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4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624"/>
  <workbookPr showInkAnnotation="0" autoCompressPictures="0"/>
  <bookViews>
    <workbookView xWindow="16320" yWindow="0" windowWidth="21960" windowHeight="15780" tabRatio="550" activeTab="1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127" i="2" l="1"/>
  <c r="R127" i="2"/>
  <c r="R124" i="2"/>
  <c r="S124" i="2"/>
  <c r="R104" i="2"/>
  <c r="S104" i="2"/>
  <c r="R105" i="2"/>
  <c r="S105" i="2"/>
  <c r="R106" i="2"/>
  <c r="S106" i="2"/>
  <c r="R107" i="2"/>
  <c r="S107" i="2"/>
  <c r="R108" i="2"/>
  <c r="S108" i="2"/>
  <c r="R109" i="2"/>
  <c r="S109" i="2"/>
  <c r="R110" i="2"/>
  <c r="S110" i="2"/>
  <c r="R111" i="2"/>
  <c r="S111" i="2"/>
  <c r="R112" i="2"/>
  <c r="S112" i="2"/>
  <c r="R113" i="2"/>
  <c r="S113" i="2"/>
  <c r="P128" i="2"/>
  <c r="Q128" i="2"/>
  <c r="R116" i="2"/>
  <c r="R128" i="2"/>
  <c r="S116" i="2"/>
  <c r="S128" i="2"/>
  <c r="T128" i="2"/>
  <c r="U128" i="2"/>
  <c r="P129" i="2"/>
  <c r="Q129" i="2"/>
  <c r="R117" i="2"/>
  <c r="R129" i="2"/>
  <c r="S117" i="2"/>
  <c r="S129" i="2"/>
  <c r="T129" i="2"/>
  <c r="U129" i="2"/>
  <c r="P130" i="2"/>
  <c r="Q130" i="2"/>
  <c r="R118" i="2"/>
  <c r="R130" i="2"/>
  <c r="S118" i="2"/>
  <c r="S130" i="2"/>
  <c r="T130" i="2"/>
  <c r="U130" i="2"/>
  <c r="P131" i="2"/>
  <c r="Q131" i="2"/>
  <c r="R119" i="2"/>
  <c r="R131" i="2"/>
  <c r="S119" i="2"/>
  <c r="S131" i="2"/>
  <c r="T131" i="2"/>
  <c r="U131" i="2"/>
  <c r="P132" i="2"/>
  <c r="Q132" i="2"/>
  <c r="R120" i="2"/>
  <c r="R132" i="2"/>
  <c r="S120" i="2"/>
  <c r="S132" i="2"/>
  <c r="T132" i="2"/>
  <c r="U132" i="2"/>
  <c r="P133" i="2"/>
  <c r="Q133" i="2"/>
  <c r="R121" i="2"/>
  <c r="R133" i="2"/>
  <c r="S121" i="2"/>
  <c r="S133" i="2"/>
  <c r="T133" i="2"/>
  <c r="U133" i="2"/>
  <c r="P134" i="2"/>
  <c r="Q134" i="2"/>
  <c r="R122" i="2"/>
  <c r="R134" i="2"/>
  <c r="S122" i="2"/>
  <c r="S134" i="2"/>
  <c r="T134" i="2"/>
  <c r="U134" i="2"/>
  <c r="P135" i="2"/>
  <c r="Q135" i="2"/>
  <c r="R123" i="2"/>
  <c r="R135" i="2"/>
  <c r="S123" i="2"/>
  <c r="S135" i="2"/>
  <c r="T135" i="2"/>
  <c r="U135" i="2"/>
  <c r="P136" i="2"/>
  <c r="Q136" i="2"/>
  <c r="R136" i="2"/>
  <c r="S136" i="2"/>
  <c r="T136" i="2"/>
  <c r="U136" i="2"/>
  <c r="Q127" i="2"/>
  <c r="S93" i="2"/>
  <c r="S115" i="2"/>
  <c r="T127" i="2"/>
  <c r="U127" i="2"/>
  <c r="P127" i="2"/>
  <c r="U124" i="2"/>
  <c r="T124" i="2"/>
  <c r="Q124" i="2"/>
  <c r="P124" i="2"/>
  <c r="U123" i="2"/>
  <c r="T123" i="2"/>
  <c r="Q123" i="2"/>
  <c r="P123" i="2"/>
  <c r="U122" i="2"/>
  <c r="T122" i="2"/>
  <c r="Q122" i="2"/>
  <c r="P122" i="2"/>
  <c r="U121" i="2"/>
  <c r="T121" i="2"/>
  <c r="Q121" i="2"/>
  <c r="P121" i="2"/>
  <c r="U120" i="2"/>
  <c r="T120" i="2"/>
  <c r="Q120" i="2"/>
  <c r="P120" i="2"/>
  <c r="U119" i="2"/>
  <c r="T119" i="2"/>
  <c r="Q119" i="2"/>
  <c r="P119" i="2"/>
  <c r="U118" i="2"/>
  <c r="T118" i="2"/>
  <c r="Q118" i="2"/>
  <c r="P118" i="2"/>
  <c r="U117" i="2"/>
  <c r="T117" i="2"/>
  <c r="Q117" i="2"/>
  <c r="P117" i="2"/>
  <c r="U116" i="2"/>
  <c r="T116" i="2"/>
  <c r="Q116" i="2"/>
  <c r="P116" i="2"/>
  <c r="U115" i="2"/>
  <c r="T115" i="2"/>
  <c r="R115" i="2"/>
  <c r="Q115" i="2"/>
  <c r="P115" i="2"/>
  <c r="U113" i="2"/>
  <c r="T113" i="2"/>
  <c r="Q113" i="2"/>
  <c r="P113" i="2"/>
  <c r="U112" i="2"/>
  <c r="T112" i="2"/>
  <c r="Q112" i="2"/>
  <c r="P112" i="2"/>
  <c r="U111" i="2"/>
  <c r="T111" i="2"/>
  <c r="Q111" i="2"/>
  <c r="P111" i="2"/>
  <c r="U110" i="2"/>
  <c r="T110" i="2"/>
  <c r="Q110" i="2"/>
  <c r="P110" i="2"/>
  <c r="U109" i="2"/>
  <c r="T109" i="2"/>
  <c r="Q109" i="2"/>
  <c r="P109" i="2"/>
  <c r="U108" i="2"/>
  <c r="T108" i="2"/>
  <c r="Q108" i="2"/>
  <c r="P108" i="2"/>
  <c r="U107" i="2"/>
  <c r="T107" i="2"/>
  <c r="Q107" i="2"/>
  <c r="P107" i="2"/>
  <c r="U106" i="2"/>
  <c r="T106" i="2"/>
  <c r="Q106" i="2"/>
  <c r="P106" i="2"/>
  <c r="U105" i="2"/>
  <c r="T105" i="2"/>
  <c r="Q105" i="2"/>
  <c r="P105" i="2"/>
  <c r="U104" i="2"/>
  <c r="T104" i="2"/>
  <c r="Q104" i="2"/>
  <c r="P104" i="2"/>
  <c r="U102" i="2"/>
  <c r="T102" i="2"/>
  <c r="S102" i="2"/>
  <c r="R102" i="2"/>
  <c r="Q102" i="2"/>
  <c r="P102" i="2"/>
  <c r="U101" i="2"/>
  <c r="T101" i="2"/>
  <c r="S101" i="2"/>
  <c r="R101" i="2"/>
  <c r="Q101" i="2"/>
  <c r="P101" i="2"/>
  <c r="U100" i="2"/>
  <c r="T100" i="2"/>
  <c r="S100" i="2"/>
  <c r="R100" i="2"/>
  <c r="Q100" i="2"/>
  <c r="P100" i="2"/>
  <c r="U99" i="2"/>
  <c r="T99" i="2"/>
  <c r="S99" i="2"/>
  <c r="R99" i="2"/>
  <c r="Q99" i="2"/>
  <c r="P99" i="2"/>
  <c r="U98" i="2"/>
  <c r="T98" i="2"/>
  <c r="S98" i="2"/>
  <c r="R98" i="2"/>
  <c r="Q98" i="2"/>
  <c r="P98" i="2"/>
  <c r="U97" i="2"/>
  <c r="T97" i="2"/>
  <c r="S97" i="2"/>
  <c r="R97" i="2"/>
  <c r="Q97" i="2"/>
  <c r="P97" i="2"/>
  <c r="U96" i="2"/>
  <c r="T96" i="2"/>
  <c r="S96" i="2"/>
  <c r="R96" i="2"/>
  <c r="Q96" i="2"/>
  <c r="P96" i="2"/>
  <c r="U95" i="2"/>
  <c r="T95" i="2"/>
  <c r="S95" i="2"/>
  <c r="R95" i="2"/>
  <c r="Q95" i="2"/>
  <c r="P95" i="2"/>
  <c r="U94" i="2"/>
  <c r="T94" i="2"/>
  <c r="S94" i="2"/>
  <c r="R94" i="2"/>
  <c r="Q94" i="2"/>
  <c r="P94" i="2"/>
  <c r="U93" i="2"/>
  <c r="T93" i="2"/>
  <c r="R93" i="2"/>
  <c r="Q93" i="2"/>
  <c r="P93" i="2"/>
  <c r="L2" i="7"/>
  <c r="E2" i="7"/>
  <c r="C2" i="7"/>
  <c r="L7" i="7"/>
  <c r="M3" i="7"/>
  <c r="M4" i="7"/>
  <c r="M5" i="7"/>
  <c r="M6" i="7"/>
  <c r="M2" i="7"/>
  <c r="L6" i="7"/>
  <c r="L5" i="7"/>
  <c r="L4" i="7"/>
  <c r="L3" i="7"/>
  <c r="Y190" i="5"/>
  <c r="X190" i="5"/>
  <c r="AC142" i="5"/>
  <c r="AF142" i="5"/>
  <c r="Y142" i="5"/>
  <c r="AC143" i="5"/>
  <c r="AF143" i="5"/>
  <c r="Y143" i="5"/>
  <c r="AC145" i="5"/>
  <c r="AF145" i="5"/>
  <c r="Y145" i="5"/>
  <c r="AC146" i="5"/>
  <c r="AF146" i="5"/>
  <c r="Y146" i="5"/>
  <c r="AC147" i="5"/>
  <c r="AF147" i="5"/>
  <c r="Y147" i="5"/>
  <c r="AC149" i="5"/>
  <c r="AF149" i="5"/>
  <c r="Y149" i="5"/>
  <c r="AC150" i="5"/>
  <c r="AF150" i="5"/>
  <c r="Y150" i="5"/>
  <c r="AC151" i="5"/>
  <c r="AF151" i="5"/>
  <c r="Y151" i="5"/>
  <c r="AC153" i="5"/>
  <c r="AF153" i="5"/>
  <c r="Y153" i="5"/>
  <c r="AC154" i="5"/>
  <c r="AF154" i="5"/>
  <c r="Y154" i="5"/>
  <c r="AC155" i="5"/>
  <c r="AF155" i="5"/>
  <c r="Y155" i="5"/>
  <c r="AC157" i="5"/>
  <c r="AF157" i="5"/>
  <c r="Y157" i="5"/>
  <c r="AC158" i="5"/>
  <c r="AF158" i="5"/>
  <c r="Y158" i="5"/>
  <c r="AC159" i="5"/>
  <c r="AF159" i="5"/>
  <c r="Y159" i="5"/>
  <c r="AC161" i="5"/>
  <c r="AF161" i="5"/>
  <c r="Y161" i="5"/>
  <c r="AC162" i="5"/>
  <c r="AF162" i="5"/>
  <c r="Y162" i="5"/>
  <c r="AC163" i="5"/>
  <c r="AF163" i="5"/>
  <c r="Y163" i="5"/>
  <c r="AC165" i="5"/>
  <c r="AF165" i="5"/>
  <c r="Y165" i="5"/>
  <c r="AC166" i="5"/>
  <c r="AF166" i="5"/>
  <c r="Y166" i="5"/>
  <c r="AC167" i="5"/>
  <c r="AF167" i="5"/>
  <c r="Y167" i="5"/>
  <c r="AC169" i="5"/>
  <c r="AF169" i="5"/>
  <c r="Y169" i="5"/>
  <c r="AC170" i="5"/>
  <c r="AF170" i="5"/>
  <c r="Y170" i="5"/>
  <c r="AC171" i="5"/>
  <c r="AF171" i="5"/>
  <c r="Y171" i="5"/>
  <c r="AC173" i="5"/>
  <c r="AF173" i="5"/>
  <c r="Y173" i="5"/>
  <c r="AC174" i="5"/>
  <c r="AF174" i="5"/>
  <c r="Y174" i="5"/>
  <c r="AC175" i="5"/>
  <c r="AF175" i="5"/>
  <c r="Y175" i="5"/>
  <c r="AC177" i="5"/>
  <c r="AF177" i="5"/>
  <c r="Y177" i="5"/>
  <c r="AC178" i="5"/>
  <c r="AF178" i="5"/>
  <c r="Y178" i="5"/>
  <c r="AC179" i="5"/>
  <c r="AF179" i="5"/>
  <c r="Y179" i="5"/>
  <c r="X142" i="5"/>
  <c r="X143" i="5"/>
  <c r="X145" i="5"/>
  <c r="X146" i="5"/>
  <c r="X147" i="5"/>
  <c r="X149" i="5"/>
  <c r="X150" i="5"/>
  <c r="X151" i="5"/>
  <c r="X153" i="5"/>
  <c r="X154" i="5"/>
  <c r="X155" i="5"/>
  <c r="X157" i="5"/>
  <c r="X158" i="5"/>
  <c r="X159" i="5"/>
  <c r="X161" i="5"/>
  <c r="X162" i="5"/>
  <c r="X163" i="5"/>
  <c r="X165" i="5"/>
  <c r="X166" i="5"/>
  <c r="X167" i="5"/>
  <c r="X169" i="5"/>
  <c r="X170" i="5"/>
  <c r="X171" i="5"/>
  <c r="X173" i="5"/>
  <c r="X174" i="5"/>
  <c r="X175" i="5"/>
  <c r="X177" i="5"/>
  <c r="X178" i="5"/>
  <c r="X179" i="5"/>
  <c r="W142" i="5"/>
  <c r="W143" i="5"/>
  <c r="W145" i="5"/>
  <c r="W146" i="5"/>
  <c r="W147" i="5"/>
  <c r="W149" i="5"/>
  <c r="W150" i="5"/>
  <c r="W151" i="5"/>
  <c r="W153" i="5"/>
  <c r="W154" i="5"/>
  <c r="W155" i="5"/>
  <c r="W157" i="5"/>
  <c r="W158" i="5"/>
  <c r="W159" i="5"/>
  <c r="W161" i="5"/>
  <c r="W162" i="5"/>
  <c r="W163" i="5"/>
  <c r="W165" i="5"/>
  <c r="W166" i="5"/>
  <c r="W167" i="5"/>
  <c r="W169" i="5"/>
  <c r="W170" i="5"/>
  <c r="W171" i="5"/>
  <c r="W173" i="5"/>
  <c r="W174" i="5"/>
  <c r="W175" i="5"/>
  <c r="W177" i="5"/>
  <c r="W178" i="5"/>
  <c r="W179" i="5"/>
  <c r="V142" i="5"/>
  <c r="V143" i="5"/>
  <c r="V145" i="5"/>
  <c r="V146" i="5"/>
  <c r="V147" i="5"/>
  <c r="V149" i="5"/>
  <c r="V150" i="5"/>
  <c r="V151" i="5"/>
  <c r="V153" i="5"/>
  <c r="V154" i="5"/>
  <c r="V155" i="5"/>
  <c r="V157" i="5"/>
  <c r="V158" i="5"/>
  <c r="V159" i="5"/>
  <c r="V161" i="5"/>
  <c r="V162" i="5"/>
  <c r="V163" i="5"/>
  <c r="V165" i="5"/>
  <c r="V166" i="5"/>
  <c r="V167" i="5"/>
  <c r="V169" i="5"/>
  <c r="V170" i="5"/>
  <c r="V171" i="5"/>
  <c r="V173" i="5"/>
  <c r="V174" i="5"/>
  <c r="V175" i="5"/>
  <c r="V177" i="5"/>
  <c r="V178" i="5"/>
  <c r="V179" i="5"/>
  <c r="U142" i="5"/>
  <c r="U143" i="5"/>
  <c r="U145" i="5"/>
  <c r="U146" i="5"/>
  <c r="U147" i="5"/>
  <c r="U149" i="5"/>
  <c r="U150" i="5"/>
  <c r="U151" i="5"/>
  <c r="U153" i="5"/>
  <c r="U154" i="5"/>
  <c r="U155" i="5"/>
  <c r="U157" i="5"/>
  <c r="U158" i="5"/>
  <c r="U159" i="5"/>
  <c r="U161" i="5"/>
  <c r="U162" i="5"/>
  <c r="U163" i="5"/>
  <c r="U165" i="5"/>
  <c r="U166" i="5"/>
  <c r="U167" i="5"/>
  <c r="U169" i="5"/>
  <c r="U170" i="5"/>
  <c r="U171" i="5"/>
  <c r="U173" i="5"/>
  <c r="U174" i="5"/>
  <c r="U175" i="5"/>
  <c r="U177" i="5"/>
  <c r="U178" i="5"/>
  <c r="U179" i="5"/>
  <c r="T142" i="5"/>
  <c r="T143" i="5"/>
  <c r="T145" i="5"/>
  <c r="T146" i="5"/>
  <c r="T147" i="5"/>
  <c r="T149" i="5"/>
  <c r="T150" i="5"/>
  <c r="T151" i="5"/>
  <c r="T153" i="5"/>
  <c r="T154" i="5"/>
  <c r="T155" i="5"/>
  <c r="T157" i="5"/>
  <c r="T158" i="5"/>
  <c r="T159" i="5"/>
  <c r="T161" i="5"/>
  <c r="T162" i="5"/>
  <c r="T163" i="5"/>
  <c r="T165" i="5"/>
  <c r="T166" i="5"/>
  <c r="T167" i="5"/>
  <c r="T169" i="5"/>
  <c r="T170" i="5"/>
  <c r="T171" i="5"/>
  <c r="T173" i="5"/>
  <c r="T174" i="5"/>
  <c r="T175" i="5"/>
  <c r="T177" i="5"/>
  <c r="T178" i="5"/>
  <c r="T179" i="5"/>
  <c r="V189" i="5"/>
  <c r="U141" i="5"/>
  <c r="U182" i="5"/>
  <c r="AC141" i="5"/>
  <c r="V141" i="5"/>
  <c r="V182" i="5"/>
  <c r="W141" i="5"/>
  <c r="W182" i="5"/>
  <c r="AF141" i="5"/>
  <c r="X141" i="5"/>
  <c r="X182" i="5"/>
  <c r="Y141" i="5"/>
  <c r="Y182" i="5"/>
  <c r="U183" i="5"/>
  <c r="V183" i="5"/>
  <c r="W183" i="5"/>
  <c r="X183" i="5"/>
  <c r="Y183" i="5"/>
  <c r="U184" i="5"/>
  <c r="V184" i="5"/>
  <c r="W184" i="5"/>
  <c r="X184" i="5"/>
  <c r="Y184" i="5"/>
  <c r="U185" i="5"/>
  <c r="V185" i="5"/>
  <c r="W185" i="5"/>
  <c r="X185" i="5"/>
  <c r="Y185" i="5"/>
  <c r="U186" i="5"/>
  <c r="V186" i="5"/>
  <c r="W186" i="5"/>
  <c r="X186" i="5"/>
  <c r="Y186" i="5"/>
  <c r="U187" i="5"/>
  <c r="V187" i="5"/>
  <c r="W187" i="5"/>
  <c r="X187" i="5"/>
  <c r="Y187" i="5"/>
  <c r="U188" i="5"/>
  <c r="V188" i="5"/>
  <c r="W188" i="5"/>
  <c r="X188" i="5"/>
  <c r="Y188" i="5"/>
  <c r="U189" i="5"/>
  <c r="W189" i="5"/>
  <c r="X189" i="5"/>
  <c r="Y189" i="5"/>
  <c r="U190" i="5"/>
  <c r="V190" i="5"/>
  <c r="W190" i="5"/>
  <c r="U191" i="5"/>
  <c r="V191" i="5"/>
  <c r="W191" i="5"/>
  <c r="X191" i="5"/>
  <c r="Y191" i="5"/>
  <c r="T191" i="5"/>
  <c r="T190" i="5"/>
  <c r="T189" i="5"/>
  <c r="T188" i="5"/>
  <c r="T187" i="5"/>
  <c r="T186" i="5"/>
  <c r="T185" i="5"/>
  <c r="T184" i="5"/>
  <c r="T183" i="5"/>
  <c r="T141" i="5"/>
  <c r="T182" i="5"/>
  <c r="AC176" i="5"/>
  <c r="AF176" i="5"/>
  <c r="AC172" i="5"/>
  <c r="AF172" i="5"/>
  <c r="AC168" i="5"/>
  <c r="AF168" i="5"/>
  <c r="AC164" i="5"/>
  <c r="AF164" i="5"/>
  <c r="AC160" i="5"/>
  <c r="AF160" i="5"/>
  <c r="AC156" i="5"/>
  <c r="AF156" i="5"/>
  <c r="AC152" i="5"/>
  <c r="AF152" i="5"/>
  <c r="AC148" i="5"/>
  <c r="AF148" i="5"/>
  <c r="AC144" i="5"/>
  <c r="AF144" i="5"/>
  <c r="DC129" i="5"/>
  <c r="DC139" i="5"/>
  <c r="DC149" i="5"/>
  <c r="DG139" i="5"/>
  <c r="DC130" i="5"/>
  <c r="DC140" i="5"/>
  <c r="DC150" i="5"/>
  <c r="DG140" i="5"/>
  <c r="DC131" i="5"/>
  <c r="DC141" i="5"/>
  <c r="DC151" i="5"/>
  <c r="DG141" i="5"/>
  <c r="DC132" i="5"/>
  <c r="DC142" i="5"/>
  <c r="DC152" i="5"/>
  <c r="DG142" i="5"/>
  <c r="DC133" i="5"/>
  <c r="DC143" i="5"/>
  <c r="DC153" i="5"/>
  <c r="DG143" i="5"/>
  <c r="DC134" i="5"/>
  <c r="DC144" i="5"/>
  <c r="DC154" i="5"/>
  <c r="DG144" i="5"/>
  <c r="DC135" i="5"/>
  <c r="DC145" i="5"/>
  <c r="DC155" i="5"/>
  <c r="DG145" i="5"/>
  <c r="DC136" i="5"/>
  <c r="DC146" i="5"/>
  <c r="DC156" i="5"/>
  <c r="DG146" i="5"/>
  <c r="DC137" i="5"/>
  <c r="DC147" i="5"/>
  <c r="DC157" i="5"/>
  <c r="DG147" i="5"/>
  <c r="DC138" i="5"/>
  <c r="DC148" i="5"/>
  <c r="DC158" i="5"/>
  <c r="DG148" i="5"/>
  <c r="DC99" i="5"/>
  <c r="DC109" i="5"/>
  <c r="DC119" i="5"/>
  <c r="DG109" i="5"/>
  <c r="DC100" i="5"/>
  <c r="DC110" i="5"/>
  <c r="DC120" i="5"/>
  <c r="DG110" i="5"/>
  <c r="DC101" i="5"/>
  <c r="DC111" i="5"/>
  <c r="DC121" i="5"/>
  <c r="DG111" i="5"/>
  <c r="DC102" i="5"/>
  <c r="DC112" i="5"/>
  <c r="DC122" i="5"/>
  <c r="DG112" i="5"/>
  <c r="DC103" i="5"/>
  <c r="DC113" i="5"/>
  <c r="DC123" i="5"/>
  <c r="DG113" i="5"/>
  <c r="DC104" i="5"/>
  <c r="DC114" i="5"/>
  <c r="DC124" i="5"/>
  <c r="DG114" i="5"/>
  <c r="DC105" i="5"/>
  <c r="DC115" i="5"/>
  <c r="DC125" i="5"/>
  <c r="DG115" i="5"/>
  <c r="DC106" i="5"/>
  <c r="DC116" i="5"/>
  <c r="DC126" i="5"/>
  <c r="DG116" i="5"/>
  <c r="DC107" i="5"/>
  <c r="DC117" i="5"/>
  <c r="DC127" i="5"/>
  <c r="DG117" i="5"/>
  <c r="DC108" i="5"/>
  <c r="DC118" i="5"/>
  <c r="DC128" i="5"/>
  <c r="DG118" i="5"/>
  <c r="DC69" i="5"/>
  <c r="DC79" i="5"/>
  <c r="DC89" i="5"/>
  <c r="DG79" i="5"/>
  <c r="DC70" i="5"/>
  <c r="DC80" i="5"/>
  <c r="DC90" i="5"/>
  <c r="DG80" i="5"/>
  <c r="DC71" i="5"/>
  <c r="DC81" i="5"/>
  <c r="DC91" i="5"/>
  <c r="DG81" i="5"/>
  <c r="DC72" i="5"/>
  <c r="DC82" i="5"/>
  <c r="DC92" i="5"/>
  <c r="DG82" i="5"/>
  <c r="DC73" i="5"/>
  <c r="DC83" i="5"/>
  <c r="DC93" i="5"/>
  <c r="DG83" i="5"/>
  <c r="DC74" i="5"/>
  <c r="DC84" i="5"/>
  <c r="DC94" i="5"/>
  <c r="DG84" i="5"/>
  <c r="DC75" i="5"/>
  <c r="DC85" i="5"/>
  <c r="DC95" i="5"/>
  <c r="DG85" i="5"/>
  <c r="DC76" i="5"/>
  <c r="DC86" i="5"/>
  <c r="DC96" i="5"/>
  <c r="DG86" i="5"/>
  <c r="DC77" i="5"/>
  <c r="DC87" i="5"/>
  <c r="DC97" i="5"/>
  <c r="DG87" i="5"/>
  <c r="DC78" i="5"/>
  <c r="DC88" i="5"/>
  <c r="DC98" i="5"/>
  <c r="DG88" i="5"/>
  <c r="DC39" i="5"/>
  <c r="DC49" i="5"/>
  <c r="DC59" i="5"/>
  <c r="DG49" i="5"/>
  <c r="DC40" i="5"/>
  <c r="DC50" i="5"/>
  <c r="DC60" i="5"/>
  <c r="DG50" i="5"/>
  <c r="DC41" i="5"/>
  <c r="DC51" i="5"/>
  <c r="DC61" i="5"/>
  <c r="DG51" i="5"/>
  <c r="DC42" i="5"/>
  <c r="DC52" i="5"/>
  <c r="DC62" i="5"/>
  <c r="DG52" i="5"/>
  <c r="DC43" i="5"/>
  <c r="DC53" i="5"/>
  <c r="DC63" i="5"/>
  <c r="DG53" i="5"/>
  <c r="DC44" i="5"/>
  <c r="DC54" i="5"/>
  <c r="DC64" i="5"/>
  <c r="DG54" i="5"/>
  <c r="DC45" i="5"/>
  <c r="DC55" i="5"/>
  <c r="DC65" i="5"/>
  <c r="DG55" i="5"/>
  <c r="DC46" i="5"/>
  <c r="DC56" i="5"/>
  <c r="DC66" i="5"/>
  <c r="DG56" i="5"/>
  <c r="DC47" i="5"/>
  <c r="DC57" i="5"/>
  <c r="DC67" i="5"/>
  <c r="DG57" i="5"/>
  <c r="DC48" i="5"/>
  <c r="DC58" i="5"/>
  <c r="DC68" i="5"/>
  <c r="DG58" i="5"/>
  <c r="BX369" i="5"/>
  <c r="BX379" i="5"/>
  <c r="BX389" i="5"/>
  <c r="CB379" i="5"/>
  <c r="BX370" i="5"/>
  <c r="BX380" i="5"/>
  <c r="BX390" i="5"/>
  <c r="CB380" i="5"/>
  <c r="BX371" i="5"/>
  <c r="BX381" i="5"/>
  <c r="BX391" i="5"/>
  <c r="CB381" i="5"/>
  <c r="BX372" i="5"/>
  <c r="BX382" i="5"/>
  <c r="BX392" i="5"/>
  <c r="CB382" i="5"/>
  <c r="BX373" i="5"/>
  <c r="BX383" i="5"/>
  <c r="BX393" i="5"/>
  <c r="CB383" i="5"/>
  <c r="BX374" i="5"/>
  <c r="BX384" i="5"/>
  <c r="BX394" i="5"/>
  <c r="CB384" i="5"/>
  <c r="BX375" i="5"/>
  <c r="BX385" i="5"/>
  <c r="BX395" i="5"/>
  <c r="CB385" i="5"/>
  <c r="BX376" i="5"/>
  <c r="BX386" i="5"/>
  <c r="BX396" i="5"/>
  <c r="CB386" i="5"/>
  <c r="BX377" i="5"/>
  <c r="BX387" i="5"/>
  <c r="BX397" i="5"/>
  <c r="CB387" i="5"/>
  <c r="BX378" i="5"/>
  <c r="BX388" i="5"/>
  <c r="BX398" i="5"/>
  <c r="CB388" i="5"/>
  <c r="BX339" i="5"/>
  <c r="BX349" i="5"/>
  <c r="BX359" i="5"/>
  <c r="CB349" i="5"/>
  <c r="BX340" i="5"/>
  <c r="BX350" i="5"/>
  <c r="BX360" i="5"/>
  <c r="CB350" i="5"/>
  <c r="BX341" i="5"/>
  <c r="BX351" i="5"/>
  <c r="BX361" i="5"/>
  <c r="CB351" i="5"/>
  <c r="BX342" i="5"/>
  <c r="BX352" i="5"/>
  <c r="BX362" i="5"/>
  <c r="CB352" i="5"/>
  <c r="BX343" i="5"/>
  <c r="BX353" i="5"/>
  <c r="BX363" i="5"/>
  <c r="CB353" i="5"/>
  <c r="BX344" i="5"/>
  <c r="BX354" i="5"/>
  <c r="BX364" i="5"/>
  <c r="CB354" i="5"/>
  <c r="BX345" i="5"/>
  <c r="BX355" i="5"/>
  <c r="BX365" i="5"/>
  <c r="CB355" i="5"/>
  <c r="BX346" i="5"/>
  <c r="BX356" i="5"/>
  <c r="BX366" i="5"/>
  <c r="CB356" i="5"/>
  <c r="BX347" i="5"/>
  <c r="BX357" i="5"/>
  <c r="BX367" i="5"/>
  <c r="CB357" i="5"/>
  <c r="BX348" i="5"/>
  <c r="BX358" i="5"/>
  <c r="BX368" i="5"/>
  <c r="CB358" i="5"/>
  <c r="BX309" i="5"/>
  <c r="BX319" i="5"/>
  <c r="BX329" i="5"/>
  <c r="CB319" i="5"/>
  <c r="BX310" i="5"/>
  <c r="BX320" i="5"/>
  <c r="BX330" i="5"/>
  <c r="CB320" i="5"/>
  <c r="BX311" i="5"/>
  <c r="BX321" i="5"/>
  <c r="BX331" i="5"/>
  <c r="CB321" i="5"/>
  <c r="BX312" i="5"/>
  <c r="BX322" i="5"/>
  <c r="BX332" i="5"/>
  <c r="CB322" i="5"/>
  <c r="BX313" i="5"/>
  <c r="BX323" i="5"/>
  <c r="BX333" i="5"/>
  <c r="CB323" i="5"/>
  <c r="BX314" i="5"/>
  <c r="BX324" i="5"/>
  <c r="BX334" i="5"/>
  <c r="CB324" i="5"/>
  <c r="BX315" i="5"/>
  <c r="BX325" i="5"/>
  <c r="BX335" i="5"/>
  <c r="CB325" i="5"/>
  <c r="BX316" i="5"/>
  <c r="BX326" i="5"/>
  <c r="BX336" i="5"/>
  <c r="CB326" i="5"/>
  <c r="BX317" i="5"/>
  <c r="BX327" i="5"/>
  <c r="BX337" i="5"/>
  <c r="CB327" i="5"/>
  <c r="BX318" i="5"/>
  <c r="BX328" i="5"/>
  <c r="BX338" i="5"/>
  <c r="CB328" i="5"/>
  <c r="BX279" i="5"/>
  <c r="BX289" i="5"/>
  <c r="BX299" i="5"/>
  <c r="CB289" i="5"/>
  <c r="BX280" i="5"/>
  <c r="BX290" i="5"/>
  <c r="BX300" i="5"/>
  <c r="CB290" i="5"/>
  <c r="BX281" i="5"/>
  <c r="BX291" i="5"/>
  <c r="BX301" i="5"/>
  <c r="CB291" i="5"/>
  <c r="BX282" i="5"/>
  <c r="BX292" i="5"/>
  <c r="BX302" i="5"/>
  <c r="CB292" i="5"/>
  <c r="BX283" i="5"/>
  <c r="BX293" i="5"/>
  <c r="BX303" i="5"/>
  <c r="CB293" i="5"/>
  <c r="BX284" i="5"/>
  <c r="BX294" i="5"/>
  <c r="BX304" i="5"/>
  <c r="CB294" i="5"/>
  <c r="BX285" i="5"/>
  <c r="BX295" i="5"/>
  <c r="BX305" i="5"/>
  <c r="CB295" i="5"/>
  <c r="BX286" i="5"/>
  <c r="BX296" i="5"/>
  <c r="BX306" i="5"/>
  <c r="CB296" i="5"/>
  <c r="BX287" i="5"/>
  <c r="BX297" i="5"/>
  <c r="BX307" i="5"/>
  <c r="CB297" i="5"/>
  <c r="BX288" i="5"/>
  <c r="BX298" i="5"/>
  <c r="BX308" i="5"/>
  <c r="CB298" i="5"/>
  <c r="BU160" i="5"/>
  <c r="BX160" i="5"/>
  <c r="BU170" i="5"/>
  <c r="BX170" i="5"/>
  <c r="BU180" i="5"/>
  <c r="BX180" i="5"/>
  <c r="CB170" i="5"/>
  <c r="BU161" i="5"/>
  <c r="BX161" i="5"/>
  <c r="BU171" i="5"/>
  <c r="BX171" i="5"/>
  <c r="BU181" i="5"/>
  <c r="BX181" i="5"/>
  <c r="CB171" i="5"/>
  <c r="BU162" i="5"/>
  <c r="BX162" i="5"/>
  <c r="BU172" i="5"/>
  <c r="BX172" i="5"/>
  <c r="BU182" i="5"/>
  <c r="BX182" i="5"/>
  <c r="CB172" i="5"/>
  <c r="BU163" i="5"/>
  <c r="BX163" i="5"/>
  <c r="BU173" i="5"/>
  <c r="BX173" i="5"/>
  <c r="BU183" i="5"/>
  <c r="BX183" i="5"/>
  <c r="CB173" i="5"/>
  <c r="BU164" i="5"/>
  <c r="BX164" i="5"/>
  <c r="BU174" i="5"/>
  <c r="BX174" i="5"/>
  <c r="BU184" i="5"/>
  <c r="BX184" i="5"/>
  <c r="CB174" i="5"/>
  <c r="BU165" i="5"/>
  <c r="BX165" i="5"/>
  <c r="BU175" i="5"/>
  <c r="BX175" i="5"/>
  <c r="BU185" i="5"/>
  <c r="BX185" i="5"/>
  <c r="CB175" i="5"/>
  <c r="BU166" i="5"/>
  <c r="BX166" i="5"/>
  <c r="BU176" i="5"/>
  <c r="BX176" i="5"/>
  <c r="BU186" i="5"/>
  <c r="BX186" i="5"/>
  <c r="CB176" i="5"/>
  <c r="BU167" i="5"/>
  <c r="BX167" i="5"/>
  <c r="BU177" i="5"/>
  <c r="BX177" i="5"/>
  <c r="BU187" i="5"/>
  <c r="BX187" i="5"/>
  <c r="CB177" i="5"/>
  <c r="BU168" i="5"/>
  <c r="BX168" i="5"/>
  <c r="BU178" i="5"/>
  <c r="BX178" i="5"/>
  <c r="BU188" i="5"/>
  <c r="BX188" i="5"/>
  <c r="CB178" i="5"/>
  <c r="BU159" i="5"/>
  <c r="BX159" i="5"/>
  <c r="BU169" i="5"/>
  <c r="BX169" i="5"/>
  <c r="BU179" i="5"/>
  <c r="BX179" i="5"/>
  <c r="CB169" i="5"/>
  <c r="BX130" i="5"/>
  <c r="BX140" i="5"/>
  <c r="BX150" i="5"/>
  <c r="CB140" i="5"/>
  <c r="BX131" i="5"/>
  <c r="BX141" i="5"/>
  <c r="BX151" i="5"/>
  <c r="CB141" i="5"/>
  <c r="BX132" i="5"/>
  <c r="BX142" i="5"/>
  <c r="BX152" i="5"/>
  <c r="CB142" i="5"/>
  <c r="BX133" i="5"/>
  <c r="BX143" i="5"/>
  <c r="BX153" i="5"/>
  <c r="CB143" i="5"/>
  <c r="BX134" i="5"/>
  <c r="BX144" i="5"/>
  <c r="BX154" i="5"/>
  <c r="CB144" i="5"/>
  <c r="BX135" i="5"/>
  <c r="BX145" i="5"/>
  <c r="BX155" i="5"/>
  <c r="CB145" i="5"/>
  <c r="BX136" i="5"/>
  <c r="BX146" i="5"/>
  <c r="BX156" i="5"/>
  <c r="CB146" i="5"/>
  <c r="BX137" i="5"/>
  <c r="BX147" i="5"/>
  <c r="BX157" i="5"/>
  <c r="CB147" i="5"/>
  <c r="BX138" i="5"/>
  <c r="BX148" i="5"/>
  <c r="BX158" i="5"/>
  <c r="CB148" i="5"/>
  <c r="BX129" i="5"/>
  <c r="BX139" i="5"/>
  <c r="BX149" i="5"/>
  <c r="CB139" i="5"/>
  <c r="BX100" i="5"/>
  <c r="BX110" i="5"/>
  <c r="BX120" i="5"/>
  <c r="CB110" i="5"/>
  <c r="BX101" i="5"/>
  <c r="BX111" i="5"/>
  <c r="BX121" i="5"/>
  <c r="CB111" i="5"/>
  <c r="BX102" i="5"/>
  <c r="BX112" i="5"/>
  <c r="BX122" i="5"/>
  <c r="CB112" i="5"/>
  <c r="BX103" i="5"/>
  <c r="BX113" i="5"/>
  <c r="BX123" i="5"/>
  <c r="CB113" i="5"/>
  <c r="BX104" i="5"/>
  <c r="BX114" i="5"/>
  <c r="BX124" i="5"/>
  <c r="CB114" i="5"/>
  <c r="BX105" i="5"/>
  <c r="BX115" i="5"/>
  <c r="BX125" i="5"/>
  <c r="CB115" i="5"/>
  <c r="BX106" i="5"/>
  <c r="BX116" i="5"/>
  <c r="BX126" i="5"/>
  <c r="CB116" i="5"/>
  <c r="BX107" i="5"/>
  <c r="BX117" i="5"/>
  <c r="BX127" i="5"/>
  <c r="CB117" i="5"/>
  <c r="BX108" i="5"/>
  <c r="BX118" i="5"/>
  <c r="BX128" i="5"/>
  <c r="CB118" i="5"/>
  <c r="BX99" i="5"/>
  <c r="BX109" i="5"/>
  <c r="BX119" i="5"/>
  <c r="CB109" i="5"/>
  <c r="BX70" i="5"/>
  <c r="BX80" i="5"/>
  <c r="BX90" i="5"/>
  <c r="CB80" i="5"/>
  <c r="BX71" i="5"/>
  <c r="BX81" i="5"/>
  <c r="BX91" i="5"/>
  <c r="CB81" i="5"/>
  <c r="BX72" i="5"/>
  <c r="BX82" i="5"/>
  <c r="BX92" i="5"/>
  <c r="CB82" i="5"/>
  <c r="BX73" i="5"/>
  <c r="BX83" i="5"/>
  <c r="BX93" i="5"/>
  <c r="CB83" i="5"/>
  <c r="BX74" i="5"/>
  <c r="BX84" i="5"/>
  <c r="BX94" i="5"/>
  <c r="CB84" i="5"/>
  <c r="BX75" i="5"/>
  <c r="BX85" i="5"/>
  <c r="BX95" i="5"/>
  <c r="CB85" i="5"/>
  <c r="BX76" i="5"/>
  <c r="BX86" i="5"/>
  <c r="BX96" i="5"/>
  <c r="CB86" i="5"/>
  <c r="BX77" i="5"/>
  <c r="BX87" i="5"/>
  <c r="BX97" i="5"/>
  <c r="CB87" i="5"/>
  <c r="BX78" i="5"/>
  <c r="BX88" i="5"/>
  <c r="BX98" i="5"/>
  <c r="CB88" i="5"/>
  <c r="BX69" i="5"/>
  <c r="BX79" i="5"/>
  <c r="BX89" i="5"/>
  <c r="CB79" i="5"/>
  <c r="BX40" i="5"/>
  <c r="BX50" i="5"/>
  <c r="BX60" i="5"/>
  <c r="CB50" i="5"/>
  <c r="BX41" i="5"/>
  <c r="BX51" i="5"/>
  <c r="BX61" i="5"/>
  <c r="CB51" i="5"/>
  <c r="BX42" i="5"/>
  <c r="BX52" i="5"/>
  <c r="BX62" i="5"/>
  <c r="CB52" i="5"/>
  <c r="BX43" i="5"/>
  <c r="BX53" i="5"/>
  <c r="BX63" i="5"/>
  <c r="CB53" i="5"/>
  <c r="BX44" i="5"/>
  <c r="BX54" i="5"/>
  <c r="BX64" i="5"/>
  <c r="CB54" i="5"/>
  <c r="BX45" i="5"/>
  <c r="BX55" i="5"/>
  <c r="BX65" i="5"/>
  <c r="CB55" i="5"/>
  <c r="BX46" i="5"/>
  <c r="BX56" i="5"/>
  <c r="BX66" i="5"/>
  <c r="CB56" i="5"/>
  <c r="BX47" i="5"/>
  <c r="BX57" i="5"/>
  <c r="BX67" i="5"/>
  <c r="CB57" i="5"/>
  <c r="BX48" i="5"/>
  <c r="BX58" i="5"/>
  <c r="BX68" i="5"/>
  <c r="CB58" i="5"/>
  <c r="BX39" i="5"/>
  <c r="BX49" i="5"/>
  <c r="BX59" i="5"/>
  <c r="CB49" i="5"/>
  <c r="AY462" i="5"/>
  <c r="AY472" i="5"/>
  <c r="AY482" i="5"/>
  <c r="BC472" i="5"/>
  <c r="AY463" i="5"/>
  <c r="AY473" i="5"/>
  <c r="AY483" i="5"/>
  <c r="BC473" i="5"/>
  <c r="AY464" i="5"/>
  <c r="AY474" i="5"/>
  <c r="AY484" i="5"/>
  <c r="BC474" i="5"/>
  <c r="AY465" i="5"/>
  <c r="AY475" i="5"/>
  <c r="AY485" i="5"/>
  <c r="BC475" i="5"/>
  <c r="AY466" i="5"/>
  <c r="AY476" i="5"/>
  <c r="AY486" i="5"/>
  <c r="BC476" i="5"/>
  <c r="AY467" i="5"/>
  <c r="AY477" i="5"/>
  <c r="AY487" i="5"/>
  <c r="BC477" i="5"/>
  <c r="AY468" i="5"/>
  <c r="AY478" i="5"/>
  <c r="AY488" i="5"/>
  <c r="BC478" i="5"/>
  <c r="AY469" i="5"/>
  <c r="AY479" i="5"/>
  <c r="AY489" i="5"/>
  <c r="BC479" i="5"/>
  <c r="AY470" i="5"/>
  <c r="AY480" i="5"/>
  <c r="AY490" i="5"/>
  <c r="BC480" i="5"/>
  <c r="AY461" i="5"/>
  <c r="AY471" i="5"/>
  <c r="AY481" i="5"/>
  <c r="BC471" i="5"/>
  <c r="AY432" i="5"/>
  <c r="AY442" i="5"/>
  <c r="AY452" i="5"/>
  <c r="BC442" i="5"/>
  <c r="AY433" i="5"/>
  <c r="AY443" i="5"/>
  <c r="AY453" i="5"/>
  <c r="BC443" i="5"/>
  <c r="AY434" i="5"/>
  <c r="AY444" i="5"/>
  <c r="AY454" i="5"/>
  <c r="BC444" i="5"/>
  <c r="AY435" i="5"/>
  <c r="AY445" i="5"/>
  <c r="AY455" i="5"/>
  <c r="BC445" i="5"/>
  <c r="AY436" i="5"/>
  <c r="AY446" i="5"/>
  <c r="AY456" i="5"/>
  <c r="BC446" i="5"/>
  <c r="AY437" i="5"/>
  <c r="AY447" i="5"/>
  <c r="AY457" i="5"/>
  <c r="BC447" i="5"/>
  <c r="AY438" i="5"/>
  <c r="AY448" i="5"/>
  <c r="AY458" i="5"/>
  <c r="BC448" i="5"/>
  <c r="AY439" i="5"/>
  <c r="AY449" i="5"/>
  <c r="AY459" i="5"/>
  <c r="BC449" i="5"/>
  <c r="AY440" i="5"/>
  <c r="AY450" i="5"/>
  <c r="AY460" i="5"/>
  <c r="BC450" i="5"/>
  <c r="AY431" i="5"/>
  <c r="AY441" i="5"/>
  <c r="AY451" i="5"/>
  <c r="BC441" i="5"/>
  <c r="AY402" i="5"/>
  <c r="AY412" i="5"/>
  <c r="AY422" i="5"/>
  <c r="BC412" i="5"/>
  <c r="AY403" i="5"/>
  <c r="AY413" i="5"/>
  <c r="AY423" i="5"/>
  <c r="BC413" i="5"/>
  <c r="AY404" i="5"/>
  <c r="AY414" i="5"/>
  <c r="AY424" i="5"/>
  <c r="BC414" i="5"/>
  <c r="AY405" i="5"/>
  <c r="AY415" i="5"/>
  <c r="AY425" i="5"/>
  <c r="BC415" i="5"/>
  <c r="AY406" i="5"/>
  <c r="AY416" i="5"/>
  <c r="AY426" i="5"/>
  <c r="BC416" i="5"/>
  <c r="AY407" i="5"/>
  <c r="AY417" i="5"/>
  <c r="AY427" i="5"/>
  <c r="BC417" i="5"/>
  <c r="AY408" i="5"/>
  <c r="AY418" i="5"/>
  <c r="AY428" i="5"/>
  <c r="BC418" i="5"/>
  <c r="AY409" i="5"/>
  <c r="AY419" i="5"/>
  <c r="AY429" i="5"/>
  <c r="BC419" i="5"/>
  <c r="AY410" i="5"/>
  <c r="AY420" i="5"/>
  <c r="AY430" i="5"/>
  <c r="BC420" i="5"/>
  <c r="AY401" i="5"/>
  <c r="AY411" i="5"/>
  <c r="AY421" i="5"/>
  <c r="BC411" i="5"/>
  <c r="AY372" i="5"/>
  <c r="AY382" i="5"/>
  <c r="AY392" i="5"/>
  <c r="BC382" i="5"/>
  <c r="AY373" i="5"/>
  <c r="AY383" i="5"/>
  <c r="AY393" i="5"/>
  <c r="BC383" i="5"/>
  <c r="AY374" i="5"/>
  <c r="AY384" i="5"/>
  <c r="AY394" i="5"/>
  <c r="BC384" i="5"/>
  <c r="AY375" i="5"/>
  <c r="AY385" i="5"/>
  <c r="AY395" i="5"/>
  <c r="BC385" i="5"/>
  <c r="AY376" i="5"/>
  <c r="AY386" i="5"/>
  <c r="AY396" i="5"/>
  <c r="BC386" i="5"/>
  <c r="AY377" i="5"/>
  <c r="AY387" i="5"/>
  <c r="AY397" i="5"/>
  <c r="BC387" i="5"/>
  <c r="AY378" i="5"/>
  <c r="AY388" i="5"/>
  <c r="AY398" i="5"/>
  <c r="BC388" i="5"/>
  <c r="AY379" i="5"/>
  <c r="AY389" i="5"/>
  <c r="AY399" i="5"/>
  <c r="BC389" i="5"/>
  <c r="AY380" i="5"/>
  <c r="AY390" i="5"/>
  <c r="AY400" i="5"/>
  <c r="BC390" i="5"/>
  <c r="AY371" i="5"/>
  <c r="AY381" i="5"/>
  <c r="AY391" i="5"/>
  <c r="BC381" i="5"/>
  <c r="AW342" i="5"/>
  <c r="AX342" i="5"/>
  <c r="AW352" i="5"/>
  <c r="AX352" i="5"/>
  <c r="AW362" i="5"/>
  <c r="AX362" i="5"/>
  <c r="BB352" i="5"/>
  <c r="AY342" i="5"/>
  <c r="AY352" i="5"/>
  <c r="AY362" i="5"/>
  <c r="BC352" i="5"/>
  <c r="AW343" i="5"/>
  <c r="AX343" i="5"/>
  <c r="AW353" i="5"/>
  <c r="AX353" i="5"/>
  <c r="AW363" i="5"/>
  <c r="AX363" i="5"/>
  <c r="BB353" i="5"/>
  <c r="AY343" i="5"/>
  <c r="AY353" i="5"/>
  <c r="AY363" i="5"/>
  <c r="BC353" i="5"/>
  <c r="AW344" i="5"/>
  <c r="AX344" i="5"/>
  <c r="AW354" i="5"/>
  <c r="AX354" i="5"/>
  <c r="AW364" i="5"/>
  <c r="AX364" i="5"/>
  <c r="BB354" i="5"/>
  <c r="AY344" i="5"/>
  <c r="AY354" i="5"/>
  <c r="AY364" i="5"/>
  <c r="BC354" i="5"/>
  <c r="AW345" i="5"/>
  <c r="AX345" i="5"/>
  <c r="AW355" i="5"/>
  <c r="AX355" i="5"/>
  <c r="AW365" i="5"/>
  <c r="AX365" i="5"/>
  <c r="BB355" i="5"/>
  <c r="AY345" i="5"/>
  <c r="AY355" i="5"/>
  <c r="AY365" i="5"/>
  <c r="BC355" i="5"/>
  <c r="AW346" i="5"/>
  <c r="AX346" i="5"/>
  <c r="AW356" i="5"/>
  <c r="AX356" i="5"/>
  <c r="AW366" i="5"/>
  <c r="AX366" i="5"/>
  <c r="BB356" i="5"/>
  <c r="AY346" i="5"/>
  <c r="AY356" i="5"/>
  <c r="AY366" i="5"/>
  <c r="BC356" i="5"/>
  <c r="AW347" i="5"/>
  <c r="AX347" i="5"/>
  <c r="AW357" i="5"/>
  <c r="AX357" i="5"/>
  <c r="AW367" i="5"/>
  <c r="AX367" i="5"/>
  <c r="BB357" i="5"/>
  <c r="AY347" i="5"/>
  <c r="AY357" i="5"/>
  <c r="AY367" i="5"/>
  <c r="BC357" i="5"/>
  <c r="AW348" i="5"/>
  <c r="AX348" i="5"/>
  <c r="AW358" i="5"/>
  <c r="AX358" i="5"/>
  <c r="AW368" i="5"/>
  <c r="AX368" i="5"/>
  <c r="BB358" i="5"/>
  <c r="AY348" i="5"/>
  <c r="AY358" i="5"/>
  <c r="AY368" i="5"/>
  <c r="BC358" i="5"/>
  <c r="AW349" i="5"/>
  <c r="AX349" i="5"/>
  <c r="AW359" i="5"/>
  <c r="AX359" i="5"/>
  <c r="AW369" i="5"/>
  <c r="AX369" i="5"/>
  <c r="BB359" i="5"/>
  <c r="AY349" i="5"/>
  <c r="AY359" i="5"/>
  <c r="AY369" i="5"/>
  <c r="BC359" i="5"/>
  <c r="AW350" i="5"/>
  <c r="AX350" i="5"/>
  <c r="AW360" i="5"/>
  <c r="AX360" i="5"/>
  <c r="AW370" i="5"/>
  <c r="AX370" i="5"/>
  <c r="BB360" i="5"/>
  <c r="AY350" i="5"/>
  <c r="AY360" i="5"/>
  <c r="AY370" i="5"/>
  <c r="BC360" i="5"/>
  <c r="AY341" i="5"/>
  <c r="AY351" i="5"/>
  <c r="AY361" i="5"/>
  <c r="BC351" i="5"/>
  <c r="AY312" i="5"/>
  <c r="AY322" i="5"/>
  <c r="AY332" i="5"/>
  <c r="BC322" i="5"/>
  <c r="AY313" i="5"/>
  <c r="AY323" i="5"/>
  <c r="AY333" i="5"/>
  <c r="BC323" i="5"/>
  <c r="AY314" i="5"/>
  <c r="AY324" i="5"/>
  <c r="AY334" i="5"/>
  <c r="BC324" i="5"/>
  <c r="AY315" i="5"/>
  <c r="AY325" i="5"/>
  <c r="AY335" i="5"/>
  <c r="BC325" i="5"/>
  <c r="AY316" i="5"/>
  <c r="AY326" i="5"/>
  <c r="AY336" i="5"/>
  <c r="BC326" i="5"/>
  <c r="AY317" i="5"/>
  <c r="AY327" i="5"/>
  <c r="AY337" i="5"/>
  <c r="BC327" i="5"/>
  <c r="AY318" i="5"/>
  <c r="AY328" i="5"/>
  <c r="AY338" i="5"/>
  <c r="BC328" i="5"/>
  <c r="AY319" i="5"/>
  <c r="AY329" i="5"/>
  <c r="AY339" i="5"/>
  <c r="BC329" i="5"/>
  <c r="AY320" i="5"/>
  <c r="AY330" i="5"/>
  <c r="AY340" i="5"/>
  <c r="BC330" i="5"/>
  <c r="AY311" i="5"/>
  <c r="AY321" i="5"/>
  <c r="AY331" i="5"/>
  <c r="BC321" i="5"/>
  <c r="AY282" i="5"/>
  <c r="AY292" i="5"/>
  <c r="AY302" i="5"/>
  <c r="BC292" i="5"/>
  <c r="AY283" i="5"/>
  <c r="AY293" i="5"/>
  <c r="AY303" i="5"/>
  <c r="BC293" i="5"/>
  <c r="AY284" i="5"/>
  <c r="AY294" i="5"/>
  <c r="AY304" i="5"/>
  <c r="BC294" i="5"/>
  <c r="AY285" i="5"/>
  <c r="AY295" i="5"/>
  <c r="AY305" i="5"/>
  <c r="BC295" i="5"/>
  <c r="AY286" i="5"/>
  <c r="AY296" i="5"/>
  <c r="AY306" i="5"/>
  <c r="BC296" i="5"/>
  <c r="AY287" i="5"/>
  <c r="AY297" i="5"/>
  <c r="AY307" i="5"/>
  <c r="BC297" i="5"/>
  <c r="AY288" i="5"/>
  <c r="AY298" i="5"/>
  <c r="AY308" i="5"/>
  <c r="BC298" i="5"/>
  <c r="AY289" i="5"/>
  <c r="AY299" i="5"/>
  <c r="AY309" i="5"/>
  <c r="BC299" i="5"/>
  <c r="AY290" i="5"/>
  <c r="AY300" i="5"/>
  <c r="AY310" i="5"/>
  <c r="BC300" i="5"/>
  <c r="AY281" i="5"/>
  <c r="AY291" i="5"/>
  <c r="AY301" i="5"/>
  <c r="BC291" i="5"/>
  <c r="AV190" i="5"/>
  <c r="AY190" i="5"/>
  <c r="AV200" i="5"/>
  <c r="AY200" i="5"/>
  <c r="AV210" i="5"/>
  <c r="AY210" i="5"/>
  <c r="BC200" i="5"/>
  <c r="AV191" i="5"/>
  <c r="AY191" i="5"/>
  <c r="AV201" i="5"/>
  <c r="AY201" i="5"/>
  <c r="AV211" i="5"/>
  <c r="AY211" i="5"/>
  <c r="BC201" i="5"/>
  <c r="AV192" i="5"/>
  <c r="AY192" i="5"/>
  <c r="AV202" i="5"/>
  <c r="AY202" i="5"/>
  <c r="AV212" i="5"/>
  <c r="AY212" i="5"/>
  <c r="BC202" i="5"/>
  <c r="AV193" i="5"/>
  <c r="AY193" i="5"/>
  <c r="AV203" i="5"/>
  <c r="AY203" i="5"/>
  <c r="AV213" i="5"/>
  <c r="AY213" i="5"/>
  <c r="BC203" i="5"/>
  <c r="AV194" i="5"/>
  <c r="AY194" i="5"/>
  <c r="AV204" i="5"/>
  <c r="AY204" i="5"/>
  <c r="AV214" i="5"/>
  <c r="AY214" i="5"/>
  <c r="BC204" i="5"/>
  <c r="AV195" i="5"/>
  <c r="AY195" i="5"/>
  <c r="AV205" i="5"/>
  <c r="AY205" i="5"/>
  <c r="AV215" i="5"/>
  <c r="AY215" i="5"/>
  <c r="BC205" i="5"/>
  <c r="AV196" i="5"/>
  <c r="AY196" i="5"/>
  <c r="AV206" i="5"/>
  <c r="AY206" i="5"/>
  <c r="AV216" i="5"/>
  <c r="AY216" i="5"/>
  <c r="BC206" i="5"/>
  <c r="AV197" i="5"/>
  <c r="AY197" i="5"/>
  <c r="AV207" i="5"/>
  <c r="AY207" i="5"/>
  <c r="AV217" i="5"/>
  <c r="AY217" i="5"/>
  <c r="BC207" i="5"/>
  <c r="AV198" i="5"/>
  <c r="AY198" i="5"/>
  <c r="AV208" i="5"/>
  <c r="AY208" i="5"/>
  <c r="AV218" i="5"/>
  <c r="AY218" i="5"/>
  <c r="BC208" i="5"/>
  <c r="AV189" i="5"/>
  <c r="AY189" i="5"/>
  <c r="AV199" i="5"/>
  <c r="AY199" i="5"/>
  <c r="AV209" i="5"/>
  <c r="AY209" i="5"/>
  <c r="BC199" i="5"/>
  <c r="AV160" i="5"/>
  <c r="AY160" i="5"/>
  <c r="AV170" i="5"/>
  <c r="AY170" i="5"/>
  <c r="AV180" i="5"/>
  <c r="AY180" i="5"/>
  <c r="BC170" i="5"/>
  <c r="AV161" i="5"/>
  <c r="AY161" i="5"/>
  <c r="AV171" i="5"/>
  <c r="AY171" i="5"/>
  <c r="AV181" i="5"/>
  <c r="AY181" i="5"/>
  <c r="BC171" i="5"/>
  <c r="AV162" i="5"/>
  <c r="AY162" i="5"/>
  <c r="AV172" i="5"/>
  <c r="AY172" i="5"/>
  <c r="AV182" i="5"/>
  <c r="AY182" i="5"/>
  <c r="BC172" i="5"/>
  <c r="AV163" i="5"/>
  <c r="AY163" i="5"/>
  <c r="AV173" i="5"/>
  <c r="AY173" i="5"/>
  <c r="AV183" i="5"/>
  <c r="AY183" i="5"/>
  <c r="BC173" i="5"/>
  <c r="AV164" i="5"/>
  <c r="AY164" i="5"/>
  <c r="AV174" i="5"/>
  <c r="AY174" i="5"/>
  <c r="AV184" i="5"/>
  <c r="AY184" i="5"/>
  <c r="BC174" i="5"/>
  <c r="AV165" i="5"/>
  <c r="AY165" i="5"/>
  <c r="AV175" i="5"/>
  <c r="AY175" i="5"/>
  <c r="AV185" i="5"/>
  <c r="AY185" i="5"/>
  <c r="BC175" i="5"/>
  <c r="AV166" i="5"/>
  <c r="AY166" i="5"/>
  <c r="AV176" i="5"/>
  <c r="AY176" i="5"/>
  <c r="AV186" i="5"/>
  <c r="AY186" i="5"/>
  <c r="BC176" i="5"/>
  <c r="AV167" i="5"/>
  <c r="AY167" i="5"/>
  <c r="AV177" i="5"/>
  <c r="AY177" i="5"/>
  <c r="AV187" i="5"/>
  <c r="AY187" i="5"/>
  <c r="BC177" i="5"/>
  <c r="AV168" i="5"/>
  <c r="AY168" i="5"/>
  <c r="AV178" i="5"/>
  <c r="AY178" i="5"/>
  <c r="AV188" i="5"/>
  <c r="AY188" i="5"/>
  <c r="BC178" i="5"/>
  <c r="AV159" i="5"/>
  <c r="AY159" i="5"/>
  <c r="AV169" i="5"/>
  <c r="AY169" i="5"/>
  <c r="AV179" i="5"/>
  <c r="AY179" i="5"/>
  <c r="BC169" i="5"/>
  <c r="AY130" i="5"/>
  <c r="AY140" i="5"/>
  <c r="AY150" i="5"/>
  <c r="BC140" i="5"/>
  <c r="AY131" i="5"/>
  <c r="AY141" i="5"/>
  <c r="AY151" i="5"/>
  <c r="BC141" i="5"/>
  <c r="AY132" i="5"/>
  <c r="AY142" i="5"/>
  <c r="AY152" i="5"/>
  <c r="BC142" i="5"/>
  <c r="AY133" i="5"/>
  <c r="AY143" i="5"/>
  <c r="AY153" i="5"/>
  <c r="BC143" i="5"/>
  <c r="AY134" i="5"/>
  <c r="AY144" i="5"/>
  <c r="AY154" i="5"/>
  <c r="BC144" i="5"/>
  <c r="AY135" i="5"/>
  <c r="AY145" i="5"/>
  <c r="AY155" i="5"/>
  <c r="BC145" i="5"/>
  <c r="AY136" i="5"/>
  <c r="AY146" i="5"/>
  <c r="AY156" i="5"/>
  <c r="BC146" i="5"/>
  <c r="AY137" i="5"/>
  <c r="AY147" i="5"/>
  <c r="AY157" i="5"/>
  <c r="BC147" i="5"/>
  <c r="AY138" i="5"/>
  <c r="AY148" i="5"/>
  <c r="AY158" i="5"/>
  <c r="BC148" i="5"/>
  <c r="AY129" i="5"/>
  <c r="AY139" i="5"/>
  <c r="AY149" i="5"/>
  <c r="BC139" i="5"/>
  <c r="AY100" i="5"/>
  <c r="AY110" i="5"/>
  <c r="AY120" i="5"/>
  <c r="BC110" i="5"/>
  <c r="AY101" i="5"/>
  <c r="AY111" i="5"/>
  <c r="AY121" i="5"/>
  <c r="BC111" i="5"/>
  <c r="AY102" i="5"/>
  <c r="AY112" i="5"/>
  <c r="AY122" i="5"/>
  <c r="BC112" i="5"/>
  <c r="AY103" i="5"/>
  <c r="AY113" i="5"/>
  <c r="AY123" i="5"/>
  <c r="BC113" i="5"/>
  <c r="AY104" i="5"/>
  <c r="AY114" i="5"/>
  <c r="AY124" i="5"/>
  <c r="BC114" i="5"/>
  <c r="AY105" i="5"/>
  <c r="AY115" i="5"/>
  <c r="AY125" i="5"/>
  <c r="BC115" i="5"/>
  <c r="AY106" i="5"/>
  <c r="AY116" i="5"/>
  <c r="AY126" i="5"/>
  <c r="BC116" i="5"/>
  <c r="AY107" i="5"/>
  <c r="AY117" i="5"/>
  <c r="AY127" i="5"/>
  <c r="BC117" i="5"/>
  <c r="AY108" i="5"/>
  <c r="AY118" i="5"/>
  <c r="AY128" i="5"/>
  <c r="BC118" i="5"/>
  <c r="AY99" i="5"/>
  <c r="AY109" i="5"/>
  <c r="AY119" i="5"/>
  <c r="BC109" i="5"/>
  <c r="AY70" i="5"/>
  <c r="AY80" i="5"/>
  <c r="AY90" i="5"/>
  <c r="BC80" i="5"/>
  <c r="AY71" i="5"/>
  <c r="AY81" i="5"/>
  <c r="AY91" i="5"/>
  <c r="BC81" i="5"/>
  <c r="AY72" i="5"/>
  <c r="AY82" i="5"/>
  <c r="AY92" i="5"/>
  <c r="BC82" i="5"/>
  <c r="AY73" i="5"/>
  <c r="AY83" i="5"/>
  <c r="AY93" i="5"/>
  <c r="BC83" i="5"/>
  <c r="AY74" i="5"/>
  <c r="AY84" i="5"/>
  <c r="AY94" i="5"/>
  <c r="BC84" i="5"/>
  <c r="AY75" i="5"/>
  <c r="AY85" i="5"/>
  <c r="AY95" i="5"/>
  <c r="BC85" i="5"/>
  <c r="AY76" i="5"/>
  <c r="AY86" i="5"/>
  <c r="AY96" i="5"/>
  <c r="BC86" i="5"/>
  <c r="AY77" i="5"/>
  <c r="AY87" i="5"/>
  <c r="AY97" i="5"/>
  <c r="BC87" i="5"/>
  <c r="AY78" i="5"/>
  <c r="AY88" i="5"/>
  <c r="AY98" i="5"/>
  <c r="BC88" i="5"/>
  <c r="AY69" i="5"/>
  <c r="AY79" i="5"/>
  <c r="AY89" i="5"/>
  <c r="BC79" i="5"/>
  <c r="AY40" i="5"/>
  <c r="AY50" i="5"/>
  <c r="AY60" i="5"/>
  <c r="BC50" i="5"/>
  <c r="AY41" i="5"/>
  <c r="AY51" i="5"/>
  <c r="AY61" i="5"/>
  <c r="BC51" i="5"/>
  <c r="AY42" i="5"/>
  <c r="AY52" i="5"/>
  <c r="AY62" i="5"/>
  <c r="BC52" i="5"/>
  <c r="AY43" i="5"/>
  <c r="AY53" i="5"/>
  <c r="AY63" i="5"/>
  <c r="BC53" i="5"/>
  <c r="AY44" i="5"/>
  <c r="AY54" i="5"/>
  <c r="AY64" i="5"/>
  <c r="BC54" i="5"/>
  <c r="AY45" i="5"/>
  <c r="AY55" i="5"/>
  <c r="AY65" i="5"/>
  <c r="BC55" i="5"/>
  <c r="AY46" i="5"/>
  <c r="AY56" i="5"/>
  <c r="AY66" i="5"/>
  <c r="BC56" i="5"/>
  <c r="AY47" i="5"/>
  <c r="AY57" i="5"/>
  <c r="AY67" i="5"/>
  <c r="BC57" i="5"/>
  <c r="AY48" i="5"/>
  <c r="AY58" i="5"/>
  <c r="AY68" i="5"/>
  <c r="BC58" i="5"/>
  <c r="AY39" i="5"/>
  <c r="AY49" i="5"/>
  <c r="AY59" i="5"/>
  <c r="BC49" i="5"/>
  <c r="DC159" i="5"/>
  <c r="DC160" i="5"/>
  <c r="DC161" i="5"/>
  <c r="DC162" i="5"/>
  <c r="DC163" i="5"/>
  <c r="DC164" i="5"/>
  <c r="DC165" i="5"/>
  <c r="DC166" i="5"/>
  <c r="DC167" i="5"/>
  <c r="DC168" i="5"/>
  <c r="DC169" i="5"/>
  <c r="DC170" i="5"/>
  <c r="DC171" i="5"/>
  <c r="DC172" i="5"/>
  <c r="DC173" i="5"/>
  <c r="DC174" i="5"/>
  <c r="DC175" i="5"/>
  <c r="DC176" i="5"/>
  <c r="DC177" i="5"/>
  <c r="DC178" i="5"/>
  <c r="DC179" i="5"/>
  <c r="DC180" i="5"/>
  <c r="DC181" i="5"/>
  <c r="DC182" i="5"/>
  <c r="DC183" i="5"/>
  <c r="DC184" i="5"/>
  <c r="DC185" i="5"/>
  <c r="DC186" i="5"/>
  <c r="DC187" i="5"/>
  <c r="DC188" i="5"/>
  <c r="DC189" i="5"/>
  <c r="DC190" i="5"/>
  <c r="DC191" i="5"/>
  <c r="DC192" i="5"/>
  <c r="DC193" i="5"/>
  <c r="DC194" i="5"/>
  <c r="DC195" i="5"/>
  <c r="DC196" i="5"/>
  <c r="DC197" i="5"/>
  <c r="DC198" i="5"/>
  <c r="DC199" i="5"/>
  <c r="DC200" i="5"/>
  <c r="DC201" i="5"/>
  <c r="DC202" i="5"/>
  <c r="DC203" i="5"/>
  <c r="DC204" i="5"/>
  <c r="DC205" i="5"/>
  <c r="DC206" i="5"/>
  <c r="DC207" i="5"/>
  <c r="DC208" i="5"/>
  <c r="DC209" i="5"/>
  <c r="DC210" i="5"/>
  <c r="DC211" i="5"/>
  <c r="DC212" i="5"/>
  <c r="DC213" i="5"/>
  <c r="DC214" i="5"/>
  <c r="DC215" i="5"/>
  <c r="DC216" i="5"/>
  <c r="DC217" i="5"/>
  <c r="DC218" i="5"/>
  <c r="DC219" i="5"/>
  <c r="DC220" i="5"/>
  <c r="DC221" i="5"/>
  <c r="DC222" i="5"/>
  <c r="DC223" i="5"/>
  <c r="DC224" i="5"/>
  <c r="DC225" i="5"/>
  <c r="DC226" i="5"/>
  <c r="DC227" i="5"/>
  <c r="DC228" i="5"/>
  <c r="DC229" i="5"/>
  <c r="DC230" i="5"/>
  <c r="DC231" i="5"/>
  <c r="DC232" i="5"/>
  <c r="DC233" i="5"/>
  <c r="DC234" i="5"/>
  <c r="DC235" i="5"/>
  <c r="DC236" i="5"/>
  <c r="DC237" i="5"/>
  <c r="DC238" i="5"/>
  <c r="DC239" i="5"/>
  <c r="DC240" i="5"/>
  <c r="DC241" i="5"/>
  <c r="DC242" i="5"/>
  <c r="DC243" i="5"/>
  <c r="DC244" i="5"/>
  <c r="DC245" i="5"/>
  <c r="DC246" i="5"/>
  <c r="DC247" i="5"/>
  <c r="DC248" i="5"/>
  <c r="DC249" i="5"/>
  <c r="DC250" i="5"/>
  <c r="DC251" i="5"/>
  <c r="DC252" i="5"/>
  <c r="DC253" i="5"/>
  <c r="DC254" i="5"/>
  <c r="DC255" i="5"/>
  <c r="DC256" i="5"/>
  <c r="DC257" i="5"/>
  <c r="DC258" i="5"/>
  <c r="DC259" i="5"/>
  <c r="DC260" i="5"/>
  <c r="DC261" i="5"/>
  <c r="DC262" i="5"/>
  <c r="DC263" i="5"/>
  <c r="DC264" i="5"/>
  <c r="DC265" i="5"/>
  <c r="DC266" i="5"/>
  <c r="DC267" i="5"/>
  <c r="DC268" i="5"/>
  <c r="DC269" i="5"/>
  <c r="DC270" i="5"/>
  <c r="DC271" i="5"/>
  <c r="DC272" i="5"/>
  <c r="DC273" i="5"/>
  <c r="DC274" i="5"/>
  <c r="DC275" i="5"/>
  <c r="DC276" i="5"/>
  <c r="DC277" i="5"/>
  <c r="DC278" i="5"/>
  <c r="AY219" i="5"/>
  <c r="AY220" i="5"/>
  <c r="AY221" i="5"/>
  <c r="AY222" i="5"/>
  <c r="AY223" i="5"/>
  <c r="AY224" i="5"/>
  <c r="AY225" i="5"/>
  <c r="AY226" i="5"/>
  <c r="AY227" i="5"/>
  <c r="AY228" i="5"/>
  <c r="AY229" i="5"/>
  <c r="AY230" i="5"/>
  <c r="AY231" i="5"/>
  <c r="AY232" i="5"/>
  <c r="AY233" i="5"/>
  <c r="AY234" i="5"/>
  <c r="AY235" i="5"/>
  <c r="AY236" i="5"/>
  <c r="AY237" i="5"/>
  <c r="AY238" i="5"/>
  <c r="AY239" i="5"/>
  <c r="AY240" i="5"/>
  <c r="AY241" i="5"/>
  <c r="AY242" i="5"/>
  <c r="AY243" i="5"/>
  <c r="AY244" i="5"/>
  <c r="AY245" i="5"/>
  <c r="AY246" i="5"/>
  <c r="AY247" i="5"/>
  <c r="AY248" i="5"/>
  <c r="AY249" i="5"/>
  <c r="AY250" i="5"/>
  <c r="AY251" i="5"/>
  <c r="AY252" i="5"/>
  <c r="AY253" i="5"/>
  <c r="AY254" i="5"/>
  <c r="AY255" i="5"/>
  <c r="AY256" i="5"/>
  <c r="AY257" i="5"/>
  <c r="AY258" i="5"/>
  <c r="AY259" i="5"/>
  <c r="AY260" i="5"/>
  <c r="AY261" i="5"/>
  <c r="AY262" i="5"/>
  <c r="AY263" i="5"/>
  <c r="AY264" i="5"/>
  <c r="AY265" i="5"/>
  <c r="AY266" i="5"/>
  <c r="AY267" i="5"/>
  <c r="AY268" i="5"/>
  <c r="AY269" i="5"/>
  <c r="AY270" i="5"/>
  <c r="AY271" i="5"/>
  <c r="AY272" i="5"/>
  <c r="AY273" i="5"/>
  <c r="AY274" i="5"/>
  <c r="AY275" i="5"/>
  <c r="AY276" i="5"/>
  <c r="AY277" i="5"/>
  <c r="AY278" i="5"/>
  <c r="AY279" i="5"/>
  <c r="AY280" i="5"/>
  <c r="BU189" i="5"/>
  <c r="BX189" i="5"/>
  <c r="BU190" i="5"/>
  <c r="BX190" i="5"/>
  <c r="BU191" i="5"/>
  <c r="BX191" i="5"/>
  <c r="BU192" i="5"/>
  <c r="BX192" i="5"/>
  <c r="BU193" i="5"/>
  <c r="BX193" i="5"/>
  <c r="BU194" i="5"/>
  <c r="BX194" i="5"/>
  <c r="BU195" i="5"/>
  <c r="BX195" i="5"/>
  <c r="BU196" i="5"/>
  <c r="BX196" i="5"/>
  <c r="BU197" i="5"/>
  <c r="BX197" i="5"/>
  <c r="BU198" i="5"/>
  <c r="BX198" i="5"/>
  <c r="BU199" i="5"/>
  <c r="BX199" i="5"/>
  <c r="BU200" i="5"/>
  <c r="BX200" i="5"/>
  <c r="BU201" i="5"/>
  <c r="BX201" i="5"/>
  <c r="BU202" i="5"/>
  <c r="BX202" i="5"/>
  <c r="BX203" i="5"/>
  <c r="BX204" i="5"/>
  <c r="BX205" i="5"/>
  <c r="BX206" i="5"/>
  <c r="BX207" i="5"/>
  <c r="BU208" i="5"/>
  <c r="BX208" i="5"/>
  <c r="BX209" i="5"/>
  <c r="BX210" i="5"/>
  <c r="BX211" i="5"/>
  <c r="BU212" i="5"/>
  <c r="BX212" i="5"/>
  <c r="BU213" i="5"/>
  <c r="BX213" i="5"/>
  <c r="BX214" i="5"/>
  <c r="BX215" i="5"/>
  <c r="BX216" i="5"/>
  <c r="BU217" i="5"/>
  <c r="BX217" i="5"/>
  <c r="BU218" i="5"/>
  <c r="BX218" i="5"/>
  <c r="BX219" i="5"/>
  <c r="BX220" i="5"/>
  <c r="BX221" i="5"/>
  <c r="BX222" i="5"/>
  <c r="BX223" i="5"/>
  <c r="BX224" i="5"/>
  <c r="BX225" i="5"/>
  <c r="BX226" i="5"/>
  <c r="BX227" i="5"/>
  <c r="BX228" i="5"/>
  <c r="BX229" i="5"/>
  <c r="BX230" i="5"/>
  <c r="BX231" i="5"/>
  <c r="BX232" i="5"/>
  <c r="BX233" i="5"/>
  <c r="BX234" i="5"/>
  <c r="BX235" i="5"/>
  <c r="BX236" i="5"/>
  <c r="BX237" i="5"/>
  <c r="BX238" i="5"/>
  <c r="BX239" i="5"/>
  <c r="BX240" i="5"/>
  <c r="BX241" i="5"/>
  <c r="BX242" i="5"/>
  <c r="BX243" i="5"/>
  <c r="BX244" i="5"/>
  <c r="BX245" i="5"/>
  <c r="BX246" i="5"/>
  <c r="BX247" i="5"/>
  <c r="BX248" i="5"/>
  <c r="BX249" i="5"/>
  <c r="BX250" i="5"/>
  <c r="BX251" i="5"/>
  <c r="BX252" i="5"/>
  <c r="BX253" i="5"/>
  <c r="BX254" i="5"/>
  <c r="BX255" i="5"/>
  <c r="BX256" i="5"/>
  <c r="BX257" i="5"/>
  <c r="BX258" i="5"/>
  <c r="BX259" i="5"/>
  <c r="BX260" i="5"/>
  <c r="BX261" i="5"/>
  <c r="BX262" i="5"/>
  <c r="BX263" i="5"/>
  <c r="BX264" i="5"/>
  <c r="BX265" i="5"/>
  <c r="BX266" i="5"/>
  <c r="BX267" i="5"/>
  <c r="BX268" i="5"/>
  <c r="BX269" i="5"/>
  <c r="BX270" i="5"/>
  <c r="BX271" i="5"/>
  <c r="BX272" i="5"/>
  <c r="BX273" i="5"/>
  <c r="BX274" i="5"/>
  <c r="BX275" i="5"/>
  <c r="BX276" i="5"/>
  <c r="BX277" i="5"/>
  <c r="BX278" i="5"/>
  <c r="O449" i="6"/>
  <c r="N449" i="6"/>
  <c r="K449" i="6"/>
  <c r="J449" i="6"/>
  <c r="G449" i="6"/>
  <c r="F449" i="6"/>
  <c r="C448" i="6"/>
  <c r="C447" i="6"/>
  <c r="C446" i="6"/>
  <c r="C444" i="6"/>
  <c r="C443" i="6"/>
  <c r="C442" i="6"/>
  <c r="C440" i="6"/>
  <c r="C439" i="6"/>
  <c r="C438" i="6"/>
  <c r="C436" i="6"/>
  <c r="C435" i="6"/>
  <c r="C434" i="6"/>
  <c r="C432" i="6"/>
  <c r="C431" i="6"/>
  <c r="C430" i="6"/>
  <c r="C428" i="6"/>
  <c r="C427" i="6"/>
  <c r="C426" i="6"/>
  <c r="C424" i="6"/>
  <c r="C423" i="6"/>
  <c r="C422" i="6"/>
  <c r="C420" i="6"/>
  <c r="C419" i="6"/>
  <c r="C418" i="6"/>
  <c r="C416" i="6"/>
  <c r="C415" i="6"/>
  <c r="C414" i="6"/>
  <c r="C412" i="6"/>
  <c r="C411" i="6"/>
  <c r="C410" i="6"/>
  <c r="C408" i="6"/>
  <c r="C407" i="6"/>
  <c r="C406" i="6"/>
  <c r="O448" i="6"/>
  <c r="N448" i="6"/>
  <c r="K448" i="6"/>
  <c r="J448" i="6"/>
  <c r="G448" i="6"/>
  <c r="F448" i="6"/>
  <c r="O447" i="6"/>
  <c r="N447" i="6"/>
  <c r="K447" i="6"/>
  <c r="J447" i="6"/>
  <c r="G447" i="6"/>
  <c r="F447" i="6"/>
  <c r="O446" i="6"/>
  <c r="N446" i="6"/>
  <c r="K446" i="6"/>
  <c r="J446" i="6"/>
  <c r="G446" i="6"/>
  <c r="F446" i="6"/>
  <c r="O442" i="6"/>
  <c r="O443" i="6"/>
  <c r="O444" i="6"/>
  <c r="O445" i="6"/>
  <c r="N442" i="6"/>
  <c r="N443" i="6"/>
  <c r="N444" i="6"/>
  <c r="N445" i="6"/>
  <c r="K442" i="6"/>
  <c r="K443" i="6"/>
  <c r="K444" i="6"/>
  <c r="K445" i="6"/>
  <c r="J442" i="6"/>
  <c r="J443" i="6"/>
  <c r="J444" i="6"/>
  <c r="J445" i="6"/>
  <c r="G442" i="6"/>
  <c r="G443" i="6"/>
  <c r="G444" i="6"/>
  <c r="G445" i="6"/>
  <c r="F442" i="6"/>
  <c r="F443" i="6"/>
  <c r="F444" i="6"/>
  <c r="F445" i="6"/>
  <c r="O438" i="6"/>
  <c r="O439" i="6"/>
  <c r="O440" i="6"/>
  <c r="O441" i="6"/>
  <c r="N438" i="6"/>
  <c r="N439" i="6"/>
  <c r="N440" i="6"/>
  <c r="N441" i="6"/>
  <c r="K438" i="6"/>
  <c r="K439" i="6"/>
  <c r="K440" i="6"/>
  <c r="K441" i="6"/>
  <c r="J438" i="6"/>
  <c r="J439" i="6"/>
  <c r="J440" i="6"/>
  <c r="J441" i="6"/>
  <c r="G438" i="6"/>
  <c r="G439" i="6"/>
  <c r="G440" i="6"/>
  <c r="G441" i="6"/>
  <c r="F438" i="6"/>
  <c r="F439" i="6"/>
  <c r="F440" i="6"/>
  <c r="F441" i="6"/>
  <c r="O434" i="6"/>
  <c r="O435" i="6"/>
  <c r="O436" i="6"/>
  <c r="O437" i="6"/>
  <c r="N434" i="6"/>
  <c r="N435" i="6"/>
  <c r="N436" i="6"/>
  <c r="N437" i="6"/>
  <c r="K434" i="6"/>
  <c r="K435" i="6"/>
  <c r="K436" i="6"/>
  <c r="K437" i="6"/>
  <c r="J434" i="6"/>
  <c r="J435" i="6"/>
  <c r="J436" i="6"/>
  <c r="J437" i="6"/>
  <c r="G434" i="6"/>
  <c r="G435" i="6"/>
  <c r="G436" i="6"/>
  <c r="G437" i="6"/>
  <c r="F434" i="6"/>
  <c r="F435" i="6"/>
  <c r="F436" i="6"/>
  <c r="F437" i="6"/>
  <c r="O430" i="6"/>
  <c r="O431" i="6"/>
  <c r="O432" i="6"/>
  <c r="O433" i="6"/>
  <c r="N430" i="6"/>
  <c r="N431" i="6"/>
  <c r="N432" i="6"/>
  <c r="N433" i="6"/>
  <c r="K430" i="6"/>
  <c r="K431" i="6"/>
  <c r="K432" i="6"/>
  <c r="K433" i="6"/>
  <c r="J430" i="6"/>
  <c r="J431" i="6"/>
  <c r="J432" i="6"/>
  <c r="J433" i="6"/>
  <c r="G430" i="6"/>
  <c r="G431" i="6"/>
  <c r="G432" i="6"/>
  <c r="G433" i="6"/>
  <c r="F430" i="6"/>
  <c r="F431" i="6"/>
  <c r="F432" i="6"/>
  <c r="F433" i="6"/>
  <c r="O426" i="6"/>
  <c r="O427" i="6"/>
  <c r="O428" i="6"/>
  <c r="O429" i="6"/>
  <c r="N426" i="6"/>
  <c r="N427" i="6"/>
  <c r="N428" i="6"/>
  <c r="N429" i="6"/>
  <c r="K426" i="6"/>
  <c r="K427" i="6"/>
  <c r="K428" i="6"/>
  <c r="K429" i="6"/>
  <c r="J426" i="6"/>
  <c r="J427" i="6"/>
  <c r="J428" i="6"/>
  <c r="J429" i="6"/>
  <c r="G426" i="6"/>
  <c r="G427" i="6"/>
  <c r="G428" i="6"/>
  <c r="G429" i="6"/>
  <c r="F426" i="6"/>
  <c r="F427" i="6"/>
  <c r="F428" i="6"/>
  <c r="F429" i="6"/>
  <c r="O422" i="6"/>
  <c r="O423" i="6"/>
  <c r="O424" i="6"/>
  <c r="O425" i="6"/>
  <c r="N422" i="6"/>
  <c r="N423" i="6"/>
  <c r="N424" i="6"/>
  <c r="N425" i="6"/>
  <c r="K422" i="6"/>
  <c r="K423" i="6"/>
  <c r="K424" i="6"/>
  <c r="K425" i="6"/>
  <c r="J422" i="6"/>
  <c r="J423" i="6"/>
  <c r="J424" i="6"/>
  <c r="J425" i="6"/>
  <c r="G422" i="6"/>
  <c r="G423" i="6"/>
  <c r="G424" i="6"/>
  <c r="G425" i="6"/>
  <c r="F422" i="6"/>
  <c r="F423" i="6"/>
  <c r="F424" i="6"/>
  <c r="F425" i="6"/>
  <c r="O418" i="6"/>
  <c r="O419" i="6"/>
  <c r="O420" i="6"/>
  <c r="O421" i="6"/>
  <c r="N418" i="6"/>
  <c r="N419" i="6"/>
  <c r="N420" i="6"/>
  <c r="N421" i="6"/>
  <c r="K418" i="6"/>
  <c r="K419" i="6"/>
  <c r="K420" i="6"/>
  <c r="K421" i="6"/>
  <c r="J418" i="6"/>
  <c r="J419" i="6"/>
  <c r="J420" i="6"/>
  <c r="J421" i="6"/>
  <c r="G418" i="6"/>
  <c r="G419" i="6"/>
  <c r="G420" i="6"/>
  <c r="G421" i="6"/>
  <c r="F418" i="6"/>
  <c r="F419" i="6"/>
  <c r="F420" i="6"/>
  <c r="F421" i="6"/>
  <c r="O414" i="6"/>
  <c r="O415" i="6"/>
  <c r="O416" i="6"/>
  <c r="O417" i="6"/>
  <c r="N414" i="6"/>
  <c r="N415" i="6"/>
  <c r="N416" i="6"/>
  <c r="N417" i="6"/>
  <c r="K414" i="6"/>
  <c r="K415" i="6"/>
  <c r="K416" i="6"/>
  <c r="K417" i="6"/>
  <c r="J414" i="6"/>
  <c r="J415" i="6"/>
  <c r="J416" i="6"/>
  <c r="J417" i="6"/>
  <c r="G414" i="6"/>
  <c r="G415" i="6"/>
  <c r="G416" i="6"/>
  <c r="G417" i="6"/>
  <c r="F414" i="6"/>
  <c r="F415" i="6"/>
  <c r="F416" i="6"/>
  <c r="F417" i="6"/>
  <c r="O410" i="6"/>
  <c r="O411" i="6"/>
  <c r="O412" i="6"/>
  <c r="O413" i="6"/>
  <c r="N410" i="6"/>
  <c r="N411" i="6"/>
  <c r="N412" i="6"/>
  <c r="N413" i="6"/>
  <c r="K410" i="6"/>
  <c r="K411" i="6"/>
  <c r="K412" i="6"/>
  <c r="K413" i="6"/>
  <c r="J410" i="6"/>
  <c r="J411" i="6"/>
  <c r="J412" i="6"/>
  <c r="J413" i="6"/>
  <c r="G410" i="6"/>
  <c r="G411" i="6"/>
  <c r="G412" i="6"/>
  <c r="G413" i="6"/>
  <c r="F410" i="6"/>
  <c r="F411" i="6"/>
  <c r="F412" i="6"/>
  <c r="F413" i="6"/>
  <c r="O406" i="6"/>
  <c r="O407" i="6"/>
  <c r="O408" i="6"/>
  <c r="O409" i="6"/>
  <c r="N406" i="6"/>
  <c r="N407" i="6"/>
  <c r="N408" i="6"/>
  <c r="N409" i="6"/>
  <c r="K406" i="6"/>
  <c r="K407" i="6"/>
  <c r="K408" i="6"/>
  <c r="K409" i="6"/>
  <c r="J406" i="6"/>
  <c r="J407" i="6"/>
  <c r="J408" i="6"/>
  <c r="J409" i="6"/>
  <c r="G406" i="6"/>
  <c r="G407" i="6"/>
  <c r="G408" i="6"/>
  <c r="G409" i="6"/>
  <c r="F406" i="6"/>
  <c r="F407" i="6"/>
  <c r="F408" i="6"/>
  <c r="F409" i="6"/>
  <c r="C364" i="6"/>
  <c r="C363" i="6"/>
  <c r="C362" i="6"/>
  <c r="C360" i="6"/>
  <c r="C359" i="6"/>
  <c r="C358" i="6"/>
  <c r="C356" i="6"/>
  <c r="C355" i="6"/>
  <c r="C354" i="6"/>
  <c r="C352" i="6"/>
  <c r="C351" i="6"/>
  <c r="C350" i="6"/>
  <c r="C348" i="6"/>
  <c r="C347" i="6"/>
  <c r="C346" i="6"/>
  <c r="C344" i="6"/>
  <c r="C343" i="6"/>
  <c r="C342" i="6"/>
  <c r="C340" i="6"/>
  <c r="C339" i="6"/>
  <c r="C338" i="6"/>
  <c r="C336" i="6"/>
  <c r="C335" i="6"/>
  <c r="C334" i="6"/>
  <c r="C332" i="6"/>
  <c r="C331" i="6"/>
  <c r="C330" i="6"/>
  <c r="C328" i="6"/>
  <c r="C327" i="6"/>
  <c r="C326" i="6"/>
  <c r="O402" i="6"/>
  <c r="O403" i="6"/>
  <c r="O404" i="6"/>
  <c r="O405" i="6"/>
  <c r="N402" i="6"/>
  <c r="N403" i="6"/>
  <c r="N404" i="6"/>
  <c r="N405" i="6"/>
  <c r="K402" i="6"/>
  <c r="K403" i="6"/>
  <c r="K404" i="6"/>
  <c r="K405" i="6"/>
  <c r="J402" i="6"/>
  <c r="J403" i="6"/>
  <c r="J404" i="6"/>
  <c r="J405" i="6"/>
  <c r="G402" i="6"/>
  <c r="G403" i="6"/>
  <c r="G404" i="6"/>
  <c r="G405" i="6"/>
  <c r="F402" i="6"/>
  <c r="F403" i="6"/>
  <c r="F404" i="6"/>
  <c r="F405" i="6"/>
  <c r="O398" i="6"/>
  <c r="O399" i="6"/>
  <c r="O400" i="6"/>
  <c r="O401" i="6"/>
  <c r="N398" i="6"/>
  <c r="N399" i="6"/>
  <c r="N400" i="6"/>
  <c r="N401" i="6"/>
  <c r="K398" i="6"/>
  <c r="K399" i="6"/>
  <c r="K400" i="6"/>
  <c r="K401" i="6"/>
  <c r="J398" i="6"/>
  <c r="J399" i="6"/>
  <c r="J400" i="6"/>
  <c r="J401" i="6"/>
  <c r="G398" i="6"/>
  <c r="G399" i="6"/>
  <c r="G400" i="6"/>
  <c r="G401" i="6"/>
  <c r="F398" i="6"/>
  <c r="F399" i="6"/>
  <c r="F400" i="6"/>
  <c r="F401" i="6"/>
  <c r="O394" i="6"/>
  <c r="O395" i="6"/>
  <c r="O396" i="6"/>
  <c r="O397" i="6"/>
  <c r="N394" i="6"/>
  <c r="N395" i="6"/>
  <c r="N396" i="6"/>
  <c r="N397" i="6"/>
  <c r="K394" i="6"/>
  <c r="K395" i="6"/>
  <c r="K396" i="6"/>
  <c r="K397" i="6"/>
  <c r="J394" i="6"/>
  <c r="J395" i="6"/>
  <c r="J396" i="6"/>
  <c r="J397" i="6"/>
  <c r="G394" i="6"/>
  <c r="G395" i="6"/>
  <c r="G396" i="6"/>
  <c r="G397" i="6"/>
  <c r="F394" i="6"/>
  <c r="F395" i="6"/>
  <c r="F396" i="6"/>
  <c r="F397" i="6"/>
  <c r="O390" i="6"/>
  <c r="O391" i="6"/>
  <c r="O392" i="6"/>
  <c r="O393" i="6"/>
  <c r="N390" i="6"/>
  <c r="N391" i="6"/>
  <c r="N392" i="6"/>
  <c r="N393" i="6"/>
  <c r="K390" i="6"/>
  <c r="K391" i="6"/>
  <c r="K392" i="6"/>
  <c r="K393" i="6"/>
  <c r="J390" i="6"/>
  <c r="J391" i="6"/>
  <c r="J392" i="6"/>
  <c r="J393" i="6"/>
  <c r="G390" i="6"/>
  <c r="G391" i="6"/>
  <c r="G392" i="6"/>
  <c r="G393" i="6"/>
  <c r="F390" i="6"/>
  <c r="F391" i="6"/>
  <c r="F392" i="6"/>
  <c r="F393" i="6"/>
  <c r="O386" i="6"/>
  <c r="O387" i="6"/>
  <c r="O388" i="6"/>
  <c r="O389" i="6"/>
  <c r="N386" i="6"/>
  <c r="N387" i="6"/>
  <c r="N388" i="6"/>
  <c r="N389" i="6"/>
  <c r="K386" i="6"/>
  <c r="K387" i="6"/>
  <c r="K388" i="6"/>
  <c r="K389" i="6"/>
  <c r="J386" i="6"/>
  <c r="J387" i="6"/>
  <c r="J388" i="6"/>
  <c r="J389" i="6"/>
  <c r="G386" i="6"/>
  <c r="G387" i="6"/>
  <c r="G388" i="6"/>
  <c r="G389" i="6"/>
  <c r="F386" i="6"/>
  <c r="F387" i="6"/>
  <c r="F388" i="6"/>
  <c r="F389" i="6"/>
  <c r="O382" i="6"/>
  <c r="O383" i="6"/>
  <c r="O384" i="6"/>
  <c r="O385" i="6"/>
  <c r="N382" i="6"/>
  <c r="N383" i="6"/>
  <c r="N384" i="6"/>
  <c r="N385" i="6"/>
  <c r="K382" i="6"/>
  <c r="K383" i="6"/>
  <c r="K384" i="6"/>
  <c r="K385" i="6"/>
  <c r="J382" i="6"/>
  <c r="J383" i="6"/>
  <c r="J384" i="6"/>
  <c r="J385" i="6"/>
  <c r="G382" i="6"/>
  <c r="G383" i="6"/>
  <c r="G384" i="6"/>
  <c r="G385" i="6"/>
  <c r="F382" i="6"/>
  <c r="F383" i="6"/>
  <c r="F384" i="6"/>
  <c r="F385" i="6"/>
  <c r="O378" i="6"/>
  <c r="O381" i="6"/>
  <c r="N378" i="6"/>
  <c r="N381" i="6"/>
  <c r="K378" i="6"/>
  <c r="K381" i="6"/>
  <c r="J378" i="6"/>
  <c r="J381" i="6"/>
  <c r="G378" i="6"/>
  <c r="G379" i="6"/>
  <c r="G380" i="6"/>
  <c r="G381" i="6"/>
  <c r="F378" i="6"/>
  <c r="F379" i="6"/>
  <c r="F380" i="6"/>
  <c r="F381" i="6"/>
  <c r="O380" i="6"/>
  <c r="N380" i="6"/>
  <c r="K380" i="6"/>
  <c r="J380" i="6"/>
  <c r="O379" i="6"/>
  <c r="N379" i="6"/>
  <c r="K379" i="6"/>
  <c r="J379" i="6"/>
  <c r="O374" i="6"/>
  <c r="O375" i="6"/>
  <c r="O376" i="6"/>
  <c r="O377" i="6"/>
  <c r="N374" i="6"/>
  <c r="N375" i="6"/>
  <c r="N376" i="6"/>
  <c r="N377" i="6"/>
  <c r="K374" i="6"/>
  <c r="K375" i="6"/>
  <c r="K376" i="6"/>
  <c r="K377" i="6"/>
  <c r="J374" i="6"/>
  <c r="J375" i="6"/>
  <c r="J376" i="6"/>
  <c r="J377" i="6"/>
  <c r="G374" i="6"/>
  <c r="G375" i="6"/>
  <c r="G376" i="6"/>
  <c r="G377" i="6"/>
  <c r="F374" i="6"/>
  <c r="F375" i="6"/>
  <c r="F376" i="6"/>
  <c r="F377" i="6"/>
  <c r="O370" i="6"/>
  <c r="O371" i="6"/>
  <c r="O372" i="6"/>
  <c r="O373" i="6"/>
  <c r="N370" i="6"/>
  <c r="N371" i="6"/>
  <c r="N372" i="6"/>
  <c r="N373" i="6"/>
  <c r="K370" i="6"/>
  <c r="K371" i="6"/>
  <c r="K372" i="6"/>
  <c r="K373" i="6"/>
  <c r="J370" i="6"/>
  <c r="J371" i="6"/>
  <c r="J372" i="6"/>
  <c r="J373" i="6"/>
  <c r="G370" i="6"/>
  <c r="G371" i="6"/>
  <c r="G372" i="6"/>
  <c r="G373" i="6"/>
  <c r="F370" i="6"/>
  <c r="F371" i="6"/>
  <c r="F372" i="6"/>
  <c r="F373" i="6"/>
  <c r="O366" i="6"/>
  <c r="O367" i="6"/>
  <c r="O368" i="6"/>
  <c r="O369" i="6"/>
  <c r="N366" i="6"/>
  <c r="N367" i="6"/>
  <c r="N368" i="6"/>
  <c r="N369" i="6"/>
  <c r="K366" i="6"/>
  <c r="K367" i="6"/>
  <c r="K368" i="6"/>
  <c r="K369" i="6"/>
  <c r="J366" i="6"/>
  <c r="J367" i="6"/>
  <c r="J368" i="6"/>
  <c r="J369" i="6"/>
  <c r="G366" i="6"/>
  <c r="G367" i="6"/>
  <c r="G368" i="6"/>
  <c r="G369" i="6"/>
  <c r="F366" i="6"/>
  <c r="F367" i="6"/>
  <c r="F368" i="6"/>
  <c r="F369" i="6"/>
  <c r="O362" i="6"/>
  <c r="O363" i="6"/>
  <c r="O364" i="6"/>
  <c r="O365" i="6"/>
  <c r="N362" i="6"/>
  <c r="N363" i="6"/>
  <c r="N364" i="6"/>
  <c r="N365" i="6"/>
  <c r="K362" i="6"/>
  <c r="K363" i="6"/>
  <c r="K364" i="6"/>
  <c r="K365" i="6"/>
  <c r="J362" i="6"/>
  <c r="J363" i="6"/>
  <c r="J364" i="6"/>
  <c r="J365" i="6"/>
  <c r="G362" i="6"/>
  <c r="G363" i="6"/>
  <c r="G364" i="6"/>
  <c r="G365" i="6"/>
  <c r="F362" i="6"/>
  <c r="F363" i="6"/>
  <c r="F364" i="6"/>
  <c r="F365" i="6"/>
  <c r="O358" i="6"/>
  <c r="O359" i="6"/>
  <c r="O360" i="6"/>
  <c r="O361" i="6"/>
  <c r="N358" i="6"/>
  <c r="N359" i="6"/>
  <c r="N360" i="6"/>
  <c r="N361" i="6"/>
  <c r="K358" i="6"/>
  <c r="K359" i="6"/>
  <c r="K360" i="6"/>
  <c r="K361" i="6"/>
  <c r="J358" i="6"/>
  <c r="J359" i="6"/>
  <c r="J360" i="6"/>
  <c r="J361" i="6"/>
  <c r="G358" i="6"/>
  <c r="G359" i="6"/>
  <c r="G360" i="6"/>
  <c r="G361" i="6"/>
  <c r="F358" i="6"/>
  <c r="F359" i="6"/>
  <c r="F360" i="6"/>
  <c r="F361" i="6"/>
  <c r="O354" i="6"/>
  <c r="O355" i="6"/>
  <c r="O356" i="6"/>
  <c r="O357" i="6"/>
  <c r="N354" i="6"/>
  <c r="N355" i="6"/>
  <c r="N356" i="6"/>
  <c r="N357" i="6"/>
  <c r="K354" i="6"/>
  <c r="K355" i="6"/>
  <c r="K356" i="6"/>
  <c r="K357" i="6"/>
  <c r="J354" i="6"/>
  <c r="J355" i="6"/>
  <c r="J356" i="6"/>
  <c r="J357" i="6"/>
  <c r="G354" i="6"/>
  <c r="G355" i="6"/>
  <c r="G356" i="6"/>
  <c r="G357" i="6"/>
  <c r="F354" i="6"/>
  <c r="F355" i="6"/>
  <c r="F356" i="6"/>
  <c r="F357" i="6"/>
  <c r="O350" i="6"/>
  <c r="O351" i="6"/>
  <c r="O352" i="6"/>
  <c r="O353" i="6"/>
  <c r="N350" i="6"/>
  <c r="N351" i="6"/>
  <c r="N352" i="6"/>
  <c r="N353" i="6"/>
  <c r="K350" i="6"/>
  <c r="K351" i="6"/>
  <c r="K352" i="6"/>
  <c r="K353" i="6"/>
  <c r="J350" i="6"/>
  <c r="J351" i="6"/>
  <c r="J352" i="6"/>
  <c r="J353" i="6"/>
  <c r="G350" i="6"/>
  <c r="G351" i="6"/>
  <c r="G352" i="6"/>
  <c r="G353" i="6"/>
  <c r="F350" i="6"/>
  <c r="F351" i="6"/>
  <c r="F352" i="6"/>
  <c r="F353" i="6"/>
  <c r="O346" i="6"/>
  <c r="O347" i="6"/>
  <c r="O348" i="6"/>
  <c r="O349" i="6"/>
  <c r="N346" i="6"/>
  <c r="N347" i="6"/>
  <c r="N348" i="6"/>
  <c r="N349" i="6"/>
  <c r="K346" i="6"/>
  <c r="K347" i="6"/>
  <c r="K348" i="6"/>
  <c r="K349" i="6"/>
  <c r="J346" i="6"/>
  <c r="J347" i="6"/>
  <c r="J348" i="6"/>
  <c r="J349" i="6"/>
  <c r="G346" i="6"/>
  <c r="G347" i="6"/>
  <c r="G348" i="6"/>
  <c r="G349" i="6"/>
  <c r="F346" i="6"/>
  <c r="F347" i="6"/>
  <c r="F348" i="6"/>
  <c r="F349" i="6"/>
  <c r="O342" i="6"/>
  <c r="O343" i="6"/>
  <c r="O344" i="6"/>
  <c r="O345" i="6"/>
  <c r="N342" i="6"/>
  <c r="N343" i="6"/>
  <c r="N344" i="6"/>
  <c r="N345" i="6"/>
  <c r="K342" i="6"/>
  <c r="K343" i="6"/>
  <c r="K344" i="6"/>
  <c r="K345" i="6"/>
  <c r="J342" i="6"/>
  <c r="J343" i="6"/>
  <c r="J344" i="6"/>
  <c r="J345" i="6"/>
  <c r="G342" i="6"/>
  <c r="G343" i="6"/>
  <c r="G344" i="6"/>
  <c r="G345" i="6"/>
  <c r="F342" i="6"/>
  <c r="F343" i="6"/>
  <c r="F344" i="6"/>
  <c r="F345" i="6"/>
  <c r="O338" i="6"/>
  <c r="O339" i="6"/>
  <c r="O340" i="6"/>
  <c r="O341" i="6"/>
  <c r="N338" i="6"/>
  <c r="N339" i="6"/>
  <c r="N340" i="6"/>
  <c r="N341" i="6"/>
  <c r="K338" i="6"/>
  <c r="K339" i="6"/>
  <c r="K340" i="6"/>
  <c r="K341" i="6"/>
  <c r="J338" i="6"/>
  <c r="J339" i="6"/>
  <c r="J340" i="6"/>
  <c r="J341" i="6"/>
  <c r="G338" i="6"/>
  <c r="G339" i="6"/>
  <c r="G340" i="6"/>
  <c r="G341" i="6"/>
  <c r="F338" i="6"/>
  <c r="F339" i="6"/>
  <c r="F340" i="6"/>
  <c r="F341" i="6"/>
  <c r="O334" i="6"/>
  <c r="O335" i="6"/>
  <c r="O336" i="6"/>
  <c r="O337" i="6"/>
  <c r="N334" i="6"/>
  <c r="N335" i="6"/>
  <c r="N336" i="6"/>
  <c r="N337" i="6"/>
  <c r="K334" i="6"/>
  <c r="K335" i="6"/>
  <c r="K336" i="6"/>
  <c r="K337" i="6"/>
  <c r="J334" i="6"/>
  <c r="J335" i="6"/>
  <c r="J336" i="6"/>
  <c r="J337" i="6"/>
  <c r="G334" i="6"/>
  <c r="G335" i="6"/>
  <c r="G336" i="6"/>
  <c r="G337" i="6"/>
  <c r="F334" i="6"/>
  <c r="F335" i="6"/>
  <c r="F336" i="6"/>
  <c r="F337" i="6"/>
  <c r="O330" i="6"/>
  <c r="O331" i="6"/>
  <c r="O332" i="6"/>
  <c r="O333" i="6"/>
  <c r="N330" i="6"/>
  <c r="N331" i="6"/>
  <c r="N332" i="6"/>
  <c r="N333" i="6"/>
  <c r="K330" i="6"/>
  <c r="K331" i="6"/>
  <c r="K332" i="6"/>
  <c r="K333" i="6"/>
  <c r="J330" i="6"/>
  <c r="J331" i="6"/>
  <c r="J332" i="6"/>
  <c r="J333" i="6"/>
  <c r="G330" i="6"/>
  <c r="G331" i="6"/>
  <c r="G332" i="6"/>
  <c r="G333" i="6"/>
  <c r="F330" i="6"/>
  <c r="F331" i="6"/>
  <c r="F332" i="6"/>
  <c r="F333" i="6"/>
  <c r="O326" i="6"/>
  <c r="O327" i="6"/>
  <c r="O328" i="6"/>
  <c r="O329" i="6"/>
  <c r="N326" i="6"/>
  <c r="N327" i="6"/>
  <c r="N328" i="6"/>
  <c r="N329" i="6"/>
  <c r="K326" i="6"/>
  <c r="K327" i="6"/>
  <c r="K328" i="6"/>
  <c r="K329" i="6"/>
  <c r="J326" i="6"/>
  <c r="J327" i="6"/>
  <c r="J328" i="6"/>
  <c r="J329" i="6"/>
  <c r="G326" i="6"/>
  <c r="G327" i="6"/>
  <c r="G328" i="6"/>
  <c r="G329" i="6"/>
  <c r="F326" i="6"/>
  <c r="F327" i="6"/>
  <c r="F328" i="6"/>
  <c r="F329" i="6"/>
  <c r="C324" i="6"/>
  <c r="C323" i="6"/>
  <c r="C322" i="6"/>
  <c r="O322" i="6"/>
  <c r="O323" i="6"/>
  <c r="O324" i="6"/>
  <c r="O325" i="6"/>
  <c r="N322" i="6"/>
  <c r="N323" i="6"/>
  <c r="N324" i="6"/>
  <c r="N325" i="6"/>
  <c r="K322" i="6"/>
  <c r="K323" i="6"/>
  <c r="K324" i="6"/>
  <c r="K325" i="6"/>
  <c r="J322" i="6"/>
  <c r="J323" i="6"/>
  <c r="J324" i="6"/>
  <c r="J325" i="6"/>
  <c r="G322" i="6"/>
  <c r="G323" i="6"/>
  <c r="G324" i="6"/>
  <c r="G325" i="6"/>
  <c r="F322" i="6"/>
  <c r="F323" i="6"/>
  <c r="F324" i="6"/>
  <c r="F325" i="6"/>
  <c r="C293" i="6"/>
  <c r="C294" i="6"/>
  <c r="C295" i="6"/>
  <c r="C296" i="6"/>
  <c r="C297" i="6"/>
  <c r="C298" i="6"/>
  <c r="C299" i="6"/>
  <c r="C300" i="6"/>
  <c r="C301" i="6"/>
  <c r="C292" i="6"/>
  <c r="C283" i="6"/>
  <c r="C284" i="6"/>
  <c r="C285" i="6"/>
  <c r="C286" i="6"/>
  <c r="C287" i="6"/>
  <c r="C288" i="6"/>
  <c r="C289" i="6"/>
  <c r="C290" i="6"/>
  <c r="C291" i="6"/>
  <c r="C282" i="6"/>
  <c r="C273" i="6"/>
  <c r="C274" i="6"/>
  <c r="C275" i="6"/>
  <c r="C276" i="6"/>
  <c r="C277" i="6"/>
  <c r="C278" i="6"/>
  <c r="C279" i="6"/>
  <c r="C280" i="6"/>
  <c r="C281" i="6"/>
  <c r="C272" i="6"/>
  <c r="O272" i="6"/>
  <c r="O282" i="6"/>
  <c r="O292" i="6"/>
  <c r="O302" i="6"/>
  <c r="O321" i="6"/>
  <c r="N272" i="6"/>
  <c r="N282" i="6"/>
  <c r="N292" i="6"/>
  <c r="N302" i="6"/>
  <c r="N321" i="6"/>
  <c r="K272" i="6"/>
  <c r="K282" i="6"/>
  <c r="K292" i="6"/>
  <c r="K302" i="6"/>
  <c r="K321" i="6"/>
  <c r="J272" i="6"/>
  <c r="J282" i="6"/>
  <c r="J292" i="6"/>
  <c r="J302" i="6"/>
  <c r="J321" i="6"/>
  <c r="G272" i="6"/>
  <c r="G282" i="6"/>
  <c r="G292" i="6"/>
  <c r="G302" i="6"/>
  <c r="G321" i="6"/>
  <c r="F272" i="6"/>
  <c r="F282" i="6"/>
  <c r="F292" i="6"/>
  <c r="F302" i="6"/>
  <c r="F321" i="6"/>
  <c r="O273" i="6"/>
  <c r="O283" i="6"/>
  <c r="O293" i="6"/>
  <c r="O303" i="6"/>
  <c r="O320" i="6"/>
  <c r="N273" i="6"/>
  <c r="N283" i="6"/>
  <c r="N293" i="6"/>
  <c r="N303" i="6"/>
  <c r="N320" i="6"/>
  <c r="K273" i="6"/>
  <c r="K283" i="6"/>
  <c r="K293" i="6"/>
  <c r="K303" i="6"/>
  <c r="K320" i="6"/>
  <c r="J273" i="6"/>
  <c r="J283" i="6"/>
  <c r="J293" i="6"/>
  <c r="J303" i="6"/>
  <c r="J320" i="6"/>
  <c r="G273" i="6"/>
  <c r="G283" i="6"/>
  <c r="G293" i="6"/>
  <c r="G303" i="6"/>
  <c r="G320" i="6"/>
  <c r="F273" i="6"/>
  <c r="F283" i="6"/>
  <c r="F293" i="6"/>
  <c r="F303" i="6"/>
  <c r="F320" i="6"/>
  <c r="O274" i="6"/>
  <c r="O284" i="6"/>
  <c r="O294" i="6"/>
  <c r="O304" i="6"/>
  <c r="O319" i="6"/>
  <c r="N274" i="6"/>
  <c r="N284" i="6"/>
  <c r="N294" i="6"/>
  <c r="N304" i="6"/>
  <c r="N319" i="6"/>
  <c r="K274" i="6"/>
  <c r="K284" i="6"/>
  <c r="K294" i="6"/>
  <c r="K304" i="6"/>
  <c r="K319" i="6"/>
  <c r="J274" i="6"/>
  <c r="J284" i="6"/>
  <c r="J294" i="6"/>
  <c r="J304" i="6"/>
  <c r="J319" i="6"/>
  <c r="G274" i="6"/>
  <c r="G284" i="6"/>
  <c r="G294" i="6"/>
  <c r="G304" i="6"/>
  <c r="G319" i="6"/>
  <c r="F274" i="6"/>
  <c r="F284" i="6"/>
  <c r="F294" i="6"/>
  <c r="F304" i="6"/>
  <c r="F319" i="6"/>
  <c r="O275" i="6"/>
  <c r="O285" i="6"/>
  <c r="O295" i="6"/>
  <c r="O305" i="6"/>
  <c r="O318" i="6"/>
  <c r="N275" i="6"/>
  <c r="N285" i="6"/>
  <c r="N295" i="6"/>
  <c r="N305" i="6"/>
  <c r="N318" i="6"/>
  <c r="K275" i="6"/>
  <c r="K285" i="6"/>
  <c r="K295" i="6"/>
  <c r="K305" i="6"/>
  <c r="K318" i="6"/>
  <c r="J275" i="6"/>
  <c r="J285" i="6"/>
  <c r="J295" i="6"/>
  <c r="J305" i="6"/>
  <c r="J318" i="6"/>
  <c r="G275" i="6"/>
  <c r="G285" i="6"/>
  <c r="G295" i="6"/>
  <c r="G305" i="6"/>
  <c r="G318" i="6"/>
  <c r="F275" i="6"/>
  <c r="F285" i="6"/>
  <c r="F295" i="6"/>
  <c r="F305" i="6"/>
  <c r="F318" i="6"/>
  <c r="O276" i="6"/>
  <c r="O286" i="6"/>
  <c r="O296" i="6"/>
  <c r="O306" i="6"/>
  <c r="O317" i="6"/>
  <c r="N276" i="6"/>
  <c r="N286" i="6"/>
  <c r="N296" i="6"/>
  <c r="N306" i="6"/>
  <c r="N317" i="6"/>
  <c r="K276" i="6"/>
  <c r="K286" i="6"/>
  <c r="K296" i="6"/>
  <c r="K306" i="6"/>
  <c r="K317" i="6"/>
  <c r="J276" i="6"/>
  <c r="J286" i="6"/>
  <c r="J296" i="6"/>
  <c r="J306" i="6"/>
  <c r="J317" i="6"/>
  <c r="G276" i="6"/>
  <c r="G286" i="6"/>
  <c r="G296" i="6"/>
  <c r="G306" i="6"/>
  <c r="G317" i="6"/>
  <c r="F276" i="6"/>
  <c r="F286" i="6"/>
  <c r="F296" i="6"/>
  <c r="F306" i="6"/>
  <c r="F317" i="6"/>
  <c r="O277" i="6"/>
  <c r="O287" i="6"/>
  <c r="O297" i="6"/>
  <c r="O307" i="6"/>
  <c r="O316" i="6"/>
  <c r="N277" i="6"/>
  <c r="N287" i="6"/>
  <c r="N297" i="6"/>
  <c r="N307" i="6"/>
  <c r="N316" i="6"/>
  <c r="K277" i="6"/>
  <c r="K287" i="6"/>
  <c r="K297" i="6"/>
  <c r="K307" i="6"/>
  <c r="K316" i="6"/>
  <c r="J277" i="6"/>
  <c r="J287" i="6"/>
  <c r="J297" i="6"/>
  <c r="J307" i="6"/>
  <c r="J316" i="6"/>
  <c r="G277" i="6"/>
  <c r="G287" i="6"/>
  <c r="G297" i="6"/>
  <c r="G307" i="6"/>
  <c r="G316" i="6"/>
  <c r="F277" i="6"/>
  <c r="F287" i="6"/>
  <c r="F297" i="6"/>
  <c r="F307" i="6"/>
  <c r="F316" i="6"/>
  <c r="O278" i="6"/>
  <c r="O288" i="6"/>
  <c r="O298" i="6"/>
  <c r="O308" i="6"/>
  <c r="O315" i="6"/>
  <c r="N278" i="6"/>
  <c r="N288" i="6"/>
  <c r="N298" i="6"/>
  <c r="N308" i="6"/>
  <c r="N315" i="6"/>
  <c r="K278" i="6"/>
  <c r="K288" i="6"/>
  <c r="K298" i="6"/>
  <c r="K308" i="6"/>
  <c r="K315" i="6"/>
  <c r="J278" i="6"/>
  <c r="J288" i="6"/>
  <c r="J298" i="6"/>
  <c r="J308" i="6"/>
  <c r="J315" i="6"/>
  <c r="G278" i="6"/>
  <c r="G288" i="6"/>
  <c r="G298" i="6"/>
  <c r="G308" i="6"/>
  <c r="G315" i="6"/>
  <c r="F278" i="6"/>
  <c r="F288" i="6"/>
  <c r="F298" i="6"/>
  <c r="F308" i="6"/>
  <c r="F315" i="6"/>
  <c r="O279" i="6"/>
  <c r="O289" i="6"/>
  <c r="O299" i="6"/>
  <c r="O309" i="6"/>
  <c r="O314" i="6"/>
  <c r="N279" i="6"/>
  <c r="N289" i="6"/>
  <c r="N299" i="6"/>
  <c r="N309" i="6"/>
  <c r="N314" i="6"/>
  <c r="K279" i="6"/>
  <c r="K289" i="6"/>
  <c r="K299" i="6"/>
  <c r="K309" i="6"/>
  <c r="K314" i="6"/>
  <c r="J279" i="6"/>
  <c r="J289" i="6"/>
  <c r="J299" i="6"/>
  <c r="J309" i="6"/>
  <c r="J314" i="6"/>
  <c r="G279" i="6"/>
  <c r="G289" i="6"/>
  <c r="G299" i="6"/>
  <c r="G309" i="6"/>
  <c r="G314" i="6"/>
  <c r="F279" i="6"/>
  <c r="F289" i="6"/>
  <c r="F299" i="6"/>
  <c r="F309" i="6"/>
  <c r="F314" i="6"/>
  <c r="O280" i="6"/>
  <c r="O290" i="6"/>
  <c r="O300" i="6"/>
  <c r="O310" i="6"/>
  <c r="O313" i="6"/>
  <c r="N280" i="6"/>
  <c r="N290" i="6"/>
  <c r="N300" i="6"/>
  <c r="N310" i="6"/>
  <c r="N313" i="6"/>
  <c r="K280" i="6"/>
  <c r="K290" i="6"/>
  <c r="K300" i="6"/>
  <c r="K310" i="6"/>
  <c r="K313" i="6"/>
  <c r="J280" i="6"/>
  <c r="J290" i="6"/>
  <c r="J300" i="6"/>
  <c r="J310" i="6"/>
  <c r="J313" i="6"/>
  <c r="G280" i="6"/>
  <c r="G290" i="6"/>
  <c r="G300" i="6"/>
  <c r="G310" i="6"/>
  <c r="G313" i="6"/>
  <c r="F280" i="6"/>
  <c r="F290" i="6"/>
  <c r="F300" i="6"/>
  <c r="F310" i="6"/>
  <c r="F313" i="6"/>
  <c r="O281" i="6"/>
  <c r="O291" i="6"/>
  <c r="O301" i="6"/>
  <c r="O311" i="6"/>
  <c r="O312" i="6"/>
  <c r="N281" i="6"/>
  <c r="N291" i="6"/>
  <c r="N301" i="6"/>
  <c r="N311" i="6"/>
  <c r="N312" i="6"/>
  <c r="K281" i="6"/>
  <c r="K291" i="6"/>
  <c r="K301" i="6"/>
  <c r="K311" i="6"/>
  <c r="K312" i="6"/>
  <c r="J281" i="6"/>
  <c r="J291" i="6"/>
  <c r="J301" i="6"/>
  <c r="J311" i="6"/>
  <c r="J312" i="6"/>
  <c r="G281" i="6"/>
  <c r="G291" i="6"/>
  <c r="G301" i="6"/>
  <c r="G311" i="6"/>
  <c r="G312" i="6"/>
  <c r="F281" i="6"/>
  <c r="F291" i="6"/>
  <c r="F301" i="6"/>
  <c r="F311" i="6"/>
  <c r="F312" i="6"/>
  <c r="BV398" i="5"/>
  <c r="BW398" i="5"/>
  <c r="BV397" i="5"/>
  <c r="BW397" i="5"/>
  <c r="BV396" i="5"/>
  <c r="BW396" i="5"/>
  <c r="BV395" i="5"/>
  <c r="BW395" i="5"/>
  <c r="BV394" i="5"/>
  <c r="BW394" i="5"/>
  <c r="BV393" i="5"/>
  <c r="BW393" i="5"/>
  <c r="BV392" i="5"/>
  <c r="BW392" i="5"/>
  <c r="BV391" i="5"/>
  <c r="BW391" i="5"/>
  <c r="BV390" i="5"/>
  <c r="BW390" i="5"/>
  <c r="BV389" i="5"/>
  <c r="BW389" i="5"/>
  <c r="BV378" i="5"/>
  <c r="BW378" i="5"/>
  <c r="BV388" i="5"/>
  <c r="BW388" i="5"/>
  <c r="CA388" i="5"/>
  <c r="BV377" i="5"/>
  <c r="BW377" i="5"/>
  <c r="BV387" i="5"/>
  <c r="BW387" i="5"/>
  <c r="CA387" i="5"/>
  <c r="BV376" i="5"/>
  <c r="BW376" i="5"/>
  <c r="BV386" i="5"/>
  <c r="BW386" i="5"/>
  <c r="CA386" i="5"/>
  <c r="BV375" i="5"/>
  <c r="BW375" i="5"/>
  <c r="BV385" i="5"/>
  <c r="BW385" i="5"/>
  <c r="CA385" i="5"/>
  <c r="BV374" i="5"/>
  <c r="BW374" i="5"/>
  <c r="BV384" i="5"/>
  <c r="BW384" i="5"/>
  <c r="CA384" i="5"/>
  <c r="BV373" i="5"/>
  <c r="BW373" i="5"/>
  <c r="BV383" i="5"/>
  <c r="BW383" i="5"/>
  <c r="CA383" i="5"/>
  <c r="BV372" i="5"/>
  <c r="BW372" i="5"/>
  <c r="BV382" i="5"/>
  <c r="BW382" i="5"/>
  <c r="CA382" i="5"/>
  <c r="BV371" i="5"/>
  <c r="BW371" i="5"/>
  <c r="BV381" i="5"/>
  <c r="BW381" i="5"/>
  <c r="CA381" i="5"/>
  <c r="BV370" i="5"/>
  <c r="BW370" i="5"/>
  <c r="BV380" i="5"/>
  <c r="BW380" i="5"/>
  <c r="CA380" i="5"/>
  <c r="BV369" i="5"/>
  <c r="BW369" i="5"/>
  <c r="BV379" i="5"/>
  <c r="BW379" i="5"/>
  <c r="CA379" i="5"/>
  <c r="BV278" i="5"/>
  <c r="BW278" i="5"/>
  <c r="CA288" i="5"/>
  <c r="CA318" i="5"/>
  <c r="CA348" i="5"/>
  <c r="CA378" i="5"/>
  <c r="BV368" i="5"/>
  <c r="BW368" i="5"/>
  <c r="BV367" i="5"/>
  <c r="BW367" i="5"/>
  <c r="BV366" i="5"/>
  <c r="BW366" i="5"/>
  <c r="BV365" i="5"/>
  <c r="BW365" i="5"/>
  <c r="BV364" i="5"/>
  <c r="BW364" i="5"/>
  <c r="BV363" i="5"/>
  <c r="BW363" i="5"/>
  <c r="BV362" i="5"/>
  <c r="BW362" i="5"/>
  <c r="BV361" i="5"/>
  <c r="BW361" i="5"/>
  <c r="BV360" i="5"/>
  <c r="BW360" i="5"/>
  <c r="BV359" i="5"/>
  <c r="BW359" i="5"/>
  <c r="BV348" i="5"/>
  <c r="BW348" i="5"/>
  <c r="BV358" i="5"/>
  <c r="BW358" i="5"/>
  <c r="CA358" i="5"/>
  <c r="BV347" i="5"/>
  <c r="BW347" i="5"/>
  <c r="BV357" i="5"/>
  <c r="BW357" i="5"/>
  <c r="CA357" i="5"/>
  <c r="BV346" i="5"/>
  <c r="BW346" i="5"/>
  <c r="BV356" i="5"/>
  <c r="BW356" i="5"/>
  <c r="CA356" i="5"/>
  <c r="BV345" i="5"/>
  <c r="BW345" i="5"/>
  <c r="BV355" i="5"/>
  <c r="BW355" i="5"/>
  <c r="CA355" i="5"/>
  <c r="BV344" i="5"/>
  <c r="BW344" i="5"/>
  <c r="BV354" i="5"/>
  <c r="BW354" i="5"/>
  <c r="CA354" i="5"/>
  <c r="BV343" i="5"/>
  <c r="BW343" i="5"/>
  <c r="BV353" i="5"/>
  <c r="BW353" i="5"/>
  <c r="CA353" i="5"/>
  <c r="BV342" i="5"/>
  <c r="BW342" i="5"/>
  <c r="BV352" i="5"/>
  <c r="BW352" i="5"/>
  <c r="CA352" i="5"/>
  <c r="BV341" i="5"/>
  <c r="BW341" i="5"/>
  <c r="BV351" i="5"/>
  <c r="BW351" i="5"/>
  <c r="CA351" i="5"/>
  <c r="BV340" i="5"/>
  <c r="BW340" i="5"/>
  <c r="BV350" i="5"/>
  <c r="BW350" i="5"/>
  <c r="CA350" i="5"/>
  <c r="BV339" i="5"/>
  <c r="BW339" i="5"/>
  <c r="BV349" i="5"/>
  <c r="BW349" i="5"/>
  <c r="CA349" i="5"/>
  <c r="BV338" i="5"/>
  <c r="BW338" i="5"/>
  <c r="BV337" i="5"/>
  <c r="BW337" i="5"/>
  <c r="BV336" i="5"/>
  <c r="BW336" i="5"/>
  <c r="BV335" i="5"/>
  <c r="BW335" i="5"/>
  <c r="BV334" i="5"/>
  <c r="BW334" i="5"/>
  <c r="BV333" i="5"/>
  <c r="BW333" i="5"/>
  <c r="BV332" i="5"/>
  <c r="BW332" i="5"/>
  <c r="BV331" i="5"/>
  <c r="BW331" i="5"/>
  <c r="BV330" i="5"/>
  <c r="BW330" i="5"/>
  <c r="BV329" i="5"/>
  <c r="BW329" i="5"/>
  <c r="BV318" i="5"/>
  <c r="BW318" i="5"/>
  <c r="BV328" i="5"/>
  <c r="BW328" i="5"/>
  <c r="CA328" i="5"/>
  <c r="BV317" i="5"/>
  <c r="BW317" i="5"/>
  <c r="BV327" i="5"/>
  <c r="BW327" i="5"/>
  <c r="CA327" i="5"/>
  <c r="BV316" i="5"/>
  <c r="BW316" i="5"/>
  <c r="BV326" i="5"/>
  <c r="BW326" i="5"/>
  <c r="CA326" i="5"/>
  <c r="BV315" i="5"/>
  <c r="BW315" i="5"/>
  <c r="BV325" i="5"/>
  <c r="BW325" i="5"/>
  <c r="CA325" i="5"/>
  <c r="BV314" i="5"/>
  <c r="BW314" i="5"/>
  <c r="BV324" i="5"/>
  <c r="BW324" i="5"/>
  <c r="CA324" i="5"/>
  <c r="BV313" i="5"/>
  <c r="BW313" i="5"/>
  <c r="BV323" i="5"/>
  <c r="BW323" i="5"/>
  <c r="CA323" i="5"/>
  <c r="BV312" i="5"/>
  <c r="BW312" i="5"/>
  <c r="BV322" i="5"/>
  <c r="BW322" i="5"/>
  <c r="CA322" i="5"/>
  <c r="BV311" i="5"/>
  <c r="BW311" i="5"/>
  <c r="BV321" i="5"/>
  <c r="BW321" i="5"/>
  <c r="CA321" i="5"/>
  <c r="BV310" i="5"/>
  <c r="BW310" i="5"/>
  <c r="BV320" i="5"/>
  <c r="BW320" i="5"/>
  <c r="CA320" i="5"/>
  <c r="BV309" i="5"/>
  <c r="BW309" i="5"/>
  <c r="BV319" i="5"/>
  <c r="BW319" i="5"/>
  <c r="CA319" i="5"/>
  <c r="BV308" i="5"/>
  <c r="BW308" i="5"/>
  <c r="BV307" i="5"/>
  <c r="BW307" i="5"/>
  <c r="BV306" i="5"/>
  <c r="BW306" i="5"/>
  <c r="BV305" i="5"/>
  <c r="BW305" i="5"/>
  <c r="BV304" i="5"/>
  <c r="BW304" i="5"/>
  <c r="BV303" i="5"/>
  <c r="BW303" i="5"/>
  <c r="BV302" i="5"/>
  <c r="BW302" i="5"/>
  <c r="BV301" i="5"/>
  <c r="BW301" i="5"/>
  <c r="BV300" i="5"/>
  <c r="BW300" i="5"/>
  <c r="BV299" i="5"/>
  <c r="BW299" i="5"/>
  <c r="BV288" i="5"/>
  <c r="BW288" i="5"/>
  <c r="BV298" i="5"/>
  <c r="BW298" i="5"/>
  <c r="CA298" i="5"/>
  <c r="BV287" i="5"/>
  <c r="BW287" i="5"/>
  <c r="BV297" i="5"/>
  <c r="BW297" i="5"/>
  <c r="CA297" i="5"/>
  <c r="BV286" i="5"/>
  <c r="BW286" i="5"/>
  <c r="BV296" i="5"/>
  <c r="BW296" i="5"/>
  <c r="CA296" i="5"/>
  <c r="BV285" i="5"/>
  <c r="BW285" i="5"/>
  <c r="BV295" i="5"/>
  <c r="BW295" i="5"/>
  <c r="CA295" i="5"/>
  <c r="BV284" i="5"/>
  <c r="BW284" i="5"/>
  <c r="BV294" i="5"/>
  <c r="BW294" i="5"/>
  <c r="CA294" i="5"/>
  <c r="BV283" i="5"/>
  <c r="BW283" i="5"/>
  <c r="BV293" i="5"/>
  <c r="BW293" i="5"/>
  <c r="CA293" i="5"/>
  <c r="BV282" i="5"/>
  <c r="BW282" i="5"/>
  <c r="BV292" i="5"/>
  <c r="BW292" i="5"/>
  <c r="CA292" i="5"/>
  <c r="BV281" i="5"/>
  <c r="BW281" i="5"/>
  <c r="BV291" i="5"/>
  <c r="BW291" i="5"/>
  <c r="CA291" i="5"/>
  <c r="BV280" i="5"/>
  <c r="BW280" i="5"/>
  <c r="BV290" i="5"/>
  <c r="BW290" i="5"/>
  <c r="CA290" i="5"/>
  <c r="BV279" i="5"/>
  <c r="BW279" i="5"/>
  <c r="BV289" i="5"/>
  <c r="BW289" i="5"/>
  <c r="CA289" i="5"/>
  <c r="C69" i="6"/>
  <c r="O69" i="6"/>
  <c r="C70" i="6"/>
  <c r="O70" i="6"/>
  <c r="C71" i="6"/>
  <c r="O71" i="6"/>
  <c r="K5" i="6"/>
  <c r="N69" i="6"/>
  <c r="N70" i="6"/>
  <c r="N71" i="6"/>
  <c r="J5" i="6"/>
  <c r="K69" i="6"/>
  <c r="K70" i="6"/>
  <c r="K71" i="6"/>
  <c r="I5" i="6"/>
  <c r="J69" i="6"/>
  <c r="J70" i="6"/>
  <c r="J71" i="6"/>
  <c r="H5" i="6"/>
  <c r="G69" i="6"/>
  <c r="G70" i="6"/>
  <c r="G71" i="6"/>
  <c r="G5" i="6"/>
  <c r="F69" i="6"/>
  <c r="F70" i="6"/>
  <c r="F71" i="6"/>
  <c r="F5" i="6"/>
  <c r="AW490" i="5"/>
  <c r="AX490" i="5"/>
  <c r="AW489" i="5"/>
  <c r="AX489" i="5"/>
  <c r="AW488" i="5"/>
  <c r="AX488" i="5"/>
  <c r="AW487" i="5"/>
  <c r="AX487" i="5"/>
  <c r="AW486" i="5"/>
  <c r="AX486" i="5"/>
  <c r="AW485" i="5"/>
  <c r="AX485" i="5"/>
  <c r="AW484" i="5"/>
  <c r="AX484" i="5"/>
  <c r="AW483" i="5"/>
  <c r="AX483" i="5"/>
  <c r="AW482" i="5"/>
  <c r="AX482" i="5"/>
  <c r="AW481" i="5"/>
  <c r="AX481" i="5"/>
  <c r="AW470" i="5"/>
  <c r="AX470" i="5"/>
  <c r="AW480" i="5"/>
  <c r="AX480" i="5"/>
  <c r="BB480" i="5"/>
  <c r="AW469" i="5"/>
  <c r="AX469" i="5"/>
  <c r="AW479" i="5"/>
  <c r="AX479" i="5"/>
  <c r="BB479" i="5"/>
  <c r="AW468" i="5"/>
  <c r="AX468" i="5"/>
  <c r="AW478" i="5"/>
  <c r="AX478" i="5"/>
  <c r="BB478" i="5"/>
  <c r="AW467" i="5"/>
  <c r="AX467" i="5"/>
  <c r="AW477" i="5"/>
  <c r="AX477" i="5"/>
  <c r="BB477" i="5"/>
  <c r="AW466" i="5"/>
  <c r="AX466" i="5"/>
  <c r="AW476" i="5"/>
  <c r="AX476" i="5"/>
  <c r="BB476" i="5"/>
  <c r="AW465" i="5"/>
  <c r="AX465" i="5"/>
  <c r="AW475" i="5"/>
  <c r="AX475" i="5"/>
  <c r="BB475" i="5"/>
  <c r="AW464" i="5"/>
  <c r="AX464" i="5"/>
  <c r="AW474" i="5"/>
  <c r="AX474" i="5"/>
  <c r="BB474" i="5"/>
  <c r="AW463" i="5"/>
  <c r="AX463" i="5"/>
  <c r="AW473" i="5"/>
  <c r="AX473" i="5"/>
  <c r="BB473" i="5"/>
  <c r="AW462" i="5"/>
  <c r="AX462" i="5"/>
  <c r="AW472" i="5"/>
  <c r="AX472" i="5"/>
  <c r="BB472" i="5"/>
  <c r="AW461" i="5"/>
  <c r="AX461" i="5"/>
  <c r="AW471" i="5"/>
  <c r="AX471" i="5"/>
  <c r="BB471" i="5"/>
  <c r="BB470" i="5"/>
  <c r="AW460" i="5"/>
  <c r="AX460" i="5"/>
  <c r="AW459" i="5"/>
  <c r="AX459" i="5"/>
  <c r="AW458" i="5"/>
  <c r="AX458" i="5"/>
  <c r="AW457" i="5"/>
  <c r="AX457" i="5"/>
  <c r="AW456" i="5"/>
  <c r="AX456" i="5"/>
  <c r="AW455" i="5"/>
  <c r="AX455" i="5"/>
  <c r="AW454" i="5"/>
  <c r="AX454" i="5"/>
  <c r="AW453" i="5"/>
  <c r="AX453" i="5"/>
  <c r="AW452" i="5"/>
  <c r="AX452" i="5"/>
  <c r="AW451" i="5"/>
  <c r="AX451" i="5"/>
  <c r="AW440" i="5"/>
  <c r="AX440" i="5"/>
  <c r="AW450" i="5"/>
  <c r="AX450" i="5"/>
  <c r="BB450" i="5"/>
  <c r="AW439" i="5"/>
  <c r="AX439" i="5"/>
  <c r="AW449" i="5"/>
  <c r="AX449" i="5"/>
  <c r="BB449" i="5"/>
  <c r="AW438" i="5"/>
  <c r="AX438" i="5"/>
  <c r="AW448" i="5"/>
  <c r="AX448" i="5"/>
  <c r="BB448" i="5"/>
  <c r="AW437" i="5"/>
  <c r="AX437" i="5"/>
  <c r="AW447" i="5"/>
  <c r="AX447" i="5"/>
  <c r="BB447" i="5"/>
  <c r="AW436" i="5"/>
  <c r="AX436" i="5"/>
  <c r="AW446" i="5"/>
  <c r="AX446" i="5"/>
  <c r="BB446" i="5"/>
  <c r="AW435" i="5"/>
  <c r="AX435" i="5"/>
  <c r="AW445" i="5"/>
  <c r="AX445" i="5"/>
  <c r="BB445" i="5"/>
  <c r="AW434" i="5"/>
  <c r="AX434" i="5"/>
  <c r="AW444" i="5"/>
  <c r="AX444" i="5"/>
  <c r="BB444" i="5"/>
  <c r="AW433" i="5"/>
  <c r="AX433" i="5"/>
  <c r="AW443" i="5"/>
  <c r="AX443" i="5"/>
  <c r="BB443" i="5"/>
  <c r="AW432" i="5"/>
  <c r="AX432" i="5"/>
  <c r="AW442" i="5"/>
  <c r="AX442" i="5"/>
  <c r="BB442" i="5"/>
  <c r="AW431" i="5"/>
  <c r="AX431" i="5"/>
  <c r="AW441" i="5"/>
  <c r="AX441" i="5"/>
  <c r="BB441" i="5"/>
  <c r="BB440" i="5"/>
  <c r="C243" i="6"/>
  <c r="C244" i="6"/>
  <c r="C245" i="6"/>
  <c r="C246" i="6"/>
  <c r="C247" i="6"/>
  <c r="C248" i="6"/>
  <c r="C249" i="6"/>
  <c r="C250" i="6"/>
  <c r="C251" i="6"/>
  <c r="C242" i="6"/>
  <c r="F242" i="6"/>
  <c r="C222" i="6"/>
  <c r="F222" i="6"/>
  <c r="C232" i="6"/>
  <c r="F232" i="6"/>
  <c r="F252" i="6"/>
  <c r="O242" i="6"/>
  <c r="O222" i="6"/>
  <c r="O232" i="6"/>
  <c r="O252" i="6"/>
  <c r="O271" i="6"/>
  <c r="N242" i="6"/>
  <c r="N222" i="6"/>
  <c r="N232" i="6"/>
  <c r="N252" i="6"/>
  <c r="N271" i="6"/>
  <c r="K242" i="6"/>
  <c r="K222" i="6"/>
  <c r="K232" i="6"/>
  <c r="K252" i="6"/>
  <c r="K271" i="6"/>
  <c r="J242" i="6"/>
  <c r="J222" i="6"/>
  <c r="J232" i="6"/>
  <c r="J252" i="6"/>
  <c r="J271" i="6"/>
  <c r="G242" i="6"/>
  <c r="G222" i="6"/>
  <c r="G232" i="6"/>
  <c r="G252" i="6"/>
  <c r="G271" i="6"/>
  <c r="F271" i="6"/>
  <c r="O243" i="6"/>
  <c r="C223" i="6"/>
  <c r="O223" i="6"/>
  <c r="C233" i="6"/>
  <c r="O233" i="6"/>
  <c r="O253" i="6"/>
  <c r="O270" i="6"/>
  <c r="N243" i="6"/>
  <c r="N223" i="6"/>
  <c r="N233" i="6"/>
  <c r="N253" i="6"/>
  <c r="N270" i="6"/>
  <c r="K243" i="6"/>
  <c r="K223" i="6"/>
  <c r="K233" i="6"/>
  <c r="K253" i="6"/>
  <c r="K270" i="6"/>
  <c r="J243" i="6"/>
  <c r="J223" i="6"/>
  <c r="J233" i="6"/>
  <c r="J253" i="6"/>
  <c r="J270" i="6"/>
  <c r="G243" i="6"/>
  <c r="G223" i="6"/>
  <c r="G233" i="6"/>
  <c r="G253" i="6"/>
  <c r="G270" i="6"/>
  <c r="F243" i="6"/>
  <c r="F223" i="6"/>
  <c r="F233" i="6"/>
  <c r="F253" i="6"/>
  <c r="F270" i="6"/>
  <c r="O244" i="6"/>
  <c r="C224" i="6"/>
  <c r="O224" i="6"/>
  <c r="C234" i="6"/>
  <c r="O234" i="6"/>
  <c r="O254" i="6"/>
  <c r="O269" i="6"/>
  <c r="N244" i="6"/>
  <c r="N224" i="6"/>
  <c r="N234" i="6"/>
  <c r="N254" i="6"/>
  <c r="N269" i="6"/>
  <c r="K244" i="6"/>
  <c r="K224" i="6"/>
  <c r="K234" i="6"/>
  <c r="K254" i="6"/>
  <c r="K269" i="6"/>
  <c r="J244" i="6"/>
  <c r="J224" i="6"/>
  <c r="J234" i="6"/>
  <c r="J254" i="6"/>
  <c r="J269" i="6"/>
  <c r="G244" i="6"/>
  <c r="G224" i="6"/>
  <c r="G234" i="6"/>
  <c r="G254" i="6"/>
  <c r="G269" i="6"/>
  <c r="F244" i="6"/>
  <c r="F224" i="6"/>
  <c r="F234" i="6"/>
  <c r="F254" i="6"/>
  <c r="F269" i="6"/>
  <c r="O245" i="6"/>
  <c r="C225" i="6"/>
  <c r="O225" i="6"/>
  <c r="C235" i="6"/>
  <c r="O235" i="6"/>
  <c r="O255" i="6"/>
  <c r="O268" i="6"/>
  <c r="N245" i="6"/>
  <c r="N225" i="6"/>
  <c r="N235" i="6"/>
  <c r="N255" i="6"/>
  <c r="N268" i="6"/>
  <c r="K245" i="6"/>
  <c r="K225" i="6"/>
  <c r="K235" i="6"/>
  <c r="K255" i="6"/>
  <c r="K268" i="6"/>
  <c r="J245" i="6"/>
  <c r="J225" i="6"/>
  <c r="J235" i="6"/>
  <c r="J255" i="6"/>
  <c r="J268" i="6"/>
  <c r="G245" i="6"/>
  <c r="G225" i="6"/>
  <c r="G235" i="6"/>
  <c r="G255" i="6"/>
  <c r="G268" i="6"/>
  <c r="F245" i="6"/>
  <c r="F225" i="6"/>
  <c r="F235" i="6"/>
  <c r="F255" i="6"/>
  <c r="F268" i="6"/>
  <c r="O246" i="6"/>
  <c r="C226" i="6"/>
  <c r="O226" i="6"/>
  <c r="C236" i="6"/>
  <c r="O236" i="6"/>
  <c r="O256" i="6"/>
  <c r="O267" i="6"/>
  <c r="N246" i="6"/>
  <c r="N226" i="6"/>
  <c r="N236" i="6"/>
  <c r="N256" i="6"/>
  <c r="N267" i="6"/>
  <c r="K246" i="6"/>
  <c r="K226" i="6"/>
  <c r="K236" i="6"/>
  <c r="K256" i="6"/>
  <c r="K267" i="6"/>
  <c r="J246" i="6"/>
  <c r="J226" i="6"/>
  <c r="J236" i="6"/>
  <c r="J256" i="6"/>
  <c r="J267" i="6"/>
  <c r="G246" i="6"/>
  <c r="G226" i="6"/>
  <c r="G236" i="6"/>
  <c r="G256" i="6"/>
  <c r="G267" i="6"/>
  <c r="F246" i="6"/>
  <c r="F226" i="6"/>
  <c r="F236" i="6"/>
  <c r="F256" i="6"/>
  <c r="F267" i="6"/>
  <c r="O247" i="6"/>
  <c r="C227" i="6"/>
  <c r="O227" i="6"/>
  <c r="C237" i="6"/>
  <c r="O237" i="6"/>
  <c r="O257" i="6"/>
  <c r="O266" i="6"/>
  <c r="N247" i="6"/>
  <c r="N227" i="6"/>
  <c r="N237" i="6"/>
  <c r="N257" i="6"/>
  <c r="N266" i="6"/>
  <c r="K247" i="6"/>
  <c r="K227" i="6"/>
  <c r="K237" i="6"/>
  <c r="K257" i="6"/>
  <c r="K266" i="6"/>
  <c r="J247" i="6"/>
  <c r="J227" i="6"/>
  <c r="J237" i="6"/>
  <c r="J257" i="6"/>
  <c r="J266" i="6"/>
  <c r="G247" i="6"/>
  <c r="G227" i="6"/>
  <c r="G237" i="6"/>
  <c r="G257" i="6"/>
  <c r="G266" i="6"/>
  <c r="F247" i="6"/>
  <c r="F227" i="6"/>
  <c r="F237" i="6"/>
  <c r="F257" i="6"/>
  <c r="F266" i="6"/>
  <c r="O248" i="6"/>
  <c r="C228" i="6"/>
  <c r="O228" i="6"/>
  <c r="C238" i="6"/>
  <c r="O238" i="6"/>
  <c r="O258" i="6"/>
  <c r="O265" i="6"/>
  <c r="N248" i="6"/>
  <c r="N228" i="6"/>
  <c r="N238" i="6"/>
  <c r="N258" i="6"/>
  <c r="N265" i="6"/>
  <c r="K248" i="6"/>
  <c r="K228" i="6"/>
  <c r="K238" i="6"/>
  <c r="K258" i="6"/>
  <c r="K265" i="6"/>
  <c r="J248" i="6"/>
  <c r="J228" i="6"/>
  <c r="J238" i="6"/>
  <c r="J258" i="6"/>
  <c r="J265" i="6"/>
  <c r="G248" i="6"/>
  <c r="G228" i="6"/>
  <c r="G238" i="6"/>
  <c r="G258" i="6"/>
  <c r="G265" i="6"/>
  <c r="F248" i="6"/>
  <c r="F228" i="6"/>
  <c r="F238" i="6"/>
  <c r="F258" i="6"/>
  <c r="F265" i="6"/>
  <c r="O249" i="6"/>
  <c r="C229" i="6"/>
  <c r="O229" i="6"/>
  <c r="C239" i="6"/>
  <c r="O239" i="6"/>
  <c r="O259" i="6"/>
  <c r="O264" i="6"/>
  <c r="N249" i="6"/>
  <c r="N229" i="6"/>
  <c r="N239" i="6"/>
  <c r="N259" i="6"/>
  <c r="N264" i="6"/>
  <c r="K249" i="6"/>
  <c r="K229" i="6"/>
  <c r="K239" i="6"/>
  <c r="K259" i="6"/>
  <c r="K264" i="6"/>
  <c r="J249" i="6"/>
  <c r="J229" i="6"/>
  <c r="J239" i="6"/>
  <c r="J259" i="6"/>
  <c r="J264" i="6"/>
  <c r="G249" i="6"/>
  <c r="G229" i="6"/>
  <c r="G239" i="6"/>
  <c r="G259" i="6"/>
  <c r="G264" i="6"/>
  <c r="F249" i="6"/>
  <c r="F229" i="6"/>
  <c r="F239" i="6"/>
  <c r="F259" i="6"/>
  <c r="F264" i="6"/>
  <c r="O250" i="6"/>
  <c r="C230" i="6"/>
  <c r="O230" i="6"/>
  <c r="C240" i="6"/>
  <c r="O240" i="6"/>
  <c r="O260" i="6"/>
  <c r="O263" i="6"/>
  <c r="N250" i="6"/>
  <c r="N230" i="6"/>
  <c r="N240" i="6"/>
  <c r="N260" i="6"/>
  <c r="N263" i="6"/>
  <c r="K250" i="6"/>
  <c r="K230" i="6"/>
  <c r="K240" i="6"/>
  <c r="K260" i="6"/>
  <c r="K263" i="6"/>
  <c r="J250" i="6"/>
  <c r="J230" i="6"/>
  <c r="J240" i="6"/>
  <c r="J260" i="6"/>
  <c r="J263" i="6"/>
  <c r="G250" i="6"/>
  <c r="G230" i="6"/>
  <c r="G240" i="6"/>
  <c r="G260" i="6"/>
  <c r="G263" i="6"/>
  <c r="F250" i="6"/>
  <c r="F230" i="6"/>
  <c r="F240" i="6"/>
  <c r="F260" i="6"/>
  <c r="F263" i="6"/>
  <c r="O251" i="6"/>
  <c r="C231" i="6"/>
  <c r="O231" i="6"/>
  <c r="C241" i="6"/>
  <c r="O241" i="6"/>
  <c r="O261" i="6"/>
  <c r="O262" i="6"/>
  <c r="N251" i="6"/>
  <c r="N231" i="6"/>
  <c r="N241" i="6"/>
  <c r="N261" i="6"/>
  <c r="N262" i="6"/>
  <c r="K251" i="6"/>
  <c r="K231" i="6"/>
  <c r="K241" i="6"/>
  <c r="K261" i="6"/>
  <c r="K262" i="6"/>
  <c r="J251" i="6"/>
  <c r="J231" i="6"/>
  <c r="J241" i="6"/>
  <c r="J261" i="6"/>
  <c r="J262" i="6"/>
  <c r="G251" i="6"/>
  <c r="G231" i="6"/>
  <c r="G241" i="6"/>
  <c r="G261" i="6"/>
  <c r="G262" i="6"/>
  <c r="F251" i="6"/>
  <c r="F231" i="6"/>
  <c r="F241" i="6"/>
  <c r="F261" i="6"/>
  <c r="F262" i="6"/>
  <c r="C172" i="6"/>
  <c r="O172" i="6"/>
  <c r="C182" i="6"/>
  <c r="O182" i="6"/>
  <c r="C192" i="6"/>
  <c r="O192" i="6"/>
  <c r="O202" i="6"/>
  <c r="O221" i="6"/>
  <c r="N172" i="6"/>
  <c r="N182" i="6"/>
  <c r="N192" i="6"/>
  <c r="N202" i="6"/>
  <c r="N221" i="6"/>
  <c r="C173" i="6"/>
  <c r="O173" i="6"/>
  <c r="C183" i="6"/>
  <c r="O183" i="6"/>
  <c r="C193" i="6"/>
  <c r="O193" i="6"/>
  <c r="O203" i="6"/>
  <c r="O220" i="6"/>
  <c r="N173" i="6"/>
  <c r="N183" i="6"/>
  <c r="N193" i="6"/>
  <c r="N203" i="6"/>
  <c r="N220" i="6"/>
  <c r="C174" i="6"/>
  <c r="O174" i="6"/>
  <c r="C184" i="6"/>
  <c r="O184" i="6"/>
  <c r="C194" i="6"/>
  <c r="O194" i="6"/>
  <c r="O204" i="6"/>
  <c r="O219" i="6"/>
  <c r="N174" i="6"/>
  <c r="N184" i="6"/>
  <c r="N194" i="6"/>
  <c r="N204" i="6"/>
  <c r="N219" i="6"/>
  <c r="C175" i="6"/>
  <c r="O175" i="6"/>
  <c r="C185" i="6"/>
  <c r="O185" i="6"/>
  <c r="C195" i="6"/>
  <c r="O195" i="6"/>
  <c r="O205" i="6"/>
  <c r="O218" i="6"/>
  <c r="N175" i="6"/>
  <c r="N185" i="6"/>
  <c r="N195" i="6"/>
  <c r="N205" i="6"/>
  <c r="N218" i="6"/>
  <c r="C176" i="6"/>
  <c r="O176" i="6"/>
  <c r="C186" i="6"/>
  <c r="O186" i="6"/>
  <c r="C196" i="6"/>
  <c r="O196" i="6"/>
  <c r="O206" i="6"/>
  <c r="O217" i="6"/>
  <c r="N176" i="6"/>
  <c r="N186" i="6"/>
  <c r="N196" i="6"/>
  <c r="N206" i="6"/>
  <c r="N217" i="6"/>
  <c r="C177" i="6"/>
  <c r="O177" i="6"/>
  <c r="C187" i="6"/>
  <c r="O187" i="6"/>
  <c r="C197" i="6"/>
  <c r="O197" i="6"/>
  <c r="O207" i="6"/>
  <c r="O216" i="6"/>
  <c r="N177" i="6"/>
  <c r="N187" i="6"/>
  <c r="N197" i="6"/>
  <c r="N207" i="6"/>
  <c r="N216" i="6"/>
  <c r="C178" i="6"/>
  <c r="O178" i="6"/>
  <c r="C188" i="6"/>
  <c r="O188" i="6"/>
  <c r="C198" i="6"/>
  <c r="O198" i="6"/>
  <c r="O208" i="6"/>
  <c r="O215" i="6"/>
  <c r="N178" i="6"/>
  <c r="N188" i="6"/>
  <c r="N198" i="6"/>
  <c r="N208" i="6"/>
  <c r="N215" i="6"/>
  <c r="C179" i="6"/>
  <c r="O179" i="6"/>
  <c r="C189" i="6"/>
  <c r="O189" i="6"/>
  <c r="C199" i="6"/>
  <c r="O199" i="6"/>
  <c r="O209" i="6"/>
  <c r="O214" i="6"/>
  <c r="N179" i="6"/>
  <c r="N189" i="6"/>
  <c r="N199" i="6"/>
  <c r="N209" i="6"/>
  <c r="N214" i="6"/>
  <c r="C180" i="6"/>
  <c r="O180" i="6"/>
  <c r="C190" i="6"/>
  <c r="O190" i="6"/>
  <c r="C200" i="6"/>
  <c r="O200" i="6"/>
  <c r="O210" i="6"/>
  <c r="O213" i="6"/>
  <c r="N180" i="6"/>
  <c r="N190" i="6"/>
  <c r="N200" i="6"/>
  <c r="N210" i="6"/>
  <c r="N213" i="6"/>
  <c r="C181" i="6"/>
  <c r="O181" i="6"/>
  <c r="C191" i="6"/>
  <c r="O191" i="6"/>
  <c r="C201" i="6"/>
  <c r="O201" i="6"/>
  <c r="O211" i="6"/>
  <c r="O212" i="6"/>
  <c r="N181" i="6"/>
  <c r="N191" i="6"/>
  <c r="N201" i="6"/>
  <c r="N211" i="6"/>
  <c r="N212" i="6"/>
  <c r="K172" i="6"/>
  <c r="K182" i="6"/>
  <c r="K192" i="6"/>
  <c r="K202" i="6"/>
  <c r="K221" i="6"/>
  <c r="J172" i="6"/>
  <c r="J182" i="6"/>
  <c r="J192" i="6"/>
  <c r="J202" i="6"/>
  <c r="J221" i="6"/>
  <c r="K173" i="6"/>
  <c r="K183" i="6"/>
  <c r="K193" i="6"/>
  <c r="K203" i="6"/>
  <c r="K220" i="6"/>
  <c r="J173" i="6"/>
  <c r="J183" i="6"/>
  <c r="J193" i="6"/>
  <c r="J203" i="6"/>
  <c r="J220" i="6"/>
  <c r="K174" i="6"/>
  <c r="K184" i="6"/>
  <c r="K194" i="6"/>
  <c r="K204" i="6"/>
  <c r="K219" i="6"/>
  <c r="J174" i="6"/>
  <c r="J184" i="6"/>
  <c r="J194" i="6"/>
  <c r="J204" i="6"/>
  <c r="J219" i="6"/>
  <c r="K175" i="6"/>
  <c r="K185" i="6"/>
  <c r="K195" i="6"/>
  <c r="K205" i="6"/>
  <c r="K218" i="6"/>
  <c r="J175" i="6"/>
  <c r="J185" i="6"/>
  <c r="J195" i="6"/>
  <c r="J205" i="6"/>
  <c r="J218" i="6"/>
  <c r="K176" i="6"/>
  <c r="K186" i="6"/>
  <c r="K196" i="6"/>
  <c r="K206" i="6"/>
  <c r="K217" i="6"/>
  <c r="J176" i="6"/>
  <c r="J186" i="6"/>
  <c r="J196" i="6"/>
  <c r="J206" i="6"/>
  <c r="J217" i="6"/>
  <c r="K177" i="6"/>
  <c r="K187" i="6"/>
  <c r="K197" i="6"/>
  <c r="K207" i="6"/>
  <c r="K216" i="6"/>
  <c r="J177" i="6"/>
  <c r="J187" i="6"/>
  <c r="J197" i="6"/>
  <c r="J207" i="6"/>
  <c r="J216" i="6"/>
  <c r="K178" i="6"/>
  <c r="K188" i="6"/>
  <c r="K198" i="6"/>
  <c r="K208" i="6"/>
  <c r="K215" i="6"/>
  <c r="J178" i="6"/>
  <c r="J188" i="6"/>
  <c r="J198" i="6"/>
  <c r="J208" i="6"/>
  <c r="J215" i="6"/>
  <c r="K179" i="6"/>
  <c r="K189" i="6"/>
  <c r="K199" i="6"/>
  <c r="K209" i="6"/>
  <c r="K214" i="6"/>
  <c r="J179" i="6"/>
  <c r="J189" i="6"/>
  <c r="J199" i="6"/>
  <c r="J209" i="6"/>
  <c r="J214" i="6"/>
  <c r="K180" i="6"/>
  <c r="K190" i="6"/>
  <c r="K200" i="6"/>
  <c r="K210" i="6"/>
  <c r="K213" i="6"/>
  <c r="J180" i="6"/>
  <c r="J190" i="6"/>
  <c r="J200" i="6"/>
  <c r="J210" i="6"/>
  <c r="J213" i="6"/>
  <c r="K181" i="6"/>
  <c r="K191" i="6"/>
  <c r="K201" i="6"/>
  <c r="K211" i="6"/>
  <c r="K212" i="6"/>
  <c r="J181" i="6"/>
  <c r="J191" i="6"/>
  <c r="J201" i="6"/>
  <c r="J211" i="6"/>
  <c r="J212" i="6"/>
  <c r="G172" i="6"/>
  <c r="G182" i="6"/>
  <c r="G192" i="6"/>
  <c r="G202" i="6"/>
  <c r="G221" i="6"/>
  <c r="G173" i="6"/>
  <c r="G183" i="6"/>
  <c r="G193" i="6"/>
  <c r="G203" i="6"/>
  <c r="G220" i="6"/>
  <c r="G174" i="6"/>
  <c r="G184" i="6"/>
  <c r="G194" i="6"/>
  <c r="G204" i="6"/>
  <c r="G219" i="6"/>
  <c r="G175" i="6"/>
  <c r="G185" i="6"/>
  <c r="G195" i="6"/>
  <c r="G205" i="6"/>
  <c r="G218" i="6"/>
  <c r="G176" i="6"/>
  <c r="G186" i="6"/>
  <c r="G196" i="6"/>
  <c r="G206" i="6"/>
  <c r="G217" i="6"/>
  <c r="G177" i="6"/>
  <c r="G187" i="6"/>
  <c r="G197" i="6"/>
  <c r="G207" i="6"/>
  <c r="G216" i="6"/>
  <c r="G178" i="6"/>
  <c r="G188" i="6"/>
  <c r="G198" i="6"/>
  <c r="G208" i="6"/>
  <c r="G215" i="6"/>
  <c r="G179" i="6"/>
  <c r="G189" i="6"/>
  <c r="G199" i="6"/>
  <c r="G209" i="6"/>
  <c r="G214" i="6"/>
  <c r="G180" i="6"/>
  <c r="G190" i="6"/>
  <c r="G200" i="6"/>
  <c r="G210" i="6"/>
  <c r="G213" i="6"/>
  <c r="G181" i="6"/>
  <c r="G191" i="6"/>
  <c r="G201" i="6"/>
  <c r="G211" i="6"/>
  <c r="G212" i="6"/>
  <c r="F172" i="6"/>
  <c r="F182" i="6"/>
  <c r="F192" i="6"/>
  <c r="F202" i="6"/>
  <c r="F221" i="6"/>
  <c r="F173" i="6"/>
  <c r="F183" i="6"/>
  <c r="F193" i="6"/>
  <c r="F203" i="6"/>
  <c r="F220" i="6"/>
  <c r="F174" i="6"/>
  <c r="F184" i="6"/>
  <c r="F194" i="6"/>
  <c r="F204" i="6"/>
  <c r="F219" i="6"/>
  <c r="F175" i="6"/>
  <c r="F185" i="6"/>
  <c r="F195" i="6"/>
  <c r="F205" i="6"/>
  <c r="F218" i="6"/>
  <c r="F176" i="6"/>
  <c r="F186" i="6"/>
  <c r="F196" i="6"/>
  <c r="F206" i="6"/>
  <c r="F217" i="6"/>
  <c r="F177" i="6"/>
  <c r="F187" i="6"/>
  <c r="F197" i="6"/>
  <c r="F207" i="6"/>
  <c r="F216" i="6"/>
  <c r="F178" i="6"/>
  <c r="F188" i="6"/>
  <c r="F198" i="6"/>
  <c r="F208" i="6"/>
  <c r="F215" i="6"/>
  <c r="F179" i="6"/>
  <c r="F189" i="6"/>
  <c r="F199" i="6"/>
  <c r="F209" i="6"/>
  <c r="F214" i="6"/>
  <c r="F180" i="6"/>
  <c r="F190" i="6"/>
  <c r="F200" i="6"/>
  <c r="F210" i="6"/>
  <c r="F213" i="6"/>
  <c r="F181" i="6"/>
  <c r="F191" i="6"/>
  <c r="F201" i="6"/>
  <c r="F211" i="6"/>
  <c r="F212" i="6"/>
  <c r="Q94" i="6"/>
  <c r="S75" i="6"/>
  <c r="T75" i="6"/>
  <c r="U75" i="6"/>
  <c r="V75" i="6"/>
  <c r="W75" i="6"/>
  <c r="X75" i="6"/>
  <c r="S76" i="6"/>
  <c r="T76" i="6"/>
  <c r="U76" i="6"/>
  <c r="V76" i="6"/>
  <c r="W76" i="6"/>
  <c r="X76" i="6"/>
  <c r="S77" i="6"/>
  <c r="T77" i="6"/>
  <c r="U77" i="6"/>
  <c r="V77" i="6"/>
  <c r="W77" i="6"/>
  <c r="X77" i="6"/>
  <c r="S78" i="6"/>
  <c r="T78" i="6"/>
  <c r="U78" i="6"/>
  <c r="V78" i="6"/>
  <c r="W78" i="6"/>
  <c r="X78" i="6"/>
  <c r="S79" i="6"/>
  <c r="T79" i="6"/>
  <c r="U79" i="6"/>
  <c r="V79" i="6"/>
  <c r="W79" i="6"/>
  <c r="X79" i="6"/>
  <c r="S80" i="6"/>
  <c r="T80" i="6"/>
  <c r="U80" i="6"/>
  <c r="V80" i="6"/>
  <c r="W80" i="6"/>
  <c r="X80" i="6"/>
  <c r="S81" i="6"/>
  <c r="T81" i="6"/>
  <c r="U81" i="6"/>
  <c r="V81" i="6"/>
  <c r="W81" i="6"/>
  <c r="X81" i="6"/>
  <c r="S82" i="6"/>
  <c r="T82" i="6"/>
  <c r="U82" i="6"/>
  <c r="V82" i="6"/>
  <c r="W82" i="6"/>
  <c r="X82" i="6"/>
  <c r="S83" i="6"/>
  <c r="T83" i="6"/>
  <c r="U83" i="6"/>
  <c r="V83" i="6"/>
  <c r="W83" i="6"/>
  <c r="X83" i="6"/>
  <c r="S84" i="6"/>
  <c r="T84" i="6"/>
  <c r="U84" i="6"/>
  <c r="V84" i="6"/>
  <c r="W84" i="6"/>
  <c r="X84" i="6"/>
  <c r="S85" i="6"/>
  <c r="T85" i="6"/>
  <c r="U85" i="6"/>
  <c r="V85" i="6"/>
  <c r="W85" i="6"/>
  <c r="X85" i="6"/>
  <c r="S86" i="6"/>
  <c r="T86" i="6"/>
  <c r="U86" i="6"/>
  <c r="V86" i="6"/>
  <c r="W86" i="6"/>
  <c r="X86" i="6"/>
  <c r="S87" i="6"/>
  <c r="T87" i="6"/>
  <c r="U87" i="6"/>
  <c r="V87" i="6"/>
  <c r="W87" i="6"/>
  <c r="X87" i="6"/>
  <c r="S88" i="6"/>
  <c r="T88" i="6"/>
  <c r="U88" i="6"/>
  <c r="V88" i="6"/>
  <c r="W88" i="6"/>
  <c r="X88" i="6"/>
  <c r="S89" i="6"/>
  <c r="T89" i="6"/>
  <c r="U89" i="6"/>
  <c r="V89" i="6"/>
  <c r="W89" i="6"/>
  <c r="X89" i="6"/>
  <c r="S90" i="6"/>
  <c r="T90" i="6"/>
  <c r="U90" i="6"/>
  <c r="V90" i="6"/>
  <c r="W90" i="6"/>
  <c r="X90" i="6"/>
  <c r="S91" i="6"/>
  <c r="T91" i="6"/>
  <c r="U91" i="6"/>
  <c r="V91" i="6"/>
  <c r="W91" i="6"/>
  <c r="X91" i="6"/>
  <c r="S92" i="6"/>
  <c r="T92" i="6"/>
  <c r="U92" i="6"/>
  <c r="V92" i="6"/>
  <c r="W92" i="6"/>
  <c r="X92" i="6"/>
  <c r="S93" i="6"/>
  <c r="T93" i="6"/>
  <c r="U93" i="6"/>
  <c r="V93" i="6"/>
  <c r="W93" i="6"/>
  <c r="X93" i="6"/>
  <c r="S94" i="6"/>
  <c r="T94" i="6"/>
  <c r="U94" i="6"/>
  <c r="V94" i="6"/>
  <c r="W94" i="6"/>
  <c r="X9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R94" i="6"/>
  <c r="R93" i="6"/>
  <c r="R92" i="6"/>
  <c r="R91" i="6"/>
  <c r="R90" i="6"/>
  <c r="R89" i="6"/>
  <c r="R88" i="6"/>
  <c r="R87" i="6"/>
  <c r="R86" i="6"/>
  <c r="R85" i="6"/>
  <c r="R84" i="6"/>
  <c r="R83" i="6"/>
  <c r="R82" i="6"/>
  <c r="R81" i="6"/>
  <c r="R80" i="6"/>
  <c r="R79" i="6"/>
  <c r="R78" i="6"/>
  <c r="R77" i="6"/>
  <c r="R76" i="6"/>
  <c r="R75" i="6"/>
  <c r="C112" i="6"/>
  <c r="O112" i="6"/>
  <c r="C122" i="6"/>
  <c r="O122" i="6"/>
  <c r="C132" i="6"/>
  <c r="O132" i="6"/>
  <c r="O142" i="6"/>
  <c r="O171" i="6"/>
  <c r="N112" i="6"/>
  <c r="N122" i="6"/>
  <c r="N132" i="6"/>
  <c r="N142" i="6"/>
  <c r="N171" i="6"/>
  <c r="C113" i="6"/>
  <c r="O113" i="6"/>
  <c r="C123" i="6"/>
  <c r="O123" i="6"/>
  <c r="C133" i="6"/>
  <c r="O133" i="6"/>
  <c r="O143" i="6"/>
  <c r="O170" i="6"/>
  <c r="N113" i="6"/>
  <c r="N123" i="6"/>
  <c r="N133" i="6"/>
  <c r="N143" i="6"/>
  <c r="N170" i="6"/>
  <c r="C114" i="6"/>
  <c r="O114" i="6"/>
  <c r="C124" i="6"/>
  <c r="O124" i="6"/>
  <c r="C134" i="6"/>
  <c r="O134" i="6"/>
  <c r="O144" i="6"/>
  <c r="O169" i="6"/>
  <c r="N114" i="6"/>
  <c r="N124" i="6"/>
  <c r="N134" i="6"/>
  <c r="N144" i="6"/>
  <c r="N169" i="6"/>
  <c r="C115" i="6"/>
  <c r="O115" i="6"/>
  <c r="C125" i="6"/>
  <c r="O125" i="6"/>
  <c r="C135" i="6"/>
  <c r="O135" i="6"/>
  <c r="O145" i="6"/>
  <c r="O168" i="6"/>
  <c r="N115" i="6"/>
  <c r="N125" i="6"/>
  <c r="N135" i="6"/>
  <c r="N145" i="6"/>
  <c r="N168" i="6"/>
  <c r="C116" i="6"/>
  <c r="O116" i="6"/>
  <c r="C126" i="6"/>
  <c r="O126" i="6"/>
  <c r="C136" i="6"/>
  <c r="O136" i="6"/>
  <c r="O146" i="6"/>
  <c r="O167" i="6"/>
  <c r="N116" i="6"/>
  <c r="N126" i="6"/>
  <c r="N136" i="6"/>
  <c r="N146" i="6"/>
  <c r="N167" i="6"/>
  <c r="C117" i="6"/>
  <c r="O117" i="6"/>
  <c r="C127" i="6"/>
  <c r="O127" i="6"/>
  <c r="C137" i="6"/>
  <c r="O137" i="6"/>
  <c r="O147" i="6"/>
  <c r="O166" i="6"/>
  <c r="N117" i="6"/>
  <c r="N127" i="6"/>
  <c r="N137" i="6"/>
  <c r="N147" i="6"/>
  <c r="N166" i="6"/>
  <c r="C118" i="6"/>
  <c r="O118" i="6"/>
  <c r="C128" i="6"/>
  <c r="O128" i="6"/>
  <c r="C138" i="6"/>
  <c r="O138" i="6"/>
  <c r="O148" i="6"/>
  <c r="O165" i="6"/>
  <c r="N118" i="6"/>
  <c r="N128" i="6"/>
  <c r="N138" i="6"/>
  <c r="N148" i="6"/>
  <c r="N165" i="6"/>
  <c r="C119" i="6"/>
  <c r="O119" i="6"/>
  <c r="C129" i="6"/>
  <c r="O129" i="6"/>
  <c r="C139" i="6"/>
  <c r="O139" i="6"/>
  <c r="O149" i="6"/>
  <c r="O164" i="6"/>
  <c r="N119" i="6"/>
  <c r="N129" i="6"/>
  <c r="N139" i="6"/>
  <c r="N149" i="6"/>
  <c r="N164" i="6"/>
  <c r="C120" i="6"/>
  <c r="O120" i="6"/>
  <c r="C130" i="6"/>
  <c r="O130" i="6"/>
  <c r="C140" i="6"/>
  <c r="O140" i="6"/>
  <c r="O150" i="6"/>
  <c r="O163" i="6"/>
  <c r="N120" i="6"/>
  <c r="N130" i="6"/>
  <c r="N140" i="6"/>
  <c r="N150" i="6"/>
  <c r="N163" i="6"/>
  <c r="C121" i="6"/>
  <c r="O121" i="6"/>
  <c r="C131" i="6"/>
  <c r="O131" i="6"/>
  <c r="C141" i="6"/>
  <c r="O141" i="6"/>
  <c r="O151" i="6"/>
  <c r="O162" i="6"/>
  <c r="N121" i="6"/>
  <c r="N131" i="6"/>
  <c r="N141" i="6"/>
  <c r="N151" i="6"/>
  <c r="N162" i="6"/>
  <c r="K112" i="6"/>
  <c r="K122" i="6"/>
  <c r="K132" i="6"/>
  <c r="K142" i="6"/>
  <c r="K171" i="6"/>
  <c r="J112" i="6"/>
  <c r="J122" i="6"/>
  <c r="J132" i="6"/>
  <c r="J142" i="6"/>
  <c r="J171" i="6"/>
  <c r="K113" i="6"/>
  <c r="K123" i="6"/>
  <c r="K133" i="6"/>
  <c r="K143" i="6"/>
  <c r="K170" i="6"/>
  <c r="J113" i="6"/>
  <c r="J123" i="6"/>
  <c r="J133" i="6"/>
  <c r="J143" i="6"/>
  <c r="J170" i="6"/>
  <c r="K114" i="6"/>
  <c r="K124" i="6"/>
  <c r="K134" i="6"/>
  <c r="K144" i="6"/>
  <c r="K169" i="6"/>
  <c r="J114" i="6"/>
  <c r="J124" i="6"/>
  <c r="J134" i="6"/>
  <c r="J144" i="6"/>
  <c r="J169" i="6"/>
  <c r="K115" i="6"/>
  <c r="K125" i="6"/>
  <c r="K135" i="6"/>
  <c r="K145" i="6"/>
  <c r="K168" i="6"/>
  <c r="J115" i="6"/>
  <c r="J125" i="6"/>
  <c r="J135" i="6"/>
  <c r="J145" i="6"/>
  <c r="J168" i="6"/>
  <c r="K116" i="6"/>
  <c r="K126" i="6"/>
  <c r="K136" i="6"/>
  <c r="K146" i="6"/>
  <c r="K167" i="6"/>
  <c r="J116" i="6"/>
  <c r="J126" i="6"/>
  <c r="J136" i="6"/>
  <c r="J146" i="6"/>
  <c r="J167" i="6"/>
  <c r="K117" i="6"/>
  <c r="K127" i="6"/>
  <c r="K137" i="6"/>
  <c r="K147" i="6"/>
  <c r="K166" i="6"/>
  <c r="J117" i="6"/>
  <c r="J127" i="6"/>
  <c r="J137" i="6"/>
  <c r="J147" i="6"/>
  <c r="J166" i="6"/>
  <c r="K118" i="6"/>
  <c r="K128" i="6"/>
  <c r="K138" i="6"/>
  <c r="K148" i="6"/>
  <c r="K165" i="6"/>
  <c r="J118" i="6"/>
  <c r="J128" i="6"/>
  <c r="J138" i="6"/>
  <c r="J148" i="6"/>
  <c r="J165" i="6"/>
  <c r="K119" i="6"/>
  <c r="K129" i="6"/>
  <c r="K139" i="6"/>
  <c r="K149" i="6"/>
  <c r="K164" i="6"/>
  <c r="J119" i="6"/>
  <c r="J129" i="6"/>
  <c r="J139" i="6"/>
  <c r="J149" i="6"/>
  <c r="J164" i="6"/>
  <c r="K120" i="6"/>
  <c r="K130" i="6"/>
  <c r="K140" i="6"/>
  <c r="K150" i="6"/>
  <c r="K163" i="6"/>
  <c r="J120" i="6"/>
  <c r="J130" i="6"/>
  <c r="J140" i="6"/>
  <c r="J150" i="6"/>
  <c r="J163" i="6"/>
  <c r="K121" i="6"/>
  <c r="K131" i="6"/>
  <c r="K141" i="6"/>
  <c r="K151" i="6"/>
  <c r="K162" i="6"/>
  <c r="J121" i="6"/>
  <c r="J131" i="6"/>
  <c r="J141" i="6"/>
  <c r="J151" i="6"/>
  <c r="J162" i="6"/>
  <c r="G121" i="6"/>
  <c r="G131" i="6"/>
  <c r="G141" i="6"/>
  <c r="G151" i="6"/>
  <c r="G162" i="6"/>
  <c r="G120" i="6"/>
  <c r="G130" i="6"/>
  <c r="G140" i="6"/>
  <c r="G150" i="6"/>
  <c r="G163" i="6"/>
  <c r="G119" i="6"/>
  <c r="G129" i="6"/>
  <c r="G139" i="6"/>
  <c r="G149" i="6"/>
  <c r="G164" i="6"/>
  <c r="G118" i="6"/>
  <c r="G128" i="6"/>
  <c r="G138" i="6"/>
  <c r="G148" i="6"/>
  <c r="G165" i="6"/>
  <c r="G117" i="6"/>
  <c r="G127" i="6"/>
  <c r="G137" i="6"/>
  <c r="G147" i="6"/>
  <c r="G166" i="6"/>
  <c r="G116" i="6"/>
  <c r="G126" i="6"/>
  <c r="G136" i="6"/>
  <c r="G146" i="6"/>
  <c r="G167" i="6"/>
  <c r="G115" i="6"/>
  <c r="G125" i="6"/>
  <c r="G135" i="6"/>
  <c r="G145" i="6"/>
  <c r="G168" i="6"/>
  <c r="G114" i="6"/>
  <c r="G124" i="6"/>
  <c r="G134" i="6"/>
  <c r="G144" i="6"/>
  <c r="G169" i="6"/>
  <c r="G113" i="6"/>
  <c r="G123" i="6"/>
  <c r="G133" i="6"/>
  <c r="G143" i="6"/>
  <c r="G170" i="6"/>
  <c r="G112" i="6"/>
  <c r="G122" i="6"/>
  <c r="G132" i="6"/>
  <c r="G142" i="6"/>
  <c r="G171" i="6"/>
  <c r="F112" i="6"/>
  <c r="F122" i="6"/>
  <c r="F132" i="6"/>
  <c r="F142" i="6"/>
  <c r="F171" i="6"/>
  <c r="F113" i="6"/>
  <c r="F123" i="6"/>
  <c r="F133" i="6"/>
  <c r="F143" i="6"/>
  <c r="F170" i="6"/>
  <c r="F114" i="6"/>
  <c r="F124" i="6"/>
  <c r="F134" i="6"/>
  <c r="F144" i="6"/>
  <c r="F169" i="6"/>
  <c r="F115" i="6"/>
  <c r="F125" i="6"/>
  <c r="F135" i="6"/>
  <c r="F145" i="6"/>
  <c r="F168" i="6"/>
  <c r="F116" i="6"/>
  <c r="F126" i="6"/>
  <c r="F136" i="6"/>
  <c r="F146" i="6"/>
  <c r="F167" i="6"/>
  <c r="F117" i="6"/>
  <c r="F127" i="6"/>
  <c r="F137" i="6"/>
  <c r="F147" i="6"/>
  <c r="F166" i="6"/>
  <c r="F118" i="6"/>
  <c r="F128" i="6"/>
  <c r="F138" i="6"/>
  <c r="F148" i="6"/>
  <c r="F165" i="6"/>
  <c r="F119" i="6"/>
  <c r="F129" i="6"/>
  <c r="F139" i="6"/>
  <c r="F149" i="6"/>
  <c r="F164" i="6"/>
  <c r="F120" i="6"/>
  <c r="F130" i="6"/>
  <c r="F140" i="6"/>
  <c r="F150" i="6"/>
  <c r="F163" i="6"/>
  <c r="F121" i="6"/>
  <c r="F131" i="6"/>
  <c r="F141" i="6"/>
  <c r="F151" i="6"/>
  <c r="F162" i="6"/>
  <c r="C72" i="6"/>
  <c r="O72" i="6"/>
  <c r="C82" i="6"/>
  <c r="O82" i="6"/>
  <c r="C92" i="6"/>
  <c r="O92" i="6"/>
  <c r="O102" i="6"/>
  <c r="O161" i="6"/>
  <c r="N72" i="6"/>
  <c r="N82" i="6"/>
  <c r="N92" i="6"/>
  <c r="N102" i="6"/>
  <c r="N161" i="6"/>
  <c r="C73" i="6"/>
  <c r="O73" i="6"/>
  <c r="C83" i="6"/>
  <c r="O83" i="6"/>
  <c r="C93" i="6"/>
  <c r="O93" i="6"/>
  <c r="O103" i="6"/>
  <c r="O160" i="6"/>
  <c r="N73" i="6"/>
  <c r="N83" i="6"/>
  <c r="N93" i="6"/>
  <c r="N103" i="6"/>
  <c r="N160" i="6"/>
  <c r="C74" i="6"/>
  <c r="O74" i="6"/>
  <c r="C84" i="6"/>
  <c r="O84" i="6"/>
  <c r="C94" i="6"/>
  <c r="O94" i="6"/>
  <c r="O104" i="6"/>
  <c r="O159" i="6"/>
  <c r="N74" i="6"/>
  <c r="N84" i="6"/>
  <c r="N94" i="6"/>
  <c r="N104" i="6"/>
  <c r="N159" i="6"/>
  <c r="C75" i="6"/>
  <c r="O75" i="6"/>
  <c r="C85" i="6"/>
  <c r="O85" i="6"/>
  <c r="C95" i="6"/>
  <c r="O95" i="6"/>
  <c r="O105" i="6"/>
  <c r="O158" i="6"/>
  <c r="N75" i="6"/>
  <c r="N85" i="6"/>
  <c r="N95" i="6"/>
  <c r="N105" i="6"/>
  <c r="N158" i="6"/>
  <c r="C76" i="6"/>
  <c r="O76" i="6"/>
  <c r="C86" i="6"/>
  <c r="O86" i="6"/>
  <c r="C96" i="6"/>
  <c r="O96" i="6"/>
  <c r="O106" i="6"/>
  <c r="O157" i="6"/>
  <c r="N76" i="6"/>
  <c r="N86" i="6"/>
  <c r="N96" i="6"/>
  <c r="N106" i="6"/>
  <c r="N157" i="6"/>
  <c r="C77" i="6"/>
  <c r="O77" i="6"/>
  <c r="C87" i="6"/>
  <c r="O87" i="6"/>
  <c r="C97" i="6"/>
  <c r="O97" i="6"/>
  <c r="O107" i="6"/>
  <c r="O156" i="6"/>
  <c r="N77" i="6"/>
  <c r="N87" i="6"/>
  <c r="N97" i="6"/>
  <c r="N107" i="6"/>
  <c r="N156" i="6"/>
  <c r="C78" i="6"/>
  <c r="O78" i="6"/>
  <c r="C88" i="6"/>
  <c r="O88" i="6"/>
  <c r="C98" i="6"/>
  <c r="O98" i="6"/>
  <c r="O108" i="6"/>
  <c r="O155" i="6"/>
  <c r="N78" i="6"/>
  <c r="N88" i="6"/>
  <c r="N98" i="6"/>
  <c r="N108" i="6"/>
  <c r="N155" i="6"/>
  <c r="C79" i="6"/>
  <c r="O79" i="6"/>
  <c r="C89" i="6"/>
  <c r="O89" i="6"/>
  <c r="C99" i="6"/>
  <c r="O99" i="6"/>
  <c r="O109" i="6"/>
  <c r="O154" i="6"/>
  <c r="N79" i="6"/>
  <c r="N89" i="6"/>
  <c r="N99" i="6"/>
  <c r="N109" i="6"/>
  <c r="N154" i="6"/>
  <c r="C80" i="6"/>
  <c r="O80" i="6"/>
  <c r="C90" i="6"/>
  <c r="O90" i="6"/>
  <c r="C100" i="6"/>
  <c r="O100" i="6"/>
  <c r="O110" i="6"/>
  <c r="O153" i="6"/>
  <c r="N80" i="6"/>
  <c r="N90" i="6"/>
  <c r="N100" i="6"/>
  <c r="N110" i="6"/>
  <c r="N153" i="6"/>
  <c r="C81" i="6"/>
  <c r="O81" i="6"/>
  <c r="C91" i="6"/>
  <c r="O91" i="6"/>
  <c r="C101" i="6"/>
  <c r="O101" i="6"/>
  <c r="O111" i="6"/>
  <c r="O152" i="6"/>
  <c r="N81" i="6"/>
  <c r="N91" i="6"/>
  <c r="N101" i="6"/>
  <c r="N111" i="6"/>
  <c r="N152" i="6"/>
  <c r="K72" i="6"/>
  <c r="K82" i="6"/>
  <c r="K92" i="6"/>
  <c r="K102" i="6"/>
  <c r="K161" i="6"/>
  <c r="J72" i="6"/>
  <c r="J82" i="6"/>
  <c r="J92" i="6"/>
  <c r="J102" i="6"/>
  <c r="J161" i="6"/>
  <c r="K73" i="6"/>
  <c r="K83" i="6"/>
  <c r="K93" i="6"/>
  <c r="K103" i="6"/>
  <c r="K160" i="6"/>
  <c r="J73" i="6"/>
  <c r="J83" i="6"/>
  <c r="J93" i="6"/>
  <c r="J103" i="6"/>
  <c r="J160" i="6"/>
  <c r="K74" i="6"/>
  <c r="K84" i="6"/>
  <c r="K94" i="6"/>
  <c r="K104" i="6"/>
  <c r="K159" i="6"/>
  <c r="J74" i="6"/>
  <c r="J84" i="6"/>
  <c r="J94" i="6"/>
  <c r="J104" i="6"/>
  <c r="J159" i="6"/>
  <c r="K75" i="6"/>
  <c r="K85" i="6"/>
  <c r="K95" i="6"/>
  <c r="K105" i="6"/>
  <c r="K158" i="6"/>
  <c r="J75" i="6"/>
  <c r="J85" i="6"/>
  <c r="J95" i="6"/>
  <c r="J105" i="6"/>
  <c r="J158" i="6"/>
  <c r="K76" i="6"/>
  <c r="K86" i="6"/>
  <c r="K96" i="6"/>
  <c r="K106" i="6"/>
  <c r="K157" i="6"/>
  <c r="J76" i="6"/>
  <c r="J86" i="6"/>
  <c r="J96" i="6"/>
  <c r="J106" i="6"/>
  <c r="J157" i="6"/>
  <c r="K77" i="6"/>
  <c r="K87" i="6"/>
  <c r="K97" i="6"/>
  <c r="K107" i="6"/>
  <c r="K156" i="6"/>
  <c r="J77" i="6"/>
  <c r="J87" i="6"/>
  <c r="J97" i="6"/>
  <c r="J107" i="6"/>
  <c r="J156" i="6"/>
  <c r="K78" i="6"/>
  <c r="K88" i="6"/>
  <c r="K98" i="6"/>
  <c r="K108" i="6"/>
  <c r="K155" i="6"/>
  <c r="J78" i="6"/>
  <c r="J88" i="6"/>
  <c r="J98" i="6"/>
  <c r="J108" i="6"/>
  <c r="J155" i="6"/>
  <c r="K79" i="6"/>
  <c r="K89" i="6"/>
  <c r="K99" i="6"/>
  <c r="K109" i="6"/>
  <c r="K154" i="6"/>
  <c r="J79" i="6"/>
  <c r="J89" i="6"/>
  <c r="J99" i="6"/>
  <c r="J109" i="6"/>
  <c r="J154" i="6"/>
  <c r="K80" i="6"/>
  <c r="K90" i="6"/>
  <c r="K100" i="6"/>
  <c r="K110" i="6"/>
  <c r="K153" i="6"/>
  <c r="J80" i="6"/>
  <c r="J90" i="6"/>
  <c r="J100" i="6"/>
  <c r="J110" i="6"/>
  <c r="J153" i="6"/>
  <c r="K81" i="6"/>
  <c r="K91" i="6"/>
  <c r="K101" i="6"/>
  <c r="K111" i="6"/>
  <c r="K152" i="6"/>
  <c r="J81" i="6"/>
  <c r="J91" i="6"/>
  <c r="J101" i="6"/>
  <c r="J111" i="6"/>
  <c r="J152" i="6"/>
  <c r="G79" i="6"/>
  <c r="G89" i="6"/>
  <c r="G99" i="6"/>
  <c r="G109" i="6"/>
  <c r="G154" i="6"/>
  <c r="G78" i="6"/>
  <c r="G88" i="6"/>
  <c r="G98" i="6"/>
  <c r="G108" i="6"/>
  <c r="G155" i="6"/>
  <c r="G77" i="6"/>
  <c r="G87" i="6"/>
  <c r="G97" i="6"/>
  <c r="G107" i="6"/>
  <c r="G156" i="6"/>
  <c r="G76" i="6"/>
  <c r="G86" i="6"/>
  <c r="G96" i="6"/>
  <c r="G106" i="6"/>
  <c r="G157" i="6"/>
  <c r="G75" i="6"/>
  <c r="G85" i="6"/>
  <c r="G95" i="6"/>
  <c r="G105" i="6"/>
  <c r="G158" i="6"/>
  <c r="G74" i="6"/>
  <c r="G84" i="6"/>
  <c r="G94" i="6"/>
  <c r="G104" i="6"/>
  <c r="G159" i="6"/>
  <c r="G73" i="6"/>
  <c r="G83" i="6"/>
  <c r="G93" i="6"/>
  <c r="G103" i="6"/>
  <c r="G160" i="6"/>
  <c r="G72" i="6"/>
  <c r="G82" i="6"/>
  <c r="G92" i="6"/>
  <c r="G102" i="6"/>
  <c r="G161" i="6"/>
  <c r="F72" i="6"/>
  <c r="F82" i="6"/>
  <c r="F92" i="6"/>
  <c r="F102" i="6"/>
  <c r="F161" i="6"/>
  <c r="F73" i="6"/>
  <c r="F83" i="6"/>
  <c r="F93" i="6"/>
  <c r="F103" i="6"/>
  <c r="F160" i="6"/>
  <c r="F74" i="6"/>
  <c r="F84" i="6"/>
  <c r="F94" i="6"/>
  <c r="F104" i="6"/>
  <c r="F159" i="6"/>
  <c r="F75" i="6"/>
  <c r="F85" i="6"/>
  <c r="F95" i="6"/>
  <c r="F105" i="6"/>
  <c r="F158" i="6"/>
  <c r="F76" i="6"/>
  <c r="F86" i="6"/>
  <c r="F96" i="6"/>
  <c r="F106" i="6"/>
  <c r="F157" i="6"/>
  <c r="F77" i="6"/>
  <c r="F87" i="6"/>
  <c r="F97" i="6"/>
  <c r="F107" i="6"/>
  <c r="F156" i="6"/>
  <c r="F78" i="6"/>
  <c r="F88" i="6"/>
  <c r="F98" i="6"/>
  <c r="F108" i="6"/>
  <c r="F155" i="6"/>
  <c r="F79" i="6"/>
  <c r="F89" i="6"/>
  <c r="F99" i="6"/>
  <c r="F109" i="6"/>
  <c r="F154" i="6"/>
  <c r="G80" i="6"/>
  <c r="G90" i="6"/>
  <c r="G100" i="6"/>
  <c r="G110" i="6"/>
  <c r="G153" i="6"/>
  <c r="F80" i="6"/>
  <c r="F90" i="6"/>
  <c r="F100" i="6"/>
  <c r="F110" i="6"/>
  <c r="F153" i="6"/>
  <c r="G81" i="6"/>
  <c r="G91" i="6"/>
  <c r="G101" i="6"/>
  <c r="G111" i="6"/>
  <c r="G152" i="6"/>
  <c r="F81" i="6"/>
  <c r="F91" i="6"/>
  <c r="F101" i="6"/>
  <c r="F111" i="6"/>
  <c r="F152" i="6"/>
  <c r="AW402" i="5"/>
  <c r="AX402" i="5"/>
  <c r="AW412" i="5"/>
  <c r="AX412" i="5"/>
  <c r="AW422" i="5"/>
  <c r="AX422" i="5"/>
  <c r="BB412" i="5"/>
  <c r="AW423" i="5"/>
  <c r="AX423" i="5"/>
  <c r="AW413" i="5"/>
  <c r="AX413" i="5"/>
  <c r="AW403" i="5"/>
  <c r="AX403" i="5"/>
  <c r="BB413" i="5"/>
  <c r="AW404" i="5"/>
  <c r="AX404" i="5"/>
  <c r="AW414" i="5"/>
  <c r="AX414" i="5"/>
  <c r="AW424" i="5"/>
  <c r="AX424" i="5"/>
  <c r="BB414" i="5"/>
  <c r="AW405" i="5"/>
  <c r="AX405" i="5"/>
  <c r="AW415" i="5"/>
  <c r="AX415" i="5"/>
  <c r="AW425" i="5"/>
  <c r="AX425" i="5"/>
  <c r="BB415" i="5"/>
  <c r="AW406" i="5"/>
  <c r="AX406" i="5"/>
  <c r="AW416" i="5"/>
  <c r="AX416" i="5"/>
  <c r="AW426" i="5"/>
  <c r="AX426" i="5"/>
  <c r="BB416" i="5"/>
  <c r="AW407" i="5"/>
  <c r="AX407" i="5"/>
  <c r="AW417" i="5"/>
  <c r="AX417" i="5"/>
  <c r="AW427" i="5"/>
  <c r="AX427" i="5"/>
  <c r="BB417" i="5"/>
  <c r="AW408" i="5"/>
  <c r="AX408" i="5"/>
  <c r="AW418" i="5"/>
  <c r="AX418" i="5"/>
  <c r="AW428" i="5"/>
  <c r="AX428" i="5"/>
  <c r="BB418" i="5"/>
  <c r="AW409" i="5"/>
  <c r="AX409" i="5"/>
  <c r="AW419" i="5"/>
  <c r="AX419" i="5"/>
  <c r="AW429" i="5"/>
  <c r="AX429" i="5"/>
  <c r="BB419" i="5"/>
  <c r="AW410" i="5"/>
  <c r="AX410" i="5"/>
  <c r="AW420" i="5"/>
  <c r="AX420" i="5"/>
  <c r="AW430" i="5"/>
  <c r="AX430" i="5"/>
  <c r="BB420" i="5"/>
  <c r="AW401" i="5"/>
  <c r="AX401" i="5"/>
  <c r="AW411" i="5"/>
  <c r="AX411" i="5"/>
  <c r="AW421" i="5"/>
  <c r="AX421" i="5"/>
  <c r="BB411" i="5"/>
  <c r="BB410" i="5"/>
  <c r="AW400" i="5"/>
  <c r="AX400" i="5"/>
  <c r="AW399" i="5"/>
  <c r="AX399" i="5"/>
  <c r="AW398" i="5"/>
  <c r="AX398" i="5"/>
  <c r="AW397" i="5"/>
  <c r="AX397" i="5"/>
  <c r="AW396" i="5"/>
  <c r="AX396" i="5"/>
  <c r="AW395" i="5"/>
  <c r="AX395" i="5"/>
  <c r="AW394" i="5"/>
  <c r="AX394" i="5"/>
  <c r="AW393" i="5"/>
  <c r="AX393" i="5"/>
  <c r="AW392" i="5"/>
  <c r="AX392" i="5"/>
  <c r="AW391" i="5"/>
  <c r="AX391" i="5"/>
  <c r="AW380" i="5"/>
  <c r="AX380" i="5"/>
  <c r="AW390" i="5"/>
  <c r="AX390" i="5"/>
  <c r="BB390" i="5"/>
  <c r="AW379" i="5"/>
  <c r="AX379" i="5"/>
  <c r="AW389" i="5"/>
  <c r="AX389" i="5"/>
  <c r="BB389" i="5"/>
  <c r="AW378" i="5"/>
  <c r="AX378" i="5"/>
  <c r="AW388" i="5"/>
  <c r="AX388" i="5"/>
  <c r="BB388" i="5"/>
  <c r="AW377" i="5"/>
  <c r="AX377" i="5"/>
  <c r="AW387" i="5"/>
  <c r="AX387" i="5"/>
  <c r="BB387" i="5"/>
  <c r="AW376" i="5"/>
  <c r="AX376" i="5"/>
  <c r="AW386" i="5"/>
  <c r="AX386" i="5"/>
  <c r="BB386" i="5"/>
  <c r="AW375" i="5"/>
  <c r="AX375" i="5"/>
  <c r="AW385" i="5"/>
  <c r="AX385" i="5"/>
  <c r="BB385" i="5"/>
  <c r="AW374" i="5"/>
  <c r="AX374" i="5"/>
  <c r="AW384" i="5"/>
  <c r="AX384" i="5"/>
  <c r="BB384" i="5"/>
  <c r="AW373" i="5"/>
  <c r="AX373" i="5"/>
  <c r="AW383" i="5"/>
  <c r="AX383" i="5"/>
  <c r="BB383" i="5"/>
  <c r="AW372" i="5"/>
  <c r="AX372" i="5"/>
  <c r="AW382" i="5"/>
  <c r="AX382" i="5"/>
  <c r="BB382" i="5"/>
  <c r="AW371" i="5"/>
  <c r="AX371" i="5"/>
  <c r="AW381" i="5"/>
  <c r="AX381" i="5"/>
  <c r="BB381" i="5"/>
  <c r="BB290" i="5"/>
  <c r="BB320" i="5"/>
  <c r="BB350" i="5"/>
  <c r="BB380" i="5"/>
  <c r="AW361" i="5"/>
  <c r="AX361" i="5"/>
  <c r="AW341" i="5"/>
  <c r="AX341" i="5"/>
  <c r="AW351" i="5"/>
  <c r="AX351" i="5"/>
  <c r="BB351" i="5"/>
  <c r="AW340" i="5"/>
  <c r="AX340" i="5"/>
  <c r="AW339" i="5"/>
  <c r="AX339" i="5"/>
  <c r="AW338" i="5"/>
  <c r="AX338" i="5"/>
  <c r="AW337" i="5"/>
  <c r="AX337" i="5"/>
  <c r="AW336" i="5"/>
  <c r="AX336" i="5"/>
  <c r="AW335" i="5"/>
  <c r="AX335" i="5"/>
  <c r="AW334" i="5"/>
  <c r="AX334" i="5"/>
  <c r="AW333" i="5"/>
  <c r="AX333" i="5"/>
  <c r="AW332" i="5"/>
  <c r="AX332" i="5"/>
  <c r="AW331" i="5"/>
  <c r="AX331" i="5"/>
  <c r="AW320" i="5"/>
  <c r="AX320" i="5"/>
  <c r="AW330" i="5"/>
  <c r="AX330" i="5"/>
  <c r="BB330" i="5"/>
  <c r="AW319" i="5"/>
  <c r="AX319" i="5"/>
  <c r="AW329" i="5"/>
  <c r="AX329" i="5"/>
  <c r="BB329" i="5"/>
  <c r="AW318" i="5"/>
  <c r="AX318" i="5"/>
  <c r="AW328" i="5"/>
  <c r="AX328" i="5"/>
  <c r="BB328" i="5"/>
  <c r="AW317" i="5"/>
  <c r="AX317" i="5"/>
  <c r="AW327" i="5"/>
  <c r="AX327" i="5"/>
  <c r="BB327" i="5"/>
  <c r="AW316" i="5"/>
  <c r="AX316" i="5"/>
  <c r="AW326" i="5"/>
  <c r="AX326" i="5"/>
  <c r="BB326" i="5"/>
  <c r="AW315" i="5"/>
  <c r="AX315" i="5"/>
  <c r="AW325" i="5"/>
  <c r="AX325" i="5"/>
  <c r="BB325" i="5"/>
  <c r="AW314" i="5"/>
  <c r="AX314" i="5"/>
  <c r="AW324" i="5"/>
  <c r="AX324" i="5"/>
  <c r="BB324" i="5"/>
  <c r="AW313" i="5"/>
  <c r="AX313" i="5"/>
  <c r="AW323" i="5"/>
  <c r="AX323" i="5"/>
  <c r="BB323" i="5"/>
  <c r="AW312" i="5"/>
  <c r="AX312" i="5"/>
  <c r="AW322" i="5"/>
  <c r="AX322" i="5"/>
  <c r="BB322" i="5"/>
  <c r="AW311" i="5"/>
  <c r="AX311" i="5"/>
  <c r="AW321" i="5"/>
  <c r="AX321" i="5"/>
  <c r="BB321" i="5"/>
  <c r="AW310" i="5"/>
  <c r="AX310" i="5"/>
  <c r="AW309" i="5"/>
  <c r="AX309" i="5"/>
  <c r="AW308" i="5"/>
  <c r="AX308" i="5"/>
  <c r="AW307" i="5"/>
  <c r="AX307" i="5"/>
  <c r="AW306" i="5"/>
  <c r="AX306" i="5"/>
  <c r="AW305" i="5"/>
  <c r="AX305" i="5"/>
  <c r="AW304" i="5"/>
  <c r="AX304" i="5"/>
  <c r="AW303" i="5"/>
  <c r="AX303" i="5"/>
  <c r="AW302" i="5"/>
  <c r="AX302" i="5"/>
  <c r="AW301" i="5"/>
  <c r="AX301" i="5"/>
  <c r="AW290" i="5"/>
  <c r="AX290" i="5"/>
  <c r="AW300" i="5"/>
  <c r="AX300" i="5"/>
  <c r="BB300" i="5"/>
  <c r="AW289" i="5"/>
  <c r="AX289" i="5"/>
  <c r="AW299" i="5"/>
  <c r="AX299" i="5"/>
  <c r="BB299" i="5"/>
  <c r="AW288" i="5"/>
  <c r="AX288" i="5"/>
  <c r="AW298" i="5"/>
  <c r="AX298" i="5"/>
  <c r="BB298" i="5"/>
  <c r="AW287" i="5"/>
  <c r="AX287" i="5"/>
  <c r="AW297" i="5"/>
  <c r="AX297" i="5"/>
  <c r="BB297" i="5"/>
  <c r="AW286" i="5"/>
  <c r="AX286" i="5"/>
  <c r="AW296" i="5"/>
  <c r="AX296" i="5"/>
  <c r="BB296" i="5"/>
  <c r="AW285" i="5"/>
  <c r="AX285" i="5"/>
  <c r="AW295" i="5"/>
  <c r="AX295" i="5"/>
  <c r="BB295" i="5"/>
  <c r="AW284" i="5"/>
  <c r="AX284" i="5"/>
  <c r="AW294" i="5"/>
  <c r="AX294" i="5"/>
  <c r="BB294" i="5"/>
  <c r="AW283" i="5"/>
  <c r="AX283" i="5"/>
  <c r="AW293" i="5"/>
  <c r="AX293" i="5"/>
  <c r="BB293" i="5"/>
  <c r="AW282" i="5"/>
  <c r="AX282" i="5"/>
  <c r="AW292" i="5"/>
  <c r="AX292" i="5"/>
  <c r="BB292" i="5"/>
  <c r="AW281" i="5"/>
  <c r="AX281" i="5"/>
  <c r="AW291" i="5"/>
  <c r="AX291" i="5"/>
  <c r="BB291" i="5"/>
  <c r="C68" i="6"/>
  <c r="C67" i="6"/>
  <c r="N67" i="6"/>
  <c r="O67" i="6"/>
  <c r="N68" i="6"/>
  <c r="O68" i="6"/>
  <c r="J67" i="6"/>
  <c r="K67" i="6"/>
  <c r="J68" i="6"/>
  <c r="K68" i="6"/>
  <c r="F67" i="6"/>
  <c r="G67" i="6"/>
  <c r="F68" i="6"/>
  <c r="G68" i="6"/>
  <c r="C66" i="6"/>
  <c r="O66" i="6"/>
  <c r="K6" i="6"/>
  <c r="N66" i="6"/>
  <c r="J6" i="6"/>
  <c r="K66" i="6"/>
  <c r="I6" i="6"/>
  <c r="J66" i="6"/>
  <c r="H6" i="6"/>
  <c r="G66" i="6"/>
  <c r="G6" i="6"/>
  <c r="F66" i="6"/>
  <c r="F6" i="6"/>
  <c r="P60" i="2"/>
  <c r="P62" i="2"/>
  <c r="P63" i="2"/>
  <c r="P64" i="2"/>
  <c r="P65" i="2"/>
  <c r="P66" i="2"/>
  <c r="P67" i="2"/>
  <c r="P68" i="2"/>
  <c r="P69" i="2"/>
  <c r="P70" i="2"/>
  <c r="P71" i="2"/>
  <c r="Q62" i="2"/>
  <c r="Q63" i="2"/>
  <c r="Q64" i="2"/>
  <c r="Q65" i="2"/>
  <c r="Q66" i="2"/>
  <c r="Q67" i="2"/>
  <c r="Q68" i="2"/>
  <c r="Q69" i="2"/>
  <c r="Q70" i="2"/>
  <c r="Q71" i="2"/>
  <c r="S63" i="2"/>
  <c r="S64" i="2"/>
  <c r="S65" i="2"/>
  <c r="S66" i="2"/>
  <c r="S67" i="2"/>
  <c r="S68" i="2"/>
  <c r="S69" i="2"/>
  <c r="S70" i="2"/>
  <c r="S71" i="2"/>
  <c r="S62" i="2"/>
  <c r="R63" i="2"/>
  <c r="R64" i="2"/>
  <c r="R65" i="2"/>
  <c r="R66" i="2"/>
  <c r="R67" i="2"/>
  <c r="R68" i="2"/>
  <c r="R69" i="2"/>
  <c r="R70" i="2"/>
  <c r="R71" i="2"/>
  <c r="R62" i="2"/>
  <c r="U63" i="2"/>
  <c r="U64" i="2"/>
  <c r="U65" i="2"/>
  <c r="U66" i="2"/>
  <c r="U67" i="2"/>
  <c r="U68" i="2"/>
  <c r="U69" i="2"/>
  <c r="U70" i="2"/>
  <c r="U71" i="2"/>
  <c r="U62" i="2"/>
  <c r="T63" i="2"/>
  <c r="T64" i="2"/>
  <c r="T65" i="2"/>
  <c r="T66" i="2"/>
  <c r="T67" i="2"/>
  <c r="T68" i="2"/>
  <c r="T69" i="2"/>
  <c r="T70" i="2"/>
  <c r="T71" i="2"/>
  <c r="T62" i="2"/>
  <c r="W14" i="6"/>
  <c r="X14" i="6"/>
  <c r="W15" i="6"/>
  <c r="X15" i="6"/>
  <c r="W16" i="6"/>
  <c r="X16" i="6"/>
  <c r="W17" i="6"/>
  <c r="X17" i="6"/>
  <c r="W18" i="6"/>
  <c r="X18" i="6"/>
  <c r="W19" i="6"/>
  <c r="X19" i="6"/>
  <c r="W20" i="6"/>
  <c r="X20" i="6"/>
  <c r="W21" i="6"/>
  <c r="X21" i="6"/>
  <c r="W22" i="6"/>
  <c r="X22" i="6"/>
  <c r="X13" i="6"/>
  <c r="W13" i="6"/>
  <c r="S13" i="6"/>
  <c r="T13" i="6"/>
  <c r="U13" i="6"/>
  <c r="V13" i="6"/>
  <c r="S14" i="6"/>
  <c r="T14" i="6"/>
  <c r="U14" i="6"/>
  <c r="V14" i="6"/>
  <c r="S15" i="6"/>
  <c r="T15" i="6"/>
  <c r="U15" i="6"/>
  <c r="V15" i="6"/>
  <c r="S16" i="6"/>
  <c r="T16" i="6"/>
  <c r="U16" i="6"/>
  <c r="V16" i="6"/>
  <c r="S17" i="6"/>
  <c r="T17" i="6"/>
  <c r="U17" i="6"/>
  <c r="V17" i="6"/>
  <c r="S18" i="6"/>
  <c r="T18" i="6"/>
  <c r="U18" i="6"/>
  <c r="V18" i="6"/>
  <c r="S19" i="6"/>
  <c r="T19" i="6"/>
  <c r="U19" i="6"/>
  <c r="V19" i="6"/>
  <c r="S20" i="6"/>
  <c r="T20" i="6"/>
  <c r="U20" i="6"/>
  <c r="V20" i="6"/>
  <c r="S21" i="6"/>
  <c r="T21" i="6"/>
  <c r="U21" i="6"/>
  <c r="V21" i="6"/>
  <c r="S22" i="6"/>
  <c r="T22" i="6"/>
  <c r="U22" i="6"/>
  <c r="V22" i="6"/>
  <c r="X4" i="6"/>
  <c r="X5" i="6"/>
  <c r="X6" i="6"/>
  <c r="X7" i="6"/>
  <c r="X8" i="6"/>
  <c r="X9" i="6"/>
  <c r="X10" i="6"/>
  <c r="X11" i="6"/>
  <c r="X12" i="6"/>
  <c r="X3" i="6"/>
  <c r="W4" i="6"/>
  <c r="W5" i="6"/>
  <c r="W6" i="6"/>
  <c r="W7" i="6"/>
  <c r="W8" i="6"/>
  <c r="W9" i="6"/>
  <c r="W10" i="6"/>
  <c r="W11" i="6"/>
  <c r="W12" i="6"/>
  <c r="W3" i="6"/>
  <c r="V4" i="6"/>
  <c r="V5" i="6"/>
  <c r="V6" i="6"/>
  <c r="V7" i="6"/>
  <c r="V8" i="6"/>
  <c r="V9" i="6"/>
  <c r="V10" i="6"/>
  <c r="V11" i="6"/>
  <c r="V12" i="6"/>
  <c r="V3" i="6"/>
  <c r="U4" i="6"/>
  <c r="U5" i="6"/>
  <c r="U6" i="6"/>
  <c r="U7" i="6"/>
  <c r="U8" i="6"/>
  <c r="U9" i="6"/>
  <c r="U10" i="6"/>
  <c r="U11" i="6"/>
  <c r="U12" i="6"/>
  <c r="U3" i="6"/>
  <c r="T4" i="6"/>
  <c r="T5" i="6"/>
  <c r="T6" i="6"/>
  <c r="T7" i="6"/>
  <c r="T8" i="6"/>
  <c r="T9" i="6"/>
  <c r="T10" i="6"/>
  <c r="T11" i="6"/>
  <c r="T12" i="6"/>
  <c r="T3" i="6"/>
  <c r="S4" i="6"/>
  <c r="S5" i="6"/>
  <c r="S6" i="6"/>
  <c r="S7" i="6"/>
  <c r="S8" i="6"/>
  <c r="S9" i="6"/>
  <c r="S10" i="6"/>
  <c r="S11" i="6"/>
  <c r="S12" i="6"/>
  <c r="S3" i="6"/>
  <c r="AC29" i="6"/>
  <c r="AC30" i="6"/>
  <c r="AC31" i="6"/>
  <c r="K4" i="6"/>
  <c r="AC26" i="6"/>
  <c r="AC27" i="6"/>
  <c r="AC28" i="6"/>
  <c r="K3" i="6"/>
  <c r="AB29" i="6"/>
  <c r="AB30" i="6"/>
  <c r="AB31" i="6"/>
  <c r="J4" i="6"/>
  <c r="AB26" i="6"/>
  <c r="AB27" i="6"/>
  <c r="AB28" i="6"/>
  <c r="J3" i="6"/>
  <c r="Y29" i="6"/>
  <c r="Y30" i="6"/>
  <c r="Y31" i="6"/>
  <c r="I4" i="6"/>
  <c r="Y26" i="6"/>
  <c r="Y27" i="6"/>
  <c r="Y28" i="6"/>
  <c r="I3" i="6"/>
  <c r="X29" i="6"/>
  <c r="X30" i="6"/>
  <c r="X31" i="6"/>
  <c r="H4" i="6"/>
  <c r="X26" i="6"/>
  <c r="X27" i="6"/>
  <c r="X28" i="6"/>
  <c r="H3" i="6"/>
  <c r="U29" i="6"/>
  <c r="U30" i="6"/>
  <c r="U31" i="6"/>
  <c r="G4" i="6"/>
  <c r="U26" i="6"/>
  <c r="U27" i="6"/>
  <c r="U28" i="6"/>
  <c r="G3" i="6"/>
  <c r="T29" i="6"/>
  <c r="T30" i="6"/>
  <c r="T31" i="6"/>
  <c r="F4" i="6"/>
  <c r="T26" i="6"/>
  <c r="T27" i="6"/>
  <c r="T28" i="6"/>
  <c r="F3" i="6"/>
  <c r="EF35" i="5"/>
  <c r="ED41" i="5"/>
  <c r="EJ40" i="5"/>
  <c r="EK40" i="5"/>
  <c r="EJ41" i="5"/>
  <c r="EK41" i="5"/>
  <c r="EJ42" i="5"/>
  <c r="EK42" i="5"/>
  <c r="EJ43" i="5"/>
  <c r="EK43" i="5"/>
  <c r="EJ44" i="5"/>
  <c r="EK44" i="5"/>
  <c r="EJ45" i="5"/>
  <c r="EK45" i="5"/>
  <c r="EJ46" i="5"/>
  <c r="EK46" i="5"/>
  <c r="EJ47" i="5"/>
  <c r="EK47" i="5"/>
  <c r="EJ48" i="5"/>
  <c r="EK48" i="5"/>
  <c r="EJ49" i="5"/>
  <c r="EK49" i="5"/>
  <c r="EJ50" i="5"/>
  <c r="EK50" i="5"/>
  <c r="EJ51" i="5"/>
  <c r="EK51" i="5"/>
  <c r="EJ52" i="5"/>
  <c r="EK52" i="5"/>
  <c r="EJ53" i="5"/>
  <c r="EK53" i="5"/>
  <c r="EJ54" i="5"/>
  <c r="EK54" i="5"/>
  <c r="EJ55" i="5"/>
  <c r="EK55" i="5"/>
  <c r="EJ56" i="5"/>
  <c r="EK56" i="5"/>
  <c r="EJ57" i="5"/>
  <c r="EK57" i="5"/>
  <c r="EJ58" i="5"/>
  <c r="EK58" i="5"/>
  <c r="EJ59" i="5"/>
  <c r="EK59" i="5"/>
  <c r="EJ60" i="5"/>
  <c r="EK60" i="5"/>
  <c r="EJ61" i="5"/>
  <c r="EK61" i="5"/>
  <c r="EJ62" i="5"/>
  <c r="EK62" i="5"/>
  <c r="EJ63" i="5"/>
  <c r="EK63" i="5"/>
  <c r="EJ64" i="5"/>
  <c r="EK64" i="5"/>
  <c r="EJ65" i="5"/>
  <c r="EK65" i="5"/>
  <c r="EJ66" i="5"/>
  <c r="EK66" i="5"/>
  <c r="EJ67" i="5"/>
  <c r="EK67" i="5"/>
  <c r="EJ68" i="5"/>
  <c r="EK68" i="5"/>
  <c r="EJ69" i="5"/>
  <c r="EK69" i="5"/>
  <c r="EJ70" i="5"/>
  <c r="EK70" i="5"/>
  <c r="EJ71" i="5"/>
  <c r="EK71" i="5"/>
  <c r="EJ72" i="5"/>
  <c r="EK72" i="5"/>
  <c r="EJ73" i="5"/>
  <c r="EK73" i="5"/>
  <c r="EJ74" i="5"/>
  <c r="EK74" i="5"/>
  <c r="EJ75" i="5"/>
  <c r="EK75" i="5"/>
  <c r="EJ76" i="5"/>
  <c r="EK76" i="5"/>
  <c r="EJ77" i="5"/>
  <c r="EK77" i="5"/>
  <c r="EJ78" i="5"/>
  <c r="EK78" i="5"/>
  <c r="EJ79" i="5"/>
  <c r="EK79" i="5"/>
  <c r="EJ80" i="5"/>
  <c r="EK80" i="5"/>
  <c r="EJ81" i="5"/>
  <c r="EK81" i="5"/>
  <c r="EJ82" i="5"/>
  <c r="EK82" i="5"/>
  <c r="EJ83" i="5"/>
  <c r="EK83" i="5"/>
  <c r="EJ84" i="5"/>
  <c r="EK84" i="5"/>
  <c r="EJ85" i="5"/>
  <c r="EK85" i="5"/>
  <c r="EJ86" i="5"/>
  <c r="EK86" i="5"/>
  <c r="EJ87" i="5"/>
  <c r="EK87" i="5"/>
  <c r="EJ88" i="5"/>
  <c r="EK88" i="5"/>
  <c r="EJ89" i="5"/>
  <c r="EK89" i="5"/>
  <c r="EJ90" i="5"/>
  <c r="EK90" i="5"/>
  <c r="EJ91" i="5"/>
  <c r="EK91" i="5"/>
  <c r="EJ92" i="5"/>
  <c r="EK92" i="5"/>
  <c r="EJ93" i="5"/>
  <c r="EK93" i="5"/>
  <c r="EJ94" i="5"/>
  <c r="EK94" i="5"/>
  <c r="EJ95" i="5"/>
  <c r="EK95" i="5"/>
  <c r="EJ96" i="5"/>
  <c r="EK96" i="5"/>
  <c r="EJ97" i="5"/>
  <c r="EK97" i="5"/>
  <c r="EJ98" i="5"/>
  <c r="EK98" i="5"/>
  <c r="EJ99" i="5"/>
  <c r="EK99" i="5"/>
  <c r="EJ100" i="5"/>
  <c r="EK100" i="5"/>
  <c r="EJ101" i="5"/>
  <c r="EK101" i="5"/>
  <c r="EJ102" i="5"/>
  <c r="EK102" i="5"/>
  <c r="EJ103" i="5"/>
  <c r="EK103" i="5"/>
  <c r="EJ104" i="5"/>
  <c r="EK104" i="5"/>
  <c r="EJ105" i="5"/>
  <c r="EK105" i="5"/>
  <c r="EJ106" i="5"/>
  <c r="EK106" i="5"/>
  <c r="EJ107" i="5"/>
  <c r="EK107" i="5"/>
  <c r="EJ108" i="5"/>
  <c r="EK108" i="5"/>
  <c r="EJ109" i="5"/>
  <c r="EK109" i="5"/>
  <c r="EJ110" i="5"/>
  <c r="EK110" i="5"/>
  <c r="EJ111" i="5"/>
  <c r="EK111" i="5"/>
  <c r="EJ112" i="5"/>
  <c r="EK112" i="5"/>
  <c r="EJ113" i="5"/>
  <c r="EK113" i="5"/>
  <c r="EJ114" i="5"/>
  <c r="EK114" i="5"/>
  <c r="EJ115" i="5"/>
  <c r="EK115" i="5"/>
  <c r="EJ116" i="5"/>
  <c r="EK116" i="5"/>
  <c r="EJ117" i="5"/>
  <c r="EK117" i="5"/>
  <c r="EJ118" i="5"/>
  <c r="EK118" i="5"/>
  <c r="EJ119" i="5"/>
  <c r="EK119" i="5"/>
  <c r="EJ120" i="5"/>
  <c r="EK120" i="5"/>
  <c r="EJ121" i="5"/>
  <c r="EK121" i="5"/>
  <c r="EJ122" i="5"/>
  <c r="EK122" i="5"/>
  <c r="EJ123" i="5"/>
  <c r="EK123" i="5"/>
  <c r="EJ124" i="5"/>
  <c r="EK124" i="5"/>
  <c r="EJ125" i="5"/>
  <c r="EK125" i="5"/>
  <c r="EJ126" i="5"/>
  <c r="EK126" i="5"/>
  <c r="EJ127" i="5"/>
  <c r="EK127" i="5"/>
  <c r="EJ128" i="5"/>
  <c r="EK128" i="5"/>
  <c r="EJ129" i="5"/>
  <c r="EK129" i="5"/>
  <c r="EJ130" i="5"/>
  <c r="EK130" i="5"/>
  <c r="EJ131" i="5"/>
  <c r="EK131" i="5"/>
  <c r="EJ132" i="5"/>
  <c r="EK132" i="5"/>
  <c r="EJ133" i="5"/>
  <c r="EK133" i="5"/>
  <c r="EJ134" i="5"/>
  <c r="EK134" i="5"/>
  <c r="EJ135" i="5"/>
  <c r="EK135" i="5"/>
  <c r="EJ136" i="5"/>
  <c r="EK136" i="5"/>
  <c r="EJ137" i="5"/>
  <c r="EK137" i="5"/>
  <c r="EJ138" i="5"/>
  <c r="EK138" i="5"/>
  <c r="EJ139" i="5"/>
  <c r="EK139" i="5"/>
  <c r="EJ140" i="5"/>
  <c r="EK140" i="5"/>
  <c r="EJ141" i="5"/>
  <c r="EK141" i="5"/>
  <c r="EJ142" i="5"/>
  <c r="EK142" i="5"/>
  <c r="EJ143" i="5"/>
  <c r="EK143" i="5"/>
  <c r="EJ144" i="5"/>
  <c r="EK144" i="5"/>
  <c r="EJ145" i="5"/>
  <c r="EK145" i="5"/>
  <c r="EJ146" i="5"/>
  <c r="EK146" i="5"/>
  <c r="EJ147" i="5"/>
  <c r="EK147" i="5"/>
  <c r="EJ148" i="5"/>
  <c r="EK148" i="5"/>
  <c r="EJ149" i="5"/>
  <c r="EK149" i="5"/>
  <c r="EJ150" i="5"/>
  <c r="EK150" i="5"/>
  <c r="EJ151" i="5"/>
  <c r="EK151" i="5"/>
  <c r="EJ152" i="5"/>
  <c r="EK152" i="5"/>
  <c r="EJ153" i="5"/>
  <c r="EK153" i="5"/>
  <c r="EJ154" i="5"/>
  <c r="EK154" i="5"/>
  <c r="EJ155" i="5"/>
  <c r="EK155" i="5"/>
  <c r="EJ156" i="5"/>
  <c r="EK156" i="5"/>
  <c r="EJ157" i="5"/>
  <c r="EK157" i="5"/>
  <c r="EJ158" i="5"/>
  <c r="EK158" i="5"/>
  <c r="ED40" i="5"/>
  <c r="ED39" i="5"/>
  <c r="EK39" i="5"/>
  <c r="EJ39" i="5"/>
  <c r="EE39" i="5"/>
  <c r="EE278" i="5"/>
  <c r="EF278" i="5"/>
  <c r="EE277" i="5"/>
  <c r="EF277" i="5"/>
  <c r="EE276" i="5"/>
  <c r="EF276" i="5"/>
  <c r="EE275" i="5"/>
  <c r="EF275" i="5"/>
  <c r="EE274" i="5"/>
  <c r="EF274" i="5"/>
  <c r="EE273" i="5"/>
  <c r="EF273" i="5"/>
  <c r="EE272" i="5"/>
  <c r="EF272" i="5"/>
  <c r="EE271" i="5"/>
  <c r="EF271" i="5"/>
  <c r="EE270" i="5"/>
  <c r="EF270" i="5"/>
  <c r="EE269" i="5"/>
  <c r="EF269" i="5"/>
  <c r="EE258" i="5"/>
  <c r="EF258" i="5"/>
  <c r="EE268" i="5"/>
  <c r="EF268" i="5"/>
  <c r="EN268" i="5"/>
  <c r="EE257" i="5"/>
  <c r="EF257" i="5"/>
  <c r="EE267" i="5"/>
  <c r="EF267" i="5"/>
  <c r="EN267" i="5"/>
  <c r="EE256" i="5"/>
  <c r="EF256" i="5"/>
  <c r="EE266" i="5"/>
  <c r="EF266" i="5"/>
  <c r="EN266" i="5"/>
  <c r="EE255" i="5"/>
  <c r="EF255" i="5"/>
  <c r="EE265" i="5"/>
  <c r="EF265" i="5"/>
  <c r="EN265" i="5"/>
  <c r="EE254" i="5"/>
  <c r="EF254" i="5"/>
  <c r="EE264" i="5"/>
  <c r="EF264" i="5"/>
  <c r="EN264" i="5"/>
  <c r="EE253" i="5"/>
  <c r="EF253" i="5"/>
  <c r="EE263" i="5"/>
  <c r="EF263" i="5"/>
  <c r="EN263" i="5"/>
  <c r="EE252" i="5"/>
  <c r="EF252" i="5"/>
  <c r="EE262" i="5"/>
  <c r="EF262" i="5"/>
  <c r="EN262" i="5"/>
  <c r="EE251" i="5"/>
  <c r="EF251" i="5"/>
  <c r="EE261" i="5"/>
  <c r="EF261" i="5"/>
  <c r="EN261" i="5"/>
  <c r="EE250" i="5"/>
  <c r="EF250" i="5"/>
  <c r="EE260" i="5"/>
  <c r="EF260" i="5"/>
  <c r="EN260" i="5"/>
  <c r="EE249" i="5"/>
  <c r="EF249" i="5"/>
  <c r="EE259" i="5"/>
  <c r="EF259" i="5"/>
  <c r="EN259" i="5"/>
  <c r="EN48" i="5"/>
  <c r="EN78" i="5"/>
  <c r="EN108" i="5"/>
  <c r="EN138" i="5"/>
  <c r="EN168" i="5"/>
  <c r="EN198" i="5"/>
  <c r="EN228" i="5"/>
  <c r="EN258" i="5"/>
  <c r="EE248" i="5"/>
  <c r="EF248" i="5"/>
  <c r="EE247" i="5"/>
  <c r="EF247" i="5"/>
  <c r="EE246" i="5"/>
  <c r="EF246" i="5"/>
  <c r="EE245" i="5"/>
  <c r="EF245" i="5"/>
  <c r="EE244" i="5"/>
  <c r="EF244" i="5"/>
  <c r="EE243" i="5"/>
  <c r="EF243" i="5"/>
  <c r="EE242" i="5"/>
  <c r="EF242" i="5"/>
  <c r="EE241" i="5"/>
  <c r="EF241" i="5"/>
  <c r="EE240" i="5"/>
  <c r="EF240" i="5"/>
  <c r="EE239" i="5"/>
  <c r="EF239" i="5"/>
  <c r="EE228" i="5"/>
  <c r="EF228" i="5"/>
  <c r="EE238" i="5"/>
  <c r="EF238" i="5"/>
  <c r="EN238" i="5"/>
  <c r="EE227" i="5"/>
  <c r="EF227" i="5"/>
  <c r="EE237" i="5"/>
  <c r="EF237" i="5"/>
  <c r="EN237" i="5"/>
  <c r="EE226" i="5"/>
  <c r="EF226" i="5"/>
  <c r="EE236" i="5"/>
  <c r="EF236" i="5"/>
  <c r="EN236" i="5"/>
  <c r="EE225" i="5"/>
  <c r="EF225" i="5"/>
  <c r="EE235" i="5"/>
  <c r="EF235" i="5"/>
  <c r="EN235" i="5"/>
  <c r="EE224" i="5"/>
  <c r="EF224" i="5"/>
  <c r="EE234" i="5"/>
  <c r="EF234" i="5"/>
  <c r="EN234" i="5"/>
  <c r="EE223" i="5"/>
  <c r="EF223" i="5"/>
  <c r="EE233" i="5"/>
  <c r="EF233" i="5"/>
  <c r="EN233" i="5"/>
  <c r="EE222" i="5"/>
  <c r="EF222" i="5"/>
  <c r="EE232" i="5"/>
  <c r="EF232" i="5"/>
  <c r="EN232" i="5"/>
  <c r="EE221" i="5"/>
  <c r="EF221" i="5"/>
  <c r="EE231" i="5"/>
  <c r="EF231" i="5"/>
  <c r="EN231" i="5"/>
  <c r="EE220" i="5"/>
  <c r="EF220" i="5"/>
  <c r="EE230" i="5"/>
  <c r="EF230" i="5"/>
  <c r="EN230" i="5"/>
  <c r="EE219" i="5"/>
  <c r="EF219" i="5"/>
  <c r="EE229" i="5"/>
  <c r="EF229" i="5"/>
  <c r="EN229" i="5"/>
  <c r="EE218" i="5"/>
  <c r="EF218" i="5"/>
  <c r="EE217" i="5"/>
  <c r="EF217" i="5"/>
  <c r="EE216" i="5"/>
  <c r="EF216" i="5"/>
  <c r="EE215" i="5"/>
  <c r="EF215" i="5"/>
  <c r="EE214" i="5"/>
  <c r="EF214" i="5"/>
  <c r="EE213" i="5"/>
  <c r="EF213" i="5"/>
  <c r="EE212" i="5"/>
  <c r="EF212" i="5"/>
  <c r="EE211" i="5"/>
  <c r="EF211" i="5"/>
  <c r="EE210" i="5"/>
  <c r="EF210" i="5"/>
  <c r="EE209" i="5"/>
  <c r="EF209" i="5"/>
  <c r="EE198" i="5"/>
  <c r="EF198" i="5"/>
  <c r="EE208" i="5"/>
  <c r="EF208" i="5"/>
  <c r="EN208" i="5"/>
  <c r="EE197" i="5"/>
  <c r="EF197" i="5"/>
  <c r="EE207" i="5"/>
  <c r="EF207" i="5"/>
  <c r="EN207" i="5"/>
  <c r="EE196" i="5"/>
  <c r="EF196" i="5"/>
  <c r="EE206" i="5"/>
  <c r="EF206" i="5"/>
  <c r="EN206" i="5"/>
  <c r="EE195" i="5"/>
  <c r="EF195" i="5"/>
  <c r="EE205" i="5"/>
  <c r="EF205" i="5"/>
  <c r="EN205" i="5"/>
  <c r="EE194" i="5"/>
  <c r="EF194" i="5"/>
  <c r="EE204" i="5"/>
  <c r="EF204" i="5"/>
  <c r="EN204" i="5"/>
  <c r="EE193" i="5"/>
  <c r="EF193" i="5"/>
  <c r="EE203" i="5"/>
  <c r="EF203" i="5"/>
  <c r="EN203" i="5"/>
  <c r="EE192" i="5"/>
  <c r="EF192" i="5"/>
  <c r="EE202" i="5"/>
  <c r="EF202" i="5"/>
  <c r="EN202" i="5"/>
  <c r="EE191" i="5"/>
  <c r="EF191" i="5"/>
  <c r="EE201" i="5"/>
  <c r="EF201" i="5"/>
  <c r="EN201" i="5"/>
  <c r="EE190" i="5"/>
  <c r="EF190" i="5"/>
  <c r="EE200" i="5"/>
  <c r="EF200" i="5"/>
  <c r="EN200" i="5"/>
  <c r="EE189" i="5"/>
  <c r="EF189" i="5"/>
  <c r="EE199" i="5"/>
  <c r="EF199" i="5"/>
  <c r="EN199" i="5"/>
  <c r="EE188" i="5"/>
  <c r="EF188" i="5"/>
  <c r="EE187" i="5"/>
  <c r="EF187" i="5"/>
  <c r="EE186" i="5"/>
  <c r="EF186" i="5"/>
  <c r="EE185" i="5"/>
  <c r="EF185" i="5"/>
  <c r="EE184" i="5"/>
  <c r="EF184" i="5"/>
  <c r="EE183" i="5"/>
  <c r="EF183" i="5"/>
  <c r="EE182" i="5"/>
  <c r="EF182" i="5"/>
  <c r="EE181" i="5"/>
  <c r="EF181" i="5"/>
  <c r="EE180" i="5"/>
  <c r="EF180" i="5"/>
  <c r="EE179" i="5"/>
  <c r="EF179" i="5"/>
  <c r="EE168" i="5"/>
  <c r="EF168" i="5"/>
  <c r="EE178" i="5"/>
  <c r="EF178" i="5"/>
  <c r="EN178" i="5"/>
  <c r="EE167" i="5"/>
  <c r="EF167" i="5"/>
  <c r="EE177" i="5"/>
  <c r="EF177" i="5"/>
  <c r="EN177" i="5"/>
  <c r="EE166" i="5"/>
  <c r="EF166" i="5"/>
  <c r="EE176" i="5"/>
  <c r="EF176" i="5"/>
  <c r="EN176" i="5"/>
  <c r="EE165" i="5"/>
  <c r="EF165" i="5"/>
  <c r="EE175" i="5"/>
  <c r="EF175" i="5"/>
  <c r="EN175" i="5"/>
  <c r="EE164" i="5"/>
  <c r="EF164" i="5"/>
  <c r="EE174" i="5"/>
  <c r="EF174" i="5"/>
  <c r="EN174" i="5"/>
  <c r="EE163" i="5"/>
  <c r="EF163" i="5"/>
  <c r="EE173" i="5"/>
  <c r="EF173" i="5"/>
  <c r="EN173" i="5"/>
  <c r="EE162" i="5"/>
  <c r="EF162" i="5"/>
  <c r="EE172" i="5"/>
  <c r="EF172" i="5"/>
  <c r="EN172" i="5"/>
  <c r="EE161" i="5"/>
  <c r="EF161" i="5"/>
  <c r="EE171" i="5"/>
  <c r="EF171" i="5"/>
  <c r="EN171" i="5"/>
  <c r="EE160" i="5"/>
  <c r="EF160" i="5"/>
  <c r="EE170" i="5"/>
  <c r="EF170" i="5"/>
  <c r="EN170" i="5"/>
  <c r="EE159" i="5"/>
  <c r="EF159" i="5"/>
  <c r="EE169" i="5"/>
  <c r="EF169" i="5"/>
  <c r="EN169" i="5"/>
  <c r="EE158" i="5"/>
  <c r="EF158" i="5"/>
  <c r="EE157" i="5"/>
  <c r="EF157" i="5"/>
  <c r="EE156" i="5"/>
  <c r="EF156" i="5"/>
  <c r="EE155" i="5"/>
  <c r="EF155" i="5"/>
  <c r="EE154" i="5"/>
  <c r="EF154" i="5"/>
  <c r="EE153" i="5"/>
  <c r="EF153" i="5"/>
  <c r="EE152" i="5"/>
  <c r="EF152" i="5"/>
  <c r="EE151" i="5"/>
  <c r="EF151" i="5"/>
  <c r="EE150" i="5"/>
  <c r="EF150" i="5"/>
  <c r="EE149" i="5"/>
  <c r="EF149" i="5"/>
  <c r="EE138" i="5"/>
  <c r="EF138" i="5"/>
  <c r="EE148" i="5"/>
  <c r="EF148" i="5"/>
  <c r="EN148" i="5"/>
  <c r="EE137" i="5"/>
  <c r="EF137" i="5"/>
  <c r="EE147" i="5"/>
  <c r="EF147" i="5"/>
  <c r="EN147" i="5"/>
  <c r="EE136" i="5"/>
  <c r="EF136" i="5"/>
  <c r="EE146" i="5"/>
  <c r="EF146" i="5"/>
  <c r="EN146" i="5"/>
  <c r="EE135" i="5"/>
  <c r="EF135" i="5"/>
  <c r="EE145" i="5"/>
  <c r="EF145" i="5"/>
  <c r="EN145" i="5"/>
  <c r="EE134" i="5"/>
  <c r="EF134" i="5"/>
  <c r="EE144" i="5"/>
  <c r="EF144" i="5"/>
  <c r="EN144" i="5"/>
  <c r="EE133" i="5"/>
  <c r="EF133" i="5"/>
  <c r="EE143" i="5"/>
  <c r="EF143" i="5"/>
  <c r="EN143" i="5"/>
  <c r="EE132" i="5"/>
  <c r="EF132" i="5"/>
  <c r="EE142" i="5"/>
  <c r="EF142" i="5"/>
  <c r="EN142" i="5"/>
  <c r="EE131" i="5"/>
  <c r="EF131" i="5"/>
  <c r="EE141" i="5"/>
  <c r="EF141" i="5"/>
  <c r="EN141" i="5"/>
  <c r="EE130" i="5"/>
  <c r="EF130" i="5"/>
  <c r="EE140" i="5"/>
  <c r="EF140" i="5"/>
  <c r="EN140" i="5"/>
  <c r="EE129" i="5"/>
  <c r="EF129" i="5"/>
  <c r="EE139" i="5"/>
  <c r="EF139" i="5"/>
  <c r="EN139" i="5"/>
  <c r="EE128" i="5"/>
  <c r="EF128" i="5"/>
  <c r="EE127" i="5"/>
  <c r="EF127" i="5"/>
  <c r="EE126" i="5"/>
  <c r="EF126" i="5"/>
  <c r="EE125" i="5"/>
  <c r="EF125" i="5"/>
  <c r="EE124" i="5"/>
  <c r="EF124" i="5"/>
  <c r="EE123" i="5"/>
  <c r="EF123" i="5"/>
  <c r="EE122" i="5"/>
  <c r="EF122" i="5"/>
  <c r="EE121" i="5"/>
  <c r="EF121" i="5"/>
  <c r="EE120" i="5"/>
  <c r="EF120" i="5"/>
  <c r="EE119" i="5"/>
  <c r="EF119" i="5"/>
  <c r="EE108" i="5"/>
  <c r="EF108" i="5"/>
  <c r="EE118" i="5"/>
  <c r="EF118" i="5"/>
  <c r="EN118" i="5"/>
  <c r="EE107" i="5"/>
  <c r="EF107" i="5"/>
  <c r="EE117" i="5"/>
  <c r="EF117" i="5"/>
  <c r="EN117" i="5"/>
  <c r="EE106" i="5"/>
  <c r="EF106" i="5"/>
  <c r="EE116" i="5"/>
  <c r="EF116" i="5"/>
  <c r="EN116" i="5"/>
  <c r="EE105" i="5"/>
  <c r="EF105" i="5"/>
  <c r="EE115" i="5"/>
  <c r="EF115" i="5"/>
  <c r="EN115" i="5"/>
  <c r="EE104" i="5"/>
  <c r="EF104" i="5"/>
  <c r="EE114" i="5"/>
  <c r="EF114" i="5"/>
  <c r="EN114" i="5"/>
  <c r="EE103" i="5"/>
  <c r="EF103" i="5"/>
  <c r="EE113" i="5"/>
  <c r="EF113" i="5"/>
  <c r="EN113" i="5"/>
  <c r="EE102" i="5"/>
  <c r="EF102" i="5"/>
  <c r="EE112" i="5"/>
  <c r="EF112" i="5"/>
  <c r="EN112" i="5"/>
  <c r="EE101" i="5"/>
  <c r="EF101" i="5"/>
  <c r="EE111" i="5"/>
  <c r="EF111" i="5"/>
  <c r="EN111" i="5"/>
  <c r="EE100" i="5"/>
  <c r="EF100" i="5"/>
  <c r="EE110" i="5"/>
  <c r="EF110" i="5"/>
  <c r="EN110" i="5"/>
  <c r="EE99" i="5"/>
  <c r="EF99" i="5"/>
  <c r="EE109" i="5"/>
  <c r="EF109" i="5"/>
  <c r="EN109" i="5"/>
  <c r="EE98" i="5"/>
  <c r="EF98" i="5"/>
  <c r="EE97" i="5"/>
  <c r="EF97" i="5"/>
  <c r="EE96" i="5"/>
  <c r="EF96" i="5"/>
  <c r="EE95" i="5"/>
  <c r="EF95" i="5"/>
  <c r="EE94" i="5"/>
  <c r="EF94" i="5"/>
  <c r="EE93" i="5"/>
  <c r="EF93" i="5"/>
  <c r="EE92" i="5"/>
  <c r="EF92" i="5"/>
  <c r="EE91" i="5"/>
  <c r="EF91" i="5"/>
  <c r="EE90" i="5"/>
  <c r="EF90" i="5"/>
  <c r="EE89" i="5"/>
  <c r="EF89" i="5"/>
  <c r="EE78" i="5"/>
  <c r="EF78" i="5"/>
  <c r="EE88" i="5"/>
  <c r="EF88" i="5"/>
  <c r="EN88" i="5"/>
  <c r="EE77" i="5"/>
  <c r="EF77" i="5"/>
  <c r="EE87" i="5"/>
  <c r="EF87" i="5"/>
  <c r="EN87" i="5"/>
  <c r="EE76" i="5"/>
  <c r="EF76" i="5"/>
  <c r="EE86" i="5"/>
  <c r="EF86" i="5"/>
  <c r="EN86" i="5"/>
  <c r="EE75" i="5"/>
  <c r="EF75" i="5"/>
  <c r="EE85" i="5"/>
  <c r="EF85" i="5"/>
  <c r="EN85" i="5"/>
  <c r="EE74" i="5"/>
  <c r="EF74" i="5"/>
  <c r="EE84" i="5"/>
  <c r="EF84" i="5"/>
  <c r="EN84" i="5"/>
  <c r="EE73" i="5"/>
  <c r="EF73" i="5"/>
  <c r="EE83" i="5"/>
  <c r="EF83" i="5"/>
  <c r="EN83" i="5"/>
  <c r="EE72" i="5"/>
  <c r="EF72" i="5"/>
  <c r="EE82" i="5"/>
  <c r="EF82" i="5"/>
  <c r="EN82" i="5"/>
  <c r="EE71" i="5"/>
  <c r="EF71" i="5"/>
  <c r="EE81" i="5"/>
  <c r="EF81" i="5"/>
  <c r="EN81" i="5"/>
  <c r="EE70" i="5"/>
  <c r="EF70" i="5"/>
  <c r="EE80" i="5"/>
  <c r="EF80" i="5"/>
  <c r="EN80" i="5"/>
  <c r="EE69" i="5"/>
  <c r="EF69" i="5"/>
  <c r="EE79" i="5"/>
  <c r="EF79" i="5"/>
  <c r="EN79" i="5"/>
  <c r="EE68" i="5"/>
  <c r="EF68" i="5"/>
  <c r="EE67" i="5"/>
  <c r="EF67" i="5"/>
  <c r="EE66" i="5"/>
  <c r="EF66" i="5"/>
  <c r="EE65" i="5"/>
  <c r="EF65" i="5"/>
  <c r="EE64" i="5"/>
  <c r="EF64" i="5"/>
  <c r="EE63" i="5"/>
  <c r="EF63" i="5"/>
  <c r="EE62" i="5"/>
  <c r="EF62" i="5"/>
  <c r="EE61" i="5"/>
  <c r="EF61" i="5"/>
  <c r="EE60" i="5"/>
  <c r="EF60" i="5"/>
  <c r="EE59" i="5"/>
  <c r="EF59" i="5"/>
  <c r="EE48" i="5"/>
  <c r="EF48" i="5"/>
  <c r="EE58" i="5"/>
  <c r="EF58" i="5"/>
  <c r="EN58" i="5"/>
  <c r="EE47" i="5"/>
  <c r="EF47" i="5"/>
  <c r="EE57" i="5"/>
  <c r="EF57" i="5"/>
  <c r="EN57" i="5"/>
  <c r="EE46" i="5"/>
  <c r="EF46" i="5"/>
  <c r="EE56" i="5"/>
  <c r="EF56" i="5"/>
  <c r="EN56" i="5"/>
  <c r="EE45" i="5"/>
  <c r="EF45" i="5"/>
  <c r="EE55" i="5"/>
  <c r="EF55" i="5"/>
  <c r="EN55" i="5"/>
  <c r="EE44" i="5"/>
  <c r="EF44" i="5"/>
  <c r="EE54" i="5"/>
  <c r="EF54" i="5"/>
  <c r="EN54" i="5"/>
  <c r="EE43" i="5"/>
  <c r="EF43" i="5"/>
  <c r="EE53" i="5"/>
  <c r="EF53" i="5"/>
  <c r="EN53" i="5"/>
  <c r="EE42" i="5"/>
  <c r="EF42" i="5"/>
  <c r="EE52" i="5"/>
  <c r="EF52" i="5"/>
  <c r="EN52" i="5"/>
  <c r="EE41" i="5"/>
  <c r="EF41" i="5"/>
  <c r="EE51" i="5"/>
  <c r="EF51" i="5"/>
  <c r="EN51" i="5"/>
  <c r="EE40" i="5"/>
  <c r="EF40" i="5"/>
  <c r="EE50" i="5"/>
  <c r="EF50" i="5"/>
  <c r="EN50" i="5"/>
  <c r="EF39" i="5"/>
  <c r="EE49" i="5"/>
  <c r="EF49" i="5"/>
  <c r="EN49" i="5"/>
  <c r="BV180" i="5"/>
  <c r="BV181" i="5"/>
  <c r="BV182" i="5"/>
  <c r="BV183" i="5"/>
  <c r="BV184" i="5"/>
  <c r="BV185" i="5"/>
  <c r="BV186" i="5"/>
  <c r="BV187" i="5"/>
  <c r="DA278" i="5"/>
  <c r="DB278" i="5"/>
  <c r="DA277" i="5"/>
  <c r="DB277" i="5"/>
  <c r="DA276" i="5"/>
  <c r="DB276" i="5"/>
  <c r="DA275" i="5"/>
  <c r="DB275" i="5"/>
  <c r="DA274" i="5"/>
  <c r="DB274" i="5"/>
  <c r="DA273" i="5"/>
  <c r="DB273" i="5"/>
  <c r="DA272" i="5"/>
  <c r="DB272" i="5"/>
  <c r="DA271" i="5"/>
  <c r="DB271" i="5"/>
  <c r="DA270" i="5"/>
  <c r="DB270" i="5"/>
  <c r="DA269" i="5"/>
  <c r="DB269" i="5"/>
  <c r="DA258" i="5"/>
  <c r="DB258" i="5"/>
  <c r="DF268" i="5"/>
  <c r="DA268" i="5"/>
  <c r="DB268" i="5"/>
  <c r="DA257" i="5"/>
  <c r="DB257" i="5"/>
  <c r="DF267" i="5"/>
  <c r="DA267" i="5"/>
  <c r="DB267" i="5"/>
  <c r="DA256" i="5"/>
  <c r="DB256" i="5"/>
  <c r="DF266" i="5"/>
  <c r="DA266" i="5"/>
  <c r="DB266" i="5"/>
  <c r="DA255" i="5"/>
  <c r="DB255" i="5"/>
  <c r="DF265" i="5"/>
  <c r="DA265" i="5"/>
  <c r="DB265" i="5"/>
  <c r="DA254" i="5"/>
  <c r="DB254" i="5"/>
  <c r="DF264" i="5"/>
  <c r="DA264" i="5"/>
  <c r="DB264" i="5"/>
  <c r="DA253" i="5"/>
  <c r="DB253" i="5"/>
  <c r="DF263" i="5"/>
  <c r="DA263" i="5"/>
  <c r="DB263" i="5"/>
  <c r="DA252" i="5"/>
  <c r="DB252" i="5"/>
  <c r="DF262" i="5"/>
  <c r="DA262" i="5"/>
  <c r="DB262" i="5"/>
  <c r="DA251" i="5"/>
  <c r="DB251" i="5"/>
  <c r="DF261" i="5"/>
  <c r="DA261" i="5"/>
  <c r="DB261" i="5"/>
  <c r="DA250" i="5"/>
  <c r="DB250" i="5"/>
  <c r="DF260" i="5"/>
  <c r="DA260" i="5"/>
  <c r="DB260" i="5"/>
  <c r="DA249" i="5"/>
  <c r="DB249" i="5"/>
  <c r="DF259" i="5"/>
  <c r="DA259" i="5"/>
  <c r="DB259" i="5"/>
  <c r="DF48" i="5"/>
  <c r="DF78" i="5"/>
  <c r="DF108" i="5"/>
  <c r="DF138" i="5"/>
  <c r="DF168" i="5"/>
  <c r="DF198" i="5"/>
  <c r="DF228" i="5"/>
  <c r="DF258" i="5"/>
  <c r="DA248" i="5"/>
  <c r="DB248" i="5"/>
  <c r="DA247" i="5"/>
  <c r="DB247" i="5"/>
  <c r="DA246" i="5"/>
  <c r="DB246" i="5"/>
  <c r="DA245" i="5"/>
  <c r="DB245" i="5"/>
  <c r="DA244" i="5"/>
  <c r="DB244" i="5"/>
  <c r="DA243" i="5"/>
  <c r="DB243" i="5"/>
  <c r="DA242" i="5"/>
  <c r="DB242" i="5"/>
  <c r="DA241" i="5"/>
  <c r="DB241" i="5"/>
  <c r="DA240" i="5"/>
  <c r="DB240" i="5"/>
  <c r="DA239" i="5"/>
  <c r="DB239" i="5"/>
  <c r="DA228" i="5"/>
  <c r="DB228" i="5"/>
  <c r="DF238" i="5"/>
  <c r="DA238" i="5"/>
  <c r="DB238" i="5"/>
  <c r="DA227" i="5"/>
  <c r="DB227" i="5"/>
  <c r="DF237" i="5"/>
  <c r="DA237" i="5"/>
  <c r="DB237" i="5"/>
  <c r="DA226" i="5"/>
  <c r="DB226" i="5"/>
  <c r="DF236" i="5"/>
  <c r="DA236" i="5"/>
  <c r="DB236" i="5"/>
  <c r="DA225" i="5"/>
  <c r="DB225" i="5"/>
  <c r="DF235" i="5"/>
  <c r="DA235" i="5"/>
  <c r="DB235" i="5"/>
  <c r="DA224" i="5"/>
  <c r="DB224" i="5"/>
  <c r="DF234" i="5"/>
  <c r="DA234" i="5"/>
  <c r="DB234" i="5"/>
  <c r="DA223" i="5"/>
  <c r="DB223" i="5"/>
  <c r="DF233" i="5"/>
  <c r="DA233" i="5"/>
  <c r="DB233" i="5"/>
  <c r="DA222" i="5"/>
  <c r="DB222" i="5"/>
  <c r="DF232" i="5"/>
  <c r="DA232" i="5"/>
  <c r="DB232" i="5"/>
  <c r="DA221" i="5"/>
  <c r="DB221" i="5"/>
  <c r="DF231" i="5"/>
  <c r="DA231" i="5"/>
  <c r="DB231" i="5"/>
  <c r="DA220" i="5"/>
  <c r="DB220" i="5"/>
  <c r="DF230" i="5"/>
  <c r="DA230" i="5"/>
  <c r="DB230" i="5"/>
  <c r="DA219" i="5"/>
  <c r="DB219" i="5"/>
  <c r="DF229" i="5"/>
  <c r="DA229" i="5"/>
  <c r="DB229" i="5"/>
  <c r="DA218" i="5"/>
  <c r="DB218" i="5"/>
  <c r="DA217" i="5"/>
  <c r="DB217" i="5"/>
  <c r="DA216" i="5"/>
  <c r="DB216" i="5"/>
  <c r="DA215" i="5"/>
  <c r="DB215" i="5"/>
  <c r="DA214" i="5"/>
  <c r="DB214" i="5"/>
  <c r="DA213" i="5"/>
  <c r="DB213" i="5"/>
  <c r="DA212" i="5"/>
  <c r="DB212" i="5"/>
  <c r="DA211" i="5"/>
  <c r="DB211" i="5"/>
  <c r="DA210" i="5"/>
  <c r="DB210" i="5"/>
  <c r="DA209" i="5"/>
  <c r="DB209" i="5"/>
  <c r="DA198" i="5"/>
  <c r="DB198" i="5"/>
  <c r="DF208" i="5"/>
  <c r="DA208" i="5"/>
  <c r="DB208" i="5"/>
  <c r="DA197" i="5"/>
  <c r="DB197" i="5"/>
  <c r="DF207" i="5"/>
  <c r="DA207" i="5"/>
  <c r="DB207" i="5"/>
  <c r="DA196" i="5"/>
  <c r="DB196" i="5"/>
  <c r="DF206" i="5"/>
  <c r="DA206" i="5"/>
  <c r="DB206" i="5"/>
  <c r="DA195" i="5"/>
  <c r="DB195" i="5"/>
  <c r="DF205" i="5"/>
  <c r="DA205" i="5"/>
  <c r="DB205" i="5"/>
  <c r="DA194" i="5"/>
  <c r="DB194" i="5"/>
  <c r="DF204" i="5"/>
  <c r="DA204" i="5"/>
  <c r="DB204" i="5"/>
  <c r="DA193" i="5"/>
  <c r="DB193" i="5"/>
  <c r="DF203" i="5"/>
  <c r="DA203" i="5"/>
  <c r="DB203" i="5"/>
  <c r="DA192" i="5"/>
  <c r="DB192" i="5"/>
  <c r="DF202" i="5"/>
  <c r="DA202" i="5"/>
  <c r="DB202" i="5"/>
  <c r="DA191" i="5"/>
  <c r="DB191" i="5"/>
  <c r="DF201" i="5"/>
  <c r="DA201" i="5"/>
  <c r="DB201" i="5"/>
  <c r="DA190" i="5"/>
  <c r="DB190" i="5"/>
  <c r="DF200" i="5"/>
  <c r="DA200" i="5"/>
  <c r="DB200" i="5"/>
  <c r="DA189" i="5"/>
  <c r="DB189" i="5"/>
  <c r="DF199" i="5"/>
  <c r="DA199" i="5"/>
  <c r="DB199" i="5"/>
  <c r="DA188" i="5"/>
  <c r="DB188" i="5"/>
  <c r="DA187" i="5"/>
  <c r="DB187" i="5"/>
  <c r="DA186" i="5"/>
  <c r="DB186" i="5"/>
  <c r="DA185" i="5"/>
  <c r="DB185" i="5"/>
  <c r="DA184" i="5"/>
  <c r="DB184" i="5"/>
  <c r="DA183" i="5"/>
  <c r="DB183" i="5"/>
  <c r="DA182" i="5"/>
  <c r="DB182" i="5"/>
  <c r="DA181" i="5"/>
  <c r="DB181" i="5"/>
  <c r="DA180" i="5"/>
  <c r="DB180" i="5"/>
  <c r="DA179" i="5"/>
  <c r="DB179" i="5"/>
  <c r="DA168" i="5"/>
  <c r="DB168" i="5"/>
  <c r="DA178" i="5"/>
  <c r="DB178" i="5"/>
  <c r="DF178" i="5"/>
  <c r="DA167" i="5"/>
  <c r="DB167" i="5"/>
  <c r="DA177" i="5"/>
  <c r="DB177" i="5"/>
  <c r="DF177" i="5"/>
  <c r="DA166" i="5"/>
  <c r="DB166" i="5"/>
  <c r="DA176" i="5"/>
  <c r="DB176" i="5"/>
  <c r="DF176" i="5"/>
  <c r="DA165" i="5"/>
  <c r="DB165" i="5"/>
  <c r="DA175" i="5"/>
  <c r="DB175" i="5"/>
  <c r="DF175" i="5"/>
  <c r="DA164" i="5"/>
  <c r="DB164" i="5"/>
  <c r="DA174" i="5"/>
  <c r="DB174" i="5"/>
  <c r="DF174" i="5"/>
  <c r="DA163" i="5"/>
  <c r="DB163" i="5"/>
  <c r="DA173" i="5"/>
  <c r="DB173" i="5"/>
  <c r="DF173" i="5"/>
  <c r="DA162" i="5"/>
  <c r="DB162" i="5"/>
  <c r="DA172" i="5"/>
  <c r="DB172" i="5"/>
  <c r="DF172" i="5"/>
  <c r="DA161" i="5"/>
  <c r="DB161" i="5"/>
  <c r="DA171" i="5"/>
  <c r="DB171" i="5"/>
  <c r="DF171" i="5"/>
  <c r="DA160" i="5"/>
  <c r="DB160" i="5"/>
  <c r="DA170" i="5"/>
  <c r="DB170" i="5"/>
  <c r="DF170" i="5"/>
  <c r="DA159" i="5"/>
  <c r="DB159" i="5"/>
  <c r="DA169" i="5"/>
  <c r="DB169" i="5"/>
  <c r="DF169" i="5"/>
  <c r="DA158" i="5"/>
  <c r="DB158" i="5"/>
  <c r="DA157" i="5"/>
  <c r="DB157" i="5"/>
  <c r="DA156" i="5"/>
  <c r="DB156" i="5"/>
  <c r="DA155" i="5"/>
  <c r="DB155" i="5"/>
  <c r="DA154" i="5"/>
  <c r="DB154" i="5"/>
  <c r="DA153" i="5"/>
  <c r="DB153" i="5"/>
  <c r="DA152" i="5"/>
  <c r="DB152" i="5"/>
  <c r="DA151" i="5"/>
  <c r="DB151" i="5"/>
  <c r="DA150" i="5"/>
  <c r="DB150" i="5"/>
  <c r="DA149" i="5"/>
  <c r="DB149" i="5"/>
  <c r="DA138" i="5"/>
  <c r="DB138" i="5"/>
  <c r="DA148" i="5"/>
  <c r="DB148" i="5"/>
  <c r="DF148" i="5"/>
  <c r="DA137" i="5"/>
  <c r="DB137" i="5"/>
  <c r="DA147" i="5"/>
  <c r="DB147" i="5"/>
  <c r="DF147" i="5"/>
  <c r="DA136" i="5"/>
  <c r="DB136" i="5"/>
  <c r="DA146" i="5"/>
  <c r="DB146" i="5"/>
  <c r="DF146" i="5"/>
  <c r="DA135" i="5"/>
  <c r="DB135" i="5"/>
  <c r="DA145" i="5"/>
  <c r="DB145" i="5"/>
  <c r="DF145" i="5"/>
  <c r="DA134" i="5"/>
  <c r="DB134" i="5"/>
  <c r="DA144" i="5"/>
  <c r="DB144" i="5"/>
  <c r="DF144" i="5"/>
  <c r="DA133" i="5"/>
  <c r="DB133" i="5"/>
  <c r="DA143" i="5"/>
  <c r="DB143" i="5"/>
  <c r="DF143" i="5"/>
  <c r="DA132" i="5"/>
  <c r="DB132" i="5"/>
  <c r="DA142" i="5"/>
  <c r="DB142" i="5"/>
  <c r="DF142" i="5"/>
  <c r="DA131" i="5"/>
  <c r="DB131" i="5"/>
  <c r="DA141" i="5"/>
  <c r="DB141" i="5"/>
  <c r="DF141" i="5"/>
  <c r="DA130" i="5"/>
  <c r="DB130" i="5"/>
  <c r="DA140" i="5"/>
  <c r="DB140" i="5"/>
  <c r="DF140" i="5"/>
  <c r="DA129" i="5"/>
  <c r="DB129" i="5"/>
  <c r="DA139" i="5"/>
  <c r="DB139" i="5"/>
  <c r="DF139" i="5"/>
  <c r="DA128" i="5"/>
  <c r="DB128" i="5"/>
  <c r="DA127" i="5"/>
  <c r="DB127" i="5"/>
  <c r="DA126" i="5"/>
  <c r="DB126" i="5"/>
  <c r="DA125" i="5"/>
  <c r="DB125" i="5"/>
  <c r="DA124" i="5"/>
  <c r="DB124" i="5"/>
  <c r="DA123" i="5"/>
  <c r="DB123" i="5"/>
  <c r="DA122" i="5"/>
  <c r="DB122" i="5"/>
  <c r="DA121" i="5"/>
  <c r="DB121" i="5"/>
  <c r="DA120" i="5"/>
  <c r="DB120" i="5"/>
  <c r="DA119" i="5"/>
  <c r="DB119" i="5"/>
  <c r="DA108" i="5"/>
  <c r="DB108" i="5"/>
  <c r="DA118" i="5"/>
  <c r="DB118" i="5"/>
  <c r="DF118" i="5"/>
  <c r="DA107" i="5"/>
  <c r="DB107" i="5"/>
  <c r="DA117" i="5"/>
  <c r="DB117" i="5"/>
  <c r="DF117" i="5"/>
  <c r="DA106" i="5"/>
  <c r="DB106" i="5"/>
  <c r="DA116" i="5"/>
  <c r="DB116" i="5"/>
  <c r="DF116" i="5"/>
  <c r="DA105" i="5"/>
  <c r="DB105" i="5"/>
  <c r="DA115" i="5"/>
  <c r="DB115" i="5"/>
  <c r="DF115" i="5"/>
  <c r="DA104" i="5"/>
  <c r="DB104" i="5"/>
  <c r="DA114" i="5"/>
  <c r="DB114" i="5"/>
  <c r="DF114" i="5"/>
  <c r="DA103" i="5"/>
  <c r="DB103" i="5"/>
  <c r="DA113" i="5"/>
  <c r="DB113" i="5"/>
  <c r="DF113" i="5"/>
  <c r="DA102" i="5"/>
  <c r="DB102" i="5"/>
  <c r="DA112" i="5"/>
  <c r="DB112" i="5"/>
  <c r="DF112" i="5"/>
  <c r="DA101" i="5"/>
  <c r="DB101" i="5"/>
  <c r="DA111" i="5"/>
  <c r="DB111" i="5"/>
  <c r="DF111" i="5"/>
  <c r="DA100" i="5"/>
  <c r="DB100" i="5"/>
  <c r="DA110" i="5"/>
  <c r="DB110" i="5"/>
  <c r="DF110" i="5"/>
  <c r="DA99" i="5"/>
  <c r="DB99" i="5"/>
  <c r="DA109" i="5"/>
  <c r="DB109" i="5"/>
  <c r="DF109" i="5"/>
  <c r="DA98" i="5"/>
  <c r="DB98" i="5"/>
  <c r="DA97" i="5"/>
  <c r="DB97" i="5"/>
  <c r="DA96" i="5"/>
  <c r="DB96" i="5"/>
  <c r="DA95" i="5"/>
  <c r="DB95" i="5"/>
  <c r="DA94" i="5"/>
  <c r="DB94" i="5"/>
  <c r="DA93" i="5"/>
  <c r="DB93" i="5"/>
  <c r="DA92" i="5"/>
  <c r="DB92" i="5"/>
  <c r="DA91" i="5"/>
  <c r="DB91" i="5"/>
  <c r="DA90" i="5"/>
  <c r="DB90" i="5"/>
  <c r="DA89" i="5"/>
  <c r="DB89" i="5"/>
  <c r="DA78" i="5"/>
  <c r="DB78" i="5"/>
  <c r="DA88" i="5"/>
  <c r="DB88" i="5"/>
  <c r="DF88" i="5"/>
  <c r="DA77" i="5"/>
  <c r="DB77" i="5"/>
  <c r="DA87" i="5"/>
  <c r="DB87" i="5"/>
  <c r="DF87" i="5"/>
  <c r="DA76" i="5"/>
  <c r="DB76" i="5"/>
  <c r="DA86" i="5"/>
  <c r="DB86" i="5"/>
  <c r="DF86" i="5"/>
  <c r="DA75" i="5"/>
  <c r="DB75" i="5"/>
  <c r="DA85" i="5"/>
  <c r="DB85" i="5"/>
  <c r="DF85" i="5"/>
  <c r="DA74" i="5"/>
  <c r="DB74" i="5"/>
  <c r="DA84" i="5"/>
  <c r="DB84" i="5"/>
  <c r="DF84" i="5"/>
  <c r="DA73" i="5"/>
  <c r="DB73" i="5"/>
  <c r="DA83" i="5"/>
  <c r="DB83" i="5"/>
  <c r="DF83" i="5"/>
  <c r="DA72" i="5"/>
  <c r="DB72" i="5"/>
  <c r="DA82" i="5"/>
  <c r="DB82" i="5"/>
  <c r="DF82" i="5"/>
  <c r="DA71" i="5"/>
  <c r="DB71" i="5"/>
  <c r="DA81" i="5"/>
  <c r="DB81" i="5"/>
  <c r="DF81" i="5"/>
  <c r="DA70" i="5"/>
  <c r="DB70" i="5"/>
  <c r="DA80" i="5"/>
  <c r="DB80" i="5"/>
  <c r="DF80" i="5"/>
  <c r="DA69" i="5"/>
  <c r="DB69" i="5"/>
  <c r="DA79" i="5"/>
  <c r="DB79" i="5"/>
  <c r="DF79" i="5"/>
  <c r="DA68" i="5"/>
  <c r="DB68" i="5"/>
  <c r="DA67" i="5"/>
  <c r="DB67" i="5"/>
  <c r="DA66" i="5"/>
  <c r="DB66" i="5"/>
  <c r="DA65" i="5"/>
  <c r="DB65" i="5"/>
  <c r="DA64" i="5"/>
  <c r="DB64" i="5"/>
  <c r="DA63" i="5"/>
  <c r="DB63" i="5"/>
  <c r="DA62" i="5"/>
  <c r="DB62" i="5"/>
  <c r="DA61" i="5"/>
  <c r="DB61" i="5"/>
  <c r="DA60" i="5"/>
  <c r="DB60" i="5"/>
  <c r="DA59" i="5"/>
  <c r="DB59" i="5"/>
  <c r="DA48" i="5"/>
  <c r="DB48" i="5"/>
  <c r="DA58" i="5"/>
  <c r="DB58" i="5"/>
  <c r="DF58" i="5"/>
  <c r="DA47" i="5"/>
  <c r="DB47" i="5"/>
  <c r="DA57" i="5"/>
  <c r="DB57" i="5"/>
  <c r="DF57" i="5"/>
  <c r="DA46" i="5"/>
  <c r="DB46" i="5"/>
  <c r="DA56" i="5"/>
  <c r="DB56" i="5"/>
  <c r="DF56" i="5"/>
  <c r="DA45" i="5"/>
  <c r="DB45" i="5"/>
  <c r="DA55" i="5"/>
  <c r="DB55" i="5"/>
  <c r="DF55" i="5"/>
  <c r="DA44" i="5"/>
  <c r="DB44" i="5"/>
  <c r="DA54" i="5"/>
  <c r="DB54" i="5"/>
  <c r="DF54" i="5"/>
  <c r="DA43" i="5"/>
  <c r="DB43" i="5"/>
  <c r="DA53" i="5"/>
  <c r="DB53" i="5"/>
  <c r="DF53" i="5"/>
  <c r="DA42" i="5"/>
  <c r="DB42" i="5"/>
  <c r="DA52" i="5"/>
  <c r="DB52" i="5"/>
  <c r="DF52" i="5"/>
  <c r="DA41" i="5"/>
  <c r="DB41" i="5"/>
  <c r="DA51" i="5"/>
  <c r="DB51" i="5"/>
  <c r="DF51" i="5"/>
  <c r="DA40" i="5"/>
  <c r="DB40" i="5"/>
  <c r="DA50" i="5"/>
  <c r="DB50" i="5"/>
  <c r="DF50" i="5"/>
  <c r="DA39" i="5"/>
  <c r="DB39" i="5"/>
  <c r="DA49" i="5"/>
  <c r="DB49" i="5"/>
  <c r="DF49" i="5"/>
  <c r="BV277" i="5"/>
  <c r="BW277" i="5"/>
  <c r="BV276" i="5"/>
  <c r="BW276" i="5"/>
  <c r="BV275" i="5"/>
  <c r="BW275" i="5"/>
  <c r="BV274" i="5"/>
  <c r="BW274" i="5"/>
  <c r="BV273" i="5"/>
  <c r="BW273" i="5"/>
  <c r="BV272" i="5"/>
  <c r="BW272" i="5"/>
  <c r="BV271" i="5"/>
  <c r="BW271" i="5"/>
  <c r="BV270" i="5"/>
  <c r="BW270" i="5"/>
  <c r="BV269" i="5"/>
  <c r="BW269" i="5"/>
  <c r="BV258" i="5"/>
  <c r="BW258" i="5"/>
  <c r="BV268" i="5"/>
  <c r="BW268" i="5"/>
  <c r="CA268" i="5"/>
  <c r="BV257" i="5"/>
  <c r="BW257" i="5"/>
  <c r="BV267" i="5"/>
  <c r="BW267" i="5"/>
  <c r="CA267" i="5"/>
  <c r="BV256" i="5"/>
  <c r="BW256" i="5"/>
  <c r="BV266" i="5"/>
  <c r="BW266" i="5"/>
  <c r="CA266" i="5"/>
  <c r="BV255" i="5"/>
  <c r="BW255" i="5"/>
  <c r="BV265" i="5"/>
  <c r="BW265" i="5"/>
  <c r="CA265" i="5"/>
  <c r="BV254" i="5"/>
  <c r="BW254" i="5"/>
  <c r="BV264" i="5"/>
  <c r="BW264" i="5"/>
  <c r="CA264" i="5"/>
  <c r="BV253" i="5"/>
  <c r="BW253" i="5"/>
  <c r="BV263" i="5"/>
  <c r="BW263" i="5"/>
  <c r="CA263" i="5"/>
  <c r="BV252" i="5"/>
  <c r="BW252" i="5"/>
  <c r="BV262" i="5"/>
  <c r="BW262" i="5"/>
  <c r="CA262" i="5"/>
  <c r="BV251" i="5"/>
  <c r="BW251" i="5"/>
  <c r="BV261" i="5"/>
  <c r="BW261" i="5"/>
  <c r="CA261" i="5"/>
  <c r="BV250" i="5"/>
  <c r="BW250" i="5"/>
  <c r="BV260" i="5"/>
  <c r="BW260" i="5"/>
  <c r="CA260" i="5"/>
  <c r="BV249" i="5"/>
  <c r="BW249" i="5"/>
  <c r="BV259" i="5"/>
  <c r="BW259" i="5"/>
  <c r="CA259" i="5"/>
  <c r="CA48" i="5"/>
  <c r="CA78" i="5"/>
  <c r="CA108" i="5"/>
  <c r="CA138" i="5"/>
  <c r="CA168" i="5"/>
  <c r="CA198" i="5"/>
  <c r="CA228" i="5"/>
  <c r="CA258" i="5"/>
  <c r="BV248" i="5"/>
  <c r="BW248" i="5"/>
  <c r="BV247" i="5"/>
  <c r="BW247" i="5"/>
  <c r="BV246" i="5"/>
  <c r="BW246" i="5"/>
  <c r="BV245" i="5"/>
  <c r="BW245" i="5"/>
  <c r="BV244" i="5"/>
  <c r="BW244" i="5"/>
  <c r="BV243" i="5"/>
  <c r="BW243" i="5"/>
  <c r="BV242" i="5"/>
  <c r="BW242" i="5"/>
  <c r="BV241" i="5"/>
  <c r="BW241" i="5"/>
  <c r="BV240" i="5"/>
  <c r="BW240" i="5"/>
  <c r="BV239" i="5"/>
  <c r="BW239" i="5"/>
  <c r="BV228" i="5"/>
  <c r="BW228" i="5"/>
  <c r="BV238" i="5"/>
  <c r="BW238" i="5"/>
  <c r="CA238" i="5"/>
  <c r="BV227" i="5"/>
  <c r="BW227" i="5"/>
  <c r="BV237" i="5"/>
  <c r="BW237" i="5"/>
  <c r="CA237" i="5"/>
  <c r="BV226" i="5"/>
  <c r="BW226" i="5"/>
  <c r="BV236" i="5"/>
  <c r="BW236" i="5"/>
  <c r="CA236" i="5"/>
  <c r="BV225" i="5"/>
  <c r="BW225" i="5"/>
  <c r="BV235" i="5"/>
  <c r="BW235" i="5"/>
  <c r="CA235" i="5"/>
  <c r="BV224" i="5"/>
  <c r="BW224" i="5"/>
  <c r="BV234" i="5"/>
  <c r="BW234" i="5"/>
  <c r="CA234" i="5"/>
  <c r="BV223" i="5"/>
  <c r="BW223" i="5"/>
  <c r="BV233" i="5"/>
  <c r="BW233" i="5"/>
  <c r="CA233" i="5"/>
  <c r="BV222" i="5"/>
  <c r="BW222" i="5"/>
  <c r="BV232" i="5"/>
  <c r="BW232" i="5"/>
  <c r="CA232" i="5"/>
  <c r="BV221" i="5"/>
  <c r="BW221" i="5"/>
  <c r="BV231" i="5"/>
  <c r="BW231" i="5"/>
  <c r="CA231" i="5"/>
  <c r="BV220" i="5"/>
  <c r="BW220" i="5"/>
  <c r="BV230" i="5"/>
  <c r="BW230" i="5"/>
  <c r="CA230" i="5"/>
  <c r="BV219" i="5"/>
  <c r="BW219" i="5"/>
  <c r="BV229" i="5"/>
  <c r="BW229" i="5"/>
  <c r="CA229" i="5"/>
  <c r="BV218" i="5"/>
  <c r="BW218" i="5"/>
  <c r="BV217" i="5"/>
  <c r="BW217" i="5"/>
  <c r="BV216" i="5"/>
  <c r="BW216" i="5"/>
  <c r="BV215" i="5"/>
  <c r="BW215" i="5"/>
  <c r="BV214" i="5"/>
  <c r="BW214" i="5"/>
  <c r="BV213" i="5"/>
  <c r="BW213" i="5"/>
  <c r="BV212" i="5"/>
  <c r="BW212" i="5"/>
  <c r="BV211" i="5"/>
  <c r="BW211" i="5"/>
  <c r="BV210" i="5"/>
  <c r="BW210" i="5"/>
  <c r="BV209" i="5"/>
  <c r="BW209" i="5"/>
  <c r="BV198" i="5"/>
  <c r="BW198" i="5"/>
  <c r="BV208" i="5"/>
  <c r="BW208" i="5"/>
  <c r="CA208" i="5"/>
  <c r="BV197" i="5"/>
  <c r="BW197" i="5"/>
  <c r="BV207" i="5"/>
  <c r="BW207" i="5"/>
  <c r="CA207" i="5"/>
  <c r="BV196" i="5"/>
  <c r="BW196" i="5"/>
  <c r="BV206" i="5"/>
  <c r="BW206" i="5"/>
  <c r="CA206" i="5"/>
  <c r="BV195" i="5"/>
  <c r="BW195" i="5"/>
  <c r="BV205" i="5"/>
  <c r="BW205" i="5"/>
  <c r="CA205" i="5"/>
  <c r="BV194" i="5"/>
  <c r="BW194" i="5"/>
  <c r="BV204" i="5"/>
  <c r="BW204" i="5"/>
  <c r="CA204" i="5"/>
  <c r="BV193" i="5"/>
  <c r="BW193" i="5"/>
  <c r="BV203" i="5"/>
  <c r="BW203" i="5"/>
  <c r="CA203" i="5"/>
  <c r="BV192" i="5"/>
  <c r="BW192" i="5"/>
  <c r="BV202" i="5"/>
  <c r="BW202" i="5"/>
  <c r="CA202" i="5"/>
  <c r="BV191" i="5"/>
  <c r="BW191" i="5"/>
  <c r="BV201" i="5"/>
  <c r="BW201" i="5"/>
  <c r="CA201" i="5"/>
  <c r="BV190" i="5"/>
  <c r="BW190" i="5"/>
  <c r="BV200" i="5"/>
  <c r="BW200" i="5"/>
  <c r="CA200" i="5"/>
  <c r="BV189" i="5"/>
  <c r="BW189" i="5"/>
  <c r="BV199" i="5"/>
  <c r="BW199" i="5"/>
  <c r="CA199" i="5"/>
  <c r="BV188" i="5"/>
  <c r="BW188" i="5"/>
  <c r="BW187" i="5"/>
  <c r="BW186" i="5"/>
  <c r="BW185" i="5"/>
  <c r="BW184" i="5"/>
  <c r="BW183" i="5"/>
  <c r="BW182" i="5"/>
  <c r="BW181" i="5"/>
  <c r="BW180" i="5"/>
  <c r="BV179" i="5"/>
  <c r="BW179" i="5"/>
  <c r="BV168" i="5"/>
  <c r="BW168" i="5"/>
  <c r="BV178" i="5"/>
  <c r="BW178" i="5"/>
  <c r="CA178" i="5"/>
  <c r="BV167" i="5"/>
  <c r="BW167" i="5"/>
  <c r="BV177" i="5"/>
  <c r="BW177" i="5"/>
  <c r="CA177" i="5"/>
  <c r="BV166" i="5"/>
  <c r="BW166" i="5"/>
  <c r="BV176" i="5"/>
  <c r="BW176" i="5"/>
  <c r="CA176" i="5"/>
  <c r="BV165" i="5"/>
  <c r="BW165" i="5"/>
  <c r="BV175" i="5"/>
  <c r="BW175" i="5"/>
  <c r="CA175" i="5"/>
  <c r="BV164" i="5"/>
  <c r="BW164" i="5"/>
  <c r="BV174" i="5"/>
  <c r="BW174" i="5"/>
  <c r="CA174" i="5"/>
  <c r="BV163" i="5"/>
  <c r="BW163" i="5"/>
  <c r="BV173" i="5"/>
  <c r="BW173" i="5"/>
  <c r="CA173" i="5"/>
  <c r="BV162" i="5"/>
  <c r="BW162" i="5"/>
  <c r="BV172" i="5"/>
  <c r="BW172" i="5"/>
  <c r="CA172" i="5"/>
  <c r="BV161" i="5"/>
  <c r="BW161" i="5"/>
  <c r="BV171" i="5"/>
  <c r="BW171" i="5"/>
  <c r="CA171" i="5"/>
  <c r="BV160" i="5"/>
  <c r="BW160" i="5"/>
  <c r="BV170" i="5"/>
  <c r="BW170" i="5"/>
  <c r="CA170" i="5"/>
  <c r="BV159" i="5"/>
  <c r="BW159" i="5"/>
  <c r="BV169" i="5"/>
  <c r="BW169" i="5"/>
  <c r="CA169" i="5"/>
  <c r="BV158" i="5"/>
  <c r="BW158" i="5"/>
  <c r="BV157" i="5"/>
  <c r="BW157" i="5"/>
  <c r="BV156" i="5"/>
  <c r="BW156" i="5"/>
  <c r="BV155" i="5"/>
  <c r="BW155" i="5"/>
  <c r="BV154" i="5"/>
  <c r="BW154" i="5"/>
  <c r="BV153" i="5"/>
  <c r="BW153" i="5"/>
  <c r="BV152" i="5"/>
  <c r="BW152" i="5"/>
  <c r="BV151" i="5"/>
  <c r="BW151" i="5"/>
  <c r="BV150" i="5"/>
  <c r="BW150" i="5"/>
  <c r="BV149" i="5"/>
  <c r="BW149" i="5"/>
  <c r="BV138" i="5"/>
  <c r="BW138" i="5"/>
  <c r="BV148" i="5"/>
  <c r="BW148" i="5"/>
  <c r="CA148" i="5"/>
  <c r="BV137" i="5"/>
  <c r="BW137" i="5"/>
  <c r="BV147" i="5"/>
  <c r="BW147" i="5"/>
  <c r="CA147" i="5"/>
  <c r="BV136" i="5"/>
  <c r="BW136" i="5"/>
  <c r="BV146" i="5"/>
  <c r="BW146" i="5"/>
  <c r="CA146" i="5"/>
  <c r="BV135" i="5"/>
  <c r="BW135" i="5"/>
  <c r="BV145" i="5"/>
  <c r="BW145" i="5"/>
  <c r="CA145" i="5"/>
  <c r="BV134" i="5"/>
  <c r="BW134" i="5"/>
  <c r="BV144" i="5"/>
  <c r="BW144" i="5"/>
  <c r="CA144" i="5"/>
  <c r="BV133" i="5"/>
  <c r="BW133" i="5"/>
  <c r="BV143" i="5"/>
  <c r="BW143" i="5"/>
  <c r="CA143" i="5"/>
  <c r="BV132" i="5"/>
  <c r="BW132" i="5"/>
  <c r="BV142" i="5"/>
  <c r="BW142" i="5"/>
  <c r="CA142" i="5"/>
  <c r="BV131" i="5"/>
  <c r="BW131" i="5"/>
  <c r="BV141" i="5"/>
  <c r="BW141" i="5"/>
  <c r="CA141" i="5"/>
  <c r="BV130" i="5"/>
  <c r="BW130" i="5"/>
  <c r="BV140" i="5"/>
  <c r="BW140" i="5"/>
  <c r="CA140" i="5"/>
  <c r="BV129" i="5"/>
  <c r="BW129" i="5"/>
  <c r="BV139" i="5"/>
  <c r="BW139" i="5"/>
  <c r="CA139" i="5"/>
  <c r="BV128" i="5"/>
  <c r="BW128" i="5"/>
  <c r="BV127" i="5"/>
  <c r="BW127" i="5"/>
  <c r="BV126" i="5"/>
  <c r="BW126" i="5"/>
  <c r="BV125" i="5"/>
  <c r="BW125" i="5"/>
  <c r="BV124" i="5"/>
  <c r="BW124" i="5"/>
  <c r="BV123" i="5"/>
  <c r="BW123" i="5"/>
  <c r="BV122" i="5"/>
  <c r="BW122" i="5"/>
  <c r="BV121" i="5"/>
  <c r="BW121" i="5"/>
  <c r="BV120" i="5"/>
  <c r="BW120" i="5"/>
  <c r="BV119" i="5"/>
  <c r="BW119" i="5"/>
  <c r="BV108" i="5"/>
  <c r="BW108" i="5"/>
  <c r="BV118" i="5"/>
  <c r="BW118" i="5"/>
  <c r="CA118" i="5"/>
  <c r="BV107" i="5"/>
  <c r="BW107" i="5"/>
  <c r="BV117" i="5"/>
  <c r="BW117" i="5"/>
  <c r="CA117" i="5"/>
  <c r="BV106" i="5"/>
  <c r="BW106" i="5"/>
  <c r="BV116" i="5"/>
  <c r="BW116" i="5"/>
  <c r="CA116" i="5"/>
  <c r="BV105" i="5"/>
  <c r="BW105" i="5"/>
  <c r="BV115" i="5"/>
  <c r="BW115" i="5"/>
  <c r="CA115" i="5"/>
  <c r="BV104" i="5"/>
  <c r="BW104" i="5"/>
  <c r="BV114" i="5"/>
  <c r="BW114" i="5"/>
  <c r="CA114" i="5"/>
  <c r="BV103" i="5"/>
  <c r="BW103" i="5"/>
  <c r="BV113" i="5"/>
  <c r="BW113" i="5"/>
  <c r="CA113" i="5"/>
  <c r="BV102" i="5"/>
  <c r="BW102" i="5"/>
  <c r="BV112" i="5"/>
  <c r="BW112" i="5"/>
  <c r="CA112" i="5"/>
  <c r="BV101" i="5"/>
  <c r="BW101" i="5"/>
  <c r="BV111" i="5"/>
  <c r="BW111" i="5"/>
  <c r="CA111" i="5"/>
  <c r="BV100" i="5"/>
  <c r="BW100" i="5"/>
  <c r="BV110" i="5"/>
  <c r="BW110" i="5"/>
  <c r="CA110" i="5"/>
  <c r="BV99" i="5"/>
  <c r="BW99" i="5"/>
  <c r="BV109" i="5"/>
  <c r="BW109" i="5"/>
  <c r="CA109" i="5"/>
  <c r="BV98" i="5"/>
  <c r="BW98" i="5"/>
  <c r="BV97" i="5"/>
  <c r="BW97" i="5"/>
  <c r="BV96" i="5"/>
  <c r="BW96" i="5"/>
  <c r="BV95" i="5"/>
  <c r="BW95" i="5"/>
  <c r="BV94" i="5"/>
  <c r="BW94" i="5"/>
  <c r="BV93" i="5"/>
  <c r="BW93" i="5"/>
  <c r="BV92" i="5"/>
  <c r="BW92" i="5"/>
  <c r="BV91" i="5"/>
  <c r="BW91" i="5"/>
  <c r="BV90" i="5"/>
  <c r="BW90" i="5"/>
  <c r="BV89" i="5"/>
  <c r="BW89" i="5"/>
  <c r="BV78" i="5"/>
  <c r="BW78" i="5"/>
  <c r="BV88" i="5"/>
  <c r="BW88" i="5"/>
  <c r="CA88" i="5"/>
  <c r="BV77" i="5"/>
  <c r="BW77" i="5"/>
  <c r="BV87" i="5"/>
  <c r="BW87" i="5"/>
  <c r="CA87" i="5"/>
  <c r="BV76" i="5"/>
  <c r="BW76" i="5"/>
  <c r="BV86" i="5"/>
  <c r="BW86" i="5"/>
  <c r="CA86" i="5"/>
  <c r="BV75" i="5"/>
  <c r="BW75" i="5"/>
  <c r="BV85" i="5"/>
  <c r="BW85" i="5"/>
  <c r="CA85" i="5"/>
  <c r="BV74" i="5"/>
  <c r="BW74" i="5"/>
  <c r="BV84" i="5"/>
  <c r="BW84" i="5"/>
  <c r="CA84" i="5"/>
  <c r="BV73" i="5"/>
  <c r="BW73" i="5"/>
  <c r="BV83" i="5"/>
  <c r="BW83" i="5"/>
  <c r="CA83" i="5"/>
  <c r="BV72" i="5"/>
  <c r="BW72" i="5"/>
  <c r="BV82" i="5"/>
  <c r="BW82" i="5"/>
  <c r="CA82" i="5"/>
  <c r="BV71" i="5"/>
  <c r="BW71" i="5"/>
  <c r="BV81" i="5"/>
  <c r="BW81" i="5"/>
  <c r="CA81" i="5"/>
  <c r="BV70" i="5"/>
  <c r="BW70" i="5"/>
  <c r="BV80" i="5"/>
  <c r="BW80" i="5"/>
  <c r="CA80" i="5"/>
  <c r="BV69" i="5"/>
  <c r="BW69" i="5"/>
  <c r="BV79" i="5"/>
  <c r="BW79" i="5"/>
  <c r="CA79" i="5"/>
  <c r="BV68" i="5"/>
  <c r="BW68" i="5"/>
  <c r="BV67" i="5"/>
  <c r="BW67" i="5"/>
  <c r="BV66" i="5"/>
  <c r="BW66" i="5"/>
  <c r="BV65" i="5"/>
  <c r="BW65" i="5"/>
  <c r="BV64" i="5"/>
  <c r="BW64" i="5"/>
  <c r="BV63" i="5"/>
  <c r="BW63" i="5"/>
  <c r="BV62" i="5"/>
  <c r="BW62" i="5"/>
  <c r="BV61" i="5"/>
  <c r="BW61" i="5"/>
  <c r="BV60" i="5"/>
  <c r="BW60" i="5"/>
  <c r="BV59" i="5"/>
  <c r="BW59" i="5"/>
  <c r="BV48" i="5"/>
  <c r="BW48" i="5"/>
  <c r="BV58" i="5"/>
  <c r="BW58" i="5"/>
  <c r="CA58" i="5"/>
  <c r="BV47" i="5"/>
  <c r="BW47" i="5"/>
  <c r="BV57" i="5"/>
  <c r="BW57" i="5"/>
  <c r="CA57" i="5"/>
  <c r="BV46" i="5"/>
  <c r="BW46" i="5"/>
  <c r="BV56" i="5"/>
  <c r="BW56" i="5"/>
  <c r="CA56" i="5"/>
  <c r="BV45" i="5"/>
  <c r="BW45" i="5"/>
  <c r="BV55" i="5"/>
  <c r="BW55" i="5"/>
  <c r="CA55" i="5"/>
  <c r="BV44" i="5"/>
  <c r="BW44" i="5"/>
  <c r="BV54" i="5"/>
  <c r="BW54" i="5"/>
  <c r="CA54" i="5"/>
  <c r="BV43" i="5"/>
  <c r="BW43" i="5"/>
  <c r="BV53" i="5"/>
  <c r="BW53" i="5"/>
  <c r="CA53" i="5"/>
  <c r="BV42" i="5"/>
  <c r="BW42" i="5"/>
  <c r="BV52" i="5"/>
  <c r="BW52" i="5"/>
  <c r="CA52" i="5"/>
  <c r="BV41" i="5"/>
  <c r="BW41" i="5"/>
  <c r="BV51" i="5"/>
  <c r="BW51" i="5"/>
  <c r="CA51" i="5"/>
  <c r="BV40" i="5"/>
  <c r="BW40" i="5"/>
  <c r="BV50" i="5"/>
  <c r="BW50" i="5"/>
  <c r="CA50" i="5"/>
  <c r="BV39" i="5"/>
  <c r="BW39" i="5"/>
  <c r="BV49" i="5"/>
  <c r="BW49" i="5"/>
  <c r="CA49" i="5"/>
  <c r="U2" i="5"/>
  <c r="U113" i="5"/>
  <c r="AC2" i="5"/>
  <c r="V2" i="5"/>
  <c r="V113" i="5"/>
  <c r="W2" i="5"/>
  <c r="W113" i="5"/>
  <c r="AF2" i="5"/>
  <c r="X2" i="5"/>
  <c r="X113" i="5"/>
  <c r="Y2" i="5"/>
  <c r="Y113" i="5"/>
  <c r="U13" i="5"/>
  <c r="U114" i="5"/>
  <c r="AC13" i="5"/>
  <c r="V13" i="5"/>
  <c r="V114" i="5"/>
  <c r="W13" i="5"/>
  <c r="W114" i="5"/>
  <c r="AF13" i="5"/>
  <c r="X13" i="5"/>
  <c r="X114" i="5"/>
  <c r="Y13" i="5"/>
  <c r="Y114" i="5"/>
  <c r="U24" i="5"/>
  <c r="U115" i="5"/>
  <c r="AC24" i="5"/>
  <c r="V24" i="5"/>
  <c r="V115" i="5"/>
  <c r="W24" i="5"/>
  <c r="W115" i="5"/>
  <c r="AF24" i="5"/>
  <c r="X24" i="5"/>
  <c r="X115" i="5"/>
  <c r="Y24" i="5"/>
  <c r="Y115" i="5"/>
  <c r="U35" i="5"/>
  <c r="U116" i="5"/>
  <c r="AC35" i="5"/>
  <c r="V35" i="5"/>
  <c r="V116" i="5"/>
  <c r="W35" i="5"/>
  <c r="W116" i="5"/>
  <c r="AF35" i="5"/>
  <c r="X35" i="5"/>
  <c r="X116" i="5"/>
  <c r="Y35" i="5"/>
  <c r="Y116" i="5"/>
  <c r="U46" i="5"/>
  <c r="U117" i="5"/>
  <c r="AC46" i="5"/>
  <c r="V46" i="5"/>
  <c r="V117" i="5"/>
  <c r="W46" i="5"/>
  <c r="W117" i="5"/>
  <c r="AF46" i="5"/>
  <c r="X46" i="5"/>
  <c r="X117" i="5"/>
  <c r="Y46" i="5"/>
  <c r="Y117" i="5"/>
  <c r="U57" i="5"/>
  <c r="U118" i="5"/>
  <c r="AC57" i="5"/>
  <c r="V57" i="5"/>
  <c r="V118" i="5"/>
  <c r="W57" i="5"/>
  <c r="W118" i="5"/>
  <c r="AF57" i="5"/>
  <c r="X57" i="5"/>
  <c r="X118" i="5"/>
  <c r="Y57" i="5"/>
  <c r="Y118" i="5"/>
  <c r="U68" i="5"/>
  <c r="U119" i="5"/>
  <c r="AC68" i="5"/>
  <c r="V68" i="5"/>
  <c r="V119" i="5"/>
  <c r="W68" i="5"/>
  <c r="W119" i="5"/>
  <c r="AF68" i="5"/>
  <c r="X68" i="5"/>
  <c r="X119" i="5"/>
  <c r="Y68" i="5"/>
  <c r="Y119" i="5"/>
  <c r="U79" i="5"/>
  <c r="U120" i="5"/>
  <c r="AC79" i="5"/>
  <c r="V79" i="5"/>
  <c r="V120" i="5"/>
  <c r="W79" i="5"/>
  <c r="W120" i="5"/>
  <c r="AF79" i="5"/>
  <c r="X79" i="5"/>
  <c r="X120" i="5"/>
  <c r="Y79" i="5"/>
  <c r="Y120" i="5"/>
  <c r="U90" i="5"/>
  <c r="U121" i="5"/>
  <c r="AC90" i="5"/>
  <c r="V90" i="5"/>
  <c r="V121" i="5"/>
  <c r="W90" i="5"/>
  <c r="W121" i="5"/>
  <c r="AF90" i="5"/>
  <c r="X90" i="5"/>
  <c r="X121" i="5"/>
  <c r="Y90" i="5"/>
  <c r="Y121" i="5"/>
  <c r="U101" i="5"/>
  <c r="U122" i="5"/>
  <c r="AC101" i="5"/>
  <c r="V101" i="5"/>
  <c r="V122" i="5"/>
  <c r="W101" i="5"/>
  <c r="W122" i="5"/>
  <c r="AF101" i="5"/>
  <c r="X101" i="5"/>
  <c r="X122" i="5"/>
  <c r="Y101" i="5"/>
  <c r="Y122" i="5"/>
  <c r="T101" i="5"/>
  <c r="T122" i="5"/>
  <c r="T90" i="5"/>
  <c r="T121" i="5"/>
  <c r="T79" i="5"/>
  <c r="T120" i="5"/>
  <c r="T68" i="5"/>
  <c r="T119" i="5"/>
  <c r="T57" i="5"/>
  <c r="T118" i="5"/>
  <c r="T46" i="5"/>
  <c r="T117" i="5"/>
  <c r="T35" i="5"/>
  <c r="T116" i="5"/>
  <c r="T24" i="5"/>
  <c r="T115" i="5"/>
  <c r="T13" i="5"/>
  <c r="T114" i="5"/>
  <c r="T2" i="5"/>
  <c r="T113" i="5"/>
  <c r="AK34" i="5"/>
  <c r="AT34" i="5"/>
  <c r="AM34" i="5"/>
  <c r="AW34" i="5"/>
  <c r="AP34" i="5"/>
  <c r="AL34" i="5"/>
  <c r="AK26" i="5"/>
  <c r="AL26" i="5"/>
  <c r="AT26" i="5"/>
  <c r="AM26" i="5"/>
  <c r="AK28" i="5"/>
  <c r="AT28" i="5"/>
  <c r="AM28" i="5"/>
  <c r="AW28" i="5"/>
  <c r="AP28" i="5"/>
  <c r="AL28" i="5"/>
  <c r="AK30" i="5"/>
  <c r="AT30" i="5"/>
  <c r="AM30" i="5"/>
  <c r="AW30" i="5"/>
  <c r="AP30" i="5"/>
  <c r="AL30" i="5"/>
  <c r="AK32" i="5"/>
  <c r="AT32" i="5"/>
  <c r="AM32" i="5"/>
  <c r="AW32" i="5"/>
  <c r="AP32" i="5"/>
  <c r="AL32" i="5"/>
  <c r="AK22" i="5"/>
  <c r="AT22" i="5"/>
  <c r="AM22" i="5"/>
  <c r="AW22" i="5"/>
  <c r="AP22" i="5"/>
  <c r="AL22" i="5"/>
  <c r="AK24" i="5"/>
  <c r="AT24" i="5"/>
  <c r="AM24" i="5"/>
  <c r="AW24" i="5"/>
  <c r="AP24" i="5"/>
  <c r="AL24" i="5"/>
  <c r="AW26" i="5"/>
  <c r="AP26" i="5"/>
  <c r="AK16" i="5"/>
  <c r="AT16" i="5"/>
  <c r="AM16" i="5"/>
  <c r="AW16" i="5"/>
  <c r="AP16" i="5"/>
  <c r="AL16" i="5"/>
  <c r="AK18" i="5"/>
  <c r="AT18" i="5"/>
  <c r="AM18" i="5"/>
  <c r="AW18" i="5"/>
  <c r="AP18" i="5"/>
  <c r="AL18" i="5"/>
  <c r="AK20" i="5"/>
  <c r="AT20" i="5"/>
  <c r="AM20" i="5"/>
  <c r="AW20" i="5"/>
  <c r="AP20" i="5"/>
  <c r="AL20" i="5"/>
  <c r="AK6" i="5"/>
  <c r="AT6" i="5"/>
  <c r="AM6" i="5"/>
  <c r="AW6" i="5"/>
  <c r="AP6" i="5"/>
  <c r="AL6" i="5"/>
  <c r="AK8" i="5"/>
  <c r="AT8" i="5"/>
  <c r="AM8" i="5"/>
  <c r="AW8" i="5"/>
  <c r="AP8" i="5"/>
  <c r="AL8" i="5"/>
  <c r="AK10" i="5"/>
  <c r="AT10" i="5"/>
  <c r="AM10" i="5"/>
  <c r="AW10" i="5"/>
  <c r="AP10" i="5"/>
  <c r="AL10" i="5"/>
  <c r="AK12" i="5"/>
  <c r="AT12" i="5"/>
  <c r="AM12" i="5"/>
  <c r="AW12" i="5"/>
  <c r="AP12" i="5"/>
  <c r="AL12" i="5"/>
  <c r="AK14" i="5"/>
  <c r="AT14" i="5"/>
  <c r="AM14" i="5"/>
  <c r="AW14" i="5"/>
  <c r="AP14" i="5"/>
  <c r="AL14" i="5"/>
  <c r="AK4" i="5"/>
  <c r="AT4" i="5"/>
  <c r="AM4" i="5"/>
  <c r="AW4" i="5"/>
  <c r="AP4" i="5"/>
  <c r="AL4" i="5"/>
  <c r="AT2" i="5"/>
  <c r="AW2" i="5"/>
  <c r="AP2" i="5"/>
  <c r="AM2" i="5"/>
  <c r="AK2" i="5"/>
  <c r="AW169" i="5"/>
  <c r="AX169" i="5"/>
  <c r="AW179" i="5"/>
  <c r="AX179" i="5"/>
  <c r="AW159" i="5"/>
  <c r="AX159" i="5"/>
  <c r="BB169" i="5"/>
  <c r="AW258" i="5"/>
  <c r="AX258" i="5"/>
  <c r="AW268" i="5"/>
  <c r="AX268" i="5"/>
  <c r="AW278" i="5"/>
  <c r="AX278" i="5"/>
  <c r="BB268" i="5"/>
  <c r="AW257" i="5"/>
  <c r="AX257" i="5"/>
  <c r="AW267" i="5"/>
  <c r="AX267" i="5"/>
  <c r="AW277" i="5"/>
  <c r="AX277" i="5"/>
  <c r="BB267" i="5"/>
  <c r="AW256" i="5"/>
  <c r="AX256" i="5"/>
  <c r="AW266" i="5"/>
  <c r="AX266" i="5"/>
  <c r="AW276" i="5"/>
  <c r="AX276" i="5"/>
  <c r="BB266" i="5"/>
  <c r="AW255" i="5"/>
  <c r="AX255" i="5"/>
  <c r="AW265" i="5"/>
  <c r="AX265" i="5"/>
  <c r="AW275" i="5"/>
  <c r="AX275" i="5"/>
  <c r="BB265" i="5"/>
  <c r="AW254" i="5"/>
  <c r="AX254" i="5"/>
  <c r="AW264" i="5"/>
  <c r="AX264" i="5"/>
  <c r="AW274" i="5"/>
  <c r="AX274" i="5"/>
  <c r="BB264" i="5"/>
  <c r="AW253" i="5"/>
  <c r="AX253" i="5"/>
  <c r="AW263" i="5"/>
  <c r="AX263" i="5"/>
  <c r="AW273" i="5"/>
  <c r="AX273" i="5"/>
  <c r="BB263" i="5"/>
  <c r="AW252" i="5"/>
  <c r="AX252" i="5"/>
  <c r="AW262" i="5"/>
  <c r="AX262" i="5"/>
  <c r="AW272" i="5"/>
  <c r="AX272" i="5"/>
  <c r="BB262" i="5"/>
  <c r="AW251" i="5"/>
  <c r="AX251" i="5"/>
  <c r="AW261" i="5"/>
  <c r="AX261" i="5"/>
  <c r="AW271" i="5"/>
  <c r="AX271" i="5"/>
  <c r="BB261" i="5"/>
  <c r="AW250" i="5"/>
  <c r="AX250" i="5"/>
  <c r="AW260" i="5"/>
  <c r="AX260" i="5"/>
  <c r="AW270" i="5"/>
  <c r="AX270" i="5"/>
  <c r="BB260" i="5"/>
  <c r="AW249" i="5"/>
  <c r="AX249" i="5"/>
  <c r="AW259" i="5"/>
  <c r="AX259" i="5"/>
  <c r="AW269" i="5"/>
  <c r="AX269" i="5"/>
  <c r="BB259" i="5"/>
  <c r="BB48" i="5"/>
  <c r="BB78" i="5"/>
  <c r="BB108" i="5"/>
  <c r="BB138" i="5"/>
  <c r="BB168" i="5"/>
  <c r="BB198" i="5"/>
  <c r="BB228" i="5"/>
  <c r="BB258" i="5"/>
  <c r="AW228" i="5"/>
  <c r="AX228" i="5"/>
  <c r="AW238" i="5"/>
  <c r="AX238" i="5"/>
  <c r="AW248" i="5"/>
  <c r="AX248" i="5"/>
  <c r="BB238" i="5"/>
  <c r="AW227" i="5"/>
  <c r="AX227" i="5"/>
  <c r="AW237" i="5"/>
  <c r="AX237" i="5"/>
  <c r="AW247" i="5"/>
  <c r="AX247" i="5"/>
  <c r="BB237" i="5"/>
  <c r="AW226" i="5"/>
  <c r="AX226" i="5"/>
  <c r="AW236" i="5"/>
  <c r="AX236" i="5"/>
  <c r="AW246" i="5"/>
  <c r="AX246" i="5"/>
  <c r="BB236" i="5"/>
  <c r="AW225" i="5"/>
  <c r="AX225" i="5"/>
  <c r="AW235" i="5"/>
  <c r="AX235" i="5"/>
  <c r="AW245" i="5"/>
  <c r="AX245" i="5"/>
  <c r="BB235" i="5"/>
  <c r="AW224" i="5"/>
  <c r="AX224" i="5"/>
  <c r="AW234" i="5"/>
  <c r="AX234" i="5"/>
  <c r="AW244" i="5"/>
  <c r="AX244" i="5"/>
  <c r="BB234" i="5"/>
  <c r="AW223" i="5"/>
  <c r="AX223" i="5"/>
  <c r="AW233" i="5"/>
  <c r="AX233" i="5"/>
  <c r="AW243" i="5"/>
  <c r="AX243" i="5"/>
  <c r="BB233" i="5"/>
  <c r="AW222" i="5"/>
  <c r="AX222" i="5"/>
  <c r="AW232" i="5"/>
  <c r="AX232" i="5"/>
  <c r="AW242" i="5"/>
  <c r="AX242" i="5"/>
  <c r="BB232" i="5"/>
  <c r="AW221" i="5"/>
  <c r="AX221" i="5"/>
  <c r="AW231" i="5"/>
  <c r="AX231" i="5"/>
  <c r="AW241" i="5"/>
  <c r="AX241" i="5"/>
  <c r="BB231" i="5"/>
  <c r="AW220" i="5"/>
  <c r="AX220" i="5"/>
  <c r="AW230" i="5"/>
  <c r="AX230" i="5"/>
  <c r="AW240" i="5"/>
  <c r="AX240" i="5"/>
  <c r="BB230" i="5"/>
  <c r="AW219" i="5"/>
  <c r="AX219" i="5"/>
  <c r="AW229" i="5"/>
  <c r="AX229" i="5"/>
  <c r="AW239" i="5"/>
  <c r="AX239" i="5"/>
  <c r="BB229" i="5"/>
  <c r="AW198" i="5"/>
  <c r="AX198" i="5"/>
  <c r="AW208" i="5"/>
  <c r="AX208" i="5"/>
  <c r="AW218" i="5"/>
  <c r="AX218" i="5"/>
  <c r="BB208" i="5"/>
  <c r="AW197" i="5"/>
  <c r="AX197" i="5"/>
  <c r="AW207" i="5"/>
  <c r="AX207" i="5"/>
  <c r="AW217" i="5"/>
  <c r="AX217" i="5"/>
  <c r="BB207" i="5"/>
  <c r="AW196" i="5"/>
  <c r="AX196" i="5"/>
  <c r="AW206" i="5"/>
  <c r="AX206" i="5"/>
  <c r="AW216" i="5"/>
  <c r="AX216" i="5"/>
  <c r="BB206" i="5"/>
  <c r="AW195" i="5"/>
  <c r="AX195" i="5"/>
  <c r="AW205" i="5"/>
  <c r="AX205" i="5"/>
  <c r="AW215" i="5"/>
  <c r="AX215" i="5"/>
  <c r="BB205" i="5"/>
  <c r="AW194" i="5"/>
  <c r="AX194" i="5"/>
  <c r="AW204" i="5"/>
  <c r="AX204" i="5"/>
  <c r="AW214" i="5"/>
  <c r="AX214" i="5"/>
  <c r="BB204" i="5"/>
  <c r="AW193" i="5"/>
  <c r="AX193" i="5"/>
  <c r="AW203" i="5"/>
  <c r="AX203" i="5"/>
  <c r="AW213" i="5"/>
  <c r="AX213" i="5"/>
  <c r="BB203" i="5"/>
  <c r="AW192" i="5"/>
  <c r="AX192" i="5"/>
  <c r="AW202" i="5"/>
  <c r="AX202" i="5"/>
  <c r="AW212" i="5"/>
  <c r="AX212" i="5"/>
  <c r="BB202" i="5"/>
  <c r="AW191" i="5"/>
  <c r="AX191" i="5"/>
  <c r="AW201" i="5"/>
  <c r="AX201" i="5"/>
  <c r="AW211" i="5"/>
  <c r="AX211" i="5"/>
  <c r="BB201" i="5"/>
  <c r="AW190" i="5"/>
  <c r="AX190" i="5"/>
  <c r="AW200" i="5"/>
  <c r="AX200" i="5"/>
  <c r="AW210" i="5"/>
  <c r="AX210" i="5"/>
  <c r="BB200" i="5"/>
  <c r="AW189" i="5"/>
  <c r="AX189" i="5"/>
  <c r="AW199" i="5"/>
  <c r="AX199" i="5"/>
  <c r="AW209" i="5"/>
  <c r="AX209" i="5"/>
  <c r="BB199" i="5"/>
  <c r="AW178" i="5"/>
  <c r="AX178" i="5"/>
  <c r="AW168" i="5"/>
  <c r="AX168" i="5"/>
  <c r="AW188" i="5"/>
  <c r="AX188" i="5"/>
  <c r="BB178" i="5"/>
  <c r="AW167" i="5"/>
  <c r="AX167" i="5"/>
  <c r="AW177" i="5"/>
  <c r="AX177" i="5"/>
  <c r="AW187" i="5"/>
  <c r="AX187" i="5"/>
  <c r="BB177" i="5"/>
  <c r="AW166" i="5"/>
  <c r="AX166" i="5"/>
  <c r="AW176" i="5"/>
  <c r="AX176" i="5"/>
  <c r="AW186" i="5"/>
  <c r="AX186" i="5"/>
  <c r="BB176" i="5"/>
  <c r="AW165" i="5"/>
  <c r="AX165" i="5"/>
  <c r="AW175" i="5"/>
  <c r="AX175" i="5"/>
  <c r="AW185" i="5"/>
  <c r="AX185" i="5"/>
  <c r="BB175" i="5"/>
  <c r="AW174" i="5"/>
  <c r="AX174" i="5"/>
  <c r="AW184" i="5"/>
  <c r="AX184" i="5"/>
  <c r="AW164" i="5"/>
  <c r="AX164" i="5"/>
  <c r="BB174" i="5"/>
  <c r="AW163" i="5"/>
  <c r="AX163" i="5"/>
  <c r="AW173" i="5"/>
  <c r="AX173" i="5"/>
  <c r="AW183" i="5"/>
  <c r="AX183" i="5"/>
  <c r="BB173" i="5"/>
  <c r="AW162" i="5"/>
  <c r="AX162" i="5"/>
  <c r="AW172" i="5"/>
  <c r="AX172" i="5"/>
  <c r="AW182" i="5"/>
  <c r="AX182" i="5"/>
  <c r="BB172" i="5"/>
  <c r="AW161" i="5"/>
  <c r="AX161" i="5"/>
  <c r="AW171" i="5"/>
  <c r="AX171" i="5"/>
  <c r="AW181" i="5"/>
  <c r="AX181" i="5"/>
  <c r="BB171" i="5"/>
  <c r="AW160" i="5"/>
  <c r="AX160" i="5"/>
  <c r="AW170" i="5"/>
  <c r="AX170" i="5"/>
  <c r="AW180" i="5"/>
  <c r="AX180" i="5"/>
  <c r="BB170" i="5"/>
  <c r="AW138" i="5"/>
  <c r="AX138" i="5"/>
  <c r="AW148" i="5"/>
  <c r="AX148" i="5"/>
  <c r="AW158" i="5"/>
  <c r="AX158" i="5"/>
  <c r="BB148" i="5"/>
  <c r="AW147" i="5"/>
  <c r="AX147" i="5"/>
  <c r="AW157" i="5"/>
  <c r="AX157" i="5"/>
  <c r="AW137" i="5"/>
  <c r="AX137" i="5"/>
  <c r="BB147" i="5"/>
  <c r="AW136" i="5"/>
  <c r="AX136" i="5"/>
  <c r="AW146" i="5"/>
  <c r="AX146" i="5"/>
  <c r="AW156" i="5"/>
  <c r="AX156" i="5"/>
  <c r="BB146" i="5"/>
  <c r="AW135" i="5"/>
  <c r="AX135" i="5"/>
  <c r="AW145" i="5"/>
  <c r="AX145" i="5"/>
  <c r="AW155" i="5"/>
  <c r="AX155" i="5"/>
  <c r="BB145" i="5"/>
  <c r="AW134" i="5"/>
  <c r="AX134" i="5"/>
  <c r="AW144" i="5"/>
  <c r="AX144" i="5"/>
  <c r="AW154" i="5"/>
  <c r="AX154" i="5"/>
  <c r="BB144" i="5"/>
  <c r="AW133" i="5"/>
  <c r="AX133" i="5"/>
  <c r="AW143" i="5"/>
  <c r="AX143" i="5"/>
  <c r="AW153" i="5"/>
  <c r="AX153" i="5"/>
  <c r="BB143" i="5"/>
  <c r="AW142" i="5"/>
  <c r="AX142" i="5"/>
  <c r="AW132" i="5"/>
  <c r="AX132" i="5"/>
  <c r="AW152" i="5"/>
  <c r="AX152" i="5"/>
  <c r="BB142" i="5"/>
  <c r="AW151" i="5"/>
  <c r="AX151" i="5"/>
  <c r="AW131" i="5"/>
  <c r="AX131" i="5"/>
  <c r="AW141" i="5"/>
  <c r="AX141" i="5"/>
  <c r="BB141" i="5"/>
  <c r="AW150" i="5"/>
  <c r="AX150" i="5"/>
  <c r="AW130" i="5"/>
  <c r="AX130" i="5"/>
  <c r="AW140" i="5"/>
  <c r="AX140" i="5"/>
  <c r="BB140" i="5"/>
  <c r="AW149" i="5"/>
  <c r="AX149" i="5"/>
  <c r="AW129" i="5"/>
  <c r="AX129" i="5"/>
  <c r="AW139" i="5"/>
  <c r="AX139" i="5"/>
  <c r="BB139" i="5"/>
  <c r="AW108" i="5"/>
  <c r="AX108" i="5"/>
  <c r="AW118" i="5"/>
  <c r="AX118" i="5"/>
  <c r="AW128" i="5"/>
  <c r="AX128" i="5"/>
  <c r="BB118" i="5"/>
  <c r="AW107" i="5"/>
  <c r="AX107" i="5"/>
  <c r="AW117" i="5"/>
  <c r="AX117" i="5"/>
  <c r="AW127" i="5"/>
  <c r="AX127" i="5"/>
  <c r="BB117" i="5"/>
  <c r="AW116" i="5"/>
  <c r="AX116" i="5"/>
  <c r="AW106" i="5"/>
  <c r="AX106" i="5"/>
  <c r="AW126" i="5"/>
  <c r="AX126" i="5"/>
  <c r="BB116" i="5"/>
  <c r="AW115" i="5"/>
  <c r="AX115" i="5"/>
  <c r="AW125" i="5"/>
  <c r="AX125" i="5"/>
  <c r="AW105" i="5"/>
  <c r="AX105" i="5"/>
  <c r="BB115" i="5"/>
  <c r="AW124" i="5"/>
  <c r="AX124" i="5"/>
  <c r="AW104" i="5"/>
  <c r="AX104" i="5"/>
  <c r="AW114" i="5"/>
  <c r="AX114" i="5"/>
  <c r="BB114" i="5"/>
  <c r="AW113" i="5"/>
  <c r="AX113" i="5"/>
  <c r="AW103" i="5"/>
  <c r="AX103" i="5"/>
  <c r="AW123" i="5"/>
  <c r="AX123" i="5"/>
  <c r="BB113" i="5"/>
  <c r="AW102" i="5"/>
  <c r="AX102" i="5"/>
  <c r="AW112" i="5"/>
  <c r="AX112" i="5"/>
  <c r="AW122" i="5"/>
  <c r="AX122" i="5"/>
  <c r="BB112" i="5"/>
  <c r="AW101" i="5"/>
  <c r="AX101" i="5"/>
  <c r="AW111" i="5"/>
  <c r="AX111" i="5"/>
  <c r="AW121" i="5"/>
  <c r="AX121" i="5"/>
  <c r="BB111" i="5"/>
  <c r="AW100" i="5"/>
  <c r="AX100" i="5"/>
  <c r="AW110" i="5"/>
  <c r="AX110" i="5"/>
  <c r="AW120" i="5"/>
  <c r="AX120" i="5"/>
  <c r="BB110" i="5"/>
  <c r="AW99" i="5"/>
  <c r="AX99" i="5"/>
  <c r="AW109" i="5"/>
  <c r="AX109" i="5"/>
  <c r="AW119" i="5"/>
  <c r="AX119" i="5"/>
  <c r="BB109" i="5"/>
  <c r="AW78" i="5"/>
  <c r="AX78" i="5"/>
  <c r="AW88" i="5"/>
  <c r="AX88" i="5"/>
  <c r="AW98" i="5"/>
  <c r="AX98" i="5"/>
  <c r="BB88" i="5"/>
  <c r="AW77" i="5"/>
  <c r="AX77" i="5"/>
  <c r="AW87" i="5"/>
  <c r="AX87" i="5"/>
  <c r="AW97" i="5"/>
  <c r="AX97" i="5"/>
  <c r="BB87" i="5"/>
  <c r="AW76" i="5"/>
  <c r="AX76" i="5"/>
  <c r="AW86" i="5"/>
  <c r="AX86" i="5"/>
  <c r="AW96" i="5"/>
  <c r="AX96" i="5"/>
  <c r="BB86" i="5"/>
  <c r="AW75" i="5"/>
  <c r="AX75" i="5"/>
  <c r="AW85" i="5"/>
  <c r="AX85" i="5"/>
  <c r="AW95" i="5"/>
  <c r="AX95" i="5"/>
  <c r="BB85" i="5"/>
  <c r="AW84" i="5"/>
  <c r="AX84" i="5"/>
  <c r="AW74" i="5"/>
  <c r="AX74" i="5"/>
  <c r="AW94" i="5"/>
  <c r="AX94" i="5"/>
  <c r="BB84" i="5"/>
  <c r="AW73" i="5"/>
  <c r="AX73" i="5"/>
  <c r="AW83" i="5"/>
  <c r="AX83" i="5"/>
  <c r="AW93" i="5"/>
  <c r="AX93" i="5"/>
  <c r="BB83" i="5"/>
  <c r="AW72" i="5"/>
  <c r="AX72" i="5"/>
  <c r="AW82" i="5"/>
  <c r="AX82" i="5"/>
  <c r="AW92" i="5"/>
  <c r="AX92" i="5"/>
  <c r="BB82" i="5"/>
  <c r="AW71" i="5"/>
  <c r="AX71" i="5"/>
  <c r="AW81" i="5"/>
  <c r="AX81" i="5"/>
  <c r="AW91" i="5"/>
  <c r="AX91" i="5"/>
  <c r="BB81" i="5"/>
  <c r="AW70" i="5"/>
  <c r="AX70" i="5"/>
  <c r="AW80" i="5"/>
  <c r="AX80" i="5"/>
  <c r="AW90" i="5"/>
  <c r="AX90" i="5"/>
  <c r="BB80" i="5"/>
  <c r="AW69" i="5"/>
  <c r="AX69" i="5"/>
  <c r="AW79" i="5"/>
  <c r="AX79" i="5"/>
  <c r="AW89" i="5"/>
  <c r="AX89" i="5"/>
  <c r="BB79" i="5"/>
  <c r="AW40" i="5"/>
  <c r="AX40" i="5"/>
  <c r="AW50" i="5"/>
  <c r="AX50" i="5"/>
  <c r="AW60" i="5"/>
  <c r="AX60" i="5"/>
  <c r="BB50" i="5"/>
  <c r="AW41" i="5"/>
  <c r="AX41" i="5"/>
  <c r="AW51" i="5"/>
  <c r="AX51" i="5"/>
  <c r="AW61" i="5"/>
  <c r="AX61" i="5"/>
  <c r="BB51" i="5"/>
  <c r="AW42" i="5"/>
  <c r="AX42" i="5"/>
  <c r="AW52" i="5"/>
  <c r="AX52" i="5"/>
  <c r="AW62" i="5"/>
  <c r="AX62" i="5"/>
  <c r="BB52" i="5"/>
  <c r="AW43" i="5"/>
  <c r="AX43" i="5"/>
  <c r="AW53" i="5"/>
  <c r="AX53" i="5"/>
  <c r="AW63" i="5"/>
  <c r="AX63" i="5"/>
  <c r="BB53" i="5"/>
  <c r="AW44" i="5"/>
  <c r="AX44" i="5"/>
  <c r="AW54" i="5"/>
  <c r="AX54" i="5"/>
  <c r="AW64" i="5"/>
  <c r="AX64" i="5"/>
  <c r="BB54" i="5"/>
  <c r="AW45" i="5"/>
  <c r="AX45" i="5"/>
  <c r="AW55" i="5"/>
  <c r="AX55" i="5"/>
  <c r="AW65" i="5"/>
  <c r="AX65" i="5"/>
  <c r="BB55" i="5"/>
  <c r="AW46" i="5"/>
  <c r="AX46" i="5"/>
  <c r="AW56" i="5"/>
  <c r="AX56" i="5"/>
  <c r="AW66" i="5"/>
  <c r="AX66" i="5"/>
  <c r="BB56" i="5"/>
  <c r="AW47" i="5"/>
  <c r="AX47" i="5"/>
  <c r="AW57" i="5"/>
  <c r="AX57" i="5"/>
  <c r="AW67" i="5"/>
  <c r="AX67" i="5"/>
  <c r="BB57" i="5"/>
  <c r="AW48" i="5"/>
  <c r="AX48" i="5"/>
  <c r="AW58" i="5"/>
  <c r="AX58" i="5"/>
  <c r="AW68" i="5"/>
  <c r="AX68" i="5"/>
  <c r="BB58" i="5"/>
  <c r="AW39" i="5"/>
  <c r="AX39" i="5"/>
  <c r="AW49" i="5"/>
  <c r="AX49" i="5"/>
  <c r="AW59" i="5"/>
  <c r="AX59" i="5"/>
  <c r="BB49" i="5"/>
  <c r="AR38" i="5"/>
  <c r="AR39" i="5"/>
  <c r="AR40" i="5"/>
  <c r="AR41" i="5"/>
  <c r="AR42" i="5"/>
  <c r="AR43" i="5"/>
  <c r="AR44" i="5"/>
  <c r="AR65" i="5"/>
  <c r="AR64" i="5"/>
  <c r="AR59" i="5"/>
  <c r="AR60" i="5"/>
  <c r="AR61" i="5"/>
  <c r="AR62" i="5"/>
  <c r="AR63" i="5"/>
  <c r="AR54" i="5"/>
  <c r="AR55" i="5"/>
  <c r="AR56" i="5"/>
  <c r="AR57" i="5"/>
  <c r="AR58" i="5"/>
  <c r="AR46" i="5"/>
  <c r="AR47" i="5"/>
  <c r="AR48" i="5"/>
  <c r="AR49" i="5"/>
  <c r="AR50" i="5"/>
  <c r="AR51" i="5"/>
  <c r="AR52" i="5"/>
  <c r="AR53" i="5"/>
  <c r="AR45" i="5"/>
  <c r="B3" i="5"/>
  <c r="C3" i="5"/>
  <c r="K3" i="5"/>
  <c r="D3" i="5"/>
  <c r="E3" i="5"/>
  <c r="N3" i="5"/>
  <c r="F3" i="5"/>
  <c r="G3" i="5"/>
  <c r="T3" i="5"/>
  <c r="U3" i="5"/>
  <c r="AC3" i="5"/>
  <c r="V3" i="5"/>
  <c r="W3" i="5"/>
  <c r="AF3" i="5"/>
  <c r="X3" i="5"/>
  <c r="Y3" i="5"/>
  <c r="B4" i="5"/>
  <c r="C4" i="5"/>
  <c r="K4" i="5"/>
  <c r="D4" i="5"/>
  <c r="E4" i="5"/>
  <c r="N4" i="5"/>
  <c r="F4" i="5"/>
  <c r="G4" i="5"/>
  <c r="T4" i="5"/>
  <c r="U4" i="5"/>
  <c r="AC4" i="5"/>
  <c r="V4" i="5"/>
  <c r="W4" i="5"/>
  <c r="AF4" i="5"/>
  <c r="X4" i="5"/>
  <c r="Y4" i="5"/>
  <c r="B5" i="5"/>
  <c r="C5" i="5"/>
  <c r="K5" i="5"/>
  <c r="D5" i="5"/>
  <c r="E5" i="5"/>
  <c r="N5" i="5"/>
  <c r="F5" i="5"/>
  <c r="G5" i="5"/>
  <c r="T5" i="5"/>
  <c r="U5" i="5"/>
  <c r="AC5" i="5"/>
  <c r="V5" i="5"/>
  <c r="W5" i="5"/>
  <c r="AF5" i="5"/>
  <c r="X5" i="5"/>
  <c r="Y5" i="5"/>
  <c r="B6" i="5"/>
  <c r="C6" i="5"/>
  <c r="K6" i="5"/>
  <c r="D6" i="5"/>
  <c r="E6" i="5"/>
  <c r="N6" i="5"/>
  <c r="F6" i="5"/>
  <c r="G6" i="5"/>
  <c r="T6" i="5"/>
  <c r="U6" i="5"/>
  <c r="AC6" i="5"/>
  <c r="V6" i="5"/>
  <c r="W6" i="5"/>
  <c r="AF6" i="5"/>
  <c r="X6" i="5"/>
  <c r="Y6" i="5"/>
  <c r="B7" i="5"/>
  <c r="C7" i="5"/>
  <c r="K7" i="5"/>
  <c r="D7" i="5"/>
  <c r="E7" i="5"/>
  <c r="N7" i="5"/>
  <c r="F7" i="5"/>
  <c r="G7" i="5"/>
  <c r="T7" i="5"/>
  <c r="U7" i="5"/>
  <c r="AC7" i="5"/>
  <c r="V7" i="5"/>
  <c r="W7" i="5"/>
  <c r="AF7" i="5"/>
  <c r="X7" i="5"/>
  <c r="Y7" i="5"/>
  <c r="B8" i="5"/>
  <c r="C8" i="5"/>
  <c r="K8" i="5"/>
  <c r="D8" i="5"/>
  <c r="E8" i="5"/>
  <c r="N8" i="5"/>
  <c r="F8" i="5"/>
  <c r="G8" i="5"/>
  <c r="T8" i="5"/>
  <c r="U8" i="5"/>
  <c r="AC8" i="5"/>
  <c r="V8" i="5"/>
  <c r="W8" i="5"/>
  <c r="AF8" i="5"/>
  <c r="X8" i="5"/>
  <c r="Y8" i="5"/>
  <c r="B9" i="5"/>
  <c r="C9" i="5"/>
  <c r="K9" i="5"/>
  <c r="D9" i="5"/>
  <c r="E9" i="5"/>
  <c r="N9" i="5"/>
  <c r="F9" i="5"/>
  <c r="G9" i="5"/>
  <c r="T9" i="5"/>
  <c r="U9" i="5"/>
  <c r="AC9" i="5"/>
  <c r="V9" i="5"/>
  <c r="W9" i="5"/>
  <c r="AF9" i="5"/>
  <c r="X9" i="5"/>
  <c r="Y9" i="5"/>
  <c r="B10" i="5"/>
  <c r="C10" i="5"/>
  <c r="K10" i="5"/>
  <c r="D10" i="5"/>
  <c r="E10" i="5"/>
  <c r="N10" i="5"/>
  <c r="F10" i="5"/>
  <c r="G10" i="5"/>
  <c r="T10" i="5"/>
  <c r="U10" i="5"/>
  <c r="AC10" i="5"/>
  <c r="V10" i="5"/>
  <c r="W10" i="5"/>
  <c r="AF10" i="5"/>
  <c r="X10" i="5"/>
  <c r="Y10" i="5"/>
  <c r="B11" i="5"/>
  <c r="C11" i="5"/>
  <c r="K11" i="5"/>
  <c r="D11" i="5"/>
  <c r="E11" i="5"/>
  <c r="N11" i="5"/>
  <c r="F11" i="5"/>
  <c r="G11" i="5"/>
  <c r="T11" i="5"/>
  <c r="U11" i="5"/>
  <c r="AC11" i="5"/>
  <c r="V11" i="5"/>
  <c r="W11" i="5"/>
  <c r="AF11" i="5"/>
  <c r="X11" i="5"/>
  <c r="Y11" i="5"/>
  <c r="AO34" i="5"/>
  <c r="AN34" i="5"/>
  <c r="AT33" i="5"/>
  <c r="AW33" i="5"/>
  <c r="AO32" i="5"/>
  <c r="AN32" i="5"/>
  <c r="AT31" i="5"/>
  <c r="AW31" i="5"/>
  <c r="AO30" i="5"/>
  <c r="AN30" i="5"/>
  <c r="AT29" i="5"/>
  <c r="AW29" i="5"/>
  <c r="AO28" i="5"/>
  <c r="AN28" i="5"/>
  <c r="AT27" i="5"/>
  <c r="AW27" i="5"/>
  <c r="AO26" i="5"/>
  <c r="AN26" i="5"/>
  <c r="AT25" i="5"/>
  <c r="AW25" i="5"/>
  <c r="AO24" i="5"/>
  <c r="AN24" i="5"/>
  <c r="AT23" i="5"/>
  <c r="AW23" i="5"/>
  <c r="AO22" i="5"/>
  <c r="AN22" i="5"/>
  <c r="AT21" i="5"/>
  <c r="AW21" i="5"/>
  <c r="AO20" i="5"/>
  <c r="AN20" i="5"/>
  <c r="AT19" i="5"/>
  <c r="AW19" i="5"/>
  <c r="AO18" i="5"/>
  <c r="AN18" i="5"/>
  <c r="AT17" i="5"/>
  <c r="AW17" i="5"/>
  <c r="AO16" i="5"/>
  <c r="AN16" i="5"/>
  <c r="AT15" i="5"/>
  <c r="AW15" i="5"/>
  <c r="AO14" i="5"/>
  <c r="AN14" i="5"/>
  <c r="AT13" i="5"/>
  <c r="AW13" i="5"/>
  <c r="AO12" i="5"/>
  <c r="AN12" i="5"/>
  <c r="AT11" i="5"/>
  <c r="AW11" i="5"/>
  <c r="AO10" i="5"/>
  <c r="AN10" i="5"/>
  <c r="AT9" i="5"/>
  <c r="AW9" i="5"/>
  <c r="AO8" i="5"/>
  <c r="AN8" i="5"/>
  <c r="AT7" i="5"/>
  <c r="AW7" i="5"/>
  <c r="AO6" i="5"/>
  <c r="AN6" i="5"/>
  <c r="AT5" i="5"/>
  <c r="AW5" i="5"/>
  <c r="AO4" i="5"/>
  <c r="AN4" i="5"/>
  <c r="AT3" i="5"/>
  <c r="AW3" i="5"/>
  <c r="AO2" i="5"/>
  <c r="AN2" i="5"/>
  <c r="AL2" i="5"/>
  <c r="AC110" i="5"/>
  <c r="AF110" i="5"/>
  <c r="Y110" i="5"/>
  <c r="X110" i="5"/>
  <c r="W110" i="5"/>
  <c r="V110" i="5"/>
  <c r="U110" i="5"/>
  <c r="T110" i="5"/>
  <c r="AC109" i="5"/>
  <c r="AF109" i="5"/>
  <c r="Y109" i="5"/>
  <c r="X109" i="5"/>
  <c r="W109" i="5"/>
  <c r="V109" i="5"/>
  <c r="U109" i="5"/>
  <c r="T109" i="5"/>
  <c r="AC108" i="5"/>
  <c r="AF108" i="5"/>
  <c r="Y108" i="5"/>
  <c r="X108" i="5"/>
  <c r="W108" i="5"/>
  <c r="V108" i="5"/>
  <c r="U108" i="5"/>
  <c r="T108" i="5"/>
  <c r="AC107" i="5"/>
  <c r="AF107" i="5"/>
  <c r="Y107" i="5"/>
  <c r="X107" i="5"/>
  <c r="W107" i="5"/>
  <c r="V107" i="5"/>
  <c r="U107" i="5"/>
  <c r="T107" i="5"/>
  <c r="AC106" i="5"/>
  <c r="AF106" i="5"/>
  <c r="Y106" i="5"/>
  <c r="X106" i="5"/>
  <c r="W106" i="5"/>
  <c r="V106" i="5"/>
  <c r="U106" i="5"/>
  <c r="T106" i="5"/>
  <c r="AC105" i="5"/>
  <c r="AF105" i="5"/>
  <c r="Y105" i="5"/>
  <c r="X105" i="5"/>
  <c r="W105" i="5"/>
  <c r="V105" i="5"/>
  <c r="U105" i="5"/>
  <c r="T105" i="5"/>
  <c r="AC104" i="5"/>
  <c r="AF104" i="5"/>
  <c r="Y104" i="5"/>
  <c r="X104" i="5"/>
  <c r="W104" i="5"/>
  <c r="V104" i="5"/>
  <c r="U104" i="5"/>
  <c r="T104" i="5"/>
  <c r="AC103" i="5"/>
  <c r="AF103" i="5"/>
  <c r="Y103" i="5"/>
  <c r="X103" i="5"/>
  <c r="W103" i="5"/>
  <c r="V103" i="5"/>
  <c r="U103" i="5"/>
  <c r="T103" i="5"/>
  <c r="AC102" i="5"/>
  <c r="AF102" i="5"/>
  <c r="Y102" i="5"/>
  <c r="X102" i="5"/>
  <c r="W102" i="5"/>
  <c r="V102" i="5"/>
  <c r="U102" i="5"/>
  <c r="T102" i="5"/>
  <c r="AC100" i="5"/>
  <c r="AF100" i="5"/>
  <c r="AC99" i="5"/>
  <c r="AF99" i="5"/>
  <c r="Y99" i="5"/>
  <c r="X99" i="5"/>
  <c r="W99" i="5"/>
  <c r="V99" i="5"/>
  <c r="U99" i="5"/>
  <c r="T99" i="5"/>
  <c r="AC98" i="5"/>
  <c r="AF98" i="5"/>
  <c r="Y98" i="5"/>
  <c r="X98" i="5"/>
  <c r="W98" i="5"/>
  <c r="V98" i="5"/>
  <c r="U98" i="5"/>
  <c r="T98" i="5"/>
  <c r="AC97" i="5"/>
  <c r="AF97" i="5"/>
  <c r="Y97" i="5"/>
  <c r="X97" i="5"/>
  <c r="W97" i="5"/>
  <c r="V97" i="5"/>
  <c r="U97" i="5"/>
  <c r="T97" i="5"/>
  <c r="AC96" i="5"/>
  <c r="AF96" i="5"/>
  <c r="Y96" i="5"/>
  <c r="X96" i="5"/>
  <c r="W96" i="5"/>
  <c r="V96" i="5"/>
  <c r="U96" i="5"/>
  <c r="T96" i="5"/>
  <c r="AC95" i="5"/>
  <c r="AF95" i="5"/>
  <c r="Y95" i="5"/>
  <c r="X95" i="5"/>
  <c r="W95" i="5"/>
  <c r="V95" i="5"/>
  <c r="U95" i="5"/>
  <c r="T95" i="5"/>
  <c r="AC94" i="5"/>
  <c r="AF94" i="5"/>
  <c r="Y94" i="5"/>
  <c r="X94" i="5"/>
  <c r="W94" i="5"/>
  <c r="V94" i="5"/>
  <c r="U94" i="5"/>
  <c r="T94" i="5"/>
  <c r="AC93" i="5"/>
  <c r="AF93" i="5"/>
  <c r="Y93" i="5"/>
  <c r="X93" i="5"/>
  <c r="W93" i="5"/>
  <c r="V93" i="5"/>
  <c r="U93" i="5"/>
  <c r="T93" i="5"/>
  <c r="AC92" i="5"/>
  <c r="AF92" i="5"/>
  <c r="Y92" i="5"/>
  <c r="X92" i="5"/>
  <c r="W92" i="5"/>
  <c r="V92" i="5"/>
  <c r="U92" i="5"/>
  <c r="T92" i="5"/>
  <c r="AC91" i="5"/>
  <c r="AF91" i="5"/>
  <c r="Y91" i="5"/>
  <c r="X91" i="5"/>
  <c r="W91" i="5"/>
  <c r="V91" i="5"/>
  <c r="U91" i="5"/>
  <c r="T91" i="5"/>
  <c r="AC89" i="5"/>
  <c r="AF89" i="5"/>
  <c r="AC88" i="5"/>
  <c r="AF88" i="5"/>
  <c r="Y88" i="5"/>
  <c r="X88" i="5"/>
  <c r="W88" i="5"/>
  <c r="V88" i="5"/>
  <c r="U88" i="5"/>
  <c r="T88" i="5"/>
  <c r="AC87" i="5"/>
  <c r="AF87" i="5"/>
  <c r="Y87" i="5"/>
  <c r="X87" i="5"/>
  <c r="W87" i="5"/>
  <c r="V87" i="5"/>
  <c r="U87" i="5"/>
  <c r="T87" i="5"/>
  <c r="AC86" i="5"/>
  <c r="AF86" i="5"/>
  <c r="Y86" i="5"/>
  <c r="X86" i="5"/>
  <c r="W86" i="5"/>
  <c r="V86" i="5"/>
  <c r="U86" i="5"/>
  <c r="T86" i="5"/>
  <c r="AC85" i="5"/>
  <c r="AF85" i="5"/>
  <c r="Y85" i="5"/>
  <c r="X85" i="5"/>
  <c r="W85" i="5"/>
  <c r="V85" i="5"/>
  <c r="U85" i="5"/>
  <c r="T85" i="5"/>
  <c r="AC84" i="5"/>
  <c r="AF84" i="5"/>
  <c r="Y84" i="5"/>
  <c r="X84" i="5"/>
  <c r="W84" i="5"/>
  <c r="V84" i="5"/>
  <c r="U84" i="5"/>
  <c r="T84" i="5"/>
  <c r="AC83" i="5"/>
  <c r="AF83" i="5"/>
  <c r="Y83" i="5"/>
  <c r="X83" i="5"/>
  <c r="W83" i="5"/>
  <c r="V83" i="5"/>
  <c r="U83" i="5"/>
  <c r="T83" i="5"/>
  <c r="AC82" i="5"/>
  <c r="AF82" i="5"/>
  <c r="Y82" i="5"/>
  <c r="X82" i="5"/>
  <c r="W82" i="5"/>
  <c r="V82" i="5"/>
  <c r="U82" i="5"/>
  <c r="T82" i="5"/>
  <c r="AC81" i="5"/>
  <c r="AF81" i="5"/>
  <c r="Y81" i="5"/>
  <c r="X81" i="5"/>
  <c r="W81" i="5"/>
  <c r="V81" i="5"/>
  <c r="U81" i="5"/>
  <c r="T81" i="5"/>
  <c r="AC80" i="5"/>
  <c r="AF80" i="5"/>
  <c r="Y80" i="5"/>
  <c r="X80" i="5"/>
  <c r="W80" i="5"/>
  <c r="V80" i="5"/>
  <c r="U80" i="5"/>
  <c r="T80" i="5"/>
  <c r="AC78" i="5"/>
  <c r="AF78" i="5"/>
  <c r="AC77" i="5"/>
  <c r="AF77" i="5"/>
  <c r="Y77" i="5"/>
  <c r="X77" i="5"/>
  <c r="W77" i="5"/>
  <c r="V77" i="5"/>
  <c r="U77" i="5"/>
  <c r="T77" i="5"/>
  <c r="AC76" i="5"/>
  <c r="AF76" i="5"/>
  <c r="Y76" i="5"/>
  <c r="X76" i="5"/>
  <c r="W76" i="5"/>
  <c r="V76" i="5"/>
  <c r="U76" i="5"/>
  <c r="T76" i="5"/>
  <c r="AC75" i="5"/>
  <c r="AF75" i="5"/>
  <c r="Y75" i="5"/>
  <c r="X75" i="5"/>
  <c r="W75" i="5"/>
  <c r="V75" i="5"/>
  <c r="U75" i="5"/>
  <c r="T75" i="5"/>
  <c r="AC74" i="5"/>
  <c r="AF74" i="5"/>
  <c r="Y74" i="5"/>
  <c r="X74" i="5"/>
  <c r="W74" i="5"/>
  <c r="V74" i="5"/>
  <c r="U74" i="5"/>
  <c r="T74" i="5"/>
  <c r="AC73" i="5"/>
  <c r="AF73" i="5"/>
  <c r="Y73" i="5"/>
  <c r="X73" i="5"/>
  <c r="W73" i="5"/>
  <c r="V73" i="5"/>
  <c r="U73" i="5"/>
  <c r="T73" i="5"/>
  <c r="AC72" i="5"/>
  <c r="AF72" i="5"/>
  <c r="Y72" i="5"/>
  <c r="X72" i="5"/>
  <c r="W72" i="5"/>
  <c r="V72" i="5"/>
  <c r="U72" i="5"/>
  <c r="T72" i="5"/>
  <c r="AC71" i="5"/>
  <c r="AF71" i="5"/>
  <c r="Y71" i="5"/>
  <c r="X71" i="5"/>
  <c r="W71" i="5"/>
  <c r="V71" i="5"/>
  <c r="U71" i="5"/>
  <c r="T71" i="5"/>
  <c r="AC70" i="5"/>
  <c r="AF70" i="5"/>
  <c r="Y70" i="5"/>
  <c r="X70" i="5"/>
  <c r="W70" i="5"/>
  <c r="V70" i="5"/>
  <c r="U70" i="5"/>
  <c r="T70" i="5"/>
  <c r="AC69" i="5"/>
  <c r="AF69" i="5"/>
  <c r="Y69" i="5"/>
  <c r="X69" i="5"/>
  <c r="W69" i="5"/>
  <c r="V69" i="5"/>
  <c r="U69" i="5"/>
  <c r="T69" i="5"/>
  <c r="AC67" i="5"/>
  <c r="AF67" i="5"/>
  <c r="AC66" i="5"/>
  <c r="AF66" i="5"/>
  <c r="Y66" i="5"/>
  <c r="X66" i="5"/>
  <c r="W66" i="5"/>
  <c r="V66" i="5"/>
  <c r="U66" i="5"/>
  <c r="T66" i="5"/>
  <c r="AC65" i="5"/>
  <c r="AF65" i="5"/>
  <c r="Y65" i="5"/>
  <c r="X65" i="5"/>
  <c r="W65" i="5"/>
  <c r="V65" i="5"/>
  <c r="U65" i="5"/>
  <c r="T65" i="5"/>
  <c r="AC64" i="5"/>
  <c r="AF64" i="5"/>
  <c r="Y64" i="5"/>
  <c r="X64" i="5"/>
  <c r="W64" i="5"/>
  <c r="V64" i="5"/>
  <c r="U64" i="5"/>
  <c r="T64" i="5"/>
  <c r="AC63" i="5"/>
  <c r="AF63" i="5"/>
  <c r="Y63" i="5"/>
  <c r="X63" i="5"/>
  <c r="W63" i="5"/>
  <c r="V63" i="5"/>
  <c r="U63" i="5"/>
  <c r="T63" i="5"/>
  <c r="AC62" i="5"/>
  <c r="AF62" i="5"/>
  <c r="Y62" i="5"/>
  <c r="X62" i="5"/>
  <c r="W62" i="5"/>
  <c r="V62" i="5"/>
  <c r="U62" i="5"/>
  <c r="T62" i="5"/>
  <c r="AC61" i="5"/>
  <c r="AF61" i="5"/>
  <c r="Y61" i="5"/>
  <c r="X61" i="5"/>
  <c r="W61" i="5"/>
  <c r="V61" i="5"/>
  <c r="U61" i="5"/>
  <c r="T61" i="5"/>
  <c r="AC60" i="5"/>
  <c r="AF60" i="5"/>
  <c r="Y60" i="5"/>
  <c r="X60" i="5"/>
  <c r="W60" i="5"/>
  <c r="V60" i="5"/>
  <c r="U60" i="5"/>
  <c r="T60" i="5"/>
  <c r="AC59" i="5"/>
  <c r="AF59" i="5"/>
  <c r="Y59" i="5"/>
  <c r="X59" i="5"/>
  <c r="W59" i="5"/>
  <c r="V59" i="5"/>
  <c r="U59" i="5"/>
  <c r="T59" i="5"/>
  <c r="AC58" i="5"/>
  <c r="AF58" i="5"/>
  <c r="Y58" i="5"/>
  <c r="X58" i="5"/>
  <c r="W58" i="5"/>
  <c r="V58" i="5"/>
  <c r="U58" i="5"/>
  <c r="T58" i="5"/>
  <c r="AC56" i="5"/>
  <c r="AF56" i="5"/>
  <c r="AC55" i="5"/>
  <c r="AF55" i="5"/>
  <c r="Y55" i="5"/>
  <c r="X55" i="5"/>
  <c r="W55" i="5"/>
  <c r="V55" i="5"/>
  <c r="U55" i="5"/>
  <c r="T55" i="5"/>
  <c r="AC54" i="5"/>
  <c r="AF54" i="5"/>
  <c r="Y54" i="5"/>
  <c r="X54" i="5"/>
  <c r="W54" i="5"/>
  <c r="V54" i="5"/>
  <c r="U54" i="5"/>
  <c r="T54" i="5"/>
  <c r="AC53" i="5"/>
  <c r="AF53" i="5"/>
  <c r="Y53" i="5"/>
  <c r="X53" i="5"/>
  <c r="W53" i="5"/>
  <c r="V53" i="5"/>
  <c r="U53" i="5"/>
  <c r="T53" i="5"/>
  <c r="AC52" i="5"/>
  <c r="AF52" i="5"/>
  <c r="Y52" i="5"/>
  <c r="X52" i="5"/>
  <c r="W52" i="5"/>
  <c r="V52" i="5"/>
  <c r="U52" i="5"/>
  <c r="T52" i="5"/>
  <c r="AC51" i="5"/>
  <c r="AF51" i="5"/>
  <c r="Y51" i="5"/>
  <c r="X51" i="5"/>
  <c r="W51" i="5"/>
  <c r="V51" i="5"/>
  <c r="U51" i="5"/>
  <c r="T51" i="5"/>
  <c r="AC50" i="5"/>
  <c r="AF50" i="5"/>
  <c r="Y50" i="5"/>
  <c r="X50" i="5"/>
  <c r="W50" i="5"/>
  <c r="V50" i="5"/>
  <c r="U50" i="5"/>
  <c r="T50" i="5"/>
  <c r="AC49" i="5"/>
  <c r="AF49" i="5"/>
  <c r="Y49" i="5"/>
  <c r="X49" i="5"/>
  <c r="W49" i="5"/>
  <c r="V49" i="5"/>
  <c r="U49" i="5"/>
  <c r="T49" i="5"/>
  <c r="AC48" i="5"/>
  <c r="AF48" i="5"/>
  <c r="Y48" i="5"/>
  <c r="X48" i="5"/>
  <c r="W48" i="5"/>
  <c r="V48" i="5"/>
  <c r="U48" i="5"/>
  <c r="T48" i="5"/>
  <c r="AC47" i="5"/>
  <c r="AF47" i="5"/>
  <c r="Y47" i="5"/>
  <c r="X47" i="5"/>
  <c r="W47" i="5"/>
  <c r="V47" i="5"/>
  <c r="U47" i="5"/>
  <c r="T47" i="5"/>
  <c r="AC45" i="5"/>
  <c r="AF45" i="5"/>
  <c r="AC44" i="5"/>
  <c r="AF44" i="5"/>
  <c r="Y44" i="5"/>
  <c r="X44" i="5"/>
  <c r="W44" i="5"/>
  <c r="V44" i="5"/>
  <c r="U44" i="5"/>
  <c r="T44" i="5"/>
  <c r="AC43" i="5"/>
  <c r="AF43" i="5"/>
  <c r="Y43" i="5"/>
  <c r="X43" i="5"/>
  <c r="W43" i="5"/>
  <c r="V43" i="5"/>
  <c r="U43" i="5"/>
  <c r="T43" i="5"/>
  <c r="AC42" i="5"/>
  <c r="AF42" i="5"/>
  <c r="Y42" i="5"/>
  <c r="X42" i="5"/>
  <c r="W42" i="5"/>
  <c r="V42" i="5"/>
  <c r="U42" i="5"/>
  <c r="T42" i="5"/>
  <c r="AC41" i="5"/>
  <c r="AF41" i="5"/>
  <c r="Y41" i="5"/>
  <c r="X41" i="5"/>
  <c r="W41" i="5"/>
  <c r="V41" i="5"/>
  <c r="U41" i="5"/>
  <c r="T41" i="5"/>
  <c r="AC40" i="5"/>
  <c r="AF40" i="5"/>
  <c r="Y40" i="5"/>
  <c r="X40" i="5"/>
  <c r="W40" i="5"/>
  <c r="V40" i="5"/>
  <c r="U40" i="5"/>
  <c r="T40" i="5"/>
  <c r="AC39" i="5"/>
  <c r="AF39" i="5"/>
  <c r="Y39" i="5"/>
  <c r="X39" i="5"/>
  <c r="W39" i="5"/>
  <c r="V39" i="5"/>
  <c r="U39" i="5"/>
  <c r="T39" i="5"/>
  <c r="AC38" i="5"/>
  <c r="AF38" i="5"/>
  <c r="Y38" i="5"/>
  <c r="X38" i="5"/>
  <c r="W38" i="5"/>
  <c r="V38" i="5"/>
  <c r="U38" i="5"/>
  <c r="T38" i="5"/>
  <c r="AC37" i="5"/>
  <c r="AF37" i="5"/>
  <c r="Y37" i="5"/>
  <c r="X37" i="5"/>
  <c r="W37" i="5"/>
  <c r="V37" i="5"/>
  <c r="U37" i="5"/>
  <c r="T37" i="5"/>
  <c r="AC36" i="5"/>
  <c r="AF36" i="5"/>
  <c r="Y36" i="5"/>
  <c r="X36" i="5"/>
  <c r="W36" i="5"/>
  <c r="V36" i="5"/>
  <c r="U36" i="5"/>
  <c r="T36" i="5"/>
  <c r="AC34" i="5"/>
  <c r="AF34" i="5"/>
  <c r="AC33" i="5"/>
  <c r="AF33" i="5"/>
  <c r="Y33" i="5"/>
  <c r="X33" i="5"/>
  <c r="W33" i="5"/>
  <c r="V33" i="5"/>
  <c r="U33" i="5"/>
  <c r="T33" i="5"/>
  <c r="AC32" i="5"/>
  <c r="AF32" i="5"/>
  <c r="Y32" i="5"/>
  <c r="X32" i="5"/>
  <c r="W32" i="5"/>
  <c r="V32" i="5"/>
  <c r="U32" i="5"/>
  <c r="T32" i="5"/>
  <c r="AC31" i="5"/>
  <c r="AF31" i="5"/>
  <c r="Y31" i="5"/>
  <c r="X31" i="5"/>
  <c r="W31" i="5"/>
  <c r="V31" i="5"/>
  <c r="U31" i="5"/>
  <c r="T31" i="5"/>
  <c r="AC30" i="5"/>
  <c r="AF30" i="5"/>
  <c r="Y30" i="5"/>
  <c r="X30" i="5"/>
  <c r="W30" i="5"/>
  <c r="V30" i="5"/>
  <c r="U30" i="5"/>
  <c r="T30" i="5"/>
  <c r="AC29" i="5"/>
  <c r="AF29" i="5"/>
  <c r="Y29" i="5"/>
  <c r="X29" i="5"/>
  <c r="W29" i="5"/>
  <c r="V29" i="5"/>
  <c r="U29" i="5"/>
  <c r="T29" i="5"/>
  <c r="AC28" i="5"/>
  <c r="AF28" i="5"/>
  <c r="Y28" i="5"/>
  <c r="X28" i="5"/>
  <c r="W28" i="5"/>
  <c r="V28" i="5"/>
  <c r="U28" i="5"/>
  <c r="T28" i="5"/>
  <c r="AC27" i="5"/>
  <c r="AF27" i="5"/>
  <c r="Y27" i="5"/>
  <c r="X27" i="5"/>
  <c r="W27" i="5"/>
  <c r="V27" i="5"/>
  <c r="U27" i="5"/>
  <c r="T27" i="5"/>
  <c r="AC26" i="5"/>
  <c r="AF26" i="5"/>
  <c r="Y26" i="5"/>
  <c r="X26" i="5"/>
  <c r="W26" i="5"/>
  <c r="V26" i="5"/>
  <c r="U26" i="5"/>
  <c r="T26" i="5"/>
  <c r="AC25" i="5"/>
  <c r="AF25" i="5"/>
  <c r="Y25" i="5"/>
  <c r="X25" i="5"/>
  <c r="W25" i="5"/>
  <c r="V25" i="5"/>
  <c r="U25" i="5"/>
  <c r="T25" i="5"/>
  <c r="AC23" i="5"/>
  <c r="AF23" i="5"/>
  <c r="AC22" i="5"/>
  <c r="AF22" i="5"/>
  <c r="Y22" i="5"/>
  <c r="X22" i="5"/>
  <c r="W22" i="5"/>
  <c r="V22" i="5"/>
  <c r="U22" i="5"/>
  <c r="T22" i="5"/>
  <c r="AC21" i="5"/>
  <c r="AF21" i="5"/>
  <c r="Y21" i="5"/>
  <c r="X21" i="5"/>
  <c r="W21" i="5"/>
  <c r="V21" i="5"/>
  <c r="U21" i="5"/>
  <c r="T21" i="5"/>
  <c r="AC20" i="5"/>
  <c r="AF20" i="5"/>
  <c r="Y20" i="5"/>
  <c r="X20" i="5"/>
  <c r="W20" i="5"/>
  <c r="V20" i="5"/>
  <c r="U20" i="5"/>
  <c r="T20" i="5"/>
  <c r="AC19" i="5"/>
  <c r="AF19" i="5"/>
  <c r="Y19" i="5"/>
  <c r="X19" i="5"/>
  <c r="W19" i="5"/>
  <c r="V19" i="5"/>
  <c r="U19" i="5"/>
  <c r="T19" i="5"/>
  <c r="AC18" i="5"/>
  <c r="AF18" i="5"/>
  <c r="Y18" i="5"/>
  <c r="X18" i="5"/>
  <c r="W18" i="5"/>
  <c r="V18" i="5"/>
  <c r="U18" i="5"/>
  <c r="T18" i="5"/>
  <c r="AC17" i="5"/>
  <c r="AF17" i="5"/>
  <c r="Y17" i="5"/>
  <c r="X17" i="5"/>
  <c r="W17" i="5"/>
  <c r="V17" i="5"/>
  <c r="U17" i="5"/>
  <c r="T17" i="5"/>
  <c r="AC16" i="5"/>
  <c r="AF16" i="5"/>
  <c r="Y16" i="5"/>
  <c r="X16" i="5"/>
  <c r="W16" i="5"/>
  <c r="V16" i="5"/>
  <c r="U16" i="5"/>
  <c r="T16" i="5"/>
  <c r="AC15" i="5"/>
  <c r="AF15" i="5"/>
  <c r="Y15" i="5"/>
  <c r="X15" i="5"/>
  <c r="W15" i="5"/>
  <c r="V15" i="5"/>
  <c r="U15" i="5"/>
  <c r="T15" i="5"/>
  <c r="AC14" i="5"/>
  <c r="AF14" i="5"/>
  <c r="Y14" i="5"/>
  <c r="X14" i="5"/>
  <c r="W14" i="5"/>
  <c r="V14" i="5"/>
  <c r="U14" i="5"/>
  <c r="T14" i="5"/>
  <c r="AC12" i="5"/>
  <c r="AF12" i="5"/>
  <c r="K2" i="5"/>
  <c r="E2" i="5"/>
  <c r="K12" i="5"/>
  <c r="N12" i="5"/>
  <c r="K13" i="5"/>
  <c r="N13" i="5"/>
  <c r="K14" i="5"/>
  <c r="N14" i="5"/>
  <c r="K15" i="5"/>
  <c r="N15" i="5"/>
  <c r="K16" i="5"/>
  <c r="N16" i="5"/>
  <c r="K17" i="5"/>
  <c r="N17" i="5"/>
  <c r="K18" i="5"/>
  <c r="N18" i="5"/>
  <c r="K19" i="5"/>
  <c r="N19" i="5"/>
  <c r="K20" i="5"/>
  <c r="N20" i="5"/>
  <c r="K21" i="5"/>
  <c r="N21" i="5"/>
  <c r="K22" i="5"/>
  <c r="N22" i="5"/>
  <c r="K23" i="5"/>
  <c r="N23" i="5"/>
  <c r="K24" i="5"/>
  <c r="N24" i="5"/>
  <c r="K25" i="5"/>
  <c r="N25" i="5"/>
  <c r="K26" i="5"/>
  <c r="N26" i="5"/>
  <c r="K27" i="5"/>
  <c r="N27" i="5"/>
  <c r="K28" i="5"/>
  <c r="N28" i="5"/>
  <c r="K29" i="5"/>
  <c r="N29" i="5"/>
  <c r="K30" i="5"/>
  <c r="N30" i="5"/>
  <c r="K31" i="5"/>
  <c r="N31" i="5"/>
  <c r="K32" i="5"/>
  <c r="N32" i="5"/>
  <c r="K33" i="5"/>
  <c r="N33" i="5"/>
  <c r="K34" i="5"/>
  <c r="N34" i="5"/>
  <c r="K35" i="5"/>
  <c r="N35" i="5"/>
  <c r="K36" i="5"/>
  <c r="N36" i="5"/>
  <c r="K37" i="5"/>
  <c r="N37" i="5"/>
  <c r="K38" i="5"/>
  <c r="N38" i="5"/>
  <c r="K39" i="5"/>
  <c r="N39" i="5"/>
  <c r="K40" i="5"/>
  <c r="N40" i="5"/>
  <c r="K41" i="5"/>
  <c r="N41" i="5"/>
  <c r="K42" i="5"/>
  <c r="N42" i="5"/>
  <c r="K43" i="5"/>
  <c r="N43" i="5"/>
  <c r="K44" i="5"/>
  <c r="N44" i="5"/>
  <c r="K45" i="5"/>
  <c r="N45" i="5"/>
  <c r="K46" i="5"/>
  <c r="N46" i="5"/>
  <c r="K47" i="5"/>
  <c r="N47" i="5"/>
  <c r="K48" i="5"/>
  <c r="N48" i="5"/>
  <c r="K49" i="5"/>
  <c r="N49" i="5"/>
  <c r="K50" i="5"/>
  <c r="N50" i="5"/>
  <c r="K51" i="5"/>
  <c r="N51" i="5"/>
  <c r="K52" i="5"/>
  <c r="N52" i="5"/>
  <c r="K53" i="5"/>
  <c r="N53" i="5"/>
  <c r="K54" i="5"/>
  <c r="N54" i="5"/>
  <c r="K55" i="5"/>
  <c r="N55" i="5"/>
  <c r="K56" i="5"/>
  <c r="N56" i="5"/>
  <c r="K57" i="5"/>
  <c r="N57" i="5"/>
  <c r="K58" i="5"/>
  <c r="N58" i="5"/>
  <c r="K59" i="5"/>
  <c r="N59" i="5"/>
  <c r="K60" i="5"/>
  <c r="N60" i="5"/>
  <c r="K61" i="5"/>
  <c r="N61" i="5"/>
  <c r="K62" i="5"/>
  <c r="N62" i="5"/>
  <c r="K63" i="5"/>
  <c r="N63" i="5"/>
  <c r="K64" i="5"/>
  <c r="N64" i="5"/>
  <c r="K65" i="5"/>
  <c r="N65" i="5"/>
  <c r="K66" i="5"/>
  <c r="N66" i="5"/>
  <c r="K67" i="5"/>
  <c r="N67" i="5"/>
  <c r="K68" i="5"/>
  <c r="N68" i="5"/>
  <c r="K69" i="5"/>
  <c r="N69" i="5"/>
  <c r="K70" i="5"/>
  <c r="N70" i="5"/>
  <c r="K71" i="5"/>
  <c r="N71" i="5"/>
  <c r="K72" i="5"/>
  <c r="N72" i="5"/>
  <c r="K73" i="5"/>
  <c r="N73" i="5"/>
  <c r="K74" i="5"/>
  <c r="N74" i="5"/>
  <c r="K75" i="5"/>
  <c r="N75" i="5"/>
  <c r="K76" i="5"/>
  <c r="N76" i="5"/>
  <c r="K77" i="5"/>
  <c r="N77" i="5"/>
  <c r="K78" i="5"/>
  <c r="N78" i="5"/>
  <c r="K79" i="5"/>
  <c r="N79" i="5"/>
  <c r="K80" i="5"/>
  <c r="N80" i="5"/>
  <c r="K81" i="5"/>
  <c r="N81" i="5"/>
  <c r="K82" i="5"/>
  <c r="N82" i="5"/>
  <c r="K83" i="5"/>
  <c r="N83" i="5"/>
  <c r="K84" i="5"/>
  <c r="N84" i="5"/>
  <c r="K85" i="5"/>
  <c r="N85" i="5"/>
  <c r="K86" i="5"/>
  <c r="N86" i="5"/>
  <c r="K87" i="5"/>
  <c r="N87" i="5"/>
  <c r="K88" i="5"/>
  <c r="N88" i="5"/>
  <c r="K89" i="5"/>
  <c r="N89" i="5"/>
  <c r="K90" i="5"/>
  <c r="N90" i="5"/>
  <c r="K91" i="5"/>
  <c r="N91" i="5"/>
  <c r="K92" i="5"/>
  <c r="N92" i="5"/>
  <c r="K93" i="5"/>
  <c r="N93" i="5"/>
  <c r="K94" i="5"/>
  <c r="N94" i="5"/>
  <c r="K95" i="5"/>
  <c r="N95" i="5"/>
  <c r="K96" i="5"/>
  <c r="N96" i="5"/>
  <c r="K97" i="5"/>
  <c r="N97" i="5"/>
  <c r="K98" i="5"/>
  <c r="N98" i="5"/>
  <c r="K99" i="5"/>
  <c r="N99" i="5"/>
  <c r="K100" i="5"/>
  <c r="N100" i="5"/>
  <c r="K101" i="5"/>
  <c r="N101" i="5"/>
  <c r="K102" i="5"/>
  <c r="N102" i="5"/>
  <c r="K103" i="5"/>
  <c r="N103" i="5"/>
  <c r="K104" i="5"/>
  <c r="N104" i="5"/>
  <c r="K105" i="5"/>
  <c r="N105" i="5"/>
  <c r="K106" i="5"/>
  <c r="N106" i="5"/>
  <c r="K107" i="5"/>
  <c r="N107" i="5"/>
  <c r="K108" i="5"/>
  <c r="N108" i="5"/>
  <c r="K109" i="5"/>
  <c r="N109" i="5"/>
  <c r="K110" i="5"/>
  <c r="N110" i="5"/>
  <c r="K111" i="5"/>
  <c r="N111" i="5"/>
  <c r="K112" i="5"/>
  <c r="N112" i="5"/>
  <c r="K113" i="5"/>
  <c r="N113" i="5"/>
  <c r="K114" i="5"/>
  <c r="N114" i="5"/>
  <c r="K115" i="5"/>
  <c r="N115" i="5"/>
  <c r="K116" i="5"/>
  <c r="N116" i="5"/>
  <c r="K117" i="5"/>
  <c r="N117" i="5"/>
  <c r="K118" i="5"/>
  <c r="N118" i="5"/>
  <c r="K119" i="5"/>
  <c r="N119" i="5"/>
  <c r="K120" i="5"/>
  <c r="N120" i="5"/>
  <c r="K121" i="5"/>
  <c r="N121" i="5"/>
  <c r="K122" i="5"/>
  <c r="N122" i="5"/>
  <c r="K123" i="5"/>
  <c r="N123" i="5"/>
  <c r="K124" i="5"/>
  <c r="N124" i="5"/>
  <c r="K125" i="5"/>
  <c r="N125" i="5"/>
  <c r="K126" i="5"/>
  <c r="N126" i="5"/>
  <c r="K127" i="5"/>
  <c r="N127" i="5"/>
  <c r="K128" i="5"/>
  <c r="N128" i="5"/>
  <c r="K129" i="5"/>
  <c r="N129" i="5"/>
  <c r="K130" i="5"/>
  <c r="N130" i="5"/>
  <c r="K131" i="5"/>
  <c r="N131" i="5"/>
  <c r="K132" i="5"/>
  <c r="N132" i="5"/>
  <c r="K133" i="5"/>
  <c r="N133" i="5"/>
  <c r="K134" i="5"/>
  <c r="N134" i="5"/>
  <c r="K135" i="5"/>
  <c r="N135" i="5"/>
  <c r="K136" i="5"/>
  <c r="N136" i="5"/>
  <c r="K137" i="5"/>
  <c r="N137" i="5"/>
  <c r="K138" i="5"/>
  <c r="N138" i="5"/>
  <c r="K139" i="5"/>
  <c r="N139" i="5"/>
  <c r="K140" i="5"/>
  <c r="N140" i="5"/>
  <c r="K141" i="5"/>
  <c r="N141" i="5"/>
  <c r="K142" i="5"/>
  <c r="N142" i="5"/>
  <c r="K143" i="5"/>
  <c r="N143" i="5"/>
  <c r="K144" i="5"/>
  <c r="N144" i="5"/>
  <c r="K145" i="5"/>
  <c r="N145" i="5"/>
  <c r="K146" i="5"/>
  <c r="N146" i="5"/>
  <c r="K147" i="5"/>
  <c r="N147" i="5"/>
  <c r="K148" i="5"/>
  <c r="N148" i="5"/>
  <c r="K149" i="5"/>
  <c r="N149" i="5"/>
  <c r="K150" i="5"/>
  <c r="N150" i="5"/>
  <c r="K151" i="5"/>
  <c r="N151" i="5"/>
  <c r="K152" i="5"/>
  <c r="N152" i="5"/>
  <c r="K153" i="5"/>
  <c r="N153" i="5"/>
  <c r="K154" i="5"/>
  <c r="N154" i="5"/>
  <c r="K155" i="5"/>
  <c r="N155" i="5"/>
  <c r="K156" i="5"/>
  <c r="N156" i="5"/>
  <c r="K157" i="5"/>
  <c r="N157" i="5"/>
  <c r="K158" i="5"/>
  <c r="N158" i="5"/>
  <c r="K159" i="5"/>
  <c r="N159" i="5"/>
  <c r="K160" i="5"/>
  <c r="N160" i="5"/>
  <c r="K161" i="5"/>
  <c r="N161" i="5"/>
  <c r="K162" i="5"/>
  <c r="N162" i="5"/>
  <c r="K163" i="5"/>
  <c r="N163" i="5"/>
  <c r="K164" i="5"/>
  <c r="N164" i="5"/>
  <c r="K165" i="5"/>
  <c r="N165" i="5"/>
  <c r="K166" i="5"/>
  <c r="N166" i="5"/>
  <c r="K167" i="5"/>
  <c r="N167" i="5"/>
  <c r="K168" i="5"/>
  <c r="N168" i="5"/>
  <c r="K169" i="5"/>
  <c r="N169" i="5"/>
  <c r="K170" i="5"/>
  <c r="N170" i="5"/>
  <c r="K171" i="5"/>
  <c r="N171" i="5"/>
  <c r="K172" i="5"/>
  <c r="N172" i="5"/>
  <c r="K173" i="5"/>
  <c r="N173" i="5"/>
  <c r="K174" i="5"/>
  <c r="N174" i="5"/>
  <c r="K175" i="5"/>
  <c r="N175" i="5"/>
  <c r="K176" i="5"/>
  <c r="N176" i="5"/>
  <c r="K177" i="5"/>
  <c r="N177" i="5"/>
  <c r="K178" i="5"/>
  <c r="N178" i="5"/>
  <c r="K179" i="5"/>
  <c r="N179" i="5"/>
  <c r="K180" i="5"/>
  <c r="N180" i="5"/>
  <c r="K181" i="5"/>
  <c r="N181" i="5"/>
  <c r="K182" i="5"/>
  <c r="N182" i="5"/>
  <c r="K183" i="5"/>
  <c r="N183" i="5"/>
  <c r="K184" i="5"/>
  <c r="N184" i="5"/>
  <c r="K185" i="5"/>
  <c r="N185" i="5"/>
  <c r="K186" i="5"/>
  <c r="N186" i="5"/>
  <c r="K187" i="5"/>
  <c r="N187" i="5"/>
  <c r="K188" i="5"/>
  <c r="N188" i="5"/>
  <c r="K189" i="5"/>
  <c r="N189" i="5"/>
  <c r="K190" i="5"/>
  <c r="N190" i="5"/>
  <c r="K191" i="5"/>
  <c r="N191" i="5"/>
  <c r="K192" i="5"/>
  <c r="N192" i="5"/>
  <c r="K193" i="5"/>
  <c r="N193" i="5"/>
  <c r="K194" i="5"/>
  <c r="N194" i="5"/>
  <c r="K195" i="5"/>
  <c r="N195" i="5"/>
  <c r="K196" i="5"/>
  <c r="N196" i="5"/>
  <c r="K197" i="5"/>
  <c r="N197" i="5"/>
  <c r="K198" i="5"/>
  <c r="N198" i="5"/>
  <c r="K199" i="5"/>
  <c r="N199" i="5"/>
  <c r="K200" i="5"/>
  <c r="N200" i="5"/>
  <c r="K201" i="5"/>
  <c r="N201" i="5"/>
  <c r="K202" i="5"/>
  <c r="N202" i="5"/>
  <c r="K203" i="5"/>
  <c r="N203" i="5"/>
  <c r="K204" i="5"/>
  <c r="N204" i="5"/>
  <c r="K205" i="5"/>
  <c r="N205" i="5"/>
  <c r="K206" i="5"/>
  <c r="N206" i="5"/>
  <c r="K207" i="5"/>
  <c r="N207" i="5"/>
  <c r="K208" i="5"/>
  <c r="N208" i="5"/>
  <c r="K209" i="5"/>
  <c r="N209" i="5"/>
  <c r="K210" i="5"/>
  <c r="N210" i="5"/>
  <c r="K211" i="5"/>
  <c r="N211" i="5"/>
  <c r="K212" i="5"/>
  <c r="N212" i="5"/>
  <c r="K213" i="5"/>
  <c r="N213" i="5"/>
  <c r="K214" i="5"/>
  <c r="N214" i="5"/>
  <c r="K215" i="5"/>
  <c r="N215" i="5"/>
  <c r="K216" i="5"/>
  <c r="N216" i="5"/>
  <c r="K217" i="5"/>
  <c r="N217" i="5"/>
  <c r="K218" i="5"/>
  <c r="N218" i="5"/>
  <c r="K219" i="5"/>
  <c r="N219" i="5"/>
  <c r="K220" i="5"/>
  <c r="N220" i="5"/>
  <c r="K221" i="5"/>
  <c r="N221" i="5"/>
  <c r="K222" i="5"/>
  <c r="N222" i="5"/>
  <c r="K223" i="5"/>
  <c r="N223" i="5"/>
  <c r="K224" i="5"/>
  <c r="N224" i="5"/>
  <c r="K225" i="5"/>
  <c r="N225" i="5"/>
  <c r="K226" i="5"/>
  <c r="N226" i="5"/>
  <c r="K227" i="5"/>
  <c r="N227" i="5"/>
  <c r="K228" i="5"/>
  <c r="N228" i="5"/>
  <c r="K229" i="5"/>
  <c r="N229" i="5"/>
  <c r="K230" i="5"/>
  <c r="N230" i="5"/>
  <c r="K231" i="5"/>
  <c r="N231" i="5"/>
  <c r="K232" i="5"/>
  <c r="N232" i="5"/>
  <c r="K233" i="5"/>
  <c r="N233" i="5"/>
  <c r="K234" i="5"/>
  <c r="N234" i="5"/>
  <c r="K235" i="5"/>
  <c r="N235" i="5"/>
  <c r="K236" i="5"/>
  <c r="N236" i="5"/>
  <c r="K237" i="5"/>
  <c r="N237" i="5"/>
  <c r="K238" i="5"/>
  <c r="N238" i="5"/>
  <c r="K239" i="5"/>
  <c r="N239" i="5"/>
  <c r="K240" i="5"/>
  <c r="N240" i="5"/>
  <c r="K241" i="5"/>
  <c r="N241" i="5"/>
  <c r="K242" i="5"/>
  <c r="N242" i="5"/>
  <c r="K243" i="5"/>
  <c r="N243" i="5"/>
  <c r="K244" i="5"/>
  <c r="N244" i="5"/>
  <c r="K245" i="5"/>
  <c r="N245" i="5"/>
  <c r="K246" i="5"/>
  <c r="N246" i="5"/>
  <c r="K247" i="5"/>
  <c r="N247" i="5"/>
  <c r="K248" i="5"/>
  <c r="N248" i="5"/>
  <c r="K249" i="5"/>
  <c r="N249" i="5"/>
  <c r="K250" i="5"/>
  <c r="N250" i="5"/>
  <c r="K251" i="5"/>
  <c r="N251" i="5"/>
  <c r="K252" i="5"/>
  <c r="N252" i="5"/>
  <c r="K253" i="5"/>
  <c r="N253" i="5"/>
  <c r="K254" i="5"/>
  <c r="N254" i="5"/>
  <c r="K255" i="5"/>
  <c r="N255" i="5"/>
  <c r="K256" i="5"/>
  <c r="N256" i="5"/>
  <c r="K257" i="5"/>
  <c r="N257" i="5"/>
  <c r="K258" i="5"/>
  <c r="N258" i="5"/>
  <c r="K259" i="5"/>
  <c r="N259" i="5"/>
  <c r="K260" i="5"/>
  <c r="N260" i="5"/>
  <c r="K261" i="5"/>
  <c r="N261" i="5"/>
  <c r="K262" i="5"/>
  <c r="N262" i="5"/>
  <c r="K263" i="5"/>
  <c r="N263" i="5"/>
  <c r="K264" i="5"/>
  <c r="N264" i="5"/>
  <c r="K265" i="5"/>
  <c r="N265" i="5"/>
  <c r="K266" i="5"/>
  <c r="N266" i="5"/>
  <c r="K267" i="5"/>
  <c r="N267" i="5"/>
  <c r="K268" i="5"/>
  <c r="N268" i="5"/>
  <c r="K269" i="5"/>
  <c r="N269" i="5"/>
  <c r="K270" i="5"/>
  <c r="N270" i="5"/>
  <c r="K271" i="5"/>
  <c r="N271" i="5"/>
  <c r="K272" i="5"/>
  <c r="N272" i="5"/>
  <c r="K273" i="5"/>
  <c r="N273" i="5"/>
  <c r="K274" i="5"/>
  <c r="N274" i="5"/>
  <c r="K275" i="5"/>
  <c r="N275" i="5"/>
  <c r="K276" i="5"/>
  <c r="N276" i="5"/>
  <c r="K277" i="5"/>
  <c r="N277" i="5"/>
  <c r="K278" i="5"/>
  <c r="N278" i="5"/>
  <c r="K279" i="5"/>
  <c r="N279" i="5"/>
  <c r="K280" i="5"/>
  <c r="N280" i="5"/>
  <c r="K281" i="5"/>
  <c r="N281" i="5"/>
  <c r="K282" i="5"/>
  <c r="N282" i="5"/>
  <c r="K283" i="5"/>
  <c r="N283" i="5"/>
  <c r="K284" i="5"/>
  <c r="N284" i="5"/>
  <c r="K285" i="5"/>
  <c r="N285" i="5"/>
  <c r="K286" i="5"/>
  <c r="N286" i="5"/>
  <c r="K287" i="5"/>
  <c r="N287" i="5"/>
  <c r="K288" i="5"/>
  <c r="N288" i="5"/>
  <c r="K289" i="5"/>
  <c r="N289" i="5"/>
  <c r="K290" i="5"/>
  <c r="N290" i="5"/>
  <c r="K291" i="5"/>
  <c r="N291" i="5"/>
  <c r="K292" i="5"/>
  <c r="N292" i="5"/>
  <c r="K293" i="5"/>
  <c r="N293" i="5"/>
  <c r="K294" i="5"/>
  <c r="N294" i="5"/>
  <c r="K295" i="5"/>
  <c r="N295" i="5"/>
  <c r="K296" i="5"/>
  <c r="N296" i="5"/>
  <c r="K297" i="5"/>
  <c r="N297" i="5"/>
  <c r="K298" i="5"/>
  <c r="N298" i="5"/>
  <c r="K299" i="5"/>
  <c r="N299" i="5"/>
  <c r="K300" i="5"/>
  <c r="N300" i="5"/>
  <c r="K301" i="5"/>
  <c r="N301" i="5"/>
  <c r="K302" i="5"/>
  <c r="N302" i="5"/>
  <c r="K303" i="5"/>
  <c r="N303" i="5"/>
  <c r="K304" i="5"/>
  <c r="N304" i="5"/>
  <c r="K305" i="5"/>
  <c r="N305" i="5"/>
  <c r="K306" i="5"/>
  <c r="N306" i="5"/>
  <c r="K307" i="5"/>
  <c r="N307" i="5"/>
  <c r="K308" i="5"/>
  <c r="N308" i="5"/>
  <c r="K309" i="5"/>
  <c r="N309" i="5"/>
  <c r="K310" i="5"/>
  <c r="N310" i="5"/>
  <c r="K311" i="5"/>
  <c r="N311" i="5"/>
  <c r="K312" i="5"/>
  <c r="N312" i="5"/>
  <c r="K313" i="5"/>
  <c r="N313" i="5"/>
  <c r="K314" i="5"/>
  <c r="N314" i="5"/>
  <c r="K315" i="5"/>
  <c r="N315" i="5"/>
  <c r="K316" i="5"/>
  <c r="N316" i="5"/>
  <c r="K317" i="5"/>
  <c r="N317" i="5"/>
  <c r="K318" i="5"/>
  <c r="N318" i="5"/>
  <c r="K319" i="5"/>
  <c r="N319" i="5"/>
  <c r="K320" i="5"/>
  <c r="N320" i="5"/>
  <c r="K321" i="5"/>
  <c r="N321" i="5"/>
  <c r="K322" i="5"/>
  <c r="N322" i="5"/>
  <c r="K323" i="5"/>
  <c r="N323" i="5"/>
  <c r="K324" i="5"/>
  <c r="N324" i="5"/>
  <c r="K325" i="5"/>
  <c r="N325" i="5"/>
  <c r="K326" i="5"/>
  <c r="N326" i="5"/>
  <c r="K327" i="5"/>
  <c r="N327" i="5"/>
  <c r="K328" i="5"/>
  <c r="N328" i="5"/>
  <c r="K329" i="5"/>
  <c r="N329" i="5"/>
  <c r="K330" i="5"/>
  <c r="N330" i="5"/>
  <c r="N2" i="5"/>
  <c r="G330" i="5"/>
  <c r="F330" i="5"/>
  <c r="E330" i="5"/>
  <c r="D330" i="5"/>
  <c r="C330" i="5"/>
  <c r="B330" i="5"/>
  <c r="G329" i="5"/>
  <c r="F329" i="5"/>
  <c r="E329" i="5"/>
  <c r="D329" i="5"/>
  <c r="C329" i="5"/>
  <c r="B329" i="5"/>
  <c r="G328" i="5"/>
  <c r="F328" i="5"/>
  <c r="E328" i="5"/>
  <c r="D328" i="5"/>
  <c r="C328" i="5"/>
  <c r="B328" i="5"/>
  <c r="G327" i="5"/>
  <c r="F327" i="5"/>
  <c r="E327" i="5"/>
  <c r="D327" i="5"/>
  <c r="C327" i="5"/>
  <c r="B327" i="5"/>
  <c r="G326" i="5"/>
  <c r="F326" i="5"/>
  <c r="E326" i="5"/>
  <c r="D326" i="5"/>
  <c r="C326" i="5"/>
  <c r="B326" i="5"/>
  <c r="G325" i="5"/>
  <c r="F325" i="5"/>
  <c r="E325" i="5"/>
  <c r="D325" i="5"/>
  <c r="C325" i="5"/>
  <c r="B325" i="5"/>
  <c r="G324" i="5"/>
  <c r="F324" i="5"/>
  <c r="E324" i="5"/>
  <c r="D324" i="5"/>
  <c r="C324" i="5"/>
  <c r="B324" i="5"/>
  <c r="G323" i="5"/>
  <c r="F323" i="5"/>
  <c r="E323" i="5"/>
  <c r="D323" i="5"/>
  <c r="C323" i="5"/>
  <c r="B323" i="5"/>
  <c r="G322" i="5"/>
  <c r="F322" i="5"/>
  <c r="E322" i="5"/>
  <c r="D322" i="5"/>
  <c r="C322" i="5"/>
  <c r="B322" i="5"/>
  <c r="G321" i="5"/>
  <c r="F321" i="5"/>
  <c r="E321" i="5"/>
  <c r="D321" i="5"/>
  <c r="C321" i="5"/>
  <c r="B321" i="5"/>
  <c r="G308" i="5"/>
  <c r="G319" i="5"/>
  <c r="F308" i="5"/>
  <c r="F319" i="5"/>
  <c r="E308" i="5"/>
  <c r="E319" i="5"/>
  <c r="D308" i="5"/>
  <c r="D319" i="5"/>
  <c r="C308" i="5"/>
  <c r="C319" i="5"/>
  <c r="B308" i="5"/>
  <c r="B319" i="5"/>
  <c r="G307" i="5"/>
  <c r="G318" i="5"/>
  <c r="F307" i="5"/>
  <c r="F318" i="5"/>
  <c r="E307" i="5"/>
  <c r="E318" i="5"/>
  <c r="D307" i="5"/>
  <c r="D318" i="5"/>
  <c r="C307" i="5"/>
  <c r="C318" i="5"/>
  <c r="B307" i="5"/>
  <c r="B318" i="5"/>
  <c r="G306" i="5"/>
  <c r="G317" i="5"/>
  <c r="F306" i="5"/>
  <c r="F317" i="5"/>
  <c r="E306" i="5"/>
  <c r="E317" i="5"/>
  <c r="D306" i="5"/>
  <c r="D317" i="5"/>
  <c r="C306" i="5"/>
  <c r="C317" i="5"/>
  <c r="B306" i="5"/>
  <c r="B317" i="5"/>
  <c r="G305" i="5"/>
  <c r="G316" i="5"/>
  <c r="F305" i="5"/>
  <c r="F316" i="5"/>
  <c r="E305" i="5"/>
  <c r="E316" i="5"/>
  <c r="D305" i="5"/>
  <c r="D316" i="5"/>
  <c r="C305" i="5"/>
  <c r="C316" i="5"/>
  <c r="B305" i="5"/>
  <c r="B316" i="5"/>
  <c r="G304" i="5"/>
  <c r="G315" i="5"/>
  <c r="F304" i="5"/>
  <c r="F315" i="5"/>
  <c r="E304" i="5"/>
  <c r="E315" i="5"/>
  <c r="D304" i="5"/>
  <c r="D315" i="5"/>
  <c r="C304" i="5"/>
  <c r="C315" i="5"/>
  <c r="B304" i="5"/>
  <c r="B315" i="5"/>
  <c r="G303" i="5"/>
  <c r="G314" i="5"/>
  <c r="F303" i="5"/>
  <c r="F314" i="5"/>
  <c r="E303" i="5"/>
  <c r="E314" i="5"/>
  <c r="D303" i="5"/>
  <c r="D314" i="5"/>
  <c r="C303" i="5"/>
  <c r="C314" i="5"/>
  <c r="B303" i="5"/>
  <c r="B314" i="5"/>
  <c r="G302" i="5"/>
  <c r="G313" i="5"/>
  <c r="F302" i="5"/>
  <c r="F313" i="5"/>
  <c r="E302" i="5"/>
  <c r="E313" i="5"/>
  <c r="D302" i="5"/>
  <c r="D313" i="5"/>
  <c r="C302" i="5"/>
  <c r="C313" i="5"/>
  <c r="B302" i="5"/>
  <c r="B313" i="5"/>
  <c r="G301" i="5"/>
  <c r="G312" i="5"/>
  <c r="F301" i="5"/>
  <c r="F312" i="5"/>
  <c r="E301" i="5"/>
  <c r="E312" i="5"/>
  <c r="D301" i="5"/>
  <c r="D312" i="5"/>
  <c r="C301" i="5"/>
  <c r="C312" i="5"/>
  <c r="B301" i="5"/>
  <c r="B312" i="5"/>
  <c r="G300" i="5"/>
  <c r="G311" i="5"/>
  <c r="F300" i="5"/>
  <c r="F311" i="5"/>
  <c r="E300" i="5"/>
  <c r="E311" i="5"/>
  <c r="D300" i="5"/>
  <c r="D311" i="5"/>
  <c r="C300" i="5"/>
  <c r="C311" i="5"/>
  <c r="B300" i="5"/>
  <c r="B311" i="5"/>
  <c r="G299" i="5"/>
  <c r="G310" i="5"/>
  <c r="F299" i="5"/>
  <c r="F310" i="5"/>
  <c r="E299" i="5"/>
  <c r="E310" i="5"/>
  <c r="D299" i="5"/>
  <c r="D310" i="5"/>
  <c r="C299" i="5"/>
  <c r="C310" i="5"/>
  <c r="B299" i="5"/>
  <c r="B310" i="5"/>
  <c r="G297" i="5"/>
  <c r="F297" i="5"/>
  <c r="E297" i="5"/>
  <c r="D297" i="5"/>
  <c r="C297" i="5"/>
  <c r="B297" i="5"/>
  <c r="G296" i="5"/>
  <c r="F296" i="5"/>
  <c r="E296" i="5"/>
  <c r="D296" i="5"/>
  <c r="C296" i="5"/>
  <c r="B296" i="5"/>
  <c r="G295" i="5"/>
  <c r="F295" i="5"/>
  <c r="E295" i="5"/>
  <c r="D295" i="5"/>
  <c r="C295" i="5"/>
  <c r="B295" i="5"/>
  <c r="G294" i="5"/>
  <c r="F294" i="5"/>
  <c r="E294" i="5"/>
  <c r="D294" i="5"/>
  <c r="C294" i="5"/>
  <c r="B294" i="5"/>
  <c r="G293" i="5"/>
  <c r="F293" i="5"/>
  <c r="E293" i="5"/>
  <c r="D293" i="5"/>
  <c r="C293" i="5"/>
  <c r="B293" i="5"/>
  <c r="G292" i="5"/>
  <c r="F292" i="5"/>
  <c r="E292" i="5"/>
  <c r="D292" i="5"/>
  <c r="C292" i="5"/>
  <c r="B292" i="5"/>
  <c r="G291" i="5"/>
  <c r="F291" i="5"/>
  <c r="E291" i="5"/>
  <c r="D291" i="5"/>
  <c r="C291" i="5"/>
  <c r="B291" i="5"/>
  <c r="G290" i="5"/>
  <c r="F290" i="5"/>
  <c r="E290" i="5"/>
  <c r="D290" i="5"/>
  <c r="C290" i="5"/>
  <c r="B290" i="5"/>
  <c r="G289" i="5"/>
  <c r="F289" i="5"/>
  <c r="E289" i="5"/>
  <c r="D289" i="5"/>
  <c r="C289" i="5"/>
  <c r="B289" i="5"/>
  <c r="G288" i="5"/>
  <c r="F288" i="5"/>
  <c r="E288" i="5"/>
  <c r="D288" i="5"/>
  <c r="C288" i="5"/>
  <c r="B288" i="5"/>
  <c r="G275" i="5"/>
  <c r="G286" i="5"/>
  <c r="F275" i="5"/>
  <c r="F286" i="5"/>
  <c r="E275" i="5"/>
  <c r="E286" i="5"/>
  <c r="D275" i="5"/>
  <c r="D286" i="5"/>
  <c r="C275" i="5"/>
  <c r="C286" i="5"/>
  <c r="B275" i="5"/>
  <c r="B286" i="5"/>
  <c r="G274" i="5"/>
  <c r="G285" i="5"/>
  <c r="F274" i="5"/>
  <c r="F285" i="5"/>
  <c r="E274" i="5"/>
  <c r="E285" i="5"/>
  <c r="D274" i="5"/>
  <c r="D285" i="5"/>
  <c r="C274" i="5"/>
  <c r="C285" i="5"/>
  <c r="B274" i="5"/>
  <c r="B285" i="5"/>
  <c r="G273" i="5"/>
  <c r="G284" i="5"/>
  <c r="F273" i="5"/>
  <c r="F284" i="5"/>
  <c r="E273" i="5"/>
  <c r="E284" i="5"/>
  <c r="D273" i="5"/>
  <c r="D284" i="5"/>
  <c r="C273" i="5"/>
  <c r="C284" i="5"/>
  <c r="B273" i="5"/>
  <c r="B284" i="5"/>
  <c r="G272" i="5"/>
  <c r="G283" i="5"/>
  <c r="F272" i="5"/>
  <c r="F283" i="5"/>
  <c r="E272" i="5"/>
  <c r="E283" i="5"/>
  <c r="D272" i="5"/>
  <c r="D283" i="5"/>
  <c r="C272" i="5"/>
  <c r="C283" i="5"/>
  <c r="B272" i="5"/>
  <c r="B283" i="5"/>
  <c r="G271" i="5"/>
  <c r="G282" i="5"/>
  <c r="F271" i="5"/>
  <c r="F282" i="5"/>
  <c r="E271" i="5"/>
  <c r="E282" i="5"/>
  <c r="D271" i="5"/>
  <c r="D282" i="5"/>
  <c r="C271" i="5"/>
  <c r="C282" i="5"/>
  <c r="B271" i="5"/>
  <c r="B282" i="5"/>
  <c r="G270" i="5"/>
  <c r="G281" i="5"/>
  <c r="F270" i="5"/>
  <c r="F281" i="5"/>
  <c r="E270" i="5"/>
  <c r="E281" i="5"/>
  <c r="D270" i="5"/>
  <c r="D281" i="5"/>
  <c r="C270" i="5"/>
  <c r="C281" i="5"/>
  <c r="B270" i="5"/>
  <c r="B281" i="5"/>
  <c r="G269" i="5"/>
  <c r="G280" i="5"/>
  <c r="F269" i="5"/>
  <c r="F280" i="5"/>
  <c r="E269" i="5"/>
  <c r="E280" i="5"/>
  <c r="D269" i="5"/>
  <c r="D280" i="5"/>
  <c r="C269" i="5"/>
  <c r="C280" i="5"/>
  <c r="B269" i="5"/>
  <c r="B280" i="5"/>
  <c r="G268" i="5"/>
  <c r="G279" i="5"/>
  <c r="F268" i="5"/>
  <c r="F279" i="5"/>
  <c r="E268" i="5"/>
  <c r="E279" i="5"/>
  <c r="D268" i="5"/>
  <c r="D279" i="5"/>
  <c r="C268" i="5"/>
  <c r="C279" i="5"/>
  <c r="B268" i="5"/>
  <c r="B279" i="5"/>
  <c r="G267" i="5"/>
  <c r="G278" i="5"/>
  <c r="F267" i="5"/>
  <c r="F278" i="5"/>
  <c r="E267" i="5"/>
  <c r="E278" i="5"/>
  <c r="D267" i="5"/>
  <c r="D278" i="5"/>
  <c r="C267" i="5"/>
  <c r="C278" i="5"/>
  <c r="B267" i="5"/>
  <c r="B278" i="5"/>
  <c r="G266" i="5"/>
  <c r="G277" i="5"/>
  <c r="F266" i="5"/>
  <c r="F277" i="5"/>
  <c r="E266" i="5"/>
  <c r="E277" i="5"/>
  <c r="D266" i="5"/>
  <c r="D277" i="5"/>
  <c r="C266" i="5"/>
  <c r="C277" i="5"/>
  <c r="B266" i="5"/>
  <c r="B277" i="5"/>
  <c r="G264" i="5"/>
  <c r="F264" i="5"/>
  <c r="E264" i="5"/>
  <c r="D264" i="5"/>
  <c r="C264" i="5"/>
  <c r="B264" i="5"/>
  <c r="G263" i="5"/>
  <c r="F263" i="5"/>
  <c r="E263" i="5"/>
  <c r="D263" i="5"/>
  <c r="C263" i="5"/>
  <c r="B263" i="5"/>
  <c r="G262" i="5"/>
  <c r="F262" i="5"/>
  <c r="E262" i="5"/>
  <c r="D262" i="5"/>
  <c r="C262" i="5"/>
  <c r="B262" i="5"/>
  <c r="G261" i="5"/>
  <c r="F261" i="5"/>
  <c r="E261" i="5"/>
  <c r="D261" i="5"/>
  <c r="C261" i="5"/>
  <c r="B261" i="5"/>
  <c r="G260" i="5"/>
  <c r="F260" i="5"/>
  <c r="E260" i="5"/>
  <c r="D260" i="5"/>
  <c r="C260" i="5"/>
  <c r="B260" i="5"/>
  <c r="G259" i="5"/>
  <c r="F259" i="5"/>
  <c r="E259" i="5"/>
  <c r="D259" i="5"/>
  <c r="C259" i="5"/>
  <c r="B259" i="5"/>
  <c r="G258" i="5"/>
  <c r="F258" i="5"/>
  <c r="E258" i="5"/>
  <c r="D258" i="5"/>
  <c r="C258" i="5"/>
  <c r="B258" i="5"/>
  <c r="G257" i="5"/>
  <c r="F257" i="5"/>
  <c r="E257" i="5"/>
  <c r="D257" i="5"/>
  <c r="C257" i="5"/>
  <c r="B257" i="5"/>
  <c r="G256" i="5"/>
  <c r="F256" i="5"/>
  <c r="E256" i="5"/>
  <c r="D256" i="5"/>
  <c r="C256" i="5"/>
  <c r="B256" i="5"/>
  <c r="G255" i="5"/>
  <c r="F255" i="5"/>
  <c r="E255" i="5"/>
  <c r="D255" i="5"/>
  <c r="C255" i="5"/>
  <c r="B255" i="5"/>
  <c r="G242" i="5"/>
  <c r="G253" i="5"/>
  <c r="F242" i="5"/>
  <c r="F253" i="5"/>
  <c r="E242" i="5"/>
  <c r="E253" i="5"/>
  <c r="D242" i="5"/>
  <c r="D253" i="5"/>
  <c r="C242" i="5"/>
  <c r="C253" i="5"/>
  <c r="B242" i="5"/>
  <c r="B253" i="5"/>
  <c r="G241" i="5"/>
  <c r="G252" i="5"/>
  <c r="F241" i="5"/>
  <c r="F252" i="5"/>
  <c r="E241" i="5"/>
  <c r="E252" i="5"/>
  <c r="D241" i="5"/>
  <c r="D252" i="5"/>
  <c r="C241" i="5"/>
  <c r="C252" i="5"/>
  <c r="B241" i="5"/>
  <c r="B252" i="5"/>
  <c r="G240" i="5"/>
  <c r="G251" i="5"/>
  <c r="F240" i="5"/>
  <c r="F251" i="5"/>
  <c r="E240" i="5"/>
  <c r="E251" i="5"/>
  <c r="D240" i="5"/>
  <c r="D251" i="5"/>
  <c r="C240" i="5"/>
  <c r="C251" i="5"/>
  <c r="B240" i="5"/>
  <c r="B251" i="5"/>
  <c r="G239" i="5"/>
  <c r="G250" i="5"/>
  <c r="F239" i="5"/>
  <c r="F250" i="5"/>
  <c r="E239" i="5"/>
  <c r="E250" i="5"/>
  <c r="D239" i="5"/>
  <c r="D250" i="5"/>
  <c r="C239" i="5"/>
  <c r="C250" i="5"/>
  <c r="B239" i="5"/>
  <c r="B250" i="5"/>
  <c r="G238" i="5"/>
  <c r="G249" i="5"/>
  <c r="F238" i="5"/>
  <c r="F249" i="5"/>
  <c r="E238" i="5"/>
  <c r="E249" i="5"/>
  <c r="D238" i="5"/>
  <c r="D249" i="5"/>
  <c r="C238" i="5"/>
  <c r="C249" i="5"/>
  <c r="B238" i="5"/>
  <c r="B249" i="5"/>
  <c r="G237" i="5"/>
  <c r="G248" i="5"/>
  <c r="F237" i="5"/>
  <c r="F248" i="5"/>
  <c r="E237" i="5"/>
  <c r="E248" i="5"/>
  <c r="D237" i="5"/>
  <c r="D248" i="5"/>
  <c r="C237" i="5"/>
  <c r="C248" i="5"/>
  <c r="B237" i="5"/>
  <c r="B248" i="5"/>
  <c r="G236" i="5"/>
  <c r="G247" i="5"/>
  <c r="F236" i="5"/>
  <c r="F247" i="5"/>
  <c r="E236" i="5"/>
  <c r="E247" i="5"/>
  <c r="D236" i="5"/>
  <c r="D247" i="5"/>
  <c r="C236" i="5"/>
  <c r="C247" i="5"/>
  <c r="B236" i="5"/>
  <c r="B247" i="5"/>
  <c r="G235" i="5"/>
  <c r="G246" i="5"/>
  <c r="F235" i="5"/>
  <c r="F246" i="5"/>
  <c r="E235" i="5"/>
  <c r="E246" i="5"/>
  <c r="D235" i="5"/>
  <c r="D246" i="5"/>
  <c r="C235" i="5"/>
  <c r="C246" i="5"/>
  <c r="B235" i="5"/>
  <c r="B246" i="5"/>
  <c r="G234" i="5"/>
  <c r="G245" i="5"/>
  <c r="F234" i="5"/>
  <c r="F245" i="5"/>
  <c r="E234" i="5"/>
  <c r="E245" i="5"/>
  <c r="D234" i="5"/>
  <c r="D245" i="5"/>
  <c r="C234" i="5"/>
  <c r="C245" i="5"/>
  <c r="B234" i="5"/>
  <c r="B245" i="5"/>
  <c r="G233" i="5"/>
  <c r="G244" i="5"/>
  <c r="F233" i="5"/>
  <c r="F244" i="5"/>
  <c r="E233" i="5"/>
  <c r="E244" i="5"/>
  <c r="D233" i="5"/>
  <c r="D244" i="5"/>
  <c r="C233" i="5"/>
  <c r="C244" i="5"/>
  <c r="B233" i="5"/>
  <c r="B244" i="5"/>
  <c r="G231" i="5"/>
  <c r="F231" i="5"/>
  <c r="E231" i="5"/>
  <c r="D231" i="5"/>
  <c r="C231" i="5"/>
  <c r="B231" i="5"/>
  <c r="G230" i="5"/>
  <c r="F230" i="5"/>
  <c r="E230" i="5"/>
  <c r="D230" i="5"/>
  <c r="C230" i="5"/>
  <c r="B230" i="5"/>
  <c r="G229" i="5"/>
  <c r="F229" i="5"/>
  <c r="E229" i="5"/>
  <c r="D229" i="5"/>
  <c r="C229" i="5"/>
  <c r="B229" i="5"/>
  <c r="G228" i="5"/>
  <c r="F228" i="5"/>
  <c r="E228" i="5"/>
  <c r="D228" i="5"/>
  <c r="C228" i="5"/>
  <c r="B228" i="5"/>
  <c r="G227" i="5"/>
  <c r="F227" i="5"/>
  <c r="E227" i="5"/>
  <c r="D227" i="5"/>
  <c r="C227" i="5"/>
  <c r="B227" i="5"/>
  <c r="G226" i="5"/>
  <c r="F226" i="5"/>
  <c r="E226" i="5"/>
  <c r="D226" i="5"/>
  <c r="C226" i="5"/>
  <c r="B226" i="5"/>
  <c r="G225" i="5"/>
  <c r="F225" i="5"/>
  <c r="E225" i="5"/>
  <c r="D225" i="5"/>
  <c r="C225" i="5"/>
  <c r="B225" i="5"/>
  <c r="G224" i="5"/>
  <c r="F224" i="5"/>
  <c r="E224" i="5"/>
  <c r="D224" i="5"/>
  <c r="C224" i="5"/>
  <c r="B224" i="5"/>
  <c r="G223" i="5"/>
  <c r="F223" i="5"/>
  <c r="E223" i="5"/>
  <c r="D223" i="5"/>
  <c r="C223" i="5"/>
  <c r="B223" i="5"/>
  <c r="G222" i="5"/>
  <c r="F222" i="5"/>
  <c r="E222" i="5"/>
  <c r="D222" i="5"/>
  <c r="C222" i="5"/>
  <c r="B222" i="5"/>
  <c r="G209" i="5"/>
  <c r="G220" i="5"/>
  <c r="F209" i="5"/>
  <c r="F220" i="5"/>
  <c r="E209" i="5"/>
  <c r="E220" i="5"/>
  <c r="D209" i="5"/>
  <c r="D220" i="5"/>
  <c r="C209" i="5"/>
  <c r="C220" i="5"/>
  <c r="B209" i="5"/>
  <c r="B220" i="5"/>
  <c r="G208" i="5"/>
  <c r="G219" i="5"/>
  <c r="F208" i="5"/>
  <c r="F219" i="5"/>
  <c r="E208" i="5"/>
  <c r="E219" i="5"/>
  <c r="D208" i="5"/>
  <c r="D219" i="5"/>
  <c r="C208" i="5"/>
  <c r="C219" i="5"/>
  <c r="B208" i="5"/>
  <c r="B219" i="5"/>
  <c r="G207" i="5"/>
  <c r="G218" i="5"/>
  <c r="F207" i="5"/>
  <c r="F218" i="5"/>
  <c r="E207" i="5"/>
  <c r="E218" i="5"/>
  <c r="D207" i="5"/>
  <c r="D218" i="5"/>
  <c r="C207" i="5"/>
  <c r="C218" i="5"/>
  <c r="B207" i="5"/>
  <c r="B218" i="5"/>
  <c r="G206" i="5"/>
  <c r="G217" i="5"/>
  <c r="F206" i="5"/>
  <c r="F217" i="5"/>
  <c r="E206" i="5"/>
  <c r="E217" i="5"/>
  <c r="D206" i="5"/>
  <c r="D217" i="5"/>
  <c r="C206" i="5"/>
  <c r="C217" i="5"/>
  <c r="B206" i="5"/>
  <c r="B217" i="5"/>
  <c r="G205" i="5"/>
  <c r="G216" i="5"/>
  <c r="F205" i="5"/>
  <c r="F216" i="5"/>
  <c r="E205" i="5"/>
  <c r="E216" i="5"/>
  <c r="D205" i="5"/>
  <c r="D216" i="5"/>
  <c r="C205" i="5"/>
  <c r="C216" i="5"/>
  <c r="B205" i="5"/>
  <c r="B216" i="5"/>
  <c r="G204" i="5"/>
  <c r="G215" i="5"/>
  <c r="F204" i="5"/>
  <c r="F215" i="5"/>
  <c r="E204" i="5"/>
  <c r="E215" i="5"/>
  <c r="D204" i="5"/>
  <c r="D215" i="5"/>
  <c r="C204" i="5"/>
  <c r="C215" i="5"/>
  <c r="B204" i="5"/>
  <c r="B215" i="5"/>
  <c r="G203" i="5"/>
  <c r="G214" i="5"/>
  <c r="F203" i="5"/>
  <c r="F214" i="5"/>
  <c r="E203" i="5"/>
  <c r="E214" i="5"/>
  <c r="D203" i="5"/>
  <c r="D214" i="5"/>
  <c r="C203" i="5"/>
  <c r="C214" i="5"/>
  <c r="B203" i="5"/>
  <c r="B214" i="5"/>
  <c r="G202" i="5"/>
  <c r="G213" i="5"/>
  <c r="F202" i="5"/>
  <c r="F213" i="5"/>
  <c r="E202" i="5"/>
  <c r="E213" i="5"/>
  <c r="D202" i="5"/>
  <c r="D213" i="5"/>
  <c r="C202" i="5"/>
  <c r="C213" i="5"/>
  <c r="B202" i="5"/>
  <c r="B213" i="5"/>
  <c r="G201" i="5"/>
  <c r="G212" i="5"/>
  <c r="F201" i="5"/>
  <c r="F212" i="5"/>
  <c r="E201" i="5"/>
  <c r="E212" i="5"/>
  <c r="D201" i="5"/>
  <c r="D212" i="5"/>
  <c r="C201" i="5"/>
  <c r="C212" i="5"/>
  <c r="B201" i="5"/>
  <c r="B212" i="5"/>
  <c r="G200" i="5"/>
  <c r="G211" i="5"/>
  <c r="F200" i="5"/>
  <c r="F211" i="5"/>
  <c r="E200" i="5"/>
  <c r="E211" i="5"/>
  <c r="D200" i="5"/>
  <c r="D211" i="5"/>
  <c r="C200" i="5"/>
  <c r="C211" i="5"/>
  <c r="B200" i="5"/>
  <c r="B211" i="5"/>
  <c r="G198" i="5"/>
  <c r="F198" i="5"/>
  <c r="E198" i="5"/>
  <c r="D198" i="5"/>
  <c r="C198" i="5"/>
  <c r="B198" i="5"/>
  <c r="G197" i="5"/>
  <c r="F197" i="5"/>
  <c r="E197" i="5"/>
  <c r="D197" i="5"/>
  <c r="C197" i="5"/>
  <c r="B197" i="5"/>
  <c r="G196" i="5"/>
  <c r="F196" i="5"/>
  <c r="E196" i="5"/>
  <c r="D196" i="5"/>
  <c r="C196" i="5"/>
  <c r="B196" i="5"/>
  <c r="G195" i="5"/>
  <c r="F195" i="5"/>
  <c r="E195" i="5"/>
  <c r="D195" i="5"/>
  <c r="C195" i="5"/>
  <c r="B195" i="5"/>
  <c r="G194" i="5"/>
  <c r="F194" i="5"/>
  <c r="E194" i="5"/>
  <c r="D194" i="5"/>
  <c r="C194" i="5"/>
  <c r="B194" i="5"/>
  <c r="G193" i="5"/>
  <c r="F193" i="5"/>
  <c r="E193" i="5"/>
  <c r="D193" i="5"/>
  <c r="C193" i="5"/>
  <c r="B193" i="5"/>
  <c r="G192" i="5"/>
  <c r="F192" i="5"/>
  <c r="E192" i="5"/>
  <c r="D192" i="5"/>
  <c r="C192" i="5"/>
  <c r="B192" i="5"/>
  <c r="G191" i="5"/>
  <c r="F191" i="5"/>
  <c r="E191" i="5"/>
  <c r="D191" i="5"/>
  <c r="C191" i="5"/>
  <c r="B191" i="5"/>
  <c r="G190" i="5"/>
  <c r="F190" i="5"/>
  <c r="E190" i="5"/>
  <c r="D190" i="5"/>
  <c r="C190" i="5"/>
  <c r="B190" i="5"/>
  <c r="G189" i="5"/>
  <c r="F189" i="5"/>
  <c r="E189" i="5"/>
  <c r="D189" i="5"/>
  <c r="C189" i="5"/>
  <c r="B189" i="5"/>
  <c r="G176" i="5"/>
  <c r="G187" i="5"/>
  <c r="F176" i="5"/>
  <c r="F187" i="5"/>
  <c r="E176" i="5"/>
  <c r="E187" i="5"/>
  <c r="D176" i="5"/>
  <c r="D187" i="5"/>
  <c r="C176" i="5"/>
  <c r="C187" i="5"/>
  <c r="B176" i="5"/>
  <c r="B187" i="5"/>
  <c r="G175" i="5"/>
  <c r="G186" i="5"/>
  <c r="F175" i="5"/>
  <c r="F186" i="5"/>
  <c r="E175" i="5"/>
  <c r="E186" i="5"/>
  <c r="D175" i="5"/>
  <c r="D186" i="5"/>
  <c r="C175" i="5"/>
  <c r="C186" i="5"/>
  <c r="B175" i="5"/>
  <c r="B186" i="5"/>
  <c r="G174" i="5"/>
  <c r="G185" i="5"/>
  <c r="F174" i="5"/>
  <c r="F185" i="5"/>
  <c r="E174" i="5"/>
  <c r="E185" i="5"/>
  <c r="D174" i="5"/>
  <c r="D185" i="5"/>
  <c r="C174" i="5"/>
  <c r="C185" i="5"/>
  <c r="B174" i="5"/>
  <c r="B185" i="5"/>
  <c r="G173" i="5"/>
  <c r="G184" i="5"/>
  <c r="F173" i="5"/>
  <c r="F184" i="5"/>
  <c r="E173" i="5"/>
  <c r="E184" i="5"/>
  <c r="D173" i="5"/>
  <c r="D184" i="5"/>
  <c r="C173" i="5"/>
  <c r="C184" i="5"/>
  <c r="B173" i="5"/>
  <c r="B184" i="5"/>
  <c r="G172" i="5"/>
  <c r="G183" i="5"/>
  <c r="F172" i="5"/>
  <c r="F183" i="5"/>
  <c r="E172" i="5"/>
  <c r="E183" i="5"/>
  <c r="D172" i="5"/>
  <c r="D183" i="5"/>
  <c r="C172" i="5"/>
  <c r="C183" i="5"/>
  <c r="B172" i="5"/>
  <c r="B183" i="5"/>
  <c r="G171" i="5"/>
  <c r="G182" i="5"/>
  <c r="F171" i="5"/>
  <c r="F182" i="5"/>
  <c r="E171" i="5"/>
  <c r="E182" i="5"/>
  <c r="D171" i="5"/>
  <c r="D182" i="5"/>
  <c r="C171" i="5"/>
  <c r="C182" i="5"/>
  <c r="B171" i="5"/>
  <c r="B182" i="5"/>
  <c r="G170" i="5"/>
  <c r="G181" i="5"/>
  <c r="F170" i="5"/>
  <c r="F181" i="5"/>
  <c r="E170" i="5"/>
  <c r="E181" i="5"/>
  <c r="D170" i="5"/>
  <c r="D181" i="5"/>
  <c r="C170" i="5"/>
  <c r="C181" i="5"/>
  <c r="B170" i="5"/>
  <c r="B181" i="5"/>
  <c r="G169" i="5"/>
  <c r="G180" i="5"/>
  <c r="F169" i="5"/>
  <c r="F180" i="5"/>
  <c r="E169" i="5"/>
  <c r="E180" i="5"/>
  <c r="D169" i="5"/>
  <c r="D180" i="5"/>
  <c r="C169" i="5"/>
  <c r="C180" i="5"/>
  <c r="B169" i="5"/>
  <c r="B180" i="5"/>
  <c r="G168" i="5"/>
  <c r="G179" i="5"/>
  <c r="F168" i="5"/>
  <c r="F179" i="5"/>
  <c r="E168" i="5"/>
  <c r="E179" i="5"/>
  <c r="D168" i="5"/>
  <c r="D179" i="5"/>
  <c r="C168" i="5"/>
  <c r="C179" i="5"/>
  <c r="B168" i="5"/>
  <c r="B179" i="5"/>
  <c r="G167" i="5"/>
  <c r="G178" i="5"/>
  <c r="F167" i="5"/>
  <c r="F178" i="5"/>
  <c r="E167" i="5"/>
  <c r="E178" i="5"/>
  <c r="D167" i="5"/>
  <c r="D178" i="5"/>
  <c r="C167" i="5"/>
  <c r="C178" i="5"/>
  <c r="B167" i="5"/>
  <c r="B178" i="5"/>
  <c r="G165" i="5"/>
  <c r="F165" i="5"/>
  <c r="E165" i="5"/>
  <c r="D165" i="5"/>
  <c r="C165" i="5"/>
  <c r="B165" i="5"/>
  <c r="G164" i="5"/>
  <c r="F164" i="5"/>
  <c r="E164" i="5"/>
  <c r="D164" i="5"/>
  <c r="C164" i="5"/>
  <c r="B164" i="5"/>
  <c r="G163" i="5"/>
  <c r="F163" i="5"/>
  <c r="E163" i="5"/>
  <c r="D163" i="5"/>
  <c r="C163" i="5"/>
  <c r="B163" i="5"/>
  <c r="G162" i="5"/>
  <c r="F162" i="5"/>
  <c r="E162" i="5"/>
  <c r="D162" i="5"/>
  <c r="C162" i="5"/>
  <c r="B162" i="5"/>
  <c r="G161" i="5"/>
  <c r="F161" i="5"/>
  <c r="E161" i="5"/>
  <c r="D161" i="5"/>
  <c r="C161" i="5"/>
  <c r="B161" i="5"/>
  <c r="G160" i="5"/>
  <c r="F160" i="5"/>
  <c r="E160" i="5"/>
  <c r="D160" i="5"/>
  <c r="C160" i="5"/>
  <c r="B160" i="5"/>
  <c r="G159" i="5"/>
  <c r="F159" i="5"/>
  <c r="E159" i="5"/>
  <c r="D159" i="5"/>
  <c r="C159" i="5"/>
  <c r="B159" i="5"/>
  <c r="G158" i="5"/>
  <c r="F158" i="5"/>
  <c r="E158" i="5"/>
  <c r="D158" i="5"/>
  <c r="C158" i="5"/>
  <c r="B158" i="5"/>
  <c r="G157" i="5"/>
  <c r="F157" i="5"/>
  <c r="E157" i="5"/>
  <c r="D157" i="5"/>
  <c r="C157" i="5"/>
  <c r="B157" i="5"/>
  <c r="G156" i="5"/>
  <c r="F156" i="5"/>
  <c r="E156" i="5"/>
  <c r="D156" i="5"/>
  <c r="C156" i="5"/>
  <c r="B156" i="5"/>
  <c r="G143" i="5"/>
  <c r="G154" i="5"/>
  <c r="F143" i="5"/>
  <c r="F154" i="5"/>
  <c r="E143" i="5"/>
  <c r="E154" i="5"/>
  <c r="D143" i="5"/>
  <c r="D154" i="5"/>
  <c r="C143" i="5"/>
  <c r="C154" i="5"/>
  <c r="B143" i="5"/>
  <c r="B154" i="5"/>
  <c r="G142" i="5"/>
  <c r="G153" i="5"/>
  <c r="F142" i="5"/>
  <c r="F153" i="5"/>
  <c r="E142" i="5"/>
  <c r="E153" i="5"/>
  <c r="D142" i="5"/>
  <c r="D153" i="5"/>
  <c r="C142" i="5"/>
  <c r="C153" i="5"/>
  <c r="B142" i="5"/>
  <c r="B153" i="5"/>
  <c r="G141" i="5"/>
  <c r="G152" i="5"/>
  <c r="F141" i="5"/>
  <c r="F152" i="5"/>
  <c r="E141" i="5"/>
  <c r="E152" i="5"/>
  <c r="D141" i="5"/>
  <c r="D152" i="5"/>
  <c r="C141" i="5"/>
  <c r="C152" i="5"/>
  <c r="B141" i="5"/>
  <c r="B152" i="5"/>
  <c r="G140" i="5"/>
  <c r="G151" i="5"/>
  <c r="F140" i="5"/>
  <c r="F151" i="5"/>
  <c r="E140" i="5"/>
  <c r="E151" i="5"/>
  <c r="D140" i="5"/>
  <c r="D151" i="5"/>
  <c r="C140" i="5"/>
  <c r="C151" i="5"/>
  <c r="B140" i="5"/>
  <c r="B151" i="5"/>
  <c r="G139" i="5"/>
  <c r="G150" i="5"/>
  <c r="F139" i="5"/>
  <c r="F150" i="5"/>
  <c r="E139" i="5"/>
  <c r="E150" i="5"/>
  <c r="D139" i="5"/>
  <c r="D150" i="5"/>
  <c r="C139" i="5"/>
  <c r="C150" i="5"/>
  <c r="B139" i="5"/>
  <c r="B150" i="5"/>
  <c r="G138" i="5"/>
  <c r="G149" i="5"/>
  <c r="F138" i="5"/>
  <c r="F149" i="5"/>
  <c r="E138" i="5"/>
  <c r="E149" i="5"/>
  <c r="D138" i="5"/>
  <c r="D149" i="5"/>
  <c r="C138" i="5"/>
  <c r="C149" i="5"/>
  <c r="B138" i="5"/>
  <c r="B149" i="5"/>
  <c r="G137" i="5"/>
  <c r="G148" i="5"/>
  <c r="F137" i="5"/>
  <c r="F148" i="5"/>
  <c r="E137" i="5"/>
  <c r="E148" i="5"/>
  <c r="D137" i="5"/>
  <c r="D148" i="5"/>
  <c r="C137" i="5"/>
  <c r="C148" i="5"/>
  <c r="B137" i="5"/>
  <c r="B148" i="5"/>
  <c r="G136" i="5"/>
  <c r="G147" i="5"/>
  <c r="F136" i="5"/>
  <c r="F147" i="5"/>
  <c r="E136" i="5"/>
  <c r="E147" i="5"/>
  <c r="D136" i="5"/>
  <c r="D147" i="5"/>
  <c r="C136" i="5"/>
  <c r="C147" i="5"/>
  <c r="B136" i="5"/>
  <c r="B147" i="5"/>
  <c r="G135" i="5"/>
  <c r="G146" i="5"/>
  <c r="F135" i="5"/>
  <c r="F146" i="5"/>
  <c r="E135" i="5"/>
  <c r="E146" i="5"/>
  <c r="D135" i="5"/>
  <c r="D146" i="5"/>
  <c r="C135" i="5"/>
  <c r="C146" i="5"/>
  <c r="B135" i="5"/>
  <c r="B146" i="5"/>
  <c r="G134" i="5"/>
  <c r="G145" i="5"/>
  <c r="F134" i="5"/>
  <c r="F145" i="5"/>
  <c r="E134" i="5"/>
  <c r="E145" i="5"/>
  <c r="D134" i="5"/>
  <c r="D145" i="5"/>
  <c r="C134" i="5"/>
  <c r="C145" i="5"/>
  <c r="B134" i="5"/>
  <c r="B145" i="5"/>
  <c r="G132" i="5"/>
  <c r="F132" i="5"/>
  <c r="E132" i="5"/>
  <c r="D132" i="5"/>
  <c r="C132" i="5"/>
  <c r="B132" i="5"/>
  <c r="G131" i="5"/>
  <c r="F131" i="5"/>
  <c r="E131" i="5"/>
  <c r="D131" i="5"/>
  <c r="C131" i="5"/>
  <c r="B131" i="5"/>
  <c r="G130" i="5"/>
  <c r="F130" i="5"/>
  <c r="E130" i="5"/>
  <c r="D130" i="5"/>
  <c r="C130" i="5"/>
  <c r="B130" i="5"/>
  <c r="G129" i="5"/>
  <c r="F129" i="5"/>
  <c r="E129" i="5"/>
  <c r="D129" i="5"/>
  <c r="C129" i="5"/>
  <c r="B129" i="5"/>
  <c r="G128" i="5"/>
  <c r="F128" i="5"/>
  <c r="E128" i="5"/>
  <c r="D128" i="5"/>
  <c r="C128" i="5"/>
  <c r="B128" i="5"/>
  <c r="G127" i="5"/>
  <c r="F127" i="5"/>
  <c r="E127" i="5"/>
  <c r="D127" i="5"/>
  <c r="C127" i="5"/>
  <c r="B127" i="5"/>
  <c r="G126" i="5"/>
  <c r="F126" i="5"/>
  <c r="E126" i="5"/>
  <c r="D126" i="5"/>
  <c r="C126" i="5"/>
  <c r="B126" i="5"/>
  <c r="G125" i="5"/>
  <c r="F125" i="5"/>
  <c r="E125" i="5"/>
  <c r="D125" i="5"/>
  <c r="C125" i="5"/>
  <c r="B125" i="5"/>
  <c r="G124" i="5"/>
  <c r="F124" i="5"/>
  <c r="E124" i="5"/>
  <c r="D124" i="5"/>
  <c r="C124" i="5"/>
  <c r="B124" i="5"/>
  <c r="G123" i="5"/>
  <c r="F123" i="5"/>
  <c r="E123" i="5"/>
  <c r="D123" i="5"/>
  <c r="C123" i="5"/>
  <c r="B123" i="5"/>
  <c r="G110" i="5"/>
  <c r="G121" i="5"/>
  <c r="F110" i="5"/>
  <c r="F121" i="5"/>
  <c r="E110" i="5"/>
  <c r="E121" i="5"/>
  <c r="D110" i="5"/>
  <c r="D121" i="5"/>
  <c r="C110" i="5"/>
  <c r="C121" i="5"/>
  <c r="B110" i="5"/>
  <c r="B121" i="5"/>
  <c r="G109" i="5"/>
  <c r="G120" i="5"/>
  <c r="F109" i="5"/>
  <c r="F120" i="5"/>
  <c r="E109" i="5"/>
  <c r="E120" i="5"/>
  <c r="D109" i="5"/>
  <c r="D120" i="5"/>
  <c r="C109" i="5"/>
  <c r="C120" i="5"/>
  <c r="B109" i="5"/>
  <c r="B120" i="5"/>
  <c r="G108" i="5"/>
  <c r="G119" i="5"/>
  <c r="F108" i="5"/>
  <c r="F119" i="5"/>
  <c r="E108" i="5"/>
  <c r="E119" i="5"/>
  <c r="D108" i="5"/>
  <c r="D119" i="5"/>
  <c r="C108" i="5"/>
  <c r="C119" i="5"/>
  <c r="B108" i="5"/>
  <c r="B119" i="5"/>
  <c r="G107" i="5"/>
  <c r="G118" i="5"/>
  <c r="F107" i="5"/>
  <c r="F118" i="5"/>
  <c r="E107" i="5"/>
  <c r="E118" i="5"/>
  <c r="D107" i="5"/>
  <c r="D118" i="5"/>
  <c r="C107" i="5"/>
  <c r="C118" i="5"/>
  <c r="B107" i="5"/>
  <c r="B118" i="5"/>
  <c r="G106" i="5"/>
  <c r="G117" i="5"/>
  <c r="F106" i="5"/>
  <c r="F117" i="5"/>
  <c r="E106" i="5"/>
  <c r="E117" i="5"/>
  <c r="D106" i="5"/>
  <c r="D117" i="5"/>
  <c r="C106" i="5"/>
  <c r="C117" i="5"/>
  <c r="B106" i="5"/>
  <c r="B117" i="5"/>
  <c r="G105" i="5"/>
  <c r="G116" i="5"/>
  <c r="F105" i="5"/>
  <c r="F116" i="5"/>
  <c r="E105" i="5"/>
  <c r="E116" i="5"/>
  <c r="D105" i="5"/>
  <c r="D116" i="5"/>
  <c r="C105" i="5"/>
  <c r="C116" i="5"/>
  <c r="B105" i="5"/>
  <c r="B116" i="5"/>
  <c r="G104" i="5"/>
  <c r="G115" i="5"/>
  <c r="F104" i="5"/>
  <c r="F115" i="5"/>
  <c r="E104" i="5"/>
  <c r="E115" i="5"/>
  <c r="D104" i="5"/>
  <c r="D115" i="5"/>
  <c r="C104" i="5"/>
  <c r="C115" i="5"/>
  <c r="B104" i="5"/>
  <c r="B115" i="5"/>
  <c r="G103" i="5"/>
  <c r="G114" i="5"/>
  <c r="F103" i="5"/>
  <c r="F114" i="5"/>
  <c r="E103" i="5"/>
  <c r="E114" i="5"/>
  <c r="D103" i="5"/>
  <c r="D114" i="5"/>
  <c r="C103" i="5"/>
  <c r="C114" i="5"/>
  <c r="B103" i="5"/>
  <c r="B114" i="5"/>
  <c r="G102" i="5"/>
  <c r="G113" i="5"/>
  <c r="F102" i="5"/>
  <c r="F113" i="5"/>
  <c r="E102" i="5"/>
  <c r="E113" i="5"/>
  <c r="D102" i="5"/>
  <c r="D113" i="5"/>
  <c r="C102" i="5"/>
  <c r="C113" i="5"/>
  <c r="B102" i="5"/>
  <c r="B113" i="5"/>
  <c r="G101" i="5"/>
  <c r="G112" i="5"/>
  <c r="F101" i="5"/>
  <c r="F112" i="5"/>
  <c r="E101" i="5"/>
  <c r="E112" i="5"/>
  <c r="D101" i="5"/>
  <c r="D112" i="5"/>
  <c r="C101" i="5"/>
  <c r="C112" i="5"/>
  <c r="B101" i="5"/>
  <c r="B112" i="5"/>
  <c r="G99" i="5"/>
  <c r="F99" i="5"/>
  <c r="E99" i="5"/>
  <c r="D99" i="5"/>
  <c r="C99" i="5"/>
  <c r="B99" i="5"/>
  <c r="G98" i="5"/>
  <c r="F98" i="5"/>
  <c r="E98" i="5"/>
  <c r="D98" i="5"/>
  <c r="C98" i="5"/>
  <c r="B98" i="5"/>
  <c r="G97" i="5"/>
  <c r="F97" i="5"/>
  <c r="E97" i="5"/>
  <c r="D97" i="5"/>
  <c r="C97" i="5"/>
  <c r="B97" i="5"/>
  <c r="G96" i="5"/>
  <c r="F96" i="5"/>
  <c r="E96" i="5"/>
  <c r="D96" i="5"/>
  <c r="C96" i="5"/>
  <c r="B96" i="5"/>
  <c r="G95" i="5"/>
  <c r="F95" i="5"/>
  <c r="E95" i="5"/>
  <c r="D95" i="5"/>
  <c r="C95" i="5"/>
  <c r="B95" i="5"/>
  <c r="G94" i="5"/>
  <c r="F94" i="5"/>
  <c r="E94" i="5"/>
  <c r="D94" i="5"/>
  <c r="C94" i="5"/>
  <c r="B94" i="5"/>
  <c r="G93" i="5"/>
  <c r="F93" i="5"/>
  <c r="E93" i="5"/>
  <c r="D93" i="5"/>
  <c r="C93" i="5"/>
  <c r="B93" i="5"/>
  <c r="G92" i="5"/>
  <c r="F92" i="5"/>
  <c r="E92" i="5"/>
  <c r="D92" i="5"/>
  <c r="C92" i="5"/>
  <c r="B92" i="5"/>
  <c r="G91" i="5"/>
  <c r="F91" i="5"/>
  <c r="E91" i="5"/>
  <c r="D91" i="5"/>
  <c r="C91" i="5"/>
  <c r="B91" i="5"/>
  <c r="G90" i="5"/>
  <c r="F90" i="5"/>
  <c r="E90" i="5"/>
  <c r="D90" i="5"/>
  <c r="C90" i="5"/>
  <c r="B90" i="5"/>
  <c r="G77" i="5"/>
  <c r="G88" i="5"/>
  <c r="F77" i="5"/>
  <c r="F88" i="5"/>
  <c r="E77" i="5"/>
  <c r="E88" i="5"/>
  <c r="D77" i="5"/>
  <c r="D88" i="5"/>
  <c r="C77" i="5"/>
  <c r="C88" i="5"/>
  <c r="B77" i="5"/>
  <c r="B88" i="5"/>
  <c r="G76" i="5"/>
  <c r="G87" i="5"/>
  <c r="F76" i="5"/>
  <c r="F87" i="5"/>
  <c r="E76" i="5"/>
  <c r="E87" i="5"/>
  <c r="D76" i="5"/>
  <c r="D87" i="5"/>
  <c r="C76" i="5"/>
  <c r="C87" i="5"/>
  <c r="B76" i="5"/>
  <c r="B87" i="5"/>
  <c r="G75" i="5"/>
  <c r="G86" i="5"/>
  <c r="F75" i="5"/>
  <c r="F86" i="5"/>
  <c r="E75" i="5"/>
  <c r="E86" i="5"/>
  <c r="D75" i="5"/>
  <c r="D86" i="5"/>
  <c r="C75" i="5"/>
  <c r="C86" i="5"/>
  <c r="B75" i="5"/>
  <c r="B86" i="5"/>
  <c r="G74" i="5"/>
  <c r="G85" i="5"/>
  <c r="F74" i="5"/>
  <c r="F85" i="5"/>
  <c r="E74" i="5"/>
  <c r="E85" i="5"/>
  <c r="D74" i="5"/>
  <c r="D85" i="5"/>
  <c r="C74" i="5"/>
  <c r="C85" i="5"/>
  <c r="B74" i="5"/>
  <c r="B85" i="5"/>
  <c r="G73" i="5"/>
  <c r="G84" i="5"/>
  <c r="F73" i="5"/>
  <c r="F84" i="5"/>
  <c r="E73" i="5"/>
  <c r="E84" i="5"/>
  <c r="D73" i="5"/>
  <c r="D84" i="5"/>
  <c r="C73" i="5"/>
  <c r="C84" i="5"/>
  <c r="B73" i="5"/>
  <c r="B84" i="5"/>
  <c r="G72" i="5"/>
  <c r="G83" i="5"/>
  <c r="F72" i="5"/>
  <c r="F83" i="5"/>
  <c r="E72" i="5"/>
  <c r="E83" i="5"/>
  <c r="D72" i="5"/>
  <c r="D83" i="5"/>
  <c r="C72" i="5"/>
  <c r="C83" i="5"/>
  <c r="B72" i="5"/>
  <c r="B83" i="5"/>
  <c r="G71" i="5"/>
  <c r="G82" i="5"/>
  <c r="F71" i="5"/>
  <c r="F82" i="5"/>
  <c r="E71" i="5"/>
  <c r="E82" i="5"/>
  <c r="D71" i="5"/>
  <c r="D82" i="5"/>
  <c r="C71" i="5"/>
  <c r="C82" i="5"/>
  <c r="B71" i="5"/>
  <c r="B82" i="5"/>
  <c r="G70" i="5"/>
  <c r="G81" i="5"/>
  <c r="F70" i="5"/>
  <c r="F81" i="5"/>
  <c r="E70" i="5"/>
  <c r="E81" i="5"/>
  <c r="D70" i="5"/>
  <c r="D81" i="5"/>
  <c r="C70" i="5"/>
  <c r="C81" i="5"/>
  <c r="B70" i="5"/>
  <c r="B81" i="5"/>
  <c r="G69" i="5"/>
  <c r="G80" i="5"/>
  <c r="F69" i="5"/>
  <c r="F80" i="5"/>
  <c r="E69" i="5"/>
  <c r="E80" i="5"/>
  <c r="D69" i="5"/>
  <c r="D80" i="5"/>
  <c r="C69" i="5"/>
  <c r="C80" i="5"/>
  <c r="B69" i="5"/>
  <c r="B80" i="5"/>
  <c r="G68" i="5"/>
  <c r="G79" i="5"/>
  <c r="F68" i="5"/>
  <c r="F79" i="5"/>
  <c r="E68" i="5"/>
  <c r="E79" i="5"/>
  <c r="D68" i="5"/>
  <c r="D79" i="5"/>
  <c r="C68" i="5"/>
  <c r="C79" i="5"/>
  <c r="B68" i="5"/>
  <c r="B79" i="5"/>
  <c r="G66" i="5"/>
  <c r="F66" i="5"/>
  <c r="E66" i="5"/>
  <c r="D66" i="5"/>
  <c r="C66" i="5"/>
  <c r="B66" i="5"/>
  <c r="G65" i="5"/>
  <c r="F65" i="5"/>
  <c r="E65" i="5"/>
  <c r="D65" i="5"/>
  <c r="C65" i="5"/>
  <c r="B65" i="5"/>
  <c r="G64" i="5"/>
  <c r="F64" i="5"/>
  <c r="E64" i="5"/>
  <c r="D64" i="5"/>
  <c r="C64" i="5"/>
  <c r="B64" i="5"/>
  <c r="G63" i="5"/>
  <c r="F63" i="5"/>
  <c r="E63" i="5"/>
  <c r="D63" i="5"/>
  <c r="C63" i="5"/>
  <c r="B63" i="5"/>
  <c r="G62" i="5"/>
  <c r="F62" i="5"/>
  <c r="E62" i="5"/>
  <c r="D62" i="5"/>
  <c r="C62" i="5"/>
  <c r="B62" i="5"/>
  <c r="G61" i="5"/>
  <c r="F61" i="5"/>
  <c r="E61" i="5"/>
  <c r="D61" i="5"/>
  <c r="C61" i="5"/>
  <c r="B61" i="5"/>
  <c r="G60" i="5"/>
  <c r="F60" i="5"/>
  <c r="E60" i="5"/>
  <c r="D60" i="5"/>
  <c r="C60" i="5"/>
  <c r="B60" i="5"/>
  <c r="G59" i="5"/>
  <c r="F59" i="5"/>
  <c r="E59" i="5"/>
  <c r="D59" i="5"/>
  <c r="C59" i="5"/>
  <c r="B59" i="5"/>
  <c r="G58" i="5"/>
  <c r="F58" i="5"/>
  <c r="E58" i="5"/>
  <c r="D58" i="5"/>
  <c r="C58" i="5"/>
  <c r="B58" i="5"/>
  <c r="G57" i="5"/>
  <c r="F57" i="5"/>
  <c r="E57" i="5"/>
  <c r="D57" i="5"/>
  <c r="C57" i="5"/>
  <c r="B57" i="5"/>
  <c r="G44" i="5"/>
  <c r="G55" i="5"/>
  <c r="F44" i="5"/>
  <c r="F55" i="5"/>
  <c r="E44" i="5"/>
  <c r="E55" i="5"/>
  <c r="D44" i="5"/>
  <c r="D55" i="5"/>
  <c r="C44" i="5"/>
  <c r="C55" i="5"/>
  <c r="B44" i="5"/>
  <c r="B55" i="5"/>
  <c r="G43" i="5"/>
  <c r="G54" i="5"/>
  <c r="F43" i="5"/>
  <c r="F54" i="5"/>
  <c r="E43" i="5"/>
  <c r="E54" i="5"/>
  <c r="D43" i="5"/>
  <c r="D54" i="5"/>
  <c r="C43" i="5"/>
  <c r="C54" i="5"/>
  <c r="B43" i="5"/>
  <c r="B54" i="5"/>
  <c r="G42" i="5"/>
  <c r="G53" i="5"/>
  <c r="F42" i="5"/>
  <c r="F53" i="5"/>
  <c r="E42" i="5"/>
  <c r="E53" i="5"/>
  <c r="D42" i="5"/>
  <c r="D53" i="5"/>
  <c r="C42" i="5"/>
  <c r="C53" i="5"/>
  <c r="B42" i="5"/>
  <c r="B53" i="5"/>
  <c r="G41" i="5"/>
  <c r="G52" i="5"/>
  <c r="F41" i="5"/>
  <c r="F52" i="5"/>
  <c r="E41" i="5"/>
  <c r="E52" i="5"/>
  <c r="D41" i="5"/>
  <c r="D52" i="5"/>
  <c r="C41" i="5"/>
  <c r="C52" i="5"/>
  <c r="B41" i="5"/>
  <c r="B52" i="5"/>
  <c r="G40" i="5"/>
  <c r="G51" i="5"/>
  <c r="F40" i="5"/>
  <c r="F51" i="5"/>
  <c r="E40" i="5"/>
  <c r="E51" i="5"/>
  <c r="D40" i="5"/>
  <c r="D51" i="5"/>
  <c r="C40" i="5"/>
  <c r="C51" i="5"/>
  <c r="B40" i="5"/>
  <c r="B51" i="5"/>
  <c r="G39" i="5"/>
  <c r="G50" i="5"/>
  <c r="F39" i="5"/>
  <c r="F50" i="5"/>
  <c r="E39" i="5"/>
  <c r="E50" i="5"/>
  <c r="D39" i="5"/>
  <c r="D50" i="5"/>
  <c r="C39" i="5"/>
  <c r="C50" i="5"/>
  <c r="B39" i="5"/>
  <c r="B50" i="5"/>
  <c r="G38" i="5"/>
  <c r="G49" i="5"/>
  <c r="F38" i="5"/>
  <c r="F49" i="5"/>
  <c r="E38" i="5"/>
  <c r="E49" i="5"/>
  <c r="D38" i="5"/>
  <c r="D49" i="5"/>
  <c r="C38" i="5"/>
  <c r="C49" i="5"/>
  <c r="B38" i="5"/>
  <c r="B49" i="5"/>
  <c r="G37" i="5"/>
  <c r="G48" i="5"/>
  <c r="F37" i="5"/>
  <c r="F48" i="5"/>
  <c r="E37" i="5"/>
  <c r="E48" i="5"/>
  <c r="D37" i="5"/>
  <c r="D48" i="5"/>
  <c r="C37" i="5"/>
  <c r="C48" i="5"/>
  <c r="B37" i="5"/>
  <c r="B48" i="5"/>
  <c r="G36" i="5"/>
  <c r="G47" i="5"/>
  <c r="F36" i="5"/>
  <c r="F47" i="5"/>
  <c r="E36" i="5"/>
  <c r="E47" i="5"/>
  <c r="D36" i="5"/>
  <c r="D47" i="5"/>
  <c r="C36" i="5"/>
  <c r="C47" i="5"/>
  <c r="B36" i="5"/>
  <c r="B47" i="5"/>
  <c r="G35" i="5"/>
  <c r="G46" i="5"/>
  <c r="F35" i="5"/>
  <c r="F46" i="5"/>
  <c r="E35" i="5"/>
  <c r="E46" i="5"/>
  <c r="D35" i="5"/>
  <c r="D46" i="5"/>
  <c r="C35" i="5"/>
  <c r="C46" i="5"/>
  <c r="B35" i="5"/>
  <c r="B46" i="5"/>
  <c r="G33" i="5"/>
  <c r="F33" i="5"/>
  <c r="E33" i="5"/>
  <c r="D33" i="5"/>
  <c r="C33" i="5"/>
  <c r="B33" i="5"/>
  <c r="G32" i="5"/>
  <c r="F32" i="5"/>
  <c r="E32" i="5"/>
  <c r="D32" i="5"/>
  <c r="C32" i="5"/>
  <c r="B32" i="5"/>
  <c r="G31" i="5"/>
  <c r="F31" i="5"/>
  <c r="E31" i="5"/>
  <c r="D31" i="5"/>
  <c r="C31" i="5"/>
  <c r="B31" i="5"/>
  <c r="G30" i="5"/>
  <c r="F30" i="5"/>
  <c r="E30" i="5"/>
  <c r="D30" i="5"/>
  <c r="C30" i="5"/>
  <c r="B30" i="5"/>
  <c r="G29" i="5"/>
  <c r="F29" i="5"/>
  <c r="E29" i="5"/>
  <c r="D29" i="5"/>
  <c r="C29" i="5"/>
  <c r="B29" i="5"/>
  <c r="G28" i="5"/>
  <c r="F28" i="5"/>
  <c r="E28" i="5"/>
  <c r="D28" i="5"/>
  <c r="C28" i="5"/>
  <c r="B28" i="5"/>
  <c r="G27" i="5"/>
  <c r="F27" i="5"/>
  <c r="E27" i="5"/>
  <c r="D27" i="5"/>
  <c r="C27" i="5"/>
  <c r="B27" i="5"/>
  <c r="G26" i="5"/>
  <c r="F26" i="5"/>
  <c r="E26" i="5"/>
  <c r="D26" i="5"/>
  <c r="C26" i="5"/>
  <c r="B26" i="5"/>
  <c r="G25" i="5"/>
  <c r="F25" i="5"/>
  <c r="E25" i="5"/>
  <c r="D25" i="5"/>
  <c r="C25" i="5"/>
  <c r="B25" i="5"/>
  <c r="G24" i="5"/>
  <c r="F24" i="5"/>
  <c r="E24" i="5"/>
  <c r="D24" i="5"/>
  <c r="C24" i="5"/>
  <c r="B24" i="5"/>
  <c r="G22" i="5"/>
  <c r="B22" i="5"/>
  <c r="E22" i="5"/>
  <c r="C22" i="5"/>
  <c r="F22" i="5"/>
  <c r="D22" i="5"/>
  <c r="G21" i="5"/>
  <c r="B21" i="5"/>
  <c r="E21" i="5"/>
  <c r="C21" i="5"/>
  <c r="F21" i="5"/>
  <c r="D21" i="5"/>
  <c r="G20" i="5"/>
  <c r="B20" i="5"/>
  <c r="E20" i="5"/>
  <c r="C20" i="5"/>
  <c r="F20" i="5"/>
  <c r="D20" i="5"/>
  <c r="G19" i="5"/>
  <c r="B19" i="5"/>
  <c r="E19" i="5"/>
  <c r="C19" i="5"/>
  <c r="F19" i="5"/>
  <c r="D19" i="5"/>
  <c r="G18" i="5"/>
  <c r="B18" i="5"/>
  <c r="E18" i="5"/>
  <c r="C18" i="5"/>
  <c r="F18" i="5"/>
  <c r="D18" i="5"/>
  <c r="G17" i="5"/>
  <c r="B17" i="5"/>
  <c r="E17" i="5"/>
  <c r="C17" i="5"/>
  <c r="F17" i="5"/>
  <c r="D17" i="5"/>
  <c r="G16" i="5"/>
  <c r="B16" i="5"/>
  <c r="E16" i="5"/>
  <c r="C16" i="5"/>
  <c r="F16" i="5"/>
  <c r="D16" i="5"/>
  <c r="G15" i="5"/>
  <c r="B15" i="5"/>
  <c r="E15" i="5"/>
  <c r="C15" i="5"/>
  <c r="F15" i="5"/>
  <c r="D15" i="5"/>
  <c r="G14" i="5"/>
  <c r="B14" i="5"/>
  <c r="E14" i="5"/>
  <c r="C14" i="5"/>
  <c r="F14" i="5"/>
  <c r="D14" i="5"/>
  <c r="G2" i="5"/>
  <c r="G13" i="5"/>
  <c r="B2" i="5"/>
  <c r="B13" i="5"/>
  <c r="E13" i="5"/>
  <c r="C2" i="5"/>
  <c r="C13" i="5"/>
  <c r="F13" i="5"/>
  <c r="D13" i="5"/>
  <c r="F2" i="5"/>
  <c r="D2" i="5"/>
  <c r="Z438" i="3"/>
  <c r="AA438" i="3"/>
  <c r="AB438" i="3"/>
  <c r="AC438" i="3"/>
  <c r="AD438" i="3"/>
  <c r="Z439" i="3"/>
  <c r="AA439" i="3"/>
  <c r="AB439" i="3"/>
  <c r="AC439" i="3"/>
  <c r="AD439" i="3"/>
  <c r="Z440" i="3"/>
  <c r="AA440" i="3"/>
  <c r="AB440" i="3"/>
  <c r="AC440" i="3"/>
  <c r="AD440" i="3"/>
  <c r="Z441" i="3"/>
  <c r="AA441" i="3"/>
  <c r="AB441" i="3"/>
  <c r="AC441" i="3"/>
  <c r="AD441" i="3"/>
  <c r="Z442" i="3"/>
  <c r="AA442" i="3"/>
  <c r="AB442" i="3"/>
  <c r="AC442" i="3"/>
  <c r="AD442" i="3"/>
  <c r="Z443" i="3"/>
  <c r="AA443" i="3"/>
  <c r="AB443" i="3"/>
  <c r="AC443" i="3"/>
  <c r="AD443" i="3"/>
  <c r="Z444" i="3"/>
  <c r="AA444" i="3"/>
  <c r="AB444" i="3"/>
  <c r="AC444" i="3"/>
  <c r="AD444" i="3"/>
  <c r="Z445" i="3"/>
  <c r="AA445" i="3"/>
  <c r="AB445" i="3"/>
  <c r="AC445" i="3"/>
  <c r="AD445" i="3"/>
  <c r="Z446" i="3"/>
  <c r="AA446" i="3"/>
  <c r="AB446" i="3"/>
  <c r="AC446" i="3"/>
  <c r="AD446" i="3"/>
  <c r="Z447" i="3"/>
  <c r="AA447" i="3"/>
  <c r="AB447" i="3"/>
  <c r="AC447" i="3"/>
  <c r="AD447" i="3"/>
  <c r="Y439" i="3"/>
  <c r="Y440" i="3"/>
  <c r="Y441" i="3"/>
  <c r="Y442" i="3"/>
  <c r="Y443" i="3"/>
  <c r="Y444" i="3"/>
  <c r="Y445" i="3"/>
  <c r="Y446" i="3"/>
  <c r="Y447" i="3"/>
  <c r="AC76" i="3"/>
  <c r="AC77" i="3"/>
  <c r="AC78" i="3"/>
  <c r="AC79" i="3"/>
  <c r="AC80" i="3"/>
  <c r="AC81" i="3"/>
  <c r="AC82" i="3"/>
  <c r="AC83" i="3"/>
  <c r="AC84" i="3"/>
  <c r="AC75" i="3"/>
  <c r="AA76" i="3"/>
  <c r="AA77" i="3"/>
  <c r="AA78" i="3"/>
  <c r="AA79" i="3"/>
  <c r="AA80" i="3"/>
  <c r="AA81" i="3"/>
  <c r="AA82" i="3"/>
  <c r="AA83" i="3"/>
  <c r="AA84" i="3"/>
  <c r="AA75" i="3"/>
  <c r="Z726" i="3"/>
  <c r="AB726" i="3"/>
  <c r="AD726" i="3"/>
  <c r="Z727" i="3"/>
  <c r="AA727" i="3"/>
  <c r="AB727" i="3"/>
  <c r="AC727" i="3"/>
  <c r="AD727" i="3"/>
  <c r="Z728" i="3"/>
  <c r="AA728" i="3"/>
  <c r="AB728" i="3"/>
  <c r="AC728" i="3"/>
  <c r="AD728" i="3"/>
  <c r="Z729" i="3"/>
  <c r="AA729" i="3"/>
  <c r="AB729" i="3"/>
  <c r="AC729" i="3"/>
  <c r="AD729" i="3"/>
  <c r="Z730" i="3"/>
  <c r="AA730" i="3"/>
  <c r="AB730" i="3"/>
  <c r="AC730" i="3"/>
  <c r="AD730" i="3"/>
  <c r="Z731" i="3"/>
  <c r="AA731" i="3"/>
  <c r="AB731" i="3"/>
  <c r="AC731" i="3"/>
  <c r="AD731" i="3"/>
  <c r="Z732" i="3"/>
  <c r="AA732" i="3"/>
  <c r="AB732" i="3"/>
  <c r="AC732" i="3"/>
  <c r="AD732" i="3"/>
  <c r="Z733" i="3"/>
  <c r="AA733" i="3"/>
  <c r="AB733" i="3"/>
  <c r="AC733" i="3"/>
  <c r="AD733" i="3"/>
  <c r="Z734" i="3"/>
  <c r="AA734" i="3"/>
  <c r="AB734" i="3"/>
  <c r="AC734" i="3"/>
  <c r="AD734" i="3"/>
  <c r="Z735" i="3"/>
  <c r="AA735" i="3"/>
  <c r="AB735" i="3"/>
  <c r="AC735" i="3"/>
  <c r="AD735" i="3"/>
  <c r="Z736" i="3"/>
  <c r="AA736" i="3"/>
  <c r="AB736" i="3"/>
  <c r="AC736" i="3"/>
  <c r="AD736" i="3"/>
  <c r="Z737" i="3"/>
  <c r="AA737" i="3"/>
  <c r="AB737" i="3"/>
  <c r="AC737" i="3"/>
  <c r="AD737" i="3"/>
  <c r="Z738" i="3"/>
  <c r="AA738" i="3"/>
  <c r="AB738" i="3"/>
  <c r="AC738" i="3"/>
  <c r="AD738" i="3"/>
  <c r="Z739" i="3"/>
  <c r="AA739" i="3"/>
  <c r="AB739" i="3"/>
  <c r="AC739" i="3"/>
  <c r="AD739" i="3"/>
  <c r="Z740" i="3"/>
  <c r="AA740" i="3"/>
  <c r="AB740" i="3"/>
  <c r="AC740" i="3"/>
  <c r="AD740" i="3"/>
  <c r="Z741" i="3"/>
  <c r="AA741" i="3"/>
  <c r="AB741" i="3"/>
  <c r="AC741" i="3"/>
  <c r="AD741" i="3"/>
  <c r="Z742" i="3"/>
  <c r="AA742" i="3"/>
  <c r="AB742" i="3"/>
  <c r="AC742" i="3"/>
  <c r="AD742" i="3"/>
  <c r="Z743" i="3"/>
  <c r="AA743" i="3"/>
  <c r="AB743" i="3"/>
  <c r="AC743" i="3"/>
  <c r="AD743" i="3"/>
  <c r="Z744" i="3"/>
  <c r="AA744" i="3"/>
  <c r="AB744" i="3"/>
  <c r="AC744" i="3"/>
  <c r="AD744" i="3"/>
  <c r="Z745" i="3"/>
  <c r="AA745" i="3"/>
  <c r="AB745" i="3"/>
  <c r="AC745" i="3"/>
  <c r="AD745" i="3"/>
  <c r="Y745" i="3"/>
  <c r="Y744" i="3"/>
  <c r="Y743" i="3"/>
  <c r="Y742" i="3"/>
  <c r="Y741" i="3"/>
  <c r="Y740" i="3"/>
  <c r="Y739" i="3"/>
  <c r="Y738" i="3"/>
  <c r="Y737" i="3"/>
  <c r="Y736" i="3"/>
  <c r="Y735" i="3"/>
  <c r="Y734" i="3"/>
  <c r="Y733" i="3"/>
  <c r="Y732" i="3"/>
  <c r="Y731" i="3"/>
  <c r="Y730" i="3"/>
  <c r="Y729" i="3"/>
  <c r="Y728" i="3"/>
  <c r="Y727" i="3"/>
  <c r="Y726" i="3"/>
  <c r="Z702" i="3"/>
  <c r="AA702" i="3"/>
  <c r="AB702" i="3"/>
  <c r="AC702" i="3"/>
  <c r="AD702" i="3"/>
  <c r="Z703" i="3"/>
  <c r="AA703" i="3"/>
  <c r="AB703" i="3"/>
  <c r="AC703" i="3"/>
  <c r="AD703" i="3"/>
  <c r="Z704" i="3"/>
  <c r="AA704" i="3"/>
  <c r="AB704" i="3"/>
  <c r="AC704" i="3"/>
  <c r="AD704" i="3"/>
  <c r="Z705" i="3"/>
  <c r="AA705" i="3"/>
  <c r="AB705" i="3"/>
  <c r="AC705" i="3"/>
  <c r="AD705" i="3"/>
  <c r="Z706" i="3"/>
  <c r="AA706" i="3"/>
  <c r="AB706" i="3"/>
  <c r="AC706" i="3"/>
  <c r="AD706" i="3"/>
  <c r="Z707" i="3"/>
  <c r="AA707" i="3"/>
  <c r="AB707" i="3"/>
  <c r="AC707" i="3"/>
  <c r="AD707" i="3"/>
  <c r="Z708" i="3"/>
  <c r="AA708" i="3"/>
  <c r="AB708" i="3"/>
  <c r="AC708" i="3"/>
  <c r="AD708" i="3"/>
  <c r="Z709" i="3"/>
  <c r="AA709" i="3"/>
  <c r="AB709" i="3"/>
  <c r="AC709" i="3"/>
  <c r="AD709" i="3"/>
  <c r="Z710" i="3"/>
  <c r="AA710" i="3"/>
  <c r="AB710" i="3"/>
  <c r="AC710" i="3"/>
  <c r="AD710" i="3"/>
  <c r="Z711" i="3"/>
  <c r="AA711" i="3"/>
  <c r="AB711" i="3"/>
  <c r="AC711" i="3"/>
  <c r="AD711" i="3"/>
  <c r="Y703" i="3"/>
  <c r="Y704" i="3"/>
  <c r="Y705" i="3"/>
  <c r="Y706" i="3"/>
  <c r="Y707" i="3"/>
  <c r="Y708" i="3"/>
  <c r="Y709" i="3"/>
  <c r="Y710" i="3"/>
  <c r="Y711" i="3"/>
  <c r="Y702" i="3"/>
  <c r="Z669" i="3"/>
  <c r="AA669" i="3"/>
  <c r="AB669" i="3"/>
  <c r="AC669" i="3"/>
  <c r="AD669" i="3"/>
  <c r="Z670" i="3"/>
  <c r="AA670" i="3"/>
  <c r="AB670" i="3"/>
  <c r="AC670" i="3"/>
  <c r="AD670" i="3"/>
  <c r="Z671" i="3"/>
  <c r="AA671" i="3"/>
  <c r="AB671" i="3"/>
  <c r="AC671" i="3"/>
  <c r="AD671" i="3"/>
  <c r="Z672" i="3"/>
  <c r="AA672" i="3"/>
  <c r="AB672" i="3"/>
  <c r="AC672" i="3"/>
  <c r="AD672" i="3"/>
  <c r="Z673" i="3"/>
  <c r="AA673" i="3"/>
  <c r="AB673" i="3"/>
  <c r="AC673" i="3"/>
  <c r="AD673" i="3"/>
  <c r="Z674" i="3"/>
  <c r="AA674" i="3"/>
  <c r="AB674" i="3"/>
  <c r="AC674" i="3"/>
  <c r="AD674" i="3"/>
  <c r="Z675" i="3"/>
  <c r="AA675" i="3"/>
  <c r="AB675" i="3"/>
  <c r="AC675" i="3"/>
  <c r="AD675" i="3"/>
  <c r="Z676" i="3"/>
  <c r="AA676" i="3"/>
  <c r="AB676" i="3"/>
  <c r="AC676" i="3"/>
  <c r="AD676" i="3"/>
  <c r="Z677" i="3"/>
  <c r="AA677" i="3"/>
  <c r="AB677" i="3"/>
  <c r="AC677" i="3"/>
  <c r="AD677" i="3"/>
  <c r="Z678" i="3"/>
  <c r="AA678" i="3"/>
  <c r="AB678" i="3"/>
  <c r="AC678" i="3"/>
  <c r="AD678" i="3"/>
  <c r="Y670" i="3"/>
  <c r="Y671" i="3"/>
  <c r="Y672" i="3"/>
  <c r="Y673" i="3"/>
  <c r="Y674" i="3"/>
  <c r="Y675" i="3"/>
  <c r="Y676" i="3"/>
  <c r="Y677" i="3"/>
  <c r="Y678" i="3"/>
  <c r="Y669" i="3"/>
  <c r="Z405" i="3"/>
  <c r="AA405" i="3"/>
  <c r="AB405" i="3"/>
  <c r="AC405" i="3"/>
  <c r="AD405" i="3"/>
  <c r="Z406" i="3"/>
  <c r="AA406" i="3"/>
  <c r="AB406" i="3"/>
  <c r="AC406" i="3"/>
  <c r="AD406" i="3"/>
  <c r="Z407" i="3"/>
  <c r="AA407" i="3"/>
  <c r="AB407" i="3"/>
  <c r="AC407" i="3"/>
  <c r="AD407" i="3"/>
  <c r="Z408" i="3"/>
  <c r="AA408" i="3"/>
  <c r="AB408" i="3"/>
  <c r="AC408" i="3"/>
  <c r="AD408" i="3"/>
  <c r="Z409" i="3"/>
  <c r="AA409" i="3"/>
  <c r="AB409" i="3"/>
  <c r="AC409" i="3"/>
  <c r="AD409" i="3"/>
  <c r="Z410" i="3"/>
  <c r="AA410" i="3"/>
  <c r="AB410" i="3"/>
  <c r="AC410" i="3"/>
  <c r="AD410" i="3"/>
  <c r="Z411" i="3"/>
  <c r="AA411" i="3"/>
  <c r="AB411" i="3"/>
  <c r="AC411" i="3"/>
  <c r="AD411" i="3"/>
  <c r="Z412" i="3"/>
  <c r="AA412" i="3"/>
  <c r="AB412" i="3"/>
  <c r="AC412" i="3"/>
  <c r="AD412" i="3"/>
  <c r="Z413" i="3"/>
  <c r="AA413" i="3"/>
  <c r="AB413" i="3"/>
  <c r="AC413" i="3"/>
  <c r="AD413" i="3"/>
  <c r="Z414" i="3"/>
  <c r="AA414" i="3"/>
  <c r="AB414" i="3"/>
  <c r="AC414" i="3"/>
  <c r="AD414" i="3"/>
  <c r="Y406" i="3"/>
  <c r="Y407" i="3"/>
  <c r="Y408" i="3"/>
  <c r="Y409" i="3"/>
  <c r="Y410" i="3"/>
  <c r="Y411" i="3"/>
  <c r="Y412" i="3"/>
  <c r="Y413" i="3"/>
  <c r="Y414" i="3"/>
  <c r="Y405" i="3"/>
  <c r="F728" i="3"/>
  <c r="G728" i="3"/>
  <c r="H728" i="3"/>
  <c r="I728" i="3"/>
  <c r="J728" i="3"/>
  <c r="F729" i="3"/>
  <c r="G729" i="3"/>
  <c r="H729" i="3"/>
  <c r="I729" i="3"/>
  <c r="J729" i="3"/>
  <c r="F730" i="3"/>
  <c r="G730" i="3"/>
  <c r="H730" i="3"/>
  <c r="I730" i="3"/>
  <c r="J730" i="3"/>
  <c r="F731" i="3"/>
  <c r="G731" i="3"/>
  <c r="H731" i="3"/>
  <c r="I731" i="3"/>
  <c r="J731" i="3"/>
  <c r="F732" i="3"/>
  <c r="G732" i="3"/>
  <c r="H732" i="3"/>
  <c r="I732" i="3"/>
  <c r="J732" i="3"/>
  <c r="F733" i="3"/>
  <c r="G733" i="3"/>
  <c r="H733" i="3"/>
  <c r="I733" i="3"/>
  <c r="J733" i="3"/>
  <c r="F734" i="3"/>
  <c r="G734" i="3"/>
  <c r="H734" i="3"/>
  <c r="I734" i="3"/>
  <c r="J734" i="3"/>
  <c r="F735" i="3"/>
  <c r="G735" i="3"/>
  <c r="H735" i="3"/>
  <c r="I735" i="3"/>
  <c r="J735" i="3"/>
  <c r="F736" i="3"/>
  <c r="G736" i="3"/>
  <c r="H736" i="3"/>
  <c r="I736" i="3"/>
  <c r="J736" i="3"/>
  <c r="F737" i="3"/>
  <c r="G737" i="3"/>
  <c r="H737" i="3"/>
  <c r="I737" i="3"/>
  <c r="J737" i="3"/>
  <c r="F738" i="3"/>
  <c r="G738" i="3"/>
  <c r="H738" i="3"/>
  <c r="I738" i="3"/>
  <c r="J738" i="3"/>
  <c r="F739" i="3"/>
  <c r="G739" i="3"/>
  <c r="H739" i="3"/>
  <c r="I739" i="3"/>
  <c r="J739" i="3"/>
  <c r="F740" i="3"/>
  <c r="G740" i="3"/>
  <c r="H740" i="3"/>
  <c r="I740" i="3"/>
  <c r="J740" i="3"/>
  <c r="F559" i="3"/>
  <c r="F741" i="3"/>
  <c r="G559" i="3"/>
  <c r="G741" i="3"/>
  <c r="H559" i="3"/>
  <c r="H741" i="3"/>
  <c r="I559" i="3"/>
  <c r="I741" i="3"/>
  <c r="J559" i="3"/>
  <c r="J741" i="3"/>
  <c r="F592" i="3"/>
  <c r="F742" i="3"/>
  <c r="G592" i="3"/>
  <c r="G742" i="3"/>
  <c r="H592" i="3"/>
  <c r="H742" i="3"/>
  <c r="I592" i="3"/>
  <c r="I742" i="3"/>
  <c r="J592" i="3"/>
  <c r="J742" i="3"/>
  <c r="F625" i="3"/>
  <c r="F743" i="3"/>
  <c r="G625" i="3"/>
  <c r="G743" i="3"/>
  <c r="H625" i="3"/>
  <c r="H743" i="3"/>
  <c r="I625" i="3"/>
  <c r="I743" i="3"/>
  <c r="J625" i="3"/>
  <c r="J743" i="3"/>
  <c r="F658" i="3"/>
  <c r="F744" i="3"/>
  <c r="G658" i="3"/>
  <c r="G744" i="3"/>
  <c r="H658" i="3"/>
  <c r="H744" i="3"/>
  <c r="I658" i="3"/>
  <c r="I744" i="3"/>
  <c r="J658" i="3"/>
  <c r="J744" i="3"/>
  <c r="F691" i="3"/>
  <c r="F745" i="3"/>
  <c r="G691" i="3"/>
  <c r="G745" i="3"/>
  <c r="H691" i="3"/>
  <c r="H745" i="3"/>
  <c r="I691" i="3"/>
  <c r="I745" i="3"/>
  <c r="J691" i="3"/>
  <c r="J745" i="3"/>
  <c r="E691" i="3"/>
  <c r="E745" i="3"/>
  <c r="E658" i="3"/>
  <c r="E744" i="3"/>
  <c r="E625" i="3"/>
  <c r="E743" i="3"/>
  <c r="E592" i="3"/>
  <c r="E742" i="3"/>
  <c r="E559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F727" i="3"/>
  <c r="G727" i="3"/>
  <c r="H727" i="3"/>
  <c r="I727" i="3"/>
  <c r="J727" i="3"/>
  <c r="E727" i="3"/>
  <c r="F726" i="3"/>
  <c r="H726" i="3"/>
  <c r="J726" i="3"/>
  <c r="E726" i="3"/>
  <c r="Q296" i="3"/>
  <c r="Q297" i="3"/>
  <c r="Q298" i="3"/>
  <c r="Q299" i="3"/>
  <c r="Q300" i="3"/>
  <c r="Q301" i="3"/>
  <c r="Q302" i="3"/>
  <c r="Q303" i="3"/>
  <c r="Q304" i="3"/>
  <c r="Q295" i="3"/>
  <c r="F130" i="3"/>
  <c r="G130" i="3"/>
  <c r="F131" i="3"/>
  <c r="G131" i="3"/>
  <c r="F132" i="3"/>
  <c r="G132" i="3"/>
  <c r="F133" i="3"/>
  <c r="G133" i="3"/>
  <c r="F134" i="3"/>
  <c r="G134" i="3"/>
  <c r="F135" i="3"/>
  <c r="G135" i="3"/>
  <c r="G97" i="3"/>
  <c r="H97" i="3"/>
  <c r="G98" i="3"/>
  <c r="H98" i="3"/>
  <c r="G99" i="3"/>
  <c r="H99" i="3"/>
  <c r="G100" i="3"/>
  <c r="H100" i="3"/>
  <c r="G101" i="3"/>
  <c r="H101" i="3"/>
  <c r="G102" i="3"/>
  <c r="H102" i="3"/>
  <c r="G103" i="3"/>
  <c r="H103" i="3"/>
  <c r="X703" i="3"/>
  <c r="X704" i="3"/>
  <c r="X705" i="3"/>
  <c r="X706" i="3"/>
  <c r="X707" i="3"/>
  <c r="X708" i="3"/>
  <c r="X709" i="3"/>
  <c r="X710" i="3"/>
  <c r="X711" i="3"/>
  <c r="X702" i="3"/>
  <c r="X670" i="3"/>
  <c r="X671" i="3"/>
  <c r="X672" i="3"/>
  <c r="X673" i="3"/>
  <c r="X674" i="3"/>
  <c r="X675" i="3"/>
  <c r="X676" i="3"/>
  <c r="X677" i="3"/>
  <c r="X678" i="3"/>
  <c r="X669" i="3"/>
  <c r="X637" i="3"/>
  <c r="X638" i="3"/>
  <c r="X639" i="3"/>
  <c r="X640" i="3"/>
  <c r="X641" i="3"/>
  <c r="X642" i="3"/>
  <c r="X643" i="3"/>
  <c r="X644" i="3"/>
  <c r="X645" i="3"/>
  <c r="X636" i="3"/>
  <c r="X604" i="3"/>
  <c r="X605" i="3"/>
  <c r="X606" i="3"/>
  <c r="X607" i="3"/>
  <c r="X608" i="3"/>
  <c r="X609" i="3"/>
  <c r="X610" i="3"/>
  <c r="X611" i="3"/>
  <c r="X612" i="3"/>
  <c r="X603" i="3"/>
  <c r="X571" i="3"/>
  <c r="X572" i="3"/>
  <c r="X573" i="3"/>
  <c r="X574" i="3"/>
  <c r="X575" i="3"/>
  <c r="X576" i="3"/>
  <c r="X577" i="3"/>
  <c r="X578" i="3"/>
  <c r="X579" i="3"/>
  <c r="X570" i="3"/>
  <c r="X538" i="3"/>
  <c r="X539" i="3"/>
  <c r="X540" i="3"/>
  <c r="X541" i="3"/>
  <c r="X542" i="3"/>
  <c r="X543" i="3"/>
  <c r="X544" i="3"/>
  <c r="X545" i="3"/>
  <c r="X546" i="3"/>
  <c r="X537" i="3"/>
  <c r="X505" i="3"/>
  <c r="X506" i="3"/>
  <c r="X507" i="3"/>
  <c r="X508" i="3"/>
  <c r="X509" i="3"/>
  <c r="X510" i="3"/>
  <c r="X511" i="3"/>
  <c r="X512" i="3"/>
  <c r="X513" i="3"/>
  <c r="X504" i="3"/>
  <c r="X472" i="3"/>
  <c r="X473" i="3"/>
  <c r="X474" i="3"/>
  <c r="X475" i="3"/>
  <c r="X476" i="3"/>
  <c r="X477" i="3"/>
  <c r="X478" i="3"/>
  <c r="X479" i="3"/>
  <c r="X480" i="3"/>
  <c r="X471" i="3"/>
  <c r="X439" i="3"/>
  <c r="X440" i="3"/>
  <c r="X441" i="3"/>
  <c r="X442" i="3"/>
  <c r="X443" i="3"/>
  <c r="X444" i="3"/>
  <c r="X445" i="3"/>
  <c r="X446" i="3"/>
  <c r="X447" i="3"/>
  <c r="X438" i="3"/>
  <c r="X406" i="3"/>
  <c r="X407" i="3"/>
  <c r="X408" i="3"/>
  <c r="X409" i="3"/>
  <c r="X410" i="3"/>
  <c r="X411" i="3"/>
  <c r="X412" i="3"/>
  <c r="X413" i="3"/>
  <c r="X414" i="3"/>
  <c r="X405" i="3"/>
  <c r="X373" i="3"/>
  <c r="X374" i="3"/>
  <c r="X375" i="3"/>
  <c r="X376" i="3"/>
  <c r="X377" i="3"/>
  <c r="X378" i="3"/>
  <c r="X379" i="3"/>
  <c r="X380" i="3"/>
  <c r="X381" i="3"/>
  <c r="X372" i="3"/>
  <c r="X340" i="3"/>
  <c r="X341" i="3"/>
  <c r="X342" i="3"/>
  <c r="X343" i="3"/>
  <c r="X344" i="3"/>
  <c r="X345" i="3"/>
  <c r="X346" i="3"/>
  <c r="X347" i="3"/>
  <c r="X348" i="3"/>
  <c r="X339" i="3"/>
  <c r="X307" i="3"/>
  <c r="X308" i="3"/>
  <c r="X309" i="3"/>
  <c r="X310" i="3"/>
  <c r="X311" i="3"/>
  <c r="X312" i="3"/>
  <c r="X313" i="3"/>
  <c r="X314" i="3"/>
  <c r="X315" i="3"/>
  <c r="X306" i="3"/>
  <c r="X274" i="3"/>
  <c r="X275" i="3"/>
  <c r="X276" i="3"/>
  <c r="X277" i="3"/>
  <c r="X278" i="3"/>
  <c r="X279" i="3"/>
  <c r="X280" i="3"/>
  <c r="X281" i="3"/>
  <c r="X282" i="3"/>
  <c r="X273" i="3"/>
  <c r="X241" i="3"/>
  <c r="X242" i="3"/>
  <c r="X243" i="3"/>
  <c r="X244" i="3"/>
  <c r="X245" i="3"/>
  <c r="X246" i="3"/>
  <c r="X247" i="3"/>
  <c r="X248" i="3"/>
  <c r="X249" i="3"/>
  <c r="X240" i="3"/>
  <c r="X208" i="3"/>
  <c r="X209" i="3"/>
  <c r="X210" i="3"/>
  <c r="X211" i="3"/>
  <c r="X212" i="3"/>
  <c r="X213" i="3"/>
  <c r="X214" i="3"/>
  <c r="X215" i="3"/>
  <c r="X216" i="3"/>
  <c r="X207" i="3"/>
  <c r="X175" i="3"/>
  <c r="X176" i="3"/>
  <c r="X177" i="3"/>
  <c r="X178" i="3"/>
  <c r="X179" i="3"/>
  <c r="X180" i="3"/>
  <c r="X181" i="3"/>
  <c r="X182" i="3"/>
  <c r="X183" i="3"/>
  <c r="X174" i="3"/>
  <c r="X142" i="3"/>
  <c r="X143" i="3"/>
  <c r="X144" i="3"/>
  <c r="X145" i="3"/>
  <c r="X146" i="3"/>
  <c r="X147" i="3"/>
  <c r="X148" i="3"/>
  <c r="X149" i="3"/>
  <c r="X150" i="3"/>
  <c r="X141" i="3"/>
  <c r="X109" i="3"/>
  <c r="X110" i="3"/>
  <c r="X111" i="3"/>
  <c r="X112" i="3"/>
  <c r="X113" i="3"/>
  <c r="X114" i="3"/>
  <c r="X115" i="3"/>
  <c r="X116" i="3"/>
  <c r="X117" i="3"/>
  <c r="X108" i="3"/>
  <c r="X76" i="3"/>
  <c r="X77" i="3"/>
  <c r="X78" i="3"/>
  <c r="X79" i="3"/>
  <c r="X80" i="3"/>
  <c r="X81" i="3"/>
  <c r="X82" i="3"/>
  <c r="X83" i="3"/>
  <c r="X84" i="3"/>
  <c r="X75" i="3"/>
  <c r="Q722" i="3"/>
  <c r="J722" i="3"/>
  <c r="Q700" i="3"/>
  <c r="J700" i="3"/>
  <c r="Q711" i="3"/>
  <c r="J711" i="3"/>
  <c r="I722" i="3"/>
  <c r="I700" i="3"/>
  <c r="I711" i="3"/>
  <c r="N700" i="3"/>
  <c r="H700" i="3"/>
  <c r="N711" i="3"/>
  <c r="H711" i="3"/>
  <c r="N722" i="3"/>
  <c r="H722" i="3"/>
  <c r="G700" i="3"/>
  <c r="G711" i="3"/>
  <c r="G722" i="3"/>
  <c r="F700" i="3"/>
  <c r="F711" i="3"/>
  <c r="E700" i="3"/>
  <c r="E711" i="3"/>
  <c r="Q721" i="3"/>
  <c r="J721" i="3"/>
  <c r="Q699" i="3"/>
  <c r="J699" i="3"/>
  <c r="Q710" i="3"/>
  <c r="J710" i="3"/>
  <c r="I721" i="3"/>
  <c r="I699" i="3"/>
  <c r="I710" i="3"/>
  <c r="N699" i="3"/>
  <c r="H699" i="3"/>
  <c r="N710" i="3"/>
  <c r="H710" i="3"/>
  <c r="N721" i="3"/>
  <c r="H721" i="3"/>
  <c r="G699" i="3"/>
  <c r="G710" i="3"/>
  <c r="G721" i="3"/>
  <c r="F699" i="3"/>
  <c r="F710" i="3"/>
  <c r="E699" i="3"/>
  <c r="E710" i="3"/>
  <c r="Q720" i="3"/>
  <c r="J720" i="3"/>
  <c r="Q698" i="3"/>
  <c r="J698" i="3"/>
  <c r="Q709" i="3"/>
  <c r="J709" i="3"/>
  <c r="I720" i="3"/>
  <c r="I698" i="3"/>
  <c r="I709" i="3"/>
  <c r="N698" i="3"/>
  <c r="H698" i="3"/>
  <c r="N709" i="3"/>
  <c r="H709" i="3"/>
  <c r="N720" i="3"/>
  <c r="H720" i="3"/>
  <c r="G698" i="3"/>
  <c r="G709" i="3"/>
  <c r="G720" i="3"/>
  <c r="F698" i="3"/>
  <c r="F709" i="3"/>
  <c r="E698" i="3"/>
  <c r="E709" i="3"/>
  <c r="Q719" i="3"/>
  <c r="J719" i="3"/>
  <c r="Q697" i="3"/>
  <c r="J697" i="3"/>
  <c r="Q708" i="3"/>
  <c r="J708" i="3"/>
  <c r="I719" i="3"/>
  <c r="I697" i="3"/>
  <c r="I708" i="3"/>
  <c r="N697" i="3"/>
  <c r="H697" i="3"/>
  <c r="N708" i="3"/>
  <c r="H708" i="3"/>
  <c r="N719" i="3"/>
  <c r="H719" i="3"/>
  <c r="G697" i="3"/>
  <c r="G708" i="3"/>
  <c r="G719" i="3"/>
  <c r="F697" i="3"/>
  <c r="F708" i="3"/>
  <c r="E697" i="3"/>
  <c r="E708" i="3"/>
  <c r="Q718" i="3"/>
  <c r="J718" i="3"/>
  <c r="Q696" i="3"/>
  <c r="J696" i="3"/>
  <c r="Q707" i="3"/>
  <c r="J707" i="3"/>
  <c r="I718" i="3"/>
  <c r="I696" i="3"/>
  <c r="I707" i="3"/>
  <c r="N696" i="3"/>
  <c r="H696" i="3"/>
  <c r="N707" i="3"/>
  <c r="H707" i="3"/>
  <c r="N718" i="3"/>
  <c r="H718" i="3"/>
  <c r="G696" i="3"/>
  <c r="G707" i="3"/>
  <c r="G718" i="3"/>
  <c r="F696" i="3"/>
  <c r="F707" i="3"/>
  <c r="E696" i="3"/>
  <c r="E707" i="3"/>
  <c r="Q717" i="3"/>
  <c r="J717" i="3"/>
  <c r="Q695" i="3"/>
  <c r="J695" i="3"/>
  <c r="Q706" i="3"/>
  <c r="J706" i="3"/>
  <c r="I717" i="3"/>
  <c r="I695" i="3"/>
  <c r="I706" i="3"/>
  <c r="N695" i="3"/>
  <c r="H695" i="3"/>
  <c r="N706" i="3"/>
  <c r="H706" i="3"/>
  <c r="N717" i="3"/>
  <c r="H717" i="3"/>
  <c r="G695" i="3"/>
  <c r="G706" i="3"/>
  <c r="G717" i="3"/>
  <c r="F695" i="3"/>
  <c r="F706" i="3"/>
  <c r="E695" i="3"/>
  <c r="E706" i="3"/>
  <c r="Q716" i="3"/>
  <c r="J716" i="3"/>
  <c r="Q694" i="3"/>
  <c r="J694" i="3"/>
  <c r="Q705" i="3"/>
  <c r="J705" i="3"/>
  <c r="I716" i="3"/>
  <c r="I694" i="3"/>
  <c r="I705" i="3"/>
  <c r="N694" i="3"/>
  <c r="H694" i="3"/>
  <c r="N705" i="3"/>
  <c r="H705" i="3"/>
  <c r="N716" i="3"/>
  <c r="H716" i="3"/>
  <c r="G694" i="3"/>
  <c r="G705" i="3"/>
  <c r="G716" i="3"/>
  <c r="F694" i="3"/>
  <c r="F705" i="3"/>
  <c r="E694" i="3"/>
  <c r="E705" i="3"/>
  <c r="Q715" i="3"/>
  <c r="J715" i="3"/>
  <c r="Q693" i="3"/>
  <c r="J693" i="3"/>
  <c r="Q704" i="3"/>
  <c r="J704" i="3"/>
  <c r="I715" i="3"/>
  <c r="I693" i="3"/>
  <c r="I704" i="3"/>
  <c r="N693" i="3"/>
  <c r="H693" i="3"/>
  <c r="N704" i="3"/>
  <c r="H704" i="3"/>
  <c r="N715" i="3"/>
  <c r="H715" i="3"/>
  <c r="G693" i="3"/>
  <c r="G704" i="3"/>
  <c r="G715" i="3"/>
  <c r="F693" i="3"/>
  <c r="F704" i="3"/>
  <c r="E693" i="3"/>
  <c r="E704" i="3"/>
  <c r="Q714" i="3"/>
  <c r="J714" i="3"/>
  <c r="Q692" i="3"/>
  <c r="J692" i="3"/>
  <c r="Q703" i="3"/>
  <c r="J703" i="3"/>
  <c r="I714" i="3"/>
  <c r="I692" i="3"/>
  <c r="I703" i="3"/>
  <c r="N692" i="3"/>
  <c r="H692" i="3"/>
  <c r="N703" i="3"/>
  <c r="H703" i="3"/>
  <c r="N714" i="3"/>
  <c r="H714" i="3"/>
  <c r="G692" i="3"/>
  <c r="G703" i="3"/>
  <c r="G714" i="3"/>
  <c r="F692" i="3"/>
  <c r="F703" i="3"/>
  <c r="E692" i="3"/>
  <c r="E703" i="3"/>
  <c r="Q713" i="3"/>
  <c r="J713" i="3"/>
  <c r="Q691" i="3"/>
  <c r="Q702" i="3"/>
  <c r="J702" i="3"/>
  <c r="I713" i="3"/>
  <c r="I702" i="3"/>
  <c r="N691" i="3"/>
  <c r="N702" i="3"/>
  <c r="H702" i="3"/>
  <c r="N713" i="3"/>
  <c r="H713" i="3"/>
  <c r="G702" i="3"/>
  <c r="G713" i="3"/>
  <c r="F702" i="3"/>
  <c r="E702" i="3"/>
  <c r="Q667" i="3"/>
  <c r="J667" i="3"/>
  <c r="Q678" i="3"/>
  <c r="J678" i="3"/>
  <c r="I667" i="3"/>
  <c r="I678" i="3"/>
  <c r="N667" i="3"/>
  <c r="H667" i="3"/>
  <c r="N678" i="3"/>
  <c r="H678" i="3"/>
  <c r="N689" i="3"/>
  <c r="H689" i="3"/>
  <c r="G667" i="3"/>
  <c r="G678" i="3"/>
  <c r="G689" i="3"/>
  <c r="F667" i="3"/>
  <c r="F678" i="3"/>
  <c r="E667" i="3"/>
  <c r="E678" i="3"/>
  <c r="Q666" i="3"/>
  <c r="J666" i="3"/>
  <c r="Q677" i="3"/>
  <c r="J677" i="3"/>
  <c r="I666" i="3"/>
  <c r="I677" i="3"/>
  <c r="N666" i="3"/>
  <c r="H666" i="3"/>
  <c r="N677" i="3"/>
  <c r="H677" i="3"/>
  <c r="N688" i="3"/>
  <c r="H688" i="3"/>
  <c r="G666" i="3"/>
  <c r="G677" i="3"/>
  <c r="G688" i="3"/>
  <c r="F666" i="3"/>
  <c r="F677" i="3"/>
  <c r="E666" i="3"/>
  <c r="E677" i="3"/>
  <c r="Q665" i="3"/>
  <c r="J665" i="3"/>
  <c r="Q676" i="3"/>
  <c r="J676" i="3"/>
  <c r="I665" i="3"/>
  <c r="I676" i="3"/>
  <c r="N665" i="3"/>
  <c r="H665" i="3"/>
  <c r="N676" i="3"/>
  <c r="H676" i="3"/>
  <c r="N687" i="3"/>
  <c r="H687" i="3"/>
  <c r="G665" i="3"/>
  <c r="G676" i="3"/>
  <c r="G687" i="3"/>
  <c r="F665" i="3"/>
  <c r="F676" i="3"/>
  <c r="E665" i="3"/>
  <c r="E676" i="3"/>
  <c r="Q664" i="3"/>
  <c r="J664" i="3"/>
  <c r="Q675" i="3"/>
  <c r="J675" i="3"/>
  <c r="I664" i="3"/>
  <c r="I675" i="3"/>
  <c r="N664" i="3"/>
  <c r="H664" i="3"/>
  <c r="N675" i="3"/>
  <c r="H675" i="3"/>
  <c r="N686" i="3"/>
  <c r="H686" i="3"/>
  <c r="G664" i="3"/>
  <c r="G675" i="3"/>
  <c r="G686" i="3"/>
  <c r="F664" i="3"/>
  <c r="F675" i="3"/>
  <c r="E664" i="3"/>
  <c r="E675" i="3"/>
  <c r="Q663" i="3"/>
  <c r="J663" i="3"/>
  <c r="Q674" i="3"/>
  <c r="J674" i="3"/>
  <c r="I663" i="3"/>
  <c r="I674" i="3"/>
  <c r="N663" i="3"/>
  <c r="H663" i="3"/>
  <c r="N674" i="3"/>
  <c r="H674" i="3"/>
  <c r="N685" i="3"/>
  <c r="H685" i="3"/>
  <c r="G663" i="3"/>
  <c r="G674" i="3"/>
  <c r="G685" i="3"/>
  <c r="F663" i="3"/>
  <c r="F674" i="3"/>
  <c r="E663" i="3"/>
  <c r="E674" i="3"/>
  <c r="Q662" i="3"/>
  <c r="J662" i="3"/>
  <c r="Q673" i="3"/>
  <c r="J673" i="3"/>
  <c r="I662" i="3"/>
  <c r="I673" i="3"/>
  <c r="N662" i="3"/>
  <c r="H662" i="3"/>
  <c r="N673" i="3"/>
  <c r="H673" i="3"/>
  <c r="N684" i="3"/>
  <c r="H684" i="3"/>
  <c r="G662" i="3"/>
  <c r="G673" i="3"/>
  <c r="G684" i="3"/>
  <c r="F662" i="3"/>
  <c r="F673" i="3"/>
  <c r="E662" i="3"/>
  <c r="E673" i="3"/>
  <c r="Q661" i="3"/>
  <c r="J661" i="3"/>
  <c r="Q672" i="3"/>
  <c r="J672" i="3"/>
  <c r="I661" i="3"/>
  <c r="I672" i="3"/>
  <c r="N661" i="3"/>
  <c r="H661" i="3"/>
  <c r="N672" i="3"/>
  <c r="H672" i="3"/>
  <c r="N683" i="3"/>
  <c r="H683" i="3"/>
  <c r="G661" i="3"/>
  <c r="G672" i="3"/>
  <c r="G683" i="3"/>
  <c r="F661" i="3"/>
  <c r="F672" i="3"/>
  <c r="E661" i="3"/>
  <c r="E672" i="3"/>
  <c r="Q660" i="3"/>
  <c r="J660" i="3"/>
  <c r="Q671" i="3"/>
  <c r="J671" i="3"/>
  <c r="I660" i="3"/>
  <c r="I671" i="3"/>
  <c r="N660" i="3"/>
  <c r="H660" i="3"/>
  <c r="N671" i="3"/>
  <c r="H671" i="3"/>
  <c r="N682" i="3"/>
  <c r="H682" i="3"/>
  <c r="G660" i="3"/>
  <c r="G671" i="3"/>
  <c r="G682" i="3"/>
  <c r="F660" i="3"/>
  <c r="F671" i="3"/>
  <c r="E660" i="3"/>
  <c r="E671" i="3"/>
  <c r="Q659" i="3"/>
  <c r="J659" i="3"/>
  <c r="Q670" i="3"/>
  <c r="J670" i="3"/>
  <c r="I659" i="3"/>
  <c r="I670" i="3"/>
  <c r="N659" i="3"/>
  <c r="H659" i="3"/>
  <c r="N670" i="3"/>
  <c r="H670" i="3"/>
  <c r="N681" i="3"/>
  <c r="H681" i="3"/>
  <c r="G659" i="3"/>
  <c r="G670" i="3"/>
  <c r="G681" i="3"/>
  <c r="F659" i="3"/>
  <c r="F670" i="3"/>
  <c r="E659" i="3"/>
  <c r="E670" i="3"/>
  <c r="Q658" i="3"/>
  <c r="Q669" i="3"/>
  <c r="J669" i="3"/>
  <c r="I669" i="3"/>
  <c r="N658" i="3"/>
  <c r="N669" i="3"/>
  <c r="H669" i="3"/>
  <c r="N680" i="3"/>
  <c r="H680" i="3"/>
  <c r="G669" i="3"/>
  <c r="G680" i="3"/>
  <c r="F669" i="3"/>
  <c r="E669" i="3"/>
  <c r="Q634" i="3"/>
  <c r="J634" i="3"/>
  <c r="Q645" i="3"/>
  <c r="J645" i="3"/>
  <c r="Q656" i="3"/>
  <c r="J656" i="3"/>
  <c r="AD645" i="3"/>
  <c r="I634" i="3"/>
  <c r="I645" i="3"/>
  <c r="I656" i="3"/>
  <c r="AC645" i="3"/>
  <c r="N634" i="3"/>
  <c r="H634" i="3"/>
  <c r="N645" i="3"/>
  <c r="H645" i="3"/>
  <c r="N656" i="3"/>
  <c r="H656" i="3"/>
  <c r="AB645" i="3"/>
  <c r="G634" i="3"/>
  <c r="G645" i="3"/>
  <c r="G656" i="3"/>
  <c r="AA645" i="3"/>
  <c r="F634" i="3"/>
  <c r="F645" i="3"/>
  <c r="F656" i="3"/>
  <c r="Z645" i="3"/>
  <c r="E634" i="3"/>
  <c r="E645" i="3"/>
  <c r="E656" i="3"/>
  <c r="Y645" i="3"/>
  <c r="Q633" i="3"/>
  <c r="J633" i="3"/>
  <c r="Q644" i="3"/>
  <c r="J644" i="3"/>
  <c r="Q655" i="3"/>
  <c r="J655" i="3"/>
  <c r="AD644" i="3"/>
  <c r="I633" i="3"/>
  <c r="I644" i="3"/>
  <c r="I655" i="3"/>
  <c r="AC644" i="3"/>
  <c r="N633" i="3"/>
  <c r="H633" i="3"/>
  <c r="N644" i="3"/>
  <c r="H644" i="3"/>
  <c r="N655" i="3"/>
  <c r="H655" i="3"/>
  <c r="AB644" i="3"/>
  <c r="G633" i="3"/>
  <c r="G644" i="3"/>
  <c r="G655" i="3"/>
  <c r="AA644" i="3"/>
  <c r="F633" i="3"/>
  <c r="F644" i="3"/>
  <c r="F655" i="3"/>
  <c r="Z644" i="3"/>
  <c r="E633" i="3"/>
  <c r="E644" i="3"/>
  <c r="E655" i="3"/>
  <c r="Y644" i="3"/>
  <c r="Q632" i="3"/>
  <c r="J632" i="3"/>
  <c r="Q643" i="3"/>
  <c r="J643" i="3"/>
  <c r="Q654" i="3"/>
  <c r="J654" i="3"/>
  <c r="AD643" i="3"/>
  <c r="I632" i="3"/>
  <c r="I643" i="3"/>
  <c r="I654" i="3"/>
  <c r="AC643" i="3"/>
  <c r="N632" i="3"/>
  <c r="H632" i="3"/>
  <c r="N643" i="3"/>
  <c r="H643" i="3"/>
  <c r="N654" i="3"/>
  <c r="H654" i="3"/>
  <c r="AB643" i="3"/>
  <c r="G632" i="3"/>
  <c r="G643" i="3"/>
  <c r="G654" i="3"/>
  <c r="AA643" i="3"/>
  <c r="F632" i="3"/>
  <c r="F643" i="3"/>
  <c r="F654" i="3"/>
  <c r="Z643" i="3"/>
  <c r="E632" i="3"/>
  <c r="E643" i="3"/>
  <c r="E654" i="3"/>
  <c r="Y643" i="3"/>
  <c r="Q631" i="3"/>
  <c r="J631" i="3"/>
  <c r="Q642" i="3"/>
  <c r="J642" i="3"/>
  <c r="Q653" i="3"/>
  <c r="J653" i="3"/>
  <c r="AD642" i="3"/>
  <c r="I631" i="3"/>
  <c r="I642" i="3"/>
  <c r="I653" i="3"/>
  <c r="AC642" i="3"/>
  <c r="N631" i="3"/>
  <c r="H631" i="3"/>
  <c r="N642" i="3"/>
  <c r="H642" i="3"/>
  <c r="N653" i="3"/>
  <c r="H653" i="3"/>
  <c r="AB642" i="3"/>
  <c r="G631" i="3"/>
  <c r="G642" i="3"/>
  <c r="G653" i="3"/>
  <c r="AA642" i="3"/>
  <c r="F631" i="3"/>
  <c r="F642" i="3"/>
  <c r="F653" i="3"/>
  <c r="Z642" i="3"/>
  <c r="E631" i="3"/>
  <c r="E642" i="3"/>
  <c r="E653" i="3"/>
  <c r="Y642" i="3"/>
  <c r="Q630" i="3"/>
  <c r="J630" i="3"/>
  <c r="Q641" i="3"/>
  <c r="J641" i="3"/>
  <c r="Q652" i="3"/>
  <c r="J652" i="3"/>
  <c r="AD641" i="3"/>
  <c r="I630" i="3"/>
  <c r="I641" i="3"/>
  <c r="I652" i="3"/>
  <c r="AC641" i="3"/>
  <c r="N630" i="3"/>
  <c r="H630" i="3"/>
  <c r="N641" i="3"/>
  <c r="H641" i="3"/>
  <c r="N652" i="3"/>
  <c r="H652" i="3"/>
  <c r="AB641" i="3"/>
  <c r="G630" i="3"/>
  <c r="G641" i="3"/>
  <c r="G652" i="3"/>
  <c r="AA641" i="3"/>
  <c r="F630" i="3"/>
  <c r="F641" i="3"/>
  <c r="F652" i="3"/>
  <c r="Z641" i="3"/>
  <c r="E630" i="3"/>
  <c r="E641" i="3"/>
  <c r="E652" i="3"/>
  <c r="Y641" i="3"/>
  <c r="Q629" i="3"/>
  <c r="J629" i="3"/>
  <c r="Q640" i="3"/>
  <c r="J640" i="3"/>
  <c r="Q651" i="3"/>
  <c r="J651" i="3"/>
  <c r="AD640" i="3"/>
  <c r="I629" i="3"/>
  <c r="I640" i="3"/>
  <c r="I651" i="3"/>
  <c r="AC640" i="3"/>
  <c r="N629" i="3"/>
  <c r="H629" i="3"/>
  <c r="N640" i="3"/>
  <c r="H640" i="3"/>
  <c r="N651" i="3"/>
  <c r="H651" i="3"/>
  <c r="AB640" i="3"/>
  <c r="G629" i="3"/>
  <c r="G640" i="3"/>
  <c r="G651" i="3"/>
  <c r="AA640" i="3"/>
  <c r="F629" i="3"/>
  <c r="F640" i="3"/>
  <c r="F651" i="3"/>
  <c r="Z640" i="3"/>
  <c r="E629" i="3"/>
  <c r="E640" i="3"/>
  <c r="E651" i="3"/>
  <c r="Y640" i="3"/>
  <c r="Q628" i="3"/>
  <c r="J628" i="3"/>
  <c r="Q639" i="3"/>
  <c r="J639" i="3"/>
  <c r="Q650" i="3"/>
  <c r="J650" i="3"/>
  <c r="AD639" i="3"/>
  <c r="I628" i="3"/>
  <c r="I639" i="3"/>
  <c r="I650" i="3"/>
  <c r="AC639" i="3"/>
  <c r="N628" i="3"/>
  <c r="H628" i="3"/>
  <c r="N639" i="3"/>
  <c r="H639" i="3"/>
  <c r="N650" i="3"/>
  <c r="H650" i="3"/>
  <c r="AB639" i="3"/>
  <c r="G628" i="3"/>
  <c r="G639" i="3"/>
  <c r="G650" i="3"/>
  <c r="AA639" i="3"/>
  <c r="F628" i="3"/>
  <c r="F639" i="3"/>
  <c r="F650" i="3"/>
  <c r="Z639" i="3"/>
  <c r="E628" i="3"/>
  <c r="E639" i="3"/>
  <c r="E650" i="3"/>
  <c r="Y639" i="3"/>
  <c r="Q627" i="3"/>
  <c r="J627" i="3"/>
  <c r="Q638" i="3"/>
  <c r="J638" i="3"/>
  <c r="Q649" i="3"/>
  <c r="J649" i="3"/>
  <c r="AD638" i="3"/>
  <c r="I627" i="3"/>
  <c r="I638" i="3"/>
  <c r="I649" i="3"/>
  <c r="AC638" i="3"/>
  <c r="N627" i="3"/>
  <c r="H627" i="3"/>
  <c r="N638" i="3"/>
  <c r="H638" i="3"/>
  <c r="N649" i="3"/>
  <c r="H649" i="3"/>
  <c r="AB638" i="3"/>
  <c r="G627" i="3"/>
  <c r="G638" i="3"/>
  <c r="G649" i="3"/>
  <c r="AA638" i="3"/>
  <c r="F627" i="3"/>
  <c r="F638" i="3"/>
  <c r="F649" i="3"/>
  <c r="Z638" i="3"/>
  <c r="E627" i="3"/>
  <c r="E638" i="3"/>
  <c r="E649" i="3"/>
  <c r="Y638" i="3"/>
  <c r="Q626" i="3"/>
  <c r="J626" i="3"/>
  <c r="Q637" i="3"/>
  <c r="J637" i="3"/>
  <c r="Q648" i="3"/>
  <c r="J648" i="3"/>
  <c r="AD637" i="3"/>
  <c r="I626" i="3"/>
  <c r="I637" i="3"/>
  <c r="I648" i="3"/>
  <c r="AC637" i="3"/>
  <c r="N626" i="3"/>
  <c r="H626" i="3"/>
  <c r="N637" i="3"/>
  <c r="H637" i="3"/>
  <c r="N648" i="3"/>
  <c r="H648" i="3"/>
  <c r="AB637" i="3"/>
  <c r="G626" i="3"/>
  <c r="G637" i="3"/>
  <c r="G648" i="3"/>
  <c r="AA637" i="3"/>
  <c r="F626" i="3"/>
  <c r="F637" i="3"/>
  <c r="F648" i="3"/>
  <c r="Z637" i="3"/>
  <c r="E626" i="3"/>
  <c r="E637" i="3"/>
  <c r="E648" i="3"/>
  <c r="Y637" i="3"/>
  <c r="Q625" i="3"/>
  <c r="Q636" i="3"/>
  <c r="J636" i="3"/>
  <c r="Q647" i="3"/>
  <c r="J647" i="3"/>
  <c r="AD636" i="3"/>
  <c r="I636" i="3"/>
  <c r="I647" i="3"/>
  <c r="AC636" i="3"/>
  <c r="N625" i="3"/>
  <c r="N636" i="3"/>
  <c r="H636" i="3"/>
  <c r="N647" i="3"/>
  <c r="H647" i="3"/>
  <c r="AB636" i="3"/>
  <c r="G636" i="3"/>
  <c r="G647" i="3"/>
  <c r="AA636" i="3"/>
  <c r="F636" i="3"/>
  <c r="F647" i="3"/>
  <c r="Z636" i="3"/>
  <c r="E636" i="3"/>
  <c r="E647" i="3"/>
  <c r="Y636" i="3"/>
  <c r="Q601" i="3"/>
  <c r="J601" i="3"/>
  <c r="Q612" i="3"/>
  <c r="J612" i="3"/>
  <c r="Q623" i="3"/>
  <c r="J623" i="3"/>
  <c r="AD612" i="3"/>
  <c r="I601" i="3"/>
  <c r="I612" i="3"/>
  <c r="I623" i="3"/>
  <c r="AC612" i="3"/>
  <c r="N601" i="3"/>
  <c r="H601" i="3"/>
  <c r="N612" i="3"/>
  <c r="H612" i="3"/>
  <c r="N623" i="3"/>
  <c r="H623" i="3"/>
  <c r="AB612" i="3"/>
  <c r="G601" i="3"/>
  <c r="G612" i="3"/>
  <c r="G623" i="3"/>
  <c r="AA612" i="3"/>
  <c r="F601" i="3"/>
  <c r="F612" i="3"/>
  <c r="F623" i="3"/>
  <c r="Z612" i="3"/>
  <c r="E601" i="3"/>
  <c r="E612" i="3"/>
  <c r="E623" i="3"/>
  <c r="Y612" i="3"/>
  <c r="Q600" i="3"/>
  <c r="J600" i="3"/>
  <c r="Q611" i="3"/>
  <c r="J611" i="3"/>
  <c r="Q622" i="3"/>
  <c r="J622" i="3"/>
  <c r="AD611" i="3"/>
  <c r="I600" i="3"/>
  <c r="I611" i="3"/>
  <c r="I622" i="3"/>
  <c r="AC611" i="3"/>
  <c r="N600" i="3"/>
  <c r="H600" i="3"/>
  <c r="N611" i="3"/>
  <c r="H611" i="3"/>
  <c r="N622" i="3"/>
  <c r="H622" i="3"/>
  <c r="AB611" i="3"/>
  <c r="G600" i="3"/>
  <c r="G611" i="3"/>
  <c r="G622" i="3"/>
  <c r="AA611" i="3"/>
  <c r="F600" i="3"/>
  <c r="F611" i="3"/>
  <c r="F622" i="3"/>
  <c r="Z611" i="3"/>
  <c r="E600" i="3"/>
  <c r="E611" i="3"/>
  <c r="E622" i="3"/>
  <c r="Y611" i="3"/>
  <c r="Q599" i="3"/>
  <c r="J599" i="3"/>
  <c r="Q610" i="3"/>
  <c r="J610" i="3"/>
  <c r="Q621" i="3"/>
  <c r="J621" i="3"/>
  <c r="AD610" i="3"/>
  <c r="I599" i="3"/>
  <c r="I610" i="3"/>
  <c r="I621" i="3"/>
  <c r="AC610" i="3"/>
  <c r="N599" i="3"/>
  <c r="H599" i="3"/>
  <c r="N610" i="3"/>
  <c r="H610" i="3"/>
  <c r="N621" i="3"/>
  <c r="H621" i="3"/>
  <c r="AB610" i="3"/>
  <c r="G599" i="3"/>
  <c r="G610" i="3"/>
  <c r="G621" i="3"/>
  <c r="AA610" i="3"/>
  <c r="F599" i="3"/>
  <c r="F610" i="3"/>
  <c r="F621" i="3"/>
  <c r="Z610" i="3"/>
  <c r="E599" i="3"/>
  <c r="E610" i="3"/>
  <c r="E621" i="3"/>
  <c r="Y610" i="3"/>
  <c r="Q598" i="3"/>
  <c r="J598" i="3"/>
  <c r="Q609" i="3"/>
  <c r="J609" i="3"/>
  <c r="Q620" i="3"/>
  <c r="J620" i="3"/>
  <c r="AD609" i="3"/>
  <c r="I598" i="3"/>
  <c r="I609" i="3"/>
  <c r="I620" i="3"/>
  <c r="AC609" i="3"/>
  <c r="N598" i="3"/>
  <c r="H598" i="3"/>
  <c r="N609" i="3"/>
  <c r="H609" i="3"/>
  <c r="N620" i="3"/>
  <c r="H620" i="3"/>
  <c r="AB609" i="3"/>
  <c r="G598" i="3"/>
  <c r="G609" i="3"/>
  <c r="G620" i="3"/>
  <c r="AA609" i="3"/>
  <c r="F598" i="3"/>
  <c r="F609" i="3"/>
  <c r="F620" i="3"/>
  <c r="Z609" i="3"/>
  <c r="E598" i="3"/>
  <c r="E609" i="3"/>
  <c r="E620" i="3"/>
  <c r="Y609" i="3"/>
  <c r="Q597" i="3"/>
  <c r="J597" i="3"/>
  <c r="Q608" i="3"/>
  <c r="J608" i="3"/>
  <c r="Q619" i="3"/>
  <c r="J619" i="3"/>
  <c r="AD608" i="3"/>
  <c r="I597" i="3"/>
  <c r="I608" i="3"/>
  <c r="I619" i="3"/>
  <c r="AC608" i="3"/>
  <c r="N597" i="3"/>
  <c r="H597" i="3"/>
  <c r="N608" i="3"/>
  <c r="H608" i="3"/>
  <c r="N619" i="3"/>
  <c r="H619" i="3"/>
  <c r="AB608" i="3"/>
  <c r="G597" i="3"/>
  <c r="G608" i="3"/>
  <c r="G619" i="3"/>
  <c r="AA608" i="3"/>
  <c r="F597" i="3"/>
  <c r="F608" i="3"/>
  <c r="F619" i="3"/>
  <c r="Z608" i="3"/>
  <c r="E597" i="3"/>
  <c r="E608" i="3"/>
  <c r="E619" i="3"/>
  <c r="Y608" i="3"/>
  <c r="Q596" i="3"/>
  <c r="J596" i="3"/>
  <c r="Q607" i="3"/>
  <c r="J607" i="3"/>
  <c r="Q618" i="3"/>
  <c r="J618" i="3"/>
  <c r="AD607" i="3"/>
  <c r="I596" i="3"/>
  <c r="I607" i="3"/>
  <c r="I618" i="3"/>
  <c r="AC607" i="3"/>
  <c r="N596" i="3"/>
  <c r="H596" i="3"/>
  <c r="N607" i="3"/>
  <c r="H607" i="3"/>
  <c r="N618" i="3"/>
  <c r="H618" i="3"/>
  <c r="AB607" i="3"/>
  <c r="G596" i="3"/>
  <c r="G607" i="3"/>
  <c r="G618" i="3"/>
  <c r="AA607" i="3"/>
  <c r="F596" i="3"/>
  <c r="F607" i="3"/>
  <c r="F618" i="3"/>
  <c r="Z607" i="3"/>
  <c r="E596" i="3"/>
  <c r="E607" i="3"/>
  <c r="E618" i="3"/>
  <c r="Y607" i="3"/>
  <c r="Q595" i="3"/>
  <c r="J595" i="3"/>
  <c r="Q606" i="3"/>
  <c r="J606" i="3"/>
  <c r="Q617" i="3"/>
  <c r="J617" i="3"/>
  <c r="AD606" i="3"/>
  <c r="I595" i="3"/>
  <c r="I606" i="3"/>
  <c r="I617" i="3"/>
  <c r="AC606" i="3"/>
  <c r="N595" i="3"/>
  <c r="H595" i="3"/>
  <c r="N606" i="3"/>
  <c r="H606" i="3"/>
  <c r="N617" i="3"/>
  <c r="H617" i="3"/>
  <c r="AB606" i="3"/>
  <c r="G595" i="3"/>
  <c r="G606" i="3"/>
  <c r="G617" i="3"/>
  <c r="AA606" i="3"/>
  <c r="F595" i="3"/>
  <c r="F606" i="3"/>
  <c r="F617" i="3"/>
  <c r="Z606" i="3"/>
  <c r="E595" i="3"/>
  <c r="E606" i="3"/>
  <c r="E617" i="3"/>
  <c r="Y606" i="3"/>
  <c r="Q594" i="3"/>
  <c r="J594" i="3"/>
  <c r="Q605" i="3"/>
  <c r="J605" i="3"/>
  <c r="Q616" i="3"/>
  <c r="J616" i="3"/>
  <c r="AD605" i="3"/>
  <c r="I594" i="3"/>
  <c r="I605" i="3"/>
  <c r="I616" i="3"/>
  <c r="AC605" i="3"/>
  <c r="N594" i="3"/>
  <c r="H594" i="3"/>
  <c r="N605" i="3"/>
  <c r="H605" i="3"/>
  <c r="N616" i="3"/>
  <c r="H616" i="3"/>
  <c r="AB605" i="3"/>
  <c r="G594" i="3"/>
  <c r="G605" i="3"/>
  <c r="G616" i="3"/>
  <c r="AA605" i="3"/>
  <c r="F594" i="3"/>
  <c r="F605" i="3"/>
  <c r="F616" i="3"/>
  <c r="Z605" i="3"/>
  <c r="E594" i="3"/>
  <c r="E605" i="3"/>
  <c r="E616" i="3"/>
  <c r="Y605" i="3"/>
  <c r="Q593" i="3"/>
  <c r="J593" i="3"/>
  <c r="Q604" i="3"/>
  <c r="J604" i="3"/>
  <c r="Q615" i="3"/>
  <c r="J615" i="3"/>
  <c r="AD604" i="3"/>
  <c r="I593" i="3"/>
  <c r="I604" i="3"/>
  <c r="I615" i="3"/>
  <c r="AC604" i="3"/>
  <c r="N593" i="3"/>
  <c r="H593" i="3"/>
  <c r="N604" i="3"/>
  <c r="H604" i="3"/>
  <c r="N615" i="3"/>
  <c r="H615" i="3"/>
  <c r="AB604" i="3"/>
  <c r="G593" i="3"/>
  <c r="G604" i="3"/>
  <c r="G615" i="3"/>
  <c r="AA604" i="3"/>
  <c r="F593" i="3"/>
  <c r="F604" i="3"/>
  <c r="F615" i="3"/>
  <c r="Z604" i="3"/>
  <c r="E593" i="3"/>
  <c r="E604" i="3"/>
  <c r="E615" i="3"/>
  <c r="Y604" i="3"/>
  <c r="Q592" i="3"/>
  <c r="Q603" i="3"/>
  <c r="J603" i="3"/>
  <c r="Q614" i="3"/>
  <c r="J614" i="3"/>
  <c r="AD603" i="3"/>
  <c r="I603" i="3"/>
  <c r="I614" i="3"/>
  <c r="AC603" i="3"/>
  <c r="N592" i="3"/>
  <c r="N603" i="3"/>
  <c r="H603" i="3"/>
  <c r="N614" i="3"/>
  <c r="H614" i="3"/>
  <c r="AB603" i="3"/>
  <c r="G603" i="3"/>
  <c r="G614" i="3"/>
  <c r="AA603" i="3"/>
  <c r="F603" i="3"/>
  <c r="F614" i="3"/>
  <c r="Z603" i="3"/>
  <c r="E603" i="3"/>
  <c r="E614" i="3"/>
  <c r="Y603" i="3"/>
  <c r="Q568" i="3"/>
  <c r="J568" i="3"/>
  <c r="Q579" i="3"/>
  <c r="J579" i="3"/>
  <c r="Q590" i="3"/>
  <c r="J590" i="3"/>
  <c r="AD579" i="3"/>
  <c r="I568" i="3"/>
  <c r="I579" i="3"/>
  <c r="I590" i="3"/>
  <c r="AC579" i="3"/>
  <c r="N568" i="3"/>
  <c r="H568" i="3"/>
  <c r="N579" i="3"/>
  <c r="H579" i="3"/>
  <c r="N590" i="3"/>
  <c r="H590" i="3"/>
  <c r="AB579" i="3"/>
  <c r="G568" i="3"/>
  <c r="G579" i="3"/>
  <c r="G590" i="3"/>
  <c r="AA579" i="3"/>
  <c r="F568" i="3"/>
  <c r="F579" i="3"/>
  <c r="F590" i="3"/>
  <c r="Z579" i="3"/>
  <c r="E568" i="3"/>
  <c r="E579" i="3"/>
  <c r="E590" i="3"/>
  <c r="Y579" i="3"/>
  <c r="Q567" i="3"/>
  <c r="J567" i="3"/>
  <c r="Q578" i="3"/>
  <c r="J578" i="3"/>
  <c r="Q589" i="3"/>
  <c r="J589" i="3"/>
  <c r="AD578" i="3"/>
  <c r="I567" i="3"/>
  <c r="I578" i="3"/>
  <c r="I589" i="3"/>
  <c r="AC578" i="3"/>
  <c r="N567" i="3"/>
  <c r="H567" i="3"/>
  <c r="N578" i="3"/>
  <c r="H578" i="3"/>
  <c r="N589" i="3"/>
  <c r="H589" i="3"/>
  <c r="AB578" i="3"/>
  <c r="G567" i="3"/>
  <c r="G578" i="3"/>
  <c r="G589" i="3"/>
  <c r="AA578" i="3"/>
  <c r="F567" i="3"/>
  <c r="F578" i="3"/>
  <c r="F589" i="3"/>
  <c r="Z578" i="3"/>
  <c r="E567" i="3"/>
  <c r="E578" i="3"/>
  <c r="E589" i="3"/>
  <c r="Y578" i="3"/>
  <c r="Q566" i="3"/>
  <c r="J566" i="3"/>
  <c r="Q577" i="3"/>
  <c r="J577" i="3"/>
  <c r="Q588" i="3"/>
  <c r="J588" i="3"/>
  <c r="AD577" i="3"/>
  <c r="I566" i="3"/>
  <c r="I577" i="3"/>
  <c r="I588" i="3"/>
  <c r="AC577" i="3"/>
  <c r="N566" i="3"/>
  <c r="H566" i="3"/>
  <c r="N577" i="3"/>
  <c r="H577" i="3"/>
  <c r="N588" i="3"/>
  <c r="H588" i="3"/>
  <c r="AB577" i="3"/>
  <c r="G566" i="3"/>
  <c r="G577" i="3"/>
  <c r="G588" i="3"/>
  <c r="AA577" i="3"/>
  <c r="F566" i="3"/>
  <c r="F577" i="3"/>
  <c r="F588" i="3"/>
  <c r="Z577" i="3"/>
  <c r="E566" i="3"/>
  <c r="E577" i="3"/>
  <c r="E588" i="3"/>
  <c r="Y577" i="3"/>
  <c r="Q565" i="3"/>
  <c r="J565" i="3"/>
  <c r="Q576" i="3"/>
  <c r="J576" i="3"/>
  <c r="Q587" i="3"/>
  <c r="J587" i="3"/>
  <c r="AD576" i="3"/>
  <c r="I565" i="3"/>
  <c r="I576" i="3"/>
  <c r="I587" i="3"/>
  <c r="AC576" i="3"/>
  <c r="N565" i="3"/>
  <c r="H565" i="3"/>
  <c r="N576" i="3"/>
  <c r="H576" i="3"/>
  <c r="N587" i="3"/>
  <c r="H587" i="3"/>
  <c r="AB576" i="3"/>
  <c r="G565" i="3"/>
  <c r="G576" i="3"/>
  <c r="G587" i="3"/>
  <c r="AA576" i="3"/>
  <c r="F565" i="3"/>
  <c r="F576" i="3"/>
  <c r="F587" i="3"/>
  <c r="Z576" i="3"/>
  <c r="E565" i="3"/>
  <c r="E576" i="3"/>
  <c r="E587" i="3"/>
  <c r="Y576" i="3"/>
  <c r="Q564" i="3"/>
  <c r="J564" i="3"/>
  <c r="Q575" i="3"/>
  <c r="J575" i="3"/>
  <c r="Q586" i="3"/>
  <c r="J586" i="3"/>
  <c r="AD575" i="3"/>
  <c r="I564" i="3"/>
  <c r="I575" i="3"/>
  <c r="I586" i="3"/>
  <c r="AC575" i="3"/>
  <c r="N564" i="3"/>
  <c r="H564" i="3"/>
  <c r="N575" i="3"/>
  <c r="H575" i="3"/>
  <c r="N586" i="3"/>
  <c r="H586" i="3"/>
  <c r="AB575" i="3"/>
  <c r="G564" i="3"/>
  <c r="G575" i="3"/>
  <c r="G586" i="3"/>
  <c r="AA575" i="3"/>
  <c r="F564" i="3"/>
  <c r="F575" i="3"/>
  <c r="F586" i="3"/>
  <c r="Z575" i="3"/>
  <c r="E564" i="3"/>
  <c r="E575" i="3"/>
  <c r="E586" i="3"/>
  <c r="Y575" i="3"/>
  <c r="Q563" i="3"/>
  <c r="J563" i="3"/>
  <c r="Q574" i="3"/>
  <c r="J574" i="3"/>
  <c r="Q585" i="3"/>
  <c r="J585" i="3"/>
  <c r="AD574" i="3"/>
  <c r="I563" i="3"/>
  <c r="I574" i="3"/>
  <c r="I585" i="3"/>
  <c r="AC574" i="3"/>
  <c r="N563" i="3"/>
  <c r="H563" i="3"/>
  <c r="N574" i="3"/>
  <c r="H574" i="3"/>
  <c r="N585" i="3"/>
  <c r="H585" i="3"/>
  <c r="AB574" i="3"/>
  <c r="G563" i="3"/>
  <c r="G574" i="3"/>
  <c r="G585" i="3"/>
  <c r="AA574" i="3"/>
  <c r="F563" i="3"/>
  <c r="F574" i="3"/>
  <c r="F585" i="3"/>
  <c r="Z574" i="3"/>
  <c r="E563" i="3"/>
  <c r="E574" i="3"/>
  <c r="E585" i="3"/>
  <c r="Y574" i="3"/>
  <c r="Q562" i="3"/>
  <c r="J562" i="3"/>
  <c r="Q573" i="3"/>
  <c r="J573" i="3"/>
  <c r="Q584" i="3"/>
  <c r="J584" i="3"/>
  <c r="AD573" i="3"/>
  <c r="I562" i="3"/>
  <c r="I573" i="3"/>
  <c r="I584" i="3"/>
  <c r="AC573" i="3"/>
  <c r="N562" i="3"/>
  <c r="H562" i="3"/>
  <c r="N573" i="3"/>
  <c r="H573" i="3"/>
  <c r="N584" i="3"/>
  <c r="H584" i="3"/>
  <c r="AB573" i="3"/>
  <c r="G562" i="3"/>
  <c r="G573" i="3"/>
  <c r="G584" i="3"/>
  <c r="AA573" i="3"/>
  <c r="F562" i="3"/>
  <c r="F573" i="3"/>
  <c r="F584" i="3"/>
  <c r="Z573" i="3"/>
  <c r="E562" i="3"/>
  <c r="E573" i="3"/>
  <c r="E584" i="3"/>
  <c r="Y573" i="3"/>
  <c r="Q561" i="3"/>
  <c r="J561" i="3"/>
  <c r="Q572" i="3"/>
  <c r="J572" i="3"/>
  <c r="Q583" i="3"/>
  <c r="J583" i="3"/>
  <c r="AD572" i="3"/>
  <c r="I561" i="3"/>
  <c r="I572" i="3"/>
  <c r="I583" i="3"/>
  <c r="AC572" i="3"/>
  <c r="N561" i="3"/>
  <c r="H561" i="3"/>
  <c r="N572" i="3"/>
  <c r="H572" i="3"/>
  <c r="N583" i="3"/>
  <c r="H583" i="3"/>
  <c r="AB572" i="3"/>
  <c r="G561" i="3"/>
  <c r="G572" i="3"/>
  <c r="G583" i="3"/>
  <c r="AA572" i="3"/>
  <c r="F561" i="3"/>
  <c r="F572" i="3"/>
  <c r="F583" i="3"/>
  <c r="Z572" i="3"/>
  <c r="E561" i="3"/>
  <c r="E572" i="3"/>
  <c r="E583" i="3"/>
  <c r="Y572" i="3"/>
  <c r="Q560" i="3"/>
  <c r="J560" i="3"/>
  <c r="Q571" i="3"/>
  <c r="J571" i="3"/>
  <c r="Q582" i="3"/>
  <c r="J582" i="3"/>
  <c r="AD571" i="3"/>
  <c r="I560" i="3"/>
  <c r="I571" i="3"/>
  <c r="I582" i="3"/>
  <c r="AC571" i="3"/>
  <c r="N560" i="3"/>
  <c r="H560" i="3"/>
  <c r="N571" i="3"/>
  <c r="H571" i="3"/>
  <c r="N582" i="3"/>
  <c r="H582" i="3"/>
  <c r="AB571" i="3"/>
  <c r="G560" i="3"/>
  <c r="G571" i="3"/>
  <c r="G582" i="3"/>
  <c r="AA571" i="3"/>
  <c r="F560" i="3"/>
  <c r="F571" i="3"/>
  <c r="F582" i="3"/>
  <c r="Z571" i="3"/>
  <c r="E560" i="3"/>
  <c r="E571" i="3"/>
  <c r="E582" i="3"/>
  <c r="Y571" i="3"/>
  <c r="Q559" i="3"/>
  <c r="Q570" i="3"/>
  <c r="J570" i="3"/>
  <c r="Q581" i="3"/>
  <c r="J581" i="3"/>
  <c r="AD570" i="3"/>
  <c r="I570" i="3"/>
  <c r="I581" i="3"/>
  <c r="AC570" i="3"/>
  <c r="N559" i="3"/>
  <c r="N570" i="3"/>
  <c r="H570" i="3"/>
  <c r="N581" i="3"/>
  <c r="H581" i="3"/>
  <c r="AB570" i="3"/>
  <c r="G570" i="3"/>
  <c r="G581" i="3"/>
  <c r="AA570" i="3"/>
  <c r="F570" i="3"/>
  <c r="F581" i="3"/>
  <c r="Z570" i="3"/>
  <c r="E570" i="3"/>
  <c r="E581" i="3"/>
  <c r="Y570" i="3"/>
  <c r="Q535" i="3"/>
  <c r="J535" i="3"/>
  <c r="Q546" i="3"/>
  <c r="J546" i="3"/>
  <c r="Q557" i="3"/>
  <c r="J557" i="3"/>
  <c r="AD546" i="3"/>
  <c r="I535" i="3"/>
  <c r="I546" i="3"/>
  <c r="I557" i="3"/>
  <c r="AC546" i="3"/>
  <c r="N535" i="3"/>
  <c r="H535" i="3"/>
  <c r="N546" i="3"/>
  <c r="H546" i="3"/>
  <c r="N557" i="3"/>
  <c r="H557" i="3"/>
  <c r="AB546" i="3"/>
  <c r="G535" i="3"/>
  <c r="G546" i="3"/>
  <c r="G557" i="3"/>
  <c r="AA546" i="3"/>
  <c r="F535" i="3"/>
  <c r="F546" i="3"/>
  <c r="F557" i="3"/>
  <c r="Z546" i="3"/>
  <c r="E535" i="3"/>
  <c r="E546" i="3"/>
  <c r="E557" i="3"/>
  <c r="Y546" i="3"/>
  <c r="Q534" i="3"/>
  <c r="J534" i="3"/>
  <c r="Q545" i="3"/>
  <c r="J545" i="3"/>
  <c r="Q556" i="3"/>
  <c r="J556" i="3"/>
  <c r="AD545" i="3"/>
  <c r="I534" i="3"/>
  <c r="I545" i="3"/>
  <c r="I556" i="3"/>
  <c r="AC545" i="3"/>
  <c r="N534" i="3"/>
  <c r="H534" i="3"/>
  <c r="N545" i="3"/>
  <c r="H545" i="3"/>
  <c r="N556" i="3"/>
  <c r="H556" i="3"/>
  <c r="AB545" i="3"/>
  <c r="G534" i="3"/>
  <c r="G545" i="3"/>
  <c r="G556" i="3"/>
  <c r="AA545" i="3"/>
  <c r="F534" i="3"/>
  <c r="F545" i="3"/>
  <c r="F556" i="3"/>
  <c r="Z545" i="3"/>
  <c r="E534" i="3"/>
  <c r="E545" i="3"/>
  <c r="E556" i="3"/>
  <c r="Y545" i="3"/>
  <c r="Q533" i="3"/>
  <c r="J533" i="3"/>
  <c r="Q544" i="3"/>
  <c r="J544" i="3"/>
  <c r="Q555" i="3"/>
  <c r="J555" i="3"/>
  <c r="AD544" i="3"/>
  <c r="I533" i="3"/>
  <c r="I544" i="3"/>
  <c r="I555" i="3"/>
  <c r="AC544" i="3"/>
  <c r="N533" i="3"/>
  <c r="H533" i="3"/>
  <c r="N544" i="3"/>
  <c r="H544" i="3"/>
  <c r="N555" i="3"/>
  <c r="H555" i="3"/>
  <c r="AB544" i="3"/>
  <c r="G533" i="3"/>
  <c r="G544" i="3"/>
  <c r="G555" i="3"/>
  <c r="AA544" i="3"/>
  <c r="F533" i="3"/>
  <c r="F544" i="3"/>
  <c r="F555" i="3"/>
  <c r="Z544" i="3"/>
  <c r="E533" i="3"/>
  <c r="E544" i="3"/>
  <c r="E555" i="3"/>
  <c r="Y544" i="3"/>
  <c r="Q532" i="3"/>
  <c r="J532" i="3"/>
  <c r="Q543" i="3"/>
  <c r="J543" i="3"/>
  <c r="Q554" i="3"/>
  <c r="J554" i="3"/>
  <c r="AD543" i="3"/>
  <c r="I532" i="3"/>
  <c r="I543" i="3"/>
  <c r="I554" i="3"/>
  <c r="AC543" i="3"/>
  <c r="N532" i="3"/>
  <c r="H532" i="3"/>
  <c r="N543" i="3"/>
  <c r="H543" i="3"/>
  <c r="N554" i="3"/>
  <c r="H554" i="3"/>
  <c r="AB543" i="3"/>
  <c r="G532" i="3"/>
  <c r="G543" i="3"/>
  <c r="G554" i="3"/>
  <c r="AA543" i="3"/>
  <c r="F532" i="3"/>
  <c r="F543" i="3"/>
  <c r="F554" i="3"/>
  <c r="Z543" i="3"/>
  <c r="E532" i="3"/>
  <c r="E543" i="3"/>
  <c r="E554" i="3"/>
  <c r="Y543" i="3"/>
  <c r="Q531" i="3"/>
  <c r="J531" i="3"/>
  <c r="Q542" i="3"/>
  <c r="J542" i="3"/>
  <c r="Q553" i="3"/>
  <c r="J553" i="3"/>
  <c r="AD542" i="3"/>
  <c r="I531" i="3"/>
  <c r="I542" i="3"/>
  <c r="I553" i="3"/>
  <c r="AC542" i="3"/>
  <c r="N531" i="3"/>
  <c r="H531" i="3"/>
  <c r="N542" i="3"/>
  <c r="H542" i="3"/>
  <c r="N553" i="3"/>
  <c r="H553" i="3"/>
  <c r="AB542" i="3"/>
  <c r="G531" i="3"/>
  <c r="G542" i="3"/>
  <c r="G553" i="3"/>
  <c r="AA542" i="3"/>
  <c r="F531" i="3"/>
  <c r="F542" i="3"/>
  <c r="F553" i="3"/>
  <c r="Z542" i="3"/>
  <c r="E531" i="3"/>
  <c r="E542" i="3"/>
  <c r="E553" i="3"/>
  <c r="Y542" i="3"/>
  <c r="Q530" i="3"/>
  <c r="J530" i="3"/>
  <c r="Q541" i="3"/>
  <c r="J541" i="3"/>
  <c r="Q552" i="3"/>
  <c r="J552" i="3"/>
  <c r="AD541" i="3"/>
  <c r="I530" i="3"/>
  <c r="I541" i="3"/>
  <c r="I552" i="3"/>
  <c r="AC541" i="3"/>
  <c r="N530" i="3"/>
  <c r="H530" i="3"/>
  <c r="N541" i="3"/>
  <c r="H541" i="3"/>
  <c r="N552" i="3"/>
  <c r="H552" i="3"/>
  <c r="AB541" i="3"/>
  <c r="G530" i="3"/>
  <c r="G541" i="3"/>
  <c r="G552" i="3"/>
  <c r="AA541" i="3"/>
  <c r="F530" i="3"/>
  <c r="F541" i="3"/>
  <c r="F552" i="3"/>
  <c r="Z541" i="3"/>
  <c r="E530" i="3"/>
  <c r="E541" i="3"/>
  <c r="E552" i="3"/>
  <c r="Y541" i="3"/>
  <c r="Q529" i="3"/>
  <c r="J529" i="3"/>
  <c r="Q540" i="3"/>
  <c r="J540" i="3"/>
  <c r="Q551" i="3"/>
  <c r="J551" i="3"/>
  <c r="AD540" i="3"/>
  <c r="I529" i="3"/>
  <c r="I540" i="3"/>
  <c r="I551" i="3"/>
  <c r="AC540" i="3"/>
  <c r="N529" i="3"/>
  <c r="H529" i="3"/>
  <c r="N540" i="3"/>
  <c r="H540" i="3"/>
  <c r="N551" i="3"/>
  <c r="H551" i="3"/>
  <c r="AB540" i="3"/>
  <c r="G529" i="3"/>
  <c r="G540" i="3"/>
  <c r="G551" i="3"/>
  <c r="AA540" i="3"/>
  <c r="F529" i="3"/>
  <c r="F540" i="3"/>
  <c r="F551" i="3"/>
  <c r="Z540" i="3"/>
  <c r="E529" i="3"/>
  <c r="E540" i="3"/>
  <c r="E551" i="3"/>
  <c r="Y540" i="3"/>
  <c r="Q528" i="3"/>
  <c r="J528" i="3"/>
  <c r="Q539" i="3"/>
  <c r="J539" i="3"/>
  <c r="Q550" i="3"/>
  <c r="J550" i="3"/>
  <c r="AD539" i="3"/>
  <c r="I528" i="3"/>
  <c r="I539" i="3"/>
  <c r="I550" i="3"/>
  <c r="AC539" i="3"/>
  <c r="N528" i="3"/>
  <c r="H528" i="3"/>
  <c r="N539" i="3"/>
  <c r="H539" i="3"/>
  <c r="N550" i="3"/>
  <c r="H550" i="3"/>
  <c r="AB539" i="3"/>
  <c r="G528" i="3"/>
  <c r="G539" i="3"/>
  <c r="G550" i="3"/>
  <c r="AA539" i="3"/>
  <c r="F528" i="3"/>
  <c r="F539" i="3"/>
  <c r="F550" i="3"/>
  <c r="Z539" i="3"/>
  <c r="E528" i="3"/>
  <c r="E539" i="3"/>
  <c r="E550" i="3"/>
  <c r="Y539" i="3"/>
  <c r="Q527" i="3"/>
  <c r="J527" i="3"/>
  <c r="Q538" i="3"/>
  <c r="J538" i="3"/>
  <c r="Q549" i="3"/>
  <c r="J549" i="3"/>
  <c r="AD538" i="3"/>
  <c r="I527" i="3"/>
  <c r="I538" i="3"/>
  <c r="I549" i="3"/>
  <c r="AC538" i="3"/>
  <c r="N527" i="3"/>
  <c r="H527" i="3"/>
  <c r="N538" i="3"/>
  <c r="H538" i="3"/>
  <c r="N549" i="3"/>
  <c r="H549" i="3"/>
  <c r="AB538" i="3"/>
  <c r="G527" i="3"/>
  <c r="G538" i="3"/>
  <c r="G549" i="3"/>
  <c r="AA538" i="3"/>
  <c r="F527" i="3"/>
  <c r="F538" i="3"/>
  <c r="F549" i="3"/>
  <c r="Z538" i="3"/>
  <c r="E527" i="3"/>
  <c r="E538" i="3"/>
  <c r="E549" i="3"/>
  <c r="Y538" i="3"/>
  <c r="Q526" i="3"/>
  <c r="J526" i="3"/>
  <c r="Q537" i="3"/>
  <c r="J537" i="3"/>
  <c r="Q548" i="3"/>
  <c r="J548" i="3"/>
  <c r="AD537" i="3"/>
  <c r="I526" i="3"/>
  <c r="I537" i="3"/>
  <c r="I548" i="3"/>
  <c r="AC537" i="3"/>
  <c r="N526" i="3"/>
  <c r="H526" i="3"/>
  <c r="N537" i="3"/>
  <c r="H537" i="3"/>
  <c r="N548" i="3"/>
  <c r="H548" i="3"/>
  <c r="AB537" i="3"/>
  <c r="G526" i="3"/>
  <c r="G537" i="3"/>
  <c r="G548" i="3"/>
  <c r="AA537" i="3"/>
  <c r="F526" i="3"/>
  <c r="F537" i="3"/>
  <c r="F548" i="3"/>
  <c r="Z537" i="3"/>
  <c r="E526" i="3"/>
  <c r="E537" i="3"/>
  <c r="E548" i="3"/>
  <c r="Y537" i="3"/>
  <c r="Q502" i="3"/>
  <c r="J502" i="3"/>
  <c r="Q513" i="3"/>
  <c r="J513" i="3"/>
  <c r="Q524" i="3"/>
  <c r="J524" i="3"/>
  <c r="AD513" i="3"/>
  <c r="I502" i="3"/>
  <c r="I513" i="3"/>
  <c r="I524" i="3"/>
  <c r="AC513" i="3"/>
  <c r="N502" i="3"/>
  <c r="H502" i="3"/>
  <c r="N513" i="3"/>
  <c r="H513" i="3"/>
  <c r="N524" i="3"/>
  <c r="H524" i="3"/>
  <c r="AB513" i="3"/>
  <c r="G502" i="3"/>
  <c r="G513" i="3"/>
  <c r="G524" i="3"/>
  <c r="AA513" i="3"/>
  <c r="F502" i="3"/>
  <c r="F513" i="3"/>
  <c r="F524" i="3"/>
  <c r="Z513" i="3"/>
  <c r="E502" i="3"/>
  <c r="E513" i="3"/>
  <c r="E524" i="3"/>
  <c r="Y513" i="3"/>
  <c r="Q501" i="3"/>
  <c r="J501" i="3"/>
  <c r="Q512" i="3"/>
  <c r="J512" i="3"/>
  <c r="Q523" i="3"/>
  <c r="J523" i="3"/>
  <c r="AD512" i="3"/>
  <c r="I501" i="3"/>
  <c r="I512" i="3"/>
  <c r="I523" i="3"/>
  <c r="AC512" i="3"/>
  <c r="N501" i="3"/>
  <c r="H501" i="3"/>
  <c r="N512" i="3"/>
  <c r="H512" i="3"/>
  <c r="N523" i="3"/>
  <c r="H523" i="3"/>
  <c r="AB512" i="3"/>
  <c r="G501" i="3"/>
  <c r="G512" i="3"/>
  <c r="G523" i="3"/>
  <c r="AA512" i="3"/>
  <c r="F501" i="3"/>
  <c r="F512" i="3"/>
  <c r="F523" i="3"/>
  <c r="Z512" i="3"/>
  <c r="E501" i="3"/>
  <c r="E512" i="3"/>
  <c r="E523" i="3"/>
  <c r="Y512" i="3"/>
  <c r="Q500" i="3"/>
  <c r="J500" i="3"/>
  <c r="Q511" i="3"/>
  <c r="J511" i="3"/>
  <c r="Q522" i="3"/>
  <c r="J522" i="3"/>
  <c r="AD511" i="3"/>
  <c r="I500" i="3"/>
  <c r="I511" i="3"/>
  <c r="I522" i="3"/>
  <c r="AC511" i="3"/>
  <c r="N500" i="3"/>
  <c r="H500" i="3"/>
  <c r="N511" i="3"/>
  <c r="H511" i="3"/>
  <c r="N522" i="3"/>
  <c r="H522" i="3"/>
  <c r="AB511" i="3"/>
  <c r="G500" i="3"/>
  <c r="G511" i="3"/>
  <c r="G522" i="3"/>
  <c r="AA511" i="3"/>
  <c r="F500" i="3"/>
  <c r="F511" i="3"/>
  <c r="F522" i="3"/>
  <c r="Z511" i="3"/>
  <c r="E500" i="3"/>
  <c r="E511" i="3"/>
  <c r="E522" i="3"/>
  <c r="Y511" i="3"/>
  <c r="Q499" i="3"/>
  <c r="J499" i="3"/>
  <c r="Q510" i="3"/>
  <c r="J510" i="3"/>
  <c r="Q521" i="3"/>
  <c r="J521" i="3"/>
  <c r="AD510" i="3"/>
  <c r="I499" i="3"/>
  <c r="I510" i="3"/>
  <c r="I521" i="3"/>
  <c r="AC510" i="3"/>
  <c r="N499" i="3"/>
  <c r="H499" i="3"/>
  <c r="N510" i="3"/>
  <c r="H510" i="3"/>
  <c r="N521" i="3"/>
  <c r="H521" i="3"/>
  <c r="AB510" i="3"/>
  <c r="G499" i="3"/>
  <c r="G510" i="3"/>
  <c r="G521" i="3"/>
  <c r="AA510" i="3"/>
  <c r="F499" i="3"/>
  <c r="F510" i="3"/>
  <c r="F521" i="3"/>
  <c r="Z510" i="3"/>
  <c r="E499" i="3"/>
  <c r="E510" i="3"/>
  <c r="E521" i="3"/>
  <c r="Y510" i="3"/>
  <c r="Q498" i="3"/>
  <c r="J498" i="3"/>
  <c r="Q509" i="3"/>
  <c r="J509" i="3"/>
  <c r="Q520" i="3"/>
  <c r="J520" i="3"/>
  <c r="AD509" i="3"/>
  <c r="I498" i="3"/>
  <c r="I509" i="3"/>
  <c r="I520" i="3"/>
  <c r="AC509" i="3"/>
  <c r="N498" i="3"/>
  <c r="H498" i="3"/>
  <c r="N509" i="3"/>
  <c r="H509" i="3"/>
  <c r="N520" i="3"/>
  <c r="H520" i="3"/>
  <c r="AB509" i="3"/>
  <c r="G498" i="3"/>
  <c r="G509" i="3"/>
  <c r="G520" i="3"/>
  <c r="AA509" i="3"/>
  <c r="F498" i="3"/>
  <c r="F509" i="3"/>
  <c r="F520" i="3"/>
  <c r="Z509" i="3"/>
  <c r="E498" i="3"/>
  <c r="E509" i="3"/>
  <c r="E520" i="3"/>
  <c r="Y509" i="3"/>
  <c r="Q497" i="3"/>
  <c r="J497" i="3"/>
  <c r="Q508" i="3"/>
  <c r="J508" i="3"/>
  <c r="Q519" i="3"/>
  <c r="J519" i="3"/>
  <c r="AD508" i="3"/>
  <c r="I497" i="3"/>
  <c r="I508" i="3"/>
  <c r="I519" i="3"/>
  <c r="AC508" i="3"/>
  <c r="N497" i="3"/>
  <c r="H497" i="3"/>
  <c r="N508" i="3"/>
  <c r="H508" i="3"/>
  <c r="N519" i="3"/>
  <c r="H519" i="3"/>
  <c r="AB508" i="3"/>
  <c r="G497" i="3"/>
  <c r="G508" i="3"/>
  <c r="G519" i="3"/>
  <c r="AA508" i="3"/>
  <c r="F497" i="3"/>
  <c r="F508" i="3"/>
  <c r="F519" i="3"/>
  <c r="Z508" i="3"/>
  <c r="E497" i="3"/>
  <c r="E508" i="3"/>
  <c r="E519" i="3"/>
  <c r="Y508" i="3"/>
  <c r="Q496" i="3"/>
  <c r="J496" i="3"/>
  <c r="Q507" i="3"/>
  <c r="J507" i="3"/>
  <c r="Q518" i="3"/>
  <c r="J518" i="3"/>
  <c r="AD507" i="3"/>
  <c r="I496" i="3"/>
  <c r="I507" i="3"/>
  <c r="I518" i="3"/>
  <c r="AC507" i="3"/>
  <c r="N496" i="3"/>
  <c r="H496" i="3"/>
  <c r="N507" i="3"/>
  <c r="H507" i="3"/>
  <c r="N518" i="3"/>
  <c r="H518" i="3"/>
  <c r="AB507" i="3"/>
  <c r="G496" i="3"/>
  <c r="G507" i="3"/>
  <c r="G518" i="3"/>
  <c r="AA507" i="3"/>
  <c r="F496" i="3"/>
  <c r="F507" i="3"/>
  <c r="F518" i="3"/>
  <c r="Z507" i="3"/>
  <c r="E496" i="3"/>
  <c r="E507" i="3"/>
  <c r="E518" i="3"/>
  <c r="Y507" i="3"/>
  <c r="Q495" i="3"/>
  <c r="J495" i="3"/>
  <c r="Q506" i="3"/>
  <c r="J506" i="3"/>
  <c r="Q517" i="3"/>
  <c r="J517" i="3"/>
  <c r="AD506" i="3"/>
  <c r="I495" i="3"/>
  <c r="I506" i="3"/>
  <c r="I517" i="3"/>
  <c r="AC506" i="3"/>
  <c r="N495" i="3"/>
  <c r="H495" i="3"/>
  <c r="N506" i="3"/>
  <c r="H506" i="3"/>
  <c r="N517" i="3"/>
  <c r="H517" i="3"/>
  <c r="AB506" i="3"/>
  <c r="G495" i="3"/>
  <c r="G506" i="3"/>
  <c r="G517" i="3"/>
  <c r="AA506" i="3"/>
  <c r="F495" i="3"/>
  <c r="F506" i="3"/>
  <c r="F517" i="3"/>
  <c r="Z506" i="3"/>
  <c r="E495" i="3"/>
  <c r="E506" i="3"/>
  <c r="E517" i="3"/>
  <c r="Y506" i="3"/>
  <c r="Q494" i="3"/>
  <c r="J494" i="3"/>
  <c r="Q505" i="3"/>
  <c r="J505" i="3"/>
  <c r="Q516" i="3"/>
  <c r="J516" i="3"/>
  <c r="AD505" i="3"/>
  <c r="I494" i="3"/>
  <c r="I505" i="3"/>
  <c r="I516" i="3"/>
  <c r="AC505" i="3"/>
  <c r="N494" i="3"/>
  <c r="H494" i="3"/>
  <c r="N505" i="3"/>
  <c r="H505" i="3"/>
  <c r="N516" i="3"/>
  <c r="H516" i="3"/>
  <c r="AB505" i="3"/>
  <c r="G494" i="3"/>
  <c r="G505" i="3"/>
  <c r="G516" i="3"/>
  <c r="AA505" i="3"/>
  <c r="F494" i="3"/>
  <c r="F505" i="3"/>
  <c r="F516" i="3"/>
  <c r="Z505" i="3"/>
  <c r="E494" i="3"/>
  <c r="E505" i="3"/>
  <c r="E516" i="3"/>
  <c r="Y505" i="3"/>
  <c r="Q493" i="3"/>
  <c r="J493" i="3"/>
  <c r="Q504" i="3"/>
  <c r="J504" i="3"/>
  <c r="Q515" i="3"/>
  <c r="J515" i="3"/>
  <c r="AD504" i="3"/>
  <c r="I493" i="3"/>
  <c r="I504" i="3"/>
  <c r="I515" i="3"/>
  <c r="AC504" i="3"/>
  <c r="N493" i="3"/>
  <c r="H493" i="3"/>
  <c r="N504" i="3"/>
  <c r="H504" i="3"/>
  <c r="N515" i="3"/>
  <c r="H515" i="3"/>
  <c r="AB504" i="3"/>
  <c r="G493" i="3"/>
  <c r="G504" i="3"/>
  <c r="G515" i="3"/>
  <c r="AA504" i="3"/>
  <c r="F493" i="3"/>
  <c r="F504" i="3"/>
  <c r="F515" i="3"/>
  <c r="Z504" i="3"/>
  <c r="E493" i="3"/>
  <c r="E504" i="3"/>
  <c r="E515" i="3"/>
  <c r="Y504" i="3"/>
  <c r="Q469" i="3"/>
  <c r="J469" i="3"/>
  <c r="Q480" i="3"/>
  <c r="J480" i="3"/>
  <c r="Q491" i="3"/>
  <c r="J491" i="3"/>
  <c r="AD480" i="3"/>
  <c r="I469" i="3"/>
  <c r="I480" i="3"/>
  <c r="I491" i="3"/>
  <c r="AC480" i="3"/>
  <c r="N469" i="3"/>
  <c r="H469" i="3"/>
  <c r="N480" i="3"/>
  <c r="H480" i="3"/>
  <c r="N491" i="3"/>
  <c r="H491" i="3"/>
  <c r="AB480" i="3"/>
  <c r="G469" i="3"/>
  <c r="G480" i="3"/>
  <c r="G491" i="3"/>
  <c r="AA480" i="3"/>
  <c r="F469" i="3"/>
  <c r="F480" i="3"/>
  <c r="F491" i="3"/>
  <c r="Z480" i="3"/>
  <c r="E469" i="3"/>
  <c r="E480" i="3"/>
  <c r="E491" i="3"/>
  <c r="Y480" i="3"/>
  <c r="Q468" i="3"/>
  <c r="J468" i="3"/>
  <c r="Q479" i="3"/>
  <c r="J479" i="3"/>
  <c r="Q490" i="3"/>
  <c r="J490" i="3"/>
  <c r="AD479" i="3"/>
  <c r="I468" i="3"/>
  <c r="I479" i="3"/>
  <c r="I490" i="3"/>
  <c r="AC479" i="3"/>
  <c r="N468" i="3"/>
  <c r="H468" i="3"/>
  <c r="N479" i="3"/>
  <c r="H479" i="3"/>
  <c r="N490" i="3"/>
  <c r="H490" i="3"/>
  <c r="AB479" i="3"/>
  <c r="G468" i="3"/>
  <c r="G479" i="3"/>
  <c r="G490" i="3"/>
  <c r="AA479" i="3"/>
  <c r="F468" i="3"/>
  <c r="F479" i="3"/>
  <c r="F490" i="3"/>
  <c r="Z479" i="3"/>
  <c r="E468" i="3"/>
  <c r="E479" i="3"/>
  <c r="E490" i="3"/>
  <c r="Y479" i="3"/>
  <c r="Q467" i="3"/>
  <c r="J467" i="3"/>
  <c r="Q478" i="3"/>
  <c r="J478" i="3"/>
  <c r="Q489" i="3"/>
  <c r="J489" i="3"/>
  <c r="AD478" i="3"/>
  <c r="I467" i="3"/>
  <c r="I478" i="3"/>
  <c r="I489" i="3"/>
  <c r="AC478" i="3"/>
  <c r="N467" i="3"/>
  <c r="H467" i="3"/>
  <c r="N478" i="3"/>
  <c r="H478" i="3"/>
  <c r="N489" i="3"/>
  <c r="H489" i="3"/>
  <c r="AB478" i="3"/>
  <c r="G467" i="3"/>
  <c r="G478" i="3"/>
  <c r="G489" i="3"/>
  <c r="AA478" i="3"/>
  <c r="F467" i="3"/>
  <c r="F478" i="3"/>
  <c r="F489" i="3"/>
  <c r="Z478" i="3"/>
  <c r="E467" i="3"/>
  <c r="E478" i="3"/>
  <c r="E489" i="3"/>
  <c r="Y478" i="3"/>
  <c r="Q466" i="3"/>
  <c r="J466" i="3"/>
  <c r="Q477" i="3"/>
  <c r="J477" i="3"/>
  <c r="Q488" i="3"/>
  <c r="J488" i="3"/>
  <c r="AD477" i="3"/>
  <c r="I466" i="3"/>
  <c r="I477" i="3"/>
  <c r="I488" i="3"/>
  <c r="AC477" i="3"/>
  <c r="N466" i="3"/>
  <c r="H466" i="3"/>
  <c r="N477" i="3"/>
  <c r="H477" i="3"/>
  <c r="N488" i="3"/>
  <c r="H488" i="3"/>
  <c r="AB477" i="3"/>
  <c r="G466" i="3"/>
  <c r="G477" i="3"/>
  <c r="G488" i="3"/>
  <c r="AA477" i="3"/>
  <c r="F466" i="3"/>
  <c r="F477" i="3"/>
  <c r="F488" i="3"/>
  <c r="Z477" i="3"/>
  <c r="E466" i="3"/>
  <c r="E477" i="3"/>
  <c r="E488" i="3"/>
  <c r="Y477" i="3"/>
  <c r="Q465" i="3"/>
  <c r="J465" i="3"/>
  <c r="Q476" i="3"/>
  <c r="J476" i="3"/>
  <c r="Q487" i="3"/>
  <c r="J487" i="3"/>
  <c r="AD476" i="3"/>
  <c r="I465" i="3"/>
  <c r="I476" i="3"/>
  <c r="I487" i="3"/>
  <c r="AC476" i="3"/>
  <c r="N465" i="3"/>
  <c r="H465" i="3"/>
  <c r="N476" i="3"/>
  <c r="H476" i="3"/>
  <c r="N487" i="3"/>
  <c r="H487" i="3"/>
  <c r="AB476" i="3"/>
  <c r="G465" i="3"/>
  <c r="G476" i="3"/>
  <c r="G487" i="3"/>
  <c r="AA476" i="3"/>
  <c r="F465" i="3"/>
  <c r="F476" i="3"/>
  <c r="F487" i="3"/>
  <c r="Z476" i="3"/>
  <c r="E465" i="3"/>
  <c r="E476" i="3"/>
  <c r="E487" i="3"/>
  <c r="Y476" i="3"/>
  <c r="Q464" i="3"/>
  <c r="J464" i="3"/>
  <c r="Q475" i="3"/>
  <c r="J475" i="3"/>
  <c r="Q486" i="3"/>
  <c r="J486" i="3"/>
  <c r="AD475" i="3"/>
  <c r="I464" i="3"/>
  <c r="I475" i="3"/>
  <c r="I486" i="3"/>
  <c r="AC475" i="3"/>
  <c r="N464" i="3"/>
  <c r="H464" i="3"/>
  <c r="N475" i="3"/>
  <c r="H475" i="3"/>
  <c r="N486" i="3"/>
  <c r="H486" i="3"/>
  <c r="AB475" i="3"/>
  <c r="G464" i="3"/>
  <c r="G475" i="3"/>
  <c r="G486" i="3"/>
  <c r="AA475" i="3"/>
  <c r="F464" i="3"/>
  <c r="F475" i="3"/>
  <c r="F486" i="3"/>
  <c r="Z475" i="3"/>
  <c r="E464" i="3"/>
  <c r="E475" i="3"/>
  <c r="E486" i="3"/>
  <c r="Y475" i="3"/>
  <c r="Q463" i="3"/>
  <c r="J463" i="3"/>
  <c r="Q474" i="3"/>
  <c r="J474" i="3"/>
  <c r="Q485" i="3"/>
  <c r="J485" i="3"/>
  <c r="AD474" i="3"/>
  <c r="I463" i="3"/>
  <c r="I474" i="3"/>
  <c r="I485" i="3"/>
  <c r="AC474" i="3"/>
  <c r="N463" i="3"/>
  <c r="H463" i="3"/>
  <c r="N474" i="3"/>
  <c r="H474" i="3"/>
  <c r="N485" i="3"/>
  <c r="H485" i="3"/>
  <c r="AB474" i="3"/>
  <c r="G463" i="3"/>
  <c r="G474" i="3"/>
  <c r="G485" i="3"/>
  <c r="AA474" i="3"/>
  <c r="F463" i="3"/>
  <c r="F474" i="3"/>
  <c r="F485" i="3"/>
  <c r="Z474" i="3"/>
  <c r="E463" i="3"/>
  <c r="E474" i="3"/>
  <c r="E485" i="3"/>
  <c r="Y474" i="3"/>
  <c r="Q462" i="3"/>
  <c r="J462" i="3"/>
  <c r="Q473" i="3"/>
  <c r="J473" i="3"/>
  <c r="Q484" i="3"/>
  <c r="J484" i="3"/>
  <c r="AD473" i="3"/>
  <c r="I462" i="3"/>
  <c r="I473" i="3"/>
  <c r="I484" i="3"/>
  <c r="AC473" i="3"/>
  <c r="N462" i="3"/>
  <c r="H462" i="3"/>
  <c r="N473" i="3"/>
  <c r="H473" i="3"/>
  <c r="N484" i="3"/>
  <c r="H484" i="3"/>
  <c r="AB473" i="3"/>
  <c r="G462" i="3"/>
  <c r="G473" i="3"/>
  <c r="G484" i="3"/>
  <c r="AA473" i="3"/>
  <c r="F462" i="3"/>
  <c r="F473" i="3"/>
  <c r="F484" i="3"/>
  <c r="Z473" i="3"/>
  <c r="E462" i="3"/>
  <c r="E473" i="3"/>
  <c r="E484" i="3"/>
  <c r="Y473" i="3"/>
  <c r="Q461" i="3"/>
  <c r="J461" i="3"/>
  <c r="Q472" i="3"/>
  <c r="J472" i="3"/>
  <c r="Q483" i="3"/>
  <c r="J483" i="3"/>
  <c r="AD472" i="3"/>
  <c r="I461" i="3"/>
  <c r="I472" i="3"/>
  <c r="I483" i="3"/>
  <c r="AC472" i="3"/>
  <c r="N461" i="3"/>
  <c r="H461" i="3"/>
  <c r="N472" i="3"/>
  <c r="H472" i="3"/>
  <c r="N483" i="3"/>
  <c r="H483" i="3"/>
  <c r="AB472" i="3"/>
  <c r="G461" i="3"/>
  <c r="G472" i="3"/>
  <c r="G483" i="3"/>
  <c r="AA472" i="3"/>
  <c r="F461" i="3"/>
  <c r="F472" i="3"/>
  <c r="F483" i="3"/>
  <c r="Z472" i="3"/>
  <c r="E461" i="3"/>
  <c r="E472" i="3"/>
  <c r="E483" i="3"/>
  <c r="Y472" i="3"/>
  <c r="Q460" i="3"/>
  <c r="J460" i="3"/>
  <c r="Q471" i="3"/>
  <c r="J471" i="3"/>
  <c r="Q482" i="3"/>
  <c r="J482" i="3"/>
  <c r="AD471" i="3"/>
  <c r="I460" i="3"/>
  <c r="I471" i="3"/>
  <c r="I482" i="3"/>
  <c r="AC471" i="3"/>
  <c r="N460" i="3"/>
  <c r="H460" i="3"/>
  <c r="N471" i="3"/>
  <c r="H471" i="3"/>
  <c r="N482" i="3"/>
  <c r="H482" i="3"/>
  <c r="AB471" i="3"/>
  <c r="G460" i="3"/>
  <c r="G471" i="3"/>
  <c r="G482" i="3"/>
  <c r="AA471" i="3"/>
  <c r="F460" i="3"/>
  <c r="F471" i="3"/>
  <c r="F482" i="3"/>
  <c r="Z471" i="3"/>
  <c r="E460" i="3"/>
  <c r="E471" i="3"/>
  <c r="E482" i="3"/>
  <c r="Y471" i="3"/>
  <c r="Q436" i="3"/>
  <c r="J436" i="3"/>
  <c r="Q447" i="3"/>
  <c r="J447" i="3"/>
  <c r="Q458" i="3"/>
  <c r="J458" i="3"/>
  <c r="I436" i="3"/>
  <c r="I447" i="3"/>
  <c r="I458" i="3"/>
  <c r="N436" i="3"/>
  <c r="H436" i="3"/>
  <c r="N447" i="3"/>
  <c r="H447" i="3"/>
  <c r="N458" i="3"/>
  <c r="H458" i="3"/>
  <c r="G436" i="3"/>
  <c r="G447" i="3"/>
  <c r="G458" i="3"/>
  <c r="F436" i="3"/>
  <c r="F447" i="3"/>
  <c r="F458" i="3"/>
  <c r="E436" i="3"/>
  <c r="E447" i="3"/>
  <c r="E458" i="3"/>
  <c r="Q435" i="3"/>
  <c r="J435" i="3"/>
  <c r="Q446" i="3"/>
  <c r="J446" i="3"/>
  <c r="Q457" i="3"/>
  <c r="J457" i="3"/>
  <c r="I435" i="3"/>
  <c r="I446" i="3"/>
  <c r="I457" i="3"/>
  <c r="N435" i="3"/>
  <c r="H435" i="3"/>
  <c r="N446" i="3"/>
  <c r="H446" i="3"/>
  <c r="N457" i="3"/>
  <c r="H457" i="3"/>
  <c r="G435" i="3"/>
  <c r="G446" i="3"/>
  <c r="G457" i="3"/>
  <c r="F435" i="3"/>
  <c r="F446" i="3"/>
  <c r="F457" i="3"/>
  <c r="E435" i="3"/>
  <c r="E446" i="3"/>
  <c r="E457" i="3"/>
  <c r="Q434" i="3"/>
  <c r="J434" i="3"/>
  <c r="Q445" i="3"/>
  <c r="J445" i="3"/>
  <c r="Q456" i="3"/>
  <c r="J456" i="3"/>
  <c r="I434" i="3"/>
  <c r="I445" i="3"/>
  <c r="I456" i="3"/>
  <c r="N434" i="3"/>
  <c r="H434" i="3"/>
  <c r="N445" i="3"/>
  <c r="H445" i="3"/>
  <c r="N456" i="3"/>
  <c r="H456" i="3"/>
  <c r="G434" i="3"/>
  <c r="G445" i="3"/>
  <c r="G456" i="3"/>
  <c r="F434" i="3"/>
  <c r="F445" i="3"/>
  <c r="F456" i="3"/>
  <c r="E434" i="3"/>
  <c r="E445" i="3"/>
  <c r="E456" i="3"/>
  <c r="Q433" i="3"/>
  <c r="J433" i="3"/>
  <c r="Q444" i="3"/>
  <c r="J444" i="3"/>
  <c r="Q455" i="3"/>
  <c r="J455" i="3"/>
  <c r="I433" i="3"/>
  <c r="I444" i="3"/>
  <c r="I455" i="3"/>
  <c r="N433" i="3"/>
  <c r="H433" i="3"/>
  <c r="N444" i="3"/>
  <c r="H444" i="3"/>
  <c r="N455" i="3"/>
  <c r="H455" i="3"/>
  <c r="G433" i="3"/>
  <c r="G444" i="3"/>
  <c r="G455" i="3"/>
  <c r="F433" i="3"/>
  <c r="F444" i="3"/>
  <c r="F455" i="3"/>
  <c r="E433" i="3"/>
  <c r="E444" i="3"/>
  <c r="E455" i="3"/>
  <c r="Q432" i="3"/>
  <c r="J432" i="3"/>
  <c r="Q443" i="3"/>
  <c r="J443" i="3"/>
  <c r="Q454" i="3"/>
  <c r="J454" i="3"/>
  <c r="I432" i="3"/>
  <c r="I443" i="3"/>
  <c r="I454" i="3"/>
  <c r="N432" i="3"/>
  <c r="H432" i="3"/>
  <c r="N443" i="3"/>
  <c r="H443" i="3"/>
  <c r="N454" i="3"/>
  <c r="H454" i="3"/>
  <c r="G432" i="3"/>
  <c r="G443" i="3"/>
  <c r="G454" i="3"/>
  <c r="F432" i="3"/>
  <c r="F443" i="3"/>
  <c r="F454" i="3"/>
  <c r="E432" i="3"/>
  <c r="E443" i="3"/>
  <c r="E454" i="3"/>
  <c r="Q431" i="3"/>
  <c r="J431" i="3"/>
  <c r="Q442" i="3"/>
  <c r="J442" i="3"/>
  <c r="Q453" i="3"/>
  <c r="J453" i="3"/>
  <c r="I431" i="3"/>
  <c r="I442" i="3"/>
  <c r="I453" i="3"/>
  <c r="N431" i="3"/>
  <c r="H431" i="3"/>
  <c r="N442" i="3"/>
  <c r="H442" i="3"/>
  <c r="N453" i="3"/>
  <c r="H453" i="3"/>
  <c r="G431" i="3"/>
  <c r="G442" i="3"/>
  <c r="G453" i="3"/>
  <c r="F431" i="3"/>
  <c r="F442" i="3"/>
  <c r="F453" i="3"/>
  <c r="E431" i="3"/>
  <c r="E442" i="3"/>
  <c r="E453" i="3"/>
  <c r="Q430" i="3"/>
  <c r="J430" i="3"/>
  <c r="Q441" i="3"/>
  <c r="J441" i="3"/>
  <c r="Q452" i="3"/>
  <c r="J452" i="3"/>
  <c r="I430" i="3"/>
  <c r="I441" i="3"/>
  <c r="I452" i="3"/>
  <c r="N430" i="3"/>
  <c r="H430" i="3"/>
  <c r="N441" i="3"/>
  <c r="H441" i="3"/>
  <c r="N452" i="3"/>
  <c r="H452" i="3"/>
  <c r="G430" i="3"/>
  <c r="G441" i="3"/>
  <c r="G452" i="3"/>
  <c r="F430" i="3"/>
  <c r="F441" i="3"/>
  <c r="F452" i="3"/>
  <c r="E430" i="3"/>
  <c r="E441" i="3"/>
  <c r="E452" i="3"/>
  <c r="Q429" i="3"/>
  <c r="J429" i="3"/>
  <c r="Q440" i="3"/>
  <c r="J440" i="3"/>
  <c r="Q451" i="3"/>
  <c r="J451" i="3"/>
  <c r="I429" i="3"/>
  <c r="I440" i="3"/>
  <c r="I451" i="3"/>
  <c r="N429" i="3"/>
  <c r="H429" i="3"/>
  <c r="N440" i="3"/>
  <c r="H440" i="3"/>
  <c r="N451" i="3"/>
  <c r="H451" i="3"/>
  <c r="G429" i="3"/>
  <c r="G440" i="3"/>
  <c r="G451" i="3"/>
  <c r="F429" i="3"/>
  <c r="F440" i="3"/>
  <c r="F451" i="3"/>
  <c r="E429" i="3"/>
  <c r="E440" i="3"/>
  <c r="E451" i="3"/>
  <c r="Q428" i="3"/>
  <c r="J428" i="3"/>
  <c r="Q439" i="3"/>
  <c r="J439" i="3"/>
  <c r="Q450" i="3"/>
  <c r="J450" i="3"/>
  <c r="I428" i="3"/>
  <c r="I439" i="3"/>
  <c r="I450" i="3"/>
  <c r="N428" i="3"/>
  <c r="H428" i="3"/>
  <c r="N439" i="3"/>
  <c r="H439" i="3"/>
  <c r="N450" i="3"/>
  <c r="H450" i="3"/>
  <c r="G428" i="3"/>
  <c r="G439" i="3"/>
  <c r="G450" i="3"/>
  <c r="F428" i="3"/>
  <c r="F439" i="3"/>
  <c r="F450" i="3"/>
  <c r="E428" i="3"/>
  <c r="E439" i="3"/>
  <c r="E450" i="3"/>
  <c r="Q427" i="3"/>
  <c r="J427" i="3"/>
  <c r="Q438" i="3"/>
  <c r="J438" i="3"/>
  <c r="Q449" i="3"/>
  <c r="J449" i="3"/>
  <c r="I427" i="3"/>
  <c r="I438" i="3"/>
  <c r="I449" i="3"/>
  <c r="N427" i="3"/>
  <c r="H427" i="3"/>
  <c r="N438" i="3"/>
  <c r="H438" i="3"/>
  <c r="N449" i="3"/>
  <c r="H449" i="3"/>
  <c r="G427" i="3"/>
  <c r="G438" i="3"/>
  <c r="G449" i="3"/>
  <c r="F427" i="3"/>
  <c r="F438" i="3"/>
  <c r="F449" i="3"/>
  <c r="E427" i="3"/>
  <c r="E438" i="3"/>
  <c r="E449" i="3"/>
  <c r="Q403" i="3"/>
  <c r="J403" i="3"/>
  <c r="I403" i="3"/>
  <c r="N403" i="3"/>
  <c r="H403" i="3"/>
  <c r="N414" i="3"/>
  <c r="H414" i="3"/>
  <c r="G403" i="3"/>
  <c r="G414" i="3"/>
  <c r="F403" i="3"/>
  <c r="E403" i="3"/>
  <c r="Q402" i="3"/>
  <c r="J402" i="3"/>
  <c r="I402" i="3"/>
  <c r="N402" i="3"/>
  <c r="H402" i="3"/>
  <c r="N413" i="3"/>
  <c r="H413" i="3"/>
  <c r="G402" i="3"/>
  <c r="G413" i="3"/>
  <c r="F402" i="3"/>
  <c r="E402" i="3"/>
  <c r="Q401" i="3"/>
  <c r="J401" i="3"/>
  <c r="I401" i="3"/>
  <c r="N401" i="3"/>
  <c r="H401" i="3"/>
  <c r="N412" i="3"/>
  <c r="H412" i="3"/>
  <c r="G401" i="3"/>
  <c r="G412" i="3"/>
  <c r="F401" i="3"/>
  <c r="E401" i="3"/>
  <c r="Q400" i="3"/>
  <c r="J400" i="3"/>
  <c r="I400" i="3"/>
  <c r="N400" i="3"/>
  <c r="H400" i="3"/>
  <c r="N411" i="3"/>
  <c r="H411" i="3"/>
  <c r="G400" i="3"/>
  <c r="G411" i="3"/>
  <c r="F400" i="3"/>
  <c r="E400" i="3"/>
  <c r="Q399" i="3"/>
  <c r="J399" i="3"/>
  <c r="I399" i="3"/>
  <c r="N399" i="3"/>
  <c r="H399" i="3"/>
  <c r="N410" i="3"/>
  <c r="H410" i="3"/>
  <c r="G399" i="3"/>
  <c r="G410" i="3"/>
  <c r="F399" i="3"/>
  <c r="E399" i="3"/>
  <c r="Q398" i="3"/>
  <c r="J398" i="3"/>
  <c r="I398" i="3"/>
  <c r="N398" i="3"/>
  <c r="H398" i="3"/>
  <c r="N409" i="3"/>
  <c r="H409" i="3"/>
  <c r="G398" i="3"/>
  <c r="G409" i="3"/>
  <c r="F398" i="3"/>
  <c r="E398" i="3"/>
  <c r="Q397" i="3"/>
  <c r="J397" i="3"/>
  <c r="I397" i="3"/>
  <c r="N397" i="3"/>
  <c r="H397" i="3"/>
  <c r="N408" i="3"/>
  <c r="H408" i="3"/>
  <c r="G397" i="3"/>
  <c r="G408" i="3"/>
  <c r="F397" i="3"/>
  <c r="E397" i="3"/>
  <c r="Q396" i="3"/>
  <c r="J396" i="3"/>
  <c r="I396" i="3"/>
  <c r="N396" i="3"/>
  <c r="H396" i="3"/>
  <c r="N407" i="3"/>
  <c r="H407" i="3"/>
  <c r="G396" i="3"/>
  <c r="G407" i="3"/>
  <c r="F396" i="3"/>
  <c r="E396" i="3"/>
  <c r="Q395" i="3"/>
  <c r="J395" i="3"/>
  <c r="I395" i="3"/>
  <c r="N395" i="3"/>
  <c r="H395" i="3"/>
  <c r="N406" i="3"/>
  <c r="H406" i="3"/>
  <c r="G395" i="3"/>
  <c r="G406" i="3"/>
  <c r="F395" i="3"/>
  <c r="E395" i="3"/>
  <c r="Q394" i="3"/>
  <c r="J394" i="3"/>
  <c r="I394" i="3"/>
  <c r="N394" i="3"/>
  <c r="H394" i="3"/>
  <c r="N405" i="3"/>
  <c r="H405" i="3"/>
  <c r="G394" i="3"/>
  <c r="G405" i="3"/>
  <c r="F394" i="3"/>
  <c r="E394" i="3"/>
  <c r="Q370" i="3"/>
  <c r="J370" i="3"/>
  <c r="Q381" i="3"/>
  <c r="J381" i="3"/>
  <c r="Q392" i="3"/>
  <c r="J392" i="3"/>
  <c r="AD381" i="3"/>
  <c r="I370" i="3"/>
  <c r="I381" i="3"/>
  <c r="I392" i="3"/>
  <c r="AC381" i="3"/>
  <c r="N370" i="3"/>
  <c r="H370" i="3"/>
  <c r="N381" i="3"/>
  <c r="H381" i="3"/>
  <c r="N392" i="3"/>
  <c r="H392" i="3"/>
  <c r="AB381" i="3"/>
  <c r="G370" i="3"/>
  <c r="G381" i="3"/>
  <c r="G392" i="3"/>
  <c r="AA381" i="3"/>
  <c r="F370" i="3"/>
  <c r="F381" i="3"/>
  <c r="F392" i="3"/>
  <c r="Z381" i="3"/>
  <c r="E370" i="3"/>
  <c r="E381" i="3"/>
  <c r="E392" i="3"/>
  <c r="Y381" i="3"/>
  <c r="Q369" i="3"/>
  <c r="J369" i="3"/>
  <c r="Q380" i="3"/>
  <c r="J380" i="3"/>
  <c r="Q391" i="3"/>
  <c r="J391" i="3"/>
  <c r="AD380" i="3"/>
  <c r="I369" i="3"/>
  <c r="I380" i="3"/>
  <c r="I391" i="3"/>
  <c r="AC380" i="3"/>
  <c r="N369" i="3"/>
  <c r="H369" i="3"/>
  <c r="N380" i="3"/>
  <c r="H380" i="3"/>
  <c r="N391" i="3"/>
  <c r="H391" i="3"/>
  <c r="AB380" i="3"/>
  <c r="G369" i="3"/>
  <c r="G380" i="3"/>
  <c r="G391" i="3"/>
  <c r="AA380" i="3"/>
  <c r="F369" i="3"/>
  <c r="F380" i="3"/>
  <c r="F391" i="3"/>
  <c r="Z380" i="3"/>
  <c r="E369" i="3"/>
  <c r="E380" i="3"/>
  <c r="E391" i="3"/>
  <c r="Y380" i="3"/>
  <c r="Q368" i="3"/>
  <c r="J368" i="3"/>
  <c r="Q379" i="3"/>
  <c r="J379" i="3"/>
  <c r="Q390" i="3"/>
  <c r="J390" i="3"/>
  <c r="AD379" i="3"/>
  <c r="I368" i="3"/>
  <c r="I379" i="3"/>
  <c r="I390" i="3"/>
  <c r="AC379" i="3"/>
  <c r="N368" i="3"/>
  <c r="H368" i="3"/>
  <c r="N379" i="3"/>
  <c r="H379" i="3"/>
  <c r="N390" i="3"/>
  <c r="H390" i="3"/>
  <c r="AB379" i="3"/>
  <c r="G368" i="3"/>
  <c r="G379" i="3"/>
  <c r="G390" i="3"/>
  <c r="AA379" i="3"/>
  <c r="F368" i="3"/>
  <c r="F379" i="3"/>
  <c r="F390" i="3"/>
  <c r="Z379" i="3"/>
  <c r="E368" i="3"/>
  <c r="E379" i="3"/>
  <c r="E390" i="3"/>
  <c r="Y379" i="3"/>
  <c r="Q367" i="3"/>
  <c r="J367" i="3"/>
  <c r="Q378" i="3"/>
  <c r="J378" i="3"/>
  <c r="Q389" i="3"/>
  <c r="J389" i="3"/>
  <c r="AD378" i="3"/>
  <c r="I367" i="3"/>
  <c r="I378" i="3"/>
  <c r="I389" i="3"/>
  <c r="AC378" i="3"/>
  <c r="N367" i="3"/>
  <c r="H367" i="3"/>
  <c r="N378" i="3"/>
  <c r="H378" i="3"/>
  <c r="N389" i="3"/>
  <c r="H389" i="3"/>
  <c r="AB378" i="3"/>
  <c r="G367" i="3"/>
  <c r="G378" i="3"/>
  <c r="G389" i="3"/>
  <c r="AA378" i="3"/>
  <c r="F367" i="3"/>
  <c r="F378" i="3"/>
  <c r="F389" i="3"/>
  <c r="Z378" i="3"/>
  <c r="E367" i="3"/>
  <c r="E378" i="3"/>
  <c r="E389" i="3"/>
  <c r="Y378" i="3"/>
  <c r="Q366" i="3"/>
  <c r="J366" i="3"/>
  <c r="Q377" i="3"/>
  <c r="J377" i="3"/>
  <c r="Q388" i="3"/>
  <c r="J388" i="3"/>
  <c r="AD377" i="3"/>
  <c r="I366" i="3"/>
  <c r="I377" i="3"/>
  <c r="I388" i="3"/>
  <c r="AC377" i="3"/>
  <c r="N366" i="3"/>
  <c r="H366" i="3"/>
  <c r="N377" i="3"/>
  <c r="H377" i="3"/>
  <c r="N388" i="3"/>
  <c r="H388" i="3"/>
  <c r="AB377" i="3"/>
  <c r="G366" i="3"/>
  <c r="G377" i="3"/>
  <c r="G388" i="3"/>
  <c r="AA377" i="3"/>
  <c r="F366" i="3"/>
  <c r="F377" i="3"/>
  <c r="F388" i="3"/>
  <c r="Z377" i="3"/>
  <c r="E366" i="3"/>
  <c r="E377" i="3"/>
  <c r="E388" i="3"/>
  <c r="Y377" i="3"/>
  <c r="Q365" i="3"/>
  <c r="J365" i="3"/>
  <c r="Q376" i="3"/>
  <c r="J376" i="3"/>
  <c r="Q387" i="3"/>
  <c r="J387" i="3"/>
  <c r="AD376" i="3"/>
  <c r="I365" i="3"/>
  <c r="I376" i="3"/>
  <c r="I387" i="3"/>
  <c r="AC376" i="3"/>
  <c r="N365" i="3"/>
  <c r="H365" i="3"/>
  <c r="N376" i="3"/>
  <c r="H376" i="3"/>
  <c r="N387" i="3"/>
  <c r="H387" i="3"/>
  <c r="AB376" i="3"/>
  <c r="G365" i="3"/>
  <c r="G376" i="3"/>
  <c r="G387" i="3"/>
  <c r="AA376" i="3"/>
  <c r="F365" i="3"/>
  <c r="F376" i="3"/>
  <c r="F387" i="3"/>
  <c r="Z376" i="3"/>
  <c r="E365" i="3"/>
  <c r="E376" i="3"/>
  <c r="E387" i="3"/>
  <c r="Y376" i="3"/>
  <c r="Q364" i="3"/>
  <c r="J364" i="3"/>
  <c r="Q375" i="3"/>
  <c r="J375" i="3"/>
  <c r="Q386" i="3"/>
  <c r="J386" i="3"/>
  <c r="AD375" i="3"/>
  <c r="I364" i="3"/>
  <c r="I375" i="3"/>
  <c r="I386" i="3"/>
  <c r="AC375" i="3"/>
  <c r="N364" i="3"/>
  <c r="H364" i="3"/>
  <c r="N375" i="3"/>
  <c r="H375" i="3"/>
  <c r="N386" i="3"/>
  <c r="H386" i="3"/>
  <c r="AB375" i="3"/>
  <c r="G364" i="3"/>
  <c r="G375" i="3"/>
  <c r="G386" i="3"/>
  <c r="AA375" i="3"/>
  <c r="F364" i="3"/>
  <c r="F375" i="3"/>
  <c r="F386" i="3"/>
  <c r="Z375" i="3"/>
  <c r="E364" i="3"/>
  <c r="E375" i="3"/>
  <c r="E386" i="3"/>
  <c r="Y375" i="3"/>
  <c r="Q363" i="3"/>
  <c r="J363" i="3"/>
  <c r="Q374" i="3"/>
  <c r="J374" i="3"/>
  <c r="Q385" i="3"/>
  <c r="J385" i="3"/>
  <c r="AD374" i="3"/>
  <c r="I363" i="3"/>
  <c r="I374" i="3"/>
  <c r="I385" i="3"/>
  <c r="AC374" i="3"/>
  <c r="N363" i="3"/>
  <c r="H363" i="3"/>
  <c r="N374" i="3"/>
  <c r="H374" i="3"/>
  <c r="N385" i="3"/>
  <c r="H385" i="3"/>
  <c r="AB374" i="3"/>
  <c r="G363" i="3"/>
  <c r="G374" i="3"/>
  <c r="G385" i="3"/>
  <c r="AA374" i="3"/>
  <c r="F363" i="3"/>
  <c r="F374" i="3"/>
  <c r="F385" i="3"/>
  <c r="Z374" i="3"/>
  <c r="E363" i="3"/>
  <c r="E374" i="3"/>
  <c r="E385" i="3"/>
  <c r="Y374" i="3"/>
  <c r="Q362" i="3"/>
  <c r="J362" i="3"/>
  <c r="Q373" i="3"/>
  <c r="J373" i="3"/>
  <c r="Q384" i="3"/>
  <c r="J384" i="3"/>
  <c r="AD373" i="3"/>
  <c r="I362" i="3"/>
  <c r="I373" i="3"/>
  <c r="I384" i="3"/>
  <c r="AC373" i="3"/>
  <c r="N362" i="3"/>
  <c r="H362" i="3"/>
  <c r="N373" i="3"/>
  <c r="H373" i="3"/>
  <c r="N384" i="3"/>
  <c r="H384" i="3"/>
  <c r="AB373" i="3"/>
  <c r="G362" i="3"/>
  <c r="G373" i="3"/>
  <c r="G384" i="3"/>
  <c r="AA373" i="3"/>
  <c r="F362" i="3"/>
  <c r="F373" i="3"/>
  <c r="F384" i="3"/>
  <c r="Z373" i="3"/>
  <c r="E362" i="3"/>
  <c r="E373" i="3"/>
  <c r="E384" i="3"/>
  <c r="Y373" i="3"/>
  <c r="Q361" i="3"/>
  <c r="J361" i="3"/>
  <c r="Q372" i="3"/>
  <c r="J372" i="3"/>
  <c r="Q383" i="3"/>
  <c r="J383" i="3"/>
  <c r="AD372" i="3"/>
  <c r="I361" i="3"/>
  <c r="I372" i="3"/>
  <c r="I383" i="3"/>
  <c r="AC372" i="3"/>
  <c r="N361" i="3"/>
  <c r="H361" i="3"/>
  <c r="N372" i="3"/>
  <c r="H372" i="3"/>
  <c r="N383" i="3"/>
  <c r="H383" i="3"/>
  <c r="AB372" i="3"/>
  <c r="G361" i="3"/>
  <c r="G372" i="3"/>
  <c r="G383" i="3"/>
  <c r="AA372" i="3"/>
  <c r="F361" i="3"/>
  <c r="F372" i="3"/>
  <c r="F383" i="3"/>
  <c r="Z372" i="3"/>
  <c r="E361" i="3"/>
  <c r="E372" i="3"/>
  <c r="E383" i="3"/>
  <c r="Y372" i="3"/>
  <c r="Q337" i="3"/>
  <c r="J337" i="3"/>
  <c r="Q348" i="3"/>
  <c r="J348" i="3"/>
  <c r="Q359" i="3"/>
  <c r="J359" i="3"/>
  <c r="AD348" i="3"/>
  <c r="I337" i="3"/>
  <c r="I348" i="3"/>
  <c r="I359" i="3"/>
  <c r="AC348" i="3"/>
  <c r="N337" i="3"/>
  <c r="H337" i="3"/>
  <c r="N348" i="3"/>
  <c r="H348" i="3"/>
  <c r="N359" i="3"/>
  <c r="H359" i="3"/>
  <c r="AB348" i="3"/>
  <c r="G337" i="3"/>
  <c r="G348" i="3"/>
  <c r="G359" i="3"/>
  <c r="AA348" i="3"/>
  <c r="F337" i="3"/>
  <c r="F348" i="3"/>
  <c r="F359" i="3"/>
  <c r="Z348" i="3"/>
  <c r="E337" i="3"/>
  <c r="E348" i="3"/>
  <c r="E359" i="3"/>
  <c r="Y348" i="3"/>
  <c r="Q336" i="3"/>
  <c r="J336" i="3"/>
  <c r="Q347" i="3"/>
  <c r="J347" i="3"/>
  <c r="Q358" i="3"/>
  <c r="J358" i="3"/>
  <c r="AD347" i="3"/>
  <c r="I336" i="3"/>
  <c r="I347" i="3"/>
  <c r="I358" i="3"/>
  <c r="AC347" i="3"/>
  <c r="N336" i="3"/>
  <c r="H336" i="3"/>
  <c r="N347" i="3"/>
  <c r="H347" i="3"/>
  <c r="N358" i="3"/>
  <c r="H358" i="3"/>
  <c r="AB347" i="3"/>
  <c r="G336" i="3"/>
  <c r="G347" i="3"/>
  <c r="G358" i="3"/>
  <c r="AA347" i="3"/>
  <c r="F336" i="3"/>
  <c r="F347" i="3"/>
  <c r="F358" i="3"/>
  <c r="Z347" i="3"/>
  <c r="E336" i="3"/>
  <c r="E347" i="3"/>
  <c r="E358" i="3"/>
  <c r="Y347" i="3"/>
  <c r="Q335" i="3"/>
  <c r="J335" i="3"/>
  <c r="Q346" i="3"/>
  <c r="J346" i="3"/>
  <c r="Q357" i="3"/>
  <c r="J357" i="3"/>
  <c r="AD346" i="3"/>
  <c r="I335" i="3"/>
  <c r="I346" i="3"/>
  <c r="I357" i="3"/>
  <c r="AC346" i="3"/>
  <c r="N335" i="3"/>
  <c r="H335" i="3"/>
  <c r="N346" i="3"/>
  <c r="H346" i="3"/>
  <c r="N357" i="3"/>
  <c r="H357" i="3"/>
  <c r="AB346" i="3"/>
  <c r="G335" i="3"/>
  <c r="G346" i="3"/>
  <c r="G357" i="3"/>
  <c r="AA346" i="3"/>
  <c r="F335" i="3"/>
  <c r="F346" i="3"/>
  <c r="F357" i="3"/>
  <c r="Z346" i="3"/>
  <c r="E335" i="3"/>
  <c r="E346" i="3"/>
  <c r="E357" i="3"/>
  <c r="Y346" i="3"/>
  <c r="Q334" i="3"/>
  <c r="J334" i="3"/>
  <c r="Q345" i="3"/>
  <c r="J345" i="3"/>
  <c r="Q356" i="3"/>
  <c r="J356" i="3"/>
  <c r="AD345" i="3"/>
  <c r="I334" i="3"/>
  <c r="I345" i="3"/>
  <c r="I356" i="3"/>
  <c r="AC345" i="3"/>
  <c r="N334" i="3"/>
  <c r="H334" i="3"/>
  <c r="N345" i="3"/>
  <c r="H345" i="3"/>
  <c r="N356" i="3"/>
  <c r="H356" i="3"/>
  <c r="AB345" i="3"/>
  <c r="G334" i="3"/>
  <c r="G345" i="3"/>
  <c r="G356" i="3"/>
  <c r="AA345" i="3"/>
  <c r="F334" i="3"/>
  <c r="F345" i="3"/>
  <c r="F356" i="3"/>
  <c r="Z345" i="3"/>
  <c r="E334" i="3"/>
  <c r="E345" i="3"/>
  <c r="E356" i="3"/>
  <c r="Y345" i="3"/>
  <c r="Q333" i="3"/>
  <c r="J333" i="3"/>
  <c r="Q344" i="3"/>
  <c r="J344" i="3"/>
  <c r="Q355" i="3"/>
  <c r="J355" i="3"/>
  <c r="AD344" i="3"/>
  <c r="I333" i="3"/>
  <c r="I344" i="3"/>
  <c r="I355" i="3"/>
  <c r="AC344" i="3"/>
  <c r="N333" i="3"/>
  <c r="H333" i="3"/>
  <c r="N344" i="3"/>
  <c r="H344" i="3"/>
  <c r="N355" i="3"/>
  <c r="H355" i="3"/>
  <c r="AB344" i="3"/>
  <c r="G333" i="3"/>
  <c r="G344" i="3"/>
  <c r="G355" i="3"/>
  <c r="AA344" i="3"/>
  <c r="F333" i="3"/>
  <c r="F344" i="3"/>
  <c r="F355" i="3"/>
  <c r="Z344" i="3"/>
  <c r="E333" i="3"/>
  <c r="E344" i="3"/>
  <c r="E355" i="3"/>
  <c r="Y344" i="3"/>
  <c r="Q332" i="3"/>
  <c r="J332" i="3"/>
  <c r="Q343" i="3"/>
  <c r="J343" i="3"/>
  <c r="Q354" i="3"/>
  <c r="J354" i="3"/>
  <c r="AD343" i="3"/>
  <c r="I332" i="3"/>
  <c r="I343" i="3"/>
  <c r="I354" i="3"/>
  <c r="AC343" i="3"/>
  <c r="N332" i="3"/>
  <c r="H332" i="3"/>
  <c r="N343" i="3"/>
  <c r="H343" i="3"/>
  <c r="N354" i="3"/>
  <c r="H354" i="3"/>
  <c r="AB343" i="3"/>
  <c r="G332" i="3"/>
  <c r="G343" i="3"/>
  <c r="G354" i="3"/>
  <c r="AA343" i="3"/>
  <c r="F332" i="3"/>
  <c r="F343" i="3"/>
  <c r="F354" i="3"/>
  <c r="Z343" i="3"/>
  <c r="E332" i="3"/>
  <c r="E343" i="3"/>
  <c r="E354" i="3"/>
  <c r="Y343" i="3"/>
  <c r="Q331" i="3"/>
  <c r="J331" i="3"/>
  <c r="Q342" i="3"/>
  <c r="J342" i="3"/>
  <c r="Q353" i="3"/>
  <c r="J353" i="3"/>
  <c r="AD342" i="3"/>
  <c r="I331" i="3"/>
  <c r="I342" i="3"/>
  <c r="I353" i="3"/>
  <c r="AC342" i="3"/>
  <c r="N331" i="3"/>
  <c r="H331" i="3"/>
  <c r="N342" i="3"/>
  <c r="H342" i="3"/>
  <c r="N353" i="3"/>
  <c r="H353" i="3"/>
  <c r="AB342" i="3"/>
  <c r="G331" i="3"/>
  <c r="G342" i="3"/>
  <c r="G353" i="3"/>
  <c r="AA342" i="3"/>
  <c r="F331" i="3"/>
  <c r="F342" i="3"/>
  <c r="F353" i="3"/>
  <c r="Z342" i="3"/>
  <c r="E331" i="3"/>
  <c r="E342" i="3"/>
  <c r="E353" i="3"/>
  <c r="Y342" i="3"/>
  <c r="Q330" i="3"/>
  <c r="J330" i="3"/>
  <c r="Q341" i="3"/>
  <c r="J341" i="3"/>
  <c r="Q352" i="3"/>
  <c r="J352" i="3"/>
  <c r="AD341" i="3"/>
  <c r="I330" i="3"/>
  <c r="I341" i="3"/>
  <c r="I352" i="3"/>
  <c r="AC341" i="3"/>
  <c r="N330" i="3"/>
  <c r="H330" i="3"/>
  <c r="N341" i="3"/>
  <c r="H341" i="3"/>
  <c r="N352" i="3"/>
  <c r="H352" i="3"/>
  <c r="AB341" i="3"/>
  <c r="G330" i="3"/>
  <c r="G341" i="3"/>
  <c r="G352" i="3"/>
  <c r="AA341" i="3"/>
  <c r="F330" i="3"/>
  <c r="F341" i="3"/>
  <c r="F352" i="3"/>
  <c r="Z341" i="3"/>
  <c r="E330" i="3"/>
  <c r="E341" i="3"/>
  <c r="E352" i="3"/>
  <c r="Y341" i="3"/>
  <c r="Q329" i="3"/>
  <c r="J329" i="3"/>
  <c r="Q340" i="3"/>
  <c r="J340" i="3"/>
  <c r="Q351" i="3"/>
  <c r="J351" i="3"/>
  <c r="AD340" i="3"/>
  <c r="I329" i="3"/>
  <c r="I340" i="3"/>
  <c r="I351" i="3"/>
  <c r="AC340" i="3"/>
  <c r="N329" i="3"/>
  <c r="H329" i="3"/>
  <c r="N340" i="3"/>
  <c r="H340" i="3"/>
  <c r="N351" i="3"/>
  <c r="H351" i="3"/>
  <c r="AB340" i="3"/>
  <c r="G329" i="3"/>
  <c r="G340" i="3"/>
  <c r="G351" i="3"/>
  <c r="AA340" i="3"/>
  <c r="F329" i="3"/>
  <c r="F340" i="3"/>
  <c r="F351" i="3"/>
  <c r="Z340" i="3"/>
  <c r="E329" i="3"/>
  <c r="E340" i="3"/>
  <c r="E351" i="3"/>
  <c r="Y340" i="3"/>
  <c r="Q328" i="3"/>
  <c r="J328" i="3"/>
  <c r="Q339" i="3"/>
  <c r="J339" i="3"/>
  <c r="Q350" i="3"/>
  <c r="J350" i="3"/>
  <c r="AD339" i="3"/>
  <c r="I328" i="3"/>
  <c r="I339" i="3"/>
  <c r="I350" i="3"/>
  <c r="AC339" i="3"/>
  <c r="N328" i="3"/>
  <c r="H328" i="3"/>
  <c r="N339" i="3"/>
  <c r="H339" i="3"/>
  <c r="N350" i="3"/>
  <c r="H350" i="3"/>
  <c r="AB339" i="3"/>
  <c r="G328" i="3"/>
  <c r="G339" i="3"/>
  <c r="G350" i="3"/>
  <c r="AA339" i="3"/>
  <c r="F328" i="3"/>
  <c r="F339" i="3"/>
  <c r="F350" i="3"/>
  <c r="Z339" i="3"/>
  <c r="E328" i="3"/>
  <c r="E339" i="3"/>
  <c r="E350" i="3"/>
  <c r="Y339" i="3"/>
  <c r="J304" i="3"/>
  <c r="Q315" i="3"/>
  <c r="J315" i="3"/>
  <c r="Q326" i="3"/>
  <c r="J326" i="3"/>
  <c r="AD315" i="3"/>
  <c r="I304" i="3"/>
  <c r="I315" i="3"/>
  <c r="I326" i="3"/>
  <c r="AC315" i="3"/>
  <c r="N304" i="3"/>
  <c r="H304" i="3"/>
  <c r="N315" i="3"/>
  <c r="H315" i="3"/>
  <c r="N326" i="3"/>
  <c r="H326" i="3"/>
  <c r="AB315" i="3"/>
  <c r="G304" i="3"/>
  <c r="G315" i="3"/>
  <c r="G326" i="3"/>
  <c r="AA315" i="3"/>
  <c r="F304" i="3"/>
  <c r="F315" i="3"/>
  <c r="F326" i="3"/>
  <c r="Z315" i="3"/>
  <c r="E304" i="3"/>
  <c r="E315" i="3"/>
  <c r="E326" i="3"/>
  <c r="Y315" i="3"/>
  <c r="J303" i="3"/>
  <c r="Q314" i="3"/>
  <c r="J314" i="3"/>
  <c r="Q325" i="3"/>
  <c r="J325" i="3"/>
  <c r="AD314" i="3"/>
  <c r="I303" i="3"/>
  <c r="I314" i="3"/>
  <c r="I325" i="3"/>
  <c r="AC314" i="3"/>
  <c r="N303" i="3"/>
  <c r="H303" i="3"/>
  <c r="N314" i="3"/>
  <c r="H314" i="3"/>
  <c r="N325" i="3"/>
  <c r="H325" i="3"/>
  <c r="AB314" i="3"/>
  <c r="G303" i="3"/>
  <c r="G314" i="3"/>
  <c r="G325" i="3"/>
  <c r="AA314" i="3"/>
  <c r="F303" i="3"/>
  <c r="F314" i="3"/>
  <c r="F325" i="3"/>
  <c r="Z314" i="3"/>
  <c r="E303" i="3"/>
  <c r="E314" i="3"/>
  <c r="E325" i="3"/>
  <c r="Y314" i="3"/>
  <c r="J302" i="3"/>
  <c r="Q313" i="3"/>
  <c r="J313" i="3"/>
  <c r="Q324" i="3"/>
  <c r="J324" i="3"/>
  <c r="AD313" i="3"/>
  <c r="I302" i="3"/>
  <c r="I313" i="3"/>
  <c r="I324" i="3"/>
  <c r="AC313" i="3"/>
  <c r="N302" i="3"/>
  <c r="H302" i="3"/>
  <c r="N313" i="3"/>
  <c r="H313" i="3"/>
  <c r="N324" i="3"/>
  <c r="H324" i="3"/>
  <c r="AB313" i="3"/>
  <c r="G302" i="3"/>
  <c r="G313" i="3"/>
  <c r="G324" i="3"/>
  <c r="AA313" i="3"/>
  <c r="F302" i="3"/>
  <c r="F313" i="3"/>
  <c r="F324" i="3"/>
  <c r="Z313" i="3"/>
  <c r="E302" i="3"/>
  <c r="E313" i="3"/>
  <c r="E324" i="3"/>
  <c r="Y313" i="3"/>
  <c r="J301" i="3"/>
  <c r="Q312" i="3"/>
  <c r="J312" i="3"/>
  <c r="Q323" i="3"/>
  <c r="J323" i="3"/>
  <c r="AD312" i="3"/>
  <c r="I301" i="3"/>
  <c r="I312" i="3"/>
  <c r="I323" i="3"/>
  <c r="AC312" i="3"/>
  <c r="N301" i="3"/>
  <c r="H301" i="3"/>
  <c r="N312" i="3"/>
  <c r="H312" i="3"/>
  <c r="N323" i="3"/>
  <c r="H323" i="3"/>
  <c r="AB312" i="3"/>
  <c r="G301" i="3"/>
  <c r="G312" i="3"/>
  <c r="G323" i="3"/>
  <c r="AA312" i="3"/>
  <c r="F301" i="3"/>
  <c r="F312" i="3"/>
  <c r="F323" i="3"/>
  <c r="Z312" i="3"/>
  <c r="E301" i="3"/>
  <c r="E312" i="3"/>
  <c r="E323" i="3"/>
  <c r="Y312" i="3"/>
  <c r="J300" i="3"/>
  <c r="Q311" i="3"/>
  <c r="J311" i="3"/>
  <c r="Q322" i="3"/>
  <c r="J322" i="3"/>
  <c r="AD311" i="3"/>
  <c r="I300" i="3"/>
  <c r="I311" i="3"/>
  <c r="I322" i="3"/>
  <c r="AC311" i="3"/>
  <c r="N300" i="3"/>
  <c r="H300" i="3"/>
  <c r="N311" i="3"/>
  <c r="H311" i="3"/>
  <c r="N322" i="3"/>
  <c r="H322" i="3"/>
  <c r="AB311" i="3"/>
  <c r="G300" i="3"/>
  <c r="G311" i="3"/>
  <c r="G322" i="3"/>
  <c r="AA311" i="3"/>
  <c r="F300" i="3"/>
  <c r="F311" i="3"/>
  <c r="F322" i="3"/>
  <c r="Z311" i="3"/>
  <c r="E300" i="3"/>
  <c r="E311" i="3"/>
  <c r="E322" i="3"/>
  <c r="Y311" i="3"/>
  <c r="J299" i="3"/>
  <c r="Q310" i="3"/>
  <c r="J310" i="3"/>
  <c r="Q321" i="3"/>
  <c r="J321" i="3"/>
  <c r="AD310" i="3"/>
  <c r="I299" i="3"/>
  <c r="I310" i="3"/>
  <c r="I321" i="3"/>
  <c r="AC310" i="3"/>
  <c r="N299" i="3"/>
  <c r="H299" i="3"/>
  <c r="N310" i="3"/>
  <c r="H310" i="3"/>
  <c r="N321" i="3"/>
  <c r="H321" i="3"/>
  <c r="AB310" i="3"/>
  <c r="G299" i="3"/>
  <c r="G310" i="3"/>
  <c r="G321" i="3"/>
  <c r="AA310" i="3"/>
  <c r="F299" i="3"/>
  <c r="F310" i="3"/>
  <c r="F321" i="3"/>
  <c r="Z310" i="3"/>
  <c r="E299" i="3"/>
  <c r="E310" i="3"/>
  <c r="E321" i="3"/>
  <c r="Y310" i="3"/>
  <c r="J298" i="3"/>
  <c r="Q309" i="3"/>
  <c r="J309" i="3"/>
  <c r="Q320" i="3"/>
  <c r="J320" i="3"/>
  <c r="AD309" i="3"/>
  <c r="I298" i="3"/>
  <c r="I309" i="3"/>
  <c r="I320" i="3"/>
  <c r="AC309" i="3"/>
  <c r="N298" i="3"/>
  <c r="H298" i="3"/>
  <c r="N309" i="3"/>
  <c r="H309" i="3"/>
  <c r="N320" i="3"/>
  <c r="H320" i="3"/>
  <c r="AB309" i="3"/>
  <c r="G298" i="3"/>
  <c r="G309" i="3"/>
  <c r="G320" i="3"/>
  <c r="AA309" i="3"/>
  <c r="F298" i="3"/>
  <c r="F309" i="3"/>
  <c r="F320" i="3"/>
  <c r="Z309" i="3"/>
  <c r="E298" i="3"/>
  <c r="E309" i="3"/>
  <c r="E320" i="3"/>
  <c r="Y309" i="3"/>
  <c r="J297" i="3"/>
  <c r="Q308" i="3"/>
  <c r="J308" i="3"/>
  <c r="Q319" i="3"/>
  <c r="J319" i="3"/>
  <c r="AD308" i="3"/>
  <c r="I297" i="3"/>
  <c r="I308" i="3"/>
  <c r="I319" i="3"/>
  <c r="AC308" i="3"/>
  <c r="N297" i="3"/>
  <c r="H297" i="3"/>
  <c r="N308" i="3"/>
  <c r="H308" i="3"/>
  <c r="N319" i="3"/>
  <c r="H319" i="3"/>
  <c r="AB308" i="3"/>
  <c r="G297" i="3"/>
  <c r="G308" i="3"/>
  <c r="G319" i="3"/>
  <c r="AA308" i="3"/>
  <c r="F297" i="3"/>
  <c r="F308" i="3"/>
  <c r="F319" i="3"/>
  <c r="Z308" i="3"/>
  <c r="E297" i="3"/>
  <c r="E308" i="3"/>
  <c r="E319" i="3"/>
  <c r="Y308" i="3"/>
  <c r="J296" i="3"/>
  <c r="Q307" i="3"/>
  <c r="J307" i="3"/>
  <c r="Q318" i="3"/>
  <c r="J318" i="3"/>
  <c r="AD307" i="3"/>
  <c r="I296" i="3"/>
  <c r="I307" i="3"/>
  <c r="I318" i="3"/>
  <c r="AC307" i="3"/>
  <c r="N296" i="3"/>
  <c r="H296" i="3"/>
  <c r="N307" i="3"/>
  <c r="H307" i="3"/>
  <c r="N318" i="3"/>
  <c r="H318" i="3"/>
  <c r="AB307" i="3"/>
  <c r="G296" i="3"/>
  <c r="G307" i="3"/>
  <c r="G318" i="3"/>
  <c r="AA307" i="3"/>
  <c r="F296" i="3"/>
  <c r="F307" i="3"/>
  <c r="F318" i="3"/>
  <c r="Z307" i="3"/>
  <c r="E296" i="3"/>
  <c r="E307" i="3"/>
  <c r="E318" i="3"/>
  <c r="Y307" i="3"/>
  <c r="J295" i="3"/>
  <c r="Q306" i="3"/>
  <c r="J306" i="3"/>
  <c r="Q317" i="3"/>
  <c r="J317" i="3"/>
  <c r="AD306" i="3"/>
  <c r="I295" i="3"/>
  <c r="I306" i="3"/>
  <c r="I317" i="3"/>
  <c r="AC306" i="3"/>
  <c r="N295" i="3"/>
  <c r="H295" i="3"/>
  <c r="N306" i="3"/>
  <c r="H306" i="3"/>
  <c r="N317" i="3"/>
  <c r="H317" i="3"/>
  <c r="AB306" i="3"/>
  <c r="G295" i="3"/>
  <c r="G306" i="3"/>
  <c r="G317" i="3"/>
  <c r="AA306" i="3"/>
  <c r="F295" i="3"/>
  <c r="F306" i="3"/>
  <c r="F317" i="3"/>
  <c r="Z306" i="3"/>
  <c r="E295" i="3"/>
  <c r="E306" i="3"/>
  <c r="E317" i="3"/>
  <c r="Y306" i="3"/>
  <c r="Q271" i="3"/>
  <c r="J271" i="3"/>
  <c r="Q282" i="3"/>
  <c r="J282" i="3"/>
  <c r="Q293" i="3"/>
  <c r="J293" i="3"/>
  <c r="AD282" i="3"/>
  <c r="I271" i="3"/>
  <c r="I282" i="3"/>
  <c r="I293" i="3"/>
  <c r="AC282" i="3"/>
  <c r="N271" i="3"/>
  <c r="H271" i="3"/>
  <c r="N282" i="3"/>
  <c r="H282" i="3"/>
  <c r="N293" i="3"/>
  <c r="H293" i="3"/>
  <c r="AB282" i="3"/>
  <c r="G271" i="3"/>
  <c r="G282" i="3"/>
  <c r="G293" i="3"/>
  <c r="AA282" i="3"/>
  <c r="F271" i="3"/>
  <c r="F282" i="3"/>
  <c r="F293" i="3"/>
  <c r="Z282" i="3"/>
  <c r="E271" i="3"/>
  <c r="E282" i="3"/>
  <c r="E293" i="3"/>
  <c r="Y282" i="3"/>
  <c r="Q270" i="3"/>
  <c r="J270" i="3"/>
  <c r="Q281" i="3"/>
  <c r="J281" i="3"/>
  <c r="Q292" i="3"/>
  <c r="J292" i="3"/>
  <c r="AD281" i="3"/>
  <c r="I270" i="3"/>
  <c r="I281" i="3"/>
  <c r="I292" i="3"/>
  <c r="AC281" i="3"/>
  <c r="N270" i="3"/>
  <c r="H270" i="3"/>
  <c r="N281" i="3"/>
  <c r="H281" i="3"/>
  <c r="N292" i="3"/>
  <c r="H292" i="3"/>
  <c r="AB281" i="3"/>
  <c r="G270" i="3"/>
  <c r="G281" i="3"/>
  <c r="G292" i="3"/>
  <c r="AA281" i="3"/>
  <c r="F270" i="3"/>
  <c r="F281" i="3"/>
  <c r="F292" i="3"/>
  <c r="Z281" i="3"/>
  <c r="E270" i="3"/>
  <c r="E281" i="3"/>
  <c r="E292" i="3"/>
  <c r="Y281" i="3"/>
  <c r="Q269" i="3"/>
  <c r="J269" i="3"/>
  <c r="Q280" i="3"/>
  <c r="J280" i="3"/>
  <c r="Q291" i="3"/>
  <c r="J291" i="3"/>
  <c r="AD280" i="3"/>
  <c r="I269" i="3"/>
  <c r="I280" i="3"/>
  <c r="I291" i="3"/>
  <c r="AC280" i="3"/>
  <c r="N269" i="3"/>
  <c r="H269" i="3"/>
  <c r="N280" i="3"/>
  <c r="H280" i="3"/>
  <c r="N291" i="3"/>
  <c r="H291" i="3"/>
  <c r="AB280" i="3"/>
  <c r="G269" i="3"/>
  <c r="G280" i="3"/>
  <c r="G291" i="3"/>
  <c r="AA280" i="3"/>
  <c r="F269" i="3"/>
  <c r="F280" i="3"/>
  <c r="F291" i="3"/>
  <c r="Z280" i="3"/>
  <c r="E269" i="3"/>
  <c r="E280" i="3"/>
  <c r="E291" i="3"/>
  <c r="Y280" i="3"/>
  <c r="Q268" i="3"/>
  <c r="J268" i="3"/>
  <c r="Q279" i="3"/>
  <c r="J279" i="3"/>
  <c r="Q290" i="3"/>
  <c r="J290" i="3"/>
  <c r="AD279" i="3"/>
  <c r="I268" i="3"/>
  <c r="I279" i="3"/>
  <c r="I290" i="3"/>
  <c r="AC279" i="3"/>
  <c r="N268" i="3"/>
  <c r="H268" i="3"/>
  <c r="N279" i="3"/>
  <c r="H279" i="3"/>
  <c r="N290" i="3"/>
  <c r="H290" i="3"/>
  <c r="AB279" i="3"/>
  <c r="G268" i="3"/>
  <c r="G279" i="3"/>
  <c r="G290" i="3"/>
  <c r="AA279" i="3"/>
  <c r="F268" i="3"/>
  <c r="F279" i="3"/>
  <c r="F290" i="3"/>
  <c r="Z279" i="3"/>
  <c r="E268" i="3"/>
  <c r="E279" i="3"/>
  <c r="E290" i="3"/>
  <c r="Y279" i="3"/>
  <c r="Q267" i="3"/>
  <c r="J267" i="3"/>
  <c r="Q278" i="3"/>
  <c r="J278" i="3"/>
  <c r="Q289" i="3"/>
  <c r="J289" i="3"/>
  <c r="AD278" i="3"/>
  <c r="I267" i="3"/>
  <c r="I278" i="3"/>
  <c r="I289" i="3"/>
  <c r="AC278" i="3"/>
  <c r="N267" i="3"/>
  <c r="H267" i="3"/>
  <c r="N278" i="3"/>
  <c r="H278" i="3"/>
  <c r="N289" i="3"/>
  <c r="H289" i="3"/>
  <c r="AB278" i="3"/>
  <c r="G267" i="3"/>
  <c r="G278" i="3"/>
  <c r="G289" i="3"/>
  <c r="AA278" i="3"/>
  <c r="F267" i="3"/>
  <c r="F278" i="3"/>
  <c r="F289" i="3"/>
  <c r="Z278" i="3"/>
  <c r="E267" i="3"/>
  <c r="E278" i="3"/>
  <c r="E289" i="3"/>
  <c r="Y278" i="3"/>
  <c r="Q266" i="3"/>
  <c r="J266" i="3"/>
  <c r="Q277" i="3"/>
  <c r="J277" i="3"/>
  <c r="Q288" i="3"/>
  <c r="J288" i="3"/>
  <c r="AD277" i="3"/>
  <c r="I266" i="3"/>
  <c r="I277" i="3"/>
  <c r="I288" i="3"/>
  <c r="AC277" i="3"/>
  <c r="N266" i="3"/>
  <c r="H266" i="3"/>
  <c r="N277" i="3"/>
  <c r="H277" i="3"/>
  <c r="N288" i="3"/>
  <c r="H288" i="3"/>
  <c r="AB277" i="3"/>
  <c r="G266" i="3"/>
  <c r="G277" i="3"/>
  <c r="G288" i="3"/>
  <c r="AA277" i="3"/>
  <c r="F266" i="3"/>
  <c r="F277" i="3"/>
  <c r="F288" i="3"/>
  <c r="Z277" i="3"/>
  <c r="E266" i="3"/>
  <c r="E277" i="3"/>
  <c r="E288" i="3"/>
  <c r="Y277" i="3"/>
  <c r="Q265" i="3"/>
  <c r="J265" i="3"/>
  <c r="Q276" i="3"/>
  <c r="J276" i="3"/>
  <c r="Q287" i="3"/>
  <c r="J287" i="3"/>
  <c r="AD276" i="3"/>
  <c r="I265" i="3"/>
  <c r="I276" i="3"/>
  <c r="I287" i="3"/>
  <c r="AC276" i="3"/>
  <c r="N265" i="3"/>
  <c r="H265" i="3"/>
  <c r="N276" i="3"/>
  <c r="H276" i="3"/>
  <c r="N287" i="3"/>
  <c r="H287" i="3"/>
  <c r="AB276" i="3"/>
  <c r="G265" i="3"/>
  <c r="G276" i="3"/>
  <c r="G287" i="3"/>
  <c r="AA276" i="3"/>
  <c r="F265" i="3"/>
  <c r="F276" i="3"/>
  <c r="F287" i="3"/>
  <c r="Z276" i="3"/>
  <c r="E265" i="3"/>
  <c r="E276" i="3"/>
  <c r="E287" i="3"/>
  <c r="Y276" i="3"/>
  <c r="Q264" i="3"/>
  <c r="J264" i="3"/>
  <c r="Q275" i="3"/>
  <c r="J275" i="3"/>
  <c r="Q286" i="3"/>
  <c r="J286" i="3"/>
  <c r="AD275" i="3"/>
  <c r="I264" i="3"/>
  <c r="I275" i="3"/>
  <c r="I286" i="3"/>
  <c r="AC275" i="3"/>
  <c r="N264" i="3"/>
  <c r="H264" i="3"/>
  <c r="N275" i="3"/>
  <c r="H275" i="3"/>
  <c r="N286" i="3"/>
  <c r="H286" i="3"/>
  <c r="AB275" i="3"/>
  <c r="G264" i="3"/>
  <c r="G275" i="3"/>
  <c r="G286" i="3"/>
  <c r="AA275" i="3"/>
  <c r="F264" i="3"/>
  <c r="F275" i="3"/>
  <c r="F286" i="3"/>
  <c r="Z275" i="3"/>
  <c r="E264" i="3"/>
  <c r="E275" i="3"/>
  <c r="E286" i="3"/>
  <c r="Y275" i="3"/>
  <c r="Q263" i="3"/>
  <c r="J263" i="3"/>
  <c r="Q274" i="3"/>
  <c r="J274" i="3"/>
  <c r="Q285" i="3"/>
  <c r="J285" i="3"/>
  <c r="AD274" i="3"/>
  <c r="I263" i="3"/>
  <c r="I274" i="3"/>
  <c r="I285" i="3"/>
  <c r="AC274" i="3"/>
  <c r="N263" i="3"/>
  <c r="H263" i="3"/>
  <c r="N274" i="3"/>
  <c r="H274" i="3"/>
  <c r="N285" i="3"/>
  <c r="H285" i="3"/>
  <c r="AB274" i="3"/>
  <c r="G263" i="3"/>
  <c r="G274" i="3"/>
  <c r="G285" i="3"/>
  <c r="AA274" i="3"/>
  <c r="F263" i="3"/>
  <c r="F274" i="3"/>
  <c r="F285" i="3"/>
  <c r="Z274" i="3"/>
  <c r="E263" i="3"/>
  <c r="E274" i="3"/>
  <c r="E285" i="3"/>
  <c r="Y274" i="3"/>
  <c r="Q262" i="3"/>
  <c r="J262" i="3"/>
  <c r="Q273" i="3"/>
  <c r="J273" i="3"/>
  <c r="Q284" i="3"/>
  <c r="J284" i="3"/>
  <c r="AD273" i="3"/>
  <c r="I262" i="3"/>
  <c r="I273" i="3"/>
  <c r="I284" i="3"/>
  <c r="AC273" i="3"/>
  <c r="N262" i="3"/>
  <c r="H262" i="3"/>
  <c r="N273" i="3"/>
  <c r="H273" i="3"/>
  <c r="N284" i="3"/>
  <c r="H284" i="3"/>
  <c r="AB273" i="3"/>
  <c r="G262" i="3"/>
  <c r="G273" i="3"/>
  <c r="G284" i="3"/>
  <c r="AA273" i="3"/>
  <c r="F262" i="3"/>
  <c r="F273" i="3"/>
  <c r="F284" i="3"/>
  <c r="Z273" i="3"/>
  <c r="E262" i="3"/>
  <c r="E273" i="3"/>
  <c r="E284" i="3"/>
  <c r="Y273" i="3"/>
  <c r="Q238" i="3"/>
  <c r="J238" i="3"/>
  <c r="Q249" i="3"/>
  <c r="J249" i="3"/>
  <c r="Q260" i="3"/>
  <c r="J260" i="3"/>
  <c r="AD249" i="3"/>
  <c r="I238" i="3"/>
  <c r="I249" i="3"/>
  <c r="I260" i="3"/>
  <c r="AC249" i="3"/>
  <c r="N238" i="3"/>
  <c r="H238" i="3"/>
  <c r="N249" i="3"/>
  <c r="H249" i="3"/>
  <c r="N260" i="3"/>
  <c r="H260" i="3"/>
  <c r="AB249" i="3"/>
  <c r="G238" i="3"/>
  <c r="G249" i="3"/>
  <c r="G260" i="3"/>
  <c r="AA249" i="3"/>
  <c r="F238" i="3"/>
  <c r="F249" i="3"/>
  <c r="F260" i="3"/>
  <c r="Z249" i="3"/>
  <c r="E238" i="3"/>
  <c r="E249" i="3"/>
  <c r="E260" i="3"/>
  <c r="Y249" i="3"/>
  <c r="Q237" i="3"/>
  <c r="J237" i="3"/>
  <c r="Q248" i="3"/>
  <c r="J248" i="3"/>
  <c r="Q259" i="3"/>
  <c r="J259" i="3"/>
  <c r="AD248" i="3"/>
  <c r="I237" i="3"/>
  <c r="I248" i="3"/>
  <c r="I259" i="3"/>
  <c r="AC248" i="3"/>
  <c r="N237" i="3"/>
  <c r="H237" i="3"/>
  <c r="N248" i="3"/>
  <c r="H248" i="3"/>
  <c r="N259" i="3"/>
  <c r="H259" i="3"/>
  <c r="AB248" i="3"/>
  <c r="G237" i="3"/>
  <c r="G248" i="3"/>
  <c r="G259" i="3"/>
  <c r="AA248" i="3"/>
  <c r="F237" i="3"/>
  <c r="F248" i="3"/>
  <c r="F259" i="3"/>
  <c r="Z248" i="3"/>
  <c r="E237" i="3"/>
  <c r="E248" i="3"/>
  <c r="E259" i="3"/>
  <c r="Y248" i="3"/>
  <c r="Q236" i="3"/>
  <c r="J236" i="3"/>
  <c r="Q247" i="3"/>
  <c r="J247" i="3"/>
  <c r="Q258" i="3"/>
  <c r="J258" i="3"/>
  <c r="AD247" i="3"/>
  <c r="I236" i="3"/>
  <c r="I247" i="3"/>
  <c r="I258" i="3"/>
  <c r="AC247" i="3"/>
  <c r="N236" i="3"/>
  <c r="H236" i="3"/>
  <c r="N247" i="3"/>
  <c r="H247" i="3"/>
  <c r="N258" i="3"/>
  <c r="H258" i="3"/>
  <c r="AB247" i="3"/>
  <c r="G236" i="3"/>
  <c r="G247" i="3"/>
  <c r="G258" i="3"/>
  <c r="AA247" i="3"/>
  <c r="F236" i="3"/>
  <c r="F247" i="3"/>
  <c r="F258" i="3"/>
  <c r="Z247" i="3"/>
  <c r="E236" i="3"/>
  <c r="E247" i="3"/>
  <c r="E258" i="3"/>
  <c r="Y247" i="3"/>
  <c r="Q235" i="3"/>
  <c r="J235" i="3"/>
  <c r="Q246" i="3"/>
  <c r="J246" i="3"/>
  <c r="Q257" i="3"/>
  <c r="J257" i="3"/>
  <c r="AD246" i="3"/>
  <c r="I235" i="3"/>
  <c r="I246" i="3"/>
  <c r="I257" i="3"/>
  <c r="AC246" i="3"/>
  <c r="N235" i="3"/>
  <c r="H235" i="3"/>
  <c r="N246" i="3"/>
  <c r="H246" i="3"/>
  <c r="N257" i="3"/>
  <c r="H257" i="3"/>
  <c r="AB246" i="3"/>
  <c r="G235" i="3"/>
  <c r="G246" i="3"/>
  <c r="G257" i="3"/>
  <c r="AA246" i="3"/>
  <c r="F235" i="3"/>
  <c r="F246" i="3"/>
  <c r="F257" i="3"/>
  <c r="Z246" i="3"/>
  <c r="E235" i="3"/>
  <c r="E246" i="3"/>
  <c r="E257" i="3"/>
  <c r="Y246" i="3"/>
  <c r="Q234" i="3"/>
  <c r="J234" i="3"/>
  <c r="Q245" i="3"/>
  <c r="J245" i="3"/>
  <c r="Q256" i="3"/>
  <c r="J256" i="3"/>
  <c r="AD245" i="3"/>
  <c r="I234" i="3"/>
  <c r="I245" i="3"/>
  <c r="I256" i="3"/>
  <c r="AC245" i="3"/>
  <c r="N234" i="3"/>
  <c r="H234" i="3"/>
  <c r="N245" i="3"/>
  <c r="H245" i="3"/>
  <c r="N256" i="3"/>
  <c r="H256" i="3"/>
  <c r="AB245" i="3"/>
  <c r="G234" i="3"/>
  <c r="G245" i="3"/>
  <c r="G256" i="3"/>
  <c r="AA245" i="3"/>
  <c r="F234" i="3"/>
  <c r="F245" i="3"/>
  <c r="F256" i="3"/>
  <c r="Z245" i="3"/>
  <c r="E234" i="3"/>
  <c r="E245" i="3"/>
  <c r="E256" i="3"/>
  <c r="Y245" i="3"/>
  <c r="Q233" i="3"/>
  <c r="J233" i="3"/>
  <c r="Q244" i="3"/>
  <c r="J244" i="3"/>
  <c r="Q255" i="3"/>
  <c r="J255" i="3"/>
  <c r="AD244" i="3"/>
  <c r="I233" i="3"/>
  <c r="I244" i="3"/>
  <c r="I255" i="3"/>
  <c r="AC244" i="3"/>
  <c r="N233" i="3"/>
  <c r="H233" i="3"/>
  <c r="N244" i="3"/>
  <c r="H244" i="3"/>
  <c r="N255" i="3"/>
  <c r="H255" i="3"/>
  <c r="AB244" i="3"/>
  <c r="G233" i="3"/>
  <c r="G244" i="3"/>
  <c r="G255" i="3"/>
  <c r="AA244" i="3"/>
  <c r="F233" i="3"/>
  <c r="F244" i="3"/>
  <c r="F255" i="3"/>
  <c r="Z244" i="3"/>
  <c r="E233" i="3"/>
  <c r="E244" i="3"/>
  <c r="E255" i="3"/>
  <c r="Y244" i="3"/>
  <c r="Q232" i="3"/>
  <c r="J232" i="3"/>
  <c r="Q243" i="3"/>
  <c r="J243" i="3"/>
  <c r="Q254" i="3"/>
  <c r="J254" i="3"/>
  <c r="AD243" i="3"/>
  <c r="I232" i="3"/>
  <c r="I243" i="3"/>
  <c r="I254" i="3"/>
  <c r="AC243" i="3"/>
  <c r="N232" i="3"/>
  <c r="H232" i="3"/>
  <c r="N243" i="3"/>
  <c r="H243" i="3"/>
  <c r="N254" i="3"/>
  <c r="H254" i="3"/>
  <c r="AB243" i="3"/>
  <c r="G232" i="3"/>
  <c r="G243" i="3"/>
  <c r="G254" i="3"/>
  <c r="AA243" i="3"/>
  <c r="F232" i="3"/>
  <c r="F243" i="3"/>
  <c r="F254" i="3"/>
  <c r="Z243" i="3"/>
  <c r="E232" i="3"/>
  <c r="E243" i="3"/>
  <c r="E254" i="3"/>
  <c r="Y243" i="3"/>
  <c r="Q231" i="3"/>
  <c r="J231" i="3"/>
  <c r="Q242" i="3"/>
  <c r="J242" i="3"/>
  <c r="Q253" i="3"/>
  <c r="J253" i="3"/>
  <c r="AD242" i="3"/>
  <c r="I231" i="3"/>
  <c r="I242" i="3"/>
  <c r="I253" i="3"/>
  <c r="AC242" i="3"/>
  <c r="N231" i="3"/>
  <c r="H231" i="3"/>
  <c r="N242" i="3"/>
  <c r="H242" i="3"/>
  <c r="N253" i="3"/>
  <c r="H253" i="3"/>
  <c r="AB242" i="3"/>
  <c r="G231" i="3"/>
  <c r="G242" i="3"/>
  <c r="G253" i="3"/>
  <c r="AA242" i="3"/>
  <c r="F231" i="3"/>
  <c r="F242" i="3"/>
  <c r="F253" i="3"/>
  <c r="Z242" i="3"/>
  <c r="E231" i="3"/>
  <c r="E242" i="3"/>
  <c r="E253" i="3"/>
  <c r="Y242" i="3"/>
  <c r="Q230" i="3"/>
  <c r="J230" i="3"/>
  <c r="Q241" i="3"/>
  <c r="J241" i="3"/>
  <c r="Q252" i="3"/>
  <c r="J252" i="3"/>
  <c r="AD241" i="3"/>
  <c r="I230" i="3"/>
  <c r="I241" i="3"/>
  <c r="I252" i="3"/>
  <c r="AC241" i="3"/>
  <c r="N230" i="3"/>
  <c r="H230" i="3"/>
  <c r="N241" i="3"/>
  <c r="H241" i="3"/>
  <c r="N252" i="3"/>
  <c r="H252" i="3"/>
  <c r="AB241" i="3"/>
  <c r="G230" i="3"/>
  <c r="G241" i="3"/>
  <c r="G252" i="3"/>
  <c r="AA241" i="3"/>
  <c r="F230" i="3"/>
  <c r="F241" i="3"/>
  <c r="F252" i="3"/>
  <c r="Z241" i="3"/>
  <c r="E230" i="3"/>
  <c r="E241" i="3"/>
  <c r="E252" i="3"/>
  <c r="Y241" i="3"/>
  <c r="Q229" i="3"/>
  <c r="J229" i="3"/>
  <c r="Q240" i="3"/>
  <c r="J240" i="3"/>
  <c r="Q251" i="3"/>
  <c r="J251" i="3"/>
  <c r="AD240" i="3"/>
  <c r="I229" i="3"/>
  <c r="I240" i="3"/>
  <c r="I251" i="3"/>
  <c r="AC240" i="3"/>
  <c r="N229" i="3"/>
  <c r="H229" i="3"/>
  <c r="N240" i="3"/>
  <c r="H240" i="3"/>
  <c r="N251" i="3"/>
  <c r="H251" i="3"/>
  <c r="AB240" i="3"/>
  <c r="G229" i="3"/>
  <c r="G240" i="3"/>
  <c r="G251" i="3"/>
  <c r="AA240" i="3"/>
  <c r="F229" i="3"/>
  <c r="F240" i="3"/>
  <c r="F251" i="3"/>
  <c r="Z240" i="3"/>
  <c r="E229" i="3"/>
  <c r="E240" i="3"/>
  <c r="E251" i="3"/>
  <c r="Y240" i="3"/>
  <c r="Q205" i="3"/>
  <c r="J205" i="3"/>
  <c r="Q216" i="3"/>
  <c r="J216" i="3"/>
  <c r="Q227" i="3"/>
  <c r="J227" i="3"/>
  <c r="AD216" i="3"/>
  <c r="I205" i="3"/>
  <c r="I216" i="3"/>
  <c r="I227" i="3"/>
  <c r="AC216" i="3"/>
  <c r="N205" i="3"/>
  <c r="H205" i="3"/>
  <c r="N216" i="3"/>
  <c r="H216" i="3"/>
  <c r="N227" i="3"/>
  <c r="H227" i="3"/>
  <c r="AB216" i="3"/>
  <c r="G205" i="3"/>
  <c r="G216" i="3"/>
  <c r="G227" i="3"/>
  <c r="AA216" i="3"/>
  <c r="F205" i="3"/>
  <c r="F216" i="3"/>
  <c r="F227" i="3"/>
  <c r="Z216" i="3"/>
  <c r="E205" i="3"/>
  <c r="E216" i="3"/>
  <c r="E227" i="3"/>
  <c r="Y216" i="3"/>
  <c r="Q204" i="3"/>
  <c r="J204" i="3"/>
  <c r="Q215" i="3"/>
  <c r="J215" i="3"/>
  <c r="Q226" i="3"/>
  <c r="J226" i="3"/>
  <c r="AD215" i="3"/>
  <c r="I204" i="3"/>
  <c r="I215" i="3"/>
  <c r="I226" i="3"/>
  <c r="AC215" i="3"/>
  <c r="N204" i="3"/>
  <c r="H204" i="3"/>
  <c r="N215" i="3"/>
  <c r="H215" i="3"/>
  <c r="N226" i="3"/>
  <c r="H226" i="3"/>
  <c r="AB215" i="3"/>
  <c r="G204" i="3"/>
  <c r="G215" i="3"/>
  <c r="G226" i="3"/>
  <c r="AA215" i="3"/>
  <c r="F204" i="3"/>
  <c r="F215" i="3"/>
  <c r="F226" i="3"/>
  <c r="Z215" i="3"/>
  <c r="E204" i="3"/>
  <c r="E215" i="3"/>
  <c r="E226" i="3"/>
  <c r="Y215" i="3"/>
  <c r="Q203" i="3"/>
  <c r="J203" i="3"/>
  <c r="Q214" i="3"/>
  <c r="J214" i="3"/>
  <c r="Q225" i="3"/>
  <c r="J225" i="3"/>
  <c r="AD214" i="3"/>
  <c r="I203" i="3"/>
  <c r="I214" i="3"/>
  <c r="I225" i="3"/>
  <c r="AC214" i="3"/>
  <c r="N203" i="3"/>
  <c r="H203" i="3"/>
  <c r="N214" i="3"/>
  <c r="H214" i="3"/>
  <c r="N225" i="3"/>
  <c r="H225" i="3"/>
  <c r="AB214" i="3"/>
  <c r="G203" i="3"/>
  <c r="G214" i="3"/>
  <c r="G225" i="3"/>
  <c r="AA214" i="3"/>
  <c r="F203" i="3"/>
  <c r="F214" i="3"/>
  <c r="F225" i="3"/>
  <c r="Z214" i="3"/>
  <c r="E203" i="3"/>
  <c r="E214" i="3"/>
  <c r="E225" i="3"/>
  <c r="Y214" i="3"/>
  <c r="Q202" i="3"/>
  <c r="J202" i="3"/>
  <c r="Q213" i="3"/>
  <c r="J213" i="3"/>
  <c r="Q224" i="3"/>
  <c r="J224" i="3"/>
  <c r="AD213" i="3"/>
  <c r="I202" i="3"/>
  <c r="I213" i="3"/>
  <c r="I224" i="3"/>
  <c r="AC213" i="3"/>
  <c r="N202" i="3"/>
  <c r="H202" i="3"/>
  <c r="N213" i="3"/>
  <c r="H213" i="3"/>
  <c r="N224" i="3"/>
  <c r="H224" i="3"/>
  <c r="AB213" i="3"/>
  <c r="G202" i="3"/>
  <c r="G213" i="3"/>
  <c r="G224" i="3"/>
  <c r="AA213" i="3"/>
  <c r="F202" i="3"/>
  <c r="F213" i="3"/>
  <c r="F224" i="3"/>
  <c r="Z213" i="3"/>
  <c r="E202" i="3"/>
  <c r="E213" i="3"/>
  <c r="E224" i="3"/>
  <c r="Y213" i="3"/>
  <c r="Q201" i="3"/>
  <c r="J201" i="3"/>
  <c r="Q212" i="3"/>
  <c r="J212" i="3"/>
  <c r="Q223" i="3"/>
  <c r="J223" i="3"/>
  <c r="AD212" i="3"/>
  <c r="I201" i="3"/>
  <c r="I212" i="3"/>
  <c r="I223" i="3"/>
  <c r="AC212" i="3"/>
  <c r="N201" i="3"/>
  <c r="H201" i="3"/>
  <c r="N212" i="3"/>
  <c r="H212" i="3"/>
  <c r="N223" i="3"/>
  <c r="H223" i="3"/>
  <c r="AB212" i="3"/>
  <c r="G201" i="3"/>
  <c r="G212" i="3"/>
  <c r="G223" i="3"/>
  <c r="AA212" i="3"/>
  <c r="F201" i="3"/>
  <c r="F212" i="3"/>
  <c r="F223" i="3"/>
  <c r="Z212" i="3"/>
  <c r="E201" i="3"/>
  <c r="E212" i="3"/>
  <c r="E223" i="3"/>
  <c r="Y212" i="3"/>
  <c r="Q200" i="3"/>
  <c r="J200" i="3"/>
  <c r="Q211" i="3"/>
  <c r="J211" i="3"/>
  <c r="Q222" i="3"/>
  <c r="J222" i="3"/>
  <c r="AD211" i="3"/>
  <c r="I200" i="3"/>
  <c r="I211" i="3"/>
  <c r="I222" i="3"/>
  <c r="AC211" i="3"/>
  <c r="N200" i="3"/>
  <c r="H200" i="3"/>
  <c r="N211" i="3"/>
  <c r="H211" i="3"/>
  <c r="N222" i="3"/>
  <c r="H222" i="3"/>
  <c r="AB211" i="3"/>
  <c r="G200" i="3"/>
  <c r="G211" i="3"/>
  <c r="G222" i="3"/>
  <c r="AA211" i="3"/>
  <c r="F200" i="3"/>
  <c r="F211" i="3"/>
  <c r="F222" i="3"/>
  <c r="Z211" i="3"/>
  <c r="E200" i="3"/>
  <c r="E211" i="3"/>
  <c r="E222" i="3"/>
  <c r="Y211" i="3"/>
  <c r="Q199" i="3"/>
  <c r="J199" i="3"/>
  <c r="Q210" i="3"/>
  <c r="J210" i="3"/>
  <c r="Q221" i="3"/>
  <c r="J221" i="3"/>
  <c r="AD210" i="3"/>
  <c r="I199" i="3"/>
  <c r="I210" i="3"/>
  <c r="I221" i="3"/>
  <c r="AC210" i="3"/>
  <c r="N199" i="3"/>
  <c r="H199" i="3"/>
  <c r="N210" i="3"/>
  <c r="H210" i="3"/>
  <c r="N221" i="3"/>
  <c r="H221" i="3"/>
  <c r="AB210" i="3"/>
  <c r="G199" i="3"/>
  <c r="G210" i="3"/>
  <c r="G221" i="3"/>
  <c r="AA210" i="3"/>
  <c r="F199" i="3"/>
  <c r="F210" i="3"/>
  <c r="F221" i="3"/>
  <c r="Z210" i="3"/>
  <c r="E199" i="3"/>
  <c r="E210" i="3"/>
  <c r="E221" i="3"/>
  <c r="Y210" i="3"/>
  <c r="Q198" i="3"/>
  <c r="J198" i="3"/>
  <c r="Q209" i="3"/>
  <c r="J209" i="3"/>
  <c r="Q220" i="3"/>
  <c r="J220" i="3"/>
  <c r="AD209" i="3"/>
  <c r="I198" i="3"/>
  <c r="I209" i="3"/>
  <c r="I220" i="3"/>
  <c r="AC209" i="3"/>
  <c r="N198" i="3"/>
  <c r="H198" i="3"/>
  <c r="N209" i="3"/>
  <c r="H209" i="3"/>
  <c r="N220" i="3"/>
  <c r="H220" i="3"/>
  <c r="AB209" i="3"/>
  <c r="G198" i="3"/>
  <c r="G209" i="3"/>
  <c r="G220" i="3"/>
  <c r="AA209" i="3"/>
  <c r="F198" i="3"/>
  <c r="F209" i="3"/>
  <c r="F220" i="3"/>
  <c r="Z209" i="3"/>
  <c r="E198" i="3"/>
  <c r="E209" i="3"/>
  <c r="E220" i="3"/>
  <c r="Y209" i="3"/>
  <c r="Q197" i="3"/>
  <c r="J197" i="3"/>
  <c r="Q208" i="3"/>
  <c r="J208" i="3"/>
  <c r="Q219" i="3"/>
  <c r="J219" i="3"/>
  <c r="AD208" i="3"/>
  <c r="I197" i="3"/>
  <c r="I208" i="3"/>
  <c r="I219" i="3"/>
  <c r="AC208" i="3"/>
  <c r="N197" i="3"/>
  <c r="H197" i="3"/>
  <c r="N208" i="3"/>
  <c r="H208" i="3"/>
  <c r="N219" i="3"/>
  <c r="H219" i="3"/>
  <c r="AB208" i="3"/>
  <c r="G197" i="3"/>
  <c r="G208" i="3"/>
  <c r="G219" i="3"/>
  <c r="AA208" i="3"/>
  <c r="F197" i="3"/>
  <c r="F208" i="3"/>
  <c r="F219" i="3"/>
  <c r="Z208" i="3"/>
  <c r="E197" i="3"/>
  <c r="E208" i="3"/>
  <c r="E219" i="3"/>
  <c r="Y208" i="3"/>
  <c r="Q196" i="3"/>
  <c r="J196" i="3"/>
  <c r="Q207" i="3"/>
  <c r="J207" i="3"/>
  <c r="Q218" i="3"/>
  <c r="J218" i="3"/>
  <c r="AD207" i="3"/>
  <c r="I196" i="3"/>
  <c r="I207" i="3"/>
  <c r="I218" i="3"/>
  <c r="AC207" i="3"/>
  <c r="N196" i="3"/>
  <c r="H196" i="3"/>
  <c r="N207" i="3"/>
  <c r="H207" i="3"/>
  <c r="N218" i="3"/>
  <c r="H218" i="3"/>
  <c r="AB207" i="3"/>
  <c r="G196" i="3"/>
  <c r="G207" i="3"/>
  <c r="G218" i="3"/>
  <c r="AA207" i="3"/>
  <c r="F196" i="3"/>
  <c r="F207" i="3"/>
  <c r="F218" i="3"/>
  <c r="Z207" i="3"/>
  <c r="E196" i="3"/>
  <c r="E207" i="3"/>
  <c r="E218" i="3"/>
  <c r="Y207" i="3"/>
  <c r="Q172" i="3"/>
  <c r="J172" i="3"/>
  <c r="Q183" i="3"/>
  <c r="J183" i="3"/>
  <c r="Q194" i="3"/>
  <c r="J194" i="3"/>
  <c r="AD183" i="3"/>
  <c r="I172" i="3"/>
  <c r="I183" i="3"/>
  <c r="I194" i="3"/>
  <c r="AC183" i="3"/>
  <c r="N172" i="3"/>
  <c r="H172" i="3"/>
  <c r="N183" i="3"/>
  <c r="H183" i="3"/>
  <c r="N194" i="3"/>
  <c r="H194" i="3"/>
  <c r="AB183" i="3"/>
  <c r="G172" i="3"/>
  <c r="G183" i="3"/>
  <c r="G194" i="3"/>
  <c r="AA183" i="3"/>
  <c r="F172" i="3"/>
  <c r="F183" i="3"/>
  <c r="F194" i="3"/>
  <c r="Z183" i="3"/>
  <c r="E172" i="3"/>
  <c r="E183" i="3"/>
  <c r="E194" i="3"/>
  <c r="Y183" i="3"/>
  <c r="Q171" i="3"/>
  <c r="J171" i="3"/>
  <c r="Q182" i="3"/>
  <c r="J182" i="3"/>
  <c r="Q193" i="3"/>
  <c r="J193" i="3"/>
  <c r="AD182" i="3"/>
  <c r="I171" i="3"/>
  <c r="I182" i="3"/>
  <c r="I193" i="3"/>
  <c r="AC182" i="3"/>
  <c r="N171" i="3"/>
  <c r="H171" i="3"/>
  <c r="N182" i="3"/>
  <c r="H182" i="3"/>
  <c r="N193" i="3"/>
  <c r="H193" i="3"/>
  <c r="AB182" i="3"/>
  <c r="G171" i="3"/>
  <c r="G182" i="3"/>
  <c r="G193" i="3"/>
  <c r="AA182" i="3"/>
  <c r="F171" i="3"/>
  <c r="F182" i="3"/>
  <c r="F193" i="3"/>
  <c r="Z182" i="3"/>
  <c r="E171" i="3"/>
  <c r="E182" i="3"/>
  <c r="E193" i="3"/>
  <c r="Y182" i="3"/>
  <c r="Q170" i="3"/>
  <c r="J170" i="3"/>
  <c r="Q181" i="3"/>
  <c r="J181" i="3"/>
  <c r="Q192" i="3"/>
  <c r="J192" i="3"/>
  <c r="AD181" i="3"/>
  <c r="I170" i="3"/>
  <c r="I181" i="3"/>
  <c r="I192" i="3"/>
  <c r="AC181" i="3"/>
  <c r="N170" i="3"/>
  <c r="H170" i="3"/>
  <c r="N181" i="3"/>
  <c r="H181" i="3"/>
  <c r="N192" i="3"/>
  <c r="H192" i="3"/>
  <c r="AB181" i="3"/>
  <c r="G170" i="3"/>
  <c r="G181" i="3"/>
  <c r="G192" i="3"/>
  <c r="AA181" i="3"/>
  <c r="F170" i="3"/>
  <c r="F181" i="3"/>
  <c r="F192" i="3"/>
  <c r="Z181" i="3"/>
  <c r="E170" i="3"/>
  <c r="E181" i="3"/>
  <c r="E192" i="3"/>
  <c r="Y181" i="3"/>
  <c r="Q169" i="3"/>
  <c r="J169" i="3"/>
  <c r="Q180" i="3"/>
  <c r="J180" i="3"/>
  <c r="Q191" i="3"/>
  <c r="J191" i="3"/>
  <c r="AD180" i="3"/>
  <c r="I169" i="3"/>
  <c r="I180" i="3"/>
  <c r="I191" i="3"/>
  <c r="AC180" i="3"/>
  <c r="N169" i="3"/>
  <c r="H169" i="3"/>
  <c r="N180" i="3"/>
  <c r="H180" i="3"/>
  <c r="N191" i="3"/>
  <c r="H191" i="3"/>
  <c r="AB180" i="3"/>
  <c r="G169" i="3"/>
  <c r="G180" i="3"/>
  <c r="G191" i="3"/>
  <c r="AA180" i="3"/>
  <c r="F169" i="3"/>
  <c r="F180" i="3"/>
  <c r="F191" i="3"/>
  <c r="Z180" i="3"/>
  <c r="E169" i="3"/>
  <c r="E180" i="3"/>
  <c r="E191" i="3"/>
  <c r="Y180" i="3"/>
  <c r="Q168" i="3"/>
  <c r="J168" i="3"/>
  <c r="Q179" i="3"/>
  <c r="J179" i="3"/>
  <c r="Q190" i="3"/>
  <c r="J190" i="3"/>
  <c r="AD179" i="3"/>
  <c r="I168" i="3"/>
  <c r="I179" i="3"/>
  <c r="I190" i="3"/>
  <c r="AC179" i="3"/>
  <c r="N168" i="3"/>
  <c r="H168" i="3"/>
  <c r="N179" i="3"/>
  <c r="H179" i="3"/>
  <c r="N190" i="3"/>
  <c r="H190" i="3"/>
  <c r="AB179" i="3"/>
  <c r="G168" i="3"/>
  <c r="G179" i="3"/>
  <c r="G190" i="3"/>
  <c r="AA179" i="3"/>
  <c r="F168" i="3"/>
  <c r="F179" i="3"/>
  <c r="F190" i="3"/>
  <c r="Z179" i="3"/>
  <c r="E168" i="3"/>
  <c r="E179" i="3"/>
  <c r="E190" i="3"/>
  <c r="Y179" i="3"/>
  <c r="Q167" i="3"/>
  <c r="J167" i="3"/>
  <c r="Q178" i="3"/>
  <c r="J178" i="3"/>
  <c r="Q189" i="3"/>
  <c r="J189" i="3"/>
  <c r="AD178" i="3"/>
  <c r="I167" i="3"/>
  <c r="I178" i="3"/>
  <c r="I189" i="3"/>
  <c r="AC178" i="3"/>
  <c r="N167" i="3"/>
  <c r="H167" i="3"/>
  <c r="N178" i="3"/>
  <c r="H178" i="3"/>
  <c r="N189" i="3"/>
  <c r="H189" i="3"/>
  <c r="AB178" i="3"/>
  <c r="G167" i="3"/>
  <c r="G178" i="3"/>
  <c r="G189" i="3"/>
  <c r="AA178" i="3"/>
  <c r="F167" i="3"/>
  <c r="F178" i="3"/>
  <c r="F189" i="3"/>
  <c r="Z178" i="3"/>
  <c r="E167" i="3"/>
  <c r="E178" i="3"/>
  <c r="E189" i="3"/>
  <c r="Y178" i="3"/>
  <c r="Q166" i="3"/>
  <c r="J166" i="3"/>
  <c r="Q177" i="3"/>
  <c r="J177" i="3"/>
  <c r="Q188" i="3"/>
  <c r="J188" i="3"/>
  <c r="AD177" i="3"/>
  <c r="I166" i="3"/>
  <c r="I177" i="3"/>
  <c r="I188" i="3"/>
  <c r="AC177" i="3"/>
  <c r="N166" i="3"/>
  <c r="H166" i="3"/>
  <c r="N177" i="3"/>
  <c r="H177" i="3"/>
  <c r="N188" i="3"/>
  <c r="H188" i="3"/>
  <c r="AB177" i="3"/>
  <c r="G166" i="3"/>
  <c r="G177" i="3"/>
  <c r="G188" i="3"/>
  <c r="AA177" i="3"/>
  <c r="F166" i="3"/>
  <c r="F177" i="3"/>
  <c r="F188" i="3"/>
  <c r="Z177" i="3"/>
  <c r="E166" i="3"/>
  <c r="E177" i="3"/>
  <c r="E188" i="3"/>
  <c r="Y177" i="3"/>
  <c r="Q165" i="3"/>
  <c r="J165" i="3"/>
  <c r="Q176" i="3"/>
  <c r="J176" i="3"/>
  <c r="Q187" i="3"/>
  <c r="J187" i="3"/>
  <c r="AD176" i="3"/>
  <c r="I165" i="3"/>
  <c r="I176" i="3"/>
  <c r="I187" i="3"/>
  <c r="AC176" i="3"/>
  <c r="N165" i="3"/>
  <c r="H165" i="3"/>
  <c r="N176" i="3"/>
  <c r="H176" i="3"/>
  <c r="N187" i="3"/>
  <c r="H187" i="3"/>
  <c r="AB176" i="3"/>
  <c r="G165" i="3"/>
  <c r="G176" i="3"/>
  <c r="G187" i="3"/>
  <c r="AA176" i="3"/>
  <c r="F165" i="3"/>
  <c r="F176" i="3"/>
  <c r="F187" i="3"/>
  <c r="Z176" i="3"/>
  <c r="E165" i="3"/>
  <c r="E176" i="3"/>
  <c r="E187" i="3"/>
  <c r="Y176" i="3"/>
  <c r="Q164" i="3"/>
  <c r="J164" i="3"/>
  <c r="Q175" i="3"/>
  <c r="J175" i="3"/>
  <c r="Q186" i="3"/>
  <c r="J186" i="3"/>
  <c r="AD175" i="3"/>
  <c r="I164" i="3"/>
  <c r="I175" i="3"/>
  <c r="I186" i="3"/>
  <c r="AC175" i="3"/>
  <c r="N164" i="3"/>
  <c r="H164" i="3"/>
  <c r="N175" i="3"/>
  <c r="H175" i="3"/>
  <c r="N186" i="3"/>
  <c r="H186" i="3"/>
  <c r="AB175" i="3"/>
  <c r="G164" i="3"/>
  <c r="G175" i="3"/>
  <c r="G186" i="3"/>
  <c r="AA175" i="3"/>
  <c r="F164" i="3"/>
  <c r="F175" i="3"/>
  <c r="F186" i="3"/>
  <c r="Z175" i="3"/>
  <c r="E164" i="3"/>
  <c r="E175" i="3"/>
  <c r="E186" i="3"/>
  <c r="Y175" i="3"/>
  <c r="Q163" i="3"/>
  <c r="J163" i="3"/>
  <c r="Q174" i="3"/>
  <c r="J174" i="3"/>
  <c r="Q185" i="3"/>
  <c r="J185" i="3"/>
  <c r="AD174" i="3"/>
  <c r="I163" i="3"/>
  <c r="I174" i="3"/>
  <c r="I185" i="3"/>
  <c r="AC174" i="3"/>
  <c r="N163" i="3"/>
  <c r="H163" i="3"/>
  <c r="N174" i="3"/>
  <c r="H174" i="3"/>
  <c r="N185" i="3"/>
  <c r="H185" i="3"/>
  <c r="AB174" i="3"/>
  <c r="G163" i="3"/>
  <c r="G174" i="3"/>
  <c r="G185" i="3"/>
  <c r="AA174" i="3"/>
  <c r="F163" i="3"/>
  <c r="F174" i="3"/>
  <c r="F185" i="3"/>
  <c r="Z174" i="3"/>
  <c r="E163" i="3"/>
  <c r="E174" i="3"/>
  <c r="E185" i="3"/>
  <c r="Y174" i="3"/>
  <c r="Q139" i="3"/>
  <c r="J139" i="3"/>
  <c r="Q150" i="3"/>
  <c r="J150" i="3"/>
  <c r="Q161" i="3"/>
  <c r="J161" i="3"/>
  <c r="AD150" i="3"/>
  <c r="I139" i="3"/>
  <c r="I150" i="3"/>
  <c r="I161" i="3"/>
  <c r="AC150" i="3"/>
  <c r="N161" i="3"/>
  <c r="H161" i="3"/>
  <c r="N139" i="3"/>
  <c r="H139" i="3"/>
  <c r="N150" i="3"/>
  <c r="H150" i="3"/>
  <c r="AB150" i="3"/>
  <c r="G161" i="3"/>
  <c r="G139" i="3"/>
  <c r="G150" i="3"/>
  <c r="AA150" i="3"/>
  <c r="F139" i="3"/>
  <c r="F150" i="3"/>
  <c r="F161" i="3"/>
  <c r="Z150" i="3"/>
  <c r="E139" i="3"/>
  <c r="E150" i="3"/>
  <c r="E161" i="3"/>
  <c r="Y150" i="3"/>
  <c r="Q138" i="3"/>
  <c r="J138" i="3"/>
  <c r="Q149" i="3"/>
  <c r="J149" i="3"/>
  <c r="Q160" i="3"/>
  <c r="J160" i="3"/>
  <c r="AD149" i="3"/>
  <c r="I138" i="3"/>
  <c r="I149" i="3"/>
  <c r="I160" i="3"/>
  <c r="AC149" i="3"/>
  <c r="N160" i="3"/>
  <c r="H160" i="3"/>
  <c r="N138" i="3"/>
  <c r="H138" i="3"/>
  <c r="N149" i="3"/>
  <c r="H149" i="3"/>
  <c r="AB149" i="3"/>
  <c r="G160" i="3"/>
  <c r="G138" i="3"/>
  <c r="G149" i="3"/>
  <c r="AA149" i="3"/>
  <c r="F138" i="3"/>
  <c r="F149" i="3"/>
  <c r="F160" i="3"/>
  <c r="Z149" i="3"/>
  <c r="E138" i="3"/>
  <c r="E149" i="3"/>
  <c r="E160" i="3"/>
  <c r="Y149" i="3"/>
  <c r="Q137" i="3"/>
  <c r="J137" i="3"/>
  <c r="Q148" i="3"/>
  <c r="J148" i="3"/>
  <c r="Q159" i="3"/>
  <c r="J159" i="3"/>
  <c r="AD148" i="3"/>
  <c r="I137" i="3"/>
  <c r="I148" i="3"/>
  <c r="I159" i="3"/>
  <c r="AC148" i="3"/>
  <c r="N159" i="3"/>
  <c r="H159" i="3"/>
  <c r="N137" i="3"/>
  <c r="H137" i="3"/>
  <c r="N148" i="3"/>
  <c r="H148" i="3"/>
  <c r="AB148" i="3"/>
  <c r="G159" i="3"/>
  <c r="G137" i="3"/>
  <c r="G148" i="3"/>
  <c r="AA148" i="3"/>
  <c r="F137" i="3"/>
  <c r="F148" i="3"/>
  <c r="F159" i="3"/>
  <c r="Z148" i="3"/>
  <c r="E137" i="3"/>
  <c r="E148" i="3"/>
  <c r="E159" i="3"/>
  <c r="Y148" i="3"/>
  <c r="Q136" i="3"/>
  <c r="J136" i="3"/>
  <c r="Q147" i="3"/>
  <c r="J147" i="3"/>
  <c r="Q158" i="3"/>
  <c r="J158" i="3"/>
  <c r="AD147" i="3"/>
  <c r="I136" i="3"/>
  <c r="I147" i="3"/>
  <c r="I158" i="3"/>
  <c r="AC147" i="3"/>
  <c r="N158" i="3"/>
  <c r="H158" i="3"/>
  <c r="N136" i="3"/>
  <c r="H136" i="3"/>
  <c r="N147" i="3"/>
  <c r="H147" i="3"/>
  <c r="AB147" i="3"/>
  <c r="G158" i="3"/>
  <c r="G136" i="3"/>
  <c r="G147" i="3"/>
  <c r="AA147" i="3"/>
  <c r="F136" i="3"/>
  <c r="F147" i="3"/>
  <c r="F158" i="3"/>
  <c r="Z147" i="3"/>
  <c r="E136" i="3"/>
  <c r="E147" i="3"/>
  <c r="E158" i="3"/>
  <c r="Y147" i="3"/>
  <c r="Q135" i="3"/>
  <c r="J135" i="3"/>
  <c r="Q146" i="3"/>
  <c r="J146" i="3"/>
  <c r="Q157" i="3"/>
  <c r="J157" i="3"/>
  <c r="AD146" i="3"/>
  <c r="I135" i="3"/>
  <c r="I146" i="3"/>
  <c r="I157" i="3"/>
  <c r="AC146" i="3"/>
  <c r="N157" i="3"/>
  <c r="H157" i="3"/>
  <c r="N135" i="3"/>
  <c r="H135" i="3"/>
  <c r="N146" i="3"/>
  <c r="H146" i="3"/>
  <c r="AB146" i="3"/>
  <c r="G157" i="3"/>
  <c r="G146" i="3"/>
  <c r="AA146" i="3"/>
  <c r="F146" i="3"/>
  <c r="F157" i="3"/>
  <c r="Z146" i="3"/>
  <c r="E135" i="3"/>
  <c r="E146" i="3"/>
  <c r="E157" i="3"/>
  <c r="Y146" i="3"/>
  <c r="Q134" i="3"/>
  <c r="J134" i="3"/>
  <c r="Q145" i="3"/>
  <c r="J145" i="3"/>
  <c r="Q156" i="3"/>
  <c r="J156" i="3"/>
  <c r="AD145" i="3"/>
  <c r="I134" i="3"/>
  <c r="I145" i="3"/>
  <c r="I156" i="3"/>
  <c r="AC145" i="3"/>
  <c r="N156" i="3"/>
  <c r="H156" i="3"/>
  <c r="N134" i="3"/>
  <c r="H134" i="3"/>
  <c r="N145" i="3"/>
  <c r="H145" i="3"/>
  <c r="AB145" i="3"/>
  <c r="G156" i="3"/>
  <c r="G145" i="3"/>
  <c r="AA145" i="3"/>
  <c r="F145" i="3"/>
  <c r="F156" i="3"/>
  <c r="Z145" i="3"/>
  <c r="E134" i="3"/>
  <c r="E145" i="3"/>
  <c r="E156" i="3"/>
  <c r="Y145" i="3"/>
  <c r="Q133" i="3"/>
  <c r="J133" i="3"/>
  <c r="Q144" i="3"/>
  <c r="J144" i="3"/>
  <c r="Q155" i="3"/>
  <c r="J155" i="3"/>
  <c r="AD144" i="3"/>
  <c r="I133" i="3"/>
  <c r="I144" i="3"/>
  <c r="I155" i="3"/>
  <c r="AC144" i="3"/>
  <c r="N155" i="3"/>
  <c r="H155" i="3"/>
  <c r="N133" i="3"/>
  <c r="H133" i="3"/>
  <c r="N144" i="3"/>
  <c r="H144" i="3"/>
  <c r="AB144" i="3"/>
  <c r="G155" i="3"/>
  <c r="G144" i="3"/>
  <c r="AA144" i="3"/>
  <c r="F144" i="3"/>
  <c r="F155" i="3"/>
  <c r="Z144" i="3"/>
  <c r="E133" i="3"/>
  <c r="E144" i="3"/>
  <c r="E155" i="3"/>
  <c r="Y144" i="3"/>
  <c r="Q132" i="3"/>
  <c r="J132" i="3"/>
  <c r="Q143" i="3"/>
  <c r="J143" i="3"/>
  <c r="Q154" i="3"/>
  <c r="J154" i="3"/>
  <c r="AD143" i="3"/>
  <c r="I132" i="3"/>
  <c r="I143" i="3"/>
  <c r="I154" i="3"/>
  <c r="AC143" i="3"/>
  <c r="N154" i="3"/>
  <c r="H154" i="3"/>
  <c r="N132" i="3"/>
  <c r="H132" i="3"/>
  <c r="N143" i="3"/>
  <c r="H143" i="3"/>
  <c r="AB143" i="3"/>
  <c r="G154" i="3"/>
  <c r="G143" i="3"/>
  <c r="AA143" i="3"/>
  <c r="F143" i="3"/>
  <c r="F154" i="3"/>
  <c r="Z143" i="3"/>
  <c r="E132" i="3"/>
  <c r="E143" i="3"/>
  <c r="E154" i="3"/>
  <c r="Y143" i="3"/>
  <c r="Q131" i="3"/>
  <c r="J131" i="3"/>
  <c r="Q142" i="3"/>
  <c r="J142" i="3"/>
  <c r="Q153" i="3"/>
  <c r="J153" i="3"/>
  <c r="AD142" i="3"/>
  <c r="I131" i="3"/>
  <c r="I142" i="3"/>
  <c r="I153" i="3"/>
  <c r="AC142" i="3"/>
  <c r="N153" i="3"/>
  <c r="H153" i="3"/>
  <c r="N131" i="3"/>
  <c r="H131" i="3"/>
  <c r="N142" i="3"/>
  <c r="H142" i="3"/>
  <c r="AB142" i="3"/>
  <c r="G153" i="3"/>
  <c r="G142" i="3"/>
  <c r="AA142" i="3"/>
  <c r="F142" i="3"/>
  <c r="F153" i="3"/>
  <c r="Z142" i="3"/>
  <c r="E131" i="3"/>
  <c r="E142" i="3"/>
  <c r="E153" i="3"/>
  <c r="Y142" i="3"/>
  <c r="Q130" i="3"/>
  <c r="J130" i="3"/>
  <c r="Q141" i="3"/>
  <c r="J141" i="3"/>
  <c r="Q152" i="3"/>
  <c r="J152" i="3"/>
  <c r="AD141" i="3"/>
  <c r="I130" i="3"/>
  <c r="I141" i="3"/>
  <c r="I152" i="3"/>
  <c r="AC141" i="3"/>
  <c r="N152" i="3"/>
  <c r="H152" i="3"/>
  <c r="N130" i="3"/>
  <c r="H130" i="3"/>
  <c r="N141" i="3"/>
  <c r="H141" i="3"/>
  <c r="AB141" i="3"/>
  <c r="G152" i="3"/>
  <c r="G141" i="3"/>
  <c r="AA141" i="3"/>
  <c r="F141" i="3"/>
  <c r="F152" i="3"/>
  <c r="Z141" i="3"/>
  <c r="E130" i="3"/>
  <c r="E141" i="3"/>
  <c r="E152" i="3"/>
  <c r="Y141" i="3"/>
  <c r="Q117" i="3"/>
  <c r="J117" i="3"/>
  <c r="Q106" i="3"/>
  <c r="J106" i="3"/>
  <c r="Q128" i="3"/>
  <c r="J128" i="3"/>
  <c r="AD117" i="3"/>
  <c r="I117" i="3"/>
  <c r="I106" i="3"/>
  <c r="I128" i="3"/>
  <c r="AC117" i="3"/>
  <c r="N117" i="3"/>
  <c r="H117" i="3"/>
  <c r="N106" i="3"/>
  <c r="H106" i="3"/>
  <c r="N128" i="3"/>
  <c r="H128" i="3"/>
  <c r="AB117" i="3"/>
  <c r="G117" i="3"/>
  <c r="G106" i="3"/>
  <c r="G128" i="3"/>
  <c r="AA117" i="3"/>
  <c r="F117" i="3"/>
  <c r="F106" i="3"/>
  <c r="F128" i="3"/>
  <c r="Z117" i="3"/>
  <c r="E117" i="3"/>
  <c r="E106" i="3"/>
  <c r="E128" i="3"/>
  <c r="Y117" i="3"/>
  <c r="Q116" i="3"/>
  <c r="J116" i="3"/>
  <c r="Q105" i="3"/>
  <c r="J105" i="3"/>
  <c r="Q127" i="3"/>
  <c r="J127" i="3"/>
  <c r="AD116" i="3"/>
  <c r="I116" i="3"/>
  <c r="I105" i="3"/>
  <c r="I127" i="3"/>
  <c r="AC116" i="3"/>
  <c r="N116" i="3"/>
  <c r="H116" i="3"/>
  <c r="N105" i="3"/>
  <c r="H105" i="3"/>
  <c r="N127" i="3"/>
  <c r="H127" i="3"/>
  <c r="AB116" i="3"/>
  <c r="G116" i="3"/>
  <c r="G105" i="3"/>
  <c r="G127" i="3"/>
  <c r="AA116" i="3"/>
  <c r="F116" i="3"/>
  <c r="F105" i="3"/>
  <c r="F127" i="3"/>
  <c r="Z116" i="3"/>
  <c r="E116" i="3"/>
  <c r="E105" i="3"/>
  <c r="E127" i="3"/>
  <c r="Y116" i="3"/>
  <c r="Q115" i="3"/>
  <c r="J115" i="3"/>
  <c r="Q104" i="3"/>
  <c r="J104" i="3"/>
  <c r="Q126" i="3"/>
  <c r="J126" i="3"/>
  <c r="AD115" i="3"/>
  <c r="I115" i="3"/>
  <c r="I104" i="3"/>
  <c r="I126" i="3"/>
  <c r="AC115" i="3"/>
  <c r="N115" i="3"/>
  <c r="H115" i="3"/>
  <c r="N104" i="3"/>
  <c r="H104" i="3"/>
  <c r="N126" i="3"/>
  <c r="H126" i="3"/>
  <c r="AB115" i="3"/>
  <c r="G115" i="3"/>
  <c r="G104" i="3"/>
  <c r="G126" i="3"/>
  <c r="AA115" i="3"/>
  <c r="F115" i="3"/>
  <c r="F104" i="3"/>
  <c r="F126" i="3"/>
  <c r="Z115" i="3"/>
  <c r="E115" i="3"/>
  <c r="E104" i="3"/>
  <c r="E126" i="3"/>
  <c r="Y115" i="3"/>
  <c r="Q114" i="3"/>
  <c r="J114" i="3"/>
  <c r="Q103" i="3"/>
  <c r="J103" i="3"/>
  <c r="Q125" i="3"/>
  <c r="J125" i="3"/>
  <c r="AD114" i="3"/>
  <c r="I114" i="3"/>
  <c r="I103" i="3"/>
  <c r="I125" i="3"/>
  <c r="AC114" i="3"/>
  <c r="N114" i="3"/>
  <c r="H114" i="3"/>
  <c r="N103" i="3"/>
  <c r="N125" i="3"/>
  <c r="H125" i="3"/>
  <c r="AB114" i="3"/>
  <c r="G114" i="3"/>
  <c r="G125" i="3"/>
  <c r="AA114" i="3"/>
  <c r="F114" i="3"/>
  <c r="F103" i="3"/>
  <c r="F125" i="3"/>
  <c r="Z114" i="3"/>
  <c r="E114" i="3"/>
  <c r="E103" i="3"/>
  <c r="E125" i="3"/>
  <c r="Y114" i="3"/>
  <c r="Q113" i="3"/>
  <c r="J113" i="3"/>
  <c r="Q102" i="3"/>
  <c r="J102" i="3"/>
  <c r="Q124" i="3"/>
  <c r="J124" i="3"/>
  <c r="AD113" i="3"/>
  <c r="I113" i="3"/>
  <c r="I102" i="3"/>
  <c r="I124" i="3"/>
  <c r="AC113" i="3"/>
  <c r="N113" i="3"/>
  <c r="H113" i="3"/>
  <c r="N102" i="3"/>
  <c r="N124" i="3"/>
  <c r="H124" i="3"/>
  <c r="AB113" i="3"/>
  <c r="G113" i="3"/>
  <c r="G124" i="3"/>
  <c r="AA113" i="3"/>
  <c r="F113" i="3"/>
  <c r="F102" i="3"/>
  <c r="F124" i="3"/>
  <c r="Z113" i="3"/>
  <c r="E113" i="3"/>
  <c r="E102" i="3"/>
  <c r="E124" i="3"/>
  <c r="Y113" i="3"/>
  <c r="Q112" i="3"/>
  <c r="J112" i="3"/>
  <c r="Q101" i="3"/>
  <c r="J101" i="3"/>
  <c r="Q123" i="3"/>
  <c r="J123" i="3"/>
  <c r="AD112" i="3"/>
  <c r="I112" i="3"/>
  <c r="I101" i="3"/>
  <c r="I123" i="3"/>
  <c r="AC112" i="3"/>
  <c r="N112" i="3"/>
  <c r="H112" i="3"/>
  <c r="N101" i="3"/>
  <c r="N123" i="3"/>
  <c r="H123" i="3"/>
  <c r="AB112" i="3"/>
  <c r="G112" i="3"/>
  <c r="G123" i="3"/>
  <c r="AA112" i="3"/>
  <c r="F112" i="3"/>
  <c r="F101" i="3"/>
  <c r="F123" i="3"/>
  <c r="Z112" i="3"/>
  <c r="E112" i="3"/>
  <c r="E101" i="3"/>
  <c r="E123" i="3"/>
  <c r="Y112" i="3"/>
  <c r="Q111" i="3"/>
  <c r="J111" i="3"/>
  <c r="Q100" i="3"/>
  <c r="J100" i="3"/>
  <c r="Q122" i="3"/>
  <c r="J122" i="3"/>
  <c r="AD111" i="3"/>
  <c r="I111" i="3"/>
  <c r="I100" i="3"/>
  <c r="I122" i="3"/>
  <c r="AC111" i="3"/>
  <c r="N111" i="3"/>
  <c r="H111" i="3"/>
  <c r="N100" i="3"/>
  <c r="N122" i="3"/>
  <c r="H122" i="3"/>
  <c r="AB111" i="3"/>
  <c r="G111" i="3"/>
  <c r="G122" i="3"/>
  <c r="AA111" i="3"/>
  <c r="F111" i="3"/>
  <c r="F100" i="3"/>
  <c r="F122" i="3"/>
  <c r="Z111" i="3"/>
  <c r="E111" i="3"/>
  <c r="E100" i="3"/>
  <c r="E122" i="3"/>
  <c r="Y111" i="3"/>
  <c r="Q110" i="3"/>
  <c r="J110" i="3"/>
  <c r="Q99" i="3"/>
  <c r="J99" i="3"/>
  <c r="Q121" i="3"/>
  <c r="J121" i="3"/>
  <c r="AD110" i="3"/>
  <c r="I110" i="3"/>
  <c r="I99" i="3"/>
  <c r="I121" i="3"/>
  <c r="AC110" i="3"/>
  <c r="N110" i="3"/>
  <c r="H110" i="3"/>
  <c r="N99" i="3"/>
  <c r="N121" i="3"/>
  <c r="H121" i="3"/>
  <c r="AB110" i="3"/>
  <c r="G110" i="3"/>
  <c r="G121" i="3"/>
  <c r="AA110" i="3"/>
  <c r="F110" i="3"/>
  <c r="F99" i="3"/>
  <c r="F121" i="3"/>
  <c r="Z110" i="3"/>
  <c r="E110" i="3"/>
  <c r="E99" i="3"/>
  <c r="E121" i="3"/>
  <c r="Y110" i="3"/>
  <c r="Q109" i="3"/>
  <c r="J109" i="3"/>
  <c r="Q98" i="3"/>
  <c r="J98" i="3"/>
  <c r="Q120" i="3"/>
  <c r="J120" i="3"/>
  <c r="AD109" i="3"/>
  <c r="I109" i="3"/>
  <c r="I98" i="3"/>
  <c r="I120" i="3"/>
  <c r="AC109" i="3"/>
  <c r="N109" i="3"/>
  <c r="H109" i="3"/>
  <c r="N98" i="3"/>
  <c r="N120" i="3"/>
  <c r="H120" i="3"/>
  <c r="AB109" i="3"/>
  <c r="G109" i="3"/>
  <c r="G120" i="3"/>
  <c r="AA109" i="3"/>
  <c r="F109" i="3"/>
  <c r="F98" i="3"/>
  <c r="F120" i="3"/>
  <c r="Z109" i="3"/>
  <c r="E109" i="3"/>
  <c r="E98" i="3"/>
  <c r="E120" i="3"/>
  <c r="Y109" i="3"/>
  <c r="Q108" i="3"/>
  <c r="J108" i="3"/>
  <c r="Q97" i="3"/>
  <c r="J97" i="3"/>
  <c r="Q119" i="3"/>
  <c r="J119" i="3"/>
  <c r="AD108" i="3"/>
  <c r="I108" i="3"/>
  <c r="I97" i="3"/>
  <c r="I119" i="3"/>
  <c r="AC108" i="3"/>
  <c r="N108" i="3"/>
  <c r="H108" i="3"/>
  <c r="N97" i="3"/>
  <c r="N119" i="3"/>
  <c r="H119" i="3"/>
  <c r="AB108" i="3"/>
  <c r="G108" i="3"/>
  <c r="G119" i="3"/>
  <c r="AA108" i="3"/>
  <c r="F108" i="3"/>
  <c r="F97" i="3"/>
  <c r="F119" i="3"/>
  <c r="Z108" i="3"/>
  <c r="E108" i="3"/>
  <c r="E97" i="3"/>
  <c r="E119" i="3"/>
  <c r="Y108" i="3"/>
  <c r="Z75" i="3"/>
  <c r="G64" i="3"/>
  <c r="G75" i="3"/>
  <c r="G86" i="3"/>
  <c r="H64" i="3"/>
  <c r="H75" i="3"/>
  <c r="H86" i="3"/>
  <c r="AB75" i="3"/>
  <c r="I75" i="3"/>
  <c r="I86" i="3"/>
  <c r="J75" i="3"/>
  <c r="J86" i="3"/>
  <c r="AD75" i="3"/>
  <c r="Z76" i="3"/>
  <c r="G65" i="3"/>
  <c r="G76" i="3"/>
  <c r="G87" i="3"/>
  <c r="H65" i="3"/>
  <c r="H76" i="3"/>
  <c r="H87" i="3"/>
  <c r="AB76" i="3"/>
  <c r="I65" i="3"/>
  <c r="I76" i="3"/>
  <c r="I87" i="3"/>
  <c r="J65" i="3"/>
  <c r="J76" i="3"/>
  <c r="J87" i="3"/>
  <c r="AD76" i="3"/>
  <c r="Z77" i="3"/>
  <c r="G66" i="3"/>
  <c r="G77" i="3"/>
  <c r="G88" i="3"/>
  <c r="H66" i="3"/>
  <c r="H77" i="3"/>
  <c r="H88" i="3"/>
  <c r="AB77" i="3"/>
  <c r="I66" i="3"/>
  <c r="I77" i="3"/>
  <c r="I88" i="3"/>
  <c r="J66" i="3"/>
  <c r="J77" i="3"/>
  <c r="J88" i="3"/>
  <c r="AD77" i="3"/>
  <c r="Z78" i="3"/>
  <c r="G67" i="3"/>
  <c r="G78" i="3"/>
  <c r="G89" i="3"/>
  <c r="H67" i="3"/>
  <c r="H78" i="3"/>
  <c r="H89" i="3"/>
  <c r="AB78" i="3"/>
  <c r="I67" i="3"/>
  <c r="I78" i="3"/>
  <c r="I89" i="3"/>
  <c r="J67" i="3"/>
  <c r="J78" i="3"/>
  <c r="J89" i="3"/>
  <c r="AD78" i="3"/>
  <c r="Z79" i="3"/>
  <c r="G68" i="3"/>
  <c r="G79" i="3"/>
  <c r="G90" i="3"/>
  <c r="H68" i="3"/>
  <c r="H79" i="3"/>
  <c r="H90" i="3"/>
  <c r="AB79" i="3"/>
  <c r="I68" i="3"/>
  <c r="I79" i="3"/>
  <c r="I90" i="3"/>
  <c r="J68" i="3"/>
  <c r="J79" i="3"/>
  <c r="J90" i="3"/>
  <c r="AD79" i="3"/>
  <c r="Z80" i="3"/>
  <c r="G69" i="3"/>
  <c r="G80" i="3"/>
  <c r="G91" i="3"/>
  <c r="H69" i="3"/>
  <c r="H80" i="3"/>
  <c r="H91" i="3"/>
  <c r="AB80" i="3"/>
  <c r="I69" i="3"/>
  <c r="I80" i="3"/>
  <c r="I91" i="3"/>
  <c r="J69" i="3"/>
  <c r="J80" i="3"/>
  <c r="J91" i="3"/>
  <c r="AD80" i="3"/>
  <c r="Z81" i="3"/>
  <c r="G70" i="3"/>
  <c r="G81" i="3"/>
  <c r="G92" i="3"/>
  <c r="H70" i="3"/>
  <c r="H81" i="3"/>
  <c r="H92" i="3"/>
  <c r="AB81" i="3"/>
  <c r="I70" i="3"/>
  <c r="I81" i="3"/>
  <c r="I92" i="3"/>
  <c r="J70" i="3"/>
  <c r="J81" i="3"/>
  <c r="J92" i="3"/>
  <c r="AD81" i="3"/>
  <c r="Z82" i="3"/>
  <c r="G71" i="3"/>
  <c r="G82" i="3"/>
  <c r="G93" i="3"/>
  <c r="H71" i="3"/>
  <c r="H82" i="3"/>
  <c r="H93" i="3"/>
  <c r="AB82" i="3"/>
  <c r="I71" i="3"/>
  <c r="I82" i="3"/>
  <c r="I93" i="3"/>
  <c r="J71" i="3"/>
  <c r="J82" i="3"/>
  <c r="J93" i="3"/>
  <c r="AD82" i="3"/>
  <c r="Z83" i="3"/>
  <c r="G72" i="3"/>
  <c r="G83" i="3"/>
  <c r="G94" i="3"/>
  <c r="H72" i="3"/>
  <c r="H83" i="3"/>
  <c r="H94" i="3"/>
  <c r="AB83" i="3"/>
  <c r="I72" i="3"/>
  <c r="I83" i="3"/>
  <c r="I94" i="3"/>
  <c r="J72" i="3"/>
  <c r="J83" i="3"/>
  <c r="J94" i="3"/>
  <c r="AD83" i="3"/>
  <c r="Z84" i="3"/>
  <c r="G73" i="3"/>
  <c r="G84" i="3"/>
  <c r="G95" i="3"/>
  <c r="H73" i="3"/>
  <c r="H84" i="3"/>
  <c r="H95" i="3"/>
  <c r="AB84" i="3"/>
  <c r="I73" i="3"/>
  <c r="I84" i="3"/>
  <c r="I95" i="3"/>
  <c r="J73" i="3"/>
  <c r="J84" i="3"/>
  <c r="J95" i="3"/>
  <c r="AD84" i="3"/>
  <c r="Y76" i="3"/>
  <c r="Y77" i="3"/>
  <c r="Y78" i="3"/>
  <c r="Y79" i="3"/>
  <c r="Y80" i="3"/>
  <c r="Y81" i="3"/>
  <c r="Y82" i="3"/>
  <c r="Y83" i="3"/>
  <c r="Y84" i="3"/>
  <c r="Y75" i="3"/>
  <c r="Q712" i="3"/>
  <c r="I712" i="3"/>
  <c r="J712" i="3"/>
  <c r="E687" i="3"/>
  <c r="F687" i="3"/>
  <c r="E688" i="3"/>
  <c r="F688" i="3"/>
  <c r="E689" i="3"/>
  <c r="F689" i="3"/>
  <c r="Q687" i="3"/>
  <c r="I687" i="3"/>
  <c r="J687" i="3"/>
  <c r="Q688" i="3"/>
  <c r="I688" i="3"/>
  <c r="J688" i="3"/>
  <c r="Q689" i="3"/>
  <c r="I689" i="3"/>
  <c r="J689" i="3"/>
  <c r="E86" i="3"/>
  <c r="F86" i="3"/>
  <c r="E87" i="3"/>
  <c r="F87" i="3"/>
  <c r="E88" i="3"/>
  <c r="F88" i="3"/>
  <c r="E89" i="3"/>
  <c r="F89" i="3"/>
  <c r="E90" i="3"/>
  <c r="F90" i="3"/>
  <c r="E91" i="3"/>
  <c r="F91" i="3"/>
  <c r="E92" i="3"/>
  <c r="F92" i="3"/>
  <c r="E93" i="3"/>
  <c r="F93" i="3"/>
  <c r="E94" i="3"/>
  <c r="F94" i="3"/>
  <c r="E95" i="3"/>
  <c r="F95" i="3"/>
  <c r="F77" i="3"/>
  <c r="F78" i="3"/>
  <c r="F79" i="3"/>
  <c r="F80" i="3"/>
  <c r="F81" i="3"/>
  <c r="F82" i="3"/>
  <c r="F83" i="3"/>
  <c r="F84" i="3"/>
  <c r="F75" i="3"/>
  <c r="F76" i="3"/>
  <c r="E65" i="3"/>
  <c r="F65" i="3"/>
  <c r="N65" i="3"/>
  <c r="Q65" i="3"/>
  <c r="E66" i="3"/>
  <c r="F66" i="3"/>
  <c r="N66" i="3"/>
  <c r="Q66" i="3"/>
  <c r="E67" i="3"/>
  <c r="F67" i="3"/>
  <c r="N67" i="3"/>
  <c r="Q67" i="3"/>
  <c r="E68" i="3"/>
  <c r="F68" i="3"/>
  <c r="N68" i="3"/>
  <c r="Q68" i="3"/>
  <c r="E69" i="3"/>
  <c r="F69" i="3"/>
  <c r="N69" i="3"/>
  <c r="Q69" i="3"/>
  <c r="E70" i="3"/>
  <c r="F70" i="3"/>
  <c r="N70" i="3"/>
  <c r="Q70" i="3"/>
  <c r="E71" i="3"/>
  <c r="F71" i="3"/>
  <c r="N71" i="3"/>
  <c r="Q71" i="3"/>
  <c r="E72" i="3"/>
  <c r="F72" i="3"/>
  <c r="N72" i="3"/>
  <c r="Q72" i="3"/>
  <c r="E73" i="3"/>
  <c r="F73" i="3"/>
  <c r="N73" i="3"/>
  <c r="Q73" i="3"/>
  <c r="E75" i="3"/>
  <c r="N75" i="3"/>
  <c r="Q75" i="3"/>
  <c r="E76" i="3"/>
  <c r="N76" i="3"/>
  <c r="Q76" i="3"/>
  <c r="E77" i="3"/>
  <c r="N77" i="3"/>
  <c r="Q77" i="3"/>
  <c r="E78" i="3"/>
  <c r="N78" i="3"/>
  <c r="Q78" i="3"/>
  <c r="E79" i="3"/>
  <c r="N79" i="3"/>
  <c r="Q79" i="3"/>
  <c r="E80" i="3"/>
  <c r="N80" i="3"/>
  <c r="Q80" i="3"/>
  <c r="E81" i="3"/>
  <c r="N81" i="3"/>
  <c r="Q81" i="3"/>
  <c r="E82" i="3"/>
  <c r="N82" i="3"/>
  <c r="Q82" i="3"/>
  <c r="E83" i="3"/>
  <c r="N83" i="3"/>
  <c r="Q83" i="3"/>
  <c r="E84" i="3"/>
  <c r="N84" i="3"/>
  <c r="Q84" i="3"/>
  <c r="N86" i="3"/>
  <c r="Q86" i="3"/>
  <c r="N87" i="3"/>
  <c r="Q87" i="3"/>
  <c r="N88" i="3"/>
  <c r="Q88" i="3"/>
  <c r="N89" i="3"/>
  <c r="Q89" i="3"/>
  <c r="N90" i="3"/>
  <c r="Q90" i="3"/>
  <c r="N91" i="3"/>
  <c r="Q91" i="3"/>
  <c r="N92" i="3"/>
  <c r="Q92" i="3"/>
  <c r="N93" i="3"/>
  <c r="Q93" i="3"/>
  <c r="N94" i="3"/>
  <c r="Q94" i="3"/>
  <c r="N95" i="3"/>
  <c r="Q95" i="3"/>
  <c r="E405" i="3"/>
  <c r="F405" i="3"/>
  <c r="Q405" i="3"/>
  <c r="I405" i="3"/>
  <c r="J405" i="3"/>
  <c r="E406" i="3"/>
  <c r="F406" i="3"/>
  <c r="Q406" i="3"/>
  <c r="I406" i="3"/>
  <c r="J406" i="3"/>
  <c r="E407" i="3"/>
  <c r="F407" i="3"/>
  <c r="Q407" i="3"/>
  <c r="I407" i="3"/>
  <c r="J407" i="3"/>
  <c r="E408" i="3"/>
  <c r="F408" i="3"/>
  <c r="Q408" i="3"/>
  <c r="I408" i="3"/>
  <c r="J408" i="3"/>
  <c r="E409" i="3"/>
  <c r="F409" i="3"/>
  <c r="Q409" i="3"/>
  <c r="I409" i="3"/>
  <c r="J409" i="3"/>
  <c r="E410" i="3"/>
  <c r="F410" i="3"/>
  <c r="Q410" i="3"/>
  <c r="I410" i="3"/>
  <c r="J410" i="3"/>
  <c r="E411" i="3"/>
  <c r="F411" i="3"/>
  <c r="Q411" i="3"/>
  <c r="I411" i="3"/>
  <c r="J411" i="3"/>
  <c r="E412" i="3"/>
  <c r="F412" i="3"/>
  <c r="Q412" i="3"/>
  <c r="I412" i="3"/>
  <c r="J412" i="3"/>
  <c r="E413" i="3"/>
  <c r="F413" i="3"/>
  <c r="Q413" i="3"/>
  <c r="I413" i="3"/>
  <c r="J413" i="3"/>
  <c r="E414" i="3"/>
  <c r="F414" i="3"/>
  <c r="Q414" i="3"/>
  <c r="I414" i="3"/>
  <c r="J414" i="3"/>
  <c r="E416" i="3"/>
  <c r="F416" i="3"/>
  <c r="N416" i="3"/>
  <c r="G416" i="3"/>
  <c r="H416" i="3"/>
  <c r="Q416" i="3"/>
  <c r="I416" i="3"/>
  <c r="J416" i="3"/>
  <c r="E417" i="3"/>
  <c r="F417" i="3"/>
  <c r="N417" i="3"/>
  <c r="G417" i="3"/>
  <c r="H417" i="3"/>
  <c r="Q417" i="3"/>
  <c r="I417" i="3"/>
  <c r="J417" i="3"/>
  <c r="E418" i="3"/>
  <c r="F418" i="3"/>
  <c r="N418" i="3"/>
  <c r="G418" i="3"/>
  <c r="H418" i="3"/>
  <c r="Q418" i="3"/>
  <c r="I418" i="3"/>
  <c r="J418" i="3"/>
  <c r="E419" i="3"/>
  <c r="F419" i="3"/>
  <c r="N419" i="3"/>
  <c r="G419" i="3"/>
  <c r="H419" i="3"/>
  <c r="Q419" i="3"/>
  <c r="I419" i="3"/>
  <c r="J419" i="3"/>
  <c r="E420" i="3"/>
  <c r="F420" i="3"/>
  <c r="N420" i="3"/>
  <c r="G420" i="3"/>
  <c r="H420" i="3"/>
  <c r="Q420" i="3"/>
  <c r="I420" i="3"/>
  <c r="J420" i="3"/>
  <c r="E421" i="3"/>
  <c r="F421" i="3"/>
  <c r="N421" i="3"/>
  <c r="G421" i="3"/>
  <c r="H421" i="3"/>
  <c r="Q421" i="3"/>
  <c r="I421" i="3"/>
  <c r="J421" i="3"/>
  <c r="E422" i="3"/>
  <c r="F422" i="3"/>
  <c r="N422" i="3"/>
  <c r="G422" i="3"/>
  <c r="H422" i="3"/>
  <c r="Q422" i="3"/>
  <c r="I422" i="3"/>
  <c r="J422" i="3"/>
  <c r="E423" i="3"/>
  <c r="F423" i="3"/>
  <c r="N423" i="3"/>
  <c r="G423" i="3"/>
  <c r="H423" i="3"/>
  <c r="Q423" i="3"/>
  <c r="I423" i="3"/>
  <c r="J423" i="3"/>
  <c r="E424" i="3"/>
  <c r="F424" i="3"/>
  <c r="N424" i="3"/>
  <c r="G424" i="3"/>
  <c r="H424" i="3"/>
  <c r="Q424" i="3"/>
  <c r="I424" i="3"/>
  <c r="J424" i="3"/>
  <c r="E425" i="3"/>
  <c r="F425" i="3"/>
  <c r="N425" i="3"/>
  <c r="G425" i="3"/>
  <c r="H425" i="3"/>
  <c r="Q425" i="3"/>
  <c r="I425" i="3"/>
  <c r="J425" i="3"/>
  <c r="E680" i="3"/>
  <c r="F680" i="3"/>
  <c r="Q680" i="3"/>
  <c r="I680" i="3"/>
  <c r="J680" i="3"/>
  <c r="E681" i="3"/>
  <c r="F681" i="3"/>
  <c r="Q681" i="3"/>
  <c r="I681" i="3"/>
  <c r="J681" i="3"/>
  <c r="E682" i="3"/>
  <c r="F682" i="3"/>
  <c r="Q682" i="3"/>
  <c r="I682" i="3"/>
  <c r="J682" i="3"/>
  <c r="E683" i="3"/>
  <c r="F683" i="3"/>
  <c r="Q683" i="3"/>
  <c r="I683" i="3"/>
  <c r="J683" i="3"/>
  <c r="E684" i="3"/>
  <c r="F684" i="3"/>
  <c r="Q684" i="3"/>
  <c r="I684" i="3"/>
  <c r="J684" i="3"/>
  <c r="E685" i="3"/>
  <c r="F685" i="3"/>
  <c r="Q685" i="3"/>
  <c r="I685" i="3"/>
  <c r="J685" i="3"/>
  <c r="E686" i="3"/>
  <c r="F686" i="3"/>
  <c r="Q686" i="3"/>
  <c r="I686" i="3"/>
  <c r="J686" i="3"/>
  <c r="E713" i="3"/>
  <c r="F713" i="3"/>
  <c r="E714" i="3"/>
  <c r="F714" i="3"/>
  <c r="E715" i="3"/>
  <c r="F715" i="3"/>
  <c r="E716" i="3"/>
  <c r="F716" i="3"/>
  <c r="E717" i="3"/>
  <c r="F717" i="3"/>
  <c r="E718" i="3"/>
  <c r="F718" i="3"/>
  <c r="E719" i="3"/>
  <c r="F719" i="3"/>
  <c r="E720" i="3"/>
  <c r="F720" i="3"/>
  <c r="E721" i="3"/>
  <c r="F721" i="3"/>
  <c r="E722" i="3"/>
  <c r="F722" i="3"/>
  <c r="Q64" i="3"/>
  <c r="J64" i="3"/>
  <c r="I64" i="3"/>
  <c r="N64" i="3"/>
  <c r="Q74" i="3"/>
  <c r="Q85" i="3"/>
  <c r="Q96" i="3"/>
  <c r="Q107" i="3"/>
  <c r="Q118" i="3"/>
  <c r="Q129" i="3"/>
  <c r="Q140" i="3"/>
  <c r="Q151" i="3"/>
  <c r="Q162" i="3"/>
  <c r="Q173" i="3"/>
  <c r="Q184" i="3"/>
  <c r="Q195" i="3"/>
  <c r="Q206" i="3"/>
  <c r="Q217" i="3"/>
  <c r="Q228" i="3"/>
  <c r="Q239" i="3"/>
  <c r="Q250" i="3"/>
  <c r="Q261" i="3"/>
  <c r="Q272" i="3"/>
  <c r="Q283" i="3"/>
  <c r="Q294" i="3"/>
  <c r="Q305" i="3"/>
  <c r="Q316" i="3"/>
  <c r="Q327" i="3"/>
  <c r="Q338" i="3"/>
  <c r="Q349" i="3"/>
  <c r="Q360" i="3"/>
  <c r="Q371" i="3"/>
  <c r="Q382" i="3"/>
  <c r="Q393" i="3"/>
  <c r="Q404" i="3"/>
  <c r="Q415" i="3"/>
  <c r="Q426" i="3"/>
  <c r="Q437" i="3"/>
  <c r="Q448" i="3"/>
  <c r="Q459" i="3"/>
  <c r="Q470" i="3"/>
  <c r="Q481" i="3"/>
  <c r="Q492" i="3"/>
  <c r="Q503" i="3"/>
  <c r="Q514" i="3"/>
  <c r="Q525" i="3"/>
  <c r="Q536" i="3"/>
  <c r="Q547" i="3"/>
  <c r="Q558" i="3"/>
  <c r="Q569" i="3"/>
  <c r="Q580" i="3"/>
  <c r="Q591" i="3"/>
  <c r="Q602" i="3"/>
  <c r="Q613" i="3"/>
  <c r="Q624" i="3"/>
  <c r="Q635" i="3"/>
  <c r="Q646" i="3"/>
  <c r="Q657" i="3"/>
  <c r="Q668" i="3"/>
  <c r="Q679" i="3"/>
  <c r="Q690" i="3"/>
  <c r="Q701" i="3"/>
  <c r="N74" i="3"/>
  <c r="N85" i="3"/>
  <c r="N96" i="3"/>
  <c r="N107" i="3"/>
  <c r="N118" i="3"/>
  <c r="N129" i="3"/>
  <c r="N140" i="3"/>
  <c r="N151" i="3"/>
  <c r="N162" i="3"/>
  <c r="N173" i="3"/>
  <c r="N184" i="3"/>
  <c r="N195" i="3"/>
  <c r="N206" i="3"/>
  <c r="N217" i="3"/>
  <c r="N228" i="3"/>
  <c r="N239" i="3"/>
  <c r="N250" i="3"/>
  <c r="N261" i="3"/>
  <c r="N272" i="3"/>
  <c r="N283" i="3"/>
  <c r="N294" i="3"/>
  <c r="N305" i="3"/>
  <c r="N316" i="3"/>
  <c r="N327" i="3"/>
  <c r="N338" i="3"/>
  <c r="N349" i="3"/>
  <c r="N360" i="3"/>
  <c r="N371" i="3"/>
  <c r="N382" i="3"/>
  <c r="N393" i="3"/>
  <c r="N404" i="3"/>
  <c r="N415" i="3"/>
  <c r="N426" i="3"/>
  <c r="N437" i="3"/>
  <c r="N448" i="3"/>
  <c r="N459" i="3"/>
  <c r="N470" i="3"/>
  <c r="N481" i="3"/>
  <c r="N492" i="3"/>
  <c r="N503" i="3"/>
  <c r="N514" i="3"/>
  <c r="N525" i="3"/>
  <c r="N536" i="3"/>
  <c r="N547" i="3"/>
  <c r="N558" i="3"/>
  <c r="N569" i="3"/>
  <c r="N580" i="3"/>
  <c r="N591" i="3"/>
  <c r="N602" i="3"/>
  <c r="N613" i="3"/>
  <c r="N624" i="3"/>
  <c r="N635" i="3"/>
  <c r="N646" i="3"/>
  <c r="N657" i="3"/>
  <c r="N668" i="3"/>
  <c r="N679" i="3"/>
  <c r="N690" i="3"/>
  <c r="N701" i="3"/>
  <c r="N712" i="3"/>
  <c r="F64" i="3"/>
  <c r="E64" i="3"/>
  <c r="E7" i="7"/>
  <c r="F3" i="7"/>
  <c r="F4" i="7"/>
  <c r="F5" i="7"/>
  <c r="F6" i="7"/>
  <c r="F2" i="7"/>
</calcChain>
</file>

<file path=xl/sharedStrings.xml><?xml version="1.0" encoding="utf-8"?>
<sst xmlns="http://schemas.openxmlformats.org/spreadsheetml/2006/main" count="2054" uniqueCount="458">
  <si>
    <t>Organism</t>
  </si>
  <si>
    <t>Num Trans Ref</t>
  </si>
  <si>
    <t>Num Trans Exp</t>
  </si>
  <si>
    <t>Error</t>
  </si>
  <si>
    <t>Program</t>
  </si>
  <si>
    <t>TP (default)</t>
  </si>
  <si>
    <t>FP (default)</t>
  </si>
  <si>
    <t>TP (unique only)</t>
  </si>
  <si>
    <t>FP (unique only)</t>
  </si>
  <si>
    <t>TP (multimapping)</t>
  </si>
  <si>
    <t>FP (multimapping)</t>
  </si>
  <si>
    <t>Mouse</t>
  </si>
  <si>
    <t>Chicken</t>
  </si>
  <si>
    <t>Bowtie</t>
  </si>
  <si>
    <t>Chicken 1</t>
  </si>
  <si>
    <t>Chicken 2</t>
  </si>
  <si>
    <t>Chicken 3</t>
  </si>
  <si>
    <t>BWA</t>
  </si>
  <si>
    <t>SOAP2</t>
  </si>
  <si>
    <t>Completeness Transcriptome</t>
  </si>
  <si>
    <t>Read Method</t>
  </si>
  <si>
    <t>TP (unique)</t>
  </si>
  <si>
    <t>FP (unique)</t>
  </si>
  <si>
    <t>TP (multimap)</t>
  </si>
  <si>
    <t>FP (multimap)</t>
  </si>
  <si>
    <t>Random</t>
  </si>
  <si>
    <t>Uniform</t>
  </si>
  <si>
    <t>Num Transcripts</t>
  </si>
  <si>
    <t>DataSet</t>
  </si>
  <si>
    <t># transcripts</t>
  </si>
  <si>
    <t>TP default</t>
  </si>
  <si>
    <t>FP default</t>
  </si>
  <si>
    <t>TP unique</t>
  </si>
  <si>
    <t>FP unique</t>
  </si>
  <si>
    <t>TP multimap</t>
  </si>
  <si>
    <t>FP multimap</t>
  </si>
  <si>
    <t>166rep2</t>
  </si>
  <si>
    <t>166rep3</t>
  </si>
  <si>
    <t>167rep2</t>
  </si>
  <si>
    <t>isoforms</t>
  </si>
  <si>
    <t>167rep3</t>
  </si>
  <si>
    <t>168rep2</t>
  </si>
  <si>
    <t>168rep3</t>
  </si>
  <si>
    <t>ref</t>
  </si>
  <si>
    <t>Isoforms</t>
  </si>
  <si>
    <t>166rep1</t>
  </si>
  <si>
    <t>168rep1</t>
  </si>
  <si>
    <t>167rep1</t>
  </si>
  <si>
    <t>Num Reads</t>
  </si>
  <si>
    <t>totalReads</t>
  </si>
  <si>
    <t>truePositives</t>
  </si>
  <si>
    <t>default</t>
  </si>
  <si>
    <t>unique</t>
  </si>
  <si>
    <t>multimap</t>
  </si>
  <si>
    <t>% Isoforms</t>
  </si>
  <si>
    <t>% Ref</t>
  </si>
  <si>
    <t># Transcripts</t>
  </si>
  <si>
    <t>o</t>
  </si>
  <si>
    <t>lots of NNNNN's</t>
  </si>
  <si>
    <t>Num Transcripts Total</t>
  </si>
  <si>
    <t>Num Transcripts within +/- 2</t>
  </si>
  <si>
    <t>Num Transcripts Errorenous Expression</t>
  </si>
  <si>
    <t>Percent Transcripts Errorenous Expression</t>
  </si>
  <si>
    <t>Sim</t>
  </si>
  <si>
    <t>235.1.100.d</t>
  </si>
  <si>
    <t>235.1.90.d</t>
  </si>
  <si>
    <t>235.1.80.d</t>
  </si>
  <si>
    <t>235.1.70.d</t>
  </si>
  <si>
    <t>235.1.60.d</t>
  </si>
  <si>
    <t>235.1.50.d</t>
  </si>
  <si>
    <t>235.1.40.d</t>
  </si>
  <si>
    <t>235.1.30.d</t>
  </si>
  <si>
    <t>235.1.20.d</t>
  </si>
  <si>
    <t>235.1.10.d</t>
  </si>
  <si>
    <t>235.2.100.d</t>
  </si>
  <si>
    <t>235.2.90.d</t>
  </si>
  <si>
    <t>235.2.80.d</t>
  </si>
  <si>
    <t>235.2.70.d</t>
  </si>
  <si>
    <t>235.2.60.d</t>
  </si>
  <si>
    <t>235.2.50.d</t>
  </si>
  <si>
    <t>235.2.40.d</t>
  </si>
  <si>
    <t>235.2.30.d</t>
  </si>
  <si>
    <t>235.2.20.d</t>
  </si>
  <si>
    <t>235.2.10.d</t>
  </si>
  <si>
    <t>235.3.100.d</t>
  </si>
  <si>
    <t>235.3.90.d</t>
  </si>
  <si>
    <t>235.3.80.d</t>
  </si>
  <si>
    <t>235.3.70.d</t>
  </si>
  <si>
    <t>235.3.60.d</t>
  </si>
  <si>
    <t>235.3.50.d</t>
  </si>
  <si>
    <t>235.3.40.d</t>
  </si>
  <si>
    <t>235.3.30.d</t>
  </si>
  <si>
    <t>235.3.20.d</t>
  </si>
  <si>
    <t>235.3.10.d</t>
  </si>
  <si>
    <t>234.1.100.d</t>
  </si>
  <si>
    <t>234.1.90.d</t>
  </si>
  <si>
    <t>234.1.80.d</t>
  </si>
  <si>
    <t>234.1.70.d</t>
  </si>
  <si>
    <t>234.1.60.d</t>
  </si>
  <si>
    <t>234.1.50.d</t>
  </si>
  <si>
    <t>234.1.40.d</t>
  </si>
  <si>
    <t>234.1.30.d</t>
  </si>
  <si>
    <t>234.1.20.d</t>
  </si>
  <si>
    <t>234.1.10.d</t>
  </si>
  <si>
    <t>234.2.100.d</t>
  </si>
  <si>
    <t>234.2.90.d</t>
  </si>
  <si>
    <t>234.2.80.d</t>
  </si>
  <si>
    <t>234.2.70.d</t>
  </si>
  <si>
    <t>234.2.60.d</t>
  </si>
  <si>
    <t>234.2.50.d</t>
  </si>
  <si>
    <t>234.2.40.d</t>
  </si>
  <si>
    <t>234.2.30.d</t>
  </si>
  <si>
    <t>234.2.20.d</t>
  </si>
  <si>
    <t>234.2.10.d</t>
  </si>
  <si>
    <t>234.3.100.d</t>
  </si>
  <si>
    <t>234.3.90.d</t>
  </si>
  <si>
    <t>234.3.80.d</t>
  </si>
  <si>
    <t>234.3.70.d</t>
  </si>
  <si>
    <t>234.3.60.d</t>
  </si>
  <si>
    <t>234.3.50.d</t>
  </si>
  <si>
    <t>234.3.40.d</t>
  </si>
  <si>
    <t>234.3.30.d</t>
  </si>
  <si>
    <t>234.3.20.d</t>
  </si>
  <si>
    <t>234.3.10.d</t>
  </si>
  <si>
    <t>233.1.100.d</t>
  </si>
  <si>
    <t>233.1.90.d</t>
  </si>
  <si>
    <t>233.1.80.d</t>
  </si>
  <si>
    <t>233.1.70.d</t>
  </si>
  <si>
    <t>233.1.60.d</t>
  </si>
  <si>
    <t>233.1.50.d</t>
  </si>
  <si>
    <t>233.1.40.d</t>
  </si>
  <si>
    <t>233.1.30.d</t>
  </si>
  <si>
    <t>233.1.20.d</t>
  </si>
  <si>
    <t>233.1.10.d</t>
  </si>
  <si>
    <t>233.2.100.d</t>
  </si>
  <si>
    <t>233.2.90.d</t>
  </si>
  <si>
    <t>233.2.80.d</t>
  </si>
  <si>
    <t>233.2.70.d</t>
  </si>
  <si>
    <t>233.2.60.d</t>
  </si>
  <si>
    <t>233.2.50.d</t>
  </si>
  <si>
    <t>233.2.40.d</t>
  </si>
  <si>
    <t>233.2.30.d</t>
  </si>
  <si>
    <t>233.2.20.d</t>
  </si>
  <si>
    <t>233.2.10.d</t>
  </si>
  <si>
    <t>233.3.100.d</t>
  </si>
  <si>
    <t>233.3.90.d</t>
  </si>
  <si>
    <t>233.3.80.d</t>
  </si>
  <si>
    <t>233.3.70.d</t>
  </si>
  <si>
    <t>233.3.60.d</t>
  </si>
  <si>
    <t>233.3.50.d</t>
  </si>
  <si>
    <t>233.3.40.d</t>
  </si>
  <si>
    <t>233.3.30.d</t>
  </si>
  <si>
    <t>233.3.20.d</t>
  </si>
  <si>
    <t>233.3.10.d</t>
  </si>
  <si>
    <t>232.1.100.d</t>
  </si>
  <si>
    <t>232.1.90.d</t>
  </si>
  <si>
    <t>232.1.80.d</t>
  </si>
  <si>
    <t>232.1.70.d</t>
  </si>
  <si>
    <t>232.1.60.d</t>
  </si>
  <si>
    <t>232.1.50.d</t>
  </si>
  <si>
    <t>232.1.40.d</t>
  </si>
  <si>
    <t>232.1.30.d</t>
  </si>
  <si>
    <t>232.1.20.d</t>
  </si>
  <si>
    <t>232.1.10.d</t>
  </si>
  <si>
    <t>232.2.100.d</t>
  </si>
  <si>
    <t>232.2.90.d</t>
  </si>
  <si>
    <t>232.2.80.d</t>
  </si>
  <si>
    <t>232.2.70.d</t>
  </si>
  <si>
    <t>232.2.60.d</t>
  </si>
  <si>
    <t>232.2.50.d</t>
  </si>
  <si>
    <t>232.2.40.d</t>
  </si>
  <si>
    <t>232.2.30.d</t>
  </si>
  <si>
    <t>232.2.20.d</t>
  </si>
  <si>
    <t>232.2.10.d</t>
  </si>
  <si>
    <t>232.3.100.d</t>
  </si>
  <si>
    <t>232.3.90.d</t>
  </si>
  <si>
    <t>232.3.80.d</t>
  </si>
  <si>
    <t>232.3.70.d</t>
  </si>
  <si>
    <t>232.3.60.d</t>
  </si>
  <si>
    <t>232.3.50.d</t>
  </si>
  <si>
    <t>232.3.40.d</t>
  </si>
  <si>
    <t>232.3.30.d</t>
  </si>
  <si>
    <t>232.3.20.d</t>
  </si>
  <si>
    <t>232.3.10.d</t>
  </si>
  <si>
    <t>231.1.100.d</t>
  </si>
  <si>
    <t>231.1.90.d</t>
  </si>
  <si>
    <t>231.1.80.d</t>
  </si>
  <si>
    <t>231.1.70.d</t>
  </si>
  <si>
    <t>231.1.60.d</t>
  </si>
  <si>
    <t>231.1.50.d</t>
  </si>
  <si>
    <t>231.1.40.d</t>
  </si>
  <si>
    <t>231.1.30.d</t>
  </si>
  <si>
    <t>231.1.20.d</t>
  </si>
  <si>
    <t>231.1.10.d</t>
  </si>
  <si>
    <t>231.2.100.d</t>
  </si>
  <si>
    <t>231.2.90.d</t>
  </si>
  <si>
    <t>231.2.80.d</t>
  </si>
  <si>
    <t>231.2.70.d</t>
  </si>
  <si>
    <t>231.2.60.d</t>
  </si>
  <si>
    <t>231.2.50.d</t>
  </si>
  <si>
    <t>231.2.40.d</t>
  </si>
  <si>
    <t>231.2.30.d</t>
  </si>
  <si>
    <t>231.2.20.d</t>
  </si>
  <si>
    <t>231.2.10.d</t>
  </si>
  <si>
    <t>231.3.100.d</t>
  </si>
  <si>
    <t>231.3.90.d</t>
  </si>
  <si>
    <t>231.3.80.d</t>
  </si>
  <si>
    <t>231.3.70.d</t>
  </si>
  <si>
    <t>231.3.60.d</t>
  </si>
  <si>
    <t>231.3.50.d</t>
  </si>
  <si>
    <t>231.3.40.d</t>
  </si>
  <si>
    <t>231.3.30.d</t>
  </si>
  <si>
    <t>231.3.20.d</t>
  </si>
  <si>
    <t>231.3.10.d</t>
  </si>
  <si>
    <t>230.1.100.d</t>
  </si>
  <si>
    <t>230.1.90.d</t>
  </si>
  <si>
    <t>230.1.80.d</t>
  </si>
  <si>
    <t>230.1.70.d</t>
  </si>
  <si>
    <t>230.1.60.d</t>
  </si>
  <si>
    <t>230.1.50.d</t>
  </si>
  <si>
    <t>230.1.40.d</t>
  </si>
  <si>
    <t>230.1.30.d</t>
  </si>
  <si>
    <t>230.1.20.d</t>
  </si>
  <si>
    <t>230.1.10.d</t>
  </si>
  <si>
    <t>230.2.100.d</t>
  </si>
  <si>
    <t>230.2.90.d</t>
  </si>
  <si>
    <t>230.2.80.d</t>
  </si>
  <si>
    <t>230.2.70.d</t>
  </si>
  <si>
    <t>230.2.60.d</t>
  </si>
  <si>
    <t>230.2.50.d</t>
  </si>
  <si>
    <t>230.2.40.d</t>
  </si>
  <si>
    <t>230.2.30.d</t>
  </si>
  <si>
    <t>230.2.20.d</t>
  </si>
  <si>
    <t>230.2.10.d</t>
  </si>
  <si>
    <t>230.3.100.d</t>
  </si>
  <si>
    <t>230.3.90.d</t>
  </si>
  <si>
    <t>230.3.80.d</t>
  </si>
  <si>
    <t>230.3.70.d</t>
  </si>
  <si>
    <t>230.3.60.d</t>
  </si>
  <si>
    <t>230.3.50.d</t>
  </si>
  <si>
    <t>230.3.40.d</t>
  </si>
  <si>
    <t>230.3.30.d</t>
  </si>
  <si>
    <t>230.3.20.d</t>
  </si>
  <si>
    <t>230.3.10.d</t>
  </si>
  <si>
    <t>229.1.100.d</t>
  </si>
  <si>
    <t>229.1.90.d</t>
  </si>
  <si>
    <t>229.1.80.d</t>
  </si>
  <si>
    <t>229.1.70.d</t>
  </si>
  <si>
    <t>229.1.60.d</t>
  </si>
  <si>
    <t>229.1.50.d</t>
  </si>
  <si>
    <t>229.1.40.d</t>
  </si>
  <si>
    <t>229.1.30.d</t>
  </si>
  <si>
    <t>229.1.20.d</t>
  </si>
  <si>
    <t>229.1.10.d</t>
  </si>
  <si>
    <t>229.2.100.d</t>
  </si>
  <si>
    <t>229.2.90.d</t>
  </si>
  <si>
    <t>229.2.80.d</t>
  </si>
  <si>
    <t>229.2.70.d</t>
  </si>
  <si>
    <t>229.2.60.d</t>
  </si>
  <si>
    <t>229.2.50.d</t>
  </si>
  <si>
    <t>229.2.40.d</t>
  </si>
  <si>
    <t>229.2.30.d</t>
  </si>
  <si>
    <t>229.2.20.d</t>
  </si>
  <si>
    <t>229.2.10.d</t>
  </si>
  <si>
    <t>229.3.100.d</t>
  </si>
  <si>
    <t>229.3.90.d</t>
  </si>
  <si>
    <t>229.3.80.d</t>
  </si>
  <si>
    <t>229.3.70.d</t>
  </si>
  <si>
    <t>229.3.60.d</t>
  </si>
  <si>
    <t>229.3.50.d</t>
  </si>
  <si>
    <t>229.3.40.d</t>
  </si>
  <si>
    <t>229.3.30.d</t>
  </si>
  <si>
    <t>229.3.20.d</t>
  </si>
  <si>
    <t>229.3.10.d</t>
  </si>
  <si>
    <t>228.1.100.d</t>
  </si>
  <si>
    <t>228.1.90.d</t>
  </si>
  <si>
    <t>228.1.80.d</t>
  </si>
  <si>
    <t>228.1.70.d</t>
  </si>
  <si>
    <t>228.1.60.d</t>
  </si>
  <si>
    <t>228.1.50.d</t>
  </si>
  <si>
    <t>228.1.40.d</t>
  </si>
  <si>
    <t>228.1.30.d</t>
  </si>
  <si>
    <t>228.1.20.d</t>
  </si>
  <si>
    <t>228.1.10.d</t>
  </si>
  <si>
    <t>228.2.100.d</t>
  </si>
  <si>
    <t>228.2.90.d</t>
  </si>
  <si>
    <t>228.2.80.d</t>
  </si>
  <si>
    <t>228.2.70.d</t>
  </si>
  <si>
    <t>228.2.60.d</t>
  </si>
  <si>
    <t>228.2.50.d</t>
  </si>
  <si>
    <t>228.2.40.d</t>
  </si>
  <si>
    <t>228.2.30.d</t>
  </si>
  <si>
    <t>228.2.20.d</t>
  </si>
  <si>
    <t>228.2.10.d</t>
  </si>
  <si>
    <t>228.3.100.d</t>
  </si>
  <si>
    <t>228.3.90.d</t>
  </si>
  <si>
    <t>228.3.80.d</t>
  </si>
  <si>
    <t>228.3.70.d</t>
  </si>
  <si>
    <t>228.3.60.d</t>
  </si>
  <si>
    <t>228.3.50.d</t>
  </si>
  <si>
    <t>228.3.40.d</t>
  </si>
  <si>
    <t>228.3.30.d</t>
  </si>
  <si>
    <t>228.3.20.d</t>
  </si>
  <si>
    <t>228.3.10.d</t>
  </si>
  <si>
    <t>Transcripts Expressed</t>
  </si>
  <si>
    <t>Transcriptome Completeness</t>
  </si>
  <si>
    <t>A. melanoleuca</t>
  </si>
  <si>
    <t>C. elegans</t>
  </si>
  <si>
    <t>C. familiaris</t>
  </si>
  <si>
    <t>C. hoffmanni</t>
  </si>
  <si>
    <t>D. melanogaster</t>
  </si>
  <si>
    <t>O. anatinus</t>
  </si>
  <si>
    <t>P. marinus</t>
  </si>
  <si>
    <t>S. cerevisiae</t>
  </si>
  <si>
    <t>H. sapiens</t>
  </si>
  <si>
    <t>S. harrisii</t>
  </si>
  <si>
    <t>T. truncatus</t>
  </si>
  <si>
    <t>R. norvegicus</t>
  </si>
  <si>
    <t>T. rubripes</t>
  </si>
  <si>
    <t>T. guttata</t>
  </si>
  <si>
    <t>X. tropicalis</t>
  </si>
  <si>
    <t>M. musculus</t>
  </si>
  <si>
    <t>G. gallus</t>
  </si>
  <si>
    <t>Panda</t>
  </si>
  <si>
    <t>Worm</t>
  </si>
  <si>
    <t>Dog</t>
  </si>
  <si>
    <t>Sloth</t>
  </si>
  <si>
    <t>Fruit fly</t>
  </si>
  <si>
    <t>Platypus</t>
  </si>
  <si>
    <t>Lamprey</t>
  </si>
  <si>
    <t>Yeast</t>
  </si>
  <si>
    <t>Human</t>
  </si>
  <si>
    <t>Tasmanian devil</t>
  </si>
  <si>
    <t>Dolphin</t>
  </si>
  <si>
    <t>Rat</t>
  </si>
  <si>
    <t>Pufferfish</t>
  </si>
  <si>
    <t>Zebra Finch</t>
  </si>
  <si>
    <t>Frog</t>
  </si>
  <si>
    <t>Species</t>
  </si>
  <si>
    <t>Common name</t>
  </si>
  <si>
    <t>TP (d)</t>
  </si>
  <si>
    <t>TP (u)</t>
  </si>
  <si>
    <t>FP (m)</t>
  </si>
  <si>
    <t>Read Length (bp)</t>
  </si>
  <si>
    <t>FP (d)</t>
  </si>
  <si>
    <t>FP (u)</t>
  </si>
  <si>
    <t>TP (m)</t>
  </si>
  <si>
    <t>Num Genes Actual</t>
  </si>
  <si>
    <t>Num Genes Bowtie +/- 3 Correct</t>
  </si>
  <si>
    <t>Num Genes Errorenous Expression</t>
  </si>
  <si>
    <t>Percent Genes Errorenous Expression</t>
  </si>
  <si>
    <t>Num TFAM Actual</t>
  </si>
  <si>
    <t>Num TFAM Bowtie +/- 3 Correct</t>
  </si>
  <si>
    <t>Num TFAM Errorenous Expression</t>
  </si>
  <si>
    <t>Percent TFAM Errorenous Expression</t>
  </si>
  <si>
    <t>TP</t>
  </si>
  <si>
    <t>all</t>
  </si>
  <si>
    <t>Total Reads</t>
  </si>
  <si>
    <t>0% Isoforms</t>
  </si>
  <si>
    <t>10% Isoforms</t>
  </si>
  <si>
    <t>20% Isoforms</t>
  </si>
  <si>
    <t>30% Isoforms</t>
  </si>
  <si>
    <t>40% Isoforms</t>
  </si>
  <si>
    <t>50% Isoforms</t>
  </si>
  <si>
    <t>60% Isoforms</t>
  </si>
  <si>
    <t>70% Isoforms</t>
  </si>
  <si>
    <t>80% Isoforms</t>
  </si>
  <si>
    <t>90% Isoforms</t>
  </si>
  <si>
    <t>Num Transcripts Ref</t>
  </si>
  <si>
    <t>Num Total Reads</t>
  </si>
  <si>
    <t>Num Read Mapped</t>
  </si>
  <si>
    <t>Num TP</t>
  </si>
  <si>
    <t>%TP</t>
  </si>
  <si>
    <t>%FP</t>
  </si>
  <si>
    <t>Num Reads Mapped</t>
  </si>
  <si>
    <t>%TP (u)</t>
  </si>
  <si>
    <t>%FP (u)</t>
  </si>
  <si>
    <t>%TP (m)</t>
  </si>
  <si>
    <t>%FP (m)</t>
  </si>
  <si>
    <t>random 1</t>
  </si>
  <si>
    <t>random 2</t>
  </si>
  <si>
    <t>random 3</t>
  </si>
  <si>
    <t>mouse 1</t>
  </si>
  <si>
    <t>mouse 2</t>
  </si>
  <si>
    <t>mouse 3</t>
  </si>
  <si>
    <t>Total Transcripts</t>
  </si>
  <si>
    <t>Mapped</t>
  </si>
  <si>
    <t>Correct</t>
  </si>
  <si>
    <t>Rep 1</t>
  </si>
  <si>
    <t>d</t>
  </si>
  <si>
    <t>u</t>
  </si>
  <si>
    <t>m</t>
  </si>
  <si>
    <t>Rep 2</t>
  </si>
  <si>
    <t>Rep 3</t>
  </si>
  <si>
    <t>Num Transcripts in Ref</t>
  </si>
  <si>
    <t>Num Transcripts within +/- 1</t>
  </si>
  <si>
    <t>Total # Reads</t>
  </si>
  <si>
    <t>bowtie # reads mapped</t>
  </si>
  <si>
    <t>bowtie TP</t>
  </si>
  <si>
    <t>bwa # reads mapped</t>
  </si>
  <si>
    <t>bwa TP</t>
  </si>
  <si>
    <t>soap2 # reads mapped</t>
  </si>
  <si>
    <t>soap2 TP</t>
  </si>
  <si>
    <t>Bowtie TP</t>
  </si>
  <si>
    <t>Bowtie FP</t>
  </si>
  <si>
    <t>BWA TP</t>
  </si>
  <si>
    <t>BWA FP</t>
  </si>
  <si>
    <t>SOAP2 TP</t>
  </si>
  <si>
    <t>SOAP2 FP</t>
  </si>
  <si>
    <t>Mouse Paired</t>
  </si>
  <si>
    <t>Total Mapped</t>
  </si>
  <si>
    <t>Chicken 50% expression</t>
  </si>
  <si>
    <t>Mouse 50% expression</t>
  </si>
  <si>
    <t>Average</t>
  </si>
  <si>
    <t>SE</t>
  </si>
  <si>
    <t>PE</t>
  </si>
  <si>
    <t>PE 35 30 35</t>
  </si>
  <si>
    <t>PE 50 0 50</t>
  </si>
  <si>
    <t>Random Paired</t>
  </si>
  <si>
    <t>PE 100 300 100</t>
  </si>
  <si>
    <t>Chicken 20x expression</t>
  </si>
  <si>
    <t>PE 100 800 100</t>
  </si>
  <si>
    <t>PE 200 600 200</t>
  </si>
  <si>
    <t>PE 300 400 300</t>
  </si>
  <si>
    <t>PE 400 200 400</t>
  </si>
  <si>
    <t>PE 100 700 100</t>
  </si>
  <si>
    <t>PE 100 600 100</t>
  </si>
  <si>
    <t>PE 100 500 100</t>
  </si>
  <si>
    <t>PE 100 400 100</t>
  </si>
  <si>
    <t>PE 100 200 100</t>
  </si>
  <si>
    <t>PE 100 100 100</t>
  </si>
  <si>
    <t>SE 100</t>
  </si>
  <si>
    <t>SE 200</t>
  </si>
  <si>
    <t>SE 300</t>
  </si>
  <si>
    <t>SE 400</t>
  </si>
  <si>
    <t>SE 500</t>
  </si>
  <si>
    <t>SE 600</t>
  </si>
  <si>
    <t>SE 700</t>
  </si>
  <si>
    <t>SE 800</t>
  </si>
  <si>
    <t>SE 900</t>
  </si>
  <si>
    <t>SE 1000</t>
  </si>
  <si>
    <t>Mouse 20x expression</t>
  </si>
  <si>
    <t>Percent Genes Correctly Expressed</t>
  </si>
  <si>
    <t>1-20</t>
  </si>
  <si>
    <t>21-100</t>
  </si>
  <si>
    <t>101-1000</t>
  </si>
  <si>
    <t>1001+</t>
  </si>
  <si>
    <t>chicken</t>
  </si>
  <si>
    <t>mouse</t>
  </si>
  <si>
    <t>read count (bin midpoint)</t>
  </si>
  <si>
    <t>num transcripts</t>
  </si>
  <si>
    <t xml:space="preserve">read count </t>
  </si>
  <si>
    <t>% transcripts</t>
  </si>
  <si>
    <t>DataSet292rep1</t>
  </si>
  <si>
    <t>DataSet292rep2</t>
  </si>
  <si>
    <t>DataSet292rep3</t>
  </si>
  <si>
    <t>Soap2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</si>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</sst>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i/>
      <sz val="12"/>
      <color theme="1"/>
      <name val="Calibri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116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6">
    <xf numFmtId="0" fontId="0" fillId="0" borderId="0" xfId="0"/>
    <xf numFmtId="9" fontId="0" fillId="0" borderId="0" xfId="0" applyNumberFormat="1"/>
    <xf numFmtId="0" fontId="0" fillId="0" borderId="1" xfId="0" applyBorder="1"/>
    <xf numFmtId="1" fontId="0" fillId="0" borderId="1" xfId="0" applyNumberFormat="1" applyBorder="1"/>
    <xf numFmtId="9" fontId="0" fillId="0" borderId="1" xfId="0" applyNumberFormat="1" applyBorder="1"/>
    <xf numFmtId="9" fontId="0" fillId="0" borderId="1" xfId="0" applyNumberFormat="1" applyFill="1" applyBorder="1"/>
    <xf numFmtId="0" fontId="0" fillId="0" borderId="2" xfId="0" applyNumberFormat="1" applyFill="1" applyBorder="1"/>
    <xf numFmtId="0" fontId="4" fillId="0" borderId="0" xfId="0" applyFont="1"/>
    <xf numFmtId="10" fontId="0" fillId="0" borderId="0" xfId="0" applyNumberFormat="1"/>
    <xf numFmtId="0" fontId="0" fillId="0" borderId="1" xfId="0" applyNumberFormat="1" applyBorder="1"/>
    <xf numFmtId="0" fontId="0" fillId="0" borderId="0" xfId="0" applyNumberFormat="1"/>
    <xf numFmtId="9" fontId="0" fillId="0" borderId="0" xfId="0" applyNumberFormat="1" applyFill="1" applyBorder="1"/>
    <xf numFmtId="9" fontId="0" fillId="0" borderId="0" xfId="0" applyNumberFormat="1" applyBorder="1"/>
    <xf numFmtId="0" fontId="0" fillId="0" borderId="0" xfId="0" applyAlignment="1">
      <alignment horizontal="center"/>
    </xf>
    <xf numFmtId="0" fontId="0" fillId="0" borderId="1" xfId="0" applyNumberFormat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1" fontId="0" fillId="0" borderId="0" xfId="0" applyNumberFormat="1"/>
    <xf numFmtId="0" fontId="6" fillId="0" borderId="3" xfId="0" applyFont="1" applyBorder="1"/>
    <xf numFmtId="0" fontId="6" fillId="0" borderId="4" xfId="0" applyFont="1" applyFill="1" applyBorder="1"/>
    <xf numFmtId="0" fontId="6" fillId="0" borderId="1" xfId="0" applyFont="1" applyBorder="1"/>
    <xf numFmtId="0" fontId="5" fillId="0" borderId="1" xfId="0" applyFont="1" applyBorder="1"/>
    <xf numFmtId="0" fontId="0" fillId="0" borderId="1" xfId="0" applyFill="1" applyBorder="1"/>
    <xf numFmtId="0" fontId="6" fillId="0" borderId="0" xfId="0" applyFont="1" applyBorder="1"/>
    <xf numFmtId="0" fontId="4" fillId="0" borderId="1" xfId="0" applyFont="1" applyBorder="1"/>
    <xf numFmtId="0" fontId="4" fillId="0" borderId="1" xfId="0" quotePrefix="1" applyNumberFormat="1" applyFont="1" applyBorder="1"/>
    <xf numFmtId="0" fontId="0" fillId="0" borderId="1" xfId="0" quotePrefix="1" applyBorder="1"/>
  </cellXfs>
  <cellStyles count="116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default</c:v>
          </c:tx>
          <c:marker>
            <c:symbol val="circle"/>
            <c:size val="9"/>
          </c:marker>
          <c:xVal>
            <c:numRef>
              <c:f>Sheet2!$C$3:$C$8</c:f>
              <c:numCache>
                <c:formatCode>0%</c:formatCode>
                <c:ptCount val="6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</c:numCache>
            </c:numRef>
          </c:xVal>
          <c:yVal>
            <c:numRef>
              <c:f>Sheet2!$G$3:$G$8</c:f>
              <c:numCache>
                <c:formatCode>0%</c:formatCode>
                <c:ptCount val="6"/>
                <c:pt idx="0">
                  <c:v>0.47</c:v>
                </c:pt>
                <c:pt idx="1">
                  <c:v>0.45</c:v>
                </c:pt>
                <c:pt idx="2">
                  <c:v>0.41</c:v>
                </c:pt>
                <c:pt idx="3">
                  <c:v>0.38</c:v>
                </c:pt>
                <c:pt idx="4">
                  <c:v>0.35</c:v>
                </c:pt>
                <c:pt idx="5">
                  <c:v>0.31</c:v>
                </c:pt>
              </c:numCache>
            </c:numRef>
          </c:yVal>
          <c:smooth val="1"/>
        </c:ser>
        <c:ser>
          <c:idx val="1"/>
          <c:order val="1"/>
          <c:tx>
            <c:v>unique</c:v>
          </c:tx>
          <c:marker>
            <c:symbol val="circle"/>
            <c:size val="9"/>
          </c:marker>
          <c:xVal>
            <c:numRef>
              <c:f>Sheet2!$C$3:$C$8</c:f>
              <c:numCache>
                <c:formatCode>0%</c:formatCode>
                <c:ptCount val="6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</c:numCache>
            </c:numRef>
          </c:xVal>
          <c:yVal>
            <c:numRef>
              <c:f>Sheet2!$I$3:$I$8</c:f>
              <c:numCache>
                <c:formatCode>0%</c:formatCode>
                <c:ptCount val="6"/>
                <c:pt idx="0">
                  <c:v>0.26</c:v>
                </c:pt>
                <c:pt idx="1">
                  <c:v>0.26</c:v>
                </c:pt>
                <c:pt idx="2">
                  <c:v>0.25</c:v>
                </c:pt>
                <c:pt idx="3">
                  <c:v>0.24</c:v>
                </c:pt>
                <c:pt idx="4">
                  <c:v>0.22</c:v>
                </c:pt>
                <c:pt idx="5">
                  <c:v>0.21</c:v>
                </c:pt>
              </c:numCache>
            </c:numRef>
          </c:yVal>
          <c:smooth val="1"/>
        </c:ser>
        <c:ser>
          <c:idx val="2"/>
          <c:order val="2"/>
          <c:tx>
            <c:v>multimap</c:v>
          </c:tx>
          <c:spPr>
            <a:ln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circle"/>
            <c:size val="9"/>
            <c:spPr>
              <a:solidFill>
                <a:schemeClr val="accent5">
                  <a:lumMod val="60000"/>
                  <a:lumOff val="40000"/>
                </a:schemeClr>
              </a:solidFill>
            </c:spPr>
          </c:marker>
          <c:xVal>
            <c:numRef>
              <c:f>Sheet2!$C$3:$C$8</c:f>
              <c:numCache>
                <c:formatCode>0%</c:formatCode>
                <c:ptCount val="6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</c:numCache>
            </c:numRef>
          </c:xVal>
          <c:yVal>
            <c:numRef>
              <c:f>Sheet2!$K$3:$K$8</c:f>
              <c:numCache>
                <c:formatCode>0%</c:formatCode>
                <c:ptCount val="6"/>
                <c:pt idx="0">
                  <c:v>0.92</c:v>
                </c:pt>
                <c:pt idx="1">
                  <c:v>0.84</c:v>
                </c:pt>
                <c:pt idx="2">
                  <c:v>0.74</c:v>
                </c:pt>
                <c:pt idx="3">
                  <c:v>0.65</c:v>
                </c:pt>
                <c:pt idx="4">
                  <c:v>0.56</c:v>
                </c:pt>
                <c:pt idx="5">
                  <c:v>0.46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313224"/>
        <c:axId val="2126318648"/>
      </c:scatterChart>
      <c:valAx>
        <c:axId val="2126313224"/>
        <c:scaling>
          <c:orientation val="minMax"/>
          <c:max val="1.0"/>
        </c:scaling>
        <c:delete val="0"/>
        <c:axPos val="b"/>
        <c:numFmt formatCode="0%" sourceLinked="1"/>
        <c:majorTickMark val="out"/>
        <c:minorTickMark val="none"/>
        <c:tickLblPos val="nextTo"/>
        <c:crossAx val="2126318648"/>
        <c:crosses val="autoZero"/>
        <c:crossBetween val="midCat"/>
      </c:valAx>
      <c:valAx>
        <c:axId val="2126318648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1263132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default</c:v>
          </c:tx>
          <c:marker>
            <c:symbol val="circle"/>
            <c:size val="9"/>
          </c:marker>
          <c:xVal>
            <c:numRef>
              <c:f>Sheet2!$C$3:$C$8</c:f>
              <c:numCache>
                <c:formatCode>0%</c:formatCode>
                <c:ptCount val="6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</c:numCache>
            </c:numRef>
          </c:xVal>
          <c:yVal>
            <c:numRef>
              <c:f>Sheet2!$H$3:$H$8</c:f>
              <c:numCache>
                <c:formatCode>0%</c:formatCode>
                <c:ptCount val="6"/>
                <c:pt idx="0">
                  <c:v>0.45</c:v>
                </c:pt>
                <c:pt idx="1">
                  <c:v>0.45</c:v>
                </c:pt>
                <c:pt idx="2">
                  <c:v>0.45</c:v>
                </c:pt>
                <c:pt idx="3">
                  <c:v>0.44</c:v>
                </c:pt>
                <c:pt idx="4">
                  <c:v>0.43</c:v>
                </c:pt>
                <c:pt idx="5">
                  <c:v>0.41</c:v>
                </c:pt>
              </c:numCache>
            </c:numRef>
          </c:yVal>
          <c:smooth val="1"/>
        </c:ser>
        <c:ser>
          <c:idx val="1"/>
          <c:order val="1"/>
          <c:tx>
            <c:v>unique</c:v>
          </c:tx>
          <c:xVal>
            <c:numRef>
              <c:f>Sheet2!$C$3:$C$8</c:f>
              <c:numCache>
                <c:formatCode>0%</c:formatCode>
                <c:ptCount val="6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</c:numCache>
            </c:numRef>
          </c:xVal>
          <c:yVal>
            <c:numRef>
              <c:f>Sheet2!$J$3:$J$8</c:f>
              <c:numCache>
                <c:formatCode>0%</c:formatCode>
                <c:ptCount val="6"/>
                <c:pt idx="0">
                  <c:v>0.0</c:v>
                </c:pt>
                <c:pt idx="1">
                  <c:v>0.02</c:v>
                </c:pt>
                <c:pt idx="2">
                  <c:v>0.04</c:v>
                </c:pt>
                <c:pt idx="3">
                  <c:v>0.07</c:v>
                </c:pt>
                <c:pt idx="4">
                  <c:v>0.09</c:v>
                </c:pt>
                <c:pt idx="5">
                  <c:v>0.12</c:v>
                </c:pt>
              </c:numCache>
            </c:numRef>
          </c:yVal>
          <c:smooth val="1"/>
        </c:ser>
        <c:ser>
          <c:idx val="2"/>
          <c:order val="2"/>
          <c:tx>
            <c:v>multimap</c:v>
          </c:tx>
          <c:spPr>
            <a:ln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circle"/>
            <c:size val="9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xVal>
            <c:numRef>
              <c:f>Sheet2!$C$3:$C$8</c:f>
              <c:numCache>
                <c:formatCode>0%</c:formatCode>
                <c:ptCount val="6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</c:numCache>
            </c:numRef>
          </c:xVal>
          <c:yVal>
            <c:numRef>
              <c:f>Sheet2!$L$3:$L$8</c:f>
              <c:numCache>
                <c:formatCode>0%</c:formatCode>
                <c:ptCount val="6"/>
                <c:pt idx="0">
                  <c:v>2.32</c:v>
                </c:pt>
                <c:pt idx="1">
                  <c:v>2.1</c:v>
                </c:pt>
                <c:pt idx="2">
                  <c:v>1.86</c:v>
                </c:pt>
                <c:pt idx="3">
                  <c:v>1.63</c:v>
                </c:pt>
                <c:pt idx="4">
                  <c:v>1.4</c:v>
                </c:pt>
                <c:pt idx="5">
                  <c:v>1.17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1484424"/>
        <c:axId val="-2121479704"/>
      </c:scatterChart>
      <c:valAx>
        <c:axId val="-2121484424"/>
        <c:scaling>
          <c:orientation val="minMax"/>
          <c:max val="1.0"/>
        </c:scaling>
        <c:delete val="0"/>
        <c:axPos val="b"/>
        <c:numFmt formatCode="0%" sourceLinked="1"/>
        <c:majorTickMark val="out"/>
        <c:minorTickMark val="none"/>
        <c:tickLblPos val="nextTo"/>
        <c:crossAx val="-2121479704"/>
        <c:crosses val="autoZero"/>
        <c:crossBetween val="midCat"/>
      </c:valAx>
      <c:valAx>
        <c:axId val="-212147970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-21214844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default</c:v>
          </c:tx>
          <c:marker>
            <c:symbol val="circle"/>
            <c:size val="9"/>
          </c:marker>
          <c:xVal>
            <c:numRef>
              <c:f>Sheet2!$C$13:$C$18</c:f>
              <c:numCache>
                <c:formatCode>0%</c:formatCode>
                <c:ptCount val="6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</c:numCache>
            </c:numRef>
          </c:xVal>
          <c:yVal>
            <c:numRef>
              <c:f>Sheet2!$G$13:$G$18</c:f>
              <c:numCache>
                <c:formatCode>0%</c:formatCode>
                <c:ptCount val="6"/>
                <c:pt idx="0">
                  <c:v>0.72</c:v>
                </c:pt>
                <c:pt idx="1">
                  <c:v>0.66</c:v>
                </c:pt>
                <c:pt idx="2">
                  <c:v>0.6</c:v>
                </c:pt>
                <c:pt idx="3">
                  <c:v>0.54</c:v>
                </c:pt>
                <c:pt idx="4">
                  <c:v>0.47</c:v>
                </c:pt>
                <c:pt idx="5">
                  <c:v>0.41</c:v>
                </c:pt>
              </c:numCache>
            </c:numRef>
          </c:yVal>
          <c:smooth val="1"/>
        </c:ser>
        <c:ser>
          <c:idx val="1"/>
          <c:order val="1"/>
          <c:tx>
            <c:v>unique</c:v>
          </c:tx>
          <c:marker>
            <c:symbol val="circle"/>
            <c:size val="9"/>
          </c:marker>
          <c:xVal>
            <c:numRef>
              <c:f>Sheet2!$C$13:$C$18</c:f>
              <c:numCache>
                <c:formatCode>0%</c:formatCode>
                <c:ptCount val="6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</c:numCache>
            </c:numRef>
          </c:xVal>
          <c:yVal>
            <c:numRef>
              <c:f>Sheet2!$I$13:$I$18</c:f>
              <c:numCache>
                <c:formatCode>0%</c:formatCode>
                <c:ptCount val="6"/>
                <c:pt idx="0">
                  <c:v>0.56</c:v>
                </c:pt>
                <c:pt idx="1">
                  <c:v>0.52</c:v>
                </c:pt>
                <c:pt idx="2">
                  <c:v>0.49</c:v>
                </c:pt>
                <c:pt idx="3">
                  <c:v>0.45</c:v>
                </c:pt>
                <c:pt idx="4">
                  <c:v>0.41</c:v>
                </c:pt>
                <c:pt idx="5">
                  <c:v>0.35</c:v>
                </c:pt>
              </c:numCache>
            </c:numRef>
          </c:yVal>
          <c:smooth val="1"/>
        </c:ser>
        <c:ser>
          <c:idx val="2"/>
          <c:order val="2"/>
          <c:tx>
            <c:v>multimap</c:v>
          </c:tx>
          <c:spPr>
            <a:ln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circle"/>
            <c:size val="9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xVal>
            <c:numRef>
              <c:f>Sheet2!$C$13:$C$18</c:f>
              <c:numCache>
                <c:formatCode>0%</c:formatCode>
                <c:ptCount val="6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</c:numCache>
            </c:numRef>
          </c:xVal>
          <c:yVal>
            <c:numRef>
              <c:f>Sheet2!$K$13:$K$18</c:f>
              <c:numCache>
                <c:formatCode>0%</c:formatCode>
                <c:ptCount val="6"/>
                <c:pt idx="0">
                  <c:v>0.92</c:v>
                </c:pt>
                <c:pt idx="1">
                  <c:v>0.83</c:v>
                </c:pt>
                <c:pt idx="2">
                  <c:v>0.74</c:v>
                </c:pt>
                <c:pt idx="3">
                  <c:v>0.65</c:v>
                </c:pt>
                <c:pt idx="4">
                  <c:v>0.55</c:v>
                </c:pt>
                <c:pt idx="5">
                  <c:v>0.46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1449880"/>
        <c:axId val="-2121445096"/>
      </c:scatterChart>
      <c:valAx>
        <c:axId val="-2121449880"/>
        <c:scaling>
          <c:orientation val="minMax"/>
          <c:max val="1.0"/>
        </c:scaling>
        <c:delete val="0"/>
        <c:axPos val="b"/>
        <c:numFmt formatCode="0%" sourceLinked="1"/>
        <c:majorTickMark val="out"/>
        <c:minorTickMark val="none"/>
        <c:tickLblPos val="nextTo"/>
        <c:crossAx val="-2121445096"/>
        <c:crosses val="autoZero"/>
        <c:crossBetween val="midCat"/>
      </c:valAx>
      <c:valAx>
        <c:axId val="-212144509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-21214498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default</c:v>
          </c:tx>
          <c:marker>
            <c:symbol val="circle"/>
            <c:size val="9"/>
          </c:marker>
          <c:xVal>
            <c:numRef>
              <c:f>Sheet2!$C$13:$C$18</c:f>
              <c:numCache>
                <c:formatCode>0%</c:formatCode>
                <c:ptCount val="6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</c:numCache>
            </c:numRef>
          </c:xVal>
          <c:yVal>
            <c:numRef>
              <c:f>Sheet2!$H$13:$H$18</c:f>
              <c:numCache>
                <c:formatCode>0%</c:formatCode>
                <c:ptCount val="6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0.19</c:v>
                </c:pt>
                <c:pt idx="4">
                  <c:v>0.18</c:v>
                </c:pt>
                <c:pt idx="5">
                  <c:v>0.16</c:v>
                </c:pt>
              </c:numCache>
            </c:numRef>
          </c:yVal>
          <c:smooth val="1"/>
        </c:ser>
        <c:ser>
          <c:idx val="1"/>
          <c:order val="1"/>
          <c:tx>
            <c:v>unique</c:v>
          </c:tx>
          <c:marker>
            <c:symbol val="circle"/>
            <c:size val="9"/>
          </c:marker>
          <c:xVal>
            <c:numRef>
              <c:f>Sheet2!$C$13:$C$18</c:f>
              <c:numCache>
                <c:formatCode>0%</c:formatCode>
                <c:ptCount val="6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</c:numCache>
            </c:numRef>
          </c:xVal>
          <c:yVal>
            <c:numRef>
              <c:f>Sheet2!$J$13:$J$18</c:f>
              <c:numCache>
                <c:formatCode>0%</c:formatCode>
                <c:ptCount val="6"/>
                <c:pt idx="0">
                  <c:v>0.0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0.08</c:v>
                </c:pt>
              </c:numCache>
            </c:numRef>
          </c:yVal>
          <c:smooth val="1"/>
        </c:ser>
        <c:ser>
          <c:idx val="2"/>
          <c:order val="2"/>
          <c:tx>
            <c:v>multimap</c:v>
          </c:tx>
          <c:spPr>
            <a:ln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circle"/>
            <c:size val="9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xVal>
            <c:numRef>
              <c:f>Sheet2!$C$13:$C$18</c:f>
              <c:numCache>
                <c:formatCode>0%</c:formatCode>
                <c:ptCount val="6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</c:numCache>
            </c:numRef>
          </c:xVal>
          <c:yVal>
            <c:numRef>
              <c:f>Sheet2!$L$13:$L$18</c:f>
              <c:numCache>
                <c:formatCode>0%</c:formatCode>
                <c:ptCount val="6"/>
                <c:pt idx="0">
                  <c:v>0.67</c:v>
                </c:pt>
                <c:pt idx="1">
                  <c:v>0.6</c:v>
                </c:pt>
                <c:pt idx="2">
                  <c:v>0.53</c:v>
                </c:pt>
                <c:pt idx="3">
                  <c:v>0.46</c:v>
                </c:pt>
                <c:pt idx="4">
                  <c:v>0.4</c:v>
                </c:pt>
                <c:pt idx="5">
                  <c:v>0.33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1415160"/>
        <c:axId val="-2121410376"/>
      </c:scatterChart>
      <c:valAx>
        <c:axId val="-2121415160"/>
        <c:scaling>
          <c:orientation val="minMax"/>
          <c:max val="1.0"/>
        </c:scaling>
        <c:delete val="0"/>
        <c:axPos val="b"/>
        <c:numFmt formatCode="0%" sourceLinked="1"/>
        <c:majorTickMark val="out"/>
        <c:minorTickMark val="none"/>
        <c:tickLblPos val="nextTo"/>
        <c:crossAx val="-2121410376"/>
        <c:crosses val="autoZero"/>
        <c:crossBetween val="midCat"/>
      </c:valAx>
      <c:valAx>
        <c:axId val="-212141037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-21214151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Bowtie</c:v>
          </c:tx>
          <c:marker>
            <c:symbol val="circle"/>
            <c:size val="9"/>
          </c:marker>
          <c:xVal>
            <c:numRef>
              <c:f>Sheet2!$C$62:$C$67</c:f>
              <c:numCache>
                <c:formatCode>0%</c:formatCode>
                <c:ptCount val="6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</c:numCache>
            </c:numRef>
          </c:xVal>
          <c:yVal>
            <c:numRef>
              <c:f>Sheet2!$F$62:$F$67</c:f>
              <c:numCache>
                <c:formatCode>0%</c:formatCode>
                <c:ptCount val="6"/>
                <c:pt idx="0">
                  <c:v>0.72</c:v>
                </c:pt>
                <c:pt idx="1">
                  <c:v>0.66</c:v>
                </c:pt>
                <c:pt idx="2">
                  <c:v>0.6</c:v>
                </c:pt>
                <c:pt idx="3">
                  <c:v>0.54</c:v>
                </c:pt>
                <c:pt idx="4">
                  <c:v>0.47</c:v>
                </c:pt>
                <c:pt idx="5">
                  <c:v>0.41</c:v>
                </c:pt>
              </c:numCache>
            </c:numRef>
          </c:yVal>
          <c:smooth val="1"/>
        </c:ser>
        <c:ser>
          <c:idx val="1"/>
          <c:order val="1"/>
          <c:tx>
            <c:v>BWA</c:v>
          </c:tx>
          <c:marker>
            <c:symbol val="dot"/>
            <c:size val="9"/>
          </c:marker>
          <c:xVal>
            <c:numRef>
              <c:f>Sheet2!$C$62:$C$67</c:f>
              <c:numCache>
                <c:formatCode>0%</c:formatCode>
                <c:ptCount val="6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</c:numCache>
            </c:numRef>
          </c:xVal>
          <c:yVal>
            <c:numRef>
              <c:f>Sheet2!$H$62:$H$67</c:f>
              <c:numCache>
                <c:formatCode>0%</c:formatCode>
                <c:ptCount val="6"/>
                <c:pt idx="0">
                  <c:v>0.72</c:v>
                </c:pt>
                <c:pt idx="1">
                  <c:v>0.66</c:v>
                </c:pt>
                <c:pt idx="2">
                  <c:v>0.6</c:v>
                </c:pt>
                <c:pt idx="3">
                  <c:v>0.54</c:v>
                </c:pt>
                <c:pt idx="4">
                  <c:v>0.48</c:v>
                </c:pt>
                <c:pt idx="5">
                  <c:v>0.41</c:v>
                </c:pt>
              </c:numCache>
            </c:numRef>
          </c:yVal>
          <c:smooth val="1"/>
        </c:ser>
        <c:ser>
          <c:idx val="2"/>
          <c:order val="2"/>
          <c:tx>
            <c:v>SOAP2</c:v>
          </c:tx>
          <c:spPr>
            <a:ln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circle"/>
            <c:size val="9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xVal>
            <c:numRef>
              <c:f>Sheet2!$C$62:$C$67</c:f>
              <c:numCache>
                <c:formatCode>0%</c:formatCode>
                <c:ptCount val="6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</c:numCache>
            </c:numRef>
          </c:xVal>
          <c:yVal>
            <c:numRef>
              <c:f>Sheet2!$J$62:$J$67</c:f>
              <c:numCache>
                <c:formatCode>0%</c:formatCode>
                <c:ptCount val="6"/>
                <c:pt idx="0">
                  <c:v>0.78</c:v>
                </c:pt>
                <c:pt idx="1">
                  <c:v>0.72</c:v>
                </c:pt>
                <c:pt idx="2">
                  <c:v>0.79</c:v>
                </c:pt>
                <c:pt idx="3">
                  <c:v>0.58</c:v>
                </c:pt>
                <c:pt idx="4">
                  <c:v>0.51</c:v>
                </c:pt>
                <c:pt idx="5">
                  <c:v>0.44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1380664"/>
        <c:axId val="-2121375880"/>
      </c:scatterChart>
      <c:valAx>
        <c:axId val="-2121380664"/>
        <c:scaling>
          <c:orientation val="minMax"/>
          <c:max val="1.0"/>
        </c:scaling>
        <c:delete val="0"/>
        <c:axPos val="b"/>
        <c:numFmt formatCode="0%" sourceLinked="1"/>
        <c:majorTickMark val="out"/>
        <c:minorTickMark val="none"/>
        <c:tickLblPos val="nextTo"/>
        <c:crossAx val="-2121375880"/>
        <c:crosses val="autoZero"/>
        <c:crossBetween val="midCat"/>
      </c:valAx>
      <c:valAx>
        <c:axId val="-212137588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-21213806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Bowtie</c:v>
          </c:tx>
          <c:marker>
            <c:symbol val="circle"/>
            <c:size val="9"/>
          </c:marker>
          <c:xVal>
            <c:numRef>
              <c:f>Sheet2!$C$62:$C$67</c:f>
              <c:numCache>
                <c:formatCode>0%</c:formatCode>
                <c:ptCount val="6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</c:numCache>
            </c:numRef>
          </c:xVal>
          <c:yVal>
            <c:numRef>
              <c:f>Sheet2!$G$62:$G$67</c:f>
              <c:numCache>
                <c:formatCode>0%</c:formatCode>
                <c:ptCount val="6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0.19</c:v>
                </c:pt>
                <c:pt idx="4">
                  <c:v>0.18</c:v>
                </c:pt>
                <c:pt idx="5">
                  <c:v>0.16</c:v>
                </c:pt>
              </c:numCache>
            </c:numRef>
          </c:yVal>
          <c:smooth val="1"/>
        </c:ser>
        <c:ser>
          <c:idx val="1"/>
          <c:order val="1"/>
          <c:tx>
            <c:v>BWA</c:v>
          </c:tx>
          <c:marker>
            <c:symbol val="dot"/>
            <c:size val="9"/>
          </c:marker>
          <c:xVal>
            <c:numRef>
              <c:f>Sheet2!$C$62:$C$67</c:f>
              <c:numCache>
                <c:formatCode>0%</c:formatCode>
                <c:ptCount val="6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</c:numCache>
            </c:numRef>
          </c:xVal>
          <c:yVal>
            <c:numRef>
              <c:f>Sheet2!$I$62:$I$67</c:f>
              <c:numCache>
                <c:formatCode>0%</c:formatCode>
                <c:ptCount val="6"/>
                <c:pt idx="0">
                  <c:v>0.2</c:v>
                </c:pt>
                <c:pt idx="1">
                  <c:v>0.2</c:v>
                </c:pt>
                <c:pt idx="2">
                  <c:v>0.19</c:v>
                </c:pt>
                <c:pt idx="3">
                  <c:v>0.19</c:v>
                </c:pt>
                <c:pt idx="4">
                  <c:v>0.18</c:v>
                </c:pt>
                <c:pt idx="5">
                  <c:v>0.16</c:v>
                </c:pt>
              </c:numCache>
            </c:numRef>
          </c:yVal>
          <c:smooth val="1"/>
        </c:ser>
        <c:ser>
          <c:idx val="2"/>
          <c:order val="2"/>
          <c:tx>
            <c:v>SOAP2</c:v>
          </c:tx>
          <c:spPr>
            <a:ln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circle"/>
            <c:size val="9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xVal>
            <c:numRef>
              <c:f>Sheet2!$C$62:$C$67</c:f>
              <c:numCache>
                <c:formatCode>0%</c:formatCode>
                <c:ptCount val="6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</c:numCache>
            </c:numRef>
          </c:xVal>
          <c:yVal>
            <c:numRef>
              <c:f>Sheet2!$K$62:$K$67</c:f>
              <c:numCache>
                <c:formatCode>0%</c:formatCode>
                <c:ptCount val="6"/>
                <c:pt idx="0">
                  <c:v>0.22</c:v>
                </c:pt>
                <c:pt idx="1">
                  <c:v>0.22</c:v>
                </c:pt>
                <c:pt idx="2">
                  <c:v>0.19</c:v>
                </c:pt>
                <c:pt idx="3">
                  <c:v>0.21</c:v>
                </c:pt>
                <c:pt idx="4">
                  <c:v>0.2</c:v>
                </c:pt>
                <c:pt idx="5">
                  <c:v>0.18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1345848"/>
        <c:axId val="-2121340904"/>
      </c:scatterChart>
      <c:valAx>
        <c:axId val="-2121345848"/>
        <c:scaling>
          <c:orientation val="minMax"/>
          <c:max val="1.0"/>
        </c:scaling>
        <c:delete val="0"/>
        <c:axPos val="b"/>
        <c:numFmt formatCode="0%" sourceLinked="1"/>
        <c:majorTickMark val="out"/>
        <c:minorTickMark val="none"/>
        <c:tickLblPos val="nextTo"/>
        <c:crossAx val="-2121340904"/>
        <c:crosses val="autoZero"/>
        <c:crossBetween val="midCat"/>
      </c:valAx>
      <c:valAx>
        <c:axId val="-212134090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-21213458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Bowtie</c:v>
          </c:tx>
          <c:marker>
            <c:symbol val="circle"/>
            <c:size val="9"/>
          </c:marker>
          <c:xVal>
            <c:numRef>
              <c:f>Sheet2!$O$62:$O$71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Sheet2!$P$62:$P$71</c:f>
              <c:numCache>
                <c:formatCode>0%</c:formatCode>
                <c:ptCount val="10"/>
                <c:pt idx="0">
                  <c:v>0.720430586242054</c:v>
                </c:pt>
                <c:pt idx="1">
                  <c:v>0.671845460187002</c:v>
                </c:pt>
                <c:pt idx="2">
                  <c:v>0.603186842739056</c:v>
                </c:pt>
                <c:pt idx="3">
                  <c:v>0.538506018621625</c:v>
                </c:pt>
                <c:pt idx="4">
                  <c:v>0.479283032544601</c:v>
                </c:pt>
                <c:pt idx="5">
                  <c:v>0.400216340092802</c:v>
                </c:pt>
                <c:pt idx="6">
                  <c:v>0.32395528720343</c:v>
                </c:pt>
                <c:pt idx="7">
                  <c:v>0.236208910897295</c:v>
                </c:pt>
                <c:pt idx="8">
                  <c:v>0.180798871207327</c:v>
                </c:pt>
                <c:pt idx="9">
                  <c:v>0.099372026759544</c:v>
                </c:pt>
              </c:numCache>
            </c:numRef>
          </c:yVal>
          <c:smooth val="1"/>
        </c:ser>
        <c:ser>
          <c:idx val="1"/>
          <c:order val="1"/>
          <c:tx>
            <c:v>BWA</c:v>
          </c:tx>
          <c:marker>
            <c:symbol val="dot"/>
            <c:size val="9"/>
          </c:marker>
          <c:xVal>
            <c:numRef>
              <c:f>Sheet2!$O$62:$O$71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Sheet2!$R$62:$R$71</c:f>
              <c:numCache>
                <c:formatCode>0%</c:formatCode>
                <c:ptCount val="10"/>
                <c:pt idx="0">
                  <c:v>0.780630844611661</c:v>
                </c:pt>
                <c:pt idx="1">
                  <c:v>0.727913071859575</c:v>
                </c:pt>
                <c:pt idx="2">
                  <c:v>0.653574874635755</c:v>
                </c:pt>
                <c:pt idx="3">
                  <c:v>0.583361213574791</c:v>
                </c:pt>
                <c:pt idx="4">
                  <c:v>0.519218347873696</c:v>
                </c:pt>
                <c:pt idx="5">
                  <c:v>0.433457909165622</c:v>
                </c:pt>
                <c:pt idx="6">
                  <c:v>0.350784194503038</c:v>
                </c:pt>
                <c:pt idx="7">
                  <c:v>0.255734611700577</c:v>
                </c:pt>
                <c:pt idx="8">
                  <c:v>0.195839769416572</c:v>
                </c:pt>
                <c:pt idx="9">
                  <c:v>0.107575946409894</c:v>
                </c:pt>
              </c:numCache>
            </c:numRef>
          </c:yVal>
          <c:smooth val="1"/>
        </c:ser>
        <c:ser>
          <c:idx val="2"/>
          <c:order val="2"/>
          <c:tx>
            <c:v>SOAP2</c:v>
          </c:tx>
          <c:spPr>
            <a:ln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circle"/>
            <c:size val="9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xVal>
            <c:numRef>
              <c:f>Sheet2!$O$62:$O$71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Sheet2!$T$62:$T$71</c:f>
              <c:numCache>
                <c:formatCode>0%</c:formatCode>
                <c:ptCount val="10"/>
                <c:pt idx="0">
                  <c:v>0.721326336233372</c:v>
                </c:pt>
                <c:pt idx="1">
                  <c:v>0.672506919307878</c:v>
                </c:pt>
                <c:pt idx="2">
                  <c:v>0.603872404807279</c:v>
                </c:pt>
                <c:pt idx="3">
                  <c:v>0.539000559452004</c:v>
                </c:pt>
                <c:pt idx="4">
                  <c:v>0.479701054587338</c:v>
                </c:pt>
                <c:pt idx="5">
                  <c:v>0.400479253213217</c:v>
                </c:pt>
                <c:pt idx="6">
                  <c:v>0.324081343466004</c:v>
                </c:pt>
                <c:pt idx="7">
                  <c:v>0.236268078790921</c:v>
                </c:pt>
                <c:pt idx="8">
                  <c:v>0.18091159821721</c:v>
                </c:pt>
                <c:pt idx="9">
                  <c:v>0.0993813478212132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1311032"/>
        <c:axId val="-2121305992"/>
      </c:scatterChart>
      <c:valAx>
        <c:axId val="-2121311032"/>
        <c:scaling>
          <c:orientation val="minMax"/>
          <c:max val="1.0"/>
        </c:scaling>
        <c:delete val="0"/>
        <c:axPos val="b"/>
        <c:numFmt formatCode="0%" sourceLinked="1"/>
        <c:majorTickMark val="out"/>
        <c:minorTickMark val="none"/>
        <c:tickLblPos val="nextTo"/>
        <c:crossAx val="-2121305992"/>
        <c:crosses val="autoZero"/>
        <c:crossBetween val="midCat"/>
      </c:valAx>
      <c:valAx>
        <c:axId val="-2121305992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-21213110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Bowtie</c:v>
          </c:tx>
          <c:marker>
            <c:symbol val="circle"/>
            <c:size val="9"/>
          </c:marker>
          <c:xVal>
            <c:numRef>
              <c:f>Sheet2!$O$62:$O$71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Sheet2!$Q$62:$Q$71</c:f>
              <c:numCache>
                <c:formatCode>0%</c:formatCode>
                <c:ptCount val="10"/>
                <c:pt idx="0">
                  <c:v>0.199240490842534</c:v>
                </c:pt>
                <c:pt idx="1">
                  <c:v>0.195639897877749</c:v>
                </c:pt>
                <c:pt idx="2">
                  <c:v>0.198833000388956</c:v>
                </c:pt>
                <c:pt idx="3">
                  <c:v>0.184571090069513</c:v>
                </c:pt>
                <c:pt idx="4">
                  <c:v>0.177017371634387</c:v>
                </c:pt>
                <c:pt idx="5">
                  <c:v>0.16136740324395</c:v>
                </c:pt>
                <c:pt idx="6">
                  <c:v>0.14188834809993</c:v>
                </c:pt>
                <c:pt idx="7">
                  <c:v>0.1191583137804</c:v>
                </c:pt>
                <c:pt idx="8">
                  <c:v>0.0952708403269317</c:v>
                </c:pt>
                <c:pt idx="9">
                  <c:v>0.0473908599848221</c:v>
                </c:pt>
              </c:numCache>
            </c:numRef>
          </c:yVal>
          <c:smooth val="1"/>
        </c:ser>
        <c:ser>
          <c:idx val="1"/>
          <c:order val="1"/>
          <c:tx>
            <c:v>BWA</c:v>
          </c:tx>
          <c:marker>
            <c:symbol val="dot"/>
            <c:size val="9"/>
          </c:marker>
          <c:xVal>
            <c:numRef>
              <c:f>Sheet2!$O$62:$O$71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Sheet2!$S$62:$S$71</c:f>
              <c:numCache>
                <c:formatCode>0%</c:formatCode>
                <c:ptCount val="10"/>
                <c:pt idx="0">
                  <c:v>0.214985741196701</c:v>
                </c:pt>
                <c:pt idx="1">
                  <c:v>0.2121200729211</c:v>
                </c:pt>
                <c:pt idx="2">
                  <c:v>0.216705389647682</c:v>
                </c:pt>
                <c:pt idx="3">
                  <c:v>0.201979685896093</c:v>
                </c:pt>
                <c:pt idx="4">
                  <c:v>0.194703312759118</c:v>
                </c:pt>
                <c:pt idx="5">
                  <c:v>0.17898053786534</c:v>
                </c:pt>
                <c:pt idx="6">
                  <c:v>0.157369017495808</c:v>
                </c:pt>
                <c:pt idx="7">
                  <c:v>0.133091875243467</c:v>
                </c:pt>
                <c:pt idx="8">
                  <c:v>0.107354029820457</c:v>
                </c:pt>
                <c:pt idx="9">
                  <c:v>0.05527450096206</c:v>
                </c:pt>
              </c:numCache>
            </c:numRef>
          </c:yVal>
          <c:smooth val="1"/>
        </c:ser>
        <c:ser>
          <c:idx val="2"/>
          <c:order val="2"/>
          <c:tx>
            <c:v>SOAP2</c:v>
          </c:tx>
          <c:spPr>
            <a:ln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circle"/>
            <c:size val="9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xVal>
            <c:numRef>
              <c:f>Sheet2!$O$62:$O$71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Sheet2!$U$62:$U$71</c:f>
              <c:numCache>
                <c:formatCode>0%</c:formatCode>
                <c:ptCount val="10"/>
                <c:pt idx="0">
                  <c:v>0.198657164545952</c:v>
                </c:pt>
                <c:pt idx="1">
                  <c:v>0.195304151353382</c:v>
                </c:pt>
                <c:pt idx="2">
                  <c:v>0.198431226315189</c:v>
                </c:pt>
                <c:pt idx="3">
                  <c:v>0.184286051196651</c:v>
                </c:pt>
                <c:pt idx="4">
                  <c:v>0.176771782507377</c:v>
                </c:pt>
                <c:pt idx="5">
                  <c:v>0.161217876198385</c:v>
                </c:pt>
                <c:pt idx="6">
                  <c:v>0.141821473181288</c:v>
                </c:pt>
                <c:pt idx="7">
                  <c:v>0.119129758781953</c:v>
                </c:pt>
                <c:pt idx="8">
                  <c:v>0.0952719432519777</c:v>
                </c:pt>
                <c:pt idx="9">
                  <c:v>0.0473937383501861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2195240"/>
        <c:axId val="-2122200072"/>
      </c:scatterChart>
      <c:valAx>
        <c:axId val="-2122195240"/>
        <c:scaling>
          <c:orientation val="minMax"/>
          <c:max val="1.0"/>
        </c:scaling>
        <c:delete val="0"/>
        <c:axPos val="b"/>
        <c:numFmt formatCode="0%" sourceLinked="1"/>
        <c:majorTickMark val="out"/>
        <c:minorTickMark val="none"/>
        <c:tickLblPos val="nextTo"/>
        <c:crossAx val="-2122200072"/>
        <c:crosses val="autoZero"/>
        <c:crossBetween val="midCat"/>
      </c:valAx>
      <c:valAx>
        <c:axId val="-2122200072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-21221952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0% Isoforms</c:v>
          </c:tx>
          <c:marker>
            <c:symbol val="circle"/>
            <c:size val="9"/>
          </c:marker>
          <c:xVal>
            <c:numRef>
              <c:f>Sheet3!$W$75:$W$84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Sheet3!$AA$75:$AA$84</c:f>
              <c:numCache>
                <c:formatCode>0%</c:formatCode>
                <c:ptCount val="10"/>
                <c:pt idx="0">
                  <c:v>0.920572217287724</c:v>
                </c:pt>
                <c:pt idx="1">
                  <c:v>0.826639122892454</c:v>
                </c:pt>
                <c:pt idx="2">
                  <c:v>0.737126874134618</c:v>
                </c:pt>
                <c:pt idx="3">
                  <c:v>0.644339322812627</c:v>
                </c:pt>
                <c:pt idx="4">
                  <c:v>0.553539905721277</c:v>
                </c:pt>
                <c:pt idx="5">
                  <c:v>0.456597911738372</c:v>
                </c:pt>
                <c:pt idx="6">
                  <c:v>0.371923399729621</c:v>
                </c:pt>
                <c:pt idx="7">
                  <c:v>0.277261269048459</c:v>
                </c:pt>
                <c:pt idx="8">
                  <c:v>0.185271706462685</c:v>
                </c:pt>
                <c:pt idx="9">
                  <c:v>0.0925449700074859</c:v>
                </c:pt>
              </c:numCache>
            </c:numRef>
          </c:yVal>
          <c:smooth val="1"/>
        </c:ser>
        <c:ser>
          <c:idx val="1"/>
          <c:order val="1"/>
          <c:tx>
            <c:v>5% Isoforms</c:v>
          </c:tx>
          <c:marker>
            <c:symbol val="circle"/>
            <c:size val="9"/>
          </c:marker>
          <c:xVal>
            <c:numRef>
              <c:f>Sheet3!$W$108:$W$117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Sheet3!$AA$108:$AA$117</c:f>
              <c:numCache>
                <c:formatCode>0%</c:formatCode>
                <c:ptCount val="10"/>
                <c:pt idx="0">
                  <c:v>0.861495834675896</c:v>
                </c:pt>
                <c:pt idx="1">
                  <c:v>0.781658742752357</c:v>
                </c:pt>
                <c:pt idx="2">
                  <c:v>0.697150082651731</c:v>
                </c:pt>
                <c:pt idx="3">
                  <c:v>0.612946650793936</c:v>
                </c:pt>
                <c:pt idx="4">
                  <c:v>0.531716930725298</c:v>
                </c:pt>
                <c:pt idx="5">
                  <c:v>0.448623588153054</c:v>
                </c:pt>
                <c:pt idx="6">
                  <c:v>0.354526293708569</c:v>
                </c:pt>
                <c:pt idx="7">
                  <c:v>0.264227689977981</c:v>
                </c:pt>
                <c:pt idx="8">
                  <c:v>0.182046828645173</c:v>
                </c:pt>
                <c:pt idx="9">
                  <c:v>0.0888344935027426</c:v>
                </c:pt>
              </c:numCache>
            </c:numRef>
          </c:yVal>
          <c:smooth val="1"/>
        </c:ser>
        <c:ser>
          <c:idx val="2"/>
          <c:order val="2"/>
          <c:tx>
            <c:v>10% Isoforms</c:v>
          </c:tx>
          <c:marker>
            <c:symbol val="circle"/>
            <c:size val="9"/>
          </c:marker>
          <c:xVal>
            <c:numRef>
              <c:f>Sheet3!$W$141:$W$150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Sheet3!$AA$141:$AA$150</c:f>
              <c:numCache>
                <c:formatCode>0%</c:formatCode>
                <c:ptCount val="10"/>
                <c:pt idx="0">
                  <c:v>0.811742842958977</c:v>
                </c:pt>
                <c:pt idx="1">
                  <c:v>0.739217968764664</c:v>
                </c:pt>
                <c:pt idx="2">
                  <c:v>0.659121498139516</c:v>
                </c:pt>
                <c:pt idx="3">
                  <c:v>0.586638130658266</c:v>
                </c:pt>
                <c:pt idx="4">
                  <c:v>0.506357384258763</c:v>
                </c:pt>
                <c:pt idx="5">
                  <c:v>0.427899346175004</c:v>
                </c:pt>
                <c:pt idx="6">
                  <c:v>0.349081006406636</c:v>
                </c:pt>
                <c:pt idx="7">
                  <c:v>0.265151658848192</c:v>
                </c:pt>
                <c:pt idx="8">
                  <c:v>0.177625375524109</c:v>
                </c:pt>
                <c:pt idx="9">
                  <c:v>0.0937437932329454</c:v>
                </c:pt>
              </c:numCache>
            </c:numRef>
          </c:yVal>
          <c:smooth val="1"/>
        </c:ser>
        <c:ser>
          <c:idx val="3"/>
          <c:order val="3"/>
          <c:tx>
            <c:v>15% Isoforms</c:v>
          </c:tx>
          <c:marker>
            <c:symbol val="circle"/>
            <c:size val="9"/>
          </c:marker>
          <c:xVal>
            <c:numRef>
              <c:f>Sheet3!$W$174:$W$183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Sheet3!$AA$174:$AA$183</c:f>
              <c:numCache>
                <c:formatCode>0%</c:formatCode>
                <c:ptCount val="10"/>
                <c:pt idx="0">
                  <c:v>0.750454199542331</c:v>
                </c:pt>
                <c:pt idx="1">
                  <c:v>0.686808517535245</c:v>
                </c:pt>
                <c:pt idx="2">
                  <c:v>0.622263243164203</c:v>
                </c:pt>
                <c:pt idx="3">
                  <c:v>0.553166078283562</c:v>
                </c:pt>
                <c:pt idx="4">
                  <c:v>0.485778298427757</c:v>
                </c:pt>
                <c:pt idx="5">
                  <c:v>0.407497298334597</c:v>
                </c:pt>
                <c:pt idx="6">
                  <c:v>0.33062550770709</c:v>
                </c:pt>
                <c:pt idx="7">
                  <c:v>0.260817874527498</c:v>
                </c:pt>
                <c:pt idx="8">
                  <c:v>0.173580876775729</c:v>
                </c:pt>
                <c:pt idx="9">
                  <c:v>0.0891283313321033</c:v>
                </c:pt>
              </c:numCache>
            </c:numRef>
          </c:yVal>
          <c:smooth val="1"/>
        </c:ser>
        <c:ser>
          <c:idx val="4"/>
          <c:order val="4"/>
          <c:tx>
            <c:v>20% Isoforms</c:v>
          </c:tx>
          <c:marker>
            <c:symbol val="circle"/>
            <c:size val="9"/>
          </c:marker>
          <c:xVal>
            <c:numRef>
              <c:f>Sheet3!$W$207:$W$216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Sheet3!$AA$207:$AA$216</c:f>
              <c:numCache>
                <c:formatCode>0%</c:formatCode>
                <c:ptCount val="10"/>
                <c:pt idx="0">
                  <c:v>0.702825266244539</c:v>
                </c:pt>
                <c:pt idx="1">
                  <c:v>0.650717979483588</c:v>
                </c:pt>
                <c:pt idx="2">
                  <c:v>0.58678077250612</c:v>
                </c:pt>
                <c:pt idx="3">
                  <c:v>0.524715448743102</c:v>
                </c:pt>
                <c:pt idx="4">
                  <c:v>0.462135013911686</c:v>
                </c:pt>
                <c:pt idx="5">
                  <c:v>0.397313920783592</c:v>
                </c:pt>
                <c:pt idx="6">
                  <c:v>0.327444565103377</c:v>
                </c:pt>
                <c:pt idx="7">
                  <c:v>0.249436147156765</c:v>
                </c:pt>
                <c:pt idx="8">
                  <c:v>0.169512305244481</c:v>
                </c:pt>
                <c:pt idx="9">
                  <c:v>0.087316459792004</c:v>
                </c:pt>
              </c:numCache>
            </c:numRef>
          </c:yVal>
          <c:smooth val="1"/>
        </c:ser>
        <c:ser>
          <c:idx val="5"/>
          <c:order val="5"/>
          <c:tx>
            <c:v>25% Isoforms</c:v>
          </c:tx>
          <c:xVal>
            <c:numRef>
              <c:f>Sheet3!$W$240:$W$249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Sheet3!$AA$240:$AA$249</c:f>
              <c:numCache>
                <c:formatCode>0%</c:formatCode>
                <c:ptCount val="10"/>
                <c:pt idx="0">
                  <c:v>0.648182634072329</c:v>
                </c:pt>
                <c:pt idx="1">
                  <c:v>0.601048646280386</c:v>
                </c:pt>
                <c:pt idx="2">
                  <c:v>0.546690940487236</c:v>
                </c:pt>
                <c:pt idx="3">
                  <c:v>0.498535079345907</c:v>
                </c:pt>
                <c:pt idx="4">
                  <c:v>0.439237462409473</c:v>
                </c:pt>
                <c:pt idx="5">
                  <c:v>0.373645103160186</c:v>
                </c:pt>
                <c:pt idx="6">
                  <c:v>0.310519864299582</c:v>
                </c:pt>
                <c:pt idx="7">
                  <c:v>0.241370293386745</c:v>
                </c:pt>
                <c:pt idx="8">
                  <c:v>0.163076775615848</c:v>
                </c:pt>
                <c:pt idx="9">
                  <c:v>0.0864374747247455</c:v>
                </c:pt>
              </c:numCache>
            </c:numRef>
          </c:yVal>
          <c:smooth val="1"/>
        </c:ser>
        <c:ser>
          <c:idx val="6"/>
          <c:order val="6"/>
          <c:tx>
            <c:v>30% Isoforms</c:v>
          </c:tx>
          <c:marker>
            <c:symbol val="circle"/>
            <c:size val="9"/>
          </c:marker>
          <c:xVal>
            <c:numRef>
              <c:f>Sheet3!$W$273:$W$282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Sheet3!$AA$273:$AA$282</c:f>
              <c:numCache>
                <c:formatCode>0%</c:formatCode>
                <c:ptCount val="10"/>
                <c:pt idx="0">
                  <c:v>0.620485448435529</c:v>
                </c:pt>
                <c:pt idx="1">
                  <c:v>0.574577859982881</c:v>
                </c:pt>
                <c:pt idx="2">
                  <c:v>0.526587738034921</c:v>
                </c:pt>
                <c:pt idx="3">
                  <c:v>0.479420133896004</c:v>
                </c:pt>
                <c:pt idx="4">
                  <c:v>0.417157365124811</c:v>
                </c:pt>
                <c:pt idx="5">
                  <c:v>0.362180407643446</c:v>
                </c:pt>
                <c:pt idx="6">
                  <c:v>0.300448104929754</c:v>
                </c:pt>
                <c:pt idx="7">
                  <c:v>0.230702633382191</c:v>
                </c:pt>
                <c:pt idx="8">
                  <c:v>0.166948068399798</c:v>
                </c:pt>
                <c:pt idx="9">
                  <c:v>0.088005212358975</c:v>
                </c:pt>
              </c:numCache>
            </c:numRef>
          </c:yVal>
          <c:smooth val="1"/>
        </c:ser>
        <c:ser>
          <c:idx val="7"/>
          <c:order val="7"/>
          <c:tx>
            <c:v>35% Isoforms</c:v>
          </c:tx>
          <c:marker>
            <c:symbol val="circle"/>
            <c:size val="9"/>
          </c:marker>
          <c:xVal>
            <c:numRef>
              <c:f>Sheet3!$W$306:$W$315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Sheet3!$AA$306:$AA$315</c:f>
              <c:numCache>
                <c:formatCode>0%</c:formatCode>
                <c:ptCount val="10"/>
                <c:pt idx="0">
                  <c:v>0.56649207175177</c:v>
                </c:pt>
                <c:pt idx="1">
                  <c:v>0.525476360507125</c:v>
                </c:pt>
                <c:pt idx="2">
                  <c:v>0.481729502464796</c:v>
                </c:pt>
                <c:pt idx="3">
                  <c:v>0.434567615020387</c:v>
                </c:pt>
                <c:pt idx="4">
                  <c:v>0.386807729418377</c:v>
                </c:pt>
                <c:pt idx="5">
                  <c:v>0.337973494565265</c:v>
                </c:pt>
                <c:pt idx="6">
                  <c:v>0.282163233499989</c:v>
                </c:pt>
                <c:pt idx="7">
                  <c:v>0.226599424035026</c:v>
                </c:pt>
                <c:pt idx="8">
                  <c:v>0.159947320908587</c:v>
                </c:pt>
                <c:pt idx="9">
                  <c:v>0.0872425390070245</c:v>
                </c:pt>
              </c:numCache>
            </c:numRef>
          </c:yVal>
          <c:smooth val="1"/>
        </c:ser>
        <c:ser>
          <c:idx val="8"/>
          <c:order val="8"/>
          <c:tx>
            <c:v>40% Isoforms</c:v>
          </c:tx>
          <c:marker>
            <c:symbol val="circle"/>
            <c:size val="9"/>
          </c:marker>
          <c:xVal>
            <c:numRef>
              <c:f>Sheet3!$W$339:$W$348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Sheet3!$AA$339:$AA$348</c:f>
              <c:numCache>
                <c:formatCode>0%</c:formatCode>
                <c:ptCount val="10"/>
                <c:pt idx="0">
                  <c:v>0.529022162870135</c:v>
                </c:pt>
                <c:pt idx="1">
                  <c:v>0.49448652793652</c:v>
                </c:pt>
                <c:pt idx="2">
                  <c:v>0.455675870009611</c:v>
                </c:pt>
                <c:pt idx="3">
                  <c:v>0.415348098253016</c:v>
                </c:pt>
                <c:pt idx="4">
                  <c:v>0.374200863788369</c:v>
                </c:pt>
                <c:pt idx="5">
                  <c:v>0.327724949653962</c:v>
                </c:pt>
                <c:pt idx="6">
                  <c:v>0.271484368475661</c:v>
                </c:pt>
                <c:pt idx="7">
                  <c:v>0.223031858520542</c:v>
                </c:pt>
                <c:pt idx="8">
                  <c:v>0.157447356568436</c:v>
                </c:pt>
                <c:pt idx="9">
                  <c:v>0.0847043062872819</c:v>
                </c:pt>
              </c:numCache>
            </c:numRef>
          </c:yVal>
          <c:smooth val="1"/>
        </c:ser>
        <c:ser>
          <c:idx val="9"/>
          <c:order val="9"/>
          <c:tx>
            <c:v>45% Isoforms</c:v>
          </c:tx>
          <c:marker>
            <c:symbol val="circle"/>
            <c:size val="9"/>
          </c:marker>
          <c:xVal>
            <c:numRef>
              <c:f>Sheet3!$W$372:$W$381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Sheet3!$AA$372:$AA$381</c:f>
              <c:numCache>
                <c:formatCode>0%</c:formatCode>
                <c:ptCount val="10"/>
                <c:pt idx="0">
                  <c:v>0.492461966570679</c:v>
                </c:pt>
                <c:pt idx="1">
                  <c:v>0.458202848566469</c:v>
                </c:pt>
                <c:pt idx="2">
                  <c:v>0.428149722222318</c:v>
                </c:pt>
                <c:pt idx="3">
                  <c:v>0.390167705361888</c:v>
                </c:pt>
                <c:pt idx="4">
                  <c:v>0.351223593333504</c:v>
                </c:pt>
                <c:pt idx="5">
                  <c:v>0.309793635626534</c:v>
                </c:pt>
                <c:pt idx="6">
                  <c:v>0.257390363530234</c:v>
                </c:pt>
                <c:pt idx="7">
                  <c:v>0.205193601381767</c:v>
                </c:pt>
                <c:pt idx="8">
                  <c:v>0.150294445577779</c:v>
                </c:pt>
                <c:pt idx="9">
                  <c:v>0.083342626924454</c:v>
                </c:pt>
              </c:numCache>
            </c:numRef>
          </c:yVal>
          <c:smooth val="1"/>
        </c:ser>
        <c:ser>
          <c:idx val="10"/>
          <c:order val="10"/>
          <c:tx>
            <c:v>50% Isoforms</c:v>
          </c:tx>
          <c:marker>
            <c:symbol val="circle"/>
            <c:size val="9"/>
          </c:marker>
          <c:xVal>
            <c:numRef>
              <c:f>Sheet3!$W$405:$W$414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Sheet3!$AA$405:$AA$414</c:f>
              <c:numCache>
                <c:formatCode>0%</c:formatCode>
                <c:ptCount val="10"/>
                <c:pt idx="0">
                  <c:v>0.445238490932477</c:v>
                </c:pt>
                <c:pt idx="1">
                  <c:v>0.416969903538228</c:v>
                </c:pt>
                <c:pt idx="2">
                  <c:v>0.387906922917624</c:v>
                </c:pt>
                <c:pt idx="3">
                  <c:v>0.352002884589272</c:v>
                </c:pt>
                <c:pt idx="4">
                  <c:v>0.318489984288296</c:v>
                </c:pt>
                <c:pt idx="5">
                  <c:v>0.2822306409837</c:v>
                </c:pt>
                <c:pt idx="6">
                  <c:v>0.245836583626653</c:v>
                </c:pt>
                <c:pt idx="7">
                  <c:v>0.188850776672836</c:v>
                </c:pt>
                <c:pt idx="8">
                  <c:v>0.142519631249347</c:v>
                </c:pt>
                <c:pt idx="9">
                  <c:v>0.0788738419611714</c:v>
                </c:pt>
              </c:numCache>
            </c:numRef>
          </c:yVal>
          <c:smooth val="1"/>
        </c:ser>
        <c:ser>
          <c:idx val="11"/>
          <c:order val="11"/>
          <c:tx>
            <c:v>55% Isoforms</c:v>
          </c:tx>
          <c:marker>
            <c:symbol val="circle"/>
            <c:size val="9"/>
          </c:marker>
          <c:xVal>
            <c:numRef>
              <c:f>Sheet3!$W$438:$W$447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Sheet3!$AA$438:$AA$447</c:f>
              <c:numCache>
                <c:formatCode>0%</c:formatCode>
                <c:ptCount val="10"/>
                <c:pt idx="0">
                  <c:v>0.415310258224366</c:v>
                </c:pt>
                <c:pt idx="1">
                  <c:v>0.390857611338472</c:v>
                </c:pt>
                <c:pt idx="2">
                  <c:v>0.360138738063303</c:v>
                </c:pt>
                <c:pt idx="3">
                  <c:v>0.336744681696909</c:v>
                </c:pt>
                <c:pt idx="4">
                  <c:v>0.30273945777218</c:v>
                </c:pt>
                <c:pt idx="5">
                  <c:v>0.268731919509426</c:v>
                </c:pt>
                <c:pt idx="6">
                  <c:v>0.222576710815978</c:v>
                </c:pt>
                <c:pt idx="7">
                  <c:v>0.185146908475956</c:v>
                </c:pt>
                <c:pt idx="8">
                  <c:v>0.133044348088888</c:v>
                </c:pt>
                <c:pt idx="9">
                  <c:v>0.0756020625594849</c:v>
                </c:pt>
              </c:numCache>
            </c:numRef>
          </c:yVal>
          <c:smooth val="1"/>
        </c:ser>
        <c:ser>
          <c:idx val="12"/>
          <c:order val="12"/>
          <c:tx>
            <c:v>60% Isoforms</c:v>
          </c:tx>
          <c:marker>
            <c:symbol val="circle"/>
            <c:size val="9"/>
          </c:marker>
          <c:xVal>
            <c:numRef>
              <c:f>Sheet3!$W$471:$W$480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Sheet3!$AA$471:$AA$480</c:f>
              <c:numCache>
                <c:formatCode>0%</c:formatCode>
                <c:ptCount val="10"/>
                <c:pt idx="0">
                  <c:v>0.391190311411722</c:v>
                </c:pt>
                <c:pt idx="1">
                  <c:v>0.371689414072484</c:v>
                </c:pt>
                <c:pt idx="2">
                  <c:v>0.345851728238573</c:v>
                </c:pt>
                <c:pt idx="3">
                  <c:v>0.314757243296433</c:v>
                </c:pt>
                <c:pt idx="4">
                  <c:v>0.287479600220232</c:v>
                </c:pt>
                <c:pt idx="5">
                  <c:v>0.258063604932168</c:v>
                </c:pt>
                <c:pt idx="6">
                  <c:v>0.219610870661779</c:v>
                </c:pt>
                <c:pt idx="7">
                  <c:v>0.17720754659111</c:v>
                </c:pt>
                <c:pt idx="8">
                  <c:v>0.130802451252165</c:v>
                </c:pt>
                <c:pt idx="9">
                  <c:v>0.0752787942938929</c:v>
                </c:pt>
              </c:numCache>
            </c:numRef>
          </c:yVal>
          <c:smooth val="1"/>
        </c:ser>
        <c:ser>
          <c:idx val="13"/>
          <c:order val="13"/>
          <c:tx>
            <c:v>65% Isoforms</c:v>
          </c:tx>
          <c:marker>
            <c:symbol val="circle"/>
            <c:size val="9"/>
          </c:marker>
          <c:xVal>
            <c:numRef>
              <c:f>Sheet3!$W$504:$W$513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Sheet3!$AA$504:$AA$513</c:f>
              <c:numCache>
                <c:formatCode>0%</c:formatCode>
                <c:ptCount val="10"/>
                <c:pt idx="0">
                  <c:v>0.361441584060217</c:v>
                </c:pt>
                <c:pt idx="1">
                  <c:v>0.341665124852565</c:v>
                </c:pt>
                <c:pt idx="2">
                  <c:v>0.318626456287989</c:v>
                </c:pt>
                <c:pt idx="3">
                  <c:v>0.29075983126386</c:v>
                </c:pt>
                <c:pt idx="4">
                  <c:v>0.272830430416771</c:v>
                </c:pt>
                <c:pt idx="5">
                  <c:v>0.237078023915012</c:v>
                </c:pt>
                <c:pt idx="6">
                  <c:v>0.208291901368988</c:v>
                </c:pt>
                <c:pt idx="7">
                  <c:v>0.165134107544336</c:v>
                </c:pt>
                <c:pt idx="8">
                  <c:v>0.126278046054508</c:v>
                </c:pt>
                <c:pt idx="9">
                  <c:v>0.0743846779405824</c:v>
                </c:pt>
              </c:numCache>
            </c:numRef>
          </c:yVal>
          <c:smooth val="1"/>
        </c:ser>
        <c:ser>
          <c:idx val="14"/>
          <c:order val="14"/>
          <c:tx>
            <c:v>70% Isoforms</c:v>
          </c:tx>
          <c:xVal>
            <c:numRef>
              <c:f>Sheet3!$W$537:$W$546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Sheet3!$AA$537:$AA$546</c:f>
              <c:numCache>
                <c:formatCode>0%</c:formatCode>
                <c:ptCount val="10"/>
                <c:pt idx="0">
                  <c:v>0.326023177430045</c:v>
                </c:pt>
                <c:pt idx="1">
                  <c:v>0.307158631823903</c:v>
                </c:pt>
                <c:pt idx="2">
                  <c:v>0.288189825531225</c:v>
                </c:pt>
                <c:pt idx="3">
                  <c:v>0.268744499838601</c:v>
                </c:pt>
                <c:pt idx="4">
                  <c:v>0.241395794347657</c:v>
                </c:pt>
                <c:pt idx="5">
                  <c:v>0.213576086410559</c:v>
                </c:pt>
                <c:pt idx="6">
                  <c:v>0.187074069950392</c:v>
                </c:pt>
                <c:pt idx="7">
                  <c:v>0.156693398027394</c:v>
                </c:pt>
                <c:pt idx="8">
                  <c:v>0.117317780701092</c:v>
                </c:pt>
                <c:pt idx="9">
                  <c:v>0.065528187183408</c:v>
                </c:pt>
              </c:numCache>
            </c:numRef>
          </c:yVal>
          <c:smooth val="1"/>
        </c:ser>
        <c:ser>
          <c:idx val="15"/>
          <c:order val="15"/>
          <c:tx>
            <c:v>75% Isoforms</c:v>
          </c:tx>
          <c:marker>
            <c:symbol val="circle"/>
            <c:size val="9"/>
          </c:marker>
          <c:xVal>
            <c:numRef>
              <c:f>Sheet3!$W$570:$W$579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Sheet3!$AA$570:$AA$579</c:f>
              <c:numCache>
                <c:formatCode>0%</c:formatCode>
                <c:ptCount val="10"/>
                <c:pt idx="0">
                  <c:v>0.30588342519285</c:v>
                </c:pt>
                <c:pt idx="1">
                  <c:v>0.289650396968878</c:v>
                </c:pt>
                <c:pt idx="2">
                  <c:v>0.271586844032985</c:v>
                </c:pt>
                <c:pt idx="3">
                  <c:v>0.253722853320668</c:v>
                </c:pt>
                <c:pt idx="4">
                  <c:v>0.228548848227588</c:v>
                </c:pt>
                <c:pt idx="5">
                  <c:v>0.215231328638188</c:v>
                </c:pt>
                <c:pt idx="6">
                  <c:v>0.181325629178868</c:v>
                </c:pt>
                <c:pt idx="7">
                  <c:v>0.150236475635252</c:v>
                </c:pt>
                <c:pt idx="8">
                  <c:v>0.11329475116659</c:v>
                </c:pt>
                <c:pt idx="9">
                  <c:v>0.0645351943953562</c:v>
                </c:pt>
              </c:numCache>
            </c:numRef>
          </c:yVal>
          <c:smooth val="1"/>
        </c:ser>
        <c:ser>
          <c:idx val="16"/>
          <c:order val="16"/>
          <c:tx>
            <c:v>80% Isoforms</c:v>
          </c:tx>
          <c:marker>
            <c:symbol val="circle"/>
            <c:size val="9"/>
          </c:marker>
          <c:xVal>
            <c:numRef>
              <c:f>Sheet3!$W$603:$W$612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Sheet3!$AA$603:$AA$612</c:f>
              <c:numCache>
                <c:formatCode>0%</c:formatCode>
                <c:ptCount val="10"/>
                <c:pt idx="0">
                  <c:v>0.269061845091142</c:v>
                </c:pt>
                <c:pt idx="1">
                  <c:v>0.254690005978847</c:v>
                </c:pt>
                <c:pt idx="2">
                  <c:v>0.242377945255786</c:v>
                </c:pt>
                <c:pt idx="3">
                  <c:v>0.225255652851971</c:v>
                </c:pt>
                <c:pt idx="4">
                  <c:v>0.214996926727787</c:v>
                </c:pt>
                <c:pt idx="5">
                  <c:v>0.187425045243371</c:v>
                </c:pt>
                <c:pt idx="6">
                  <c:v>0.165849248065333</c:v>
                </c:pt>
                <c:pt idx="7">
                  <c:v>0.132772304517065</c:v>
                </c:pt>
                <c:pt idx="8">
                  <c:v>0.105373920560766</c:v>
                </c:pt>
                <c:pt idx="9">
                  <c:v>0.0619913660015483</c:v>
                </c:pt>
              </c:numCache>
            </c:numRef>
          </c:yVal>
          <c:smooth val="1"/>
        </c:ser>
        <c:ser>
          <c:idx val="17"/>
          <c:order val="17"/>
          <c:tx>
            <c:v>85% Isoforms</c:v>
          </c:tx>
          <c:marker>
            <c:symbol val="circle"/>
            <c:size val="9"/>
          </c:marker>
          <c:xVal>
            <c:numRef>
              <c:f>Sheet3!$W$636:$W$645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Sheet3!$AA$636:$AA$645</c:f>
              <c:numCache>
                <c:formatCode>0%</c:formatCode>
                <c:ptCount val="10"/>
                <c:pt idx="0">
                  <c:v>0.257963211140415</c:v>
                </c:pt>
                <c:pt idx="1">
                  <c:v>0.241431476094718</c:v>
                </c:pt>
                <c:pt idx="2">
                  <c:v>0.226560705950805</c:v>
                </c:pt>
                <c:pt idx="3">
                  <c:v>0.211762120466569</c:v>
                </c:pt>
                <c:pt idx="4">
                  <c:v>0.199373397717371</c:v>
                </c:pt>
                <c:pt idx="5">
                  <c:v>0.175438984860754</c:v>
                </c:pt>
                <c:pt idx="6">
                  <c:v>0.152797664355242</c:v>
                </c:pt>
                <c:pt idx="7">
                  <c:v>0.128980646604887</c:v>
                </c:pt>
                <c:pt idx="8">
                  <c:v>0.0961076234376619</c:v>
                </c:pt>
                <c:pt idx="9">
                  <c:v>0.055370548287262</c:v>
                </c:pt>
              </c:numCache>
            </c:numRef>
          </c:yVal>
          <c:smooth val="1"/>
        </c:ser>
        <c:ser>
          <c:idx val="18"/>
          <c:order val="18"/>
          <c:tx>
            <c:v>90% Isoforms</c:v>
          </c:tx>
          <c:marker>
            <c:symbol val="circle"/>
            <c:size val="9"/>
          </c:marker>
          <c:xVal>
            <c:numRef>
              <c:f>Sheet3!$W$669:$W$678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Sheet3!$AA$669:$AA$678</c:f>
              <c:numCache>
                <c:formatCode>0%</c:formatCode>
                <c:ptCount val="10"/>
                <c:pt idx="0">
                  <c:v>0.228744949993574</c:v>
                </c:pt>
                <c:pt idx="1">
                  <c:v>0.2169850972912</c:v>
                </c:pt>
                <c:pt idx="2">
                  <c:v>0.201663650058187</c:v>
                </c:pt>
                <c:pt idx="3">
                  <c:v>0.194468986542783</c:v>
                </c:pt>
                <c:pt idx="4">
                  <c:v>0.180157179212901</c:v>
                </c:pt>
                <c:pt idx="5">
                  <c:v>0.158878333719538</c:v>
                </c:pt>
                <c:pt idx="6">
                  <c:v>0.138670383957912</c:v>
                </c:pt>
                <c:pt idx="7">
                  <c:v>0.118067472280307</c:v>
                </c:pt>
                <c:pt idx="8">
                  <c:v>0.105650115864131</c:v>
                </c:pt>
                <c:pt idx="9">
                  <c:v>0.06279056734436</c:v>
                </c:pt>
              </c:numCache>
            </c:numRef>
          </c:yVal>
          <c:smooth val="1"/>
        </c:ser>
        <c:ser>
          <c:idx val="19"/>
          <c:order val="19"/>
          <c:tx>
            <c:v>95% Isoforms</c:v>
          </c:tx>
          <c:marker>
            <c:symbol val="circle"/>
            <c:size val="9"/>
          </c:marker>
          <c:xVal>
            <c:numRef>
              <c:f>Sheet3!$W$702:$W$711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Sheet3!$AA$702:$AA$711</c:f>
              <c:numCache>
                <c:formatCode>0%</c:formatCode>
                <c:ptCount val="10"/>
                <c:pt idx="0">
                  <c:v>0.200149642639632</c:v>
                </c:pt>
                <c:pt idx="1">
                  <c:v>0.188732627387208</c:v>
                </c:pt>
                <c:pt idx="2">
                  <c:v>0.182744218991918</c:v>
                </c:pt>
                <c:pt idx="3">
                  <c:v>0.172073572662454</c:v>
                </c:pt>
                <c:pt idx="4">
                  <c:v>0.152405553661363</c:v>
                </c:pt>
                <c:pt idx="5">
                  <c:v>0.139833300743464</c:v>
                </c:pt>
                <c:pt idx="6">
                  <c:v>0.128162874894861</c:v>
                </c:pt>
                <c:pt idx="7">
                  <c:v>0.10535480505685</c:v>
                </c:pt>
                <c:pt idx="8">
                  <c:v>0.0834753453819382</c:v>
                </c:pt>
                <c:pt idx="9">
                  <c:v>0.0506027216502567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491400"/>
        <c:axId val="2126494296"/>
      </c:scatterChart>
      <c:valAx>
        <c:axId val="2126491400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crossAx val="2126494296"/>
        <c:crosses val="autoZero"/>
        <c:crossBetween val="midCat"/>
      </c:valAx>
      <c:valAx>
        <c:axId val="212649429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1264914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25% Chick</c:v>
          </c:tx>
          <c:marker>
            <c:symbol val="circle"/>
            <c:size val="9"/>
          </c:marker>
          <c:xVal>
            <c:numRef>
              <c:f>Sheet5!$BA$49:$BA$58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Sheet5!$BB$49:$BB$58</c:f>
              <c:numCache>
                <c:formatCode>0.00%</c:formatCode>
                <c:ptCount val="10"/>
                <c:pt idx="0">
                  <c:v>0.196053717458174</c:v>
                </c:pt>
                <c:pt idx="1">
                  <c:v>0.199954985370245</c:v>
                </c:pt>
                <c:pt idx="2">
                  <c:v>0.200555180433641</c:v>
                </c:pt>
                <c:pt idx="3">
                  <c:v>0.20751744316903</c:v>
                </c:pt>
                <c:pt idx="4">
                  <c:v>0.210008252682122</c:v>
                </c:pt>
                <c:pt idx="5">
                  <c:v>0.213879510841023</c:v>
                </c:pt>
                <c:pt idx="6">
                  <c:v>0.221291919873959</c:v>
                </c:pt>
                <c:pt idx="7">
                  <c:v>0.228644309400555</c:v>
                </c:pt>
                <c:pt idx="8">
                  <c:v>0.235576562382774</c:v>
                </c:pt>
                <c:pt idx="9">
                  <c:v>0.240813264310901</c:v>
                </c:pt>
              </c:numCache>
            </c:numRef>
          </c:yVal>
          <c:smooth val="1"/>
        </c:ser>
        <c:ser>
          <c:idx val="1"/>
          <c:order val="1"/>
          <c:tx>
            <c:v>50% Chick</c:v>
          </c:tx>
          <c:marker>
            <c:symbol val="circle"/>
            <c:size val="9"/>
          </c:marker>
          <c:xVal>
            <c:numRef>
              <c:f>Sheet5!$BA$79:$BA$88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Sheet5!$BB$79:$BB$88</c:f>
              <c:numCache>
                <c:formatCode>0.00%</c:formatCode>
                <c:ptCount val="10"/>
                <c:pt idx="0">
                  <c:v>0.260844774551729</c:v>
                </c:pt>
                <c:pt idx="1">
                  <c:v>0.28186660664716</c:v>
                </c:pt>
                <c:pt idx="2">
                  <c:v>0.302048165653837</c:v>
                </c:pt>
                <c:pt idx="3">
                  <c:v>0.3256208267687</c:v>
                </c:pt>
                <c:pt idx="4">
                  <c:v>0.345337234601245</c:v>
                </c:pt>
                <c:pt idx="5">
                  <c:v>0.370905544301898</c:v>
                </c:pt>
                <c:pt idx="6">
                  <c:v>0.397674244129342</c:v>
                </c:pt>
                <c:pt idx="7">
                  <c:v>0.424337909820692</c:v>
                </c:pt>
                <c:pt idx="8">
                  <c:v>0.44912596593893</c:v>
                </c:pt>
                <c:pt idx="9">
                  <c:v>0.477545202190712</c:v>
                </c:pt>
              </c:numCache>
            </c:numRef>
          </c:yVal>
          <c:smooth val="1"/>
        </c:ser>
        <c:ser>
          <c:idx val="2"/>
          <c:order val="2"/>
          <c:tx>
            <c:v>75% Chick</c:v>
          </c:tx>
          <c:marker>
            <c:symbol val="circle"/>
            <c:size val="9"/>
          </c:marker>
          <c:xVal>
            <c:numRef>
              <c:f>Sheet5!$BA$109:$BA$118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Sheet5!$BB$109:$BB$118</c:f>
              <c:numCache>
                <c:formatCode>0.00%</c:formatCode>
                <c:ptCount val="10"/>
                <c:pt idx="0">
                  <c:v>0.259539350288844</c:v>
                </c:pt>
                <c:pt idx="1">
                  <c:v>0.305784379923475</c:v>
                </c:pt>
                <c:pt idx="2">
                  <c:v>0.352704629004426</c:v>
                </c:pt>
                <c:pt idx="3">
                  <c:v>0.398844624502963</c:v>
                </c:pt>
                <c:pt idx="4">
                  <c:v>0.447445419761422</c:v>
                </c:pt>
                <c:pt idx="5">
                  <c:v>0.495476029709656</c:v>
                </c:pt>
                <c:pt idx="6">
                  <c:v>0.546912746642659</c:v>
                </c:pt>
                <c:pt idx="7">
                  <c:v>0.595933678445495</c:v>
                </c:pt>
                <c:pt idx="8">
                  <c:v>0.649080951309175</c:v>
                </c:pt>
                <c:pt idx="9">
                  <c:v>0.699002175707105</c:v>
                </c:pt>
              </c:numCache>
            </c:numRef>
          </c:yVal>
          <c:smooth val="1"/>
        </c:ser>
        <c:ser>
          <c:idx val="3"/>
          <c:order val="3"/>
          <c:tx>
            <c:v>100% Chick</c:v>
          </c:tx>
          <c:marker>
            <c:symbol val="circle"/>
            <c:size val="9"/>
          </c:marker>
          <c:xVal>
            <c:numRef>
              <c:f>Sheet5!$BA$139:$BA$148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Sheet5!$BB$139:$BB$148</c:f>
              <c:numCache>
                <c:formatCode>0.00%</c:formatCode>
                <c:ptCount val="10"/>
                <c:pt idx="0">
                  <c:v>0.212093930527421</c:v>
                </c:pt>
                <c:pt idx="1">
                  <c:v>0.289399054692775</c:v>
                </c:pt>
                <c:pt idx="2">
                  <c:v>0.366899242253732</c:v>
                </c:pt>
                <c:pt idx="3">
                  <c:v>0.446575136919499</c:v>
                </c:pt>
                <c:pt idx="4">
                  <c:v>0.52485557806287</c:v>
                </c:pt>
                <c:pt idx="5">
                  <c:v>0.605101658038863</c:v>
                </c:pt>
                <c:pt idx="6">
                  <c:v>0.683667191837347</c:v>
                </c:pt>
                <c:pt idx="7">
                  <c:v>0.761857603721209</c:v>
                </c:pt>
                <c:pt idx="8">
                  <c:v>0.842043664190862</c:v>
                </c:pt>
                <c:pt idx="9">
                  <c:v>0.921134368669818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516152"/>
        <c:axId val="2125512952"/>
      </c:scatterChart>
      <c:valAx>
        <c:axId val="2125516152"/>
        <c:scaling>
          <c:orientation val="minMax"/>
          <c:max val="1.0"/>
        </c:scaling>
        <c:delete val="0"/>
        <c:axPos val="b"/>
        <c:numFmt formatCode="0%" sourceLinked="1"/>
        <c:majorTickMark val="out"/>
        <c:minorTickMark val="none"/>
        <c:tickLblPos val="nextTo"/>
        <c:crossAx val="2125512952"/>
        <c:crosses val="autoZero"/>
        <c:crossBetween val="midCat"/>
      </c:valAx>
      <c:valAx>
        <c:axId val="212551295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1255161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25% Mouse</c:v>
          </c:tx>
          <c:marker>
            <c:symbol val="circle"/>
            <c:size val="9"/>
          </c:marker>
          <c:xVal>
            <c:numRef>
              <c:f>Sheet5!$BA$169:$BA$178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Sheet5!$BB$169:$BB$178</c:f>
              <c:numCache>
                <c:formatCode>0.00%</c:formatCode>
                <c:ptCount val="10"/>
                <c:pt idx="0">
                  <c:v>0.0142411650279676</c:v>
                </c:pt>
                <c:pt idx="1">
                  <c:v>0.0385756564257438</c:v>
                </c:pt>
                <c:pt idx="2">
                  <c:v>0.0624295132344816</c:v>
                </c:pt>
                <c:pt idx="3">
                  <c:v>0.0866391153295942</c:v>
                </c:pt>
                <c:pt idx="4">
                  <c:v>0.110931976959816</c:v>
                </c:pt>
                <c:pt idx="5">
                  <c:v>0.135141579054929</c:v>
                </c:pt>
                <c:pt idx="6">
                  <c:v>0.157682205923537</c:v>
                </c:pt>
                <c:pt idx="7">
                  <c:v>0.181589046072799</c:v>
                </c:pt>
                <c:pt idx="8">
                  <c:v>0.204250777719748</c:v>
                </c:pt>
                <c:pt idx="9">
                  <c:v>0.227756458290757</c:v>
                </c:pt>
              </c:numCache>
            </c:numRef>
          </c:yVal>
          <c:smooth val="1"/>
        </c:ser>
        <c:ser>
          <c:idx val="1"/>
          <c:order val="1"/>
          <c:tx>
            <c:v>50% Mouse</c:v>
          </c:tx>
          <c:marker>
            <c:symbol val="circle"/>
            <c:size val="9"/>
          </c:marker>
          <c:xVal>
            <c:numRef>
              <c:f>Sheet5!$BA$199:$BA$208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Sheet5!$BB$199:$BB$208</c:f>
              <c:numCache>
                <c:formatCode>0.00%</c:formatCode>
                <c:ptCount val="10"/>
                <c:pt idx="0">
                  <c:v>0.0542057418803031</c:v>
                </c:pt>
                <c:pt idx="1">
                  <c:v>0.101587986405989</c:v>
                </c:pt>
                <c:pt idx="2">
                  <c:v>0.14795219388875</c:v>
                </c:pt>
                <c:pt idx="3">
                  <c:v>0.194925709787537</c:v>
                </c:pt>
                <c:pt idx="4">
                  <c:v>0.240934171983923</c:v>
                </c:pt>
                <c:pt idx="5">
                  <c:v>0.28720755088293</c:v>
                </c:pt>
                <c:pt idx="6">
                  <c:v>0.332826207074033</c:v>
                </c:pt>
                <c:pt idx="7">
                  <c:v>0.37689320829265</c:v>
                </c:pt>
                <c:pt idx="8">
                  <c:v>0.420460652300612</c:v>
                </c:pt>
                <c:pt idx="9">
                  <c:v>0.461715751947138</c:v>
                </c:pt>
              </c:numCache>
            </c:numRef>
          </c:yVal>
          <c:smooth val="1"/>
        </c:ser>
        <c:ser>
          <c:idx val="2"/>
          <c:order val="2"/>
          <c:tx>
            <c:v>75% Mouse</c:v>
          </c:tx>
          <c:marker>
            <c:symbol val="circle"/>
            <c:size val="9"/>
          </c:marker>
          <c:xVal>
            <c:numRef>
              <c:f>Sheet5!$BA$229:$BA$238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Sheet5!$BB$229:$BB$238</c:f>
              <c:numCache>
                <c:formatCode>0.00%</c:formatCode>
                <c:ptCount val="10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</c:numCache>
            </c:numRef>
          </c:yVal>
          <c:smooth val="1"/>
        </c:ser>
        <c:ser>
          <c:idx val="3"/>
          <c:order val="3"/>
          <c:tx>
            <c:v>100% Mouse</c:v>
          </c:tx>
          <c:marker>
            <c:symbol val="circle"/>
            <c:size val="9"/>
          </c:marker>
          <c:xVal>
            <c:numRef>
              <c:f>Sheet5!$BA$259:$BA$268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Sheet5!$BB$259:$BB$268</c:f>
              <c:numCache>
                <c:formatCode>0.00%</c:formatCode>
                <c:ptCount val="10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477256"/>
        <c:axId val="2125474056"/>
      </c:scatterChart>
      <c:valAx>
        <c:axId val="2125477256"/>
        <c:scaling>
          <c:orientation val="minMax"/>
          <c:max val="1.0"/>
        </c:scaling>
        <c:delete val="0"/>
        <c:axPos val="b"/>
        <c:numFmt formatCode="0%" sourceLinked="1"/>
        <c:majorTickMark val="out"/>
        <c:minorTickMark val="none"/>
        <c:tickLblPos val="nextTo"/>
        <c:crossAx val="2125474056"/>
        <c:crosses val="autoZero"/>
        <c:crossBetween val="midCat"/>
      </c:valAx>
      <c:valAx>
        <c:axId val="2125474056"/>
        <c:scaling>
          <c:orientation val="minMax"/>
          <c:max val="1.0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1254772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TP (d)</c:v>
          </c:tx>
          <c:marker>
            <c:symbol val="circle"/>
            <c:size val="9"/>
          </c:marker>
          <c:xVal>
            <c:numRef>
              <c:f>Sheet5!$S$113:$S$122</c:f>
              <c:numCache>
                <c:formatCode>General</c:formatCode>
                <c:ptCount val="10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  <c:pt idx="4">
                  <c:v>500.0</c:v>
                </c:pt>
                <c:pt idx="5">
                  <c:v>600.0</c:v>
                </c:pt>
                <c:pt idx="6">
                  <c:v>700.0</c:v>
                </c:pt>
                <c:pt idx="7">
                  <c:v>800.0</c:v>
                </c:pt>
                <c:pt idx="8">
                  <c:v>900.0</c:v>
                </c:pt>
                <c:pt idx="9">
                  <c:v>1000.0</c:v>
                </c:pt>
              </c:numCache>
            </c:numRef>
          </c:xVal>
          <c:yVal>
            <c:numRef>
              <c:f>Sheet5!$T$113:$T$122</c:f>
              <c:numCache>
                <c:formatCode>0%</c:formatCode>
                <c:ptCount val="10"/>
                <c:pt idx="0">
                  <c:v>0.514563213501682</c:v>
                </c:pt>
                <c:pt idx="1">
                  <c:v>0.547598070636319</c:v>
                </c:pt>
                <c:pt idx="2">
                  <c:v>0.576981304987276</c:v>
                </c:pt>
                <c:pt idx="3">
                  <c:v>0.602984846623196</c:v>
                </c:pt>
                <c:pt idx="4">
                  <c:v>0.626249724165787</c:v>
                </c:pt>
                <c:pt idx="5">
                  <c:v>0.646230914215008</c:v>
                </c:pt>
                <c:pt idx="6">
                  <c:v>0.663079747827399</c:v>
                </c:pt>
                <c:pt idx="7">
                  <c:v>0.677587504962798</c:v>
                </c:pt>
                <c:pt idx="8">
                  <c:v>0.691067667505556</c:v>
                </c:pt>
                <c:pt idx="9">
                  <c:v>0.704017263783952</c:v>
                </c:pt>
              </c:numCache>
            </c:numRef>
          </c:yVal>
          <c:smooth val="1"/>
        </c:ser>
        <c:ser>
          <c:idx val="1"/>
          <c:order val="1"/>
          <c:tx>
            <c:v>FP (d)</c:v>
          </c:tx>
          <c:xVal>
            <c:numRef>
              <c:f>Sheet5!$S$113:$S$122</c:f>
              <c:numCache>
                <c:formatCode>General</c:formatCode>
                <c:ptCount val="10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  <c:pt idx="4">
                  <c:v>500.0</c:v>
                </c:pt>
                <c:pt idx="5">
                  <c:v>600.0</c:v>
                </c:pt>
                <c:pt idx="6">
                  <c:v>700.0</c:v>
                </c:pt>
                <c:pt idx="7">
                  <c:v>800.0</c:v>
                </c:pt>
                <c:pt idx="8">
                  <c:v>900.0</c:v>
                </c:pt>
                <c:pt idx="9">
                  <c:v>1000.0</c:v>
                </c:pt>
              </c:numCache>
            </c:numRef>
          </c:xVal>
          <c:yVal>
            <c:numRef>
              <c:f>Sheet5!$U$113:$U$122</c:f>
              <c:numCache>
                <c:formatCode>0%</c:formatCode>
                <c:ptCount val="10"/>
                <c:pt idx="0">
                  <c:v>0.48543429527906</c:v>
                </c:pt>
                <c:pt idx="1">
                  <c:v>0.452397175270333</c:v>
                </c:pt>
                <c:pt idx="2">
                  <c:v>0.423008998246472</c:v>
                </c:pt>
                <c:pt idx="3">
                  <c:v>0.397003148930922</c:v>
                </c:pt>
                <c:pt idx="4">
                  <c:v>0.37373407195524</c:v>
                </c:pt>
                <c:pt idx="5">
                  <c:v>0.353747138691999</c:v>
                </c:pt>
                <c:pt idx="6">
                  <c:v>0.336896680775044</c:v>
                </c:pt>
                <c:pt idx="7">
                  <c:v>0.322386705047219</c:v>
                </c:pt>
                <c:pt idx="8">
                  <c:v>0.30890407928384</c:v>
                </c:pt>
                <c:pt idx="9">
                  <c:v>0.295953971150715</c:v>
                </c:pt>
              </c:numCache>
            </c:numRef>
          </c:yVal>
          <c:smooth val="1"/>
        </c:ser>
        <c:ser>
          <c:idx val="2"/>
          <c:order val="2"/>
          <c:tx>
            <c:v>TP (u)</c:v>
          </c:tx>
          <c:marker>
            <c:symbol val="circle"/>
            <c:size val="9"/>
          </c:marker>
          <c:xVal>
            <c:numRef>
              <c:f>Sheet5!$S$113:$S$122</c:f>
              <c:numCache>
                <c:formatCode>General</c:formatCode>
                <c:ptCount val="10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  <c:pt idx="4">
                  <c:v>500.0</c:v>
                </c:pt>
                <c:pt idx="5">
                  <c:v>600.0</c:v>
                </c:pt>
                <c:pt idx="6">
                  <c:v>700.0</c:v>
                </c:pt>
                <c:pt idx="7">
                  <c:v>800.0</c:v>
                </c:pt>
                <c:pt idx="8">
                  <c:v>900.0</c:v>
                </c:pt>
                <c:pt idx="9">
                  <c:v>1000.0</c:v>
                </c:pt>
              </c:numCache>
            </c:numRef>
          </c:xVal>
          <c:yVal>
            <c:numRef>
              <c:f>Sheet5!$V$113:$V$122</c:f>
              <c:numCache>
                <c:formatCode>0%</c:formatCode>
                <c:ptCount val="10"/>
                <c:pt idx="0">
                  <c:v>0.281921377178831</c:v>
                </c:pt>
                <c:pt idx="1">
                  <c:v>0.321926717822667</c:v>
                </c:pt>
                <c:pt idx="2">
                  <c:v>0.358173686361445</c:v>
                </c:pt>
                <c:pt idx="3">
                  <c:v>0.391709070606385</c:v>
                </c:pt>
                <c:pt idx="4">
                  <c:v>0.421827037438915</c:v>
                </c:pt>
                <c:pt idx="5">
                  <c:v>0.448427251846963</c:v>
                </c:pt>
                <c:pt idx="6">
                  <c:v>0.472143984021074</c:v>
                </c:pt>
                <c:pt idx="7">
                  <c:v>0.492233900539602</c:v>
                </c:pt>
                <c:pt idx="8">
                  <c:v>0.510717828788742</c:v>
                </c:pt>
                <c:pt idx="9">
                  <c:v>0.528462587325697</c:v>
                </c:pt>
              </c:numCache>
            </c:numRef>
          </c:yVal>
          <c:smooth val="1"/>
        </c:ser>
        <c:ser>
          <c:idx val="3"/>
          <c:order val="3"/>
          <c:tx>
            <c:v>FP (m)</c:v>
          </c:tx>
          <c:marker>
            <c:symbol val="circle"/>
            <c:size val="9"/>
          </c:marker>
          <c:xVal>
            <c:numRef>
              <c:f>Sheet5!$S$113:$S$122</c:f>
              <c:numCache>
                <c:formatCode>General</c:formatCode>
                <c:ptCount val="10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  <c:pt idx="4">
                  <c:v>500.0</c:v>
                </c:pt>
                <c:pt idx="5">
                  <c:v>600.0</c:v>
                </c:pt>
                <c:pt idx="6">
                  <c:v>700.0</c:v>
                </c:pt>
                <c:pt idx="7">
                  <c:v>800.0</c:v>
                </c:pt>
                <c:pt idx="8">
                  <c:v>900.0</c:v>
                </c:pt>
                <c:pt idx="9">
                  <c:v>1000.0</c:v>
                </c:pt>
              </c:numCache>
            </c:numRef>
          </c:xVal>
          <c:yVal>
            <c:numRef>
              <c:f>Sheet5!$Y$113:$Y$122</c:f>
              <c:numCache>
                <c:formatCode>0%</c:formatCode>
                <c:ptCount val="10"/>
                <c:pt idx="0">
                  <c:v>2.650730444536974</c:v>
                </c:pt>
                <c:pt idx="1">
                  <c:v>2.230670839547647</c:v>
                </c:pt>
                <c:pt idx="2">
                  <c:v>1.934234415621737</c:v>
                </c:pt>
                <c:pt idx="3">
                  <c:v>1.736201595602701</c:v>
                </c:pt>
                <c:pt idx="4">
                  <c:v>1.582966806501232</c:v>
                </c:pt>
                <c:pt idx="5">
                  <c:v>1.461169486248642</c:v>
                </c:pt>
                <c:pt idx="6">
                  <c:v>1.362235933148208</c:v>
                </c:pt>
                <c:pt idx="7">
                  <c:v>1.278985227777665</c:v>
                </c:pt>
                <c:pt idx="8">
                  <c:v>1.205601278964205</c:v>
                </c:pt>
                <c:pt idx="9">
                  <c:v>1.13966566097672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0063704"/>
        <c:axId val="-2120060472"/>
      </c:scatterChart>
      <c:valAx>
        <c:axId val="-2120063704"/>
        <c:scaling>
          <c:orientation val="minMax"/>
          <c:max val="1000.0"/>
          <c:min val="100.0"/>
        </c:scaling>
        <c:delete val="0"/>
        <c:axPos val="b"/>
        <c:numFmt formatCode="General" sourceLinked="1"/>
        <c:majorTickMark val="out"/>
        <c:minorTickMark val="none"/>
        <c:tickLblPos val="nextTo"/>
        <c:crossAx val="-2120060472"/>
        <c:crosses val="autoZero"/>
        <c:crossBetween val="midCat"/>
      </c:valAx>
      <c:valAx>
        <c:axId val="-2120060472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-21200637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25% Chick</c:v>
          </c:tx>
          <c:marker>
            <c:symbol val="circle"/>
            <c:size val="9"/>
          </c:marker>
          <c:xVal>
            <c:numRef>
              <c:f>Sheet5!$BZ$49:$BZ$58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Sheet5!$CA$49:$CA$58</c:f>
              <c:numCache>
                <c:formatCode>0.00%</c:formatCode>
                <c:ptCount val="10"/>
                <c:pt idx="0">
                  <c:v>0.0488430443267354</c:v>
                </c:pt>
                <c:pt idx="1">
                  <c:v>0.0663878821670848</c:v>
                </c:pt>
                <c:pt idx="2">
                  <c:v>0.0823529411764706</c:v>
                </c:pt>
                <c:pt idx="3">
                  <c:v>0.103856518910882</c:v>
                </c:pt>
                <c:pt idx="4">
                  <c:v>0.121457113651148</c:v>
                </c:pt>
                <c:pt idx="5">
                  <c:v>0.143295232785057</c:v>
                </c:pt>
                <c:pt idx="6">
                  <c:v>0.16916643434625</c:v>
                </c:pt>
                <c:pt idx="7">
                  <c:v>0.194926122107611</c:v>
                </c:pt>
                <c:pt idx="8">
                  <c:v>0.221912461667131</c:v>
                </c:pt>
                <c:pt idx="9">
                  <c:v>0.250645850757365</c:v>
                </c:pt>
              </c:numCache>
            </c:numRef>
          </c:yVal>
          <c:smooth val="1"/>
        </c:ser>
        <c:ser>
          <c:idx val="1"/>
          <c:order val="1"/>
          <c:tx>
            <c:v>50% Chick</c:v>
          </c:tx>
          <c:marker>
            <c:symbol val="circle"/>
            <c:size val="9"/>
          </c:marker>
          <c:xVal>
            <c:numRef>
              <c:f>Sheet5!$BZ$79:$BZ$88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Sheet5!$CA$79:$CA$88</c:f>
              <c:numCache>
                <c:formatCode>0.00%</c:formatCode>
                <c:ptCount val="10"/>
                <c:pt idx="0">
                  <c:v>0.0521884583217173</c:v>
                </c:pt>
                <c:pt idx="1">
                  <c:v>0.0888021559334634</c:v>
                </c:pt>
                <c:pt idx="2">
                  <c:v>0.127144317442617</c:v>
                </c:pt>
                <c:pt idx="3">
                  <c:v>0.169129263079639</c:v>
                </c:pt>
                <c:pt idx="4">
                  <c:v>0.208716662020258</c:v>
                </c:pt>
                <c:pt idx="5">
                  <c:v>0.256779109748165</c:v>
                </c:pt>
                <c:pt idx="6">
                  <c:v>0.309227766936158</c:v>
                </c:pt>
                <c:pt idx="7">
                  <c:v>0.36057987175913</c:v>
                </c:pt>
                <c:pt idx="8">
                  <c:v>0.413957810612397</c:v>
                </c:pt>
                <c:pt idx="9">
                  <c:v>0.474100919988849</c:v>
                </c:pt>
              </c:numCache>
            </c:numRef>
          </c:yVal>
          <c:smooth val="1"/>
        </c:ser>
        <c:ser>
          <c:idx val="2"/>
          <c:order val="2"/>
          <c:tx>
            <c:v>75% Chick</c:v>
          </c:tx>
          <c:marker>
            <c:symbol val="circle"/>
            <c:size val="9"/>
          </c:marker>
          <c:xVal>
            <c:numRef>
              <c:f>Sheet5!$BZ$109:$BZ$118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Sheet5!$CA$109:$CA$118</c:f>
              <c:numCache>
                <c:formatCode>0.00%</c:formatCode>
                <c:ptCount val="10"/>
                <c:pt idx="0">
                  <c:v>0.0459622711643899</c:v>
                </c:pt>
                <c:pt idx="1">
                  <c:v>0.101570486014311</c:v>
                </c:pt>
                <c:pt idx="2">
                  <c:v>0.160263915992937</c:v>
                </c:pt>
                <c:pt idx="3">
                  <c:v>0.220295511569557</c:v>
                </c:pt>
                <c:pt idx="4">
                  <c:v>0.284508874639903</c:v>
                </c:pt>
                <c:pt idx="5">
                  <c:v>0.352569463804479</c:v>
                </c:pt>
                <c:pt idx="6">
                  <c:v>0.424644549763033</c:v>
                </c:pt>
                <c:pt idx="7">
                  <c:v>0.497816188086609</c:v>
                </c:pt>
                <c:pt idx="8">
                  <c:v>0.578143295232785</c:v>
                </c:pt>
                <c:pt idx="9">
                  <c:v>0.660979462875197</c:v>
                </c:pt>
              </c:numCache>
            </c:numRef>
          </c:yVal>
          <c:smooth val="1"/>
        </c:ser>
        <c:ser>
          <c:idx val="3"/>
          <c:order val="3"/>
          <c:tx>
            <c:v>100% Chick</c:v>
          </c:tx>
          <c:marker>
            <c:symbol val="circle"/>
            <c:size val="9"/>
          </c:marker>
          <c:xVal>
            <c:numRef>
              <c:f>Sheet5!$BZ$139:$BZ$148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Sheet5!$CA$139:$CA$148</c:f>
              <c:numCache>
                <c:formatCode>0.00%</c:formatCode>
                <c:ptCount val="10"/>
                <c:pt idx="0">
                  <c:v>0.0330824272837097</c:v>
                </c:pt>
                <c:pt idx="1">
                  <c:v>0.108056872037915</c:v>
                </c:pt>
                <c:pt idx="2">
                  <c:v>0.186153703187436</c:v>
                </c:pt>
                <c:pt idx="3">
                  <c:v>0.269082798996376</c:v>
                </c:pt>
                <c:pt idx="4">
                  <c:v>0.351956137905399</c:v>
                </c:pt>
                <c:pt idx="5">
                  <c:v>0.441297277204721</c:v>
                </c:pt>
                <c:pt idx="6">
                  <c:v>0.531772140135675</c:v>
                </c:pt>
                <c:pt idx="7">
                  <c:v>0.62616857169408</c:v>
                </c:pt>
                <c:pt idx="8">
                  <c:v>0.726493820276926</c:v>
                </c:pt>
                <c:pt idx="9">
                  <c:v>0.829309543722702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0025448"/>
        <c:axId val="-2120022216"/>
      </c:scatterChart>
      <c:valAx>
        <c:axId val="-2120025448"/>
        <c:scaling>
          <c:orientation val="minMax"/>
          <c:max val="1.0"/>
        </c:scaling>
        <c:delete val="0"/>
        <c:axPos val="b"/>
        <c:numFmt formatCode="0%" sourceLinked="1"/>
        <c:majorTickMark val="out"/>
        <c:minorTickMark val="none"/>
        <c:tickLblPos val="nextTo"/>
        <c:crossAx val="-2120022216"/>
        <c:crosses val="autoZero"/>
        <c:crossBetween val="midCat"/>
      </c:valAx>
      <c:valAx>
        <c:axId val="-2120022216"/>
        <c:scaling>
          <c:orientation val="minMax"/>
          <c:max val="1.0"/>
          <c:min val="0.0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-21200254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25% Mouse</c:v>
          </c:tx>
          <c:marker>
            <c:symbol val="circle"/>
            <c:size val="9"/>
          </c:marker>
          <c:xVal>
            <c:numRef>
              <c:f>Sheet5!$BZ$169:$BZ$178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Sheet5!$CA$169:$CA$178</c:f>
              <c:numCache>
                <c:formatCode>0.00%</c:formatCode>
                <c:ptCount val="10"/>
                <c:pt idx="0">
                  <c:v>0.0105249307383604</c:v>
                </c:pt>
                <c:pt idx="1">
                  <c:v>0.0233922579387002</c:v>
                </c:pt>
                <c:pt idx="2">
                  <c:v>0.0399344738681806</c:v>
                </c:pt>
                <c:pt idx="3">
                  <c:v>0.0570180407051163</c:v>
                </c:pt>
                <c:pt idx="4">
                  <c:v>0.073625524625846</c:v>
                </c:pt>
                <c:pt idx="5">
                  <c:v>0.0938633441418743</c:v>
                </c:pt>
                <c:pt idx="6">
                  <c:v>0.116442181338339</c:v>
                </c:pt>
                <c:pt idx="7">
                  <c:v>0.144983367612472</c:v>
                </c:pt>
                <c:pt idx="8">
                  <c:v>0.179418498849859</c:v>
                </c:pt>
                <c:pt idx="9">
                  <c:v>0.238885361238986</c:v>
                </c:pt>
              </c:numCache>
            </c:numRef>
          </c:yVal>
          <c:smooth val="1"/>
        </c:ser>
        <c:ser>
          <c:idx val="1"/>
          <c:order val="1"/>
          <c:tx>
            <c:v>50% Mouse</c:v>
          </c:tx>
          <c:marker>
            <c:symbol val="circle"/>
            <c:size val="9"/>
          </c:marker>
          <c:xVal>
            <c:numRef>
              <c:f>Sheet5!$BZ$199:$BZ$208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Sheet5!$CA$199:$CA$208</c:f>
              <c:numCache>
                <c:formatCode>0.00%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0.0770707512537951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0.307598800327469</c:v>
                </c:pt>
              </c:numCache>
            </c:numRef>
          </c:yVal>
          <c:smooth val="1"/>
        </c:ser>
        <c:ser>
          <c:idx val="2"/>
          <c:order val="2"/>
          <c:tx>
            <c:v>75% Mouse</c:v>
          </c:tx>
          <c:marker>
            <c:symbol val="circle"/>
            <c:size val="9"/>
          </c:marker>
          <c:xVal>
            <c:numRef>
              <c:f>Sheet5!$BZ$229:$BZ$238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Sheet5!$CA$229:$CA$238</c:f>
              <c:numCache>
                <c:formatCode>0.00%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v>100% Mouse</c:v>
          </c:tx>
          <c:marker>
            <c:symbol val="circle"/>
            <c:size val="9"/>
          </c:marker>
          <c:xVal>
            <c:numRef>
              <c:f>Sheet5!$BZ$259:$BZ$268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Sheet5!$CA$259:$CA$268</c:f>
              <c:numCache>
                <c:formatCode>0.00%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9987960"/>
        <c:axId val="-2119984728"/>
      </c:scatterChart>
      <c:valAx>
        <c:axId val="-2119987960"/>
        <c:scaling>
          <c:orientation val="minMax"/>
          <c:max val="1.0"/>
        </c:scaling>
        <c:delete val="0"/>
        <c:axPos val="b"/>
        <c:numFmt formatCode="0%" sourceLinked="1"/>
        <c:majorTickMark val="out"/>
        <c:minorTickMark val="none"/>
        <c:tickLblPos val="nextTo"/>
        <c:crossAx val="-2119984728"/>
        <c:crosses val="autoZero"/>
        <c:crossBetween val="midCat"/>
      </c:valAx>
      <c:valAx>
        <c:axId val="-2119984728"/>
        <c:scaling>
          <c:orientation val="minMax"/>
          <c:max val="1.0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-21199879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25% Chick</c:v>
          </c:tx>
          <c:marker>
            <c:symbol val="circle"/>
            <c:size val="9"/>
          </c:marker>
          <c:xVal>
            <c:numRef>
              <c:f>Sheet5!$DE$49:$DE$58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Sheet5!$DF$49:$DF$58</c:f>
              <c:numCache>
                <c:formatCode>0.00%</c:formatCode>
                <c:ptCount val="10"/>
                <c:pt idx="0">
                  <c:v>0.00116731517509728</c:v>
                </c:pt>
                <c:pt idx="1">
                  <c:v>0.0234976221357544</c:v>
                </c:pt>
                <c:pt idx="2">
                  <c:v>0.045222654561176</c:v>
                </c:pt>
                <c:pt idx="3">
                  <c:v>0.0736489407695633</c:v>
                </c:pt>
                <c:pt idx="4">
                  <c:v>0.0972114137483787</c:v>
                </c:pt>
                <c:pt idx="5">
                  <c:v>0.127064418504107</c:v>
                </c:pt>
                <c:pt idx="6">
                  <c:v>0.160981409424989</c:v>
                </c:pt>
                <c:pt idx="7">
                  <c:v>0.193752702118461</c:v>
                </c:pt>
                <c:pt idx="8">
                  <c:v>0.230523130134025</c:v>
                </c:pt>
                <c:pt idx="9">
                  <c:v>0.269174232598357</c:v>
                </c:pt>
              </c:numCache>
            </c:numRef>
          </c:yVal>
          <c:smooth val="1"/>
        </c:ser>
        <c:ser>
          <c:idx val="1"/>
          <c:order val="1"/>
          <c:tx>
            <c:v>50% Chick</c:v>
          </c:tx>
          <c:marker>
            <c:symbol val="circle"/>
            <c:size val="9"/>
          </c:marker>
          <c:xVal>
            <c:numRef>
              <c:f>Sheet5!$DE$79:$DE$88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Sheet5!$DF$79:$DF$88</c:f>
              <c:numCache>
                <c:formatCode>0.00%</c:formatCode>
                <c:ptCount val="10"/>
                <c:pt idx="0">
                  <c:v>0.00164288802421098</c:v>
                </c:pt>
                <c:pt idx="1">
                  <c:v>0.0445525291828794</c:v>
                </c:pt>
                <c:pt idx="2">
                  <c:v>0.090250756593169</c:v>
                </c:pt>
                <c:pt idx="3">
                  <c:v>0.13808906182447</c:v>
                </c:pt>
                <c:pt idx="4">
                  <c:v>0.187937743190661</c:v>
                </c:pt>
                <c:pt idx="5">
                  <c:v>0.24254215304799</c:v>
                </c:pt>
                <c:pt idx="6">
                  <c:v>0.305252918287938</c:v>
                </c:pt>
                <c:pt idx="7">
                  <c:v>0.367661046260268</c:v>
                </c:pt>
                <c:pt idx="8">
                  <c:v>0.433722438391699</c:v>
                </c:pt>
                <c:pt idx="9">
                  <c:v>0.505361003026373</c:v>
                </c:pt>
              </c:numCache>
            </c:numRef>
          </c:yVal>
          <c:smooth val="1"/>
        </c:ser>
        <c:ser>
          <c:idx val="2"/>
          <c:order val="2"/>
          <c:tx>
            <c:v>75% Chick</c:v>
          </c:tx>
          <c:marker>
            <c:symbol val="circle"/>
            <c:size val="9"/>
          </c:marker>
          <c:xVal>
            <c:numRef>
              <c:f>Sheet5!$DE$109:$DE$118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Sheet5!$DF$109:$DF$118</c:f>
              <c:numCache>
                <c:formatCode>0.00%</c:formatCode>
                <c:ptCount val="10"/>
                <c:pt idx="0">
                  <c:v>0.00142671854734112</c:v>
                </c:pt>
                <c:pt idx="1">
                  <c:v>0.0635322092520536</c:v>
                </c:pt>
                <c:pt idx="2">
                  <c:v>0.128426286208387</c:v>
                </c:pt>
                <c:pt idx="3">
                  <c:v>0.196779074794639</c:v>
                </c:pt>
                <c:pt idx="4">
                  <c:v>0.268590575010808</c:v>
                </c:pt>
                <c:pt idx="5">
                  <c:v>0.345719844357977</c:v>
                </c:pt>
                <c:pt idx="6">
                  <c:v>0.426199740596628</c:v>
                </c:pt>
                <c:pt idx="7">
                  <c:v>0.511975789018591</c:v>
                </c:pt>
                <c:pt idx="8">
                  <c:v>0.605058365758755</c:v>
                </c:pt>
                <c:pt idx="9">
                  <c:v>0.70043233895374</c:v>
                </c:pt>
              </c:numCache>
            </c:numRef>
          </c:yVal>
          <c:smooth val="1"/>
        </c:ser>
        <c:ser>
          <c:idx val="3"/>
          <c:order val="3"/>
          <c:tx>
            <c:v>100% Chick</c:v>
          </c:tx>
          <c:marker>
            <c:symbol val="circle"/>
            <c:size val="9"/>
          </c:marker>
          <c:xVal>
            <c:numRef>
              <c:f>Sheet5!$DE$139:$DE$148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Sheet5!$DF$139:$DF$148</c:f>
              <c:numCache>
                <c:formatCode>0.00%</c:formatCode>
                <c:ptCount val="10"/>
                <c:pt idx="0">
                  <c:v>0.00108084738434933</c:v>
                </c:pt>
                <c:pt idx="1">
                  <c:v>0.0814094249891915</c:v>
                </c:pt>
                <c:pt idx="2">
                  <c:v>0.164569822741029</c:v>
                </c:pt>
                <c:pt idx="3">
                  <c:v>0.253847816688284</c:v>
                </c:pt>
                <c:pt idx="4">
                  <c:v>0.343536532641591</c:v>
                </c:pt>
                <c:pt idx="5">
                  <c:v>0.441309987029831</c:v>
                </c:pt>
                <c:pt idx="6">
                  <c:v>0.540726329442283</c:v>
                </c:pt>
                <c:pt idx="7">
                  <c:v>0.645417207090359</c:v>
                </c:pt>
                <c:pt idx="8">
                  <c:v>0.757911802853437</c:v>
                </c:pt>
                <c:pt idx="9">
                  <c:v>0.871854734111543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9950696"/>
        <c:axId val="-2119947464"/>
      </c:scatterChart>
      <c:valAx>
        <c:axId val="-2119950696"/>
        <c:scaling>
          <c:orientation val="minMax"/>
          <c:max val="1.0"/>
        </c:scaling>
        <c:delete val="0"/>
        <c:axPos val="b"/>
        <c:numFmt formatCode="0%" sourceLinked="1"/>
        <c:majorTickMark val="out"/>
        <c:minorTickMark val="none"/>
        <c:tickLblPos val="nextTo"/>
        <c:crossAx val="-2119947464"/>
        <c:crosses val="autoZero"/>
        <c:crossBetween val="midCat"/>
      </c:valAx>
      <c:valAx>
        <c:axId val="-2119947464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-21199506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25% Mouse</c:v>
          </c:tx>
          <c:marker>
            <c:symbol val="circle"/>
            <c:size val="9"/>
          </c:marker>
          <c:xVal>
            <c:numRef>
              <c:f>Sheet5!$DE$169:$DE$178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Sheet5!$DF$169:$DF$178</c:f>
              <c:numCache>
                <c:formatCode>0.00%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yVal>
          <c:smooth val="1"/>
        </c:ser>
        <c:ser>
          <c:idx val="1"/>
          <c:order val="1"/>
          <c:tx>
            <c:v>50% Mouse</c:v>
          </c:tx>
          <c:marker>
            <c:symbol val="circle"/>
            <c:size val="9"/>
          </c:marker>
          <c:xVal>
            <c:numRef>
              <c:f>Sheet5!$DE$199:$DE$208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Sheet5!$DF$199:$DF$208</c:f>
              <c:numCache>
                <c:formatCode>0.00%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yVal>
          <c:smooth val="1"/>
        </c:ser>
        <c:ser>
          <c:idx val="2"/>
          <c:order val="2"/>
          <c:tx>
            <c:v>75% Mouse</c:v>
          </c:tx>
          <c:marker>
            <c:symbol val="circle"/>
            <c:size val="9"/>
          </c:marker>
          <c:xVal>
            <c:numRef>
              <c:f>Sheet5!$DE$229:$DE$238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Sheet5!$DF$229:$DF$238</c:f>
              <c:numCache>
                <c:formatCode>0.00%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v>100% Mouse</c:v>
          </c:tx>
          <c:marker>
            <c:symbol val="circle"/>
            <c:size val="9"/>
          </c:marker>
          <c:xVal>
            <c:numRef>
              <c:f>Sheet5!$DE$259:$DE$268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Sheet5!$DF$259:$DF$268</c:f>
              <c:numCache>
                <c:formatCode>0.00%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9913224"/>
        <c:axId val="-2119909992"/>
      </c:scatterChart>
      <c:valAx>
        <c:axId val="-2119913224"/>
        <c:scaling>
          <c:orientation val="minMax"/>
          <c:max val="1.0"/>
        </c:scaling>
        <c:delete val="0"/>
        <c:axPos val="b"/>
        <c:numFmt formatCode="0%" sourceLinked="1"/>
        <c:majorTickMark val="out"/>
        <c:minorTickMark val="none"/>
        <c:tickLblPos val="nextTo"/>
        <c:crossAx val="-2119909992"/>
        <c:crosses val="autoZero"/>
        <c:crossBetween val="midCat"/>
      </c:valAx>
      <c:valAx>
        <c:axId val="-2119909992"/>
        <c:scaling>
          <c:orientation val="minMax"/>
          <c:max val="1.0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-21199132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25% Chick</c:v>
          </c:tx>
          <c:marker>
            <c:symbol val="circle"/>
            <c:size val="9"/>
          </c:marker>
          <c:xVal>
            <c:numRef>
              <c:f>Sheet5!$EM$49:$EM$58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Sheet5!$EN$49:$EN$58</c:f>
              <c:numCache>
                <c:formatCode>0.00%</c:formatCode>
                <c:ptCount val="10"/>
                <c:pt idx="0">
                  <c:v>0.668782354265136</c:v>
                </c:pt>
                <c:pt idx="1">
                  <c:v>0.668692325005627</c:v>
                </c:pt>
                <c:pt idx="2">
                  <c:v>0.668542276239778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</c:numCache>
            </c:numRef>
          </c:yVal>
          <c:smooth val="1"/>
        </c:ser>
        <c:ser>
          <c:idx val="1"/>
          <c:order val="1"/>
          <c:tx>
            <c:v>50% Chick</c:v>
          </c:tx>
          <c:marker>
            <c:symbol val="circle"/>
            <c:size val="9"/>
          </c:marker>
          <c:xVal>
            <c:numRef>
              <c:f>Sheet5!$EM$79:$EM$88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Sheet5!$EN$79:$EN$88</c:f>
              <c:numCache>
                <c:formatCode>0.00%</c:formatCode>
                <c:ptCount val="10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</c:numCache>
            </c:numRef>
          </c:yVal>
          <c:smooth val="1"/>
        </c:ser>
        <c:ser>
          <c:idx val="2"/>
          <c:order val="2"/>
          <c:tx>
            <c:v>75% Chick</c:v>
          </c:tx>
          <c:marker>
            <c:symbol val="circle"/>
            <c:size val="9"/>
          </c:marker>
          <c:xVal>
            <c:numRef>
              <c:f>Sheet5!$EM$109:$EM$118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Sheet5!$EN$109:$EN$118</c:f>
              <c:numCache>
                <c:formatCode>0.00%</c:formatCode>
                <c:ptCount val="10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</c:numCache>
            </c:numRef>
          </c:yVal>
          <c:smooth val="1"/>
        </c:ser>
        <c:ser>
          <c:idx val="3"/>
          <c:order val="3"/>
          <c:tx>
            <c:v>100% Chick</c:v>
          </c:tx>
          <c:marker>
            <c:symbol val="circle"/>
            <c:size val="9"/>
          </c:marker>
          <c:xVal>
            <c:numRef>
              <c:f>Sheet5!$EM$139:$EM$148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Sheet5!$EN$139:$EN$148</c:f>
              <c:numCache>
                <c:formatCode>0.00%</c:formatCode>
                <c:ptCount val="10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9875928"/>
        <c:axId val="-2119872696"/>
      </c:scatterChart>
      <c:valAx>
        <c:axId val="-2119875928"/>
        <c:scaling>
          <c:orientation val="minMax"/>
          <c:max val="1.0"/>
        </c:scaling>
        <c:delete val="0"/>
        <c:axPos val="b"/>
        <c:numFmt formatCode="0%" sourceLinked="1"/>
        <c:majorTickMark val="out"/>
        <c:minorTickMark val="none"/>
        <c:tickLblPos val="nextTo"/>
        <c:crossAx val="-2119872696"/>
        <c:crosses val="autoZero"/>
        <c:crossBetween val="midCat"/>
      </c:valAx>
      <c:valAx>
        <c:axId val="-2119872696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-21198759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25% Mouse</c:v>
          </c:tx>
          <c:marker>
            <c:symbol val="circle"/>
            <c:size val="9"/>
          </c:marker>
          <c:xVal>
            <c:numRef>
              <c:f>Sheet5!$BA$169:$BA$178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Sheet5!$BB$169:$BB$178</c:f>
              <c:numCache>
                <c:formatCode>0.00%</c:formatCode>
                <c:ptCount val="10"/>
                <c:pt idx="0">
                  <c:v>0.0142411650279676</c:v>
                </c:pt>
                <c:pt idx="1">
                  <c:v>0.0385756564257438</c:v>
                </c:pt>
                <c:pt idx="2">
                  <c:v>0.0624295132344816</c:v>
                </c:pt>
                <c:pt idx="3">
                  <c:v>0.0866391153295942</c:v>
                </c:pt>
                <c:pt idx="4">
                  <c:v>0.110931976959816</c:v>
                </c:pt>
                <c:pt idx="5">
                  <c:v>0.135141579054929</c:v>
                </c:pt>
                <c:pt idx="6">
                  <c:v>0.157682205923537</c:v>
                </c:pt>
                <c:pt idx="7">
                  <c:v>0.181589046072799</c:v>
                </c:pt>
                <c:pt idx="8">
                  <c:v>0.204250777719748</c:v>
                </c:pt>
                <c:pt idx="9">
                  <c:v>0.227756458290757</c:v>
                </c:pt>
              </c:numCache>
            </c:numRef>
          </c:yVal>
          <c:smooth val="1"/>
        </c:ser>
        <c:ser>
          <c:idx val="1"/>
          <c:order val="1"/>
          <c:tx>
            <c:v>50% Mouse</c:v>
          </c:tx>
          <c:marker>
            <c:symbol val="circle"/>
            <c:size val="9"/>
          </c:marker>
          <c:xVal>
            <c:numRef>
              <c:f>Sheet5!$BA$199:$BA$208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Sheet5!$BB$199:$BB$208</c:f>
              <c:numCache>
                <c:formatCode>0.00%</c:formatCode>
                <c:ptCount val="10"/>
                <c:pt idx="0">
                  <c:v>0.0542057418803031</c:v>
                </c:pt>
                <c:pt idx="1">
                  <c:v>0.101587986405989</c:v>
                </c:pt>
                <c:pt idx="2">
                  <c:v>0.14795219388875</c:v>
                </c:pt>
                <c:pt idx="3">
                  <c:v>0.194925709787537</c:v>
                </c:pt>
                <c:pt idx="4">
                  <c:v>0.240934171983923</c:v>
                </c:pt>
                <c:pt idx="5">
                  <c:v>0.28720755088293</c:v>
                </c:pt>
                <c:pt idx="6">
                  <c:v>0.332826207074033</c:v>
                </c:pt>
                <c:pt idx="7">
                  <c:v>0.37689320829265</c:v>
                </c:pt>
                <c:pt idx="8">
                  <c:v>0.420460652300612</c:v>
                </c:pt>
                <c:pt idx="9">
                  <c:v>0.461715751947138</c:v>
                </c:pt>
              </c:numCache>
            </c:numRef>
          </c:yVal>
          <c:smooth val="1"/>
        </c:ser>
        <c:ser>
          <c:idx val="2"/>
          <c:order val="2"/>
          <c:tx>
            <c:v>75% Mouse</c:v>
          </c:tx>
          <c:marker>
            <c:symbol val="circle"/>
            <c:size val="9"/>
          </c:marker>
          <c:xVal>
            <c:numRef>
              <c:f>Sheet5!$BA$229:$BA$238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Sheet5!$BB$229:$BB$238</c:f>
              <c:numCache>
                <c:formatCode>0.00%</c:formatCode>
                <c:ptCount val="10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</c:numCache>
            </c:numRef>
          </c:yVal>
          <c:smooth val="1"/>
        </c:ser>
        <c:ser>
          <c:idx val="3"/>
          <c:order val="3"/>
          <c:tx>
            <c:v>100% Mouse</c:v>
          </c:tx>
          <c:marker>
            <c:symbol val="circle"/>
            <c:size val="9"/>
          </c:marker>
          <c:xVal>
            <c:numRef>
              <c:f>Sheet5!$BA$259:$BA$268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Sheet5!$BB$259:$BB$268</c:f>
              <c:numCache>
                <c:formatCode>0.00%</c:formatCode>
                <c:ptCount val="10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9838312"/>
        <c:axId val="-2119835080"/>
      </c:scatterChart>
      <c:valAx>
        <c:axId val="-2119838312"/>
        <c:scaling>
          <c:orientation val="minMax"/>
          <c:max val="1.0"/>
        </c:scaling>
        <c:delete val="0"/>
        <c:axPos val="b"/>
        <c:numFmt formatCode="0%" sourceLinked="1"/>
        <c:majorTickMark val="out"/>
        <c:minorTickMark val="none"/>
        <c:tickLblPos val="nextTo"/>
        <c:crossAx val="-2119835080"/>
        <c:crosses val="autoZero"/>
        <c:crossBetween val="midCat"/>
      </c:valAx>
      <c:valAx>
        <c:axId val="-2119835080"/>
        <c:scaling>
          <c:orientation val="minMax"/>
          <c:max val="1.0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-21198383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25% Chick</c:v>
          </c:tx>
          <c:marker>
            <c:symbol val="circle"/>
            <c:size val="9"/>
          </c:marker>
          <c:xVal>
            <c:numRef>
              <c:f>Sheet5!$BA$321:$BA$330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Sheet5!$BB$321:$BB$330</c:f>
              <c:numCache>
                <c:formatCode>0.00%</c:formatCode>
                <c:ptCount val="10"/>
                <c:pt idx="0">
                  <c:v>0.147550387596899</c:v>
                </c:pt>
                <c:pt idx="1">
                  <c:v>0.157038759689922</c:v>
                </c:pt>
                <c:pt idx="2">
                  <c:v>0.168232558139535</c:v>
                </c:pt>
                <c:pt idx="3">
                  <c:v>0.174046511627907</c:v>
                </c:pt>
                <c:pt idx="4">
                  <c:v>0.185255813953488</c:v>
                </c:pt>
                <c:pt idx="5">
                  <c:v>0.196170542635659</c:v>
                </c:pt>
                <c:pt idx="6">
                  <c:v>0.208387596899225</c:v>
                </c:pt>
                <c:pt idx="7">
                  <c:v>0.218945736434109</c:v>
                </c:pt>
                <c:pt idx="8">
                  <c:v>0.226124031007752</c:v>
                </c:pt>
                <c:pt idx="9">
                  <c:v>0.237410852713178</c:v>
                </c:pt>
              </c:numCache>
            </c:numRef>
          </c:yVal>
          <c:smooth val="1"/>
        </c:ser>
        <c:ser>
          <c:idx val="1"/>
          <c:order val="1"/>
          <c:tx>
            <c:v>50% Chick</c:v>
          </c:tx>
          <c:marker>
            <c:symbol val="circle"/>
            <c:size val="9"/>
          </c:marker>
          <c:xVal>
            <c:numRef>
              <c:f>Sheet5!$BA$291:$BA$300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Sheet5!$BB$291:$BB$300</c:f>
              <c:numCache>
                <c:formatCode>0.00%</c:formatCode>
                <c:ptCount val="10"/>
                <c:pt idx="0">
                  <c:v>0.202139534883721</c:v>
                </c:pt>
                <c:pt idx="1">
                  <c:v>0.230899224806202</c:v>
                </c:pt>
                <c:pt idx="2">
                  <c:v>0.260744186046512</c:v>
                </c:pt>
                <c:pt idx="3">
                  <c:v>0.287813953488372</c:v>
                </c:pt>
                <c:pt idx="4">
                  <c:v>0.318403100775194</c:v>
                </c:pt>
                <c:pt idx="5">
                  <c:v>0.345860465116279</c:v>
                </c:pt>
                <c:pt idx="6">
                  <c:v>0.377751937984496</c:v>
                </c:pt>
                <c:pt idx="7">
                  <c:v>0.409565891472868</c:v>
                </c:pt>
                <c:pt idx="8">
                  <c:v>0.439503875968992</c:v>
                </c:pt>
                <c:pt idx="9">
                  <c:v>0.470496124031008</c:v>
                </c:pt>
              </c:numCache>
            </c:numRef>
          </c:yVal>
          <c:smooth val="1"/>
        </c:ser>
        <c:ser>
          <c:idx val="2"/>
          <c:order val="2"/>
          <c:tx>
            <c:v>75% Chick</c:v>
          </c:tx>
          <c:marker>
            <c:symbol val="circle"/>
            <c:size val="9"/>
          </c:marker>
          <c:xVal>
            <c:numRef>
              <c:f>Sheet5!$BA$351:$BA$360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Sheet5!$BB$351:$BB$360</c:f>
              <c:numCache>
                <c:formatCode>0.00%</c:formatCode>
                <c:ptCount val="10"/>
                <c:pt idx="0">
                  <c:v>0.204093023255814</c:v>
                </c:pt>
                <c:pt idx="1">
                  <c:v>0.259767441860465</c:v>
                </c:pt>
                <c:pt idx="2">
                  <c:v>0.311472868217054</c:v>
                </c:pt>
                <c:pt idx="3">
                  <c:v>0.369085271317829</c:v>
                </c:pt>
                <c:pt idx="4">
                  <c:v>0.423906976744186</c:v>
                </c:pt>
                <c:pt idx="5">
                  <c:v>0.477255813953488</c:v>
                </c:pt>
                <c:pt idx="6">
                  <c:v>0.532325581395349</c:v>
                </c:pt>
                <c:pt idx="7">
                  <c:v>0.588945736434109</c:v>
                </c:pt>
                <c:pt idx="8">
                  <c:v>0.643922480620155</c:v>
                </c:pt>
                <c:pt idx="9">
                  <c:v>0.698201550387597</c:v>
                </c:pt>
              </c:numCache>
            </c:numRef>
          </c:yVal>
          <c:smooth val="1"/>
        </c:ser>
        <c:ser>
          <c:idx val="3"/>
          <c:order val="3"/>
          <c:tx>
            <c:v>100% Chick</c:v>
          </c:tx>
          <c:marker>
            <c:symbol val="circle"/>
            <c:size val="9"/>
          </c:marker>
          <c:xVal>
            <c:numRef>
              <c:f>Sheet5!$BA$381:$BA$390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Sheet5!$BB$381:$BB$390</c:f>
              <c:numCache>
                <c:formatCode>0.00%</c:formatCode>
                <c:ptCount val="10"/>
                <c:pt idx="0">
                  <c:v>0.171023255813953</c:v>
                </c:pt>
                <c:pt idx="1">
                  <c:v>0.254093023255814</c:v>
                </c:pt>
                <c:pt idx="2">
                  <c:v>0.338279069767442</c:v>
                </c:pt>
                <c:pt idx="3">
                  <c:v>0.420821705426357</c:v>
                </c:pt>
                <c:pt idx="4">
                  <c:v>0.50537984496124</c:v>
                </c:pt>
                <c:pt idx="5">
                  <c:v>0.590883720930233</c:v>
                </c:pt>
                <c:pt idx="6">
                  <c:v>0.672558139534884</c:v>
                </c:pt>
                <c:pt idx="7">
                  <c:v>0.755317829457364</c:v>
                </c:pt>
                <c:pt idx="8">
                  <c:v>0.838728682170542</c:v>
                </c:pt>
                <c:pt idx="9">
                  <c:v>0.919209302325581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9802072"/>
        <c:axId val="-2119798840"/>
      </c:scatterChart>
      <c:valAx>
        <c:axId val="-2119802072"/>
        <c:scaling>
          <c:orientation val="minMax"/>
          <c:max val="1.0"/>
        </c:scaling>
        <c:delete val="0"/>
        <c:axPos val="b"/>
        <c:numFmt formatCode="0%" sourceLinked="1"/>
        <c:majorTickMark val="out"/>
        <c:minorTickMark val="none"/>
        <c:tickLblPos val="nextTo"/>
        <c:crossAx val="-2119798840"/>
        <c:crosses val="autoZero"/>
        <c:crossBetween val="midCat"/>
      </c:valAx>
      <c:valAx>
        <c:axId val="-211979884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-21198020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Single End</c:v>
          </c:tx>
          <c:xVal>
            <c:numRef>
              <c:f>Sheet5!$BA$291:$BA$300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Sheet5!$BB$291:$BB$300</c:f>
              <c:numCache>
                <c:formatCode>0.00%</c:formatCode>
                <c:ptCount val="10"/>
                <c:pt idx="0">
                  <c:v>0.202139534883721</c:v>
                </c:pt>
                <c:pt idx="1">
                  <c:v>0.230899224806202</c:v>
                </c:pt>
                <c:pt idx="2">
                  <c:v>0.260744186046512</c:v>
                </c:pt>
                <c:pt idx="3">
                  <c:v>0.287813953488372</c:v>
                </c:pt>
                <c:pt idx="4">
                  <c:v>0.318403100775194</c:v>
                </c:pt>
                <c:pt idx="5">
                  <c:v>0.345860465116279</c:v>
                </c:pt>
                <c:pt idx="6">
                  <c:v>0.377751937984496</c:v>
                </c:pt>
                <c:pt idx="7">
                  <c:v>0.409565891472868</c:v>
                </c:pt>
                <c:pt idx="8">
                  <c:v>0.439503875968992</c:v>
                </c:pt>
                <c:pt idx="9">
                  <c:v>0.470496124031008</c:v>
                </c:pt>
              </c:numCache>
            </c:numRef>
          </c:yVal>
          <c:smooth val="1"/>
        </c:ser>
        <c:ser>
          <c:idx val="1"/>
          <c:order val="1"/>
          <c:tx>
            <c:v>Paired End</c:v>
          </c:tx>
          <c:xVal>
            <c:numRef>
              <c:f>Sheet5!$BA$441:$BA$450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Sheet5!$BB$441:$BB$450</c:f>
              <c:numCache>
                <c:formatCode>0.00%</c:formatCode>
                <c:ptCount val="10"/>
                <c:pt idx="0">
                  <c:v>0.236041713556906</c:v>
                </c:pt>
                <c:pt idx="1">
                  <c:v>0.260139545352239</c:v>
                </c:pt>
                <c:pt idx="2">
                  <c:v>0.285152674619251</c:v>
                </c:pt>
                <c:pt idx="3">
                  <c:v>0.313872008402731</c:v>
                </c:pt>
                <c:pt idx="4">
                  <c:v>0.337804786555631</c:v>
                </c:pt>
                <c:pt idx="5">
                  <c:v>0.367709505589316</c:v>
                </c:pt>
                <c:pt idx="6">
                  <c:v>0.393712956710931</c:v>
                </c:pt>
                <c:pt idx="7">
                  <c:v>0.420421637032035</c:v>
                </c:pt>
                <c:pt idx="8">
                  <c:v>0.448630805011629</c:v>
                </c:pt>
                <c:pt idx="9">
                  <c:v>0.476479855953185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9771688"/>
        <c:axId val="-2119768632"/>
      </c:scatterChart>
      <c:valAx>
        <c:axId val="-2119771688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crossAx val="-2119768632"/>
        <c:crosses val="autoZero"/>
        <c:crossBetween val="midCat"/>
      </c:valAx>
      <c:valAx>
        <c:axId val="-211976863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-21197716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25% Chick</c:v>
          </c:tx>
          <c:marker>
            <c:symbol val="circle"/>
            <c:size val="9"/>
          </c:marker>
          <c:xVal>
            <c:numRef>
              <c:f>Sheet5!$BZ$319:$BZ$328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Sheet5!$CA$319:$CA$328</c:f>
              <c:numCache>
                <c:formatCode>0.00%</c:formatCode>
                <c:ptCount val="10"/>
                <c:pt idx="0">
                  <c:v>0.0227500836400134</c:v>
                </c:pt>
                <c:pt idx="1">
                  <c:v>0.0417456600126389</c:v>
                </c:pt>
                <c:pt idx="2">
                  <c:v>0.0628415300546448</c:v>
                </c:pt>
                <c:pt idx="3">
                  <c:v>0.0830266532842645</c:v>
                </c:pt>
                <c:pt idx="4">
                  <c:v>0.106780417084867</c:v>
                </c:pt>
                <c:pt idx="5">
                  <c:v>0.130943087617561</c:v>
                </c:pt>
                <c:pt idx="6">
                  <c:v>0.155923571614438</c:v>
                </c:pt>
                <c:pt idx="7">
                  <c:v>0.184342589494814</c:v>
                </c:pt>
                <c:pt idx="8">
                  <c:v>0.210456860339764</c:v>
                </c:pt>
                <c:pt idx="9">
                  <c:v>0.240362811791383</c:v>
                </c:pt>
              </c:numCache>
            </c:numRef>
          </c:yVal>
          <c:smooth val="1"/>
        </c:ser>
        <c:ser>
          <c:idx val="1"/>
          <c:order val="1"/>
          <c:tx>
            <c:v>50% Chick</c:v>
          </c:tx>
          <c:marker>
            <c:symbol val="circle"/>
            <c:size val="9"/>
          </c:marker>
          <c:xVal>
            <c:numRef>
              <c:f>Sheet5!$BZ$289:$BZ$298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Sheet5!$CA$289:$CA$298</c:f>
              <c:numCache>
                <c:formatCode>0.00%</c:formatCode>
                <c:ptCount val="10"/>
                <c:pt idx="0">
                  <c:v>0.0245158172558641</c:v>
                </c:pt>
                <c:pt idx="1">
                  <c:v>0.063789450206312</c:v>
                </c:pt>
                <c:pt idx="2">
                  <c:v>0.103100256496041</c:v>
                </c:pt>
                <c:pt idx="3">
                  <c:v>0.145459276606818</c:v>
                </c:pt>
                <c:pt idx="4">
                  <c:v>0.192018884056355</c:v>
                </c:pt>
                <c:pt idx="5">
                  <c:v>0.236961451247166</c:v>
                </c:pt>
                <c:pt idx="6">
                  <c:v>0.288390766142523</c:v>
                </c:pt>
                <c:pt idx="7">
                  <c:v>0.342459388126835</c:v>
                </c:pt>
                <c:pt idx="8">
                  <c:v>0.39660235678971</c:v>
                </c:pt>
                <c:pt idx="9">
                  <c:v>0.455391992862719</c:v>
                </c:pt>
              </c:numCache>
            </c:numRef>
          </c:yVal>
          <c:smooth val="1"/>
        </c:ser>
        <c:ser>
          <c:idx val="2"/>
          <c:order val="2"/>
          <c:tx>
            <c:v>75% Chick</c:v>
          </c:tx>
          <c:marker>
            <c:symbol val="circle"/>
            <c:size val="9"/>
          </c:marker>
          <c:xVal>
            <c:numRef>
              <c:f>Sheet5!$BZ$349:$BZ$358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Sheet5!$CA$349:$CA$358</c:f>
              <c:numCache>
                <c:formatCode>0.00%</c:formatCode>
                <c:ptCount val="10"/>
                <c:pt idx="0">
                  <c:v>0.0206497899706331</c:v>
                </c:pt>
                <c:pt idx="1">
                  <c:v>0.078064012490242</c:v>
                </c:pt>
                <c:pt idx="2">
                  <c:v>0.137968848741682</c:v>
                </c:pt>
                <c:pt idx="3">
                  <c:v>0.202074272331884</c:v>
                </c:pt>
                <c:pt idx="4">
                  <c:v>0.267703802832608</c:v>
                </c:pt>
                <c:pt idx="5">
                  <c:v>0.336046987100851</c:v>
                </c:pt>
                <c:pt idx="6">
                  <c:v>0.406825025092004</c:v>
                </c:pt>
                <c:pt idx="7">
                  <c:v>0.481785063752277</c:v>
                </c:pt>
                <c:pt idx="8">
                  <c:v>0.560648303037062</c:v>
                </c:pt>
                <c:pt idx="9">
                  <c:v>0.643358982937437</c:v>
                </c:pt>
              </c:numCache>
            </c:numRef>
          </c:yVal>
          <c:smooth val="1"/>
        </c:ser>
        <c:ser>
          <c:idx val="3"/>
          <c:order val="3"/>
          <c:tx>
            <c:v>100% Chick</c:v>
          </c:tx>
          <c:marker>
            <c:symbol val="circle"/>
            <c:size val="9"/>
          </c:marker>
          <c:xVal>
            <c:numRef>
              <c:f>Sheet5!$BZ$379:$BZ$388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Sheet5!$CA$379:$CA$388</c:f>
              <c:numCache>
                <c:formatCode>0.00%</c:formatCode>
                <c:ptCount val="10"/>
                <c:pt idx="0">
                  <c:v>0.012917735400171</c:v>
                </c:pt>
                <c:pt idx="1">
                  <c:v>0.08878852087283</c:v>
                </c:pt>
                <c:pt idx="2">
                  <c:v>0.167540240139772</c:v>
                </c:pt>
                <c:pt idx="3">
                  <c:v>0.248392253076094</c:v>
                </c:pt>
                <c:pt idx="4">
                  <c:v>0.334374186833203</c:v>
                </c:pt>
                <c:pt idx="5">
                  <c:v>0.421973160849039</c:v>
                </c:pt>
                <c:pt idx="6">
                  <c:v>0.511616668525334</c:v>
                </c:pt>
                <c:pt idx="7">
                  <c:v>0.607616817218691</c:v>
                </c:pt>
                <c:pt idx="8">
                  <c:v>0.705903126277834</c:v>
                </c:pt>
                <c:pt idx="9">
                  <c:v>0.805917995613546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9732040"/>
        <c:axId val="-2119728808"/>
      </c:scatterChart>
      <c:valAx>
        <c:axId val="-2119732040"/>
        <c:scaling>
          <c:orientation val="minMax"/>
          <c:max val="1.0"/>
        </c:scaling>
        <c:delete val="0"/>
        <c:axPos val="b"/>
        <c:numFmt formatCode="0%" sourceLinked="1"/>
        <c:majorTickMark val="out"/>
        <c:minorTickMark val="none"/>
        <c:tickLblPos val="nextTo"/>
        <c:crossAx val="-2119728808"/>
        <c:crosses val="autoZero"/>
        <c:crossBetween val="midCat"/>
      </c:valAx>
      <c:valAx>
        <c:axId val="-2119728808"/>
        <c:scaling>
          <c:orientation val="minMax"/>
          <c:max val="1.0"/>
          <c:min val="0.0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-21197320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25% Chick</c:v>
          </c:tx>
          <c:marker>
            <c:symbol val="circle"/>
            <c:size val="9"/>
          </c:marker>
          <c:xVal>
            <c:numRef>
              <c:f>Sheet5!$DE$49:$DE$58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Sheet5!$DG$49:$DG$58</c:f>
              <c:numCache>
                <c:formatCode>0.00%</c:formatCode>
                <c:ptCount val="10"/>
                <c:pt idx="0">
                  <c:v>0.998832684824903</c:v>
                </c:pt>
                <c:pt idx="1">
                  <c:v>0.976502377864246</c:v>
                </c:pt>
                <c:pt idx="2">
                  <c:v>0.954777345438824</c:v>
                </c:pt>
                <c:pt idx="3">
                  <c:v>0.926351059230437</c:v>
                </c:pt>
                <c:pt idx="4">
                  <c:v>0.902788586251621</c:v>
                </c:pt>
                <c:pt idx="5">
                  <c:v>0.872935581495893</c:v>
                </c:pt>
                <c:pt idx="6">
                  <c:v>0.839018590575011</c:v>
                </c:pt>
                <c:pt idx="7">
                  <c:v>0.806247297881539</c:v>
                </c:pt>
                <c:pt idx="8">
                  <c:v>0.769476869865975</c:v>
                </c:pt>
                <c:pt idx="9">
                  <c:v>0.730825767401643</c:v>
                </c:pt>
              </c:numCache>
            </c:numRef>
          </c:yVal>
          <c:smooth val="1"/>
        </c:ser>
        <c:ser>
          <c:idx val="1"/>
          <c:order val="1"/>
          <c:tx>
            <c:v>50% Chick</c:v>
          </c:tx>
          <c:marker>
            <c:symbol val="circle"/>
            <c:size val="9"/>
          </c:marker>
          <c:xVal>
            <c:numRef>
              <c:f>Sheet5!$DE$79:$DE$88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Sheet5!$DG$79:$DG$88</c:f>
              <c:numCache>
                <c:formatCode>0.00%</c:formatCode>
                <c:ptCount val="10"/>
                <c:pt idx="0">
                  <c:v>0.998357111975789</c:v>
                </c:pt>
                <c:pt idx="1">
                  <c:v>0.955447470817121</c:v>
                </c:pt>
                <c:pt idx="2">
                  <c:v>0.909749243406831</c:v>
                </c:pt>
                <c:pt idx="3">
                  <c:v>0.86191093817553</c:v>
                </c:pt>
                <c:pt idx="4">
                  <c:v>0.812062256809339</c:v>
                </c:pt>
                <c:pt idx="5">
                  <c:v>0.75745784695201</c:v>
                </c:pt>
                <c:pt idx="6">
                  <c:v>0.694747081712062</c:v>
                </c:pt>
                <c:pt idx="7">
                  <c:v>0.632338953739732</c:v>
                </c:pt>
                <c:pt idx="8">
                  <c:v>0.566277561608301</c:v>
                </c:pt>
                <c:pt idx="9">
                  <c:v>0.494638996973627</c:v>
                </c:pt>
              </c:numCache>
            </c:numRef>
          </c:yVal>
          <c:smooth val="1"/>
        </c:ser>
        <c:ser>
          <c:idx val="2"/>
          <c:order val="2"/>
          <c:tx>
            <c:v>75% Chick</c:v>
          </c:tx>
          <c:marker>
            <c:symbol val="circle"/>
            <c:size val="9"/>
          </c:marker>
          <c:xVal>
            <c:numRef>
              <c:f>Sheet5!$DE$109:$DE$118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Sheet5!$DG$109:$DG$118</c:f>
              <c:numCache>
                <c:formatCode>0.00%</c:formatCode>
                <c:ptCount val="10"/>
                <c:pt idx="0">
                  <c:v>0.998573281452659</c:v>
                </c:pt>
                <c:pt idx="1">
                  <c:v>0.936467790747946</c:v>
                </c:pt>
                <c:pt idx="2">
                  <c:v>0.871573713791613</c:v>
                </c:pt>
                <c:pt idx="3">
                  <c:v>0.803220925205361</c:v>
                </c:pt>
                <c:pt idx="4">
                  <c:v>0.731409424989191</c:v>
                </c:pt>
                <c:pt idx="5">
                  <c:v>0.654280155642023</c:v>
                </c:pt>
                <c:pt idx="6">
                  <c:v>0.573800259403372</c:v>
                </c:pt>
                <c:pt idx="7">
                  <c:v>0.488024210981409</c:v>
                </c:pt>
                <c:pt idx="8">
                  <c:v>0.394941634241245</c:v>
                </c:pt>
                <c:pt idx="9">
                  <c:v>0.29956766104626</c:v>
                </c:pt>
              </c:numCache>
            </c:numRef>
          </c:yVal>
          <c:smooth val="1"/>
        </c:ser>
        <c:ser>
          <c:idx val="3"/>
          <c:order val="3"/>
          <c:tx>
            <c:v>100% Chick</c:v>
          </c:tx>
          <c:marker>
            <c:symbol val="circle"/>
            <c:size val="9"/>
          </c:marker>
          <c:xVal>
            <c:numRef>
              <c:f>Sheet5!$DE$139:$DE$148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Sheet5!$DG$139:$DG$148</c:f>
              <c:numCache>
                <c:formatCode>0.00%</c:formatCode>
                <c:ptCount val="10"/>
                <c:pt idx="0">
                  <c:v>0.998919152615651</c:v>
                </c:pt>
                <c:pt idx="1">
                  <c:v>0.918590575010808</c:v>
                </c:pt>
                <c:pt idx="2">
                  <c:v>0.835430177258971</c:v>
                </c:pt>
                <c:pt idx="3">
                  <c:v>0.746152183311716</c:v>
                </c:pt>
                <c:pt idx="4">
                  <c:v>0.656463467358409</c:v>
                </c:pt>
                <c:pt idx="5">
                  <c:v>0.558690012970169</c:v>
                </c:pt>
                <c:pt idx="6">
                  <c:v>0.459273670557717</c:v>
                </c:pt>
                <c:pt idx="7">
                  <c:v>0.354582792909641</c:v>
                </c:pt>
                <c:pt idx="8">
                  <c:v>0.242088197146563</c:v>
                </c:pt>
                <c:pt idx="9">
                  <c:v>0.128145265888457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9626568"/>
        <c:axId val="-2089542920"/>
      </c:scatterChart>
      <c:valAx>
        <c:axId val="-2089626568"/>
        <c:scaling>
          <c:orientation val="minMax"/>
          <c:max val="1.0"/>
        </c:scaling>
        <c:delete val="0"/>
        <c:axPos val="b"/>
        <c:numFmt formatCode="0%" sourceLinked="1"/>
        <c:majorTickMark val="out"/>
        <c:minorTickMark val="none"/>
        <c:tickLblPos val="nextTo"/>
        <c:crossAx val="-2089542920"/>
        <c:crosses val="autoZero"/>
        <c:crossBetween val="midCat"/>
      </c:valAx>
      <c:valAx>
        <c:axId val="-2089542920"/>
        <c:scaling>
          <c:orientation val="minMax"/>
          <c:max val="1.0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-20896265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25% Chick</c:v>
          </c:tx>
          <c:marker>
            <c:symbol val="circle"/>
            <c:size val="9"/>
          </c:marker>
          <c:xVal>
            <c:numRef>
              <c:f>Sheet5!$BZ$49:$BZ$58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Sheet5!$CB$49:$CB$58</c:f>
              <c:numCache>
                <c:formatCode>0.00%</c:formatCode>
                <c:ptCount val="10"/>
                <c:pt idx="0">
                  <c:v>0.951156955673264</c:v>
                </c:pt>
                <c:pt idx="1">
                  <c:v>0.933612117832915</c:v>
                </c:pt>
                <c:pt idx="2">
                  <c:v>0.917647058823529</c:v>
                </c:pt>
                <c:pt idx="3">
                  <c:v>0.896143481089118</c:v>
                </c:pt>
                <c:pt idx="4">
                  <c:v>0.878542886348852</c:v>
                </c:pt>
                <c:pt idx="5">
                  <c:v>0.856704767214943</c:v>
                </c:pt>
                <c:pt idx="6">
                  <c:v>0.83083356565375</c:v>
                </c:pt>
                <c:pt idx="7">
                  <c:v>0.805073877892389</c:v>
                </c:pt>
                <c:pt idx="8">
                  <c:v>0.778087538332869</c:v>
                </c:pt>
                <c:pt idx="9">
                  <c:v>0.749354149242635</c:v>
                </c:pt>
              </c:numCache>
            </c:numRef>
          </c:yVal>
          <c:smooth val="1"/>
        </c:ser>
        <c:ser>
          <c:idx val="1"/>
          <c:order val="1"/>
          <c:tx>
            <c:v>50% Chick</c:v>
          </c:tx>
          <c:marker>
            <c:symbol val="circle"/>
            <c:size val="9"/>
          </c:marker>
          <c:xVal>
            <c:numRef>
              <c:f>Sheet5!$BZ$79:$BZ$88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Sheet5!$CB$79:$CB$88</c:f>
              <c:numCache>
                <c:formatCode>0.00%</c:formatCode>
                <c:ptCount val="10"/>
                <c:pt idx="0">
                  <c:v>0.947811541678283</c:v>
                </c:pt>
                <c:pt idx="1">
                  <c:v>0.911197844066537</c:v>
                </c:pt>
                <c:pt idx="2">
                  <c:v>0.872855682557383</c:v>
                </c:pt>
                <c:pt idx="3">
                  <c:v>0.830870736920361</c:v>
                </c:pt>
                <c:pt idx="4">
                  <c:v>0.791283337979742</c:v>
                </c:pt>
                <c:pt idx="5">
                  <c:v>0.743220890251835</c:v>
                </c:pt>
                <c:pt idx="6">
                  <c:v>0.690772233063841</c:v>
                </c:pt>
                <c:pt idx="7">
                  <c:v>0.63942012824087</c:v>
                </c:pt>
                <c:pt idx="8">
                  <c:v>0.586042189387603</c:v>
                </c:pt>
                <c:pt idx="9">
                  <c:v>0.525899080011151</c:v>
                </c:pt>
              </c:numCache>
            </c:numRef>
          </c:yVal>
          <c:smooth val="1"/>
        </c:ser>
        <c:ser>
          <c:idx val="2"/>
          <c:order val="2"/>
          <c:tx>
            <c:v>75% Chick</c:v>
          </c:tx>
          <c:marker>
            <c:symbol val="circle"/>
            <c:size val="9"/>
          </c:marker>
          <c:xVal>
            <c:numRef>
              <c:f>Sheet5!$BZ$109:$BZ$118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Sheet5!$CB$109:$CB$118</c:f>
              <c:numCache>
                <c:formatCode>0.00%</c:formatCode>
                <c:ptCount val="10"/>
                <c:pt idx="0">
                  <c:v>0.95403772883561</c:v>
                </c:pt>
                <c:pt idx="1">
                  <c:v>0.898429513985689</c:v>
                </c:pt>
                <c:pt idx="2">
                  <c:v>0.839736084007063</c:v>
                </c:pt>
                <c:pt idx="3">
                  <c:v>0.779704488430443</c:v>
                </c:pt>
                <c:pt idx="4">
                  <c:v>0.715491125360097</c:v>
                </c:pt>
                <c:pt idx="5">
                  <c:v>0.647430536195521</c:v>
                </c:pt>
                <c:pt idx="6">
                  <c:v>0.575355450236967</c:v>
                </c:pt>
                <c:pt idx="7">
                  <c:v>0.502183811913391</c:v>
                </c:pt>
                <c:pt idx="8">
                  <c:v>0.421856704767215</c:v>
                </c:pt>
                <c:pt idx="9">
                  <c:v>0.339020537124802</c:v>
                </c:pt>
              </c:numCache>
            </c:numRef>
          </c:yVal>
          <c:smooth val="1"/>
        </c:ser>
        <c:ser>
          <c:idx val="3"/>
          <c:order val="3"/>
          <c:tx>
            <c:v>100% Chick</c:v>
          </c:tx>
          <c:marker>
            <c:symbol val="circle"/>
            <c:size val="9"/>
          </c:marker>
          <c:xVal>
            <c:numRef>
              <c:f>Sheet5!$BZ$139:$BZ$148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Sheet5!$CB$139:$CB$148</c:f>
              <c:numCache>
                <c:formatCode>0.00%</c:formatCode>
                <c:ptCount val="10"/>
                <c:pt idx="0">
                  <c:v>0.96691757271629</c:v>
                </c:pt>
                <c:pt idx="1">
                  <c:v>0.891943127962085</c:v>
                </c:pt>
                <c:pt idx="2">
                  <c:v>0.813846296812564</c:v>
                </c:pt>
                <c:pt idx="3">
                  <c:v>0.730917201003624</c:v>
                </c:pt>
                <c:pt idx="4">
                  <c:v>0.648043862094601</c:v>
                </c:pt>
                <c:pt idx="5">
                  <c:v>0.558702722795279</c:v>
                </c:pt>
                <c:pt idx="6">
                  <c:v>0.468227859864325</c:v>
                </c:pt>
                <c:pt idx="7">
                  <c:v>0.373831428305919</c:v>
                </c:pt>
                <c:pt idx="8">
                  <c:v>0.273506179723074</c:v>
                </c:pt>
                <c:pt idx="9">
                  <c:v>0.170690456277298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4665752"/>
        <c:axId val="-2092443128"/>
      </c:scatterChart>
      <c:valAx>
        <c:axId val="-2084665752"/>
        <c:scaling>
          <c:orientation val="minMax"/>
          <c:max val="1.0"/>
        </c:scaling>
        <c:delete val="0"/>
        <c:axPos val="b"/>
        <c:numFmt formatCode="0%" sourceLinked="1"/>
        <c:majorTickMark val="out"/>
        <c:minorTickMark val="none"/>
        <c:tickLblPos val="nextTo"/>
        <c:crossAx val="-2092443128"/>
        <c:crosses val="autoZero"/>
        <c:crossBetween val="midCat"/>
      </c:valAx>
      <c:valAx>
        <c:axId val="-2092443128"/>
        <c:scaling>
          <c:orientation val="minMax"/>
          <c:max val="1.0"/>
          <c:min val="0.0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-20846657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25% Chick</c:v>
          </c:tx>
          <c:marker>
            <c:symbol val="circle"/>
            <c:size val="9"/>
          </c:marker>
          <c:xVal>
            <c:numRef>
              <c:f>Sheet5!$BA$49:$BA$58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Sheet5!$BC$49:$BC$58</c:f>
              <c:numCache>
                <c:formatCode>0.00%</c:formatCode>
                <c:ptCount val="10"/>
                <c:pt idx="0">
                  <c:v>0.803946282541826</c:v>
                </c:pt>
                <c:pt idx="1">
                  <c:v>0.800045014629755</c:v>
                </c:pt>
                <c:pt idx="2">
                  <c:v>0.799444819566359</c:v>
                </c:pt>
                <c:pt idx="3">
                  <c:v>0.79248255683097</c:v>
                </c:pt>
                <c:pt idx="4">
                  <c:v>0.789991747317878</c:v>
                </c:pt>
                <c:pt idx="5">
                  <c:v>0.786120489158977</c:v>
                </c:pt>
                <c:pt idx="6">
                  <c:v>0.778708080126041</c:v>
                </c:pt>
                <c:pt idx="7">
                  <c:v>0.771355690599445</c:v>
                </c:pt>
                <c:pt idx="8">
                  <c:v>0.764423437617225</c:v>
                </c:pt>
                <c:pt idx="9">
                  <c:v>0.759186735689099</c:v>
                </c:pt>
              </c:numCache>
            </c:numRef>
          </c:yVal>
          <c:smooth val="1"/>
        </c:ser>
        <c:ser>
          <c:idx val="1"/>
          <c:order val="1"/>
          <c:tx>
            <c:v>50% Chick</c:v>
          </c:tx>
          <c:marker>
            <c:symbol val="circle"/>
            <c:size val="9"/>
          </c:marker>
          <c:xVal>
            <c:numRef>
              <c:f>Sheet5!$BA$79:$BA$88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Sheet5!$BC$79:$BC$88</c:f>
              <c:numCache>
                <c:formatCode>0.00%</c:formatCode>
                <c:ptCount val="10"/>
                <c:pt idx="0">
                  <c:v>0.739155225448271</c:v>
                </c:pt>
                <c:pt idx="1">
                  <c:v>0.71813339335284</c:v>
                </c:pt>
                <c:pt idx="2">
                  <c:v>0.697951834346162</c:v>
                </c:pt>
                <c:pt idx="3">
                  <c:v>0.6743791732313</c:v>
                </c:pt>
                <c:pt idx="4">
                  <c:v>0.654662765398755</c:v>
                </c:pt>
                <c:pt idx="5">
                  <c:v>0.629094455698102</c:v>
                </c:pt>
                <c:pt idx="6">
                  <c:v>0.602325755870658</c:v>
                </c:pt>
                <c:pt idx="7">
                  <c:v>0.575662090179308</c:v>
                </c:pt>
                <c:pt idx="8">
                  <c:v>0.55087403406107</c:v>
                </c:pt>
                <c:pt idx="9">
                  <c:v>0.522454797809288</c:v>
                </c:pt>
              </c:numCache>
            </c:numRef>
          </c:yVal>
          <c:smooth val="1"/>
        </c:ser>
        <c:ser>
          <c:idx val="2"/>
          <c:order val="2"/>
          <c:tx>
            <c:v>75% Chick</c:v>
          </c:tx>
          <c:marker>
            <c:symbol val="circle"/>
            <c:size val="9"/>
          </c:marker>
          <c:xVal>
            <c:numRef>
              <c:f>Sheet5!$BA$109:$BA$118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Sheet5!$BC$109:$BC$118</c:f>
              <c:numCache>
                <c:formatCode>0.00%</c:formatCode>
                <c:ptCount val="10"/>
                <c:pt idx="0">
                  <c:v>0.740460649711156</c:v>
                </c:pt>
                <c:pt idx="1">
                  <c:v>0.694215620076525</c:v>
                </c:pt>
                <c:pt idx="2">
                  <c:v>0.647295370995573</c:v>
                </c:pt>
                <c:pt idx="3">
                  <c:v>0.601155375497036</c:v>
                </c:pt>
                <c:pt idx="4">
                  <c:v>0.552554580238577</c:v>
                </c:pt>
                <c:pt idx="5">
                  <c:v>0.504523970290344</c:v>
                </c:pt>
                <c:pt idx="6">
                  <c:v>0.453087253357341</c:v>
                </c:pt>
                <c:pt idx="7">
                  <c:v>0.404066321554505</c:v>
                </c:pt>
                <c:pt idx="8">
                  <c:v>0.350919048690824</c:v>
                </c:pt>
                <c:pt idx="9">
                  <c:v>0.300997824292895</c:v>
                </c:pt>
              </c:numCache>
            </c:numRef>
          </c:yVal>
          <c:smooth val="1"/>
        </c:ser>
        <c:ser>
          <c:idx val="3"/>
          <c:order val="3"/>
          <c:tx>
            <c:v>100% Chick</c:v>
          </c:tx>
          <c:marker>
            <c:symbol val="circle"/>
            <c:size val="9"/>
          </c:marker>
          <c:xVal>
            <c:numRef>
              <c:f>Sheet5!$BA$139:$BA$148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Sheet5!$BC$139:$BC$148</c:f>
              <c:numCache>
                <c:formatCode>0.00%</c:formatCode>
                <c:ptCount val="10"/>
                <c:pt idx="0">
                  <c:v>0.787906069472579</c:v>
                </c:pt>
                <c:pt idx="1">
                  <c:v>0.710600945307225</c:v>
                </c:pt>
                <c:pt idx="2">
                  <c:v>0.633100757746267</c:v>
                </c:pt>
                <c:pt idx="3">
                  <c:v>0.553424863080501</c:v>
                </c:pt>
                <c:pt idx="4">
                  <c:v>0.475144421937129</c:v>
                </c:pt>
                <c:pt idx="5">
                  <c:v>0.394898341961137</c:v>
                </c:pt>
                <c:pt idx="6">
                  <c:v>0.316332808162653</c:v>
                </c:pt>
                <c:pt idx="7">
                  <c:v>0.238142396278791</c:v>
                </c:pt>
                <c:pt idx="8">
                  <c:v>0.157956335809138</c:v>
                </c:pt>
                <c:pt idx="9">
                  <c:v>0.0788656313301823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6835048"/>
        <c:axId val="-2118706984"/>
      </c:scatterChart>
      <c:valAx>
        <c:axId val="-2116835048"/>
        <c:scaling>
          <c:orientation val="minMax"/>
          <c:max val="1.0"/>
        </c:scaling>
        <c:delete val="0"/>
        <c:axPos val="b"/>
        <c:numFmt formatCode="0%" sourceLinked="1"/>
        <c:majorTickMark val="out"/>
        <c:minorTickMark val="none"/>
        <c:tickLblPos val="nextTo"/>
        <c:crossAx val="-2118706984"/>
        <c:crosses val="autoZero"/>
        <c:crossBetween val="midCat"/>
      </c:valAx>
      <c:valAx>
        <c:axId val="-2118706984"/>
        <c:scaling>
          <c:orientation val="minMax"/>
          <c:max val="1.0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-21168350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25% Chick</c:v>
          </c:tx>
          <c:marker>
            <c:symbol val="circle"/>
            <c:size val="9"/>
          </c:marker>
          <c:xVal>
            <c:numRef>
              <c:f>Sheet5!$BA$321:$BA$330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Sheet5!$BC$321:$BC$330</c:f>
              <c:numCache>
                <c:formatCode>0.00%</c:formatCode>
                <c:ptCount val="10"/>
                <c:pt idx="0">
                  <c:v>0.852449612403101</c:v>
                </c:pt>
                <c:pt idx="1">
                  <c:v>0.842961240310077</c:v>
                </c:pt>
                <c:pt idx="2">
                  <c:v>0.831767441860465</c:v>
                </c:pt>
                <c:pt idx="3">
                  <c:v>0.825953488372093</c:v>
                </c:pt>
                <c:pt idx="4">
                  <c:v>0.814744186046512</c:v>
                </c:pt>
                <c:pt idx="5">
                  <c:v>0.803829457364341</c:v>
                </c:pt>
                <c:pt idx="6">
                  <c:v>0.791612403100775</c:v>
                </c:pt>
                <c:pt idx="7">
                  <c:v>0.781054263565891</c:v>
                </c:pt>
                <c:pt idx="8">
                  <c:v>0.773875968992248</c:v>
                </c:pt>
                <c:pt idx="9">
                  <c:v>0.762589147286822</c:v>
                </c:pt>
              </c:numCache>
            </c:numRef>
          </c:yVal>
          <c:smooth val="1"/>
        </c:ser>
        <c:ser>
          <c:idx val="1"/>
          <c:order val="1"/>
          <c:tx>
            <c:v>50% Chick</c:v>
          </c:tx>
          <c:marker>
            <c:symbol val="circle"/>
            <c:size val="9"/>
          </c:marker>
          <c:xVal>
            <c:numRef>
              <c:f>Sheet5!$BA$291:$BA$300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Sheet5!$BC$291:$BC$300</c:f>
              <c:numCache>
                <c:formatCode>0.00%</c:formatCode>
                <c:ptCount val="10"/>
                <c:pt idx="0">
                  <c:v>0.797860465116279</c:v>
                </c:pt>
                <c:pt idx="1">
                  <c:v>0.769100775193798</c:v>
                </c:pt>
                <c:pt idx="2">
                  <c:v>0.739255813953488</c:v>
                </c:pt>
                <c:pt idx="3">
                  <c:v>0.712186046511628</c:v>
                </c:pt>
                <c:pt idx="4">
                  <c:v>0.681596899224806</c:v>
                </c:pt>
                <c:pt idx="5">
                  <c:v>0.654139534883721</c:v>
                </c:pt>
                <c:pt idx="6">
                  <c:v>0.622248062015504</c:v>
                </c:pt>
                <c:pt idx="7">
                  <c:v>0.590434108527132</c:v>
                </c:pt>
                <c:pt idx="8">
                  <c:v>0.560496124031008</c:v>
                </c:pt>
                <c:pt idx="9">
                  <c:v>0.529503875968992</c:v>
                </c:pt>
              </c:numCache>
            </c:numRef>
          </c:yVal>
          <c:smooth val="1"/>
        </c:ser>
        <c:ser>
          <c:idx val="2"/>
          <c:order val="2"/>
          <c:tx>
            <c:v>75% Chick</c:v>
          </c:tx>
          <c:marker>
            <c:symbol val="circle"/>
            <c:size val="9"/>
          </c:marker>
          <c:xVal>
            <c:numRef>
              <c:f>Sheet5!$BA$351:$BA$360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Sheet5!$BC$351:$BC$360</c:f>
              <c:numCache>
                <c:formatCode>0.00%</c:formatCode>
                <c:ptCount val="10"/>
                <c:pt idx="0">
                  <c:v>0.795906976744186</c:v>
                </c:pt>
                <c:pt idx="1">
                  <c:v>0.740232558139535</c:v>
                </c:pt>
                <c:pt idx="2">
                  <c:v>0.688527131782946</c:v>
                </c:pt>
                <c:pt idx="3">
                  <c:v>0.630914728682171</c:v>
                </c:pt>
                <c:pt idx="4">
                  <c:v>0.576093023255814</c:v>
                </c:pt>
                <c:pt idx="5">
                  <c:v>0.522744186046512</c:v>
                </c:pt>
                <c:pt idx="6">
                  <c:v>0.467674418604651</c:v>
                </c:pt>
                <c:pt idx="7">
                  <c:v>0.411054263565892</c:v>
                </c:pt>
                <c:pt idx="8">
                  <c:v>0.356077519379845</c:v>
                </c:pt>
                <c:pt idx="9">
                  <c:v>0.301798449612403</c:v>
                </c:pt>
              </c:numCache>
            </c:numRef>
          </c:yVal>
          <c:smooth val="1"/>
        </c:ser>
        <c:ser>
          <c:idx val="3"/>
          <c:order val="3"/>
          <c:tx>
            <c:v>100% Chick</c:v>
          </c:tx>
          <c:marker>
            <c:symbol val="circle"/>
            <c:size val="9"/>
          </c:marker>
          <c:xVal>
            <c:numRef>
              <c:f>Sheet5!$BA$381:$BA$390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Sheet5!$BC$381:$BC$390</c:f>
              <c:numCache>
                <c:formatCode>0.00%</c:formatCode>
                <c:ptCount val="10"/>
                <c:pt idx="0">
                  <c:v>0.828976744186046</c:v>
                </c:pt>
                <c:pt idx="1">
                  <c:v>0.745906976744186</c:v>
                </c:pt>
                <c:pt idx="2">
                  <c:v>0.661720930232558</c:v>
                </c:pt>
                <c:pt idx="3">
                  <c:v>0.579178294573643</c:v>
                </c:pt>
                <c:pt idx="4">
                  <c:v>0.49462015503876</c:v>
                </c:pt>
                <c:pt idx="5">
                  <c:v>0.409116279069767</c:v>
                </c:pt>
                <c:pt idx="6">
                  <c:v>0.327441860465116</c:v>
                </c:pt>
                <c:pt idx="7">
                  <c:v>0.244682170542636</c:v>
                </c:pt>
                <c:pt idx="8">
                  <c:v>0.161271317829457</c:v>
                </c:pt>
                <c:pt idx="9">
                  <c:v>0.0807906976744186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5136264"/>
        <c:axId val="-2115079304"/>
      </c:scatterChart>
      <c:valAx>
        <c:axId val="-2085136264"/>
        <c:scaling>
          <c:orientation val="minMax"/>
          <c:max val="1.0"/>
        </c:scaling>
        <c:delete val="0"/>
        <c:axPos val="b"/>
        <c:numFmt formatCode="0%" sourceLinked="1"/>
        <c:majorTickMark val="out"/>
        <c:minorTickMark val="none"/>
        <c:tickLblPos val="nextTo"/>
        <c:crossAx val="-2115079304"/>
        <c:crosses val="autoZero"/>
        <c:crossBetween val="midCat"/>
      </c:valAx>
      <c:valAx>
        <c:axId val="-2115079304"/>
        <c:scaling>
          <c:orientation val="minMax"/>
          <c:max val="1.0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-20851362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TP (d)</c:v>
          </c:tx>
          <c:marker>
            <c:symbol val="circle"/>
            <c:size val="9"/>
          </c:marker>
          <c:xVal>
            <c:numRef>
              <c:f>Sheet5!$S$182:$S$191</c:f>
              <c:numCache>
                <c:formatCode>General</c:formatCode>
                <c:ptCount val="10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  <c:pt idx="4">
                  <c:v>500.0</c:v>
                </c:pt>
                <c:pt idx="5">
                  <c:v>600.0</c:v>
                </c:pt>
                <c:pt idx="6">
                  <c:v>700.0</c:v>
                </c:pt>
                <c:pt idx="7">
                  <c:v>800.0</c:v>
                </c:pt>
                <c:pt idx="8">
                  <c:v>900.0</c:v>
                </c:pt>
                <c:pt idx="9">
                  <c:v>1000.0</c:v>
                </c:pt>
              </c:numCache>
            </c:numRef>
          </c:xVal>
          <c:yVal>
            <c:numRef>
              <c:f>Sheet5!$T$182:$T$191</c:f>
              <c:numCache>
                <c:formatCode>0%</c:formatCode>
                <c:ptCount val="10"/>
                <c:pt idx="0">
                  <c:v>0.51451219511302</c:v>
                </c:pt>
                <c:pt idx="1">
                  <c:v>0.547445500353426</c:v>
                </c:pt>
                <c:pt idx="2">
                  <c:v>0.577149122081461</c:v>
                </c:pt>
                <c:pt idx="3">
                  <c:v>0.603535554660951</c:v>
                </c:pt>
                <c:pt idx="4">
                  <c:v>0.626463227369839</c:v>
                </c:pt>
                <c:pt idx="5">
                  <c:v>0.646651042531662</c:v>
                </c:pt>
                <c:pt idx="6">
                  <c:v>0.663930964388146</c:v>
                </c:pt>
                <c:pt idx="7">
                  <c:v>0.678864242898429</c:v>
                </c:pt>
                <c:pt idx="8">
                  <c:v>0.692279336158701</c:v>
                </c:pt>
                <c:pt idx="9">
                  <c:v>0.705015601389291</c:v>
                </c:pt>
              </c:numCache>
            </c:numRef>
          </c:yVal>
          <c:smooth val="1"/>
        </c:ser>
        <c:ser>
          <c:idx val="1"/>
          <c:order val="1"/>
          <c:tx>
            <c:v>FP (d)</c:v>
          </c:tx>
          <c:xVal>
            <c:numRef>
              <c:f>Sheet5!$S$182:$S$191</c:f>
              <c:numCache>
                <c:formatCode>General</c:formatCode>
                <c:ptCount val="10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  <c:pt idx="4">
                  <c:v>500.0</c:v>
                </c:pt>
                <c:pt idx="5">
                  <c:v>600.0</c:v>
                </c:pt>
                <c:pt idx="6">
                  <c:v>700.0</c:v>
                </c:pt>
                <c:pt idx="7">
                  <c:v>800.0</c:v>
                </c:pt>
                <c:pt idx="8">
                  <c:v>900.0</c:v>
                </c:pt>
                <c:pt idx="9">
                  <c:v>1000.0</c:v>
                </c:pt>
              </c:numCache>
            </c:numRef>
          </c:xVal>
          <c:yVal>
            <c:numRef>
              <c:f>Sheet5!$U$182:$U$191</c:f>
              <c:numCache>
                <c:formatCode>0%</c:formatCode>
                <c:ptCount val="10"/>
                <c:pt idx="0">
                  <c:v>0.485485266137918</c:v>
                </c:pt>
                <c:pt idx="1">
                  <c:v>0.452549058042155</c:v>
                </c:pt>
                <c:pt idx="2">
                  <c:v>0.422841887960425</c:v>
                </c:pt>
                <c:pt idx="3">
                  <c:v>0.396451689500107</c:v>
                </c:pt>
                <c:pt idx="4">
                  <c:v>0.373520766429741</c:v>
                </c:pt>
                <c:pt idx="5">
                  <c:v>0.35332703689978</c:v>
                </c:pt>
                <c:pt idx="6">
                  <c:v>0.33604426446364</c:v>
                </c:pt>
                <c:pt idx="7">
                  <c:v>0.321109119785382</c:v>
                </c:pt>
                <c:pt idx="8">
                  <c:v>0.307693544409086</c:v>
                </c:pt>
                <c:pt idx="9">
                  <c:v>0.294956115476501</c:v>
                </c:pt>
              </c:numCache>
            </c:numRef>
          </c:yVal>
          <c:smooth val="1"/>
        </c:ser>
        <c:ser>
          <c:idx val="2"/>
          <c:order val="2"/>
          <c:tx>
            <c:v>TP (u)</c:v>
          </c:tx>
          <c:marker>
            <c:symbol val="circle"/>
            <c:size val="9"/>
          </c:marker>
          <c:xVal>
            <c:numRef>
              <c:f>Sheet5!$S$182:$S$191</c:f>
              <c:numCache>
                <c:formatCode>General</c:formatCode>
                <c:ptCount val="10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  <c:pt idx="4">
                  <c:v>500.0</c:v>
                </c:pt>
                <c:pt idx="5">
                  <c:v>600.0</c:v>
                </c:pt>
                <c:pt idx="6">
                  <c:v>700.0</c:v>
                </c:pt>
                <c:pt idx="7">
                  <c:v>800.0</c:v>
                </c:pt>
                <c:pt idx="8">
                  <c:v>900.0</c:v>
                </c:pt>
                <c:pt idx="9">
                  <c:v>1000.0</c:v>
                </c:pt>
              </c:numCache>
            </c:numRef>
          </c:xVal>
          <c:yVal>
            <c:numRef>
              <c:f>Sheet5!$V$182:$V$191</c:f>
              <c:numCache>
                <c:formatCode>0%</c:formatCode>
                <c:ptCount val="10"/>
                <c:pt idx="0">
                  <c:v>0.281881619254185</c:v>
                </c:pt>
                <c:pt idx="1">
                  <c:v>0.321952105342584</c:v>
                </c:pt>
                <c:pt idx="2">
                  <c:v>0.358452405548538</c:v>
                </c:pt>
                <c:pt idx="3">
                  <c:v>0.392188598130757</c:v>
                </c:pt>
                <c:pt idx="4">
                  <c:v>0.422368900040691</c:v>
                </c:pt>
                <c:pt idx="5">
                  <c:v>0.449395485961374</c:v>
                </c:pt>
                <c:pt idx="6">
                  <c:v>0.472921361005107</c:v>
                </c:pt>
                <c:pt idx="7">
                  <c:v>0.493446827915405</c:v>
                </c:pt>
                <c:pt idx="8">
                  <c:v>0.511995357718562</c:v>
                </c:pt>
                <c:pt idx="9">
                  <c:v>0.529728913032996</c:v>
                </c:pt>
              </c:numCache>
            </c:numRef>
          </c:yVal>
          <c:smooth val="1"/>
        </c:ser>
        <c:ser>
          <c:idx val="3"/>
          <c:order val="3"/>
          <c:tx>
            <c:v>FP (m)</c:v>
          </c:tx>
          <c:marker>
            <c:symbol val="circle"/>
            <c:size val="9"/>
          </c:marker>
          <c:xVal>
            <c:numRef>
              <c:f>Sheet5!$S$182:$S$191</c:f>
              <c:numCache>
                <c:formatCode>General</c:formatCode>
                <c:ptCount val="10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  <c:pt idx="4">
                  <c:v>500.0</c:v>
                </c:pt>
                <c:pt idx="5">
                  <c:v>600.0</c:v>
                </c:pt>
                <c:pt idx="6">
                  <c:v>700.0</c:v>
                </c:pt>
                <c:pt idx="7">
                  <c:v>800.0</c:v>
                </c:pt>
                <c:pt idx="8">
                  <c:v>900.0</c:v>
                </c:pt>
                <c:pt idx="9">
                  <c:v>1000.0</c:v>
                </c:pt>
              </c:numCache>
            </c:numRef>
          </c:xVal>
          <c:yVal>
            <c:numRef>
              <c:f>Sheet5!$Y$182:$Y$191</c:f>
              <c:numCache>
                <c:formatCode>0%</c:formatCode>
                <c:ptCount val="10"/>
                <c:pt idx="0">
                  <c:v>2.650574722744801</c:v>
                </c:pt>
                <c:pt idx="1">
                  <c:v>2.230594904038087</c:v>
                </c:pt>
                <c:pt idx="2">
                  <c:v>1.95571794480113</c:v>
                </c:pt>
                <c:pt idx="3">
                  <c:v>1.764014084089582</c:v>
                </c:pt>
                <c:pt idx="4">
                  <c:v>1.58246198662009</c:v>
                </c:pt>
                <c:pt idx="5">
                  <c:v>1.459068215986594</c:v>
                </c:pt>
                <c:pt idx="6">
                  <c:v>1.359082495883255</c:v>
                </c:pt>
                <c:pt idx="7">
                  <c:v>1.275561702145689</c:v>
                </c:pt>
                <c:pt idx="8">
                  <c:v>1.20269962463879</c:v>
                </c:pt>
                <c:pt idx="9">
                  <c:v>1.135894322033141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3508952"/>
        <c:axId val="-2083512152"/>
      </c:scatterChart>
      <c:valAx>
        <c:axId val="-2083508952"/>
        <c:scaling>
          <c:orientation val="minMax"/>
          <c:max val="1000.0"/>
          <c:min val="100.0"/>
        </c:scaling>
        <c:delete val="0"/>
        <c:axPos val="b"/>
        <c:numFmt formatCode="General" sourceLinked="1"/>
        <c:majorTickMark val="out"/>
        <c:minorTickMark val="none"/>
        <c:tickLblPos val="nextTo"/>
        <c:crossAx val="-2083512152"/>
        <c:crosses val="autoZero"/>
        <c:crossBetween val="midCat"/>
      </c:valAx>
      <c:valAx>
        <c:axId val="-2083512152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-20835089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TP (d)</c:v>
          </c:tx>
          <c:marker>
            <c:symbol val="circle"/>
            <c:size val="9"/>
          </c:marker>
          <c:xVal>
            <c:numRef>
              <c:f>Sheet6!$B$7:$B$16</c:f>
              <c:numCache>
                <c:formatCode>0%</c:formatCode>
                <c:ptCount val="10"/>
                <c:pt idx="0">
                  <c:v>0.0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</c:numCache>
            </c:numRef>
          </c:xVal>
          <c:yVal>
            <c:numRef>
              <c:f>Sheet6!$F$7:$F$16</c:f>
              <c:numCache>
                <c:formatCode>0%</c:formatCode>
                <c:ptCount val="10"/>
                <c:pt idx="0">
                  <c:v>0.92</c:v>
                </c:pt>
                <c:pt idx="1">
                  <c:v>0.86</c:v>
                </c:pt>
                <c:pt idx="2">
                  <c:v>0.8</c:v>
                </c:pt>
                <c:pt idx="3">
                  <c:v>0.74</c:v>
                </c:pt>
                <c:pt idx="4">
                  <c:v>0.67</c:v>
                </c:pt>
                <c:pt idx="5">
                  <c:v>0.6</c:v>
                </c:pt>
                <c:pt idx="6">
                  <c:v>0.55</c:v>
                </c:pt>
                <c:pt idx="7">
                  <c:v>0.48</c:v>
                </c:pt>
                <c:pt idx="8">
                  <c:v>0.42</c:v>
                </c:pt>
                <c:pt idx="9">
                  <c:v>0.37</c:v>
                </c:pt>
              </c:numCache>
            </c:numRef>
          </c:yVal>
          <c:smooth val="1"/>
        </c:ser>
        <c:ser>
          <c:idx val="1"/>
          <c:order val="1"/>
          <c:tx>
            <c:v>FP (d)</c:v>
          </c:tx>
          <c:marker>
            <c:symbol val="circle"/>
            <c:size val="9"/>
          </c:marker>
          <c:xVal>
            <c:numRef>
              <c:f>Sheet6!$B$7:$B$16</c:f>
              <c:numCache>
                <c:formatCode>0%</c:formatCode>
                <c:ptCount val="10"/>
                <c:pt idx="0">
                  <c:v>0.0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</c:numCache>
            </c:numRef>
          </c:xVal>
          <c:yVal>
            <c:numRef>
              <c:f>Sheet6!$G$7:$G$16</c:f>
              <c:numCache>
                <c:formatCode>0%</c:formatCode>
                <c:ptCount val="10"/>
                <c:pt idx="0">
                  <c:v>0.0</c:v>
                </c:pt>
                <c:pt idx="1">
                  <c:v>0.06</c:v>
                </c:pt>
                <c:pt idx="2">
                  <c:v>0.12</c:v>
                </c:pt>
                <c:pt idx="3">
                  <c:v>0.18</c:v>
                </c:pt>
                <c:pt idx="4">
                  <c:v>0.25</c:v>
                </c:pt>
                <c:pt idx="5">
                  <c:v>0.32</c:v>
                </c:pt>
                <c:pt idx="6">
                  <c:v>0.37</c:v>
                </c:pt>
                <c:pt idx="7">
                  <c:v>0.45</c:v>
                </c:pt>
                <c:pt idx="8">
                  <c:v>0.5</c:v>
                </c:pt>
                <c:pt idx="9">
                  <c:v>0.56</c:v>
                </c:pt>
              </c:numCache>
            </c:numRef>
          </c:yVal>
          <c:smooth val="1"/>
        </c:ser>
        <c:ser>
          <c:idx val="2"/>
          <c:order val="2"/>
          <c:tx>
            <c:v>TP (u)</c:v>
          </c:tx>
          <c:marker>
            <c:symbol val="circle"/>
            <c:size val="9"/>
          </c:marker>
          <c:xVal>
            <c:numRef>
              <c:f>Sheet6!$B$7:$B$16</c:f>
              <c:numCache>
                <c:formatCode>0%</c:formatCode>
                <c:ptCount val="10"/>
                <c:pt idx="0">
                  <c:v>0.0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</c:numCache>
            </c:numRef>
          </c:xVal>
          <c:yVal>
            <c:numRef>
              <c:f>Sheet6!$H$7:$H$16</c:f>
              <c:numCache>
                <c:formatCode>0%</c:formatCode>
                <c:ptCount val="10"/>
                <c:pt idx="0">
                  <c:v>0.92</c:v>
                </c:pt>
                <c:pt idx="1">
                  <c:v>0.81</c:v>
                </c:pt>
                <c:pt idx="2">
                  <c:v>0.7</c:v>
                </c:pt>
                <c:pt idx="3">
                  <c:v>0.62</c:v>
                </c:pt>
                <c:pt idx="4">
                  <c:v>0.53</c:v>
                </c:pt>
                <c:pt idx="5">
                  <c:v>0.45</c:v>
                </c:pt>
                <c:pt idx="6">
                  <c:v>0.39</c:v>
                </c:pt>
                <c:pt idx="7">
                  <c:v>0.33</c:v>
                </c:pt>
                <c:pt idx="8">
                  <c:v>0.27</c:v>
                </c:pt>
                <c:pt idx="9">
                  <c:v>0.23</c:v>
                </c:pt>
              </c:numCache>
            </c:numRef>
          </c:yVal>
          <c:smooth val="1"/>
        </c:ser>
        <c:ser>
          <c:idx val="3"/>
          <c:order val="3"/>
          <c:tx>
            <c:v>FP (m)</c:v>
          </c:tx>
          <c:marker>
            <c:symbol val="circle"/>
            <c:size val="9"/>
          </c:marker>
          <c:xVal>
            <c:numRef>
              <c:f>Sheet6!$B$7:$B$16</c:f>
              <c:numCache>
                <c:formatCode>0%</c:formatCode>
                <c:ptCount val="10"/>
                <c:pt idx="0">
                  <c:v>0.0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</c:numCache>
            </c:numRef>
          </c:xVal>
          <c:yVal>
            <c:numRef>
              <c:f>Sheet6!$K$7:$K$16</c:f>
              <c:numCache>
                <c:formatCode>0%</c:formatCode>
                <c:ptCount val="10"/>
                <c:pt idx="0">
                  <c:v>0.0</c:v>
                </c:pt>
                <c:pt idx="1">
                  <c:v>0.14</c:v>
                </c:pt>
                <c:pt idx="2">
                  <c:v>0.33</c:v>
                </c:pt>
                <c:pt idx="3">
                  <c:v>0.6</c:v>
                </c:pt>
                <c:pt idx="4">
                  <c:v>1.05</c:v>
                </c:pt>
                <c:pt idx="5">
                  <c:v>2.17</c:v>
                </c:pt>
                <c:pt idx="6">
                  <c:v>3.03</c:v>
                </c:pt>
                <c:pt idx="7">
                  <c:v>7.32</c:v>
                </c:pt>
                <c:pt idx="8">
                  <c:v>9.7</c:v>
                </c:pt>
                <c:pt idx="9">
                  <c:v>47.22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9592632"/>
        <c:axId val="-2119589496"/>
      </c:scatterChart>
      <c:valAx>
        <c:axId val="-2119592632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crossAx val="-2119589496"/>
        <c:crosses val="autoZero"/>
        <c:crossBetween val="midCat"/>
      </c:valAx>
      <c:valAx>
        <c:axId val="-2119589496"/>
        <c:scaling>
          <c:orientation val="minMax"/>
          <c:max val="1.0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-21195926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TP (d)</c:v>
          </c:tx>
          <c:marker>
            <c:symbol val="circle"/>
            <c:size val="9"/>
          </c:marker>
          <c:xVal>
            <c:numRef>
              <c:f>Sheet6!$R$3:$R$12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Sheet6!$S$3:$S$12</c:f>
              <c:numCache>
                <c:formatCode>0%</c:formatCode>
                <c:ptCount val="10"/>
                <c:pt idx="0">
                  <c:v>0.722402701412572</c:v>
                </c:pt>
                <c:pt idx="1">
                  <c:v>0.664203115939062</c:v>
                </c:pt>
                <c:pt idx="2">
                  <c:v>0.60380246390173</c:v>
                </c:pt>
                <c:pt idx="3">
                  <c:v>0.540286025755592</c:v>
                </c:pt>
                <c:pt idx="4">
                  <c:v>0.480865587657128</c:v>
                </c:pt>
                <c:pt idx="5">
                  <c:v>0.407517493588465</c:v>
                </c:pt>
                <c:pt idx="6">
                  <c:v>0.325139781690719</c:v>
                </c:pt>
                <c:pt idx="7">
                  <c:v>0.246512258762006</c:v>
                </c:pt>
                <c:pt idx="8">
                  <c:v>0.179802328165028</c:v>
                </c:pt>
                <c:pt idx="9">
                  <c:v>0.091071032096137</c:v>
                </c:pt>
              </c:numCache>
            </c:numRef>
          </c:yVal>
          <c:smooth val="1"/>
        </c:ser>
        <c:ser>
          <c:idx val="1"/>
          <c:order val="1"/>
          <c:tx>
            <c:v>FP (d)</c:v>
          </c:tx>
          <c:marker>
            <c:symbol val="circle"/>
            <c:size val="9"/>
          </c:marker>
          <c:xVal>
            <c:numRef>
              <c:f>Sheet6!$R$3:$R$12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Sheet6!$T$3:$T$12</c:f>
              <c:numCache>
                <c:formatCode>0%</c:formatCode>
                <c:ptCount val="10"/>
                <c:pt idx="0">
                  <c:v>0.197252947976607</c:v>
                </c:pt>
                <c:pt idx="1">
                  <c:v>0.196767472422224</c:v>
                </c:pt>
                <c:pt idx="2">
                  <c:v>0.193241113513918</c:v>
                </c:pt>
                <c:pt idx="3">
                  <c:v>0.184792837091395</c:v>
                </c:pt>
                <c:pt idx="4">
                  <c:v>0.175128922609336</c:v>
                </c:pt>
                <c:pt idx="5">
                  <c:v>0.161158887496114</c:v>
                </c:pt>
                <c:pt idx="6">
                  <c:v>0.139511978678322</c:v>
                </c:pt>
                <c:pt idx="7">
                  <c:v>0.115731105124983</c:v>
                </c:pt>
                <c:pt idx="8">
                  <c:v>0.0885606427851655</c:v>
                </c:pt>
                <c:pt idx="9">
                  <c:v>0.0482657479876699</c:v>
                </c:pt>
              </c:numCache>
            </c:numRef>
          </c:yVal>
          <c:smooth val="1"/>
        </c:ser>
        <c:ser>
          <c:idx val="2"/>
          <c:order val="2"/>
          <c:tx>
            <c:v>TP (u)</c:v>
          </c:tx>
          <c:marker>
            <c:symbol val="circle"/>
            <c:size val="9"/>
          </c:marker>
          <c:xVal>
            <c:numRef>
              <c:f>Sheet6!$R$3:$R$12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Sheet6!$U$3:$U$12</c:f>
              <c:numCache>
                <c:formatCode>0%</c:formatCode>
                <c:ptCount val="10"/>
                <c:pt idx="0">
                  <c:v>0.563843365934012</c:v>
                </c:pt>
                <c:pt idx="1">
                  <c:v>0.528592187545425</c:v>
                </c:pt>
                <c:pt idx="2">
                  <c:v>0.491307647843989</c:v>
                </c:pt>
                <c:pt idx="3">
                  <c:v>0.450446820802825</c:v>
                </c:pt>
                <c:pt idx="4">
                  <c:v>0.413688768122661</c:v>
                </c:pt>
                <c:pt idx="5">
                  <c:v>0.358044375950113</c:v>
                </c:pt>
                <c:pt idx="6">
                  <c:v>0.290758182107007</c:v>
                </c:pt>
                <c:pt idx="7">
                  <c:v>0.225815249835309</c:v>
                </c:pt>
                <c:pt idx="8">
                  <c:v>0.170039043220847</c:v>
                </c:pt>
                <c:pt idx="9">
                  <c:v>0.0884712388456494</c:v>
                </c:pt>
              </c:numCache>
            </c:numRef>
          </c:yVal>
          <c:smooth val="1"/>
        </c:ser>
        <c:ser>
          <c:idx val="3"/>
          <c:order val="3"/>
          <c:tx>
            <c:v>FP (u)</c:v>
          </c:tx>
          <c:marker>
            <c:symbol val="circle"/>
            <c:size val="9"/>
          </c:marker>
          <c:xVal>
            <c:numRef>
              <c:f>Sheet6!$R$3:$R$12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Sheet6!$V$3:$V$12</c:f>
              <c:numCache>
                <c:formatCode>0%</c:formatCode>
                <c:ptCount val="10"/>
                <c:pt idx="0">
                  <c:v>2.0232031251532E-5</c:v>
                </c:pt>
                <c:pt idx="1">
                  <c:v>0.0224159250199742</c:v>
                </c:pt>
                <c:pt idx="2">
                  <c:v>0.0435604442784706</c:v>
                </c:pt>
                <c:pt idx="3">
                  <c:v>0.0594344568844086</c:v>
                </c:pt>
                <c:pt idx="4">
                  <c:v>0.0759668303255659</c:v>
                </c:pt>
                <c:pt idx="5">
                  <c:v>0.0858112203947888</c:v>
                </c:pt>
                <c:pt idx="6">
                  <c:v>0.0850048311707371</c:v>
                </c:pt>
                <c:pt idx="7">
                  <c:v>0.0794973164505292</c:v>
                </c:pt>
                <c:pt idx="8">
                  <c:v>0.0677251731026025</c:v>
                </c:pt>
                <c:pt idx="9">
                  <c:v>0.0419412446495601</c:v>
                </c:pt>
              </c:numCache>
            </c:numRef>
          </c:yVal>
          <c:smooth val="1"/>
        </c:ser>
        <c:ser>
          <c:idx val="4"/>
          <c:order val="4"/>
          <c:tx>
            <c:v>TP (m)</c:v>
          </c:tx>
          <c:marker>
            <c:symbol val="circle"/>
            <c:size val="9"/>
          </c:marker>
          <c:xVal>
            <c:numRef>
              <c:f>Sheet6!$R$3:$R$12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Sheet6!$W$3:$W$12</c:f>
              <c:numCache>
                <c:formatCode>0%</c:formatCode>
                <c:ptCount val="10"/>
                <c:pt idx="0">
                  <c:v>0.921523783473354</c:v>
                </c:pt>
                <c:pt idx="1">
                  <c:v>0.831657904779774</c:v>
                </c:pt>
                <c:pt idx="2">
                  <c:v>0.738612086244335</c:v>
                </c:pt>
                <c:pt idx="3">
                  <c:v>0.647219163302416</c:v>
                </c:pt>
                <c:pt idx="4">
                  <c:v>0.558944972080647</c:v>
                </c:pt>
                <c:pt idx="5">
                  <c:v>0.462521462399112</c:v>
                </c:pt>
                <c:pt idx="6">
                  <c:v>0.361997184337285</c:v>
                </c:pt>
                <c:pt idx="7">
                  <c:v>0.268913345582503</c:v>
                </c:pt>
                <c:pt idx="8">
                  <c:v>0.18979071227764</c:v>
                </c:pt>
                <c:pt idx="9">
                  <c:v>0.0935854051521583</c:v>
                </c:pt>
              </c:numCache>
            </c:numRef>
          </c:yVal>
          <c:smooth val="1"/>
        </c:ser>
        <c:ser>
          <c:idx val="5"/>
          <c:order val="5"/>
          <c:tx>
            <c:v>FP (m)</c:v>
          </c:tx>
          <c:xVal>
            <c:numRef>
              <c:f>Sheet6!$R$3:$R$12</c:f>
              <c:numCache>
                <c:formatCode>0%</c:formatCode>
                <c:ptCount val="10"/>
                <c:pt idx="0">
                  <c:v>1.0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</c:numCache>
            </c:numRef>
          </c:xVal>
          <c:yVal>
            <c:numRef>
              <c:f>Sheet6!$X$3:$X$12</c:f>
              <c:numCache>
                <c:formatCode>0%</c:formatCode>
                <c:ptCount val="10"/>
                <c:pt idx="0">
                  <c:v>0.68546975520523</c:v>
                </c:pt>
                <c:pt idx="1">
                  <c:v>0.620588908606796</c:v>
                </c:pt>
                <c:pt idx="2">
                  <c:v>0.548667899816411</c:v>
                </c:pt>
                <c:pt idx="3">
                  <c:v>0.479647662382062</c:v>
                </c:pt>
                <c:pt idx="4">
                  <c:v>0.404569928212551</c:v>
                </c:pt>
                <c:pt idx="5">
                  <c:v>0.338416831648734</c:v>
                </c:pt>
                <c:pt idx="6">
                  <c:v>0.269943561665136</c:v>
                </c:pt>
                <c:pt idx="7">
                  <c:v>0.205795000125304</c:v>
                </c:pt>
                <c:pt idx="8">
                  <c:v>0.135623284520484</c:v>
                </c:pt>
                <c:pt idx="9">
                  <c:v>0.0672718449754943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9545784"/>
        <c:axId val="-2119542632"/>
      </c:scatterChart>
      <c:valAx>
        <c:axId val="-2119545784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crossAx val="-2119542632"/>
        <c:crosses val="autoZero"/>
        <c:crossBetween val="midCat"/>
      </c:valAx>
      <c:valAx>
        <c:axId val="-2119542632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-21195457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TruePositive</c:v>
          </c:tx>
          <c:invertIfNegative val="0"/>
          <c:val>
            <c:numRef>
              <c:f>Sheet6!$F$152:$F$161</c:f>
              <c:numCache>
                <c:formatCode>0.00%</c:formatCode>
                <c:ptCount val="10"/>
                <c:pt idx="0">
                  <c:v>0.0808514665996372</c:v>
                </c:pt>
                <c:pt idx="1">
                  <c:v>0.162814844057409</c:v>
                </c:pt>
                <c:pt idx="2">
                  <c:v>0.241680715602543</c:v>
                </c:pt>
                <c:pt idx="3">
                  <c:v>0.312065907357597</c:v>
                </c:pt>
                <c:pt idx="4">
                  <c:v>0.379562605945614</c:v>
                </c:pt>
                <c:pt idx="5">
                  <c:v>0.444665968727905</c:v>
                </c:pt>
                <c:pt idx="6">
                  <c:v>0.505174465380899</c:v>
                </c:pt>
                <c:pt idx="7">
                  <c:v>0.568262520733782</c:v>
                </c:pt>
                <c:pt idx="8">
                  <c:v>0.626499241720318</c:v>
                </c:pt>
                <c:pt idx="9">
                  <c:v>0.681591333552475</c:v>
                </c:pt>
              </c:numCache>
            </c:numRef>
          </c:val>
        </c:ser>
        <c:ser>
          <c:idx val="1"/>
          <c:order val="1"/>
          <c:tx>
            <c:v>FalsePositive</c:v>
          </c:tx>
          <c:invertIfNegative val="0"/>
          <c:val>
            <c:numRef>
              <c:f>Sheet6!$G$152:$G$161</c:f>
              <c:numCache>
                <c:formatCode>0.00%</c:formatCode>
                <c:ptCount val="10"/>
                <c:pt idx="0">
                  <c:v>0.037377749766857</c:v>
                </c:pt>
                <c:pt idx="1">
                  <c:v>0.0739696979431685</c:v>
                </c:pt>
                <c:pt idx="2">
                  <c:v>0.0995388132171828</c:v>
                </c:pt>
                <c:pt idx="3">
                  <c:v>0.119663501503926</c:v>
                </c:pt>
                <c:pt idx="4">
                  <c:v>0.133887884245217</c:v>
                </c:pt>
                <c:pt idx="5">
                  <c:v>0.145881646299022</c:v>
                </c:pt>
                <c:pt idx="6">
                  <c:v>0.158189488125544</c:v>
                </c:pt>
                <c:pt idx="7">
                  <c:v>0.162791015096889</c:v>
                </c:pt>
                <c:pt idx="8">
                  <c:v>0.165806525202395</c:v>
                </c:pt>
                <c:pt idx="9">
                  <c:v>0.165788405175954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9520152"/>
        <c:axId val="-2119517176"/>
      </c:barChart>
      <c:catAx>
        <c:axId val="-211952015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1951717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2119517176"/>
        <c:scaling>
          <c:orientation val="minMax"/>
          <c:max val="1.0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-21195201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TruePositive</c:v>
          </c:tx>
          <c:invertIfNegative val="0"/>
          <c:val>
            <c:numRef>
              <c:f>Sheet6!$J$152:$J$161</c:f>
              <c:numCache>
                <c:formatCode>0.00%</c:formatCode>
                <c:ptCount val="10"/>
                <c:pt idx="0">
                  <c:v>0.0674986435201277</c:v>
                </c:pt>
                <c:pt idx="1">
                  <c:v>0.130234839173852</c:v>
                </c:pt>
                <c:pt idx="2">
                  <c:v>0.199322196481506</c:v>
                </c:pt>
                <c:pt idx="3">
                  <c:v>0.263133811367487</c:v>
                </c:pt>
                <c:pt idx="4">
                  <c:v>0.320774326396383</c:v>
                </c:pt>
                <c:pt idx="5">
                  <c:v>0.366223502091966</c:v>
                </c:pt>
                <c:pt idx="6">
                  <c:v>0.42795999005314</c:v>
                </c:pt>
                <c:pt idx="7">
                  <c:v>0.473733321501377</c:v>
                </c:pt>
                <c:pt idx="8">
                  <c:v>0.51127854939511</c:v>
                </c:pt>
                <c:pt idx="9">
                  <c:v>0.543995166125449</c:v>
                </c:pt>
              </c:numCache>
            </c:numRef>
          </c:val>
        </c:ser>
        <c:ser>
          <c:idx val="1"/>
          <c:order val="1"/>
          <c:tx>
            <c:v>FalsePositive</c:v>
          </c:tx>
          <c:invertIfNegative val="0"/>
          <c:val>
            <c:numRef>
              <c:f>Sheet6!$K$152:$K$161</c:f>
              <c:numCache>
                <c:formatCode>0.00%</c:formatCode>
                <c:ptCount val="10"/>
                <c:pt idx="0">
                  <c:v>0.0249542842711755</c:v>
                </c:pt>
                <c:pt idx="1">
                  <c:v>0.0508139196713416</c:v>
                </c:pt>
                <c:pt idx="2">
                  <c:v>0.0673272130118744</c:v>
                </c:pt>
                <c:pt idx="3">
                  <c:v>0.0723480216039041</c:v>
                </c:pt>
                <c:pt idx="4">
                  <c:v>0.0695853786831369</c:v>
                </c:pt>
                <c:pt idx="5">
                  <c:v>0.0660779535022765</c:v>
                </c:pt>
                <c:pt idx="6">
                  <c:v>0.0552910651488771</c:v>
                </c:pt>
                <c:pt idx="7">
                  <c:v>0.0408575798150969</c:v>
                </c:pt>
                <c:pt idx="8">
                  <c:v>0.0220906526859052</c:v>
                </c:pt>
                <c:pt idx="9">
                  <c:v>6.15327026425562E-5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9491064"/>
        <c:axId val="-2119488088"/>
      </c:barChart>
      <c:catAx>
        <c:axId val="-211949106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1948808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2119488088"/>
        <c:scaling>
          <c:orientation val="minMax"/>
          <c:max val="1.0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-21194910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TruePositive</c:v>
          </c:tx>
          <c:invertIfNegative val="0"/>
          <c:val>
            <c:numRef>
              <c:f>Sheet6!$N$152:$N$161</c:f>
              <c:numCache>
                <c:formatCode>0.00%</c:formatCode>
                <c:ptCount val="10"/>
                <c:pt idx="0">
                  <c:v>0.0612338332768701</c:v>
                </c:pt>
                <c:pt idx="1">
                  <c:v>0.142130337095138</c:v>
                </c:pt>
                <c:pt idx="2">
                  <c:v>0.233288467520998</c:v>
                </c:pt>
                <c:pt idx="3">
                  <c:v>0.304775399561412</c:v>
                </c:pt>
                <c:pt idx="4">
                  <c:v>0.397874031970657</c:v>
                </c:pt>
                <c:pt idx="5">
                  <c:v>0.486324583510057</c:v>
                </c:pt>
                <c:pt idx="6">
                  <c:v>0.595734918541031</c:v>
                </c:pt>
                <c:pt idx="7">
                  <c:v>0.680308275565314</c:v>
                </c:pt>
                <c:pt idx="8">
                  <c:v>0.765440824268744</c:v>
                </c:pt>
                <c:pt idx="9">
                  <c:v>0.850635987389133</c:v>
                </c:pt>
              </c:numCache>
            </c:numRef>
          </c:val>
        </c:ser>
        <c:ser>
          <c:idx val="1"/>
          <c:order val="1"/>
          <c:tx>
            <c:v>FalsePositive</c:v>
          </c:tx>
          <c:invertIfNegative val="0"/>
          <c:val>
            <c:numRef>
              <c:f>Sheet6!$O$152:$O$161</c:f>
              <c:numCache>
                <c:formatCode>0.00%</c:formatCode>
                <c:ptCount val="10"/>
                <c:pt idx="0">
                  <c:v>0.0292116430031466</c:v>
                </c:pt>
                <c:pt idx="1">
                  <c:v>0.0819402860214997</c:v>
                </c:pt>
                <c:pt idx="2">
                  <c:v>0.12745977633102</c:v>
                </c:pt>
                <c:pt idx="3">
                  <c:v>0.163979488668848</c:v>
                </c:pt>
                <c:pt idx="4">
                  <c:v>0.222728992131898</c:v>
                </c:pt>
                <c:pt idx="5">
                  <c:v>0.26815167893189</c:v>
                </c:pt>
                <c:pt idx="6">
                  <c:v>0.335114429626343</c:v>
                </c:pt>
                <c:pt idx="7">
                  <c:v>0.369620842569733</c:v>
                </c:pt>
                <c:pt idx="8">
                  <c:v>0.419868781023013</c:v>
                </c:pt>
                <c:pt idx="9">
                  <c:v>0.465023633532909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9462232"/>
        <c:axId val="-2119459256"/>
      </c:barChart>
      <c:catAx>
        <c:axId val="-211946223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1945925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2119459256"/>
        <c:scaling>
          <c:orientation val="minMax"/>
          <c:max val="1.4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-21194622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TruePositive</c:v>
          </c:tx>
          <c:invertIfNegative val="0"/>
          <c:val>
            <c:numRef>
              <c:f>Sheet6!$F$162:$F$171</c:f>
              <c:numCache>
                <c:formatCode>0.00%</c:formatCode>
                <c:ptCount val="10"/>
                <c:pt idx="0">
                  <c:v>0.0763491025926334</c:v>
                </c:pt>
                <c:pt idx="1">
                  <c:v>0.139734554411715</c:v>
                </c:pt>
                <c:pt idx="2">
                  <c:v>0.202109525173716</c:v>
                </c:pt>
                <c:pt idx="3">
                  <c:v>0.249866400706779</c:v>
                </c:pt>
                <c:pt idx="4">
                  <c:v>0.299504904946406</c:v>
                </c:pt>
                <c:pt idx="5">
                  <c:v>0.334527676264502</c:v>
                </c:pt>
                <c:pt idx="6">
                  <c:v>0.379496131745108</c:v>
                </c:pt>
                <c:pt idx="7">
                  <c:v>0.406249083921706</c:v>
                </c:pt>
                <c:pt idx="8">
                  <c:v>0.439664061386246</c:v>
                </c:pt>
                <c:pt idx="9">
                  <c:v>0.468960150610718</c:v>
                </c:pt>
              </c:numCache>
            </c:numRef>
          </c:val>
        </c:ser>
        <c:ser>
          <c:idx val="1"/>
          <c:order val="1"/>
          <c:tx>
            <c:v>FalsePositive</c:v>
          </c:tx>
          <c:invertIfNegative val="0"/>
          <c:val>
            <c:numRef>
              <c:f>Sheet6!$G$162:$G$171</c:f>
              <c:numCache>
                <c:formatCode>0.00%</c:formatCode>
                <c:ptCount val="10"/>
                <c:pt idx="0">
                  <c:v>0.135747147960989</c:v>
                </c:pt>
                <c:pt idx="1">
                  <c:v>0.222810166458948</c:v>
                </c:pt>
                <c:pt idx="2">
                  <c:v>0.282475324602184</c:v>
                </c:pt>
                <c:pt idx="3">
                  <c:v>0.31938746258934</c:v>
                </c:pt>
                <c:pt idx="4">
                  <c:v>0.342543026858381</c:v>
                </c:pt>
                <c:pt idx="5">
                  <c:v>0.36001924444911</c:v>
                </c:pt>
                <c:pt idx="6">
                  <c:v>0.370912875320056</c:v>
                </c:pt>
                <c:pt idx="7">
                  <c:v>0.377190351996574</c:v>
                </c:pt>
                <c:pt idx="8">
                  <c:v>0.380038199987894</c:v>
                </c:pt>
                <c:pt idx="9">
                  <c:v>0.380321151616294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9433256"/>
        <c:axId val="-2119430280"/>
      </c:barChart>
      <c:catAx>
        <c:axId val="-2119433256"/>
        <c:scaling>
          <c:orientation val="minMax"/>
        </c:scaling>
        <c:delete val="0"/>
        <c:axPos val="b"/>
        <c:majorTickMark val="out"/>
        <c:minorTickMark val="none"/>
        <c:tickLblPos val="nextTo"/>
        <c:crossAx val="-211943028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2119430280"/>
        <c:scaling>
          <c:orientation val="minMax"/>
          <c:max val="1.0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-21194332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TruePositive</c:v>
          </c:tx>
          <c:invertIfNegative val="0"/>
          <c:val>
            <c:numRef>
              <c:f>Sheet6!$J$162:$J$171</c:f>
              <c:numCache>
                <c:formatCode>0.00%</c:formatCode>
                <c:ptCount val="10"/>
                <c:pt idx="0">
                  <c:v>0.0696161816876359</c:v>
                </c:pt>
                <c:pt idx="1">
                  <c:v>0.117981801855836</c:v>
                </c:pt>
                <c:pt idx="2">
                  <c:v>0.159200851400342</c:v>
                </c:pt>
                <c:pt idx="3">
                  <c:v>0.185973255246455</c:v>
                </c:pt>
                <c:pt idx="4">
                  <c:v>0.21343150993072</c:v>
                </c:pt>
                <c:pt idx="5">
                  <c:v>0.226890323844368</c:v>
                </c:pt>
                <c:pt idx="6">
                  <c:v>0.249058025260089</c:v>
                </c:pt>
                <c:pt idx="7">
                  <c:v>0.254939730940761</c:v>
                </c:pt>
                <c:pt idx="8">
                  <c:v>0.269391198864698</c:v>
                </c:pt>
                <c:pt idx="9">
                  <c:v>0.278376812786751</c:v>
                </c:pt>
              </c:numCache>
            </c:numRef>
          </c:val>
        </c:ser>
        <c:ser>
          <c:idx val="1"/>
          <c:order val="1"/>
          <c:tx>
            <c:v>FalsePositive</c:v>
          </c:tx>
          <c:invertIfNegative val="0"/>
          <c:val>
            <c:numRef>
              <c:f>Sheet6!$K$162:$K$171</c:f>
              <c:numCache>
                <c:formatCode>0.00%</c:formatCode>
                <c:ptCount val="10"/>
                <c:pt idx="0">
                  <c:v>0.105756387048156</c:v>
                </c:pt>
                <c:pt idx="1">
                  <c:v>0.140087511123365</c:v>
                </c:pt>
                <c:pt idx="2">
                  <c:v>0.120230802265353</c:v>
                </c:pt>
                <c:pt idx="3">
                  <c:v>0.103868683749589</c:v>
                </c:pt>
                <c:pt idx="4">
                  <c:v>0.0807093359842531</c:v>
                </c:pt>
                <c:pt idx="5">
                  <c:v>0.0749919718928277</c:v>
                </c:pt>
                <c:pt idx="6">
                  <c:v>0.0609080782394133</c:v>
                </c:pt>
                <c:pt idx="7">
                  <c:v>0.0560741721175814</c:v>
                </c:pt>
                <c:pt idx="8">
                  <c:v>0.0455405834298</c:v>
                </c:pt>
                <c:pt idx="9">
                  <c:v>0.0443258760094887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9404520"/>
        <c:axId val="-2119401544"/>
      </c:barChart>
      <c:catAx>
        <c:axId val="-2119404520"/>
        <c:scaling>
          <c:orientation val="minMax"/>
        </c:scaling>
        <c:delete val="0"/>
        <c:axPos val="b"/>
        <c:majorTickMark val="out"/>
        <c:minorTickMark val="none"/>
        <c:tickLblPos val="nextTo"/>
        <c:crossAx val="-211940154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2119401544"/>
        <c:scaling>
          <c:orientation val="minMax"/>
          <c:max val="1.0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-21194045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TruePositive</c:v>
          </c:tx>
          <c:invertIfNegative val="0"/>
          <c:val>
            <c:numRef>
              <c:f>Sheet6!$N$162:$N$171</c:f>
              <c:numCache>
                <c:formatCode>0.00%</c:formatCode>
                <c:ptCount val="10"/>
                <c:pt idx="0">
                  <c:v>0.0837919190100064</c:v>
                </c:pt>
                <c:pt idx="1">
                  <c:v>0.166293557762235</c:v>
                </c:pt>
                <c:pt idx="2">
                  <c:v>0.258780586292105</c:v>
                </c:pt>
                <c:pt idx="3">
                  <c:v>0.343767151413851</c:v>
                </c:pt>
                <c:pt idx="4">
                  <c:v>0.433323267565794</c:v>
                </c:pt>
                <c:pt idx="5">
                  <c:v>0.511163940259257</c:v>
                </c:pt>
                <c:pt idx="6">
                  <c:v>0.605588201217201</c:v>
                </c:pt>
                <c:pt idx="7">
                  <c:v>0.685128282771964</c:v>
                </c:pt>
                <c:pt idx="8">
                  <c:v>0.767243128407329</c:v>
                </c:pt>
                <c:pt idx="9">
                  <c:v>0.854352835634585</c:v>
                </c:pt>
              </c:numCache>
            </c:numRef>
          </c:val>
        </c:ser>
        <c:ser>
          <c:idx val="1"/>
          <c:order val="1"/>
          <c:tx>
            <c:v>FalsePositive</c:v>
          </c:tx>
          <c:invertIfNegative val="0"/>
          <c:val>
            <c:numRef>
              <c:f>Sheet6!$O$162:$O$171</c:f>
              <c:numCache>
                <c:formatCode>0.00%</c:formatCode>
                <c:ptCount val="10"/>
                <c:pt idx="0">
                  <c:v>0.178244948033315</c:v>
                </c:pt>
                <c:pt idx="1">
                  <c:v>0.355971825677031</c:v>
                </c:pt>
                <c:pt idx="2">
                  <c:v>0.543494791960045</c:v>
                </c:pt>
                <c:pt idx="3">
                  <c:v>0.723019327231003</c:v>
                </c:pt>
                <c:pt idx="4">
                  <c:v>0.896987994942054</c:v>
                </c:pt>
                <c:pt idx="5">
                  <c:v>1.078862056966203</c:v>
                </c:pt>
                <c:pt idx="6">
                  <c:v>1.254121506735998</c:v>
                </c:pt>
                <c:pt idx="7">
                  <c:v>1.437849275205216</c:v>
                </c:pt>
                <c:pt idx="8">
                  <c:v>1.6113565979169</c:v>
                </c:pt>
                <c:pt idx="9">
                  <c:v>1.790643308288026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9375832"/>
        <c:axId val="-2119372856"/>
      </c:barChart>
      <c:catAx>
        <c:axId val="-211937583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1937285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2119372856"/>
        <c:scaling>
          <c:orientation val="minMax"/>
          <c:max val="2.7"/>
          <c:min val="0.0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-21193758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TruePositive</c:v>
          </c:tx>
          <c:invertIfNegative val="0"/>
          <c:val>
            <c:numRef>
              <c:f>Sheet6!$S$75:$S$84</c:f>
              <c:numCache>
                <c:formatCode>0%</c:formatCode>
                <c:ptCount val="10"/>
                <c:pt idx="0">
                  <c:v>0.091071032096137</c:v>
                </c:pt>
                <c:pt idx="1">
                  <c:v>0.179802328165028</c:v>
                </c:pt>
                <c:pt idx="2">
                  <c:v>0.246512258762006</c:v>
                </c:pt>
                <c:pt idx="3">
                  <c:v>0.325139781690719</c:v>
                </c:pt>
                <c:pt idx="4">
                  <c:v>0.407517493588465</c:v>
                </c:pt>
                <c:pt idx="5">
                  <c:v>0.480865587657128</c:v>
                </c:pt>
                <c:pt idx="6">
                  <c:v>0.540286025755592</c:v>
                </c:pt>
                <c:pt idx="7">
                  <c:v>0.60380246390173</c:v>
                </c:pt>
                <c:pt idx="8">
                  <c:v>0.664203115939062</c:v>
                </c:pt>
                <c:pt idx="9">
                  <c:v>0.722402701412572</c:v>
                </c:pt>
              </c:numCache>
            </c:numRef>
          </c:val>
        </c:ser>
        <c:ser>
          <c:idx val="1"/>
          <c:order val="1"/>
          <c:tx>
            <c:v>FalsePositive</c:v>
          </c:tx>
          <c:invertIfNegative val="0"/>
          <c:val>
            <c:numRef>
              <c:f>Sheet6!$T$75:$T$84</c:f>
              <c:numCache>
                <c:formatCode>0%</c:formatCode>
                <c:ptCount val="10"/>
                <c:pt idx="0">
                  <c:v>0.0482657479876699</c:v>
                </c:pt>
                <c:pt idx="1">
                  <c:v>0.0885606427851655</c:v>
                </c:pt>
                <c:pt idx="2">
                  <c:v>0.115731105124983</c:v>
                </c:pt>
                <c:pt idx="3">
                  <c:v>0.139511978678322</c:v>
                </c:pt>
                <c:pt idx="4">
                  <c:v>0.161158887496114</c:v>
                </c:pt>
                <c:pt idx="5">
                  <c:v>0.175128922609336</c:v>
                </c:pt>
                <c:pt idx="6">
                  <c:v>0.184792837091395</c:v>
                </c:pt>
                <c:pt idx="7">
                  <c:v>0.193241113513918</c:v>
                </c:pt>
                <c:pt idx="8">
                  <c:v>0.196767472422224</c:v>
                </c:pt>
                <c:pt idx="9">
                  <c:v>0.197252947976607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9346648"/>
        <c:axId val="-2119343672"/>
      </c:barChart>
      <c:catAx>
        <c:axId val="-2119346648"/>
        <c:scaling>
          <c:orientation val="minMax"/>
        </c:scaling>
        <c:delete val="0"/>
        <c:axPos val="b"/>
        <c:majorTickMark val="out"/>
        <c:minorTickMark val="none"/>
        <c:tickLblPos val="nextTo"/>
        <c:crossAx val="-211934367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2119343672"/>
        <c:scaling>
          <c:orientation val="minMax"/>
          <c:max val="1.0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-21193466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TruePositive</c:v>
          </c:tx>
          <c:invertIfNegative val="0"/>
          <c:val>
            <c:numRef>
              <c:f>Sheet6!$U$75:$U$84</c:f>
              <c:numCache>
                <c:formatCode>0%</c:formatCode>
                <c:ptCount val="10"/>
                <c:pt idx="0">
                  <c:v>0.0884712388456494</c:v>
                </c:pt>
                <c:pt idx="1">
                  <c:v>0.170039043220847</c:v>
                </c:pt>
                <c:pt idx="2">
                  <c:v>0.225815249835309</c:v>
                </c:pt>
                <c:pt idx="3">
                  <c:v>0.290758182107007</c:v>
                </c:pt>
                <c:pt idx="4">
                  <c:v>0.358044375950113</c:v>
                </c:pt>
                <c:pt idx="5">
                  <c:v>0.413688768122661</c:v>
                </c:pt>
                <c:pt idx="6">
                  <c:v>0.450446820802825</c:v>
                </c:pt>
                <c:pt idx="7">
                  <c:v>0.491307647843989</c:v>
                </c:pt>
                <c:pt idx="8">
                  <c:v>0.528592187545425</c:v>
                </c:pt>
                <c:pt idx="9">
                  <c:v>0.563843365934012</c:v>
                </c:pt>
              </c:numCache>
            </c:numRef>
          </c:val>
        </c:ser>
        <c:ser>
          <c:idx val="1"/>
          <c:order val="1"/>
          <c:tx>
            <c:v>FalsePositive</c:v>
          </c:tx>
          <c:invertIfNegative val="0"/>
          <c:val>
            <c:numRef>
              <c:f>Sheet6!$V$75:$V$84</c:f>
              <c:numCache>
                <c:formatCode>0%</c:formatCode>
                <c:ptCount val="10"/>
                <c:pt idx="0">
                  <c:v>0.0419412446495601</c:v>
                </c:pt>
                <c:pt idx="1">
                  <c:v>0.0677251731026025</c:v>
                </c:pt>
                <c:pt idx="2">
                  <c:v>0.0794973164505292</c:v>
                </c:pt>
                <c:pt idx="3">
                  <c:v>0.0850048311707371</c:v>
                </c:pt>
                <c:pt idx="4">
                  <c:v>0.0858112203947888</c:v>
                </c:pt>
                <c:pt idx="5">
                  <c:v>0.0759668303255659</c:v>
                </c:pt>
                <c:pt idx="6">
                  <c:v>0.0594344568844086</c:v>
                </c:pt>
                <c:pt idx="7">
                  <c:v>0.0435604442784706</c:v>
                </c:pt>
                <c:pt idx="8">
                  <c:v>0.0224159250199742</c:v>
                </c:pt>
                <c:pt idx="9">
                  <c:v>2.0232031251532E-5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9317576"/>
        <c:axId val="-2119314600"/>
      </c:barChart>
      <c:catAx>
        <c:axId val="-2119317576"/>
        <c:scaling>
          <c:orientation val="minMax"/>
        </c:scaling>
        <c:delete val="0"/>
        <c:axPos val="b"/>
        <c:majorTickMark val="out"/>
        <c:minorTickMark val="none"/>
        <c:tickLblPos val="nextTo"/>
        <c:crossAx val="-211931460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2119314600"/>
        <c:scaling>
          <c:orientation val="minMax"/>
          <c:max val="1.0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-21193175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TruePositive</c:v>
          </c:tx>
          <c:invertIfNegative val="0"/>
          <c:val>
            <c:numRef>
              <c:f>Sheet6!$S$85:$S$94</c:f>
              <c:numCache>
                <c:formatCode>0%</c:formatCode>
                <c:ptCount val="10"/>
                <c:pt idx="0">
                  <c:v>0.0835547484109545</c:v>
                </c:pt>
                <c:pt idx="1">
                  <c:v>0.154903764088551</c:v>
                </c:pt>
                <c:pt idx="2">
                  <c:v>0.209589578472983</c:v>
                </c:pt>
                <c:pt idx="3">
                  <c:v>0.258001540277523</c:v>
                </c:pt>
                <c:pt idx="4">
                  <c:v>0.301265631842956</c:v>
                </c:pt>
                <c:pt idx="5">
                  <c:v>0.344563437491435</c:v>
                </c:pt>
                <c:pt idx="6">
                  <c:v>0.378051326881928</c:v>
                </c:pt>
                <c:pt idx="7">
                  <c:v>0.415943033328998</c:v>
                </c:pt>
                <c:pt idx="8">
                  <c:v>0.442742759209313</c:v>
                </c:pt>
                <c:pt idx="9">
                  <c:v>0.47064047630037</c:v>
                </c:pt>
              </c:numCache>
            </c:numRef>
          </c:val>
        </c:ser>
        <c:ser>
          <c:idx val="1"/>
          <c:order val="1"/>
          <c:tx>
            <c:v>FalsePositive</c:v>
          </c:tx>
          <c:invertIfNegative val="0"/>
          <c:val>
            <c:numRef>
              <c:f>Sheet6!$T$85:$T$94</c:f>
              <c:numCache>
                <c:formatCode>0%</c:formatCode>
                <c:ptCount val="10"/>
                <c:pt idx="0">
                  <c:v>0.1645656867348</c:v>
                </c:pt>
                <c:pt idx="1">
                  <c:v>0.275315303056</c:v>
                </c:pt>
                <c:pt idx="2">
                  <c:v>0.334134084801262</c:v>
                </c:pt>
                <c:pt idx="3">
                  <c:v>0.381825449026451</c:v>
                </c:pt>
                <c:pt idx="4">
                  <c:v>0.409982132102927</c:v>
                </c:pt>
                <c:pt idx="5">
                  <c:v>0.428755232147573</c:v>
                </c:pt>
                <c:pt idx="6">
                  <c:v>0.439851099408878</c:v>
                </c:pt>
                <c:pt idx="7">
                  <c:v>0.443295781669614</c:v>
                </c:pt>
                <c:pt idx="8">
                  <c:v>0.449406160002666</c:v>
                </c:pt>
                <c:pt idx="9">
                  <c:v>0.450001262073344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9288872"/>
        <c:axId val="-2119285896"/>
      </c:barChart>
      <c:catAx>
        <c:axId val="-211928887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1928589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2119285896"/>
        <c:scaling>
          <c:orientation val="minMax"/>
          <c:max val="1.0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-21192888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TruePositive</c:v>
          </c:tx>
          <c:invertIfNegative val="0"/>
          <c:val>
            <c:numRef>
              <c:f>Sheet6!$U$85:$U$94</c:f>
              <c:numCache>
                <c:formatCode>0%</c:formatCode>
                <c:ptCount val="10"/>
                <c:pt idx="0">
                  <c:v>0.0756136645017988</c:v>
                </c:pt>
                <c:pt idx="1">
                  <c:v>0.128049287469674</c:v>
                </c:pt>
                <c:pt idx="2">
                  <c:v>0.15919245435482</c:v>
                </c:pt>
                <c:pt idx="3">
                  <c:v>0.185125012695538</c:v>
                </c:pt>
                <c:pt idx="4">
                  <c:v>0.205278635778024</c:v>
                </c:pt>
                <c:pt idx="5">
                  <c:v>0.22472805532098</c:v>
                </c:pt>
                <c:pt idx="6">
                  <c:v>0.236961149250098</c:v>
                </c:pt>
                <c:pt idx="7">
                  <c:v>0.249240688234201</c:v>
                </c:pt>
                <c:pt idx="8">
                  <c:v>0.255395609220693</c:v>
                </c:pt>
                <c:pt idx="9">
                  <c:v>0.265095611394597</c:v>
                </c:pt>
              </c:numCache>
            </c:numRef>
          </c:val>
        </c:ser>
        <c:ser>
          <c:idx val="1"/>
          <c:order val="1"/>
          <c:tx>
            <c:v>FalsePositive</c:v>
          </c:tx>
          <c:invertIfNegative val="0"/>
          <c:val>
            <c:numRef>
              <c:f>Sheet6!$V$85:$V$94</c:f>
              <c:numCache>
                <c:formatCode>0%</c:formatCode>
                <c:ptCount val="10"/>
                <c:pt idx="0">
                  <c:v>0.125988435401785</c:v>
                </c:pt>
                <c:pt idx="1">
                  <c:v>0.162835298193915</c:v>
                </c:pt>
                <c:pt idx="2">
                  <c:v>0.155594030331978</c:v>
                </c:pt>
                <c:pt idx="3">
                  <c:v>0.137307667912276</c:v>
                </c:pt>
                <c:pt idx="4">
                  <c:v>0.11130064188981</c:v>
                </c:pt>
                <c:pt idx="5">
                  <c:v>0.0922467297386692</c:v>
                </c:pt>
                <c:pt idx="6">
                  <c:v>0.067098628565654</c:v>
                </c:pt>
                <c:pt idx="7">
                  <c:v>0.0383689982073771</c:v>
                </c:pt>
                <c:pt idx="8">
                  <c:v>0.0179942902378258</c:v>
                </c:pt>
                <c:pt idx="9">
                  <c:v>1.33514572147026E-5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9259720"/>
        <c:axId val="-2119256744"/>
      </c:barChart>
      <c:catAx>
        <c:axId val="-2119259720"/>
        <c:scaling>
          <c:orientation val="minMax"/>
        </c:scaling>
        <c:delete val="0"/>
        <c:axPos val="b"/>
        <c:majorTickMark val="out"/>
        <c:minorTickMark val="none"/>
        <c:tickLblPos val="nextTo"/>
        <c:crossAx val="-211925674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2119256744"/>
        <c:scaling>
          <c:orientation val="minMax"/>
          <c:max val="1.0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-21192597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True Positives</c:v>
          </c:tx>
          <c:invertIfNegative val="0"/>
          <c:val>
            <c:numRef>
              <c:f>Sheet6!$F$212:$F$221</c:f>
              <c:numCache>
                <c:formatCode>0.00%</c:formatCode>
                <c:ptCount val="10"/>
                <c:pt idx="0">
                  <c:v>0.0940246087945218</c:v>
                </c:pt>
                <c:pt idx="1">
                  <c:v>0.184500999559569</c:v>
                </c:pt>
                <c:pt idx="2">
                  <c:v>0.275731564196834</c:v>
                </c:pt>
                <c:pt idx="3">
                  <c:v>0.354289147501131</c:v>
                </c:pt>
                <c:pt idx="4">
                  <c:v>0.434353025726367</c:v>
                </c:pt>
                <c:pt idx="5">
                  <c:v>0.513112015925362</c:v>
                </c:pt>
                <c:pt idx="6">
                  <c:v>0.57473427215809</c:v>
                </c:pt>
                <c:pt idx="7">
                  <c:v>0.643095961750105</c:v>
                </c:pt>
                <c:pt idx="8">
                  <c:v>0.711785062504437</c:v>
                </c:pt>
                <c:pt idx="9">
                  <c:v>0.770221522649295</c:v>
                </c:pt>
              </c:numCache>
            </c:numRef>
          </c:val>
        </c:ser>
        <c:ser>
          <c:idx val="1"/>
          <c:order val="1"/>
          <c:tx>
            <c:v>False Positives</c:v>
          </c:tx>
          <c:invertIfNegative val="0"/>
          <c:val>
            <c:numRef>
              <c:f>Sheet6!$G$212:$G$221</c:f>
              <c:numCache>
                <c:formatCode>0.00%</c:formatCode>
                <c:ptCount val="10"/>
                <c:pt idx="0">
                  <c:v>0.0635597870364298</c:v>
                </c:pt>
                <c:pt idx="1">
                  <c:v>0.0986280912820417</c:v>
                </c:pt>
                <c:pt idx="2">
                  <c:v>0.131277187573027</c:v>
                </c:pt>
                <c:pt idx="3">
                  <c:v>0.162191542570691</c:v>
                </c:pt>
                <c:pt idx="4">
                  <c:v>0.184063239525785</c:v>
                </c:pt>
                <c:pt idx="5">
                  <c:v>0.195381731116353</c:v>
                </c:pt>
                <c:pt idx="6">
                  <c:v>0.210049198753635</c:v>
                </c:pt>
                <c:pt idx="7">
                  <c:v>0.214031627927012</c:v>
                </c:pt>
                <c:pt idx="8">
                  <c:v>0.217463523894921</c:v>
                </c:pt>
                <c:pt idx="9">
                  <c:v>0.219103421646883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9230712"/>
        <c:axId val="-2119227736"/>
      </c:barChart>
      <c:catAx>
        <c:axId val="-211923071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19227736"/>
        <c:crosses val="autoZero"/>
        <c:auto val="1"/>
        <c:lblAlgn val="ctr"/>
        <c:lblOffset val="100"/>
        <c:noMultiLvlLbl val="0"/>
      </c:catAx>
      <c:valAx>
        <c:axId val="-2119227736"/>
        <c:scaling>
          <c:orientation val="minMax"/>
          <c:max val="1.0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-21192307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True Positives</c:v>
          </c:tx>
          <c:invertIfNegative val="0"/>
          <c:val>
            <c:numRef>
              <c:f>Sheet6!$J$212:$J$221</c:f>
              <c:numCache>
                <c:formatCode>0.00%</c:formatCode>
                <c:ptCount val="10"/>
                <c:pt idx="0">
                  <c:v>0.0902465367401299</c:v>
                </c:pt>
                <c:pt idx="1">
                  <c:v>0.172611444904549</c:v>
                </c:pt>
                <c:pt idx="2">
                  <c:v>0.252225340054929</c:v>
                </c:pt>
                <c:pt idx="3">
                  <c:v>0.314261487599008</c:v>
                </c:pt>
                <c:pt idx="4">
                  <c:v>0.379420415580713</c:v>
                </c:pt>
                <c:pt idx="5">
                  <c:v>0.431000875871378</c:v>
                </c:pt>
                <c:pt idx="6">
                  <c:v>0.471913019909069</c:v>
                </c:pt>
                <c:pt idx="7">
                  <c:v>0.518224190657298</c:v>
                </c:pt>
                <c:pt idx="8">
                  <c:v>0.557564193804612</c:v>
                </c:pt>
                <c:pt idx="9">
                  <c:v>0.588438120791542</c:v>
                </c:pt>
              </c:numCache>
            </c:numRef>
          </c:val>
        </c:ser>
        <c:ser>
          <c:idx val="1"/>
          <c:order val="1"/>
          <c:tx>
            <c:v>False Positives</c:v>
          </c:tx>
          <c:invertIfNegative val="0"/>
          <c:val>
            <c:numRef>
              <c:f>Sheet6!$K$212:$K$221</c:f>
              <c:numCache>
                <c:formatCode>0.00%</c:formatCode>
                <c:ptCount val="10"/>
                <c:pt idx="0">
                  <c:v>0.053390579647012</c:v>
                </c:pt>
                <c:pt idx="1">
                  <c:v>0.0743689935537553</c:v>
                </c:pt>
                <c:pt idx="2">
                  <c:v>0.0895143738462512</c:v>
                </c:pt>
                <c:pt idx="3">
                  <c:v>0.0974942862546177</c:v>
                </c:pt>
                <c:pt idx="4">
                  <c:v>0.0981607408014666</c:v>
                </c:pt>
                <c:pt idx="5">
                  <c:v>0.0808671582335999</c:v>
                </c:pt>
                <c:pt idx="6">
                  <c:v>0.0696649995011839</c:v>
                </c:pt>
                <c:pt idx="7">
                  <c:v>0.0509451508163121</c:v>
                </c:pt>
                <c:pt idx="8">
                  <c:v>0.0231715446666579</c:v>
                </c:pt>
                <c:pt idx="9">
                  <c:v>0.000434852091057595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9201784"/>
        <c:axId val="-2119198808"/>
      </c:barChart>
      <c:catAx>
        <c:axId val="-211920178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19198808"/>
        <c:crosses val="autoZero"/>
        <c:auto val="1"/>
        <c:lblAlgn val="ctr"/>
        <c:lblOffset val="100"/>
        <c:noMultiLvlLbl val="0"/>
      </c:catAx>
      <c:valAx>
        <c:axId val="-2119198808"/>
        <c:scaling>
          <c:orientation val="minMax"/>
          <c:max val="1.0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-21192017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True Positives</c:v>
          </c:tx>
          <c:invertIfNegative val="0"/>
          <c:val>
            <c:numRef>
              <c:f>Sheet6!$F$262:$F$271</c:f>
              <c:numCache>
                <c:formatCode>0.00%</c:formatCode>
                <c:ptCount val="10"/>
                <c:pt idx="0">
                  <c:v>0.0916226723875715</c:v>
                </c:pt>
                <c:pt idx="1">
                  <c:v>0.176761787828722</c:v>
                </c:pt>
                <c:pt idx="2">
                  <c:v>0.264240087816306</c:v>
                </c:pt>
                <c:pt idx="3">
                  <c:v>0.348088929721567</c:v>
                </c:pt>
                <c:pt idx="4">
                  <c:v>0.436092030037984</c:v>
                </c:pt>
                <c:pt idx="5">
                  <c:v>0.501686631782934</c:v>
                </c:pt>
                <c:pt idx="6">
                  <c:v>0.574560088721003</c:v>
                </c:pt>
                <c:pt idx="7">
                  <c:v>0.637421087282167</c:v>
                </c:pt>
                <c:pt idx="8">
                  <c:v>0.705542525785466</c:v>
                </c:pt>
                <c:pt idx="9">
                  <c:v>0.763418147699061</c:v>
                </c:pt>
              </c:numCache>
            </c:numRef>
          </c:val>
        </c:ser>
        <c:ser>
          <c:idx val="1"/>
          <c:order val="1"/>
          <c:tx>
            <c:v>False Positives</c:v>
          </c:tx>
          <c:invertIfNegative val="0"/>
          <c:val>
            <c:numRef>
              <c:f>Sheet6!$G$262:$G$271</c:f>
              <c:numCache>
                <c:formatCode>0.00%</c:formatCode>
                <c:ptCount val="10"/>
                <c:pt idx="0">
                  <c:v>0.0535978921975997</c:v>
                </c:pt>
                <c:pt idx="1">
                  <c:v>0.0929577609805952</c:v>
                </c:pt>
                <c:pt idx="2">
                  <c:v>0.12801592925087</c:v>
                </c:pt>
                <c:pt idx="3">
                  <c:v>0.153850303882736</c:v>
                </c:pt>
                <c:pt idx="4">
                  <c:v>0.172974606738861</c:v>
                </c:pt>
                <c:pt idx="5">
                  <c:v>0.187931562268308</c:v>
                </c:pt>
                <c:pt idx="6">
                  <c:v>0.195713099417233</c:v>
                </c:pt>
                <c:pt idx="7">
                  <c:v>0.202904490722038</c:v>
                </c:pt>
                <c:pt idx="8">
                  <c:v>0.206703234773493</c:v>
                </c:pt>
                <c:pt idx="9">
                  <c:v>0.208844460435164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0103096"/>
        <c:axId val="-2120106088"/>
      </c:barChart>
      <c:catAx>
        <c:axId val="-2120103096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0106088"/>
        <c:crosses val="autoZero"/>
        <c:auto val="1"/>
        <c:lblAlgn val="ctr"/>
        <c:lblOffset val="100"/>
        <c:noMultiLvlLbl val="0"/>
      </c:catAx>
      <c:valAx>
        <c:axId val="-2120106088"/>
        <c:scaling>
          <c:orientation val="minMax"/>
          <c:max val="1.0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-21201030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True Positives</c:v>
          </c:tx>
          <c:invertIfNegative val="0"/>
          <c:val>
            <c:numRef>
              <c:f>Sheet6!$J$262:$J$271</c:f>
              <c:numCache>
                <c:formatCode>0.00%</c:formatCode>
                <c:ptCount val="10"/>
                <c:pt idx="0">
                  <c:v>0.0878835327199575</c:v>
                </c:pt>
                <c:pt idx="1">
                  <c:v>0.167427037559735</c:v>
                </c:pt>
                <c:pt idx="2">
                  <c:v>0.24346000993428</c:v>
                </c:pt>
                <c:pt idx="3">
                  <c:v>0.31237841377618</c:v>
                </c:pt>
                <c:pt idx="4">
                  <c:v>0.377757111665172</c:v>
                </c:pt>
                <c:pt idx="5">
                  <c:v>0.42377123649691</c:v>
                </c:pt>
                <c:pt idx="6">
                  <c:v>0.476035613303604</c:v>
                </c:pt>
                <c:pt idx="7">
                  <c:v>0.516976095580212</c:v>
                </c:pt>
                <c:pt idx="8">
                  <c:v>0.557051347610122</c:v>
                </c:pt>
                <c:pt idx="9">
                  <c:v>0.589782271315409</c:v>
                </c:pt>
              </c:numCache>
            </c:numRef>
          </c:val>
        </c:ser>
        <c:ser>
          <c:idx val="1"/>
          <c:order val="1"/>
          <c:tx>
            <c:v>False Positives</c:v>
          </c:tx>
          <c:invertIfNegative val="0"/>
          <c:val>
            <c:numRef>
              <c:f>Sheet6!$K$262:$K$271</c:f>
              <c:numCache>
                <c:formatCode>0.00%</c:formatCode>
                <c:ptCount val="10"/>
                <c:pt idx="0">
                  <c:v>0.0459234472865533</c:v>
                </c:pt>
                <c:pt idx="1">
                  <c:v>0.0733528001960861</c:v>
                </c:pt>
                <c:pt idx="2">
                  <c:v>0.0915737317504531</c:v>
                </c:pt>
                <c:pt idx="3">
                  <c:v>0.0965148729048646</c:v>
                </c:pt>
                <c:pt idx="4">
                  <c:v>0.0875300828266397</c:v>
                </c:pt>
                <c:pt idx="5">
                  <c:v>0.0804482258035736</c:v>
                </c:pt>
                <c:pt idx="6">
                  <c:v>0.0614289800832977</c:v>
                </c:pt>
                <c:pt idx="7">
                  <c:v>0.0462511452769703</c:v>
                </c:pt>
                <c:pt idx="8">
                  <c:v>0.0228251660962539</c:v>
                </c:pt>
                <c:pt idx="9">
                  <c:v>0.00023891991537099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0131960"/>
        <c:axId val="-2120134952"/>
      </c:barChart>
      <c:catAx>
        <c:axId val="-2120131960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0134952"/>
        <c:crosses val="autoZero"/>
        <c:auto val="1"/>
        <c:lblAlgn val="ctr"/>
        <c:lblOffset val="100"/>
        <c:noMultiLvlLbl val="0"/>
      </c:catAx>
      <c:valAx>
        <c:axId val="-2120134952"/>
        <c:scaling>
          <c:orientation val="minMax"/>
          <c:max val="1.0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-21201319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True Positives</c:v>
          </c:tx>
          <c:invertIfNegative val="0"/>
          <c:val>
            <c:numRef>
              <c:f>Sheet6!$F$312:$F$321</c:f>
              <c:numCache>
                <c:formatCode>0.00%</c:formatCode>
                <c:ptCount val="10"/>
                <c:pt idx="0">
                  <c:v>0.0796394013010548</c:v>
                </c:pt>
                <c:pt idx="1">
                  <c:v>0.160692321017901</c:v>
                </c:pt>
                <c:pt idx="2">
                  <c:v>0.240541010557494</c:v>
                </c:pt>
                <c:pt idx="3">
                  <c:v>0.312629217382051</c:v>
                </c:pt>
                <c:pt idx="4">
                  <c:v>0.380918798156829</c:v>
                </c:pt>
                <c:pt idx="5">
                  <c:v>0.438531677947171</c:v>
                </c:pt>
                <c:pt idx="6">
                  <c:v>0.506475857968731</c:v>
                </c:pt>
                <c:pt idx="7">
                  <c:v>0.570981838088577</c:v>
                </c:pt>
                <c:pt idx="8">
                  <c:v>0.628432375096415</c:v>
                </c:pt>
                <c:pt idx="9">
                  <c:v>0.686033757806815</c:v>
                </c:pt>
              </c:numCache>
            </c:numRef>
          </c:val>
        </c:ser>
        <c:ser>
          <c:idx val="1"/>
          <c:order val="1"/>
          <c:tx>
            <c:v>False Positives</c:v>
          </c:tx>
          <c:invertIfNegative val="0"/>
          <c:val>
            <c:numRef>
              <c:f>Sheet6!$G$312:$G$321</c:f>
              <c:numCache>
                <c:formatCode>0.00%</c:formatCode>
                <c:ptCount val="10"/>
                <c:pt idx="0">
                  <c:v>0.0356232125882912</c:v>
                </c:pt>
                <c:pt idx="1">
                  <c:v>0.0697137382165476</c:v>
                </c:pt>
                <c:pt idx="2">
                  <c:v>0.0948495669411455</c:v>
                </c:pt>
                <c:pt idx="3">
                  <c:v>0.113736099976035</c:v>
                </c:pt>
                <c:pt idx="4">
                  <c:v>0.130736501358674</c:v>
                </c:pt>
                <c:pt idx="5">
                  <c:v>0.142463708495183</c:v>
                </c:pt>
                <c:pt idx="6">
                  <c:v>0.150650891017019</c:v>
                </c:pt>
                <c:pt idx="7">
                  <c:v>0.158552222172389</c:v>
                </c:pt>
                <c:pt idx="8">
                  <c:v>0.160760847982619</c:v>
                </c:pt>
                <c:pt idx="9">
                  <c:v>0.161602400077926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0159416"/>
        <c:axId val="-2120162408"/>
      </c:barChart>
      <c:catAx>
        <c:axId val="-2120159416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0162408"/>
        <c:crosses val="autoZero"/>
        <c:auto val="1"/>
        <c:lblAlgn val="ctr"/>
        <c:lblOffset val="100"/>
        <c:noMultiLvlLbl val="0"/>
      </c:catAx>
      <c:valAx>
        <c:axId val="-2120162408"/>
        <c:scaling>
          <c:orientation val="minMax"/>
          <c:max val="1.0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-21201594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True Positives</c:v>
          </c:tx>
          <c:invertIfNegative val="0"/>
          <c:val>
            <c:numRef>
              <c:f>Sheet6!$J$312:$J$321</c:f>
              <c:numCache>
                <c:formatCode>0.00%</c:formatCode>
                <c:ptCount val="10"/>
                <c:pt idx="0">
                  <c:v>0.0780864995610909</c:v>
                </c:pt>
                <c:pt idx="1">
                  <c:v>0.153319450165329</c:v>
                </c:pt>
                <c:pt idx="2">
                  <c:v>0.224184570923837</c:v>
                </c:pt>
                <c:pt idx="3">
                  <c:v>0.285227324495585</c:v>
                </c:pt>
                <c:pt idx="4">
                  <c:v>0.338747746979369</c:v>
                </c:pt>
                <c:pt idx="5">
                  <c:v>0.382852653417926</c:v>
                </c:pt>
                <c:pt idx="6">
                  <c:v>0.434914911614605</c:v>
                </c:pt>
                <c:pt idx="7">
                  <c:v>0.478506904155476</c:v>
                </c:pt>
                <c:pt idx="8">
                  <c:v>0.515116322352333</c:v>
                </c:pt>
                <c:pt idx="9">
                  <c:v>0.552181660718464</c:v>
                </c:pt>
              </c:numCache>
            </c:numRef>
          </c:val>
        </c:ser>
        <c:ser>
          <c:idx val="1"/>
          <c:order val="1"/>
          <c:tx>
            <c:v>False Positives</c:v>
          </c:tx>
          <c:invertIfNegative val="0"/>
          <c:val>
            <c:numRef>
              <c:f>Sheet6!$K$312:$K$321</c:f>
              <c:numCache>
                <c:formatCode>0.00%</c:formatCode>
                <c:ptCount val="10"/>
                <c:pt idx="0">
                  <c:v>0.0332498211782226</c:v>
                </c:pt>
                <c:pt idx="1">
                  <c:v>0.0578260454231225</c:v>
                </c:pt>
                <c:pt idx="2">
                  <c:v>0.0683112622976595</c:v>
                </c:pt>
                <c:pt idx="3">
                  <c:v>0.0714167450841715</c:v>
                </c:pt>
                <c:pt idx="4">
                  <c:v>0.0700768500764721</c:v>
                </c:pt>
                <c:pt idx="5">
                  <c:v>0.0635015138354493</c:v>
                </c:pt>
                <c:pt idx="6">
                  <c:v>0.0538505582665433</c:v>
                </c:pt>
                <c:pt idx="7">
                  <c:v>0.0390690970852729</c:v>
                </c:pt>
                <c:pt idx="8">
                  <c:v>0.0194642380638851</c:v>
                </c:pt>
                <c:pt idx="9">
                  <c:v>9.15057134621245E-6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0187208"/>
        <c:axId val="-2120190200"/>
      </c:barChart>
      <c:catAx>
        <c:axId val="-2120187208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0190200"/>
        <c:crosses val="autoZero"/>
        <c:auto val="1"/>
        <c:lblAlgn val="ctr"/>
        <c:lblOffset val="100"/>
        <c:noMultiLvlLbl val="0"/>
      </c:catAx>
      <c:valAx>
        <c:axId val="-2120190200"/>
        <c:scaling>
          <c:orientation val="minMax"/>
          <c:max val="1.0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-21201872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TruePositives</c:v>
          </c:tx>
          <c:invertIfNegative val="0"/>
          <c:val>
            <c:numRef>
              <c:f>(Sheet6!$F$449,Sheet6!$F$445,Sheet6!$F$441,Sheet6!$F$437,Sheet6!$F$433,Sheet6!$F$429,Sheet6!$F$425,Sheet6!$F$409)</c:f>
              <c:numCache>
                <c:formatCode>0.00%</c:formatCode>
                <c:ptCount val="8"/>
                <c:pt idx="0">
                  <c:v>0.561795928159455</c:v>
                </c:pt>
                <c:pt idx="1">
                  <c:v>0.572239746029445</c:v>
                </c:pt>
                <c:pt idx="2">
                  <c:v>0.578913652490255</c:v>
                </c:pt>
                <c:pt idx="3">
                  <c:v>0.584299230468591</c:v>
                </c:pt>
                <c:pt idx="4">
                  <c:v>0.586812340596765</c:v>
                </c:pt>
                <c:pt idx="5">
                  <c:v>0.590611956967994</c:v>
                </c:pt>
                <c:pt idx="6">
                  <c:v>0.600463765842987</c:v>
                </c:pt>
                <c:pt idx="7">
                  <c:v>0.620775898426609</c:v>
                </c:pt>
              </c:numCache>
            </c:numRef>
          </c:val>
        </c:ser>
        <c:ser>
          <c:idx val="1"/>
          <c:order val="1"/>
          <c:tx>
            <c:v>FalsePositives</c:v>
          </c:tx>
          <c:invertIfNegative val="0"/>
          <c:val>
            <c:numRef>
              <c:f>(Sheet6!$G$449,Sheet6!$G$445,Sheet6!$G$441,Sheet6!$G$437,Sheet6!$G$433,Sheet6!$G$429,Sheet6!$G$425,Sheet6!$G$409)</c:f>
              <c:numCache>
                <c:formatCode>0.00%</c:formatCode>
                <c:ptCount val="8"/>
                <c:pt idx="0">
                  <c:v>0.438198442581484</c:v>
                </c:pt>
                <c:pt idx="1">
                  <c:v>0.427752862418336</c:v>
                </c:pt>
                <c:pt idx="2">
                  <c:v>0.421079573994412</c:v>
                </c:pt>
                <c:pt idx="3">
                  <c:v>0.415697366687882</c:v>
                </c:pt>
                <c:pt idx="4">
                  <c:v>0.413184170616233</c:v>
                </c:pt>
                <c:pt idx="5">
                  <c:v>0.409384466162729</c:v>
                </c:pt>
                <c:pt idx="6">
                  <c:v>0.399533017051664</c:v>
                </c:pt>
                <c:pt idx="7">
                  <c:v>0.379221237989269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0217416"/>
        <c:axId val="-2120220408"/>
      </c:barChart>
      <c:catAx>
        <c:axId val="-2120217416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0220408"/>
        <c:crosses val="autoZero"/>
        <c:auto val="1"/>
        <c:lblAlgn val="ctr"/>
        <c:lblOffset val="100"/>
        <c:noMultiLvlLbl val="0"/>
      </c:catAx>
      <c:valAx>
        <c:axId val="-2120220408"/>
        <c:scaling>
          <c:orientation val="minMax"/>
          <c:max val="1.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-21202174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TruePositives</c:v>
          </c:tx>
          <c:invertIfNegative val="0"/>
          <c:val>
            <c:numRef>
              <c:f>(Sheet6!$F$409,Sheet6!$F$413,Sheet6!$F$417,Sheet6!$F$421)</c:f>
              <c:numCache>
                <c:formatCode>0.00%</c:formatCode>
                <c:ptCount val="4"/>
                <c:pt idx="0">
                  <c:v>0.620775898426609</c:v>
                </c:pt>
                <c:pt idx="1">
                  <c:v>0.634176212137977</c:v>
                </c:pt>
                <c:pt idx="2">
                  <c:v>0.644887620359304</c:v>
                </c:pt>
                <c:pt idx="3">
                  <c:v>0.65422107190139</c:v>
                </c:pt>
              </c:numCache>
            </c:numRef>
          </c:val>
        </c:ser>
        <c:ser>
          <c:idx val="1"/>
          <c:order val="1"/>
          <c:tx>
            <c:v>FalsePositives</c:v>
          </c:tx>
          <c:invertIfNegative val="0"/>
          <c:val>
            <c:numRef>
              <c:f>(Sheet6!$G$409,Sheet6!$G$413,Sheet6!$G$417,Sheet6!$G$421)</c:f>
              <c:numCache>
                <c:formatCode>0.00%</c:formatCode>
                <c:ptCount val="4"/>
                <c:pt idx="0">
                  <c:v>0.379221237989269</c:v>
                </c:pt>
                <c:pt idx="1">
                  <c:v>0.365818747953969</c:v>
                </c:pt>
                <c:pt idx="2">
                  <c:v>0.355102528911318</c:v>
                </c:pt>
                <c:pt idx="3">
                  <c:v>0.345764037461178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9012600"/>
        <c:axId val="-2119009624"/>
      </c:barChart>
      <c:catAx>
        <c:axId val="-2119012600"/>
        <c:scaling>
          <c:orientation val="minMax"/>
        </c:scaling>
        <c:delete val="0"/>
        <c:axPos val="b"/>
        <c:majorTickMark val="out"/>
        <c:minorTickMark val="none"/>
        <c:tickLblPos val="nextTo"/>
        <c:crossAx val="-2119009624"/>
        <c:crosses val="autoZero"/>
        <c:auto val="1"/>
        <c:lblAlgn val="ctr"/>
        <c:lblOffset val="100"/>
        <c:noMultiLvlLbl val="0"/>
      </c:catAx>
      <c:valAx>
        <c:axId val="-2119009624"/>
        <c:scaling>
          <c:orientation val="minMax"/>
          <c:max val="1.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-21190126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TruePositive</c:v>
          </c:tx>
          <c:invertIfNegative val="0"/>
          <c:val>
            <c:numRef>
              <c:f>Sheet6!$W$75:$W$84</c:f>
              <c:numCache>
                <c:formatCode>0%</c:formatCode>
                <c:ptCount val="10"/>
                <c:pt idx="0">
                  <c:v>0.0935854051521583</c:v>
                </c:pt>
                <c:pt idx="1">
                  <c:v>0.18979071227764</c:v>
                </c:pt>
                <c:pt idx="2">
                  <c:v>0.268913345582503</c:v>
                </c:pt>
                <c:pt idx="3">
                  <c:v>0.361997184337285</c:v>
                </c:pt>
                <c:pt idx="4">
                  <c:v>0.462521462399112</c:v>
                </c:pt>
                <c:pt idx="5">
                  <c:v>0.558944972080647</c:v>
                </c:pt>
                <c:pt idx="6">
                  <c:v>0.647219163302416</c:v>
                </c:pt>
                <c:pt idx="7">
                  <c:v>0.738612086244335</c:v>
                </c:pt>
                <c:pt idx="8">
                  <c:v>0.831657904779774</c:v>
                </c:pt>
                <c:pt idx="9">
                  <c:v>0.921523783473354</c:v>
                </c:pt>
              </c:numCache>
            </c:numRef>
          </c:val>
        </c:ser>
        <c:ser>
          <c:idx val="1"/>
          <c:order val="1"/>
          <c:tx>
            <c:v>FalsePositive</c:v>
          </c:tx>
          <c:invertIfNegative val="0"/>
          <c:val>
            <c:numRef>
              <c:f>Sheet6!$X$75:$X$84</c:f>
              <c:numCache>
                <c:formatCode>0%</c:formatCode>
                <c:ptCount val="10"/>
                <c:pt idx="0">
                  <c:v>0.0672718449754943</c:v>
                </c:pt>
                <c:pt idx="1">
                  <c:v>0.135623284520484</c:v>
                </c:pt>
                <c:pt idx="2">
                  <c:v>0.205795000125304</c:v>
                </c:pt>
                <c:pt idx="3">
                  <c:v>0.269943561665136</c:v>
                </c:pt>
                <c:pt idx="4">
                  <c:v>0.338416831648734</c:v>
                </c:pt>
                <c:pt idx="5">
                  <c:v>0.404569928212551</c:v>
                </c:pt>
                <c:pt idx="6">
                  <c:v>0.479647662382062</c:v>
                </c:pt>
                <c:pt idx="7">
                  <c:v>0.548667899816411</c:v>
                </c:pt>
                <c:pt idx="8">
                  <c:v>0.620588908606796</c:v>
                </c:pt>
                <c:pt idx="9">
                  <c:v>0.68546975520523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2228968"/>
        <c:axId val="-2102225992"/>
      </c:barChart>
      <c:catAx>
        <c:axId val="-2102228968"/>
        <c:scaling>
          <c:orientation val="minMax"/>
        </c:scaling>
        <c:delete val="0"/>
        <c:axPos val="b"/>
        <c:majorTickMark val="out"/>
        <c:minorTickMark val="none"/>
        <c:tickLblPos val="nextTo"/>
        <c:crossAx val="-210222599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2102225992"/>
        <c:scaling>
          <c:orientation val="minMax"/>
          <c:max val="3.5"/>
          <c:min val="0.0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-21022289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TruePositive</c:v>
          </c:tx>
          <c:invertIfNegative val="0"/>
          <c:val>
            <c:numRef>
              <c:f>Sheet6!$W$85:$W$94</c:f>
              <c:numCache>
                <c:formatCode>0%</c:formatCode>
                <c:ptCount val="10"/>
                <c:pt idx="0">
                  <c:v>0.0928998994650762</c:v>
                </c:pt>
                <c:pt idx="1">
                  <c:v>0.188106191116584</c:v>
                </c:pt>
                <c:pt idx="2">
                  <c:v>0.281929193491483</c:v>
                </c:pt>
                <c:pt idx="3">
                  <c:v>0.368807505565465</c:v>
                </c:pt>
                <c:pt idx="4">
                  <c:v>0.461063296275405</c:v>
                </c:pt>
                <c:pt idx="5">
                  <c:v>0.554728196138696</c:v>
                </c:pt>
                <c:pt idx="6">
                  <c:v>0.645423595406407</c:v>
                </c:pt>
                <c:pt idx="7">
                  <c:v>0.74201863663519</c:v>
                </c:pt>
                <c:pt idx="8">
                  <c:v>0.830645992635039</c:v>
                </c:pt>
                <c:pt idx="9">
                  <c:v>0.923792746210133</c:v>
                </c:pt>
              </c:numCache>
            </c:numRef>
          </c:val>
        </c:ser>
        <c:ser>
          <c:idx val="1"/>
          <c:order val="1"/>
          <c:tx>
            <c:v>FalsePositive</c:v>
          </c:tx>
          <c:invertIfNegative val="0"/>
          <c:val>
            <c:numRef>
              <c:f>Sheet6!$X$85:$X$94</c:f>
              <c:numCache>
                <c:formatCode>0%</c:formatCode>
                <c:ptCount val="10"/>
                <c:pt idx="0">
                  <c:v>0.234148760423098</c:v>
                </c:pt>
                <c:pt idx="1">
                  <c:v>0.478922803256469</c:v>
                </c:pt>
                <c:pt idx="2">
                  <c:v>0.690627040120226</c:v>
                </c:pt>
                <c:pt idx="3">
                  <c:v>0.943631132628858</c:v>
                </c:pt>
                <c:pt idx="4">
                  <c:v>1.18365384677894</c:v>
                </c:pt>
                <c:pt idx="5">
                  <c:v>1.399196861084543</c:v>
                </c:pt>
                <c:pt idx="6">
                  <c:v>1.652656347818469</c:v>
                </c:pt>
                <c:pt idx="7">
                  <c:v>1.873570315474046</c:v>
                </c:pt>
                <c:pt idx="8">
                  <c:v>2.115044003374671</c:v>
                </c:pt>
                <c:pt idx="9">
                  <c:v>2.351299668855828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2197784"/>
        <c:axId val="-2102194808"/>
      </c:barChart>
      <c:catAx>
        <c:axId val="-210219778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0219480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2102194808"/>
        <c:scaling>
          <c:orientation val="minMax"/>
          <c:max val="3.5"/>
          <c:min val="0.0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-21021977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20.xml"/><Relationship Id="rId12" Type="http://schemas.openxmlformats.org/officeDocument/2006/relationships/chart" Target="../charts/chart21.xml"/><Relationship Id="rId13" Type="http://schemas.openxmlformats.org/officeDocument/2006/relationships/chart" Target="../charts/chart22.xml"/><Relationship Id="rId14" Type="http://schemas.openxmlformats.org/officeDocument/2006/relationships/chart" Target="../charts/chart23.xml"/><Relationship Id="rId15" Type="http://schemas.openxmlformats.org/officeDocument/2006/relationships/chart" Target="../charts/chart24.xml"/><Relationship Id="rId16" Type="http://schemas.openxmlformats.org/officeDocument/2006/relationships/chart" Target="../charts/chart25.xml"/><Relationship Id="rId17" Type="http://schemas.openxmlformats.org/officeDocument/2006/relationships/chart" Target="../charts/chart26.xml"/><Relationship Id="rId1" Type="http://schemas.openxmlformats.org/officeDocument/2006/relationships/chart" Target="../charts/chart10.xml"/><Relationship Id="rId2" Type="http://schemas.openxmlformats.org/officeDocument/2006/relationships/chart" Target="../charts/chart11.xml"/><Relationship Id="rId3" Type="http://schemas.openxmlformats.org/officeDocument/2006/relationships/chart" Target="../charts/chart12.xml"/><Relationship Id="rId4" Type="http://schemas.openxmlformats.org/officeDocument/2006/relationships/chart" Target="../charts/chart13.xml"/><Relationship Id="rId5" Type="http://schemas.openxmlformats.org/officeDocument/2006/relationships/chart" Target="../charts/chart14.xml"/><Relationship Id="rId6" Type="http://schemas.openxmlformats.org/officeDocument/2006/relationships/chart" Target="../charts/chart15.xml"/><Relationship Id="rId7" Type="http://schemas.openxmlformats.org/officeDocument/2006/relationships/chart" Target="../charts/chart16.xml"/><Relationship Id="rId8" Type="http://schemas.openxmlformats.org/officeDocument/2006/relationships/chart" Target="../charts/chart17.xml"/><Relationship Id="rId9" Type="http://schemas.openxmlformats.org/officeDocument/2006/relationships/chart" Target="../charts/chart18.xml"/><Relationship Id="rId10" Type="http://schemas.openxmlformats.org/officeDocument/2006/relationships/chart" Target="../charts/chart19.xml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chart" Target="../charts/chart35.xml"/><Relationship Id="rId20" Type="http://schemas.openxmlformats.org/officeDocument/2006/relationships/chart" Target="../charts/chart46.xml"/><Relationship Id="rId21" Type="http://schemas.openxmlformats.org/officeDocument/2006/relationships/chart" Target="../charts/chart47.xml"/><Relationship Id="rId22" Type="http://schemas.openxmlformats.org/officeDocument/2006/relationships/chart" Target="../charts/chart48.xml"/><Relationship Id="rId10" Type="http://schemas.openxmlformats.org/officeDocument/2006/relationships/chart" Target="../charts/chart36.xml"/><Relationship Id="rId11" Type="http://schemas.openxmlformats.org/officeDocument/2006/relationships/chart" Target="../charts/chart37.xml"/><Relationship Id="rId12" Type="http://schemas.openxmlformats.org/officeDocument/2006/relationships/chart" Target="../charts/chart38.xml"/><Relationship Id="rId13" Type="http://schemas.openxmlformats.org/officeDocument/2006/relationships/chart" Target="../charts/chart39.xml"/><Relationship Id="rId14" Type="http://schemas.openxmlformats.org/officeDocument/2006/relationships/chart" Target="../charts/chart40.xml"/><Relationship Id="rId15" Type="http://schemas.openxmlformats.org/officeDocument/2006/relationships/chart" Target="../charts/chart41.xml"/><Relationship Id="rId16" Type="http://schemas.openxmlformats.org/officeDocument/2006/relationships/chart" Target="../charts/chart42.xml"/><Relationship Id="rId17" Type="http://schemas.openxmlformats.org/officeDocument/2006/relationships/chart" Target="../charts/chart43.xml"/><Relationship Id="rId18" Type="http://schemas.openxmlformats.org/officeDocument/2006/relationships/chart" Target="../charts/chart44.xml"/><Relationship Id="rId19" Type="http://schemas.openxmlformats.org/officeDocument/2006/relationships/chart" Target="../charts/chart45.xml"/><Relationship Id="rId1" Type="http://schemas.openxmlformats.org/officeDocument/2006/relationships/chart" Target="../charts/chart27.xml"/><Relationship Id="rId2" Type="http://schemas.openxmlformats.org/officeDocument/2006/relationships/chart" Target="../charts/chart28.xml"/><Relationship Id="rId3" Type="http://schemas.openxmlformats.org/officeDocument/2006/relationships/chart" Target="../charts/chart29.xml"/><Relationship Id="rId4" Type="http://schemas.openxmlformats.org/officeDocument/2006/relationships/chart" Target="../charts/chart30.xml"/><Relationship Id="rId5" Type="http://schemas.openxmlformats.org/officeDocument/2006/relationships/chart" Target="../charts/chart31.xml"/><Relationship Id="rId6" Type="http://schemas.openxmlformats.org/officeDocument/2006/relationships/chart" Target="../charts/chart32.xml"/><Relationship Id="rId7" Type="http://schemas.openxmlformats.org/officeDocument/2006/relationships/chart" Target="../charts/chart33.xml"/><Relationship Id="rId8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44450</xdr:colOff>
      <xdr:row>24</xdr:row>
      <xdr:rowOff>63500</xdr:rowOff>
    </xdr:from>
    <xdr:to>
      <xdr:col>6</xdr:col>
      <xdr:colOff>127000</xdr:colOff>
      <xdr:row>41</xdr:row>
      <xdr:rowOff>152400</xdr:rowOff>
    </xdr:to>
    <xdr:graphicFrame macro="">
      <xdr:nvGraphicFramePr>
        <xdr:cNvPr id="3" name="Chart 2" title="True Positives for Mouse Transcriptome Simulation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400050</xdr:colOff>
      <xdr:row>24</xdr:row>
      <xdr:rowOff>152400</xdr:rowOff>
    </xdr:from>
    <xdr:to>
      <xdr:col>11</xdr:col>
      <xdr:colOff>406400</xdr:colOff>
      <xdr:row>41</xdr:row>
      <xdr:rowOff>139700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95250</xdr:colOff>
      <xdr:row>43</xdr:row>
      <xdr:rowOff>25400</xdr:rowOff>
    </xdr:from>
    <xdr:to>
      <xdr:col>6</xdr:col>
      <xdr:colOff>101600</xdr:colOff>
      <xdr:row>57</xdr:row>
      <xdr:rowOff>101600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425450</xdr:colOff>
      <xdr:row>43</xdr:row>
      <xdr:rowOff>25400</xdr:rowOff>
    </xdr:from>
    <xdr:to>
      <xdr:col>11</xdr:col>
      <xdr:colOff>393700</xdr:colOff>
      <xdr:row>57</xdr:row>
      <xdr:rowOff>101600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57150</xdr:colOff>
      <xdr:row>68</xdr:row>
      <xdr:rowOff>177800</xdr:rowOff>
    </xdr:from>
    <xdr:to>
      <xdr:col>6</xdr:col>
      <xdr:colOff>101600</xdr:colOff>
      <xdr:row>83</xdr:row>
      <xdr:rowOff>165100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361950</xdr:colOff>
      <xdr:row>69</xdr:row>
      <xdr:rowOff>38100</xdr:rowOff>
    </xdr:from>
    <xdr:to>
      <xdr:col>11</xdr:col>
      <xdr:colOff>431800</xdr:colOff>
      <xdr:row>83</xdr:row>
      <xdr:rowOff>139700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0</xdr:colOff>
      <xdr:row>72</xdr:row>
      <xdr:rowOff>0</xdr:rowOff>
    </xdr:from>
    <xdr:to>
      <xdr:col>16</xdr:col>
      <xdr:colOff>958850</xdr:colOff>
      <xdr:row>86</xdr:row>
      <xdr:rowOff>177800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0</xdr:colOff>
      <xdr:row>72</xdr:row>
      <xdr:rowOff>0</xdr:rowOff>
    </xdr:from>
    <xdr:to>
      <xdr:col>23</xdr:col>
      <xdr:colOff>69850</xdr:colOff>
      <xdr:row>86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203200</xdr:colOff>
      <xdr:row>87</xdr:row>
      <xdr:rowOff>120650</xdr:rowOff>
    </xdr:from>
    <xdr:to>
      <xdr:col>34</xdr:col>
      <xdr:colOff>647700</xdr:colOff>
      <xdr:row>132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241300</xdr:colOff>
      <xdr:row>12</xdr:row>
      <xdr:rowOff>88900</xdr:rowOff>
    </xdr:from>
    <xdr:to>
      <xdr:col>60</xdr:col>
      <xdr:colOff>368300</xdr:colOff>
      <xdr:row>44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60</xdr:col>
      <xdr:colOff>406400</xdr:colOff>
      <xdr:row>12</xdr:row>
      <xdr:rowOff>88900</xdr:rowOff>
    </xdr:from>
    <xdr:to>
      <xdr:col>69</xdr:col>
      <xdr:colOff>495300</xdr:colOff>
      <xdr:row>44</xdr:row>
      <xdr:rowOff>152400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133350</xdr:colOff>
      <xdr:row>111</xdr:row>
      <xdr:rowOff>88900</xdr:rowOff>
    </xdr:from>
    <xdr:to>
      <xdr:col>32</xdr:col>
      <xdr:colOff>609600</xdr:colOff>
      <xdr:row>135</xdr:row>
      <xdr:rowOff>127000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80</xdr:col>
      <xdr:colOff>558800</xdr:colOff>
      <xdr:row>32</xdr:row>
      <xdr:rowOff>101600</xdr:rowOff>
    </xdr:from>
    <xdr:to>
      <xdr:col>89</xdr:col>
      <xdr:colOff>685800</xdr:colOff>
      <xdr:row>64</xdr:row>
      <xdr:rowOff>177800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90</xdr:col>
      <xdr:colOff>368300</xdr:colOff>
      <xdr:row>16</xdr:row>
      <xdr:rowOff>0</xdr:rowOff>
    </xdr:from>
    <xdr:to>
      <xdr:col>99</xdr:col>
      <xdr:colOff>457200</xdr:colOff>
      <xdr:row>48</xdr:row>
      <xdr:rowOff>63500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111</xdr:col>
      <xdr:colOff>139700</xdr:colOff>
      <xdr:row>49</xdr:row>
      <xdr:rowOff>76200</xdr:rowOff>
    </xdr:from>
    <xdr:to>
      <xdr:col>120</xdr:col>
      <xdr:colOff>266700</xdr:colOff>
      <xdr:row>81</xdr:row>
      <xdr:rowOff>152400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120</xdr:col>
      <xdr:colOff>177800</xdr:colOff>
      <xdr:row>32</xdr:row>
      <xdr:rowOff>139700</xdr:rowOff>
    </xdr:from>
    <xdr:to>
      <xdr:col>129</xdr:col>
      <xdr:colOff>266700</xdr:colOff>
      <xdr:row>65</xdr:row>
      <xdr:rowOff>12700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146</xdr:col>
      <xdr:colOff>0</xdr:colOff>
      <xdr:row>37</xdr:row>
      <xdr:rowOff>0</xdr:rowOff>
    </xdr:from>
    <xdr:to>
      <xdr:col>155</xdr:col>
      <xdr:colOff>127000</xdr:colOff>
      <xdr:row>69</xdr:row>
      <xdr:rowOff>76200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155</xdr:col>
      <xdr:colOff>165100</xdr:colOff>
      <xdr:row>37</xdr:row>
      <xdr:rowOff>0</xdr:rowOff>
    </xdr:from>
    <xdr:to>
      <xdr:col>164</xdr:col>
      <xdr:colOff>254000</xdr:colOff>
      <xdr:row>69</xdr:row>
      <xdr:rowOff>63500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55</xdr:col>
      <xdr:colOff>12700</xdr:colOff>
      <xdr:row>291</xdr:row>
      <xdr:rowOff>50800</xdr:rowOff>
    </xdr:from>
    <xdr:to>
      <xdr:col>64</xdr:col>
      <xdr:colOff>139700</xdr:colOff>
      <xdr:row>323</xdr:row>
      <xdr:rowOff>127000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55</xdr:col>
      <xdr:colOff>12700</xdr:colOff>
      <xdr:row>439</xdr:row>
      <xdr:rowOff>19050</xdr:rowOff>
    </xdr:from>
    <xdr:to>
      <xdr:col>61</xdr:col>
      <xdr:colOff>12700</xdr:colOff>
      <xdr:row>459</xdr:row>
      <xdr:rowOff>12700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80</xdr:col>
      <xdr:colOff>0</xdr:colOff>
      <xdr:row>347</xdr:row>
      <xdr:rowOff>0</xdr:rowOff>
    </xdr:from>
    <xdr:to>
      <xdr:col>89</xdr:col>
      <xdr:colOff>127000</xdr:colOff>
      <xdr:row>379</xdr:row>
      <xdr:rowOff>76200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111</xdr:col>
      <xdr:colOff>0</xdr:colOff>
      <xdr:row>83</xdr:row>
      <xdr:rowOff>0</xdr:rowOff>
    </xdr:from>
    <xdr:to>
      <xdr:col>120</xdr:col>
      <xdr:colOff>127000</xdr:colOff>
      <xdr:row>115</xdr:row>
      <xdr:rowOff>76200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81</xdr:col>
      <xdr:colOff>0</xdr:colOff>
      <xdr:row>67</xdr:row>
      <xdr:rowOff>0</xdr:rowOff>
    </xdr:from>
    <xdr:to>
      <xdr:col>90</xdr:col>
      <xdr:colOff>127000</xdr:colOff>
      <xdr:row>99</xdr:row>
      <xdr:rowOff>76200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56</xdr:col>
      <xdr:colOff>0</xdr:colOff>
      <xdr:row>48</xdr:row>
      <xdr:rowOff>0</xdr:rowOff>
    </xdr:from>
    <xdr:to>
      <xdr:col>65</xdr:col>
      <xdr:colOff>127000</xdr:colOff>
      <xdr:row>80</xdr:row>
      <xdr:rowOff>76200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55</xdr:col>
      <xdr:colOff>0</xdr:colOff>
      <xdr:row>325</xdr:row>
      <xdr:rowOff>0</xdr:rowOff>
    </xdr:from>
    <xdr:to>
      <xdr:col>64</xdr:col>
      <xdr:colOff>127000</xdr:colOff>
      <xdr:row>357</xdr:row>
      <xdr:rowOff>76200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133350</xdr:colOff>
      <xdr:row>180</xdr:row>
      <xdr:rowOff>88900</xdr:rowOff>
    </xdr:from>
    <xdr:to>
      <xdr:col>32</xdr:col>
      <xdr:colOff>609600</xdr:colOff>
      <xdr:row>204</xdr:row>
      <xdr:rowOff>127000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495300</xdr:colOff>
      <xdr:row>16</xdr:row>
      <xdr:rowOff>177800</xdr:rowOff>
    </xdr:from>
    <xdr:to>
      <xdr:col>10</xdr:col>
      <xdr:colOff>127000</xdr:colOff>
      <xdr:row>47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</xdr:colOff>
      <xdr:row>23</xdr:row>
      <xdr:rowOff>177800</xdr:rowOff>
    </xdr:from>
    <xdr:to>
      <xdr:col>23</xdr:col>
      <xdr:colOff>762000</xdr:colOff>
      <xdr:row>47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69850</xdr:colOff>
      <xdr:row>143</xdr:row>
      <xdr:rowOff>63500</xdr:rowOff>
    </xdr:from>
    <xdr:to>
      <xdr:col>21</xdr:col>
      <xdr:colOff>349250</xdr:colOff>
      <xdr:row>157</xdr:row>
      <xdr:rowOff>139700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143</xdr:row>
      <xdr:rowOff>0</xdr:rowOff>
    </xdr:from>
    <xdr:to>
      <xdr:col>27</xdr:col>
      <xdr:colOff>774700</xdr:colOff>
      <xdr:row>157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0</xdr:colOff>
      <xdr:row>143</xdr:row>
      <xdr:rowOff>0</xdr:rowOff>
    </xdr:from>
    <xdr:to>
      <xdr:col>33</xdr:col>
      <xdr:colOff>444500</xdr:colOff>
      <xdr:row>157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161</xdr:row>
      <xdr:rowOff>0</xdr:rowOff>
    </xdr:from>
    <xdr:to>
      <xdr:col>21</xdr:col>
      <xdr:colOff>279400</xdr:colOff>
      <xdr:row>175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0</xdr:colOff>
      <xdr:row>161</xdr:row>
      <xdr:rowOff>0</xdr:rowOff>
    </xdr:from>
    <xdr:to>
      <xdr:col>27</xdr:col>
      <xdr:colOff>774700</xdr:colOff>
      <xdr:row>175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160</xdr:row>
      <xdr:rowOff>177800</xdr:rowOff>
    </xdr:from>
    <xdr:to>
      <xdr:col>33</xdr:col>
      <xdr:colOff>444500</xdr:colOff>
      <xdr:row>175</xdr:row>
      <xdr:rowOff>63500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203200</xdr:colOff>
      <xdr:row>73</xdr:row>
      <xdr:rowOff>152400</xdr:rowOff>
    </xdr:from>
    <xdr:to>
      <xdr:col>29</xdr:col>
      <xdr:colOff>647700</xdr:colOff>
      <xdr:row>88</xdr:row>
      <xdr:rowOff>38100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30</xdr:col>
      <xdr:colOff>0</xdr:colOff>
      <xdr:row>73</xdr:row>
      <xdr:rowOff>0</xdr:rowOff>
    </xdr:from>
    <xdr:to>
      <xdr:col>35</xdr:col>
      <xdr:colOff>444500</xdr:colOff>
      <xdr:row>87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0</xdr:colOff>
      <xdr:row>90</xdr:row>
      <xdr:rowOff>152400</xdr:rowOff>
    </xdr:from>
    <xdr:to>
      <xdr:col>29</xdr:col>
      <xdr:colOff>444500</xdr:colOff>
      <xdr:row>105</xdr:row>
      <xdr:rowOff>38100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622300</xdr:colOff>
      <xdr:row>90</xdr:row>
      <xdr:rowOff>0</xdr:rowOff>
    </xdr:from>
    <xdr:to>
      <xdr:col>35</xdr:col>
      <xdr:colOff>241300</xdr:colOff>
      <xdr:row>104</xdr:row>
      <xdr:rowOff>76200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165100</xdr:colOff>
      <xdr:row>203</xdr:row>
      <xdr:rowOff>158750</xdr:rowOff>
    </xdr:from>
    <xdr:to>
      <xdr:col>21</xdr:col>
      <xdr:colOff>444500</xdr:colOff>
      <xdr:row>218</xdr:row>
      <xdr:rowOff>44450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22</xdr:col>
      <xdr:colOff>12700</xdr:colOff>
      <xdr:row>203</xdr:row>
      <xdr:rowOff>184150</xdr:rowOff>
    </xdr:from>
    <xdr:to>
      <xdr:col>27</xdr:col>
      <xdr:colOff>787400</xdr:colOff>
      <xdr:row>218</xdr:row>
      <xdr:rowOff>69850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0</xdr:colOff>
      <xdr:row>257</xdr:row>
      <xdr:rowOff>19050</xdr:rowOff>
    </xdr:from>
    <xdr:to>
      <xdr:col>22</xdr:col>
      <xdr:colOff>444500</xdr:colOff>
      <xdr:row>271</xdr:row>
      <xdr:rowOff>95250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23</xdr:col>
      <xdr:colOff>12700</xdr:colOff>
      <xdr:row>257</xdr:row>
      <xdr:rowOff>19050</xdr:rowOff>
    </xdr:from>
    <xdr:to>
      <xdr:col>28</xdr:col>
      <xdr:colOff>622300</xdr:colOff>
      <xdr:row>271</xdr:row>
      <xdr:rowOff>95250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</xdr:col>
      <xdr:colOff>76200</xdr:colOff>
      <xdr:row>302</xdr:row>
      <xdr:rowOff>19050</xdr:rowOff>
    </xdr:from>
    <xdr:to>
      <xdr:col>21</xdr:col>
      <xdr:colOff>355600</xdr:colOff>
      <xdr:row>316</xdr:row>
      <xdr:rowOff>95250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21</xdr:col>
      <xdr:colOff>457200</xdr:colOff>
      <xdr:row>302</xdr:row>
      <xdr:rowOff>31750</xdr:rowOff>
    </xdr:from>
    <xdr:to>
      <xdr:col>27</xdr:col>
      <xdr:colOff>571500</xdr:colOff>
      <xdr:row>316</xdr:row>
      <xdr:rowOff>107950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50800</xdr:colOff>
      <xdr:row>433</xdr:row>
      <xdr:rowOff>31750</xdr:rowOff>
    </xdr:from>
    <xdr:to>
      <xdr:col>14</xdr:col>
      <xdr:colOff>266700</xdr:colOff>
      <xdr:row>457</xdr:row>
      <xdr:rowOff>127000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152400</xdr:colOff>
      <xdr:row>406</xdr:row>
      <xdr:rowOff>19050</xdr:rowOff>
    </xdr:from>
    <xdr:to>
      <xdr:col>14</xdr:col>
      <xdr:colOff>368300</xdr:colOff>
      <xdr:row>430</xdr:row>
      <xdr:rowOff>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35</xdr:col>
      <xdr:colOff>596900</xdr:colOff>
      <xdr:row>73</xdr:row>
      <xdr:rowOff>63500</xdr:rowOff>
    </xdr:from>
    <xdr:to>
      <xdr:col>41</xdr:col>
      <xdr:colOff>215900</xdr:colOff>
      <xdr:row>87</xdr:row>
      <xdr:rowOff>139700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35</xdr:col>
      <xdr:colOff>393700</xdr:colOff>
      <xdr:row>90</xdr:row>
      <xdr:rowOff>63500</xdr:rowOff>
    </xdr:from>
    <xdr:to>
      <xdr:col>41</xdr:col>
      <xdr:colOff>12700</xdr:colOff>
      <xdr:row>104</xdr:row>
      <xdr:rowOff>139700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1048576"/>
  <sheetViews>
    <sheetView topLeftCell="A77" workbookViewId="0">
      <selection activeCell="E81" sqref="E81"/>
    </sheetView>
  </sheetViews>
  <sheetFormatPr baseColWidth="10" defaultRowHeight="15" x14ac:dyDescent="0.75"/>
  <cols>
    <col min="2" max="2" width="9.6640625" customWidth="1"/>
    <col min="3" max="3" width="13" customWidth="1"/>
    <col min="4" max="4" width="12.83203125" customWidth="1"/>
    <col min="5" max="5" width="6" customWidth="1"/>
    <col min="7" max="12" width="9.5" customWidth="1"/>
  </cols>
  <sheetData>
    <row r="3" spans="2:12">
      <c r="B3" s="2" t="s">
        <v>0</v>
      </c>
      <c r="C3" s="2" t="s">
        <v>1</v>
      </c>
      <c r="D3" s="2" t="s">
        <v>2</v>
      </c>
      <c r="E3" s="2" t="s">
        <v>3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L3" s="2" t="s">
        <v>10</v>
      </c>
    </row>
    <row r="4" spans="2:12">
      <c r="B4" s="2" t="s">
        <v>11</v>
      </c>
      <c r="C4" s="2">
        <v>88366</v>
      </c>
      <c r="D4" s="2">
        <v>88366</v>
      </c>
      <c r="E4" s="4">
        <v>0.01</v>
      </c>
      <c r="F4" s="2" t="s">
        <v>13</v>
      </c>
      <c r="G4" s="4">
        <v>0.47</v>
      </c>
      <c r="H4" s="4">
        <v>0.45</v>
      </c>
      <c r="I4" s="4">
        <v>0.26</v>
      </c>
      <c r="J4" s="4">
        <v>0</v>
      </c>
      <c r="K4" s="4">
        <v>0.92</v>
      </c>
      <c r="L4" s="4">
        <v>2.3199999999999998</v>
      </c>
    </row>
    <row r="5" spans="2:12">
      <c r="B5" s="2" t="s">
        <v>11</v>
      </c>
      <c r="C5" s="4">
        <v>0.9</v>
      </c>
      <c r="D5" s="4">
        <v>1</v>
      </c>
      <c r="E5" s="4">
        <v>0.01</v>
      </c>
      <c r="F5" s="2" t="s">
        <v>13</v>
      </c>
      <c r="G5" s="4">
        <v>0.45</v>
      </c>
      <c r="H5" s="4">
        <v>0.45</v>
      </c>
      <c r="I5" s="4">
        <v>0.26</v>
      </c>
      <c r="J5" s="4">
        <v>0.02</v>
      </c>
      <c r="K5" s="4">
        <v>0.84</v>
      </c>
      <c r="L5" s="4">
        <v>2.1</v>
      </c>
    </row>
    <row r="6" spans="2:12">
      <c r="B6" s="2" t="s">
        <v>11</v>
      </c>
      <c r="C6" s="4">
        <v>0.8</v>
      </c>
      <c r="D6" s="4">
        <v>1</v>
      </c>
      <c r="E6" s="4">
        <v>0.01</v>
      </c>
      <c r="F6" s="2" t="s">
        <v>13</v>
      </c>
      <c r="G6" s="4">
        <v>0.41</v>
      </c>
      <c r="H6" s="4">
        <v>0.45</v>
      </c>
      <c r="I6" s="4">
        <v>0.25</v>
      </c>
      <c r="J6" s="4">
        <v>0.04</v>
      </c>
      <c r="K6" s="4">
        <v>0.74</v>
      </c>
      <c r="L6" s="4">
        <v>1.86</v>
      </c>
    </row>
    <row r="7" spans="2:12">
      <c r="B7" s="2" t="s">
        <v>11</v>
      </c>
      <c r="C7" s="4">
        <v>0.7</v>
      </c>
      <c r="D7" s="4">
        <v>1</v>
      </c>
      <c r="E7" s="4">
        <v>0.01</v>
      </c>
      <c r="F7" s="2" t="s">
        <v>13</v>
      </c>
      <c r="G7" s="4">
        <v>0.38</v>
      </c>
      <c r="H7" s="4">
        <v>0.44</v>
      </c>
      <c r="I7" s="4">
        <v>0.24</v>
      </c>
      <c r="J7" s="4">
        <v>7.0000000000000007E-2</v>
      </c>
      <c r="K7" s="4">
        <v>0.65</v>
      </c>
      <c r="L7" s="4">
        <v>1.63</v>
      </c>
    </row>
    <row r="8" spans="2:12">
      <c r="B8" s="2" t="s">
        <v>11</v>
      </c>
      <c r="C8" s="4">
        <v>0.6</v>
      </c>
      <c r="D8" s="4">
        <v>1</v>
      </c>
      <c r="E8" s="4">
        <v>0.01</v>
      </c>
      <c r="F8" s="2" t="s">
        <v>13</v>
      </c>
      <c r="G8" s="4">
        <v>0.35</v>
      </c>
      <c r="H8" s="4">
        <v>0.43</v>
      </c>
      <c r="I8" s="4">
        <v>0.22</v>
      </c>
      <c r="J8" s="4">
        <v>0.09</v>
      </c>
      <c r="K8" s="4">
        <v>0.56000000000000005</v>
      </c>
      <c r="L8" s="4">
        <v>1.4</v>
      </c>
    </row>
    <row r="9" spans="2:12">
      <c r="B9" s="2" t="s">
        <v>11</v>
      </c>
      <c r="C9" s="4">
        <v>0.5</v>
      </c>
      <c r="D9" s="4">
        <v>1</v>
      </c>
      <c r="E9" s="4">
        <v>0.01</v>
      </c>
      <c r="F9" s="2" t="s">
        <v>13</v>
      </c>
      <c r="G9" s="4">
        <v>0.31</v>
      </c>
      <c r="H9" s="4">
        <v>0.41</v>
      </c>
      <c r="I9" s="4">
        <v>0.21</v>
      </c>
      <c r="J9" s="4">
        <v>0.12</v>
      </c>
      <c r="K9" s="4">
        <v>0.46</v>
      </c>
      <c r="L9" s="4">
        <v>1.17</v>
      </c>
    </row>
    <row r="10" spans="2:12">
      <c r="B10" s="2" t="s">
        <v>11</v>
      </c>
      <c r="C10" s="4">
        <v>1</v>
      </c>
      <c r="D10" s="4">
        <v>0.8</v>
      </c>
      <c r="E10" s="4">
        <v>0.01</v>
      </c>
      <c r="F10" s="2" t="s">
        <v>13</v>
      </c>
      <c r="G10" s="4">
        <v>0.47</v>
      </c>
      <c r="H10" s="4">
        <v>0.45</v>
      </c>
      <c r="I10" s="4">
        <v>0.26</v>
      </c>
      <c r="J10" s="4">
        <v>0</v>
      </c>
      <c r="K10" s="4">
        <v>0.92</v>
      </c>
      <c r="L10" s="4">
        <v>2.3199999999999998</v>
      </c>
    </row>
    <row r="11" spans="2:12">
      <c r="B11" s="2" t="s">
        <v>11</v>
      </c>
      <c r="C11" s="4">
        <v>1</v>
      </c>
      <c r="D11" s="4">
        <v>0.6</v>
      </c>
      <c r="E11" s="4">
        <v>0.01</v>
      </c>
      <c r="F11" s="2" t="s">
        <v>13</v>
      </c>
      <c r="G11" s="4">
        <v>0.47</v>
      </c>
      <c r="H11" s="4">
        <v>0.45</v>
      </c>
      <c r="I11" s="4">
        <v>0.26</v>
      </c>
      <c r="J11" s="4">
        <v>0</v>
      </c>
      <c r="K11" s="4">
        <v>0.92</v>
      </c>
      <c r="L11" s="4">
        <v>2.3199999999999998</v>
      </c>
    </row>
    <row r="12" spans="2:12">
      <c r="B12" s="2" t="s">
        <v>11</v>
      </c>
      <c r="C12" s="4">
        <v>1</v>
      </c>
      <c r="D12" s="4">
        <v>0.4</v>
      </c>
      <c r="E12" s="4">
        <v>0.01</v>
      </c>
      <c r="F12" s="2" t="s">
        <v>13</v>
      </c>
      <c r="G12" s="4">
        <v>0.47</v>
      </c>
      <c r="H12" s="4">
        <v>0.45</v>
      </c>
      <c r="I12" s="4">
        <v>0.27</v>
      </c>
      <c r="J12" s="4">
        <v>0</v>
      </c>
      <c r="K12" s="4">
        <v>0.92</v>
      </c>
      <c r="L12" s="4">
        <v>2.3199999999999998</v>
      </c>
    </row>
    <row r="13" spans="2:12">
      <c r="B13" s="2" t="s">
        <v>11</v>
      </c>
      <c r="C13" s="4">
        <v>1</v>
      </c>
      <c r="D13" s="4">
        <v>0.2</v>
      </c>
      <c r="E13" s="4">
        <v>0.01</v>
      </c>
      <c r="F13" s="2" t="s">
        <v>13</v>
      </c>
      <c r="G13" s="4">
        <v>0.48</v>
      </c>
      <c r="H13" s="4">
        <v>0.44</v>
      </c>
      <c r="I13" s="4">
        <v>0.27</v>
      </c>
      <c r="J13" s="4">
        <v>0</v>
      </c>
      <c r="K13" s="4">
        <v>0.92</v>
      </c>
      <c r="L13" s="4">
        <v>2.2999999999999998</v>
      </c>
    </row>
    <row r="14" spans="2:12">
      <c r="B14" s="2" t="s">
        <v>12</v>
      </c>
      <c r="C14" s="3">
        <v>22290</v>
      </c>
      <c r="D14" s="3">
        <v>22290</v>
      </c>
      <c r="E14" s="4">
        <v>0.01</v>
      </c>
      <c r="F14" s="2" t="s">
        <v>13</v>
      </c>
      <c r="G14" s="4">
        <v>0.72</v>
      </c>
      <c r="H14" s="4">
        <v>0.2</v>
      </c>
      <c r="I14" s="4">
        <v>0.56000000000000005</v>
      </c>
      <c r="J14" s="4">
        <v>0</v>
      </c>
      <c r="K14" s="4">
        <v>0.92</v>
      </c>
      <c r="L14" s="4">
        <v>0.67</v>
      </c>
    </row>
    <row r="15" spans="2:12">
      <c r="B15" s="2" t="s">
        <v>12</v>
      </c>
      <c r="C15" s="4">
        <v>0.9</v>
      </c>
      <c r="D15" s="4">
        <v>1</v>
      </c>
      <c r="E15" s="4">
        <v>0.01</v>
      </c>
      <c r="F15" s="2" t="s">
        <v>13</v>
      </c>
      <c r="G15" s="4">
        <v>0.66</v>
      </c>
      <c r="H15" s="4">
        <v>0.2</v>
      </c>
      <c r="I15" s="4">
        <v>0.52</v>
      </c>
      <c r="J15" s="4">
        <v>0.02</v>
      </c>
      <c r="K15" s="4">
        <v>0.83</v>
      </c>
      <c r="L15" s="4">
        <v>0.6</v>
      </c>
    </row>
    <row r="16" spans="2:12">
      <c r="B16" s="2" t="s">
        <v>12</v>
      </c>
      <c r="C16" s="4">
        <v>0.8</v>
      </c>
      <c r="D16" s="4">
        <v>1</v>
      </c>
      <c r="E16" s="4">
        <v>0.01</v>
      </c>
      <c r="F16" s="2" t="s">
        <v>13</v>
      </c>
      <c r="G16" s="4">
        <v>0.6</v>
      </c>
      <c r="H16" s="4">
        <v>0.2</v>
      </c>
      <c r="I16" s="4">
        <v>0.49</v>
      </c>
      <c r="J16" s="4">
        <v>0.04</v>
      </c>
      <c r="K16" s="4">
        <v>0.74</v>
      </c>
      <c r="L16" s="4">
        <v>0.53</v>
      </c>
    </row>
    <row r="17" spans="2:12">
      <c r="B17" s="2" t="s">
        <v>12</v>
      </c>
      <c r="C17" s="4">
        <v>0.7</v>
      </c>
      <c r="D17" s="4">
        <v>1</v>
      </c>
      <c r="E17" s="4">
        <v>0.01</v>
      </c>
      <c r="F17" s="2" t="s">
        <v>13</v>
      </c>
      <c r="G17" s="4">
        <v>0.54</v>
      </c>
      <c r="H17" s="4">
        <v>0.19</v>
      </c>
      <c r="I17" s="4">
        <v>0.45</v>
      </c>
      <c r="J17" s="4">
        <v>0.06</v>
      </c>
      <c r="K17" s="4">
        <v>0.65</v>
      </c>
      <c r="L17" s="4">
        <v>0.46</v>
      </c>
    </row>
    <row r="18" spans="2:12">
      <c r="B18" s="2" t="s">
        <v>12</v>
      </c>
      <c r="C18" s="4">
        <v>0.6</v>
      </c>
      <c r="D18" s="4">
        <v>1</v>
      </c>
      <c r="E18" s="4">
        <v>0.01</v>
      </c>
      <c r="F18" s="2" t="s">
        <v>13</v>
      </c>
      <c r="G18" s="4">
        <v>0.47</v>
      </c>
      <c r="H18" s="4">
        <v>0.18</v>
      </c>
      <c r="I18" s="4">
        <v>0.41</v>
      </c>
      <c r="J18" s="4">
        <v>0.08</v>
      </c>
      <c r="K18" s="4">
        <v>0.55000000000000004</v>
      </c>
      <c r="L18" s="4">
        <v>0.4</v>
      </c>
    </row>
    <row r="19" spans="2:12">
      <c r="B19" s="2" t="s">
        <v>12</v>
      </c>
      <c r="C19" s="4">
        <v>0.5</v>
      </c>
      <c r="D19" s="4">
        <v>1</v>
      </c>
      <c r="E19" s="4">
        <v>0.01</v>
      </c>
      <c r="F19" s="2" t="s">
        <v>13</v>
      </c>
      <c r="G19" s="4">
        <v>0.41</v>
      </c>
      <c r="H19" s="4">
        <v>0.16</v>
      </c>
      <c r="I19" s="4">
        <v>0.35</v>
      </c>
      <c r="J19" s="4">
        <v>0.08</v>
      </c>
      <c r="K19" s="4">
        <v>0.46</v>
      </c>
      <c r="L19" s="4">
        <v>0.33</v>
      </c>
    </row>
    <row r="20" spans="2:12">
      <c r="B20" s="2" t="s">
        <v>12</v>
      </c>
      <c r="C20" s="4">
        <v>1</v>
      </c>
      <c r="D20" s="4">
        <v>0.8</v>
      </c>
      <c r="E20" s="4">
        <v>0.01</v>
      </c>
      <c r="F20" s="2" t="s">
        <v>13</v>
      </c>
      <c r="G20" s="4">
        <v>0.72</v>
      </c>
      <c r="H20" s="4">
        <v>0.2</v>
      </c>
      <c r="I20" s="4">
        <v>0.56000000000000005</v>
      </c>
      <c r="J20" s="4">
        <v>0</v>
      </c>
      <c r="K20" s="4">
        <v>0.92</v>
      </c>
      <c r="L20" s="4">
        <v>0.66</v>
      </c>
    </row>
    <row r="21" spans="2:12">
      <c r="B21" s="2" t="s">
        <v>12</v>
      </c>
      <c r="C21" s="4">
        <v>1</v>
      </c>
      <c r="D21" s="4">
        <v>0.6</v>
      </c>
      <c r="E21" s="4">
        <v>0.01</v>
      </c>
      <c r="F21" s="2" t="s">
        <v>13</v>
      </c>
      <c r="G21" s="4">
        <v>0.72</v>
      </c>
      <c r="H21" s="4">
        <v>0.2</v>
      </c>
      <c r="I21" s="4">
        <v>0.56000000000000005</v>
      </c>
      <c r="J21" s="4">
        <v>0</v>
      </c>
      <c r="K21" s="4">
        <v>0.92</v>
      </c>
      <c r="L21" s="4">
        <v>0.65</v>
      </c>
    </row>
    <row r="22" spans="2:12">
      <c r="B22" s="2" t="s">
        <v>12</v>
      </c>
      <c r="C22" s="4">
        <v>1</v>
      </c>
      <c r="D22" s="4">
        <v>0.4</v>
      </c>
      <c r="E22" s="4">
        <v>0.01</v>
      </c>
      <c r="F22" s="2" t="s">
        <v>13</v>
      </c>
      <c r="G22" s="4">
        <v>0.72</v>
      </c>
      <c r="H22" s="4">
        <v>0.2</v>
      </c>
      <c r="I22" s="4">
        <v>0.56000000000000005</v>
      </c>
      <c r="J22" s="4">
        <v>0</v>
      </c>
      <c r="K22" s="4">
        <v>0.92</v>
      </c>
      <c r="L22" s="4">
        <v>0.66</v>
      </c>
    </row>
    <row r="23" spans="2:12">
      <c r="B23" s="2" t="s">
        <v>12</v>
      </c>
      <c r="C23" s="4">
        <v>1</v>
      </c>
      <c r="D23" s="4">
        <v>0.2</v>
      </c>
      <c r="E23" s="4">
        <v>0.01</v>
      </c>
      <c r="F23" s="2" t="s">
        <v>13</v>
      </c>
      <c r="G23" s="4">
        <v>0.72</v>
      </c>
      <c r="H23" s="4">
        <v>0.2</v>
      </c>
      <c r="I23" s="4">
        <v>0.56000000000000005</v>
      </c>
      <c r="J23" s="4">
        <v>0</v>
      </c>
      <c r="K23" s="4">
        <v>0.92</v>
      </c>
      <c r="L23" s="4">
        <v>0.64</v>
      </c>
    </row>
    <row r="30" spans="2:12" ht="13" customHeight="1">
      <c r="B30" s="2" t="s">
        <v>0</v>
      </c>
      <c r="C30" s="2" t="s">
        <v>1</v>
      </c>
      <c r="D30" s="2" t="s">
        <v>2</v>
      </c>
      <c r="E30" s="2" t="s">
        <v>3</v>
      </c>
      <c r="F30" s="2" t="s">
        <v>4</v>
      </c>
      <c r="G30" s="2" t="s">
        <v>5</v>
      </c>
      <c r="H30" s="2" t="s">
        <v>6</v>
      </c>
      <c r="I30" s="2" t="s">
        <v>7</v>
      </c>
      <c r="J30" s="2" t="s">
        <v>8</v>
      </c>
      <c r="K30" s="2" t="s">
        <v>9</v>
      </c>
      <c r="L30" s="2" t="s">
        <v>10</v>
      </c>
    </row>
    <row r="31" spans="2:12" ht="13" customHeight="1">
      <c r="B31" s="2" t="s">
        <v>14</v>
      </c>
      <c r="C31" s="3">
        <v>22290</v>
      </c>
      <c r="D31" s="3">
        <v>22290</v>
      </c>
      <c r="E31" s="4">
        <v>0.01</v>
      </c>
      <c r="F31" s="2" t="s">
        <v>13</v>
      </c>
      <c r="G31" s="4">
        <v>0.72</v>
      </c>
      <c r="H31" s="4">
        <v>0.2</v>
      </c>
      <c r="I31" s="4">
        <v>0.56000000000000005</v>
      </c>
      <c r="J31" s="4">
        <v>0</v>
      </c>
      <c r="K31" s="4">
        <v>0.92</v>
      </c>
      <c r="L31" s="4">
        <v>0.67</v>
      </c>
    </row>
    <row r="32" spans="2:12" ht="13" customHeight="1">
      <c r="B32" s="2" t="s">
        <v>14</v>
      </c>
      <c r="C32" s="4">
        <v>0.9</v>
      </c>
      <c r="D32" s="4">
        <v>1</v>
      </c>
      <c r="E32" s="4">
        <v>0.01</v>
      </c>
      <c r="F32" s="2" t="s">
        <v>13</v>
      </c>
      <c r="G32" s="4">
        <v>0.66</v>
      </c>
      <c r="H32" s="4">
        <v>0.2</v>
      </c>
      <c r="I32" s="4">
        <v>0.52</v>
      </c>
      <c r="J32" s="4">
        <v>0.02</v>
      </c>
      <c r="K32" s="4">
        <v>0.83</v>
      </c>
      <c r="L32" s="4">
        <v>0.6</v>
      </c>
    </row>
    <row r="33" spans="2:12" ht="13" customHeight="1">
      <c r="B33" s="2" t="s">
        <v>14</v>
      </c>
      <c r="C33" s="4">
        <v>0.8</v>
      </c>
      <c r="D33" s="4">
        <v>1</v>
      </c>
      <c r="E33" s="4">
        <v>0.01</v>
      </c>
      <c r="F33" s="2" t="s">
        <v>13</v>
      </c>
      <c r="G33" s="4">
        <v>0.6</v>
      </c>
      <c r="H33" s="4">
        <v>0.2</v>
      </c>
      <c r="I33" s="4">
        <v>0.49</v>
      </c>
      <c r="J33" s="4">
        <v>0.04</v>
      </c>
      <c r="K33" s="4">
        <v>0.74</v>
      </c>
      <c r="L33" s="4">
        <v>0.53</v>
      </c>
    </row>
    <row r="34" spans="2:12" ht="13" customHeight="1">
      <c r="B34" s="2" t="s">
        <v>14</v>
      </c>
      <c r="C34" s="4">
        <v>0.7</v>
      </c>
      <c r="D34" s="4">
        <v>1</v>
      </c>
      <c r="E34" s="4">
        <v>0.01</v>
      </c>
      <c r="F34" s="2" t="s">
        <v>13</v>
      </c>
      <c r="G34" s="4">
        <v>0.54</v>
      </c>
      <c r="H34" s="4">
        <v>0.19</v>
      </c>
      <c r="I34" s="4">
        <v>0.45</v>
      </c>
      <c r="J34" s="4">
        <v>0.06</v>
      </c>
      <c r="K34" s="4">
        <v>0.65</v>
      </c>
      <c r="L34" s="4">
        <v>0.46</v>
      </c>
    </row>
    <row r="35" spans="2:12" ht="13" customHeight="1">
      <c r="B35" s="2" t="s">
        <v>14</v>
      </c>
      <c r="C35" s="4">
        <v>0.6</v>
      </c>
      <c r="D35" s="4">
        <v>1</v>
      </c>
      <c r="E35" s="4">
        <v>0.01</v>
      </c>
      <c r="F35" s="2" t="s">
        <v>13</v>
      </c>
      <c r="G35" s="4">
        <v>0.47</v>
      </c>
      <c r="H35" s="4">
        <v>0.18</v>
      </c>
      <c r="I35" s="4">
        <v>0.41</v>
      </c>
      <c r="J35" s="4">
        <v>0.08</v>
      </c>
      <c r="K35" s="4">
        <v>0.55000000000000004</v>
      </c>
      <c r="L35" s="4">
        <v>0.4</v>
      </c>
    </row>
    <row r="36" spans="2:12" ht="13" customHeight="1">
      <c r="B36" s="2" t="s">
        <v>14</v>
      </c>
      <c r="C36" s="4">
        <v>0.5</v>
      </c>
      <c r="D36" s="4">
        <v>1</v>
      </c>
      <c r="E36" s="4">
        <v>0.01</v>
      </c>
      <c r="F36" s="2" t="s">
        <v>13</v>
      </c>
      <c r="G36" s="4">
        <v>0.41</v>
      </c>
      <c r="H36" s="4">
        <v>0.16</v>
      </c>
      <c r="I36" s="4">
        <v>0.35</v>
      </c>
      <c r="J36" s="4">
        <v>0.08</v>
      </c>
      <c r="K36" s="4">
        <v>0.46</v>
      </c>
      <c r="L36" s="4">
        <v>0.33</v>
      </c>
    </row>
    <row r="37" spans="2:12" ht="13" customHeight="1">
      <c r="B37" s="2" t="s">
        <v>14</v>
      </c>
      <c r="C37" s="4">
        <v>1</v>
      </c>
      <c r="D37" s="4">
        <v>0.8</v>
      </c>
      <c r="E37" s="4">
        <v>0.01</v>
      </c>
      <c r="F37" s="2" t="s">
        <v>13</v>
      </c>
      <c r="G37" s="4">
        <v>0.72</v>
      </c>
      <c r="H37" s="4">
        <v>0.2</v>
      </c>
      <c r="I37" s="4">
        <v>0.56000000000000005</v>
      </c>
      <c r="J37" s="4">
        <v>0</v>
      </c>
      <c r="K37" s="4">
        <v>0.92</v>
      </c>
      <c r="L37" s="4">
        <v>0.66</v>
      </c>
    </row>
    <row r="38" spans="2:12" ht="13" customHeight="1">
      <c r="B38" s="2" t="s">
        <v>14</v>
      </c>
      <c r="C38" s="4">
        <v>1</v>
      </c>
      <c r="D38" s="4">
        <v>0.6</v>
      </c>
      <c r="E38" s="4">
        <v>0.01</v>
      </c>
      <c r="F38" s="2" t="s">
        <v>13</v>
      </c>
      <c r="G38" s="4">
        <v>0.72</v>
      </c>
      <c r="H38" s="4">
        <v>0.2</v>
      </c>
      <c r="I38" s="4">
        <v>0.56000000000000005</v>
      </c>
      <c r="J38" s="4">
        <v>0</v>
      </c>
      <c r="K38" s="4">
        <v>0.92</v>
      </c>
      <c r="L38" s="4">
        <v>0.65</v>
      </c>
    </row>
    <row r="39" spans="2:12" ht="13" customHeight="1">
      <c r="B39" s="2" t="s">
        <v>14</v>
      </c>
      <c r="C39" s="4">
        <v>1</v>
      </c>
      <c r="D39" s="4">
        <v>0.4</v>
      </c>
      <c r="E39" s="4">
        <v>0.01</v>
      </c>
      <c r="F39" s="2" t="s">
        <v>13</v>
      </c>
      <c r="G39" s="4">
        <v>0.72</v>
      </c>
      <c r="H39" s="4">
        <v>0.2</v>
      </c>
      <c r="I39" s="4">
        <v>0.56000000000000005</v>
      </c>
      <c r="J39" s="4">
        <v>0</v>
      </c>
      <c r="K39" s="4">
        <v>0.92</v>
      </c>
      <c r="L39" s="4">
        <v>0.66</v>
      </c>
    </row>
    <row r="40" spans="2:12" ht="13" customHeight="1">
      <c r="B40" s="2" t="s">
        <v>14</v>
      </c>
      <c r="C40" s="4">
        <v>1</v>
      </c>
      <c r="D40" s="4">
        <v>0.2</v>
      </c>
      <c r="E40" s="4">
        <v>0.01</v>
      </c>
      <c r="F40" s="2" t="s">
        <v>13</v>
      </c>
      <c r="G40" s="4">
        <v>0.72</v>
      </c>
      <c r="H40" s="4">
        <v>0.2</v>
      </c>
      <c r="I40" s="4">
        <v>0.56000000000000005</v>
      </c>
      <c r="J40" s="4">
        <v>0</v>
      </c>
      <c r="K40" s="4">
        <v>0.92</v>
      </c>
      <c r="L40" s="4">
        <v>0.64</v>
      </c>
    </row>
    <row r="41" spans="2:12" ht="13" customHeight="1">
      <c r="B41" s="2" t="s">
        <v>15</v>
      </c>
      <c r="C41" s="3">
        <v>22290</v>
      </c>
      <c r="D41" s="3">
        <v>22290</v>
      </c>
      <c r="E41" s="4">
        <v>0.01</v>
      </c>
      <c r="F41" s="2" t="s">
        <v>13</v>
      </c>
      <c r="G41" s="4">
        <v>0.72</v>
      </c>
      <c r="H41" s="4">
        <v>0.2</v>
      </c>
      <c r="I41" s="4">
        <v>0.56000000000000005</v>
      </c>
      <c r="J41" s="4">
        <v>0</v>
      </c>
      <c r="K41" s="4">
        <v>0.92</v>
      </c>
      <c r="L41" s="4">
        <v>0.69</v>
      </c>
    </row>
    <row r="42" spans="2:12" ht="13" customHeight="1">
      <c r="B42" s="2" t="s">
        <v>15</v>
      </c>
      <c r="C42" s="4">
        <v>0.9</v>
      </c>
      <c r="D42" s="4">
        <v>1</v>
      </c>
      <c r="E42" s="4">
        <v>0.01</v>
      </c>
      <c r="F42" s="2" t="s">
        <v>13</v>
      </c>
      <c r="G42" s="4">
        <v>0.67</v>
      </c>
      <c r="H42" s="4">
        <v>0.2</v>
      </c>
      <c r="I42" s="4">
        <v>0.53</v>
      </c>
      <c r="J42" s="4">
        <v>0.02</v>
      </c>
      <c r="K42" s="4">
        <v>0.84</v>
      </c>
      <c r="L42" s="4">
        <v>0.63</v>
      </c>
    </row>
    <row r="43" spans="2:12" ht="13" customHeight="1">
      <c r="B43" s="2" t="s">
        <v>15</v>
      </c>
      <c r="C43" s="4">
        <v>0.8</v>
      </c>
      <c r="D43" s="4">
        <v>1</v>
      </c>
      <c r="E43" s="4">
        <v>0.01</v>
      </c>
      <c r="F43" s="2" t="s">
        <v>13</v>
      </c>
      <c r="G43" s="4">
        <v>0.61</v>
      </c>
      <c r="H43" s="4">
        <v>0.19</v>
      </c>
      <c r="I43" s="4">
        <v>0.49</v>
      </c>
      <c r="J43" s="4">
        <v>0.04</v>
      </c>
      <c r="K43" s="4">
        <v>0.75</v>
      </c>
      <c r="L43" s="4">
        <v>0.56999999999999995</v>
      </c>
    </row>
    <row r="44" spans="2:12" ht="13" customHeight="1">
      <c r="B44" s="2" t="s">
        <v>15</v>
      </c>
      <c r="C44" s="4">
        <v>0.7</v>
      </c>
      <c r="D44" s="4">
        <v>1</v>
      </c>
      <c r="E44" s="4">
        <v>0.01</v>
      </c>
      <c r="F44" s="2" t="s">
        <v>13</v>
      </c>
      <c r="G44" s="4">
        <v>0.55000000000000004</v>
      </c>
      <c r="H44" s="4">
        <v>0.19</v>
      </c>
      <c r="I44" s="4">
        <v>0.45</v>
      </c>
      <c r="J44" s="4">
        <v>0.06</v>
      </c>
      <c r="K44" s="4">
        <v>0.65</v>
      </c>
      <c r="L44" s="4">
        <v>0.5</v>
      </c>
    </row>
    <row r="45" spans="2:12" ht="13" customHeight="1">
      <c r="B45" s="2" t="s">
        <v>15</v>
      </c>
      <c r="C45" s="4">
        <v>0.6</v>
      </c>
      <c r="D45" s="4">
        <v>1</v>
      </c>
      <c r="E45" s="4">
        <v>0.01</v>
      </c>
      <c r="F45" s="2" t="s">
        <v>13</v>
      </c>
      <c r="G45" s="4">
        <v>0.48</v>
      </c>
      <c r="H45" s="4">
        <v>0.18</v>
      </c>
      <c r="I45" s="4">
        <v>0.41</v>
      </c>
      <c r="J45" s="4">
        <v>0.08</v>
      </c>
      <c r="K45" s="4">
        <v>0.56000000000000005</v>
      </c>
      <c r="L45" s="4">
        <v>0.43</v>
      </c>
    </row>
    <row r="46" spans="2:12" ht="13" customHeight="1">
      <c r="B46" s="2" t="s">
        <v>15</v>
      </c>
      <c r="C46" s="4">
        <v>0.5</v>
      </c>
      <c r="D46" s="4">
        <v>1</v>
      </c>
      <c r="E46" s="4">
        <v>0.01</v>
      </c>
      <c r="F46" s="2" t="s">
        <v>13</v>
      </c>
      <c r="G46" s="4">
        <v>0.41</v>
      </c>
      <c r="H46" s="4">
        <v>0.17</v>
      </c>
      <c r="I46" s="4">
        <v>0.36</v>
      </c>
      <c r="J46" s="4">
        <v>0.09</v>
      </c>
      <c r="K46" s="4">
        <v>0.47</v>
      </c>
      <c r="L46" s="4">
        <v>0.36</v>
      </c>
    </row>
    <row r="47" spans="2:12" ht="13" customHeight="1">
      <c r="B47" s="2" t="s">
        <v>15</v>
      </c>
      <c r="C47" s="4">
        <v>1</v>
      </c>
      <c r="D47" s="4">
        <v>0.8</v>
      </c>
      <c r="E47" s="4">
        <v>0.01</v>
      </c>
      <c r="F47" s="2" t="s">
        <v>13</v>
      </c>
      <c r="G47" s="4">
        <v>0.72</v>
      </c>
      <c r="H47" s="4">
        <v>0.2</v>
      </c>
      <c r="I47" s="4">
        <v>0.56000000000000005</v>
      </c>
      <c r="J47" s="4">
        <v>0</v>
      </c>
      <c r="K47" s="4">
        <v>0.92</v>
      </c>
      <c r="L47" s="4">
        <v>0.69</v>
      </c>
    </row>
    <row r="48" spans="2:12" ht="13" customHeight="1">
      <c r="B48" s="2" t="s">
        <v>15</v>
      </c>
      <c r="C48" s="4">
        <v>1</v>
      </c>
      <c r="D48" s="4">
        <v>0.6</v>
      </c>
      <c r="E48" s="4">
        <v>0.01</v>
      </c>
      <c r="F48" s="2" t="s">
        <v>13</v>
      </c>
      <c r="G48" s="4">
        <v>0.72</v>
      </c>
      <c r="H48" s="4">
        <v>0.2</v>
      </c>
      <c r="I48" s="4">
        <v>0.56000000000000005</v>
      </c>
      <c r="J48" s="4">
        <v>0</v>
      </c>
      <c r="K48" s="4">
        <v>0.92</v>
      </c>
      <c r="L48" s="4">
        <v>0.69</v>
      </c>
    </row>
    <row r="49" spans="2:12" ht="13" customHeight="1">
      <c r="B49" s="2" t="s">
        <v>15</v>
      </c>
      <c r="C49" s="4">
        <v>1</v>
      </c>
      <c r="D49" s="4">
        <v>0.4</v>
      </c>
      <c r="E49" s="4">
        <v>0.01</v>
      </c>
      <c r="F49" s="2" t="s">
        <v>13</v>
      </c>
      <c r="G49" s="4">
        <v>0.72</v>
      </c>
      <c r="H49" s="4">
        <v>0.2</v>
      </c>
      <c r="I49" s="4">
        <v>0.56000000000000005</v>
      </c>
      <c r="J49" s="4">
        <v>0</v>
      </c>
      <c r="K49" s="4">
        <v>0.92</v>
      </c>
      <c r="L49" s="4">
        <v>0.7</v>
      </c>
    </row>
    <row r="50" spans="2:12" ht="13" customHeight="1">
      <c r="B50" s="2" t="s">
        <v>15</v>
      </c>
      <c r="C50" s="4">
        <v>1</v>
      </c>
      <c r="D50" s="4">
        <v>0.2</v>
      </c>
      <c r="E50" s="4">
        <v>0.01</v>
      </c>
      <c r="F50" s="2" t="s">
        <v>13</v>
      </c>
      <c r="G50" s="4">
        <v>0.72</v>
      </c>
      <c r="H50" s="4">
        <v>0.2</v>
      </c>
      <c r="I50" s="4">
        <v>0.56000000000000005</v>
      </c>
      <c r="J50" s="4">
        <v>0</v>
      </c>
      <c r="K50" s="4">
        <v>0.92</v>
      </c>
      <c r="L50" s="4">
        <v>0.69</v>
      </c>
    </row>
    <row r="51" spans="2:12" ht="13" customHeight="1">
      <c r="B51" s="2" t="s">
        <v>16</v>
      </c>
      <c r="C51" s="3">
        <v>22290</v>
      </c>
      <c r="D51" s="3">
        <v>22290</v>
      </c>
      <c r="E51" s="4">
        <v>0.01</v>
      </c>
      <c r="F51" s="2" t="s">
        <v>13</v>
      </c>
      <c r="G51" s="4">
        <v>0.72</v>
      </c>
      <c r="H51" s="4">
        <v>0.2</v>
      </c>
      <c r="I51" s="4">
        <v>0.56000000000000005</v>
      </c>
      <c r="J51" s="4">
        <v>0</v>
      </c>
      <c r="K51" s="4">
        <v>0.92</v>
      </c>
      <c r="L51" s="4">
        <v>0.68</v>
      </c>
    </row>
    <row r="52" spans="2:12" ht="13" customHeight="1">
      <c r="B52" s="2" t="s">
        <v>16</v>
      </c>
      <c r="C52" s="4">
        <v>0.9</v>
      </c>
      <c r="D52" s="4">
        <v>1</v>
      </c>
      <c r="E52" s="4">
        <v>0.01</v>
      </c>
      <c r="F52" s="2" t="s">
        <v>13</v>
      </c>
      <c r="G52" s="4">
        <v>0.66</v>
      </c>
      <c r="H52" s="4">
        <v>0.2</v>
      </c>
      <c r="I52" s="4">
        <v>0.53</v>
      </c>
      <c r="J52" s="4">
        <v>0.02</v>
      </c>
      <c r="K52" s="4">
        <v>0.83</v>
      </c>
      <c r="L52" s="4">
        <v>0.61</v>
      </c>
    </row>
    <row r="53" spans="2:12" ht="13" customHeight="1">
      <c r="B53" s="2" t="s">
        <v>16</v>
      </c>
      <c r="C53" s="4">
        <v>0.8</v>
      </c>
      <c r="D53" s="4">
        <v>1</v>
      </c>
      <c r="E53" s="4">
        <v>0.01</v>
      </c>
      <c r="F53" s="2" t="s">
        <v>13</v>
      </c>
      <c r="G53" s="4">
        <v>0.6</v>
      </c>
      <c r="H53" s="4">
        <v>0.19</v>
      </c>
      <c r="I53" s="4">
        <v>0.49</v>
      </c>
      <c r="J53" s="4">
        <v>0.05</v>
      </c>
      <c r="K53" s="4">
        <v>0.74</v>
      </c>
      <c r="L53" s="4">
        <v>0.53</v>
      </c>
    </row>
    <row r="54" spans="2:12" ht="13" customHeight="1">
      <c r="B54" s="2" t="s">
        <v>16</v>
      </c>
      <c r="C54" s="4">
        <v>0.7</v>
      </c>
      <c r="D54" s="4">
        <v>1</v>
      </c>
      <c r="E54" s="4">
        <v>0.01</v>
      </c>
      <c r="F54" s="2" t="s">
        <v>13</v>
      </c>
      <c r="G54" s="4">
        <v>0.54</v>
      </c>
      <c r="H54" s="4">
        <v>0.19</v>
      </c>
      <c r="I54" s="4">
        <v>0.45</v>
      </c>
      <c r="J54" s="4">
        <v>7.0000000000000007E-2</v>
      </c>
      <c r="K54" s="4">
        <v>0.64</v>
      </c>
      <c r="L54" s="4">
        <v>0.46</v>
      </c>
    </row>
    <row r="55" spans="2:12" ht="13" customHeight="1">
      <c r="B55" s="2" t="s">
        <v>16</v>
      </c>
      <c r="C55" s="4">
        <v>0.6</v>
      </c>
      <c r="D55" s="4">
        <v>1</v>
      </c>
      <c r="E55" s="4">
        <v>0.01</v>
      </c>
      <c r="F55" s="2" t="s">
        <v>13</v>
      </c>
      <c r="G55" s="4">
        <v>0.47</v>
      </c>
      <c r="H55" s="4">
        <v>0.18</v>
      </c>
      <c r="I55" s="4">
        <v>0.41</v>
      </c>
      <c r="J55" s="4">
        <v>0.08</v>
      </c>
      <c r="K55" s="4">
        <v>0.55000000000000004</v>
      </c>
      <c r="L55" s="4">
        <v>0.4</v>
      </c>
    </row>
    <row r="56" spans="2:12" ht="13" customHeight="1">
      <c r="B56" s="2" t="s">
        <v>16</v>
      </c>
      <c r="C56" s="4">
        <v>0.5</v>
      </c>
      <c r="D56" s="4">
        <v>1</v>
      </c>
      <c r="E56" s="4">
        <v>0.01</v>
      </c>
      <c r="F56" s="2" t="s">
        <v>13</v>
      </c>
      <c r="G56" s="4">
        <v>0.4</v>
      </c>
      <c r="H56" s="4">
        <v>0.16</v>
      </c>
      <c r="I56" s="4">
        <v>0.35</v>
      </c>
      <c r="J56" s="4">
        <v>0.09</v>
      </c>
      <c r="K56" s="4">
        <v>0.46</v>
      </c>
      <c r="L56" s="4">
        <v>0.33</v>
      </c>
    </row>
    <row r="57" spans="2:12" ht="13" customHeight="1">
      <c r="B57" s="2" t="s">
        <v>16</v>
      </c>
      <c r="C57" s="4">
        <v>1</v>
      </c>
      <c r="D57" s="4">
        <v>0.8</v>
      </c>
      <c r="E57" s="4">
        <v>0.01</v>
      </c>
      <c r="F57" s="2" t="s">
        <v>13</v>
      </c>
      <c r="G57" s="4">
        <v>0.72</v>
      </c>
      <c r="H57" s="4">
        <v>0.2</v>
      </c>
      <c r="I57" s="4">
        <v>0.56000000000000005</v>
      </c>
      <c r="J57" s="4">
        <v>0</v>
      </c>
      <c r="K57" s="4">
        <v>0.92</v>
      </c>
      <c r="L57" s="4">
        <v>0.67</v>
      </c>
    </row>
    <row r="58" spans="2:12" ht="13" customHeight="1">
      <c r="B58" s="2" t="s">
        <v>16</v>
      </c>
      <c r="C58" s="4">
        <v>1</v>
      </c>
      <c r="D58" s="4">
        <v>0.6</v>
      </c>
      <c r="E58" s="4">
        <v>0.01</v>
      </c>
      <c r="F58" s="2" t="s">
        <v>13</v>
      </c>
      <c r="G58" s="4">
        <v>0.72</v>
      </c>
      <c r="H58" s="4">
        <v>0.2</v>
      </c>
      <c r="I58" s="4">
        <v>0.56000000000000005</v>
      </c>
      <c r="J58" s="4">
        <v>0</v>
      </c>
      <c r="K58" s="4">
        <v>0.92</v>
      </c>
      <c r="L58" s="4">
        <v>0.65</v>
      </c>
    </row>
    <row r="59" spans="2:12" ht="13" customHeight="1">
      <c r="B59" s="2" t="s">
        <v>16</v>
      </c>
      <c r="C59" s="4">
        <v>1</v>
      </c>
      <c r="D59" s="4">
        <v>0.4</v>
      </c>
      <c r="E59" s="4">
        <v>0.01</v>
      </c>
      <c r="F59" s="2" t="s">
        <v>13</v>
      </c>
      <c r="G59" s="4">
        <v>0.72</v>
      </c>
      <c r="H59" s="4">
        <v>0.2</v>
      </c>
      <c r="I59" s="4">
        <v>0.56000000000000005</v>
      </c>
      <c r="J59" s="4">
        <v>0</v>
      </c>
      <c r="K59" s="4">
        <v>0.92</v>
      </c>
      <c r="L59" s="4">
        <v>0.65</v>
      </c>
    </row>
    <row r="60" spans="2:12" ht="13" customHeight="1">
      <c r="B60" s="2" t="s">
        <v>16</v>
      </c>
      <c r="C60" s="4">
        <v>1</v>
      </c>
      <c r="D60" s="4">
        <v>0.2</v>
      </c>
      <c r="E60" s="4">
        <v>0.01</v>
      </c>
      <c r="F60" s="2" t="s">
        <v>13</v>
      </c>
      <c r="G60" s="4">
        <v>0.72</v>
      </c>
      <c r="H60" s="4">
        <v>0.2</v>
      </c>
      <c r="I60" s="4">
        <v>0.56000000000000005</v>
      </c>
      <c r="J60" s="4">
        <v>0</v>
      </c>
      <c r="K60" s="4">
        <v>0.92</v>
      </c>
      <c r="L60" s="4">
        <v>0.65</v>
      </c>
    </row>
    <row r="68" spans="2:12">
      <c r="B68" s="2" t="s">
        <v>0</v>
      </c>
      <c r="C68" s="2" t="s">
        <v>27</v>
      </c>
      <c r="D68" s="2" t="s">
        <v>20</v>
      </c>
      <c r="E68" s="2" t="s">
        <v>3</v>
      </c>
      <c r="F68" s="2" t="s">
        <v>4</v>
      </c>
      <c r="G68" s="2" t="s">
        <v>5</v>
      </c>
      <c r="H68" s="2" t="s">
        <v>6</v>
      </c>
      <c r="I68" s="2" t="s">
        <v>21</v>
      </c>
      <c r="J68" s="2" t="s">
        <v>22</v>
      </c>
      <c r="K68" s="2" t="s">
        <v>23</v>
      </c>
      <c r="L68" s="2" t="s">
        <v>24</v>
      </c>
    </row>
    <row r="69" spans="2:12">
      <c r="B69" s="2" t="s">
        <v>25</v>
      </c>
      <c r="C69" s="2">
        <v>1000</v>
      </c>
      <c r="D69" s="2" t="s">
        <v>26</v>
      </c>
      <c r="E69" s="4">
        <v>0</v>
      </c>
      <c r="F69" s="2" t="s">
        <v>13</v>
      </c>
      <c r="G69" s="4">
        <v>1</v>
      </c>
      <c r="H69" s="4">
        <v>0</v>
      </c>
      <c r="I69" s="4">
        <v>1</v>
      </c>
      <c r="J69" s="4">
        <v>0</v>
      </c>
      <c r="K69" s="4">
        <v>1</v>
      </c>
      <c r="L69" s="4">
        <v>0</v>
      </c>
    </row>
    <row r="70" spans="2:12">
      <c r="B70" s="2" t="s">
        <v>25</v>
      </c>
      <c r="C70" s="2">
        <v>1000</v>
      </c>
      <c r="D70" s="2" t="s">
        <v>25</v>
      </c>
      <c r="E70" s="4">
        <v>0</v>
      </c>
      <c r="F70" s="2" t="s">
        <v>13</v>
      </c>
      <c r="G70" s="4">
        <v>1</v>
      </c>
      <c r="H70" s="4">
        <v>0</v>
      </c>
      <c r="I70" s="4">
        <v>1</v>
      </c>
      <c r="J70" s="4">
        <v>0</v>
      </c>
      <c r="K70" s="4">
        <v>1</v>
      </c>
      <c r="L70" s="4">
        <v>0</v>
      </c>
    </row>
    <row r="71" spans="2:12">
      <c r="B71" s="2" t="s">
        <v>25</v>
      </c>
      <c r="C71" s="2">
        <v>1000</v>
      </c>
      <c r="D71" s="2" t="s">
        <v>25</v>
      </c>
      <c r="E71" s="4">
        <v>0.01</v>
      </c>
      <c r="F71" s="2" t="s">
        <v>13</v>
      </c>
      <c r="G71" s="4">
        <v>0.92</v>
      </c>
      <c r="H71" s="4">
        <v>0</v>
      </c>
      <c r="I71" s="4">
        <v>0.92</v>
      </c>
      <c r="J71" s="4">
        <v>0</v>
      </c>
      <c r="K71" s="4">
        <v>0.92</v>
      </c>
      <c r="L71" s="4">
        <v>0</v>
      </c>
    </row>
    <row r="72" spans="2:12">
      <c r="B72" s="2" t="s">
        <v>11</v>
      </c>
      <c r="C72" s="2">
        <v>1000</v>
      </c>
      <c r="D72" s="2" t="s">
        <v>26</v>
      </c>
      <c r="E72" s="4">
        <v>0</v>
      </c>
      <c r="F72" s="2" t="s">
        <v>13</v>
      </c>
      <c r="G72" s="4">
        <v>0.98</v>
      </c>
      <c r="H72" s="4">
        <v>0.02</v>
      </c>
      <c r="I72" s="4">
        <v>0.96</v>
      </c>
      <c r="J72" s="4">
        <v>0</v>
      </c>
      <c r="K72" s="4">
        <v>1</v>
      </c>
      <c r="L72" s="4">
        <v>0.04</v>
      </c>
    </row>
    <row r="73" spans="2:12">
      <c r="B73" s="2" t="s">
        <v>11</v>
      </c>
      <c r="C73" s="2">
        <v>1000</v>
      </c>
      <c r="D73" s="2" t="s">
        <v>25</v>
      </c>
      <c r="E73" s="4">
        <v>0</v>
      </c>
      <c r="F73" s="2" t="s">
        <v>13</v>
      </c>
      <c r="G73" s="4">
        <v>0.98</v>
      </c>
      <c r="H73" s="4">
        <v>0.02</v>
      </c>
      <c r="I73" s="4">
        <v>0.96</v>
      </c>
      <c r="J73" s="4">
        <v>0</v>
      </c>
      <c r="K73" s="4">
        <v>1</v>
      </c>
      <c r="L73" s="4">
        <v>0.04</v>
      </c>
    </row>
    <row r="74" spans="2:12">
      <c r="B74" s="2" t="s">
        <v>11</v>
      </c>
      <c r="C74" s="2">
        <v>1000</v>
      </c>
      <c r="D74" s="2" t="s">
        <v>25</v>
      </c>
      <c r="E74" s="4">
        <v>0.01</v>
      </c>
      <c r="F74" s="2" t="s">
        <v>13</v>
      </c>
      <c r="G74" s="4">
        <v>0.9</v>
      </c>
      <c r="H74" s="4">
        <v>0.02</v>
      </c>
      <c r="I74" s="4">
        <v>0.88</v>
      </c>
      <c r="J74" s="4">
        <v>0</v>
      </c>
      <c r="K74" s="4">
        <v>0.92</v>
      </c>
      <c r="L74" s="4">
        <v>0.03</v>
      </c>
    </row>
    <row r="79" spans="2:12">
      <c r="D79" t="s">
        <v>13</v>
      </c>
      <c r="F79" t="s">
        <v>17</v>
      </c>
      <c r="H79" t="s">
        <v>456</v>
      </c>
    </row>
    <row r="80" spans="2:12">
      <c r="B80" s="2" t="s">
        <v>0</v>
      </c>
      <c r="C80" s="2" t="s">
        <v>1</v>
      </c>
      <c r="D80" s="2" t="s">
        <v>5</v>
      </c>
      <c r="E80" s="2" t="s">
        <v>6</v>
      </c>
      <c r="F80" s="2" t="s">
        <v>5</v>
      </c>
      <c r="G80" s="2" t="s">
        <v>6</v>
      </c>
      <c r="H80" s="2" t="s">
        <v>5</v>
      </c>
      <c r="I80" s="2" t="s">
        <v>6</v>
      </c>
    </row>
    <row r="81" spans="2:9">
      <c r="B81" s="2" t="s">
        <v>453</v>
      </c>
      <c r="C81" s="3">
        <v>22290</v>
      </c>
      <c r="D81" s="4">
        <v>0.72</v>
      </c>
      <c r="E81" s="4">
        <v>0.2</v>
      </c>
      <c r="F81" s="4">
        <v>0.56000000000000005</v>
      </c>
      <c r="G81" s="4">
        <v>0</v>
      </c>
      <c r="H81" s="4">
        <v>0.92</v>
      </c>
      <c r="I81" s="4">
        <v>0.67</v>
      </c>
    </row>
    <row r="82" spans="2:9">
      <c r="B82" s="2" t="s">
        <v>14</v>
      </c>
      <c r="C82" s="4">
        <v>0.9</v>
      </c>
      <c r="D82" s="4">
        <v>0.66</v>
      </c>
      <c r="E82" s="4">
        <v>0.2</v>
      </c>
      <c r="F82" s="4">
        <v>0.52</v>
      </c>
      <c r="G82" s="4">
        <v>0.02</v>
      </c>
      <c r="H82" s="4">
        <v>0.83</v>
      </c>
      <c r="I82" s="4">
        <v>0.6</v>
      </c>
    </row>
    <row r="83" spans="2:9">
      <c r="B83" s="2" t="s">
        <v>14</v>
      </c>
      <c r="C83" s="4">
        <v>0.8</v>
      </c>
      <c r="D83" s="4">
        <v>0.6</v>
      </c>
      <c r="E83" s="4">
        <v>0.2</v>
      </c>
      <c r="F83" s="4">
        <v>0.49</v>
      </c>
      <c r="G83" s="4">
        <v>0.04</v>
      </c>
      <c r="H83" s="4">
        <v>0.74</v>
      </c>
      <c r="I83" s="4">
        <v>0.53</v>
      </c>
    </row>
    <row r="84" spans="2:9">
      <c r="B84" s="2" t="s">
        <v>14</v>
      </c>
      <c r="C84" s="4">
        <v>0.7</v>
      </c>
      <c r="D84" s="4">
        <v>0.54</v>
      </c>
      <c r="E84" s="4">
        <v>0.19</v>
      </c>
      <c r="F84" s="4">
        <v>0.45</v>
      </c>
      <c r="G84" s="4">
        <v>0.06</v>
      </c>
      <c r="H84" s="4">
        <v>0.65</v>
      </c>
      <c r="I84" s="4">
        <v>0.46</v>
      </c>
    </row>
    <row r="85" spans="2:9">
      <c r="B85" s="2" t="s">
        <v>14</v>
      </c>
      <c r="C85" s="4">
        <v>0.6</v>
      </c>
      <c r="D85" s="4">
        <v>0.47</v>
      </c>
      <c r="E85" s="4">
        <v>0.18</v>
      </c>
      <c r="F85" s="4">
        <v>0.41</v>
      </c>
      <c r="G85" s="4">
        <v>0.08</v>
      </c>
      <c r="H85" s="4">
        <v>0.55000000000000004</v>
      </c>
      <c r="I85" s="4">
        <v>0.4</v>
      </c>
    </row>
    <row r="86" spans="2:9">
      <c r="B86" s="2" t="s">
        <v>14</v>
      </c>
      <c r="C86" s="4">
        <v>0.5</v>
      </c>
      <c r="D86" s="4">
        <v>0.41</v>
      </c>
      <c r="E86" s="4">
        <v>0.16</v>
      </c>
      <c r="F86" s="4">
        <v>0.35</v>
      </c>
      <c r="G86" s="4">
        <v>0.08</v>
      </c>
      <c r="H86" s="4">
        <v>0.46</v>
      </c>
      <c r="I86" s="4">
        <v>0.33</v>
      </c>
    </row>
    <row r="87" spans="2:9">
      <c r="B87" s="2" t="s">
        <v>14</v>
      </c>
      <c r="C87" s="4">
        <v>1</v>
      </c>
      <c r="D87" s="4">
        <v>0.72</v>
      </c>
      <c r="E87" s="4">
        <v>0.2</v>
      </c>
      <c r="F87" s="4">
        <v>0.56000000000000005</v>
      </c>
      <c r="G87" s="4">
        <v>0</v>
      </c>
      <c r="H87" s="4">
        <v>0.92</v>
      </c>
      <c r="I87" s="4">
        <v>0.66</v>
      </c>
    </row>
    <row r="88" spans="2:9">
      <c r="B88" s="2" t="s">
        <v>14</v>
      </c>
      <c r="C88" s="4">
        <v>1</v>
      </c>
      <c r="D88" s="4">
        <v>0.72</v>
      </c>
      <c r="E88" s="4">
        <v>0.2</v>
      </c>
      <c r="F88" s="4">
        <v>0.56000000000000005</v>
      </c>
      <c r="G88" s="4">
        <v>0</v>
      </c>
      <c r="H88" s="4">
        <v>0.92</v>
      </c>
      <c r="I88" s="4">
        <v>0.65</v>
      </c>
    </row>
    <row r="89" spans="2:9">
      <c r="B89" s="2" t="s">
        <v>14</v>
      </c>
      <c r="C89" s="4">
        <v>1</v>
      </c>
      <c r="D89" s="4">
        <v>0.72</v>
      </c>
      <c r="E89" s="4">
        <v>0.2</v>
      </c>
      <c r="F89" s="4">
        <v>0.56000000000000005</v>
      </c>
      <c r="G89" s="4">
        <v>0</v>
      </c>
      <c r="H89" s="4">
        <v>0.92</v>
      </c>
      <c r="I89" s="4">
        <v>0.66</v>
      </c>
    </row>
    <row r="90" spans="2:9">
      <c r="B90" s="2" t="s">
        <v>14</v>
      </c>
      <c r="C90" s="4">
        <v>1</v>
      </c>
      <c r="D90" s="4">
        <v>0.72</v>
      </c>
      <c r="E90" s="4">
        <v>0.2</v>
      </c>
      <c r="F90" s="4">
        <v>0.56000000000000005</v>
      </c>
      <c r="G90" s="4">
        <v>0</v>
      </c>
      <c r="H90" s="4">
        <v>0.92</v>
      </c>
      <c r="I90" s="4">
        <v>0.64</v>
      </c>
    </row>
    <row r="91" spans="2:9">
      <c r="B91" s="2" t="s">
        <v>454</v>
      </c>
      <c r="C91" s="3">
        <v>22290</v>
      </c>
      <c r="D91" s="4">
        <v>0.72</v>
      </c>
      <c r="E91" s="4">
        <v>0.2</v>
      </c>
      <c r="F91" s="4">
        <v>0.56000000000000005</v>
      </c>
      <c r="G91" s="4">
        <v>0</v>
      </c>
      <c r="H91" s="4">
        <v>0.92</v>
      </c>
      <c r="I91" s="4">
        <v>0.69</v>
      </c>
    </row>
    <row r="92" spans="2:9">
      <c r="B92" s="2" t="s">
        <v>15</v>
      </c>
      <c r="C92" s="4">
        <v>0.9</v>
      </c>
      <c r="D92" s="4">
        <v>0.67</v>
      </c>
      <c r="E92" s="4">
        <v>0.2</v>
      </c>
      <c r="F92" s="4">
        <v>0.53</v>
      </c>
      <c r="G92" s="4">
        <v>0.02</v>
      </c>
      <c r="H92" s="4">
        <v>0.84</v>
      </c>
      <c r="I92" s="4">
        <v>0.63</v>
      </c>
    </row>
    <row r="93" spans="2:9">
      <c r="B93" s="2" t="s">
        <v>15</v>
      </c>
      <c r="C93" s="4">
        <v>0.8</v>
      </c>
      <c r="D93" s="4">
        <v>0.61</v>
      </c>
      <c r="E93" s="4">
        <v>0.19</v>
      </c>
      <c r="F93" s="4">
        <v>0.49</v>
      </c>
      <c r="G93" s="4">
        <v>0.04</v>
      </c>
      <c r="H93" s="4">
        <v>0.75</v>
      </c>
      <c r="I93" s="4">
        <v>0.56999999999999995</v>
      </c>
    </row>
    <row r="94" spans="2:9">
      <c r="B94" s="2" t="s">
        <v>15</v>
      </c>
      <c r="C94" s="4">
        <v>0.7</v>
      </c>
      <c r="D94" s="4">
        <v>0.55000000000000004</v>
      </c>
      <c r="E94" s="4">
        <v>0.19</v>
      </c>
      <c r="F94" s="4">
        <v>0.45</v>
      </c>
      <c r="G94" s="4">
        <v>0.06</v>
      </c>
      <c r="H94" s="4">
        <v>0.65</v>
      </c>
      <c r="I94" s="4">
        <v>0.5</v>
      </c>
    </row>
    <row r="95" spans="2:9">
      <c r="B95" s="2" t="s">
        <v>15</v>
      </c>
      <c r="C95" s="4">
        <v>0.6</v>
      </c>
      <c r="D95" s="4">
        <v>0.48</v>
      </c>
      <c r="E95" s="4">
        <v>0.18</v>
      </c>
      <c r="F95" s="4">
        <v>0.41</v>
      </c>
      <c r="G95" s="4">
        <v>0.08</v>
      </c>
      <c r="H95" s="4">
        <v>0.56000000000000005</v>
      </c>
      <c r="I95" s="4">
        <v>0.43</v>
      </c>
    </row>
    <row r="96" spans="2:9">
      <c r="B96" s="2" t="s">
        <v>15</v>
      </c>
      <c r="C96" s="4">
        <v>0.5</v>
      </c>
      <c r="D96" s="4">
        <v>0.41</v>
      </c>
      <c r="E96" s="4">
        <v>0.17</v>
      </c>
      <c r="F96" s="4">
        <v>0.36</v>
      </c>
      <c r="G96" s="4">
        <v>0.09</v>
      </c>
      <c r="H96" s="4">
        <v>0.47</v>
      </c>
      <c r="I96" s="4">
        <v>0.36</v>
      </c>
    </row>
    <row r="97" spans="2:9">
      <c r="B97" s="2" t="s">
        <v>15</v>
      </c>
      <c r="C97" s="4">
        <v>1</v>
      </c>
      <c r="D97" s="4">
        <v>0.72</v>
      </c>
      <c r="E97" s="4">
        <v>0.2</v>
      </c>
      <c r="F97" s="4">
        <v>0.56000000000000005</v>
      </c>
      <c r="G97" s="4">
        <v>0</v>
      </c>
      <c r="H97" s="4">
        <v>0.92</v>
      </c>
      <c r="I97" s="4">
        <v>0.69</v>
      </c>
    </row>
    <row r="98" spans="2:9">
      <c r="B98" s="2" t="s">
        <v>15</v>
      </c>
      <c r="C98" s="4">
        <v>1</v>
      </c>
      <c r="D98" s="4">
        <v>0.72</v>
      </c>
      <c r="E98" s="4">
        <v>0.2</v>
      </c>
      <c r="F98" s="4">
        <v>0.56000000000000005</v>
      </c>
      <c r="G98" s="4">
        <v>0</v>
      </c>
      <c r="H98" s="4">
        <v>0.92</v>
      </c>
      <c r="I98" s="4">
        <v>0.69</v>
      </c>
    </row>
    <row r="99" spans="2:9">
      <c r="B99" s="2" t="s">
        <v>15</v>
      </c>
      <c r="C99" s="4">
        <v>1</v>
      </c>
      <c r="D99" s="4">
        <v>0.72</v>
      </c>
      <c r="E99" s="4">
        <v>0.2</v>
      </c>
      <c r="F99" s="4">
        <v>0.56000000000000005</v>
      </c>
      <c r="G99" s="4">
        <v>0</v>
      </c>
      <c r="H99" s="4">
        <v>0.92</v>
      </c>
      <c r="I99" s="4">
        <v>0.7</v>
      </c>
    </row>
    <row r="100" spans="2:9">
      <c r="B100" s="2" t="s">
        <v>15</v>
      </c>
      <c r="C100" s="4">
        <v>1</v>
      </c>
      <c r="D100" s="4">
        <v>0.72</v>
      </c>
      <c r="E100" s="4">
        <v>0.2</v>
      </c>
      <c r="F100" s="4">
        <v>0.56000000000000005</v>
      </c>
      <c r="G100" s="4">
        <v>0</v>
      </c>
      <c r="H100" s="4">
        <v>0.92</v>
      </c>
      <c r="I100" s="4">
        <v>0.69</v>
      </c>
    </row>
    <row r="101" spans="2:9">
      <c r="B101" s="2" t="s">
        <v>455</v>
      </c>
      <c r="C101" s="3">
        <v>22290</v>
      </c>
      <c r="D101" s="4">
        <v>0.72</v>
      </c>
      <c r="E101" s="4">
        <v>0.2</v>
      </c>
      <c r="F101" s="4">
        <v>0.56000000000000005</v>
      </c>
      <c r="G101" s="4">
        <v>0</v>
      </c>
      <c r="H101" s="4">
        <v>0.92</v>
      </c>
      <c r="I101" s="4">
        <v>0.68</v>
      </c>
    </row>
    <row r="102" spans="2:9">
      <c r="B102" s="2" t="s">
        <v>16</v>
      </c>
      <c r="C102" s="4">
        <v>0.9</v>
      </c>
      <c r="D102" s="4">
        <v>0.66</v>
      </c>
      <c r="E102" s="4">
        <v>0.2</v>
      </c>
      <c r="F102" s="4">
        <v>0.53</v>
      </c>
      <c r="G102" s="4">
        <v>0.02</v>
      </c>
      <c r="H102" s="4">
        <v>0.83</v>
      </c>
      <c r="I102" s="4">
        <v>0.61</v>
      </c>
    </row>
    <row r="103" spans="2:9">
      <c r="B103" s="2" t="s">
        <v>16</v>
      </c>
      <c r="C103" s="4">
        <v>0.8</v>
      </c>
      <c r="D103" s="4">
        <v>0.6</v>
      </c>
      <c r="E103" s="4">
        <v>0.19</v>
      </c>
      <c r="F103" s="4">
        <v>0.49</v>
      </c>
      <c r="G103" s="4">
        <v>0.05</v>
      </c>
      <c r="H103" s="4">
        <v>0.74</v>
      </c>
      <c r="I103" s="4">
        <v>0.53</v>
      </c>
    </row>
    <row r="104" spans="2:9">
      <c r="B104" s="2" t="s">
        <v>16</v>
      </c>
      <c r="C104" s="4">
        <v>0.7</v>
      </c>
      <c r="D104" s="4">
        <v>0.54</v>
      </c>
      <c r="E104" s="4">
        <v>0.19</v>
      </c>
      <c r="F104" s="4">
        <v>0.45</v>
      </c>
      <c r="G104" s="4">
        <v>7.0000000000000007E-2</v>
      </c>
      <c r="H104" s="4">
        <v>0.64</v>
      </c>
      <c r="I104" s="4">
        <v>0.46</v>
      </c>
    </row>
    <row r="105" spans="2:9">
      <c r="B105" s="2" t="s">
        <v>16</v>
      </c>
      <c r="C105" s="4">
        <v>0.6</v>
      </c>
      <c r="D105" s="4">
        <v>0.47</v>
      </c>
      <c r="E105" s="4">
        <v>0.18</v>
      </c>
      <c r="F105" s="4">
        <v>0.41</v>
      </c>
      <c r="G105" s="4">
        <v>0.08</v>
      </c>
      <c r="H105" s="4">
        <v>0.55000000000000004</v>
      </c>
      <c r="I105" s="4">
        <v>0.4</v>
      </c>
    </row>
    <row r="106" spans="2:9">
      <c r="B106" s="2" t="s">
        <v>16</v>
      </c>
      <c r="C106" s="4">
        <v>0.5</v>
      </c>
      <c r="D106" s="4">
        <v>0.4</v>
      </c>
      <c r="E106" s="4">
        <v>0.16</v>
      </c>
      <c r="F106" s="4">
        <v>0.35</v>
      </c>
      <c r="G106" s="4">
        <v>0.09</v>
      </c>
      <c r="H106" s="4">
        <v>0.46</v>
      </c>
      <c r="I106" s="4">
        <v>0.33</v>
      </c>
    </row>
    <row r="107" spans="2:9">
      <c r="B107" s="2" t="s">
        <v>16</v>
      </c>
      <c r="C107" s="4">
        <v>1</v>
      </c>
      <c r="D107" s="4">
        <v>0.72</v>
      </c>
      <c r="E107" s="4">
        <v>0.2</v>
      </c>
      <c r="F107" s="4">
        <v>0.56000000000000005</v>
      </c>
      <c r="G107" s="4">
        <v>0</v>
      </c>
      <c r="H107" s="4">
        <v>0.92</v>
      </c>
      <c r="I107" s="4">
        <v>0.67</v>
      </c>
    </row>
    <row r="108" spans="2:9">
      <c r="B108" s="2" t="s">
        <v>16</v>
      </c>
      <c r="C108" s="4">
        <v>1</v>
      </c>
      <c r="D108" s="4">
        <v>0.72</v>
      </c>
      <c r="E108" s="4">
        <v>0.2</v>
      </c>
      <c r="F108" s="4">
        <v>0.56000000000000005</v>
      </c>
      <c r="G108" s="4">
        <v>0</v>
      </c>
      <c r="H108" s="4">
        <v>0.92</v>
      </c>
      <c r="I108" s="4">
        <v>0.65</v>
      </c>
    </row>
    <row r="109" spans="2:9">
      <c r="B109" s="2" t="s">
        <v>16</v>
      </c>
      <c r="C109" s="4">
        <v>1</v>
      </c>
      <c r="D109" s="4">
        <v>0.72</v>
      </c>
      <c r="E109" s="4">
        <v>0.2</v>
      </c>
      <c r="F109" s="4">
        <v>0.56000000000000005</v>
      </c>
      <c r="G109" s="4">
        <v>0</v>
      </c>
      <c r="H109" s="4">
        <v>0.92</v>
      </c>
      <c r="I109" s="4">
        <v>0.65</v>
      </c>
    </row>
    <row r="110" spans="2:9">
      <c r="B110" s="2" t="s">
        <v>16</v>
      </c>
      <c r="C110" s="4">
        <v>1</v>
      </c>
      <c r="D110" s="4">
        <v>0.72</v>
      </c>
      <c r="E110" s="4">
        <v>0.2</v>
      </c>
      <c r="F110" s="4">
        <v>0.56000000000000005</v>
      </c>
      <c r="G110" s="4">
        <v>0</v>
      </c>
      <c r="H110" s="4">
        <v>0.92</v>
      </c>
      <c r="I110" s="4">
        <v>0.65</v>
      </c>
    </row>
    <row r="1048576" spans="5:5">
      <c r="E1048576" s="1"/>
    </row>
  </sheetData>
  <phoneticPr fontId="3" type="noConversion"/>
  <pageMargins left="0.75" right="0.75" top="1" bottom="1" header="0.5" footer="0.5"/>
  <pageSetup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B136"/>
  <sheetViews>
    <sheetView tabSelected="1" topLeftCell="M92" workbookViewId="0">
      <selection activeCell="R127" sqref="R127:S127"/>
    </sheetView>
  </sheetViews>
  <sheetFormatPr baseColWidth="10" defaultRowHeight="15" x14ac:dyDescent="0"/>
  <cols>
    <col min="2" max="2" width="8.5" customWidth="1"/>
    <col min="5" max="5" width="6.33203125" customWidth="1"/>
    <col min="6" max="6" width="8" customWidth="1"/>
    <col min="17" max="17" width="12.83203125" bestFit="1" customWidth="1"/>
  </cols>
  <sheetData>
    <row r="2" spans="2:12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</row>
    <row r="3" spans="2:12">
      <c r="B3" s="2" t="s">
        <v>11</v>
      </c>
      <c r="C3" s="4">
        <v>1</v>
      </c>
      <c r="D3" s="4">
        <v>1</v>
      </c>
      <c r="E3" s="4">
        <v>0.01</v>
      </c>
      <c r="F3" s="2" t="s">
        <v>13</v>
      </c>
      <c r="G3" s="4">
        <v>0.47</v>
      </c>
      <c r="H3" s="4">
        <v>0.45</v>
      </c>
      <c r="I3" s="4">
        <v>0.26</v>
      </c>
      <c r="J3" s="4">
        <v>0</v>
      </c>
      <c r="K3" s="4">
        <v>0.92</v>
      </c>
      <c r="L3" s="4">
        <v>2.3199999999999998</v>
      </c>
    </row>
    <row r="4" spans="2:12">
      <c r="B4" s="2" t="s">
        <v>11</v>
      </c>
      <c r="C4" s="4">
        <v>0.9</v>
      </c>
      <c r="D4" s="4">
        <v>1</v>
      </c>
      <c r="E4" s="4">
        <v>0.01</v>
      </c>
      <c r="F4" s="2" t="s">
        <v>13</v>
      </c>
      <c r="G4" s="4">
        <v>0.45</v>
      </c>
      <c r="H4" s="4">
        <v>0.45</v>
      </c>
      <c r="I4" s="4">
        <v>0.26</v>
      </c>
      <c r="J4" s="4">
        <v>0.02</v>
      </c>
      <c r="K4" s="4">
        <v>0.84</v>
      </c>
      <c r="L4" s="4">
        <v>2.1</v>
      </c>
    </row>
    <row r="5" spans="2:12">
      <c r="B5" s="2" t="s">
        <v>11</v>
      </c>
      <c r="C5" s="4">
        <v>0.8</v>
      </c>
      <c r="D5" s="4">
        <v>1</v>
      </c>
      <c r="E5" s="4">
        <v>0.01</v>
      </c>
      <c r="F5" s="2" t="s">
        <v>13</v>
      </c>
      <c r="G5" s="4">
        <v>0.41</v>
      </c>
      <c r="H5" s="4">
        <v>0.45</v>
      </c>
      <c r="I5" s="4">
        <v>0.25</v>
      </c>
      <c r="J5" s="4">
        <v>0.04</v>
      </c>
      <c r="K5" s="4">
        <v>0.74</v>
      </c>
      <c r="L5" s="4">
        <v>1.86</v>
      </c>
    </row>
    <row r="6" spans="2:12">
      <c r="B6" s="2" t="s">
        <v>11</v>
      </c>
      <c r="C6" s="4">
        <v>0.7</v>
      </c>
      <c r="D6" s="4">
        <v>1</v>
      </c>
      <c r="E6" s="4">
        <v>0.01</v>
      </c>
      <c r="F6" s="2" t="s">
        <v>13</v>
      </c>
      <c r="G6" s="4">
        <v>0.38</v>
      </c>
      <c r="H6" s="4">
        <v>0.44</v>
      </c>
      <c r="I6" s="4">
        <v>0.24</v>
      </c>
      <c r="J6" s="4">
        <v>7.0000000000000007E-2</v>
      </c>
      <c r="K6" s="4">
        <v>0.65</v>
      </c>
      <c r="L6" s="4">
        <v>1.63</v>
      </c>
    </row>
    <row r="7" spans="2:12">
      <c r="B7" s="2" t="s">
        <v>11</v>
      </c>
      <c r="C7" s="4">
        <v>0.6</v>
      </c>
      <c r="D7" s="4">
        <v>1</v>
      </c>
      <c r="E7" s="4">
        <v>0.01</v>
      </c>
      <c r="F7" s="2" t="s">
        <v>13</v>
      </c>
      <c r="G7" s="4">
        <v>0.35</v>
      </c>
      <c r="H7" s="4">
        <v>0.43</v>
      </c>
      <c r="I7" s="4">
        <v>0.22</v>
      </c>
      <c r="J7" s="4">
        <v>0.09</v>
      </c>
      <c r="K7" s="4">
        <v>0.56000000000000005</v>
      </c>
      <c r="L7" s="4">
        <v>1.4</v>
      </c>
    </row>
    <row r="8" spans="2:12">
      <c r="B8" s="2" t="s">
        <v>11</v>
      </c>
      <c r="C8" s="4">
        <v>0.5</v>
      </c>
      <c r="D8" s="4">
        <v>1</v>
      </c>
      <c r="E8" s="4">
        <v>0.01</v>
      </c>
      <c r="F8" s="2" t="s">
        <v>13</v>
      </c>
      <c r="G8" s="4">
        <v>0.31</v>
      </c>
      <c r="H8" s="4">
        <v>0.41</v>
      </c>
      <c r="I8" s="4">
        <v>0.21</v>
      </c>
      <c r="J8" s="4">
        <v>0.12</v>
      </c>
      <c r="K8" s="4">
        <v>0.46</v>
      </c>
      <c r="L8" s="4">
        <v>1.17</v>
      </c>
    </row>
    <row r="9" spans="2:12">
      <c r="B9" s="2" t="s">
        <v>11</v>
      </c>
      <c r="C9" s="4">
        <v>1</v>
      </c>
      <c r="D9" s="4">
        <v>0.8</v>
      </c>
      <c r="E9" s="4">
        <v>0.01</v>
      </c>
      <c r="F9" s="2" t="s">
        <v>13</v>
      </c>
      <c r="G9" s="4">
        <v>0.47</v>
      </c>
      <c r="H9" s="4">
        <v>0.45</v>
      </c>
      <c r="I9" s="4">
        <v>0.26</v>
      </c>
      <c r="J9" s="4">
        <v>0</v>
      </c>
      <c r="K9" s="4">
        <v>0.92</v>
      </c>
      <c r="L9" s="4">
        <v>2.3199999999999998</v>
      </c>
    </row>
    <row r="10" spans="2:12">
      <c r="B10" s="2" t="s">
        <v>11</v>
      </c>
      <c r="C10" s="4">
        <v>1</v>
      </c>
      <c r="D10" s="4">
        <v>0.6</v>
      </c>
      <c r="E10" s="4">
        <v>0.01</v>
      </c>
      <c r="F10" s="2" t="s">
        <v>13</v>
      </c>
      <c r="G10" s="4">
        <v>0.47</v>
      </c>
      <c r="H10" s="4">
        <v>0.45</v>
      </c>
      <c r="I10" s="4">
        <v>0.26</v>
      </c>
      <c r="J10" s="4">
        <v>0</v>
      </c>
      <c r="K10" s="4">
        <v>0.92</v>
      </c>
      <c r="L10" s="4">
        <v>2.3199999999999998</v>
      </c>
    </row>
    <row r="11" spans="2:12">
      <c r="B11" s="2" t="s">
        <v>11</v>
      </c>
      <c r="C11" s="4">
        <v>1</v>
      </c>
      <c r="D11" s="4">
        <v>0.4</v>
      </c>
      <c r="E11" s="4">
        <v>0.01</v>
      </c>
      <c r="F11" s="2" t="s">
        <v>13</v>
      </c>
      <c r="G11" s="4">
        <v>0.47</v>
      </c>
      <c r="H11" s="4">
        <v>0.45</v>
      </c>
      <c r="I11" s="4">
        <v>0.27</v>
      </c>
      <c r="J11" s="4">
        <v>0</v>
      </c>
      <c r="K11" s="4">
        <v>0.92</v>
      </c>
      <c r="L11" s="4">
        <v>2.3199999999999998</v>
      </c>
    </row>
    <row r="12" spans="2:12">
      <c r="B12" s="2" t="s">
        <v>11</v>
      </c>
      <c r="C12" s="4">
        <v>1</v>
      </c>
      <c r="D12" s="4">
        <v>0.2</v>
      </c>
      <c r="E12" s="4">
        <v>0.01</v>
      </c>
      <c r="F12" s="2" t="s">
        <v>13</v>
      </c>
      <c r="G12" s="4">
        <v>0.48</v>
      </c>
      <c r="H12" s="4">
        <v>0.44</v>
      </c>
      <c r="I12" s="4">
        <v>0.27</v>
      </c>
      <c r="J12" s="4">
        <v>0</v>
      </c>
      <c r="K12" s="4">
        <v>0.92</v>
      </c>
      <c r="L12" s="4">
        <v>2.2999999999999998</v>
      </c>
    </row>
    <row r="13" spans="2:12">
      <c r="B13" s="2" t="s">
        <v>12</v>
      </c>
      <c r="C13" s="4">
        <v>1</v>
      </c>
      <c r="D13" s="4">
        <v>1</v>
      </c>
      <c r="E13" s="4">
        <v>0.01</v>
      </c>
      <c r="F13" s="2" t="s">
        <v>13</v>
      </c>
      <c r="G13" s="4">
        <v>0.72</v>
      </c>
      <c r="H13" s="4">
        <v>0.2</v>
      </c>
      <c r="I13" s="4">
        <v>0.56000000000000005</v>
      </c>
      <c r="J13" s="4">
        <v>0</v>
      </c>
      <c r="K13" s="4">
        <v>0.92</v>
      </c>
      <c r="L13" s="4">
        <v>0.67</v>
      </c>
    </row>
    <row r="14" spans="2:12">
      <c r="B14" s="2" t="s">
        <v>12</v>
      </c>
      <c r="C14" s="4">
        <v>0.9</v>
      </c>
      <c r="D14" s="4">
        <v>1</v>
      </c>
      <c r="E14" s="4">
        <v>0.01</v>
      </c>
      <c r="F14" s="2" t="s">
        <v>13</v>
      </c>
      <c r="G14" s="4">
        <v>0.66</v>
      </c>
      <c r="H14" s="4">
        <v>0.2</v>
      </c>
      <c r="I14" s="4">
        <v>0.52</v>
      </c>
      <c r="J14" s="4">
        <v>0.02</v>
      </c>
      <c r="K14" s="4">
        <v>0.83</v>
      </c>
      <c r="L14" s="4">
        <v>0.6</v>
      </c>
    </row>
    <row r="15" spans="2:12">
      <c r="B15" s="2" t="s">
        <v>12</v>
      </c>
      <c r="C15" s="4">
        <v>0.8</v>
      </c>
      <c r="D15" s="4">
        <v>1</v>
      </c>
      <c r="E15" s="4">
        <v>0.01</v>
      </c>
      <c r="F15" s="2" t="s">
        <v>13</v>
      </c>
      <c r="G15" s="4">
        <v>0.6</v>
      </c>
      <c r="H15" s="4">
        <v>0.2</v>
      </c>
      <c r="I15" s="4">
        <v>0.49</v>
      </c>
      <c r="J15" s="4">
        <v>0.04</v>
      </c>
      <c r="K15" s="4">
        <v>0.74</v>
      </c>
      <c r="L15" s="4">
        <v>0.53</v>
      </c>
    </row>
    <row r="16" spans="2:12">
      <c r="B16" s="2" t="s">
        <v>12</v>
      </c>
      <c r="C16" s="4">
        <v>0.7</v>
      </c>
      <c r="D16" s="4">
        <v>1</v>
      </c>
      <c r="E16" s="4">
        <v>0.01</v>
      </c>
      <c r="F16" s="2" t="s">
        <v>13</v>
      </c>
      <c r="G16" s="4">
        <v>0.54</v>
      </c>
      <c r="H16" s="4">
        <v>0.19</v>
      </c>
      <c r="I16" s="4">
        <v>0.45</v>
      </c>
      <c r="J16" s="4">
        <v>0.06</v>
      </c>
      <c r="K16" s="4">
        <v>0.65</v>
      </c>
      <c r="L16" s="4">
        <v>0.46</v>
      </c>
    </row>
    <row r="17" spans="2:12">
      <c r="B17" s="2" t="s">
        <v>12</v>
      </c>
      <c r="C17" s="4">
        <v>0.6</v>
      </c>
      <c r="D17" s="4">
        <v>1</v>
      </c>
      <c r="E17" s="4">
        <v>0.01</v>
      </c>
      <c r="F17" s="2" t="s">
        <v>13</v>
      </c>
      <c r="G17" s="4">
        <v>0.47</v>
      </c>
      <c r="H17" s="4">
        <v>0.18</v>
      </c>
      <c r="I17" s="4">
        <v>0.41</v>
      </c>
      <c r="J17" s="4">
        <v>0.08</v>
      </c>
      <c r="K17" s="4">
        <v>0.55000000000000004</v>
      </c>
      <c r="L17" s="4">
        <v>0.4</v>
      </c>
    </row>
    <row r="18" spans="2:12">
      <c r="B18" s="2" t="s">
        <v>12</v>
      </c>
      <c r="C18" s="4">
        <v>0.5</v>
      </c>
      <c r="D18" s="4">
        <v>1</v>
      </c>
      <c r="E18" s="4">
        <v>0.01</v>
      </c>
      <c r="F18" s="2" t="s">
        <v>13</v>
      </c>
      <c r="G18" s="4">
        <v>0.41</v>
      </c>
      <c r="H18" s="4">
        <v>0.16</v>
      </c>
      <c r="I18" s="4">
        <v>0.35</v>
      </c>
      <c r="J18" s="4">
        <v>0.08</v>
      </c>
      <c r="K18" s="4">
        <v>0.46</v>
      </c>
      <c r="L18" s="4">
        <v>0.33</v>
      </c>
    </row>
    <row r="19" spans="2:12">
      <c r="B19" s="2" t="s">
        <v>12</v>
      </c>
      <c r="C19" s="4">
        <v>1</v>
      </c>
      <c r="D19" s="4">
        <v>0.8</v>
      </c>
      <c r="E19" s="4">
        <v>0.01</v>
      </c>
      <c r="F19" s="2" t="s">
        <v>13</v>
      </c>
      <c r="G19" s="4">
        <v>0.72</v>
      </c>
      <c r="H19" s="4">
        <v>0.2</v>
      </c>
      <c r="I19" s="4">
        <v>0.56000000000000005</v>
      </c>
      <c r="J19" s="4">
        <v>0</v>
      </c>
      <c r="K19" s="4">
        <v>0.92</v>
      </c>
      <c r="L19" s="4">
        <v>0.66</v>
      </c>
    </row>
    <row r="20" spans="2:12">
      <c r="B20" s="2" t="s">
        <v>12</v>
      </c>
      <c r="C20" s="4">
        <v>1</v>
      </c>
      <c r="D20" s="4">
        <v>0.6</v>
      </c>
      <c r="E20" s="4">
        <v>0.01</v>
      </c>
      <c r="F20" s="2" t="s">
        <v>13</v>
      </c>
      <c r="G20" s="4">
        <v>0.72</v>
      </c>
      <c r="H20" s="4">
        <v>0.2</v>
      </c>
      <c r="I20" s="4">
        <v>0.56000000000000005</v>
      </c>
      <c r="J20" s="4">
        <v>0</v>
      </c>
      <c r="K20" s="4">
        <v>0.92</v>
      </c>
      <c r="L20" s="4">
        <v>0.65</v>
      </c>
    </row>
    <row r="21" spans="2:12">
      <c r="B21" s="2" t="s">
        <v>12</v>
      </c>
      <c r="C21" s="4">
        <v>1</v>
      </c>
      <c r="D21" s="4">
        <v>0.4</v>
      </c>
      <c r="E21" s="4">
        <v>0.01</v>
      </c>
      <c r="F21" s="2" t="s">
        <v>13</v>
      </c>
      <c r="G21" s="4">
        <v>0.72</v>
      </c>
      <c r="H21" s="4">
        <v>0.2</v>
      </c>
      <c r="I21" s="4">
        <v>0.56000000000000005</v>
      </c>
      <c r="J21" s="4">
        <v>0</v>
      </c>
      <c r="K21" s="4">
        <v>0.92</v>
      </c>
      <c r="L21" s="4">
        <v>0.66</v>
      </c>
    </row>
    <row r="22" spans="2:12">
      <c r="B22" s="2" t="s">
        <v>12</v>
      </c>
      <c r="C22" s="4">
        <v>1</v>
      </c>
      <c r="D22" s="4">
        <v>0.2</v>
      </c>
      <c r="E22" s="4">
        <v>0.01</v>
      </c>
      <c r="F22" s="2" t="s">
        <v>13</v>
      </c>
      <c r="G22" s="4">
        <v>0.72</v>
      </c>
      <c r="H22" s="4">
        <v>0.2</v>
      </c>
      <c r="I22" s="4">
        <v>0.56000000000000005</v>
      </c>
      <c r="J22" s="4">
        <v>0</v>
      </c>
      <c r="K22" s="4">
        <v>0.92</v>
      </c>
      <c r="L22" s="4">
        <v>0.64</v>
      </c>
    </row>
    <row r="60" spans="2:28">
      <c r="P60">
        <f>120*52</f>
        <v>6240</v>
      </c>
    </row>
    <row r="61" spans="2:28">
      <c r="C61" s="2" t="s">
        <v>19</v>
      </c>
      <c r="D61" s="2"/>
      <c r="E61" s="2"/>
      <c r="F61" s="2" t="s">
        <v>13</v>
      </c>
      <c r="G61" s="2"/>
      <c r="H61" s="2" t="s">
        <v>17</v>
      </c>
      <c r="I61" s="2"/>
      <c r="J61" s="2" t="s">
        <v>18</v>
      </c>
      <c r="K61" s="2"/>
      <c r="N61" t="s">
        <v>0</v>
      </c>
      <c r="O61" s="2" t="s">
        <v>19</v>
      </c>
      <c r="P61" s="2" t="s">
        <v>403</v>
      </c>
      <c r="Q61" s="2" t="s">
        <v>404</v>
      </c>
      <c r="R61" s="2" t="s">
        <v>405</v>
      </c>
      <c r="S61" s="2" t="s">
        <v>406</v>
      </c>
      <c r="T61" s="2" t="s">
        <v>407</v>
      </c>
      <c r="U61" s="2" t="s">
        <v>408</v>
      </c>
      <c r="V61" t="s">
        <v>396</v>
      </c>
      <c r="W61" t="s">
        <v>397</v>
      </c>
      <c r="X61" t="s">
        <v>398</v>
      </c>
      <c r="Y61" t="s">
        <v>399</v>
      </c>
      <c r="Z61" t="s">
        <v>400</v>
      </c>
      <c r="AA61" t="s">
        <v>401</v>
      </c>
      <c r="AB61" t="s">
        <v>402</v>
      </c>
    </row>
    <row r="62" spans="2:28">
      <c r="B62" s="2" t="s">
        <v>12</v>
      </c>
      <c r="C62" s="4">
        <v>1</v>
      </c>
      <c r="D62" s="4">
        <v>1</v>
      </c>
      <c r="E62" s="4">
        <v>0.01</v>
      </c>
      <c r="F62" s="4">
        <v>0.72</v>
      </c>
      <c r="G62" s="4">
        <v>0.2</v>
      </c>
      <c r="H62" s="4">
        <v>0.72</v>
      </c>
      <c r="I62" s="4">
        <v>0.2</v>
      </c>
      <c r="J62" s="4">
        <v>0.78</v>
      </c>
      <c r="K62" s="4">
        <v>0.22</v>
      </c>
      <c r="N62" s="2" t="s">
        <v>12</v>
      </c>
      <c r="O62" s="4">
        <v>1</v>
      </c>
      <c r="P62" s="4">
        <f>X62/V62</f>
        <v>0.72043058624205381</v>
      </c>
      <c r="Q62" s="4">
        <f>(W62-X62)/V62</f>
        <v>0.1992404908425344</v>
      </c>
      <c r="R62" s="4">
        <f>Z62/V62</f>
        <v>0.78063084461166099</v>
      </c>
      <c r="S62" s="4">
        <f>(Y62-Z62)/V62</f>
        <v>0.21498574119670111</v>
      </c>
      <c r="T62" s="4">
        <f>AB62/V62</f>
        <v>0.72132633623337161</v>
      </c>
      <c r="U62" s="4">
        <f>(AA62-AB62)/V62</f>
        <v>0.19865716454595253</v>
      </c>
      <c r="V62">
        <v>74347754</v>
      </c>
      <c r="W62">
        <v>68375479</v>
      </c>
      <c r="X62">
        <v>53562396</v>
      </c>
      <c r="Y62">
        <v>74021857</v>
      </c>
      <c r="Z62">
        <v>58038150</v>
      </c>
      <c r="AA62">
        <v>68398707</v>
      </c>
      <c r="AB62">
        <v>53628993</v>
      </c>
    </row>
    <row r="63" spans="2:28">
      <c r="B63" s="2" t="s">
        <v>12</v>
      </c>
      <c r="C63" s="4">
        <v>0.9</v>
      </c>
      <c r="D63" s="4">
        <v>1</v>
      </c>
      <c r="E63" s="4">
        <v>0.01</v>
      </c>
      <c r="F63" s="4">
        <v>0.66</v>
      </c>
      <c r="G63" s="4">
        <v>0.2</v>
      </c>
      <c r="H63" s="4">
        <v>0.66</v>
      </c>
      <c r="I63" s="4">
        <v>0.2</v>
      </c>
      <c r="J63" s="4">
        <v>0.72</v>
      </c>
      <c r="K63" s="4">
        <v>0.22</v>
      </c>
      <c r="N63" s="2" t="s">
        <v>12</v>
      </c>
      <c r="O63" s="4">
        <v>0.9</v>
      </c>
      <c r="P63" s="4">
        <f t="shared" ref="P63:P71" si="0">X63/V63</f>
        <v>0.67184546018700175</v>
      </c>
      <c r="Q63" s="4">
        <f t="shared" ref="Q63:Q71" si="1">(W63-X63)/V63</f>
        <v>0.19563989787774894</v>
      </c>
      <c r="R63" s="4">
        <f t="shared" ref="R63:R71" si="2">Z63/V63</f>
        <v>0.72791307185957499</v>
      </c>
      <c r="S63" s="4">
        <f t="shared" ref="S63:S71" si="3">(Y63-Z63)/V63</f>
        <v>0.21212007292109994</v>
      </c>
      <c r="T63" s="4">
        <f t="shared" ref="T63:T71" si="4">AB63/V63</f>
        <v>0.67250691930787854</v>
      </c>
      <c r="U63" s="4">
        <f t="shared" ref="U63:U71" si="5">(AA63-AB63)/V63</f>
        <v>0.19530415135338183</v>
      </c>
      <c r="V63">
        <v>74347754</v>
      </c>
      <c r="W63">
        <v>64495588</v>
      </c>
      <c r="X63">
        <v>49950201</v>
      </c>
      <c r="Y63">
        <v>69889353</v>
      </c>
      <c r="Z63">
        <v>54118702</v>
      </c>
      <c r="AA63">
        <v>64519804</v>
      </c>
      <c r="AB63">
        <v>49999379</v>
      </c>
    </row>
    <row r="64" spans="2:28">
      <c r="B64" s="2" t="s">
        <v>12</v>
      </c>
      <c r="C64" s="4">
        <v>0.8</v>
      </c>
      <c r="D64" s="4">
        <v>1</v>
      </c>
      <c r="E64" s="4">
        <v>0.01</v>
      </c>
      <c r="F64" s="4">
        <v>0.6</v>
      </c>
      <c r="G64" s="4">
        <v>0.2</v>
      </c>
      <c r="H64" s="4">
        <v>0.6</v>
      </c>
      <c r="I64" s="4">
        <v>0.19</v>
      </c>
      <c r="J64" s="4">
        <v>0.79</v>
      </c>
      <c r="K64" s="4">
        <v>0.19</v>
      </c>
      <c r="N64" s="2" t="s">
        <v>12</v>
      </c>
      <c r="O64" s="4">
        <v>0.8</v>
      </c>
      <c r="P64" s="4">
        <f t="shared" si="0"/>
        <v>0.60318684273905576</v>
      </c>
      <c r="Q64" s="4">
        <f t="shared" si="1"/>
        <v>0.19883300038895593</v>
      </c>
      <c r="R64" s="4">
        <f t="shared" si="2"/>
        <v>0.65357487463575559</v>
      </c>
      <c r="S64" s="4">
        <f t="shared" si="3"/>
        <v>0.21670538964768188</v>
      </c>
      <c r="T64" s="4">
        <f t="shared" si="4"/>
        <v>0.603872404807279</v>
      </c>
      <c r="U64" s="4">
        <f t="shared" si="5"/>
        <v>0.19843122631518903</v>
      </c>
      <c r="V64">
        <v>74347754</v>
      </c>
      <c r="W64">
        <v>59628374</v>
      </c>
      <c r="X64">
        <v>44845587</v>
      </c>
      <c r="Y64">
        <v>64703383</v>
      </c>
      <c r="Z64">
        <v>48591824</v>
      </c>
      <c r="AA64">
        <v>59649473</v>
      </c>
      <c r="AB64">
        <v>44896557</v>
      </c>
    </row>
    <row r="65" spans="2:28">
      <c r="B65" s="2" t="s">
        <v>12</v>
      </c>
      <c r="C65" s="4">
        <v>0.7</v>
      </c>
      <c r="D65" s="4">
        <v>1</v>
      </c>
      <c r="E65" s="4">
        <v>0.01</v>
      </c>
      <c r="F65" s="4">
        <v>0.54</v>
      </c>
      <c r="G65" s="4">
        <v>0.19</v>
      </c>
      <c r="H65" s="4">
        <v>0.54</v>
      </c>
      <c r="I65" s="4">
        <v>0.19</v>
      </c>
      <c r="J65" s="4">
        <v>0.57999999999999996</v>
      </c>
      <c r="K65" s="4">
        <v>0.21</v>
      </c>
      <c r="N65" s="2" t="s">
        <v>12</v>
      </c>
      <c r="O65" s="4">
        <v>0.7</v>
      </c>
      <c r="P65" s="4">
        <f t="shared" si="0"/>
        <v>0.53850601862162506</v>
      </c>
      <c r="Q65" s="4">
        <f t="shared" si="1"/>
        <v>0.18457109006951306</v>
      </c>
      <c r="R65" s="4">
        <f t="shared" si="2"/>
        <v>0.58336121357479076</v>
      </c>
      <c r="S65" s="4">
        <f t="shared" si="3"/>
        <v>0.20197968589609311</v>
      </c>
      <c r="T65" s="4">
        <f t="shared" si="4"/>
        <v>0.53900055945200442</v>
      </c>
      <c r="U65" s="4">
        <f t="shared" si="5"/>
        <v>0.18428605119665081</v>
      </c>
      <c r="V65">
        <v>74347754</v>
      </c>
      <c r="W65">
        <v>53759159</v>
      </c>
      <c r="X65">
        <v>40036713</v>
      </c>
      <c r="Y65">
        <v>58388332</v>
      </c>
      <c r="Z65">
        <v>43371596</v>
      </c>
      <c r="AA65">
        <v>53774735</v>
      </c>
      <c r="AB65">
        <v>40073481</v>
      </c>
    </row>
    <row r="66" spans="2:28">
      <c r="B66" s="2" t="s">
        <v>12</v>
      </c>
      <c r="C66" s="4">
        <v>0.6</v>
      </c>
      <c r="D66" s="4">
        <v>1</v>
      </c>
      <c r="E66" s="4">
        <v>0.01</v>
      </c>
      <c r="F66" s="4">
        <v>0.47</v>
      </c>
      <c r="G66" s="4">
        <v>0.18</v>
      </c>
      <c r="H66" s="4">
        <v>0.48</v>
      </c>
      <c r="I66" s="4">
        <v>0.18</v>
      </c>
      <c r="J66" s="4">
        <v>0.51</v>
      </c>
      <c r="K66" s="4">
        <v>0.2</v>
      </c>
      <c r="N66" s="2" t="s">
        <v>12</v>
      </c>
      <c r="O66" s="4">
        <v>0.6</v>
      </c>
      <c r="P66" s="4">
        <f t="shared" si="0"/>
        <v>0.47928303254460114</v>
      </c>
      <c r="Q66" s="4">
        <f t="shared" si="1"/>
        <v>0.17701737163438724</v>
      </c>
      <c r="R66" s="4">
        <f t="shared" si="2"/>
        <v>0.51921834787369636</v>
      </c>
      <c r="S66" s="4">
        <f t="shared" si="3"/>
        <v>0.19470331275911845</v>
      </c>
      <c r="T66" s="4">
        <f t="shared" si="4"/>
        <v>0.4797010545873383</v>
      </c>
      <c r="U66" s="4">
        <f t="shared" si="5"/>
        <v>0.17677178250737743</v>
      </c>
      <c r="V66">
        <v>74347754</v>
      </c>
      <c r="W66">
        <v>48794461</v>
      </c>
      <c r="X66">
        <v>35633617</v>
      </c>
      <c r="Y66">
        <v>53078472</v>
      </c>
      <c r="Z66">
        <v>38602718</v>
      </c>
      <c r="AA66">
        <v>48807281</v>
      </c>
      <c r="AB66">
        <v>35664696</v>
      </c>
    </row>
    <row r="67" spans="2:28">
      <c r="B67" s="2" t="s">
        <v>12</v>
      </c>
      <c r="C67" s="4">
        <v>0.5</v>
      </c>
      <c r="D67" s="4">
        <v>1</v>
      </c>
      <c r="E67" s="4">
        <v>0.01</v>
      </c>
      <c r="F67" s="4">
        <v>0.41</v>
      </c>
      <c r="G67" s="4">
        <v>0.16</v>
      </c>
      <c r="H67" s="4">
        <v>0.41</v>
      </c>
      <c r="I67" s="4">
        <v>0.16</v>
      </c>
      <c r="J67" s="4">
        <v>0.44</v>
      </c>
      <c r="K67" s="4">
        <v>0.18</v>
      </c>
      <c r="N67" s="2" t="s">
        <v>12</v>
      </c>
      <c r="O67" s="4">
        <v>0.5</v>
      </c>
      <c r="P67" s="4">
        <f t="shared" si="0"/>
        <v>0.40021634009280227</v>
      </c>
      <c r="Q67" s="4">
        <f t="shared" si="1"/>
        <v>0.16136740324395005</v>
      </c>
      <c r="R67" s="4">
        <f t="shared" si="2"/>
        <v>0.43345790916562188</v>
      </c>
      <c r="S67" s="4">
        <f t="shared" si="3"/>
        <v>0.17898053786534021</v>
      </c>
      <c r="T67" s="4">
        <f t="shared" si="4"/>
        <v>0.40047925321321742</v>
      </c>
      <c r="U67" s="4">
        <f t="shared" si="5"/>
        <v>0.16121787619838523</v>
      </c>
      <c r="V67">
        <v>74347754</v>
      </c>
      <c r="W67">
        <v>41752490</v>
      </c>
      <c r="X67">
        <v>29755186</v>
      </c>
      <c r="Y67">
        <v>45533423</v>
      </c>
      <c r="Z67">
        <v>32226622</v>
      </c>
      <c r="AA67">
        <v>41760920</v>
      </c>
      <c r="AB67">
        <v>29774733</v>
      </c>
    </row>
    <row r="68" spans="2:28">
      <c r="N68" s="2" t="s">
        <v>12</v>
      </c>
      <c r="O68" s="4">
        <v>0.4</v>
      </c>
      <c r="P68" s="4">
        <f t="shared" si="0"/>
        <v>0.32395528720343053</v>
      </c>
      <c r="Q68" s="4">
        <f t="shared" si="1"/>
        <v>0.14188834809993051</v>
      </c>
      <c r="R68" s="4">
        <f t="shared" si="2"/>
        <v>0.35078419450303772</v>
      </c>
      <c r="S68" s="4">
        <f t="shared" si="3"/>
        <v>0.15736901749580762</v>
      </c>
      <c r="T68" s="4">
        <f t="shared" si="4"/>
        <v>0.32408134346600437</v>
      </c>
      <c r="U68" s="4">
        <f t="shared" si="5"/>
        <v>0.14182147318128804</v>
      </c>
      <c r="V68">
        <v>74347754</v>
      </c>
      <c r="W68">
        <v>34634428</v>
      </c>
      <c r="X68">
        <v>24085348</v>
      </c>
      <c r="Y68">
        <v>37780050</v>
      </c>
      <c r="Z68">
        <v>26080017</v>
      </c>
      <c r="AA68">
        <v>34638828</v>
      </c>
      <c r="AB68">
        <v>24094720</v>
      </c>
    </row>
    <row r="69" spans="2:28">
      <c r="N69" s="2" t="s">
        <v>12</v>
      </c>
      <c r="O69" s="4">
        <v>0.3</v>
      </c>
      <c r="P69" s="4">
        <f t="shared" si="0"/>
        <v>0.2362089108972949</v>
      </c>
      <c r="Q69" s="4">
        <f t="shared" si="1"/>
        <v>0.11915831378040015</v>
      </c>
      <c r="R69" s="4">
        <f t="shared" si="2"/>
        <v>0.25573461170057671</v>
      </c>
      <c r="S69" s="4">
        <f t="shared" si="3"/>
        <v>0.13309187524346733</v>
      </c>
      <c r="T69" s="4">
        <f t="shared" si="4"/>
        <v>0.23626807879092085</v>
      </c>
      <c r="U69" s="4">
        <f t="shared" si="5"/>
        <v>0.11912975878195325</v>
      </c>
      <c r="V69">
        <v>74347754</v>
      </c>
      <c r="W69">
        <v>26420755</v>
      </c>
      <c r="X69">
        <v>17561602</v>
      </c>
      <c r="Y69">
        <v>28908376</v>
      </c>
      <c r="Z69">
        <v>19013294</v>
      </c>
      <c r="AA69">
        <v>26423031</v>
      </c>
      <c r="AB69">
        <v>17566001</v>
      </c>
    </row>
    <row r="70" spans="2:28">
      <c r="N70" s="2" t="s">
        <v>12</v>
      </c>
      <c r="O70" s="4">
        <v>0.2</v>
      </c>
      <c r="P70" s="4">
        <f t="shared" si="0"/>
        <v>0.18079887120732657</v>
      </c>
      <c r="Q70" s="4">
        <f t="shared" si="1"/>
        <v>9.5270840326931727E-2</v>
      </c>
      <c r="R70" s="4">
        <f t="shared" si="2"/>
        <v>0.19583976941657175</v>
      </c>
      <c r="S70" s="4">
        <f t="shared" si="3"/>
        <v>0.10735402982045698</v>
      </c>
      <c r="T70" s="4">
        <f t="shared" si="4"/>
        <v>0.18091159821721042</v>
      </c>
      <c r="U70" s="4">
        <f t="shared" si="5"/>
        <v>9.5271943251977728E-2</v>
      </c>
      <c r="V70">
        <v>74347754</v>
      </c>
      <c r="W70">
        <v>20525163</v>
      </c>
      <c r="X70">
        <v>13441990</v>
      </c>
      <c r="Y70">
        <v>22541778</v>
      </c>
      <c r="Z70">
        <v>14560247</v>
      </c>
      <c r="AA70">
        <v>20533626</v>
      </c>
      <c r="AB70">
        <v>13450371</v>
      </c>
    </row>
    <row r="71" spans="2:28">
      <c r="N71" s="2" t="s">
        <v>12</v>
      </c>
      <c r="O71" s="4">
        <v>0.1</v>
      </c>
      <c r="P71" s="4">
        <f t="shared" si="0"/>
        <v>9.9372026759544069E-2</v>
      </c>
      <c r="Q71" s="4">
        <f t="shared" si="1"/>
        <v>4.7390859984822134E-2</v>
      </c>
      <c r="R71" s="4">
        <f t="shared" si="2"/>
        <v>0.10757594640989424</v>
      </c>
      <c r="S71" s="4">
        <f t="shared" si="3"/>
        <v>5.5274500962059998E-2</v>
      </c>
      <c r="T71" s="4">
        <f t="shared" si="4"/>
        <v>9.9381347821213273E-2</v>
      </c>
      <c r="U71" s="4">
        <f t="shared" si="5"/>
        <v>4.7393738350186072E-2</v>
      </c>
      <c r="V71">
        <v>74347754</v>
      </c>
      <c r="W71">
        <v>10911491</v>
      </c>
      <c r="X71">
        <v>7388087</v>
      </c>
      <c r="Y71">
        <v>12107565</v>
      </c>
      <c r="Z71">
        <v>7998030</v>
      </c>
      <c r="AA71">
        <v>10912398</v>
      </c>
      <c r="AB71">
        <v>7388780</v>
      </c>
    </row>
    <row r="73" spans="2:28">
      <c r="Q73" s="11"/>
    </row>
    <row r="92" spans="13:28">
      <c r="N92" t="s">
        <v>0</v>
      </c>
      <c r="O92" s="2" t="s">
        <v>19</v>
      </c>
      <c r="P92" s="2" t="s">
        <v>403</v>
      </c>
      <c r="Q92" s="2" t="s">
        <v>404</v>
      </c>
      <c r="R92" s="2" t="s">
        <v>405</v>
      </c>
      <c r="S92" s="2" t="s">
        <v>406</v>
      </c>
      <c r="T92" s="2" t="s">
        <v>407</v>
      </c>
      <c r="U92" s="2" t="s">
        <v>408</v>
      </c>
      <c r="V92" t="s">
        <v>396</v>
      </c>
      <c r="W92" t="s">
        <v>397</v>
      </c>
      <c r="X92" t="s">
        <v>398</v>
      </c>
      <c r="Y92" t="s">
        <v>399</v>
      </c>
      <c r="Z92" t="s">
        <v>400</v>
      </c>
      <c r="AA92" t="s">
        <v>401</v>
      </c>
      <c r="AB92" t="s">
        <v>402</v>
      </c>
    </row>
    <row r="93" spans="13:28">
      <c r="M93">
        <v>292.10000000000002</v>
      </c>
      <c r="N93" s="2" t="s">
        <v>12</v>
      </c>
      <c r="O93" s="4">
        <v>1</v>
      </c>
      <c r="P93" s="4">
        <f>X93/V93</f>
        <v>0.78049974584500992</v>
      </c>
      <c r="Q93" s="4">
        <f>(W93-X93)/V93</f>
        <v>0.21800709021441483</v>
      </c>
      <c r="R93" s="4">
        <f>Z93/V93</f>
        <v>0</v>
      </c>
      <c r="S93" s="4">
        <f>(Y93-Z93)/V93</f>
        <v>0.99999657240270301</v>
      </c>
      <c r="T93" s="4">
        <f>AB93/V93</f>
        <v>0.77779890713084354</v>
      </c>
      <c r="U93" s="4">
        <f>(AA93-AB93)/V93</f>
        <v>0.22111764825586308</v>
      </c>
      <c r="V93">
        <v>37052194</v>
      </c>
      <c r="W93">
        <v>36996869</v>
      </c>
      <c r="X93">
        <v>28919228</v>
      </c>
      <c r="Y93">
        <v>37052067</v>
      </c>
      <c r="AA93">
        <v>37012050</v>
      </c>
      <c r="AB93">
        <v>28819156</v>
      </c>
    </row>
    <row r="94" spans="13:28">
      <c r="N94" s="2" t="s">
        <v>12</v>
      </c>
      <c r="O94" s="4">
        <v>0.9</v>
      </c>
      <c r="P94" s="4">
        <f t="shared" ref="P94:P102" si="6">X94/V94</f>
        <v>0.71023556661718867</v>
      </c>
      <c r="Q94" s="4">
        <f t="shared" ref="Q94:Q102" si="7">(W94-X94)/V94</f>
        <v>0.21836186002912539</v>
      </c>
      <c r="R94" s="4">
        <f t="shared" ref="R94:R102" si="8">Z94/V94</f>
        <v>0.69927545990933759</v>
      </c>
      <c r="S94" s="4">
        <f t="shared" ref="S94:S102" si="9">(Y94-Z94)/V94</f>
        <v>0.21522245079468169</v>
      </c>
      <c r="T94" s="4">
        <f t="shared" ref="T94:T102" si="10">AB94/V94</f>
        <v>0.70814489419978743</v>
      </c>
      <c r="U94" s="4">
        <f t="shared" ref="U94:U102" si="11">(AA94-AB94)/V94</f>
        <v>0.22083647732169381</v>
      </c>
      <c r="V94">
        <v>37052194</v>
      </c>
      <c r="W94">
        <v>34406572</v>
      </c>
      <c r="X94">
        <v>26315786</v>
      </c>
      <c r="Y94">
        <v>33884154</v>
      </c>
      <c r="Z94">
        <v>25909690</v>
      </c>
      <c r="AA94">
        <v>34420798</v>
      </c>
      <c r="AB94">
        <v>26238322</v>
      </c>
    </row>
    <row r="95" spans="13:28">
      <c r="N95" s="2" t="s">
        <v>12</v>
      </c>
      <c r="O95" s="4">
        <v>0.8</v>
      </c>
      <c r="P95" s="4">
        <f t="shared" si="6"/>
        <v>0.65666510868425232</v>
      </c>
      <c r="Q95" s="4">
        <f t="shared" si="7"/>
        <v>0.21716902918083608</v>
      </c>
      <c r="R95" s="4">
        <f t="shared" si="8"/>
        <v>0.64865848429920236</v>
      </c>
      <c r="S95" s="4">
        <f t="shared" si="9"/>
        <v>0.21904184675271862</v>
      </c>
      <c r="T95" s="4">
        <f t="shared" si="10"/>
        <v>0.65467183940578522</v>
      </c>
      <c r="U95" s="4">
        <f t="shared" si="11"/>
        <v>0.21947380497899802</v>
      </c>
      <c r="V95">
        <v>37052194</v>
      </c>
      <c r="W95">
        <v>32377472</v>
      </c>
      <c r="X95">
        <v>24330883</v>
      </c>
      <c r="Y95">
        <v>32150201</v>
      </c>
      <c r="Z95">
        <v>24034220</v>
      </c>
      <c r="AA95">
        <v>32389014</v>
      </c>
      <c r="AB95">
        <v>24257028</v>
      </c>
    </row>
    <row r="96" spans="13:28">
      <c r="N96" s="2" t="s">
        <v>12</v>
      </c>
      <c r="O96" s="4">
        <v>0.7</v>
      </c>
      <c r="P96" s="4">
        <f t="shared" si="6"/>
        <v>0.59038010002862451</v>
      </c>
      <c r="Q96" s="4">
        <f t="shared" si="7"/>
        <v>0.21097838362824076</v>
      </c>
      <c r="R96" s="4">
        <f t="shared" si="8"/>
        <v>0.58983870158943896</v>
      </c>
      <c r="S96" s="4">
        <f t="shared" si="9"/>
        <v>0.20764878322724964</v>
      </c>
      <c r="T96" s="4">
        <f t="shared" si="10"/>
        <v>0.58930850356661746</v>
      </c>
      <c r="U96" s="4">
        <f t="shared" si="11"/>
        <v>0.2123143369053935</v>
      </c>
      <c r="V96">
        <v>37052194</v>
      </c>
      <c r="W96">
        <v>29692090</v>
      </c>
      <c r="X96">
        <v>21874878</v>
      </c>
      <c r="Y96">
        <v>29548661</v>
      </c>
      <c r="Z96">
        <v>21854818</v>
      </c>
      <c r="AA96">
        <v>29701885</v>
      </c>
      <c r="AB96">
        <v>21835173</v>
      </c>
    </row>
    <row r="97" spans="13:28">
      <c r="N97" s="2" t="s">
        <v>12</v>
      </c>
      <c r="O97" s="4">
        <v>0.6</v>
      </c>
      <c r="P97" s="4">
        <f t="shared" si="6"/>
        <v>0.50838630500531223</v>
      </c>
      <c r="Q97" s="4">
        <f t="shared" si="7"/>
        <v>0.19753756012396997</v>
      </c>
      <c r="R97" s="4">
        <f t="shared" si="8"/>
        <v>0.5113043238411199</v>
      </c>
      <c r="S97" s="4">
        <f t="shared" si="9"/>
        <v>0.19043854730977605</v>
      </c>
      <c r="T97" s="4">
        <f t="shared" si="10"/>
        <v>0.50715115547543554</v>
      </c>
      <c r="U97" s="4">
        <f t="shared" si="11"/>
        <v>0.19894411650764865</v>
      </c>
      <c r="V97">
        <v>37052194</v>
      </c>
      <c r="W97">
        <v>26156028</v>
      </c>
      <c r="X97">
        <v>18836828</v>
      </c>
      <c r="Y97">
        <v>26001113</v>
      </c>
      <c r="Z97">
        <v>18944947</v>
      </c>
      <c r="AA97">
        <v>26162379</v>
      </c>
      <c r="AB97">
        <v>18791063</v>
      </c>
    </row>
    <row r="98" spans="13:28">
      <c r="N98" s="2" t="s">
        <v>12</v>
      </c>
      <c r="O98" s="4">
        <v>0.5</v>
      </c>
      <c r="P98" s="4">
        <f t="shared" si="6"/>
        <v>0.44848294273748002</v>
      </c>
      <c r="Q98" s="4">
        <f t="shared" si="7"/>
        <v>0.18500297175384539</v>
      </c>
      <c r="R98" s="4">
        <f t="shared" si="8"/>
        <v>0.4515194160971952</v>
      </c>
      <c r="S98" s="4">
        <f t="shared" si="9"/>
        <v>0.18057208704024383</v>
      </c>
      <c r="T98" s="4">
        <f t="shared" si="10"/>
        <v>0.44763168410486032</v>
      </c>
      <c r="U98" s="4">
        <f t="shared" si="11"/>
        <v>0.1860317637330734</v>
      </c>
      <c r="V98">
        <v>37052194</v>
      </c>
      <c r="W98">
        <v>23472043</v>
      </c>
      <c r="X98">
        <v>16617277</v>
      </c>
      <c r="Y98">
        <v>23420377</v>
      </c>
      <c r="Z98">
        <v>16729785</v>
      </c>
      <c r="AA98">
        <v>23478621</v>
      </c>
      <c r="AB98">
        <v>16585736</v>
      </c>
    </row>
    <row r="99" spans="13:28">
      <c r="N99" s="2" t="s">
        <v>12</v>
      </c>
      <c r="O99" s="4">
        <v>0.4</v>
      </c>
      <c r="P99" s="4">
        <f t="shared" si="6"/>
        <v>0.38034292922033175</v>
      </c>
      <c r="Q99" s="4">
        <f t="shared" si="7"/>
        <v>0.15569175201878735</v>
      </c>
      <c r="R99" s="4">
        <f t="shared" si="8"/>
        <v>0.38122587288623178</v>
      </c>
      <c r="S99" s="4">
        <f t="shared" si="9"/>
        <v>0.1563422668034179</v>
      </c>
      <c r="T99" s="4">
        <f t="shared" si="10"/>
        <v>0.37997426009374774</v>
      </c>
      <c r="U99" s="4">
        <f t="shared" si="11"/>
        <v>0.15624802137222968</v>
      </c>
      <c r="V99">
        <v>37052194</v>
      </c>
      <c r="W99">
        <v>19861261</v>
      </c>
      <c r="X99">
        <v>14092540</v>
      </c>
      <c r="Y99">
        <v>19918079</v>
      </c>
      <c r="Z99">
        <v>14125255</v>
      </c>
      <c r="AA99">
        <v>19868212</v>
      </c>
      <c r="AB99">
        <v>14078880</v>
      </c>
    </row>
    <row r="100" spans="13:28">
      <c r="N100" s="2" t="s">
        <v>12</v>
      </c>
      <c r="O100" s="4">
        <v>0.3</v>
      </c>
      <c r="P100" s="4">
        <f t="shared" si="6"/>
        <v>0.26939400673547159</v>
      </c>
      <c r="Q100" s="4">
        <f t="shared" si="7"/>
        <v>0.12321410710523646</v>
      </c>
      <c r="R100" s="4">
        <f t="shared" si="8"/>
        <v>0.26591380796505598</v>
      </c>
      <c r="S100" s="4">
        <f t="shared" si="9"/>
        <v>0.12843288038489706</v>
      </c>
      <c r="T100" s="4">
        <f t="shared" si="10"/>
        <v>0.26913483179970393</v>
      </c>
      <c r="U100" s="4">
        <f t="shared" si="11"/>
        <v>0.12365248870282823</v>
      </c>
      <c r="V100">
        <v>37052194</v>
      </c>
      <c r="W100">
        <v>14546992</v>
      </c>
      <c r="X100">
        <v>9981639</v>
      </c>
      <c r="Y100">
        <v>14611410</v>
      </c>
      <c r="Z100">
        <v>9852690</v>
      </c>
      <c r="AA100">
        <v>14553632</v>
      </c>
      <c r="AB100">
        <v>9972036</v>
      </c>
    </row>
    <row r="101" spans="13:28">
      <c r="N101" s="2" t="s">
        <v>12</v>
      </c>
      <c r="O101" s="4">
        <v>0.2</v>
      </c>
      <c r="P101" s="4">
        <f t="shared" si="6"/>
        <v>0.19524285120605814</v>
      </c>
      <c r="Q101" s="4">
        <f t="shared" si="7"/>
        <v>0.11275791117794536</v>
      </c>
      <c r="R101" s="4">
        <f t="shared" si="8"/>
        <v>0.19371684170713346</v>
      </c>
      <c r="S101" s="4">
        <f t="shared" si="9"/>
        <v>0.11679410941225235</v>
      </c>
      <c r="T101" s="4">
        <f t="shared" si="10"/>
        <v>0.19509792051720337</v>
      </c>
      <c r="U101" s="4">
        <f t="shared" si="11"/>
        <v>0.11294980264866367</v>
      </c>
      <c r="V101">
        <v>37052194</v>
      </c>
      <c r="W101">
        <v>11412104</v>
      </c>
      <c r="X101">
        <v>7234176</v>
      </c>
      <c r="Y101">
        <v>11505112</v>
      </c>
      <c r="Z101">
        <v>7177634</v>
      </c>
      <c r="AA101">
        <v>11413844</v>
      </c>
      <c r="AB101">
        <v>7228806</v>
      </c>
    </row>
    <row r="102" spans="13:28">
      <c r="N102" s="2" t="s">
        <v>12</v>
      </c>
      <c r="O102" s="4">
        <v>0.1</v>
      </c>
      <c r="P102" s="4">
        <f t="shared" si="6"/>
        <v>9.5629721683957503E-2</v>
      </c>
      <c r="Q102" s="4">
        <f t="shared" si="7"/>
        <v>4.9093017271797726E-2</v>
      </c>
      <c r="R102" s="4">
        <f t="shared" si="8"/>
        <v>9.4358379965299763E-2</v>
      </c>
      <c r="S102" s="4">
        <f t="shared" si="9"/>
        <v>5.2667002661164954E-2</v>
      </c>
      <c r="T102" s="4">
        <f t="shared" si="10"/>
        <v>9.5671770475993942E-2</v>
      </c>
      <c r="U102" s="4">
        <f t="shared" si="11"/>
        <v>4.905463897765406E-2</v>
      </c>
      <c r="V102">
        <v>37052194</v>
      </c>
      <c r="W102">
        <v>5362295</v>
      </c>
      <c r="X102">
        <v>3543291</v>
      </c>
      <c r="Y102">
        <v>5447613</v>
      </c>
      <c r="Z102">
        <v>3496185</v>
      </c>
      <c r="AA102">
        <v>5362431</v>
      </c>
      <c r="AB102">
        <v>3544849</v>
      </c>
    </row>
    <row r="103" spans="13:28">
      <c r="M103">
        <v>292.2</v>
      </c>
      <c r="N103" t="s">
        <v>0</v>
      </c>
      <c r="O103" s="2" t="s">
        <v>19</v>
      </c>
      <c r="P103" s="2" t="s">
        <v>403</v>
      </c>
      <c r="Q103" s="2" t="s">
        <v>404</v>
      </c>
      <c r="R103" s="2" t="s">
        <v>405</v>
      </c>
      <c r="S103" s="2" t="s">
        <v>406</v>
      </c>
      <c r="T103" s="2" t="s">
        <v>407</v>
      </c>
      <c r="U103" s="2" t="s">
        <v>408</v>
      </c>
      <c r="V103" t="s">
        <v>396</v>
      </c>
      <c r="W103" t="s">
        <v>397</v>
      </c>
      <c r="X103" t="s">
        <v>398</v>
      </c>
      <c r="Y103" t="s">
        <v>399</v>
      </c>
      <c r="Z103" t="s">
        <v>400</v>
      </c>
      <c r="AA103" t="s">
        <v>401</v>
      </c>
      <c r="AB103" t="s">
        <v>402</v>
      </c>
    </row>
    <row r="104" spans="13:28">
      <c r="N104" s="2" t="s">
        <v>12</v>
      </c>
      <c r="O104" s="4">
        <v>1</v>
      </c>
      <c r="P104" s="4">
        <f>X104/V104</f>
        <v>0.78035676200367232</v>
      </c>
      <c r="Q104" s="4">
        <f>(W104-X104)/V104</f>
        <v>0.21844032867339355</v>
      </c>
      <c r="R104" s="4">
        <f t="shared" ref="R103:R113" si="12">Z104/V104</f>
        <v>0.78257496122373482</v>
      </c>
      <c r="S104" s="4">
        <f t="shared" ref="S103:S113" si="13">(Y104-Z104)/V104</f>
        <v>0.19740202756593661</v>
      </c>
      <c r="T104" s="4">
        <f>AB104/V104</f>
        <v>0.77851735853026927</v>
      </c>
      <c r="U104" s="4">
        <f>(AA104-AB104)/V104</f>
        <v>0.22642903349522636</v>
      </c>
      <c r="V104">
        <v>36829875</v>
      </c>
      <c r="W104">
        <v>36785572</v>
      </c>
      <c r="X104">
        <v>28740442</v>
      </c>
      <c r="Y104">
        <v>36092430</v>
      </c>
      <c r="Z104">
        <v>28822138</v>
      </c>
      <c r="AA104">
        <v>37012050</v>
      </c>
      <c r="AB104">
        <v>28672697</v>
      </c>
    </row>
    <row r="105" spans="13:28">
      <c r="N105" s="2" t="s">
        <v>12</v>
      </c>
      <c r="O105" s="4">
        <v>0.9</v>
      </c>
      <c r="P105" s="4">
        <f t="shared" ref="P105:P113" si="14">X105/V105</f>
        <v>0.7284303571489178</v>
      </c>
      <c r="Q105" s="4">
        <f t="shared" ref="Q105:Q113" si="15">(W105-X105)/V105</f>
        <v>0.21300789101239143</v>
      </c>
      <c r="R105" s="4">
        <f t="shared" si="12"/>
        <v>0.7238365050112171</v>
      </c>
      <c r="S105" s="4">
        <f t="shared" si="13"/>
        <v>0.20200535570647471</v>
      </c>
      <c r="T105" s="4">
        <f t="shared" ref="T105:T113" si="16">AB105/V105</f>
        <v>0.72679719928454822</v>
      </c>
      <c r="U105" s="4">
        <f t="shared" ref="U105:U113" si="17">(AA105-AB105)/V105</f>
        <v>0.20779185376002499</v>
      </c>
      <c r="V105">
        <v>36829875</v>
      </c>
      <c r="W105">
        <v>34673053</v>
      </c>
      <c r="X105">
        <v>26827999</v>
      </c>
      <c r="Y105">
        <v>34098640</v>
      </c>
      <c r="Z105">
        <v>26658808</v>
      </c>
      <c r="AA105">
        <v>34420798</v>
      </c>
      <c r="AB105">
        <v>26767850</v>
      </c>
    </row>
    <row r="106" spans="13:28">
      <c r="N106" s="2" t="s">
        <v>12</v>
      </c>
      <c r="O106" s="4">
        <v>0.8</v>
      </c>
      <c r="P106" s="4">
        <f t="shared" si="14"/>
        <v>0.6465793869786417</v>
      </c>
      <c r="Q106" s="4">
        <f t="shared" si="15"/>
        <v>0.21693369852599281</v>
      </c>
      <c r="R106" s="4">
        <f t="shared" si="12"/>
        <v>0.64573634854856277</v>
      </c>
      <c r="S106" s="4">
        <f t="shared" si="13"/>
        <v>0.20529681406738415</v>
      </c>
      <c r="T106" s="4">
        <f t="shared" si="16"/>
        <v>0.64544104480398046</v>
      </c>
      <c r="U106" s="4">
        <f t="shared" si="17"/>
        <v>0.23398127199725766</v>
      </c>
      <c r="V106">
        <v>36829875</v>
      </c>
      <c r="W106">
        <v>31803079</v>
      </c>
      <c r="X106">
        <v>23813438</v>
      </c>
      <c r="Y106">
        <v>31343445</v>
      </c>
      <c r="Z106">
        <v>23782389</v>
      </c>
      <c r="AA106">
        <v>32389014</v>
      </c>
      <c r="AB106">
        <v>23771513</v>
      </c>
    </row>
    <row r="107" spans="13:28">
      <c r="N107" s="2" t="s">
        <v>12</v>
      </c>
      <c r="O107" s="4">
        <v>0.7</v>
      </c>
      <c r="P107" s="4">
        <f t="shared" si="14"/>
        <v>0.57541875990619029</v>
      </c>
      <c r="Q107" s="4">
        <f t="shared" si="15"/>
        <v>0.22073322268946066</v>
      </c>
      <c r="R107" s="4">
        <f t="shared" si="12"/>
        <v>0.57034117004198359</v>
      </c>
      <c r="S107" s="4">
        <f t="shared" si="13"/>
        <v>0.22018510787777584</v>
      </c>
      <c r="T107" s="4">
        <f t="shared" si="16"/>
        <v>0.57459016627126758</v>
      </c>
      <c r="U107" s="4">
        <f t="shared" si="17"/>
        <v>0.23187157165208952</v>
      </c>
      <c r="V107">
        <v>36829875</v>
      </c>
      <c r="W107">
        <v>29322178</v>
      </c>
      <c r="X107">
        <v>21192601</v>
      </c>
      <c r="Y107">
        <v>29114984</v>
      </c>
      <c r="Z107">
        <v>21005594</v>
      </c>
      <c r="AA107">
        <v>29701885</v>
      </c>
      <c r="AB107">
        <v>21162084</v>
      </c>
    </row>
    <row r="108" spans="13:28">
      <c r="N108" s="2" t="s">
        <v>12</v>
      </c>
      <c r="O108" s="4">
        <v>0.6</v>
      </c>
      <c r="P108" s="4">
        <f t="shared" si="14"/>
        <v>0.50190365837516415</v>
      </c>
      <c r="Q108" s="4">
        <f t="shared" si="15"/>
        <v>0.19955196698332536</v>
      </c>
      <c r="R108" s="4">
        <f t="shared" si="12"/>
        <v>0.50058977935711158</v>
      </c>
      <c r="S108" s="4">
        <f t="shared" si="13"/>
        <v>0.19686178679672411</v>
      </c>
      <c r="T108" s="4">
        <f t="shared" si="16"/>
        <v>0.50120243416519872</v>
      </c>
      <c r="U108" s="4">
        <f t="shared" si="17"/>
        <v>0.20915509487881781</v>
      </c>
      <c r="V108">
        <v>36829875</v>
      </c>
      <c r="W108">
        <v>25834523</v>
      </c>
      <c r="X108">
        <v>18485049</v>
      </c>
      <c r="Y108">
        <v>25687054</v>
      </c>
      <c r="Z108">
        <v>18436659</v>
      </c>
      <c r="AA108">
        <v>26162379</v>
      </c>
      <c r="AB108">
        <v>18459223</v>
      </c>
    </row>
    <row r="109" spans="13:28">
      <c r="N109" s="2" t="s">
        <v>12</v>
      </c>
      <c r="O109" s="4">
        <v>0.5</v>
      </c>
      <c r="P109" s="4">
        <f t="shared" si="14"/>
        <v>0.43343079497283116</v>
      </c>
      <c r="Q109" s="4">
        <f t="shared" si="15"/>
        <v>0.19202943262772409</v>
      </c>
      <c r="R109" s="4">
        <f t="shared" si="12"/>
        <v>0.43242772341747021</v>
      </c>
      <c r="S109" s="4">
        <f t="shared" si="13"/>
        <v>0.19083081330034382</v>
      </c>
      <c r="T109" s="4">
        <f t="shared" si="16"/>
        <v>0.43291184127016452</v>
      </c>
      <c r="U109" s="4">
        <f t="shared" si="17"/>
        <v>0.20457663785174399</v>
      </c>
      <c r="V109">
        <v>36829875</v>
      </c>
      <c r="W109">
        <v>23035622</v>
      </c>
      <c r="X109">
        <v>15963202</v>
      </c>
      <c r="Y109">
        <v>22954534</v>
      </c>
      <c r="Z109">
        <v>15926259</v>
      </c>
      <c r="AA109">
        <v>23478621</v>
      </c>
      <c r="AB109">
        <v>15944089</v>
      </c>
    </row>
    <row r="110" spans="13:28">
      <c r="N110" s="2" t="s">
        <v>12</v>
      </c>
      <c r="O110" s="4">
        <v>0.4</v>
      </c>
      <c r="P110" s="4">
        <f t="shared" si="14"/>
        <v>0.357470314520481</v>
      </c>
      <c r="Q110" s="4">
        <f t="shared" si="15"/>
        <v>0.15623075017224469</v>
      </c>
      <c r="R110" s="4">
        <f t="shared" si="12"/>
        <v>0.36291882608887488</v>
      </c>
      <c r="S110" s="4">
        <f t="shared" si="13"/>
        <v>0.15023129999762422</v>
      </c>
      <c r="T110" s="4">
        <f t="shared" si="16"/>
        <v>0.35717259425941578</v>
      </c>
      <c r="U110" s="4">
        <f t="shared" si="17"/>
        <v>0.18228652690241279</v>
      </c>
      <c r="V110">
        <v>36829875</v>
      </c>
      <c r="W110">
        <v>18919546</v>
      </c>
      <c r="X110">
        <v>13165587</v>
      </c>
      <c r="Y110">
        <v>18899255</v>
      </c>
      <c r="Z110">
        <v>13366255</v>
      </c>
      <c r="AA110">
        <v>19868212</v>
      </c>
      <c r="AB110">
        <v>13154622</v>
      </c>
    </row>
    <row r="111" spans="13:28">
      <c r="N111" s="2" t="s">
        <v>12</v>
      </c>
      <c r="O111" s="4">
        <v>0.3</v>
      </c>
      <c r="P111" s="4">
        <f t="shared" si="14"/>
        <v>0.27674688008036952</v>
      </c>
      <c r="Q111" s="4">
        <f t="shared" si="15"/>
        <v>0.13578058573372839</v>
      </c>
      <c r="R111" s="4">
        <f t="shared" si="12"/>
        <v>0.27692738571607967</v>
      </c>
      <c r="S111" s="4">
        <f t="shared" si="13"/>
        <v>0.13654195133705993</v>
      </c>
      <c r="T111" s="4">
        <f t="shared" si="16"/>
        <v>0.27670989923262024</v>
      </c>
      <c r="U111" s="4">
        <f t="shared" si="17"/>
        <v>0.11844843350676591</v>
      </c>
      <c r="V111">
        <v>36829875</v>
      </c>
      <c r="W111">
        <v>15193335</v>
      </c>
      <c r="X111">
        <v>10192553</v>
      </c>
      <c r="Y111">
        <v>15228024</v>
      </c>
      <c r="Z111">
        <v>10199201</v>
      </c>
      <c r="AA111">
        <v>14553632</v>
      </c>
      <c r="AB111">
        <v>10191191</v>
      </c>
    </row>
    <row r="112" spans="13:28">
      <c r="N112" s="2" t="s">
        <v>12</v>
      </c>
      <c r="O112" s="4">
        <v>0.2</v>
      </c>
      <c r="P112" s="4">
        <f t="shared" si="14"/>
        <v>0.18725230536351264</v>
      </c>
      <c r="Q112" s="4">
        <f t="shared" si="15"/>
        <v>0.11485029476749514</v>
      </c>
      <c r="R112" s="4">
        <f t="shared" si="12"/>
        <v>0.18557641045482778</v>
      </c>
      <c r="S112" s="4">
        <f t="shared" si="13"/>
        <v>0.1184438176887649</v>
      </c>
      <c r="T112" s="4">
        <f t="shared" si="16"/>
        <v>0.18711412949405884</v>
      </c>
      <c r="U112" s="4">
        <f t="shared" si="17"/>
        <v>0.12279308577615319</v>
      </c>
      <c r="V112">
        <v>36829875</v>
      </c>
      <c r="W112">
        <v>11126401</v>
      </c>
      <c r="X112">
        <v>6896479</v>
      </c>
      <c r="Y112">
        <v>11197027</v>
      </c>
      <c r="Z112">
        <v>6834756</v>
      </c>
      <c r="AA112">
        <v>11413844</v>
      </c>
      <c r="AB112">
        <v>6891390</v>
      </c>
    </row>
    <row r="113" spans="13:28">
      <c r="N113" s="2" t="s">
        <v>12</v>
      </c>
      <c r="O113" s="4">
        <v>0.1</v>
      </c>
      <c r="P113" s="4">
        <f t="shared" si="14"/>
        <v>9.2039248028943893E-2</v>
      </c>
      <c r="Q113" s="4">
        <f t="shared" si="15"/>
        <v>5.3227169519310072E-2</v>
      </c>
      <c r="R113" s="4">
        <f t="shared" si="12"/>
        <v>9.0307827544893915E-2</v>
      </c>
      <c r="S113" s="4">
        <f t="shared" si="13"/>
        <v>5.753674157188967E-2</v>
      </c>
      <c r="T113" s="4">
        <f t="shared" si="16"/>
        <v>9.204451549183916E-2</v>
      </c>
      <c r="U113" s="4">
        <f t="shared" si="17"/>
        <v>5.3555517090405548E-2</v>
      </c>
      <c r="V113">
        <v>36829875</v>
      </c>
      <c r="W113">
        <v>5350144</v>
      </c>
      <c r="X113">
        <v>3389794</v>
      </c>
      <c r="Y113">
        <v>5445097</v>
      </c>
      <c r="Z113">
        <v>3326026</v>
      </c>
      <c r="AA113">
        <v>5362431</v>
      </c>
      <c r="AB113">
        <v>3389988</v>
      </c>
    </row>
    <row r="114" spans="13:28">
      <c r="M114">
        <v>292.3</v>
      </c>
      <c r="N114" t="s">
        <v>0</v>
      </c>
      <c r="O114" s="2" t="s">
        <v>19</v>
      </c>
      <c r="P114" s="2" t="s">
        <v>403</v>
      </c>
      <c r="Q114" s="2" t="s">
        <v>404</v>
      </c>
      <c r="R114" s="2" t="s">
        <v>405</v>
      </c>
      <c r="S114" s="2" t="s">
        <v>406</v>
      </c>
      <c r="T114" s="2" t="s">
        <v>407</v>
      </c>
      <c r="U114" s="2" t="s">
        <v>408</v>
      </c>
      <c r="V114" t="s">
        <v>396</v>
      </c>
      <c r="W114" t="s">
        <v>397</v>
      </c>
      <c r="X114" t="s">
        <v>398</v>
      </c>
      <c r="Y114" t="s">
        <v>399</v>
      </c>
      <c r="Z114" t="s">
        <v>400</v>
      </c>
      <c r="AA114" t="s">
        <v>401</v>
      </c>
      <c r="AB114" t="s">
        <v>402</v>
      </c>
    </row>
    <row r="115" spans="13:28">
      <c r="N115" s="2" t="s">
        <v>12</v>
      </c>
      <c r="O115" s="4">
        <v>1</v>
      </c>
      <c r="P115" s="4">
        <f>X115/V115</f>
        <v>0.78438215591539873</v>
      </c>
      <c r="Q115" s="4">
        <f>(W115-X115)/V115</f>
        <v>0.21463890758871787</v>
      </c>
      <c r="R115" s="4">
        <f>Z115/V115</f>
        <v>0</v>
      </c>
      <c r="S115" s="4">
        <f>(Y115-Z115)/V115</f>
        <v>0.9975693243733541</v>
      </c>
      <c r="T115" s="4">
        <f>AB115/V115</f>
        <v>0.7820389814881924</v>
      </c>
      <c r="U115" s="4">
        <f>(AA115-AB115)/V115</f>
        <v>0.21729649401809492</v>
      </c>
      <c r="V115">
        <v>37142348</v>
      </c>
      <c r="W115">
        <v>37105988</v>
      </c>
      <c r="X115">
        <v>29133795</v>
      </c>
      <c r="Y115">
        <v>37052067</v>
      </c>
      <c r="AA115">
        <v>37117666</v>
      </c>
      <c r="AB115">
        <v>29046764</v>
      </c>
    </row>
    <row r="116" spans="13:28">
      <c r="N116" s="2" t="s">
        <v>12</v>
      </c>
      <c r="O116" s="4">
        <v>0.9</v>
      </c>
      <c r="P116" s="4">
        <f t="shared" ref="P116:P124" si="18">X116/V116</f>
        <v>0.72550084878855803</v>
      </c>
      <c r="Q116" s="4">
        <f t="shared" ref="Q116:Q124" si="19">(W116-X116)/V116</f>
        <v>0.20969794370565911</v>
      </c>
      <c r="R116" s="4">
        <f t="shared" ref="R116:R124" si="20">Z116/V116</f>
        <v>0.72358675331995703</v>
      </c>
      <c r="S116" s="4">
        <f t="shared" ref="S116:S124" si="21">(Y116-Z116)/V116</f>
        <v>0.19695771522037325</v>
      </c>
      <c r="T116" s="4">
        <f t="shared" ref="T116:T124" si="22">AB116/V116</f>
        <v>0.72341912794527696</v>
      </c>
      <c r="U116" s="4">
        <f t="shared" ref="U116:U124" si="23">(AA116-AB116)/V116</f>
        <v>0.21203150646265012</v>
      </c>
      <c r="V116">
        <v>37142348</v>
      </c>
      <c r="W116">
        <v>34735479</v>
      </c>
      <c r="X116">
        <v>26946805</v>
      </c>
      <c r="Y116">
        <v>34191183</v>
      </c>
      <c r="Z116">
        <v>26875711</v>
      </c>
      <c r="AA116">
        <v>34744833</v>
      </c>
      <c r="AB116">
        <v>26869485</v>
      </c>
    </row>
    <row r="117" spans="13:28">
      <c r="N117" s="2" t="s">
        <v>12</v>
      </c>
      <c r="O117" s="4">
        <v>0.8</v>
      </c>
      <c r="P117" s="4">
        <f t="shared" si="18"/>
        <v>0.65426437230085721</v>
      </c>
      <c r="Q117" s="4">
        <f t="shared" si="19"/>
        <v>0.21326987728401015</v>
      </c>
      <c r="R117" s="4">
        <f t="shared" si="20"/>
        <v>0.65823294208540617</v>
      </c>
      <c r="S117" s="4">
        <f t="shared" si="21"/>
        <v>0.19885051424320294</v>
      </c>
      <c r="T117" s="4">
        <f t="shared" si="22"/>
        <v>0.65262074977058526</v>
      </c>
      <c r="U117" s="4">
        <f t="shared" si="23"/>
        <v>0.21525758145392423</v>
      </c>
      <c r="V117">
        <v>37142348</v>
      </c>
      <c r="W117">
        <v>32222259</v>
      </c>
      <c r="X117">
        <v>24300915</v>
      </c>
      <c r="Y117">
        <v>31834092</v>
      </c>
      <c r="Z117">
        <v>24448317</v>
      </c>
      <c r="AA117">
        <v>32235039</v>
      </c>
      <c r="AB117">
        <v>24239867</v>
      </c>
    </row>
    <row r="118" spans="13:28">
      <c r="N118" s="2" t="s">
        <v>12</v>
      </c>
      <c r="O118" s="4">
        <v>0.7</v>
      </c>
      <c r="P118" s="4">
        <f t="shared" si="18"/>
        <v>0.57880226096637721</v>
      </c>
      <c r="Q118" s="4">
        <f t="shared" si="19"/>
        <v>0.21803457336622875</v>
      </c>
      <c r="R118" s="4">
        <f t="shared" si="20"/>
        <v>0.5791240499927468</v>
      </c>
      <c r="S118" s="4">
        <f t="shared" si="21"/>
        <v>0.21172140221183647</v>
      </c>
      <c r="T118" s="4">
        <f t="shared" si="22"/>
        <v>0.57793381829280155</v>
      </c>
      <c r="U118" s="4">
        <f t="shared" si="23"/>
        <v>0.21923029744915426</v>
      </c>
      <c r="V118">
        <v>37142348</v>
      </c>
      <c r="W118">
        <v>29596391</v>
      </c>
      <c r="X118">
        <v>21498075</v>
      </c>
      <c r="Y118">
        <v>29373857</v>
      </c>
      <c r="Z118">
        <v>21510027</v>
      </c>
      <c r="AA118">
        <v>29608547</v>
      </c>
      <c r="AB118">
        <v>21465819</v>
      </c>
    </row>
    <row r="119" spans="13:28">
      <c r="N119" s="2" t="s">
        <v>12</v>
      </c>
      <c r="O119" s="4">
        <v>0.6</v>
      </c>
      <c r="P119" s="4">
        <f t="shared" si="18"/>
        <v>0.50858949466522685</v>
      </c>
      <c r="Q119" s="4">
        <f t="shared" si="19"/>
        <v>0.1922172502395379</v>
      </c>
      <c r="R119" s="4">
        <f t="shared" si="20"/>
        <v>0.49801103042812478</v>
      </c>
      <c r="S119" s="4">
        <f t="shared" si="21"/>
        <v>0.19656425598080121</v>
      </c>
      <c r="T119" s="4">
        <f t="shared" si="22"/>
        <v>0.50773645220275254</v>
      </c>
      <c r="U119" s="4">
        <f t="shared" si="23"/>
        <v>0.19320313298448444</v>
      </c>
      <c r="V119">
        <v>37142348</v>
      </c>
      <c r="W119">
        <v>26029608</v>
      </c>
      <c r="X119">
        <v>18890208</v>
      </c>
      <c r="Y119">
        <v>25798157</v>
      </c>
      <c r="Z119">
        <v>18497299</v>
      </c>
      <c r="AA119">
        <v>26034542</v>
      </c>
      <c r="AB119">
        <v>18858524</v>
      </c>
    </row>
    <row r="120" spans="13:28">
      <c r="N120" s="2" t="s">
        <v>12</v>
      </c>
      <c r="O120" s="4">
        <v>0.5</v>
      </c>
      <c r="P120" s="4">
        <f t="shared" si="18"/>
        <v>0.43929204475710582</v>
      </c>
      <c r="Q120" s="4">
        <f t="shared" si="19"/>
        <v>0.18005008730196595</v>
      </c>
      <c r="R120" s="4">
        <f t="shared" si="20"/>
        <v>0.43956421387253169</v>
      </c>
      <c r="S120" s="4">
        <f t="shared" si="21"/>
        <v>0.17749658691475295</v>
      </c>
      <c r="T120" s="4">
        <f t="shared" si="22"/>
        <v>0.43908538038575268</v>
      </c>
      <c r="U120" s="4">
        <f t="shared" si="23"/>
        <v>0.18033264886754063</v>
      </c>
      <c r="V120">
        <v>37142348</v>
      </c>
      <c r="W120">
        <v>23003821</v>
      </c>
      <c r="X120">
        <v>16316338</v>
      </c>
      <c r="Y120">
        <v>22919087</v>
      </c>
      <c r="Z120">
        <v>16326447</v>
      </c>
      <c r="AA120">
        <v>23006640</v>
      </c>
      <c r="AB120">
        <v>16308662</v>
      </c>
    </row>
    <row r="121" spans="13:28">
      <c r="N121" s="2" t="s">
        <v>12</v>
      </c>
      <c r="O121" s="4">
        <v>0.4</v>
      </c>
      <c r="P121" s="4">
        <f t="shared" si="18"/>
        <v>0.35133801987962637</v>
      </c>
      <c r="Q121" s="4">
        <f t="shared" si="19"/>
        <v>0.15798998490887006</v>
      </c>
      <c r="R121" s="4">
        <f t="shared" si="20"/>
        <v>0.35092485267759593</v>
      </c>
      <c r="S121" s="4">
        <f t="shared" si="21"/>
        <v>0.15943908554192643</v>
      </c>
      <c r="T121" s="4">
        <f t="shared" si="22"/>
        <v>0.35125189177593186</v>
      </c>
      <c r="U121" s="4">
        <f t="shared" si="23"/>
        <v>0.15828355816385115</v>
      </c>
      <c r="V121">
        <v>37142348</v>
      </c>
      <c r="W121">
        <v>18917638</v>
      </c>
      <c r="X121">
        <v>13049519</v>
      </c>
      <c r="Y121">
        <v>18956115</v>
      </c>
      <c r="Z121">
        <v>13034173</v>
      </c>
      <c r="AA121">
        <v>18925343</v>
      </c>
      <c r="AB121">
        <v>13046320</v>
      </c>
    </row>
    <row r="122" spans="13:28">
      <c r="N122" s="2" t="s">
        <v>12</v>
      </c>
      <c r="O122" s="4">
        <v>0.3</v>
      </c>
      <c r="P122" s="4">
        <f t="shared" si="18"/>
        <v>0.25761645440401343</v>
      </c>
      <c r="Q122" s="4">
        <f t="shared" si="19"/>
        <v>0.13231190984479496</v>
      </c>
      <c r="R122" s="4">
        <f t="shared" si="20"/>
        <v>0.25827694038082893</v>
      </c>
      <c r="S122" s="4">
        <f t="shared" si="21"/>
        <v>0.132983138276557</v>
      </c>
      <c r="T122" s="4">
        <f t="shared" si="22"/>
        <v>0.2574863064661394</v>
      </c>
      <c r="U122" s="4">
        <f t="shared" si="23"/>
        <v>0.13255370931315383</v>
      </c>
      <c r="V122">
        <v>37142348</v>
      </c>
      <c r="W122">
        <v>14482855</v>
      </c>
      <c r="X122">
        <v>9568480</v>
      </c>
      <c r="Y122">
        <v>14532318</v>
      </c>
      <c r="Z122">
        <v>9593012</v>
      </c>
      <c r="AA122">
        <v>14487002</v>
      </c>
      <c r="AB122">
        <v>9563646</v>
      </c>
    </row>
    <row r="123" spans="13:28">
      <c r="N123" s="2" t="s">
        <v>12</v>
      </c>
      <c r="O123" s="4">
        <v>0.2</v>
      </c>
      <c r="P123" s="4">
        <f t="shared" si="18"/>
        <v>0.19307400813755771</v>
      </c>
      <c r="Q123" s="4">
        <f t="shared" si="19"/>
        <v>8.7980248313865347E-2</v>
      </c>
      <c r="R123" s="4">
        <f t="shared" si="20"/>
        <v>0.19281500458721673</v>
      </c>
      <c r="S123" s="4">
        <f t="shared" si="21"/>
        <v>9.0537544906961726E-2</v>
      </c>
      <c r="T123" s="4">
        <f t="shared" si="22"/>
        <v>0.19302837289661925</v>
      </c>
      <c r="U123" s="4">
        <f t="shared" si="23"/>
        <v>8.8062068666202795E-2</v>
      </c>
      <c r="V123">
        <v>37142348</v>
      </c>
      <c r="W123">
        <v>10439015</v>
      </c>
      <c r="X123">
        <v>7171222</v>
      </c>
      <c r="Y123">
        <v>10524379</v>
      </c>
      <c r="Z123">
        <v>7161602</v>
      </c>
      <c r="AA123">
        <v>10440359</v>
      </c>
      <c r="AB123">
        <v>7169527</v>
      </c>
    </row>
    <row r="124" spans="13:28">
      <c r="N124" s="2" t="s">
        <v>12</v>
      </c>
      <c r="O124" s="4">
        <v>0.1</v>
      </c>
      <c r="P124" s="4">
        <f t="shared" si="18"/>
        <v>9.0786802169857433E-2</v>
      </c>
      <c r="Q124" s="4">
        <f t="shared" si="19"/>
        <v>5.8372804002590248E-2</v>
      </c>
      <c r="R124" s="4">
        <f t="shared" ref="R124" si="24">Z124/V124</f>
        <v>9.0825383467948773E-2</v>
      </c>
      <c r="S124" s="4">
        <f t="shared" ref="S124" si="25">(Y124-Z124)/V124</f>
        <v>6.0429243730094825E-2</v>
      </c>
      <c r="T124" s="4">
        <f t="shared" si="22"/>
        <v>9.0788067571818565E-2</v>
      </c>
      <c r="U124" s="4">
        <f t="shared" si="23"/>
        <v>5.8380800266046723E-2</v>
      </c>
      <c r="V124">
        <v>37142348</v>
      </c>
      <c r="W124">
        <v>5540138</v>
      </c>
      <c r="X124">
        <v>3372035</v>
      </c>
      <c r="Y124">
        <v>5617952</v>
      </c>
      <c r="Z124">
        <v>3373468</v>
      </c>
      <c r="AA124">
        <v>5540482</v>
      </c>
      <c r="AB124">
        <v>3372082</v>
      </c>
    </row>
    <row r="126" spans="13:28">
      <c r="M126" t="s">
        <v>457</v>
      </c>
      <c r="N126" t="s">
        <v>0</v>
      </c>
      <c r="O126" s="2" t="s">
        <v>19</v>
      </c>
      <c r="P126" s="2" t="s">
        <v>403</v>
      </c>
      <c r="Q126" s="2" t="s">
        <v>404</v>
      </c>
      <c r="R126" s="2" t="s">
        <v>405</v>
      </c>
      <c r="S126" s="2" t="s">
        <v>406</v>
      </c>
      <c r="T126" s="2" t="s">
        <v>407</v>
      </c>
      <c r="U126" s="2" t="s">
        <v>408</v>
      </c>
    </row>
    <row r="127" spans="13:28">
      <c r="N127" s="2" t="s">
        <v>12</v>
      </c>
      <c r="O127" s="4">
        <v>1</v>
      </c>
      <c r="P127" s="4">
        <f>AVERAGE(P93,P104,P115)</f>
        <v>0.78174622125469373</v>
      </c>
      <c r="Q127" s="4">
        <f t="shared" ref="Q127:U127" si="26">AVERAGE(Q93,Q104,Q115)</f>
        <v>0.21702877549217539</v>
      </c>
      <c r="R127" s="4">
        <f>R104</f>
        <v>0.78257496122373482</v>
      </c>
      <c r="S127" s="4">
        <f>S104</f>
        <v>0.19740202756593661</v>
      </c>
      <c r="T127" s="4">
        <f t="shared" si="26"/>
        <v>0.77945174904976844</v>
      </c>
      <c r="U127" s="4">
        <f t="shared" si="26"/>
        <v>0.22161439192306145</v>
      </c>
    </row>
    <row r="128" spans="13:28">
      <c r="N128" s="2" t="s">
        <v>12</v>
      </c>
      <c r="O128" s="4">
        <v>0.9</v>
      </c>
      <c r="P128" s="4">
        <f t="shared" ref="P128:U128" si="27">AVERAGE(P94,P105,P116)</f>
        <v>0.7213889241848882</v>
      </c>
      <c r="Q128" s="4">
        <f t="shared" si="27"/>
        <v>0.21368923158239198</v>
      </c>
      <c r="R128" s="4">
        <f t="shared" si="27"/>
        <v>0.71556623941350395</v>
      </c>
      <c r="S128" s="4">
        <f t="shared" si="27"/>
        <v>0.20472850724050992</v>
      </c>
      <c r="T128" s="4">
        <f t="shared" si="27"/>
        <v>0.71945374047653754</v>
      </c>
      <c r="U128" s="4">
        <f t="shared" si="27"/>
        <v>0.21355327918145631</v>
      </c>
    </row>
    <row r="129" spans="14:21">
      <c r="N129" s="2" t="s">
        <v>12</v>
      </c>
      <c r="O129" s="4">
        <v>0.8</v>
      </c>
      <c r="P129" s="4">
        <f t="shared" ref="P129:U129" si="28">AVERAGE(P95,P106,P117)</f>
        <v>0.65250295598791708</v>
      </c>
      <c r="Q129" s="4">
        <f t="shared" si="28"/>
        <v>0.21579086833027969</v>
      </c>
      <c r="R129" s="4">
        <f t="shared" si="28"/>
        <v>0.65087592497772373</v>
      </c>
      <c r="S129" s="4">
        <f t="shared" si="28"/>
        <v>0.20772972502110187</v>
      </c>
      <c r="T129" s="4">
        <f t="shared" si="28"/>
        <v>0.65091121132678376</v>
      </c>
      <c r="U129" s="4">
        <f t="shared" si="28"/>
        <v>0.22290421947672664</v>
      </c>
    </row>
    <row r="130" spans="14:21">
      <c r="N130" s="2" t="s">
        <v>12</v>
      </c>
      <c r="O130" s="4">
        <v>0.7</v>
      </c>
      <c r="P130" s="4">
        <f t="shared" ref="P130:U130" si="29">AVERAGE(P96,P107,P118)</f>
        <v>0.58153370696706397</v>
      </c>
      <c r="Q130" s="4">
        <f t="shared" si="29"/>
        <v>0.21658205989464341</v>
      </c>
      <c r="R130" s="4">
        <f t="shared" si="29"/>
        <v>0.57976797387472312</v>
      </c>
      <c r="S130" s="4">
        <f t="shared" si="29"/>
        <v>0.21318509777228731</v>
      </c>
      <c r="T130" s="4">
        <f t="shared" si="29"/>
        <v>0.58061082937689557</v>
      </c>
      <c r="U130" s="4">
        <f t="shared" si="29"/>
        <v>0.22113873533554576</v>
      </c>
    </row>
    <row r="131" spans="14:21">
      <c r="N131" s="2" t="s">
        <v>12</v>
      </c>
      <c r="O131" s="4">
        <v>0.6</v>
      </c>
      <c r="P131" s="4">
        <f t="shared" ref="P131:U131" si="30">AVERAGE(P97,P108,P119)</f>
        <v>0.50629315268190112</v>
      </c>
      <c r="Q131" s="4">
        <f t="shared" si="30"/>
        <v>0.1964355924489444</v>
      </c>
      <c r="R131" s="4">
        <f t="shared" si="30"/>
        <v>0.50330171120878553</v>
      </c>
      <c r="S131" s="4">
        <f t="shared" si="30"/>
        <v>0.19462153002910046</v>
      </c>
      <c r="T131" s="4">
        <f t="shared" si="30"/>
        <v>0.50536334728112886</v>
      </c>
      <c r="U131" s="4">
        <f t="shared" si="30"/>
        <v>0.20043411479031695</v>
      </c>
    </row>
    <row r="132" spans="14:21">
      <c r="N132" s="2" t="s">
        <v>12</v>
      </c>
      <c r="O132" s="4">
        <v>0.5</v>
      </c>
      <c r="P132" s="4">
        <f t="shared" ref="P132:U132" si="31">AVERAGE(P98,P109,P120)</f>
        <v>0.44040192748913903</v>
      </c>
      <c r="Q132" s="4">
        <f t="shared" si="31"/>
        <v>0.18569416389451179</v>
      </c>
      <c r="R132" s="4">
        <f t="shared" si="31"/>
        <v>0.44117045112906572</v>
      </c>
      <c r="S132" s="4">
        <f t="shared" si="31"/>
        <v>0.18296649575178017</v>
      </c>
      <c r="T132" s="4">
        <f t="shared" si="31"/>
        <v>0.43987630192025917</v>
      </c>
      <c r="U132" s="4">
        <f t="shared" si="31"/>
        <v>0.19031368348411934</v>
      </c>
    </row>
    <row r="133" spans="14:21">
      <c r="N133" s="2" t="s">
        <v>12</v>
      </c>
      <c r="O133" s="4">
        <v>0.4</v>
      </c>
      <c r="P133" s="4">
        <f t="shared" ref="P133:U133" si="32">AVERAGE(P99,P110,P121)</f>
        <v>0.36305042120681302</v>
      </c>
      <c r="Q133" s="4">
        <f t="shared" si="32"/>
        <v>0.15663749569996735</v>
      </c>
      <c r="R133" s="4">
        <f t="shared" si="32"/>
        <v>0.36502318388423416</v>
      </c>
      <c r="S133" s="4">
        <f t="shared" si="32"/>
        <v>0.15533755078098951</v>
      </c>
      <c r="T133" s="4">
        <f t="shared" si="32"/>
        <v>0.36279958204303181</v>
      </c>
      <c r="U133" s="4">
        <f t="shared" si="32"/>
        <v>0.16560603547949787</v>
      </c>
    </row>
    <row r="134" spans="14:21">
      <c r="N134" s="2" t="s">
        <v>12</v>
      </c>
      <c r="O134" s="4">
        <v>0.3</v>
      </c>
      <c r="P134" s="4">
        <f t="shared" ref="P134:U134" si="33">AVERAGE(P100,P111,P122)</f>
        <v>0.26791911373995148</v>
      </c>
      <c r="Q134" s="4">
        <f t="shared" si="33"/>
        <v>0.13043553422791995</v>
      </c>
      <c r="R134" s="4">
        <f t="shared" si="33"/>
        <v>0.26703937802065486</v>
      </c>
      <c r="S134" s="4">
        <f t="shared" si="33"/>
        <v>0.13265265666617135</v>
      </c>
      <c r="T134" s="4">
        <f t="shared" si="33"/>
        <v>0.26777701249948788</v>
      </c>
      <c r="U134" s="4">
        <f t="shared" si="33"/>
        <v>0.12488487717424933</v>
      </c>
    </row>
    <row r="135" spans="14:21">
      <c r="N135" s="2" t="s">
        <v>12</v>
      </c>
      <c r="O135" s="4">
        <v>0.2</v>
      </c>
      <c r="P135" s="4">
        <f t="shared" ref="P135:U135" si="34">AVERAGE(P101,P112,P123)</f>
        <v>0.1918563882357095</v>
      </c>
      <c r="Q135" s="4">
        <f t="shared" si="34"/>
        <v>0.10519615141976862</v>
      </c>
      <c r="R135" s="4">
        <f t="shared" si="34"/>
        <v>0.19070275224972599</v>
      </c>
      <c r="S135" s="4">
        <f t="shared" si="34"/>
        <v>0.10859182400265965</v>
      </c>
      <c r="T135" s="4">
        <f t="shared" si="34"/>
        <v>0.1917468076359605</v>
      </c>
      <c r="U135" s="4">
        <f t="shared" si="34"/>
        <v>0.10793498569700655</v>
      </c>
    </row>
    <row r="136" spans="14:21">
      <c r="N136" s="2" t="s">
        <v>12</v>
      </c>
      <c r="O136" s="4">
        <v>0.1</v>
      </c>
      <c r="P136" s="4">
        <f t="shared" ref="P136:U136" si="35">AVERAGE(P102,P113,P124)</f>
        <v>9.2818590627586281E-2</v>
      </c>
      <c r="Q136" s="4">
        <f t="shared" si="35"/>
        <v>5.3564330264566008E-2</v>
      </c>
      <c r="R136" s="4">
        <f t="shared" si="35"/>
        <v>9.1830530326047488E-2</v>
      </c>
      <c r="S136" s="4">
        <f t="shared" si="35"/>
        <v>5.6877662654383154E-2</v>
      </c>
      <c r="T136" s="4">
        <f t="shared" si="35"/>
        <v>9.2834784513217208E-2</v>
      </c>
      <c r="U136" s="4">
        <f t="shared" si="35"/>
        <v>5.3663652111368774E-2</v>
      </c>
    </row>
  </sheetData>
  <phoneticPr fontId="3" type="noConversion"/>
  <pageMargins left="0.75" right="0.75" top="1" bottom="1" header="0.5" footer="0.5"/>
  <pageSetup orientation="landscape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D745"/>
  <sheetViews>
    <sheetView topLeftCell="A93" workbookViewId="0">
      <selection activeCell="M114" sqref="M114"/>
    </sheetView>
  </sheetViews>
  <sheetFormatPr baseColWidth="10" defaultRowHeight="15" x14ac:dyDescent="0"/>
  <cols>
    <col min="1" max="10" width="6.6640625" customWidth="1"/>
    <col min="11" max="13" width="8.83203125" customWidth="1"/>
    <col min="14" max="14" width="6.1640625" customWidth="1"/>
    <col min="15" max="16" width="8.83203125" customWidth="1"/>
    <col min="17" max="17" width="5.6640625" customWidth="1"/>
    <col min="18" max="19" width="8.83203125" customWidth="1"/>
    <col min="21" max="30" width="8" customWidth="1"/>
  </cols>
  <sheetData>
    <row r="3" spans="1:10">
      <c r="B3" s="2" t="s">
        <v>28</v>
      </c>
      <c r="C3" s="2" t="s">
        <v>29</v>
      </c>
      <c r="D3" s="2" t="s">
        <v>39</v>
      </c>
      <c r="E3" s="2" t="s">
        <v>30</v>
      </c>
      <c r="F3" s="2" t="s">
        <v>31</v>
      </c>
      <c r="G3" s="2" t="s">
        <v>32</v>
      </c>
      <c r="H3" s="2" t="s">
        <v>33</v>
      </c>
      <c r="I3" s="2" t="s">
        <v>34</v>
      </c>
      <c r="J3" s="2" t="s">
        <v>35</v>
      </c>
    </row>
    <row r="4" spans="1:10">
      <c r="B4" s="2" t="s">
        <v>45</v>
      </c>
      <c r="C4" s="2">
        <v>1000</v>
      </c>
      <c r="D4" s="4">
        <v>0.1</v>
      </c>
      <c r="E4" s="4">
        <v>0.89</v>
      </c>
      <c r="F4" s="4">
        <v>0.03</v>
      </c>
      <c r="G4" s="4">
        <v>0.83</v>
      </c>
      <c r="H4" s="4">
        <v>0</v>
      </c>
      <c r="I4" s="4">
        <v>0.92</v>
      </c>
      <c r="J4" s="4">
        <v>0.1</v>
      </c>
    </row>
    <row r="5" spans="1:10">
      <c r="B5" s="2" t="s">
        <v>36</v>
      </c>
      <c r="C5" s="2">
        <v>1000</v>
      </c>
      <c r="D5" s="4">
        <v>0.1</v>
      </c>
      <c r="E5" s="4">
        <v>0.88</v>
      </c>
      <c r="F5" s="4">
        <v>0.04</v>
      </c>
      <c r="G5" s="4">
        <v>0.83</v>
      </c>
      <c r="H5" s="4">
        <v>0</v>
      </c>
      <c r="I5" s="4">
        <v>0.92</v>
      </c>
      <c r="J5" s="4">
        <v>0.12</v>
      </c>
    </row>
    <row r="6" spans="1:10">
      <c r="B6" s="2" t="s">
        <v>37</v>
      </c>
      <c r="C6" s="2">
        <v>1000</v>
      </c>
      <c r="D6" s="4">
        <v>0.1</v>
      </c>
      <c r="E6" s="4">
        <v>0.88</v>
      </c>
      <c r="F6" s="4">
        <v>0.04</v>
      </c>
      <c r="G6" s="4">
        <v>0.83</v>
      </c>
      <c r="H6" s="4">
        <v>0</v>
      </c>
      <c r="I6" s="4">
        <v>0.92</v>
      </c>
      <c r="J6" s="4">
        <v>0.11</v>
      </c>
    </row>
    <row r="7" spans="1:10">
      <c r="B7" s="2" t="s">
        <v>46</v>
      </c>
      <c r="C7" s="2">
        <v>1000</v>
      </c>
      <c r="D7" s="4">
        <v>7.0000000000000007E-2</v>
      </c>
      <c r="E7" s="4">
        <v>0.89</v>
      </c>
      <c r="F7" s="4">
        <v>0.03</v>
      </c>
      <c r="G7" s="4">
        <v>0.84</v>
      </c>
      <c r="H7" s="4">
        <v>0</v>
      </c>
      <c r="I7" s="4">
        <v>0.92</v>
      </c>
      <c r="J7" s="4">
        <v>0.09</v>
      </c>
    </row>
    <row r="8" spans="1:10">
      <c r="B8" s="2" t="s">
        <v>41</v>
      </c>
      <c r="C8" s="2">
        <v>1000</v>
      </c>
      <c r="D8" s="4">
        <v>7.0000000000000007E-2</v>
      </c>
      <c r="E8" s="4">
        <v>0.89</v>
      </c>
      <c r="F8" s="4">
        <v>0.03</v>
      </c>
      <c r="G8" s="4">
        <v>0.86</v>
      </c>
      <c r="H8" s="4">
        <v>0</v>
      </c>
      <c r="I8" s="4">
        <v>0.92</v>
      </c>
      <c r="J8" s="4">
        <v>7.0000000000000007E-2</v>
      </c>
    </row>
    <row r="9" spans="1:10">
      <c r="B9" s="2" t="s">
        <v>42</v>
      </c>
      <c r="C9" s="2">
        <v>1000</v>
      </c>
      <c r="D9" s="4">
        <v>7.0000000000000007E-2</v>
      </c>
      <c r="E9" s="4">
        <v>0.88</v>
      </c>
      <c r="F9" s="4">
        <v>0.04</v>
      </c>
      <c r="G9" s="4">
        <v>0.83</v>
      </c>
      <c r="H9" s="4">
        <v>0</v>
      </c>
      <c r="I9" s="4">
        <v>0.92</v>
      </c>
      <c r="J9" s="4">
        <v>0.1</v>
      </c>
    </row>
    <row r="10" spans="1:10">
      <c r="B10" s="2" t="s">
        <v>47</v>
      </c>
      <c r="C10" s="2">
        <v>1000</v>
      </c>
      <c r="D10" s="4">
        <v>0.05</v>
      </c>
      <c r="E10" s="4">
        <v>0.91</v>
      </c>
      <c r="F10" s="4">
        <v>0.01</v>
      </c>
      <c r="G10" s="4">
        <v>0.89</v>
      </c>
      <c r="H10" s="4">
        <v>0</v>
      </c>
      <c r="I10" s="4">
        <v>0.92</v>
      </c>
      <c r="J10" s="4">
        <v>0.03</v>
      </c>
    </row>
    <row r="11" spans="1:10">
      <c r="B11" s="2" t="s">
        <v>38</v>
      </c>
      <c r="C11" s="2">
        <v>1000</v>
      </c>
      <c r="D11" s="4">
        <v>0.05</v>
      </c>
      <c r="E11" s="4">
        <v>0.9</v>
      </c>
      <c r="F11" s="4">
        <v>0.02</v>
      </c>
      <c r="G11" s="4">
        <v>0.87</v>
      </c>
      <c r="H11" s="4">
        <v>0</v>
      </c>
      <c r="I11" s="4">
        <v>0.92</v>
      </c>
      <c r="J11" s="4">
        <v>0.05</v>
      </c>
    </row>
    <row r="12" spans="1:10">
      <c r="B12" s="2" t="s">
        <v>40</v>
      </c>
      <c r="C12" s="2">
        <v>1000</v>
      </c>
      <c r="D12" s="4">
        <v>0.05</v>
      </c>
      <c r="E12" s="4">
        <v>0.9</v>
      </c>
      <c r="F12" s="4">
        <v>0.02</v>
      </c>
      <c r="G12" s="4">
        <v>0.87</v>
      </c>
      <c r="H12" s="4">
        <v>0</v>
      </c>
      <c r="I12" s="4">
        <v>0.92</v>
      </c>
      <c r="J12" s="4">
        <v>0.05</v>
      </c>
    </row>
    <row r="14" spans="1:10">
      <c r="A14" s="2" t="s">
        <v>25</v>
      </c>
      <c r="B14" s="2" t="s">
        <v>29</v>
      </c>
      <c r="C14" s="2" t="s">
        <v>43</v>
      </c>
      <c r="D14" s="2" t="s">
        <v>44</v>
      </c>
      <c r="E14" s="2" t="s">
        <v>30</v>
      </c>
      <c r="F14" s="2" t="s">
        <v>31</v>
      </c>
      <c r="G14" s="2" t="s">
        <v>32</v>
      </c>
      <c r="H14" s="2" t="s">
        <v>33</v>
      </c>
      <c r="I14" s="2" t="s">
        <v>34</v>
      </c>
      <c r="J14" s="2" t="s">
        <v>35</v>
      </c>
    </row>
    <row r="15" spans="1:10">
      <c r="A15" s="2">
        <v>165</v>
      </c>
      <c r="B15" s="2">
        <v>88366</v>
      </c>
      <c r="C15" s="4">
        <v>1</v>
      </c>
      <c r="D15" s="4">
        <v>0</v>
      </c>
      <c r="E15" s="4">
        <v>0.92</v>
      </c>
      <c r="F15" s="4">
        <v>0</v>
      </c>
      <c r="G15" s="4">
        <v>0.92</v>
      </c>
      <c r="H15" s="4">
        <v>0</v>
      </c>
      <c r="I15" s="4">
        <v>1</v>
      </c>
      <c r="J15" s="4">
        <v>0</v>
      </c>
    </row>
    <row r="16" spans="1:10">
      <c r="A16" s="2">
        <v>165</v>
      </c>
      <c r="B16" s="2">
        <v>88366</v>
      </c>
      <c r="C16" s="4">
        <v>0.9</v>
      </c>
      <c r="D16" s="4">
        <v>0</v>
      </c>
      <c r="E16" s="4">
        <v>0.83</v>
      </c>
      <c r="F16" s="4">
        <v>0</v>
      </c>
      <c r="G16" s="4">
        <v>0.83</v>
      </c>
      <c r="H16" s="4">
        <v>0</v>
      </c>
      <c r="I16" s="4">
        <v>0.83</v>
      </c>
      <c r="J16" s="4">
        <v>0</v>
      </c>
    </row>
    <row r="17" spans="1:10">
      <c r="A17" s="2">
        <v>165</v>
      </c>
      <c r="B17" s="2">
        <v>88366</v>
      </c>
      <c r="C17" s="4">
        <v>0.8</v>
      </c>
      <c r="D17" s="4">
        <v>0</v>
      </c>
      <c r="E17" s="4">
        <v>0.74</v>
      </c>
      <c r="F17" s="4">
        <v>0</v>
      </c>
      <c r="G17" s="4">
        <v>0.74</v>
      </c>
      <c r="H17" s="4">
        <v>0</v>
      </c>
      <c r="I17" s="4">
        <v>0.74</v>
      </c>
      <c r="J17" s="4">
        <v>0</v>
      </c>
    </row>
    <row r="18" spans="1:10">
      <c r="A18" s="2">
        <v>165</v>
      </c>
      <c r="B18" s="2">
        <v>88366</v>
      </c>
      <c r="C18" s="4">
        <v>0.7</v>
      </c>
      <c r="D18" s="4">
        <v>0</v>
      </c>
      <c r="E18" s="4">
        <v>0.64</v>
      </c>
      <c r="F18" s="4">
        <v>0</v>
      </c>
      <c r="G18" s="4">
        <v>0.64</v>
      </c>
      <c r="H18" s="4">
        <v>0</v>
      </c>
      <c r="I18" s="4">
        <v>0.64</v>
      </c>
      <c r="J18" s="4">
        <v>0</v>
      </c>
    </row>
    <row r="19" spans="1:10">
      <c r="A19" s="2">
        <v>165</v>
      </c>
      <c r="B19" s="2">
        <v>88366</v>
      </c>
      <c r="C19" s="4">
        <v>0.6</v>
      </c>
      <c r="D19" s="4">
        <v>0</v>
      </c>
      <c r="E19" s="4">
        <v>0.55000000000000004</v>
      </c>
      <c r="F19" s="4">
        <v>0</v>
      </c>
      <c r="G19" s="4">
        <v>0.55000000000000004</v>
      </c>
      <c r="H19" s="4">
        <v>0</v>
      </c>
      <c r="I19" s="4">
        <v>0.55000000000000004</v>
      </c>
      <c r="J19" s="4">
        <v>0</v>
      </c>
    </row>
    <row r="20" spans="1:10">
      <c r="A20" s="2">
        <v>165</v>
      </c>
      <c r="B20" s="2">
        <v>88366</v>
      </c>
      <c r="C20" s="4">
        <v>0.5</v>
      </c>
      <c r="D20" s="4">
        <v>0</v>
      </c>
      <c r="E20" s="4">
        <v>0.46</v>
      </c>
      <c r="F20" s="4">
        <v>0</v>
      </c>
      <c r="G20" s="4">
        <v>0.46</v>
      </c>
      <c r="H20" s="4">
        <v>0</v>
      </c>
      <c r="I20" s="4">
        <v>0.46</v>
      </c>
      <c r="J20" s="4">
        <v>0</v>
      </c>
    </row>
    <row r="21" spans="1:10">
      <c r="A21" t="s">
        <v>25</v>
      </c>
    </row>
    <row r="22" spans="1:10">
      <c r="A22" s="2">
        <v>170</v>
      </c>
      <c r="B22" s="2">
        <v>88366</v>
      </c>
      <c r="C22" s="4">
        <v>1</v>
      </c>
      <c r="D22" s="4">
        <v>0.05</v>
      </c>
      <c r="E22" s="4">
        <v>0.9</v>
      </c>
      <c r="F22" s="4">
        <v>0.02</v>
      </c>
      <c r="G22" s="4">
        <v>0.87</v>
      </c>
      <c r="H22" s="4">
        <v>0</v>
      </c>
      <c r="I22" s="4">
        <v>0.92</v>
      </c>
      <c r="J22" s="4">
        <v>0.05</v>
      </c>
    </row>
    <row r="23" spans="1:10">
      <c r="A23" s="2">
        <v>170</v>
      </c>
      <c r="B23" s="2">
        <v>88366</v>
      </c>
      <c r="C23" s="4">
        <v>0.9</v>
      </c>
      <c r="D23" s="4">
        <v>0.05</v>
      </c>
      <c r="E23" s="4">
        <v>0.81</v>
      </c>
      <c r="F23" s="4">
        <v>0.02</v>
      </c>
      <c r="G23" s="4">
        <v>0.79</v>
      </c>
      <c r="H23" s="4">
        <v>0</v>
      </c>
      <c r="I23" s="4">
        <v>0.83</v>
      </c>
      <c r="J23" s="4">
        <v>0.05</v>
      </c>
    </row>
    <row r="24" spans="1:10">
      <c r="A24" s="2">
        <v>170</v>
      </c>
      <c r="B24" s="2">
        <v>88366</v>
      </c>
      <c r="C24" s="4">
        <v>0.8</v>
      </c>
      <c r="D24" s="4">
        <v>0.05</v>
      </c>
      <c r="E24" s="4">
        <v>0.72</v>
      </c>
      <c r="F24" s="4">
        <v>0.02</v>
      </c>
      <c r="G24" s="4">
        <v>0.71</v>
      </c>
      <c r="H24" s="4">
        <v>0.01</v>
      </c>
      <c r="I24" s="4">
        <v>0.74</v>
      </c>
      <c r="J24" s="4">
        <v>0.04</v>
      </c>
    </row>
    <row r="25" spans="1:10">
      <c r="A25" s="2">
        <v>170</v>
      </c>
      <c r="B25" s="2">
        <v>88366</v>
      </c>
      <c r="C25" s="4">
        <v>0.7</v>
      </c>
      <c r="D25" s="4">
        <v>0.05</v>
      </c>
      <c r="E25" s="4">
        <v>0.64</v>
      </c>
      <c r="F25" s="4">
        <v>0.02</v>
      </c>
      <c r="G25" s="4">
        <v>0.62</v>
      </c>
      <c r="H25" s="4">
        <v>0.01</v>
      </c>
      <c r="I25" s="4">
        <v>0.65</v>
      </c>
      <c r="J25" s="4">
        <v>0.04</v>
      </c>
    </row>
    <row r="26" spans="1:10">
      <c r="A26" s="2">
        <v>170</v>
      </c>
      <c r="B26" s="2">
        <v>88366</v>
      </c>
      <c r="C26" s="4">
        <v>0.6</v>
      </c>
      <c r="D26" s="4">
        <v>0.05</v>
      </c>
      <c r="E26" s="4">
        <v>0.55000000000000004</v>
      </c>
      <c r="F26" s="4">
        <v>0.02</v>
      </c>
      <c r="G26" s="4">
        <v>0.54</v>
      </c>
      <c r="H26" s="4">
        <v>0.01</v>
      </c>
      <c r="I26" s="4">
        <v>0.55000000000000004</v>
      </c>
      <c r="J26" s="4">
        <v>0.03</v>
      </c>
    </row>
    <row r="27" spans="1:10">
      <c r="A27" s="2">
        <v>170</v>
      </c>
      <c r="B27" s="2">
        <v>88366</v>
      </c>
      <c r="C27" s="4">
        <v>0.5</v>
      </c>
      <c r="D27" s="4">
        <v>0.05</v>
      </c>
      <c r="E27" s="4">
        <v>0.46</v>
      </c>
      <c r="F27" s="4">
        <v>0.02</v>
      </c>
      <c r="G27" s="4">
        <v>0.45</v>
      </c>
      <c r="H27" s="4">
        <v>0.01</v>
      </c>
      <c r="I27" s="4">
        <v>0.46</v>
      </c>
      <c r="J27" s="4">
        <v>0.03</v>
      </c>
    </row>
    <row r="28" spans="1:10">
      <c r="A28" t="s">
        <v>25</v>
      </c>
    </row>
    <row r="29" spans="1:10">
      <c r="A29" s="2">
        <v>171</v>
      </c>
      <c r="B29" s="2">
        <v>88366</v>
      </c>
      <c r="C29" s="4">
        <v>1</v>
      </c>
      <c r="D29" s="4">
        <v>0.1</v>
      </c>
      <c r="E29" s="4">
        <v>0.88</v>
      </c>
      <c r="F29" s="4">
        <v>0.04</v>
      </c>
      <c r="G29" s="4">
        <v>0.84</v>
      </c>
      <c r="H29" s="4">
        <v>0</v>
      </c>
      <c r="I29" s="4">
        <v>0.92</v>
      </c>
      <c r="J29" s="4">
        <v>0.1</v>
      </c>
    </row>
    <row r="30" spans="1:10">
      <c r="A30" s="2">
        <v>171</v>
      </c>
      <c r="B30" s="2">
        <v>88366</v>
      </c>
      <c r="C30" s="4">
        <v>0.9</v>
      </c>
      <c r="D30" s="4">
        <v>0.1</v>
      </c>
      <c r="E30" s="4">
        <v>0.8</v>
      </c>
      <c r="F30" s="4">
        <v>0.04</v>
      </c>
      <c r="G30" s="4">
        <v>0.76</v>
      </c>
      <c r="H30" s="4">
        <v>0.01</v>
      </c>
      <c r="I30" s="4">
        <v>0.83</v>
      </c>
      <c r="J30" s="4">
        <v>0.09</v>
      </c>
    </row>
    <row r="31" spans="1:10">
      <c r="A31" s="2">
        <v>171</v>
      </c>
      <c r="B31" s="2">
        <v>88366</v>
      </c>
      <c r="C31" s="4">
        <v>0.8</v>
      </c>
      <c r="D31" s="4">
        <v>0.1</v>
      </c>
      <c r="E31" s="4">
        <v>0.72</v>
      </c>
      <c r="F31" s="4">
        <v>0.04</v>
      </c>
      <c r="G31" s="4">
        <v>0.68</v>
      </c>
      <c r="H31" s="4">
        <v>0.01</v>
      </c>
      <c r="I31" s="4">
        <v>0.73</v>
      </c>
      <c r="J31" s="4">
        <v>0.08</v>
      </c>
    </row>
    <row r="32" spans="1:10">
      <c r="A32" s="2">
        <v>171</v>
      </c>
      <c r="B32" s="2">
        <v>88366</v>
      </c>
      <c r="C32" s="4">
        <v>0.7</v>
      </c>
      <c r="D32" s="4">
        <v>0.1</v>
      </c>
      <c r="E32" s="4">
        <v>0.63</v>
      </c>
      <c r="F32" s="4">
        <v>0.04</v>
      </c>
      <c r="G32" s="4">
        <v>0.6</v>
      </c>
      <c r="H32" s="4">
        <v>0.02</v>
      </c>
      <c r="I32" s="4">
        <v>0.65</v>
      </c>
      <c r="J32" s="4">
        <v>7.0000000000000007E-2</v>
      </c>
    </row>
    <row r="33" spans="1:10">
      <c r="A33" s="2">
        <v>171</v>
      </c>
      <c r="B33" s="2">
        <v>88366</v>
      </c>
      <c r="C33" s="4">
        <v>0.6</v>
      </c>
      <c r="D33" s="4">
        <v>0.1</v>
      </c>
      <c r="E33" s="4">
        <v>0.54</v>
      </c>
      <c r="F33" s="4">
        <v>0.03</v>
      </c>
      <c r="G33" s="4">
        <v>0.52</v>
      </c>
      <c r="H33" s="4">
        <v>0.02</v>
      </c>
      <c r="I33" s="4">
        <v>0.55000000000000004</v>
      </c>
      <c r="J33" s="4">
        <v>0.06</v>
      </c>
    </row>
    <row r="34" spans="1:10">
      <c r="A34" s="2">
        <v>171</v>
      </c>
      <c r="B34" s="2">
        <v>88366</v>
      </c>
      <c r="C34" s="4">
        <v>0.5</v>
      </c>
      <c r="D34" s="4">
        <v>0.1</v>
      </c>
      <c r="E34" s="4">
        <v>0.45</v>
      </c>
      <c r="F34" s="4">
        <v>0.03</v>
      </c>
      <c r="G34" s="4">
        <v>0.44</v>
      </c>
      <c r="H34" s="4">
        <v>0.02</v>
      </c>
      <c r="I34" s="4">
        <v>0.46</v>
      </c>
      <c r="J34" s="4">
        <v>0.05</v>
      </c>
    </row>
    <row r="35" spans="1:10">
      <c r="A35" t="s">
        <v>25</v>
      </c>
    </row>
    <row r="36" spans="1:10">
      <c r="A36" s="2">
        <v>172</v>
      </c>
      <c r="B36" s="2">
        <v>88366</v>
      </c>
      <c r="C36" s="4">
        <v>1</v>
      </c>
      <c r="D36" s="4">
        <v>0.15</v>
      </c>
      <c r="E36" s="4">
        <v>0.87</v>
      </c>
      <c r="F36" s="4">
        <v>0.05</v>
      </c>
      <c r="G36" s="4">
        <v>0.8</v>
      </c>
      <c r="H36" s="4">
        <v>0</v>
      </c>
      <c r="I36" s="4">
        <v>0.92</v>
      </c>
      <c r="J36" s="4">
        <v>0.15</v>
      </c>
    </row>
    <row r="37" spans="1:10">
      <c r="A37" s="2">
        <v>172</v>
      </c>
      <c r="B37" s="2">
        <v>88366</v>
      </c>
      <c r="C37" s="4">
        <v>0.9</v>
      </c>
      <c r="D37" s="4">
        <v>0.15</v>
      </c>
      <c r="E37" s="4">
        <v>0.78</v>
      </c>
      <c r="F37" s="4">
        <v>0.06</v>
      </c>
      <c r="G37" s="4">
        <v>0.73</v>
      </c>
      <c r="H37" s="4">
        <v>0.01</v>
      </c>
      <c r="I37" s="4">
        <v>0.83</v>
      </c>
      <c r="J37" s="4">
        <v>0.14000000000000001</v>
      </c>
    </row>
    <row r="38" spans="1:10">
      <c r="A38" s="2">
        <v>172</v>
      </c>
      <c r="B38" s="2">
        <v>88366</v>
      </c>
      <c r="C38" s="4">
        <v>0.8</v>
      </c>
      <c r="D38" s="4">
        <v>0.15</v>
      </c>
      <c r="E38" s="4">
        <v>0.7</v>
      </c>
      <c r="F38" s="4">
        <v>0.06</v>
      </c>
      <c r="G38" s="4">
        <v>0.65</v>
      </c>
      <c r="H38" s="4">
        <v>0.02</v>
      </c>
      <c r="I38" s="4">
        <v>0.74</v>
      </c>
      <c r="J38" s="4">
        <v>0.12</v>
      </c>
    </row>
    <row r="39" spans="1:10">
      <c r="A39" s="2">
        <v>172</v>
      </c>
      <c r="B39" s="2">
        <v>88366</v>
      </c>
      <c r="C39" s="4">
        <v>0.7</v>
      </c>
      <c r="D39" s="4">
        <v>0.15</v>
      </c>
      <c r="E39" s="4">
        <v>0.62</v>
      </c>
      <c r="F39" s="4">
        <v>0.06</v>
      </c>
      <c r="G39" s="4">
        <v>0.57999999999999996</v>
      </c>
      <c r="H39" s="4">
        <v>0.02</v>
      </c>
      <c r="I39" s="4">
        <v>0.64</v>
      </c>
      <c r="J39" s="4">
        <v>0.11</v>
      </c>
    </row>
    <row r="40" spans="1:10">
      <c r="A40" s="2">
        <v>172</v>
      </c>
      <c r="B40" s="2">
        <v>88366</v>
      </c>
      <c r="C40" s="4">
        <v>0.6</v>
      </c>
      <c r="D40" s="4">
        <v>0.15</v>
      </c>
      <c r="E40" s="4">
        <v>0.53</v>
      </c>
      <c r="F40" s="4">
        <v>0.05</v>
      </c>
      <c r="G40" s="4">
        <v>0.5</v>
      </c>
      <c r="H40" s="4">
        <v>0.03</v>
      </c>
      <c r="I40" s="4">
        <v>0.55000000000000004</v>
      </c>
      <c r="J40" s="4">
        <v>0.09</v>
      </c>
    </row>
    <row r="41" spans="1:10">
      <c r="A41" s="2">
        <v>172</v>
      </c>
      <c r="B41" s="2">
        <v>88366</v>
      </c>
      <c r="C41" s="4">
        <v>0.5</v>
      </c>
      <c r="D41" s="4">
        <v>0.15</v>
      </c>
      <c r="E41" s="4">
        <v>0.45</v>
      </c>
      <c r="F41" s="4">
        <v>0.05</v>
      </c>
      <c r="G41" s="4">
        <v>0.43</v>
      </c>
      <c r="H41" s="4">
        <v>0.03</v>
      </c>
      <c r="I41" s="4">
        <v>0.46</v>
      </c>
      <c r="J41" s="4">
        <v>0.08</v>
      </c>
    </row>
    <row r="42" spans="1:10">
      <c r="A42" t="s">
        <v>25</v>
      </c>
    </row>
    <row r="43" spans="1:10">
      <c r="A43" s="2">
        <v>173</v>
      </c>
      <c r="B43" s="2">
        <v>88366</v>
      </c>
      <c r="C43" s="4">
        <v>1</v>
      </c>
      <c r="D43" s="4">
        <v>0.2</v>
      </c>
      <c r="E43" s="4">
        <v>0.85</v>
      </c>
      <c r="F43" s="4">
        <v>7.0000000000000007E-2</v>
      </c>
      <c r="G43" s="4">
        <v>0.76</v>
      </c>
      <c r="H43" s="4">
        <v>0.01</v>
      </c>
      <c r="I43" s="4">
        <v>0.92</v>
      </c>
      <c r="J43" s="4">
        <v>0.21</v>
      </c>
    </row>
    <row r="44" spans="1:10">
      <c r="A44" s="2">
        <v>173</v>
      </c>
      <c r="B44" s="2">
        <v>88366</v>
      </c>
      <c r="C44" s="4">
        <v>0.9</v>
      </c>
      <c r="D44" s="4">
        <v>0.2</v>
      </c>
      <c r="E44" s="4">
        <v>0.77</v>
      </c>
      <c r="F44" s="4">
        <v>7.0000000000000007E-2</v>
      </c>
      <c r="G44" s="4">
        <v>0.7</v>
      </c>
      <c r="H44" s="4">
        <v>0.01</v>
      </c>
      <c r="I44" s="4"/>
      <c r="J44" s="4"/>
    </row>
    <row r="45" spans="1:10">
      <c r="A45" s="2">
        <v>173</v>
      </c>
      <c r="B45" s="2">
        <v>88366</v>
      </c>
      <c r="C45" s="4">
        <v>0.8</v>
      </c>
      <c r="D45" s="4">
        <v>0.2</v>
      </c>
      <c r="E45" s="4"/>
      <c r="F45" s="4"/>
      <c r="G45" s="4">
        <v>0.63</v>
      </c>
      <c r="H45" s="4">
        <v>0.02</v>
      </c>
      <c r="I45" s="4">
        <v>0.74</v>
      </c>
      <c r="J45" s="4">
        <v>0.17</v>
      </c>
    </row>
    <row r="46" spans="1:10">
      <c r="A46" s="2">
        <v>173</v>
      </c>
      <c r="B46" s="2">
        <v>88366</v>
      </c>
      <c r="C46" s="4">
        <v>0.7</v>
      </c>
      <c r="D46" s="4">
        <v>0.2</v>
      </c>
      <c r="E46" s="4">
        <v>0.61</v>
      </c>
      <c r="F46" s="4">
        <v>7.0000000000000007E-2</v>
      </c>
      <c r="G46" s="4">
        <v>0.56000000000000005</v>
      </c>
      <c r="H46" s="4">
        <v>0.03</v>
      </c>
      <c r="I46" s="4">
        <v>0.64</v>
      </c>
      <c r="J46" s="4">
        <v>0.15</v>
      </c>
    </row>
    <row r="47" spans="1:10">
      <c r="A47" s="2">
        <v>173</v>
      </c>
      <c r="B47" s="2">
        <v>88366</v>
      </c>
      <c r="C47" s="4">
        <v>0.6</v>
      </c>
      <c r="D47" s="4">
        <v>0.2</v>
      </c>
      <c r="E47" s="4">
        <v>0.52</v>
      </c>
      <c r="F47" s="4">
        <v>7.0000000000000007E-2</v>
      </c>
      <c r="G47" s="4"/>
      <c r="H47" s="4"/>
      <c r="I47" s="4">
        <v>0.55000000000000004</v>
      </c>
      <c r="J47" s="4">
        <v>0.13</v>
      </c>
    </row>
    <row r="48" spans="1:10">
      <c r="A48" s="2">
        <v>173</v>
      </c>
      <c r="B48" s="2">
        <v>88366</v>
      </c>
      <c r="C48" s="4">
        <v>0.5</v>
      </c>
      <c r="D48" s="4">
        <v>0.2</v>
      </c>
      <c r="E48" s="4">
        <v>0.44</v>
      </c>
      <c r="F48" s="4">
        <v>0.06</v>
      </c>
      <c r="G48" s="4">
        <v>0.41</v>
      </c>
      <c r="H48" s="4">
        <v>0.04</v>
      </c>
      <c r="I48" s="4">
        <v>0.46</v>
      </c>
      <c r="J48" s="4">
        <v>0.11</v>
      </c>
    </row>
    <row r="49" spans="1:19">
      <c r="A49" t="s">
        <v>25</v>
      </c>
    </row>
    <row r="50" spans="1:19">
      <c r="A50" s="2">
        <v>174</v>
      </c>
      <c r="B50" s="2">
        <v>88366</v>
      </c>
      <c r="C50" s="4">
        <v>1</v>
      </c>
      <c r="D50" s="4">
        <v>0.25</v>
      </c>
      <c r="E50" s="4">
        <v>0.84</v>
      </c>
      <c r="F50" s="4">
        <v>0.08</v>
      </c>
      <c r="G50" s="4">
        <v>0.7</v>
      </c>
      <c r="H50" s="4">
        <v>0.03</v>
      </c>
      <c r="I50" s="4">
        <v>0.92</v>
      </c>
      <c r="J50" s="4">
        <v>0.27</v>
      </c>
    </row>
    <row r="51" spans="1:19">
      <c r="A51" s="2">
        <v>174</v>
      </c>
      <c r="B51" s="2">
        <v>88366</v>
      </c>
      <c r="C51" s="4">
        <v>0.9</v>
      </c>
      <c r="D51" s="4">
        <v>0.25</v>
      </c>
      <c r="E51" s="4">
        <v>0.76</v>
      </c>
      <c r="F51" s="4">
        <v>0.09</v>
      </c>
      <c r="G51" s="4">
        <v>0.67</v>
      </c>
      <c r="H51" s="4">
        <v>0.01</v>
      </c>
      <c r="I51" s="4">
        <v>0.83</v>
      </c>
      <c r="J51" s="4">
        <v>0.24</v>
      </c>
    </row>
    <row r="52" spans="1:19">
      <c r="A52" s="2">
        <v>174</v>
      </c>
      <c r="B52" s="2">
        <v>88366</v>
      </c>
      <c r="C52" s="4">
        <v>0.8</v>
      </c>
      <c r="D52" s="4">
        <v>0.25</v>
      </c>
      <c r="E52" s="4"/>
      <c r="F52" s="4"/>
      <c r="G52" s="4">
        <v>0.61</v>
      </c>
      <c r="H52" s="4">
        <v>0.02</v>
      </c>
      <c r="I52" s="4">
        <v>0.74</v>
      </c>
      <c r="J52" s="4">
        <v>0.22</v>
      </c>
    </row>
    <row r="53" spans="1:19">
      <c r="A53" s="2">
        <v>174</v>
      </c>
      <c r="B53" s="2">
        <v>88366</v>
      </c>
      <c r="C53" s="4">
        <v>0.7</v>
      </c>
      <c r="D53" s="4">
        <v>0.25</v>
      </c>
      <c r="E53" s="4">
        <v>0.6</v>
      </c>
      <c r="F53" s="4">
        <v>0.09</v>
      </c>
      <c r="G53" s="4">
        <v>0.54</v>
      </c>
      <c r="H53" s="4">
        <v>0.03</v>
      </c>
      <c r="I53" s="4">
        <v>0.65</v>
      </c>
      <c r="J53" s="4">
        <v>0.19</v>
      </c>
    </row>
    <row r="54" spans="1:19">
      <c r="A54" s="2">
        <v>174</v>
      </c>
      <c r="B54" s="2">
        <v>88366</v>
      </c>
      <c r="C54" s="4">
        <v>0.6</v>
      </c>
      <c r="D54" s="4">
        <v>0.25</v>
      </c>
      <c r="E54" s="4">
        <v>0.52</v>
      </c>
      <c r="F54" s="4">
        <v>0.08</v>
      </c>
      <c r="G54" s="4"/>
      <c r="H54" s="4"/>
      <c r="I54" s="4">
        <v>0.55000000000000004</v>
      </c>
      <c r="J54" s="4">
        <v>0.16</v>
      </c>
    </row>
    <row r="55" spans="1:19">
      <c r="A55" s="2">
        <v>174</v>
      </c>
      <c r="B55" s="2">
        <v>88366</v>
      </c>
      <c r="C55" s="4">
        <v>0.5</v>
      </c>
      <c r="D55" s="4">
        <v>0.25</v>
      </c>
      <c r="E55" s="4">
        <v>0.44</v>
      </c>
      <c r="F55" s="4">
        <v>0.08</v>
      </c>
      <c r="G55" s="4">
        <v>0.41</v>
      </c>
      <c r="H55" s="4">
        <v>0.04</v>
      </c>
      <c r="I55" s="4">
        <v>0.46</v>
      </c>
      <c r="J55" s="4">
        <v>0.13</v>
      </c>
    </row>
    <row r="56" spans="1:19">
      <c r="A56" t="s">
        <v>25</v>
      </c>
    </row>
    <row r="57" spans="1:19">
      <c r="A57" s="2">
        <v>175</v>
      </c>
      <c r="B57" s="2">
        <v>88366</v>
      </c>
      <c r="C57" s="4">
        <v>1</v>
      </c>
      <c r="D57" s="4">
        <v>0.3</v>
      </c>
      <c r="E57" s="4">
        <v>0.84</v>
      </c>
      <c r="F57" s="4">
        <v>0.09</v>
      </c>
      <c r="G57" s="4">
        <v>0.7</v>
      </c>
      <c r="H57" s="4">
        <v>0.03</v>
      </c>
      <c r="I57" s="4">
        <v>0.92</v>
      </c>
      <c r="J57" s="4">
        <v>0.28000000000000003</v>
      </c>
    </row>
    <row r="58" spans="1:19">
      <c r="A58" s="2">
        <v>175</v>
      </c>
      <c r="B58" s="2">
        <v>88366</v>
      </c>
      <c r="C58" s="4">
        <v>0.9</v>
      </c>
      <c r="D58" s="4">
        <v>0.3</v>
      </c>
      <c r="E58" s="4"/>
      <c r="F58" s="4"/>
      <c r="G58" s="4">
        <v>0.73</v>
      </c>
      <c r="H58" s="4">
        <v>0</v>
      </c>
      <c r="I58" s="4">
        <v>0.92</v>
      </c>
      <c r="J58" s="4">
        <v>0.28000000000000003</v>
      </c>
    </row>
    <row r="59" spans="1:19">
      <c r="A59" s="2">
        <v>175</v>
      </c>
      <c r="B59" s="2">
        <v>88366</v>
      </c>
      <c r="C59" s="4">
        <v>0.8</v>
      </c>
      <c r="D59" s="4">
        <v>0.3</v>
      </c>
      <c r="E59" s="4">
        <v>0.82</v>
      </c>
      <c r="F59" s="4">
        <v>0.09</v>
      </c>
      <c r="G59" s="4">
        <v>0.72</v>
      </c>
      <c r="H59" s="4">
        <v>0.09</v>
      </c>
      <c r="I59" s="4">
        <v>0.91</v>
      </c>
      <c r="J59" s="4">
        <v>0.28000000000000003</v>
      </c>
    </row>
    <row r="60" spans="1:19">
      <c r="A60" s="2">
        <v>175</v>
      </c>
      <c r="B60" s="2">
        <v>88366</v>
      </c>
      <c r="C60" s="4">
        <v>0.7</v>
      </c>
      <c r="D60" s="4">
        <v>0.3</v>
      </c>
      <c r="E60" s="4">
        <v>0.73</v>
      </c>
      <c r="F60" s="4">
        <v>0.09</v>
      </c>
      <c r="G60" s="4">
        <v>0.65</v>
      </c>
      <c r="H60" s="4">
        <v>0.02</v>
      </c>
      <c r="I60" s="4">
        <v>0.79</v>
      </c>
      <c r="J60" s="4">
        <v>0.24</v>
      </c>
    </row>
    <row r="61" spans="1:19">
      <c r="A61" s="2">
        <v>175</v>
      </c>
      <c r="B61" s="2">
        <v>88366</v>
      </c>
      <c r="C61" s="4">
        <v>0.6</v>
      </c>
      <c r="D61" s="4">
        <v>0.3</v>
      </c>
      <c r="E61" s="4">
        <v>0.63</v>
      </c>
      <c r="F61" s="4">
        <v>0.09</v>
      </c>
      <c r="G61" s="4"/>
      <c r="H61" s="4"/>
      <c r="I61" s="4">
        <v>0.68</v>
      </c>
      <c r="J61" s="4">
        <v>0.21</v>
      </c>
    </row>
    <row r="62" spans="1:19">
      <c r="A62" s="2">
        <v>175</v>
      </c>
      <c r="B62" s="2">
        <v>88366</v>
      </c>
      <c r="C62" s="4">
        <v>0.5</v>
      </c>
      <c r="D62" s="4">
        <v>0.3</v>
      </c>
      <c r="E62" s="4">
        <v>0.53</v>
      </c>
      <c r="F62" s="4">
        <v>0.08</v>
      </c>
      <c r="G62" s="4">
        <v>0.49</v>
      </c>
      <c r="H62" s="4">
        <v>0.04</v>
      </c>
      <c r="I62" s="4">
        <v>0.56999999999999995</v>
      </c>
      <c r="J62" s="4">
        <v>0.17</v>
      </c>
      <c r="L62" t="s">
        <v>51</v>
      </c>
      <c r="O62" t="s">
        <v>52</v>
      </c>
      <c r="R62" t="s">
        <v>53</v>
      </c>
    </row>
    <row r="63" spans="1:19">
      <c r="A63" t="s">
        <v>25</v>
      </c>
      <c r="K63" t="s">
        <v>48</v>
      </c>
      <c r="L63" t="s">
        <v>49</v>
      </c>
      <c r="M63" t="s">
        <v>50</v>
      </c>
      <c r="N63" t="s">
        <v>48</v>
      </c>
      <c r="O63" t="s">
        <v>49</v>
      </c>
      <c r="P63" t="s">
        <v>50</v>
      </c>
      <c r="Q63" t="s">
        <v>48</v>
      </c>
      <c r="R63" t="s">
        <v>49</v>
      </c>
      <c r="S63" t="s">
        <v>50</v>
      </c>
    </row>
    <row r="64" spans="1:19">
      <c r="A64" s="2">
        <v>181.1</v>
      </c>
      <c r="B64" s="2">
        <v>5000</v>
      </c>
      <c r="C64" s="4">
        <v>1</v>
      </c>
      <c r="D64" s="4">
        <v>0</v>
      </c>
      <c r="E64" s="4">
        <f>M64/K64</f>
        <v>0.92062556832181308</v>
      </c>
      <c r="F64" s="4">
        <f>(L64-M64)/K64</f>
        <v>0</v>
      </c>
      <c r="G64" s="4">
        <f>P64/N64</f>
        <v>0</v>
      </c>
      <c r="H64" s="4">
        <f t="shared" ref="H64:H72" si="0">(O64-P64)/N64</f>
        <v>0</v>
      </c>
      <c r="I64" s="4">
        <f>S64/Q64</f>
        <v>0</v>
      </c>
      <c r="J64" s="4">
        <f>(R64-S64)/Q64</f>
        <v>0</v>
      </c>
      <c r="K64">
        <v>3173818</v>
      </c>
      <c r="L64">
        <v>2921898</v>
      </c>
      <c r="M64">
        <v>2921898</v>
      </c>
      <c r="N64">
        <f>K64</f>
        <v>3173818</v>
      </c>
      <c r="Q64">
        <f>K64</f>
        <v>3173818</v>
      </c>
    </row>
    <row r="65" spans="1:30">
      <c r="A65" s="2">
        <v>181.1</v>
      </c>
      <c r="B65" s="2">
        <v>5000</v>
      </c>
      <c r="C65" s="4">
        <v>0.9</v>
      </c>
      <c r="D65" s="4">
        <v>0</v>
      </c>
      <c r="E65" s="4">
        <f t="shared" ref="E65:E128" si="1">M65/K65</f>
        <v>0.82945335869920711</v>
      </c>
      <c r="F65" s="4">
        <f t="shared" ref="F65:F128" si="2">(L65-M65)/K65</f>
        <v>0</v>
      </c>
      <c r="G65" s="4">
        <f t="shared" ref="G65:G128" si="3">P65/N65</f>
        <v>0</v>
      </c>
      <c r="H65" s="4">
        <f t="shared" ref="H65:H128" si="4">(O65-P65)/N65</f>
        <v>0</v>
      </c>
      <c r="I65" s="4">
        <f t="shared" ref="I65:I128" si="5">S65/Q65</f>
        <v>0</v>
      </c>
      <c r="J65" s="4">
        <f t="shared" ref="J65:J128" si="6">(R65-S65)/Q65</f>
        <v>0</v>
      </c>
      <c r="K65">
        <v>3173818</v>
      </c>
      <c r="L65">
        <v>2632534</v>
      </c>
      <c r="M65">
        <v>2632534</v>
      </c>
      <c r="N65">
        <f t="shared" ref="N65:N128" si="7">K65</f>
        <v>3173818</v>
      </c>
      <c r="Q65">
        <f t="shared" ref="Q65:Q128" si="8">K65</f>
        <v>3173818</v>
      </c>
    </row>
    <row r="66" spans="1:30">
      <c r="A66" s="2">
        <v>181.1</v>
      </c>
      <c r="B66" s="2">
        <v>5000</v>
      </c>
      <c r="C66" s="4">
        <v>0.8</v>
      </c>
      <c r="D66" s="4">
        <v>0</v>
      </c>
      <c r="E66" s="4">
        <f t="shared" si="1"/>
        <v>0.73874651917658796</v>
      </c>
      <c r="F66" s="4">
        <f t="shared" si="2"/>
        <v>0</v>
      </c>
      <c r="G66" s="4">
        <f t="shared" si="3"/>
        <v>0</v>
      </c>
      <c r="H66" s="4">
        <f t="shared" si="0"/>
        <v>0</v>
      </c>
      <c r="I66" s="4">
        <f t="shared" si="5"/>
        <v>0</v>
      </c>
      <c r="J66" s="4">
        <f t="shared" si="6"/>
        <v>0</v>
      </c>
      <c r="K66">
        <v>3173818</v>
      </c>
      <c r="L66">
        <v>2344647</v>
      </c>
      <c r="M66">
        <v>2344647</v>
      </c>
      <c r="N66">
        <f t="shared" si="7"/>
        <v>3173818</v>
      </c>
      <c r="Q66">
        <f t="shared" si="8"/>
        <v>3173818</v>
      </c>
    </row>
    <row r="67" spans="1:30">
      <c r="A67" s="2">
        <v>181.1</v>
      </c>
      <c r="B67" s="2">
        <v>5000</v>
      </c>
      <c r="C67" s="4">
        <v>0.7</v>
      </c>
      <c r="D67" s="4">
        <v>0</v>
      </c>
      <c r="E67" s="4">
        <f t="shared" si="1"/>
        <v>0.63821618000780134</v>
      </c>
      <c r="F67" s="4">
        <f t="shared" si="2"/>
        <v>0</v>
      </c>
      <c r="G67" s="4">
        <f t="shared" si="3"/>
        <v>0</v>
      </c>
      <c r="H67" s="4">
        <f t="shared" si="4"/>
        <v>0</v>
      </c>
      <c r="I67" s="4">
        <f t="shared" si="5"/>
        <v>0</v>
      </c>
      <c r="J67" s="4">
        <f t="shared" si="6"/>
        <v>0</v>
      </c>
      <c r="K67">
        <v>3173818</v>
      </c>
      <c r="L67">
        <v>2025582</v>
      </c>
      <c r="M67">
        <v>2025582</v>
      </c>
      <c r="N67">
        <f t="shared" si="7"/>
        <v>3173818</v>
      </c>
      <c r="Q67">
        <f t="shared" si="8"/>
        <v>3173818</v>
      </c>
    </row>
    <row r="68" spans="1:30">
      <c r="A68" s="2">
        <v>181.1</v>
      </c>
      <c r="B68" s="2">
        <v>5000</v>
      </c>
      <c r="C68" s="4">
        <v>0.6</v>
      </c>
      <c r="D68" s="4">
        <v>0</v>
      </c>
      <c r="E68" s="4">
        <f t="shared" si="1"/>
        <v>0.55524639409065046</v>
      </c>
      <c r="F68" s="4">
        <f t="shared" si="2"/>
        <v>0</v>
      </c>
      <c r="G68" s="4">
        <f t="shared" si="3"/>
        <v>0</v>
      </c>
      <c r="H68" s="4">
        <f t="shared" si="0"/>
        <v>0</v>
      </c>
      <c r="I68" s="4">
        <f t="shared" si="5"/>
        <v>0</v>
      </c>
      <c r="J68" s="4">
        <f t="shared" si="6"/>
        <v>0</v>
      </c>
      <c r="K68">
        <v>3173818</v>
      </c>
      <c r="L68">
        <v>1762251</v>
      </c>
      <c r="M68">
        <v>1762251</v>
      </c>
      <c r="N68">
        <f t="shared" si="7"/>
        <v>3173818</v>
      </c>
      <c r="Q68">
        <f t="shared" si="8"/>
        <v>3173818</v>
      </c>
    </row>
    <row r="69" spans="1:30">
      <c r="A69" s="2">
        <v>181.1</v>
      </c>
      <c r="B69" s="2">
        <v>5000</v>
      </c>
      <c r="C69" s="4">
        <v>0.5</v>
      </c>
      <c r="D69" s="4">
        <v>0</v>
      </c>
      <c r="E69" s="4">
        <f t="shared" si="1"/>
        <v>0.46419202361320028</v>
      </c>
      <c r="F69" s="4">
        <f t="shared" si="2"/>
        <v>0</v>
      </c>
      <c r="G69" s="4">
        <f t="shared" si="3"/>
        <v>0</v>
      </c>
      <c r="H69" s="4">
        <f t="shared" si="4"/>
        <v>0</v>
      </c>
      <c r="I69" s="4">
        <f t="shared" si="5"/>
        <v>0</v>
      </c>
      <c r="J69" s="4">
        <f t="shared" si="6"/>
        <v>0</v>
      </c>
      <c r="K69">
        <v>3173818</v>
      </c>
      <c r="L69">
        <v>1473261</v>
      </c>
      <c r="M69">
        <v>1473261</v>
      </c>
      <c r="N69">
        <f t="shared" si="7"/>
        <v>3173818</v>
      </c>
      <c r="Q69">
        <f t="shared" si="8"/>
        <v>3173818</v>
      </c>
    </row>
    <row r="70" spans="1:30">
      <c r="A70" s="2">
        <v>181.1</v>
      </c>
      <c r="B70" s="2">
        <v>5000</v>
      </c>
      <c r="C70" s="5">
        <v>0.4</v>
      </c>
      <c r="D70" s="5">
        <v>0</v>
      </c>
      <c r="E70" s="4">
        <f t="shared" si="1"/>
        <v>0.37798481198354789</v>
      </c>
      <c r="F70" s="4">
        <f t="shared" si="2"/>
        <v>0</v>
      </c>
      <c r="G70" s="4">
        <f t="shared" si="3"/>
        <v>0</v>
      </c>
      <c r="H70" s="4">
        <f t="shared" si="0"/>
        <v>0</v>
      </c>
      <c r="I70" s="4">
        <f t="shared" si="5"/>
        <v>0</v>
      </c>
      <c r="J70" s="4">
        <f t="shared" si="6"/>
        <v>0</v>
      </c>
      <c r="K70">
        <v>3173818</v>
      </c>
      <c r="L70">
        <v>1199655</v>
      </c>
      <c r="M70">
        <v>1199655</v>
      </c>
      <c r="N70">
        <f t="shared" si="7"/>
        <v>3173818</v>
      </c>
      <c r="Q70">
        <f t="shared" si="8"/>
        <v>3173818</v>
      </c>
    </row>
    <row r="71" spans="1:30">
      <c r="A71" s="2">
        <v>181.1</v>
      </c>
      <c r="B71" s="2">
        <v>5000</v>
      </c>
      <c r="C71" s="5">
        <v>0.3</v>
      </c>
      <c r="D71" s="5">
        <v>0</v>
      </c>
      <c r="E71" s="4">
        <f t="shared" si="1"/>
        <v>0.27961748279201892</v>
      </c>
      <c r="F71" s="4">
        <f t="shared" si="2"/>
        <v>0</v>
      </c>
      <c r="G71" s="4">
        <f t="shared" si="3"/>
        <v>0</v>
      </c>
      <c r="H71" s="4">
        <f t="shared" si="4"/>
        <v>0</v>
      </c>
      <c r="I71" s="4">
        <f t="shared" si="5"/>
        <v>0</v>
      </c>
      <c r="J71" s="4">
        <f t="shared" si="6"/>
        <v>0</v>
      </c>
      <c r="K71">
        <v>3173818</v>
      </c>
      <c r="L71">
        <v>887455</v>
      </c>
      <c r="M71">
        <v>887455</v>
      </c>
      <c r="N71">
        <f t="shared" si="7"/>
        <v>3173818</v>
      </c>
      <c r="Q71">
        <f t="shared" si="8"/>
        <v>3173818</v>
      </c>
    </row>
    <row r="72" spans="1:30">
      <c r="A72" s="2">
        <v>181.1</v>
      </c>
      <c r="B72" s="2">
        <v>5000</v>
      </c>
      <c r="C72" s="5">
        <v>0.2</v>
      </c>
      <c r="D72" s="5">
        <v>0</v>
      </c>
      <c r="E72" s="4">
        <f t="shared" si="1"/>
        <v>0.18595741784815639</v>
      </c>
      <c r="F72" s="4">
        <f t="shared" si="2"/>
        <v>0</v>
      </c>
      <c r="G72" s="4">
        <f t="shared" si="3"/>
        <v>0</v>
      </c>
      <c r="H72" s="4">
        <f t="shared" si="0"/>
        <v>0</v>
      </c>
      <c r="I72" s="4">
        <f t="shared" si="5"/>
        <v>0</v>
      </c>
      <c r="J72" s="4">
        <f t="shared" si="6"/>
        <v>0</v>
      </c>
      <c r="K72">
        <v>3173818</v>
      </c>
      <c r="L72">
        <v>590195</v>
      </c>
      <c r="M72">
        <v>590195</v>
      </c>
      <c r="N72">
        <f t="shared" si="7"/>
        <v>3173818</v>
      </c>
      <c r="Q72">
        <f t="shared" si="8"/>
        <v>3173818</v>
      </c>
    </row>
    <row r="73" spans="1:30">
      <c r="A73" s="2">
        <v>181.1</v>
      </c>
      <c r="B73" s="2">
        <v>5000</v>
      </c>
      <c r="C73" s="5">
        <v>0.1</v>
      </c>
      <c r="D73" s="5">
        <v>0</v>
      </c>
      <c r="E73" s="4">
        <f t="shared" si="1"/>
        <v>9.3897633701743449E-2</v>
      </c>
      <c r="F73" s="4">
        <f t="shared" si="2"/>
        <v>0</v>
      </c>
      <c r="G73" s="4">
        <f t="shared" si="3"/>
        <v>0</v>
      </c>
      <c r="H73" s="4">
        <f t="shared" si="4"/>
        <v>0</v>
      </c>
      <c r="I73" s="4">
        <f t="shared" si="5"/>
        <v>0</v>
      </c>
      <c r="J73" s="4">
        <f t="shared" si="6"/>
        <v>0</v>
      </c>
      <c r="K73">
        <v>3173818</v>
      </c>
      <c r="L73">
        <v>298014</v>
      </c>
      <c r="M73">
        <v>298014</v>
      </c>
      <c r="N73">
        <f t="shared" si="7"/>
        <v>3173818</v>
      </c>
      <c r="Q73">
        <f t="shared" si="8"/>
        <v>3173818</v>
      </c>
    </row>
    <row r="74" spans="1:30">
      <c r="A74" t="s">
        <v>25</v>
      </c>
      <c r="E74" s="4"/>
      <c r="F74" s="4"/>
      <c r="G74" s="4"/>
      <c r="H74" s="4"/>
      <c r="I74" s="4"/>
      <c r="J74" s="4"/>
      <c r="N74">
        <f t="shared" si="7"/>
        <v>0</v>
      </c>
      <c r="Q74">
        <f t="shared" si="8"/>
        <v>0</v>
      </c>
      <c r="U74" t="s">
        <v>25</v>
      </c>
    </row>
    <row r="75" spans="1:30">
      <c r="A75" s="2">
        <v>181.2</v>
      </c>
      <c r="B75" s="2">
        <v>5000</v>
      </c>
      <c r="C75" s="4">
        <v>1</v>
      </c>
      <c r="D75" s="4">
        <v>0</v>
      </c>
      <c r="E75" s="4">
        <f t="shared" si="1"/>
        <v>0.92077659739720152</v>
      </c>
      <c r="F75" s="4">
        <f>(L75-M75)/K75</f>
        <v>0</v>
      </c>
      <c r="G75" s="4">
        <f t="shared" si="3"/>
        <v>0</v>
      </c>
      <c r="H75" s="4">
        <f t="shared" si="4"/>
        <v>0</v>
      </c>
      <c r="I75" s="4">
        <f t="shared" ref="I75:I84" si="9">U75/Q75</f>
        <v>5.6520190371978958E-5</v>
      </c>
      <c r="J75" s="4">
        <f t="shared" ref="J75:J84" si="10">(R75-U75)/Q75</f>
        <v>-5.6520190371978958E-5</v>
      </c>
      <c r="K75">
        <v>3205934</v>
      </c>
      <c r="L75">
        <v>2951949</v>
      </c>
      <c r="M75">
        <v>2951949</v>
      </c>
      <c r="N75">
        <f t="shared" si="7"/>
        <v>3205934</v>
      </c>
      <c r="Q75">
        <f t="shared" si="8"/>
        <v>3205934</v>
      </c>
      <c r="U75">
        <v>181.2</v>
      </c>
      <c r="V75">
        <v>5000</v>
      </c>
      <c r="W75" s="1">
        <v>1</v>
      </c>
      <c r="X75" s="1">
        <f>J75</f>
        <v>-5.6520190371978958E-5</v>
      </c>
      <c r="Y75" s="1">
        <f t="shared" ref="Y75:Y84" si="11">AVERAGE(E64,E75,E86)</f>
        <v>0.92057221728772376</v>
      </c>
      <c r="Z75" s="1">
        <f t="shared" ref="Z75:Z84" si="12">AVERAGE(F64,F75,F86)</f>
        <v>0</v>
      </c>
      <c r="AA75" s="1">
        <f>Y75</f>
        <v>0.92057221728772376</v>
      </c>
      <c r="AB75" s="1">
        <f t="shared" ref="AB75:AB84" si="13">AVERAGE(H64,H75,H86)</f>
        <v>0</v>
      </c>
      <c r="AC75" s="1">
        <f>AA75</f>
        <v>0.92057221728772376</v>
      </c>
      <c r="AD75" s="1">
        <f t="shared" ref="AD75:AD84" si="14">AVERAGE(J64,J75,J86)</f>
        <v>-1.884006345732632E-5</v>
      </c>
    </row>
    <row r="76" spans="1:30">
      <c r="A76" s="2">
        <v>181.2</v>
      </c>
      <c r="B76" s="2">
        <v>5000</v>
      </c>
      <c r="C76" s="4">
        <v>0.9</v>
      </c>
      <c r="D76" s="4">
        <v>0</v>
      </c>
      <c r="E76" s="4">
        <f t="shared" si="1"/>
        <v>0.82365107952939765</v>
      </c>
      <c r="F76" s="4">
        <f>(L76-M76)/K76</f>
        <v>0</v>
      </c>
      <c r="G76" s="4">
        <f t="shared" ref="G76:G84" si="15">P76/N76</f>
        <v>0</v>
      </c>
      <c r="H76" s="4">
        <f t="shared" ref="H76:H84" si="16">(O76-P76)/N76</f>
        <v>0</v>
      </c>
      <c r="I76" s="4">
        <f t="shared" si="9"/>
        <v>5.6520190371978958E-5</v>
      </c>
      <c r="J76" s="4">
        <f t="shared" si="10"/>
        <v>-5.6520190371978958E-5</v>
      </c>
      <c r="K76">
        <v>3205934</v>
      </c>
      <c r="L76">
        <v>2640571</v>
      </c>
      <c r="M76">
        <v>2640571</v>
      </c>
      <c r="N76">
        <f t="shared" si="7"/>
        <v>3205934</v>
      </c>
      <c r="Q76">
        <f t="shared" si="8"/>
        <v>3205934</v>
      </c>
      <c r="U76">
        <v>181.2</v>
      </c>
      <c r="V76">
        <v>5000</v>
      </c>
      <c r="W76" s="1">
        <v>0.9</v>
      </c>
      <c r="X76" s="1">
        <f t="shared" ref="X76:X84" si="17">J76</f>
        <v>-5.6520190371978958E-5</v>
      </c>
      <c r="Y76" s="1">
        <f t="shared" si="11"/>
        <v>0.82663912289245411</v>
      </c>
      <c r="Z76" s="1">
        <f t="shared" si="12"/>
        <v>0</v>
      </c>
      <c r="AA76" s="1">
        <f t="shared" ref="AA76:AA84" si="18">Y76</f>
        <v>0.82663912289245411</v>
      </c>
      <c r="AB76" s="1">
        <f t="shared" si="13"/>
        <v>0</v>
      </c>
      <c r="AC76" s="1">
        <f t="shared" ref="AC76:AC84" si="19">AA76</f>
        <v>0.82663912289245411</v>
      </c>
      <c r="AD76" s="1">
        <f t="shared" si="14"/>
        <v>-1.884006345732632E-5</v>
      </c>
    </row>
    <row r="77" spans="1:30">
      <c r="A77" s="2">
        <v>181.2</v>
      </c>
      <c r="B77" s="2">
        <v>5000</v>
      </c>
      <c r="C77" s="4">
        <v>0.8</v>
      </c>
      <c r="D77" s="4">
        <v>0</v>
      </c>
      <c r="E77" s="4">
        <f t="shared" si="1"/>
        <v>0.73634672454267613</v>
      </c>
      <c r="F77" s="4">
        <f t="shared" ref="F77:F84" si="20">(L77-M77)/K77</f>
        <v>0</v>
      </c>
      <c r="G77" s="4">
        <f t="shared" si="15"/>
        <v>0</v>
      </c>
      <c r="H77" s="4">
        <f t="shared" si="16"/>
        <v>0</v>
      </c>
      <c r="I77" s="4">
        <f t="shared" si="9"/>
        <v>5.6520190371978958E-5</v>
      </c>
      <c r="J77" s="4">
        <f t="shared" si="10"/>
        <v>-5.6520190371978958E-5</v>
      </c>
      <c r="K77">
        <v>3205934</v>
      </c>
      <c r="L77">
        <v>2360679</v>
      </c>
      <c r="M77">
        <v>2360679</v>
      </c>
      <c r="N77">
        <f t="shared" si="7"/>
        <v>3205934</v>
      </c>
      <c r="Q77">
        <f t="shared" si="8"/>
        <v>3205934</v>
      </c>
      <c r="U77">
        <v>181.2</v>
      </c>
      <c r="V77">
        <v>5000</v>
      </c>
      <c r="W77" s="1">
        <v>0.8</v>
      </c>
      <c r="X77" s="1">
        <f t="shared" si="17"/>
        <v>-5.6520190371978958E-5</v>
      </c>
      <c r="Y77" s="1">
        <f t="shared" si="11"/>
        <v>0.73712687413461842</v>
      </c>
      <c r="Z77" s="1">
        <f t="shared" si="12"/>
        <v>0</v>
      </c>
      <c r="AA77" s="1">
        <f t="shared" si="18"/>
        <v>0.73712687413461842</v>
      </c>
      <c r="AB77" s="1">
        <f t="shared" si="13"/>
        <v>0</v>
      </c>
      <c r="AC77" s="1">
        <f t="shared" si="19"/>
        <v>0.73712687413461842</v>
      </c>
      <c r="AD77" s="1">
        <f t="shared" si="14"/>
        <v>-1.884006345732632E-5</v>
      </c>
    </row>
    <row r="78" spans="1:30">
      <c r="A78" s="2">
        <v>181.2</v>
      </c>
      <c r="B78" s="2">
        <v>5000</v>
      </c>
      <c r="C78" s="4">
        <v>0.7</v>
      </c>
      <c r="D78" s="4">
        <v>0</v>
      </c>
      <c r="E78" s="4">
        <f t="shared" si="1"/>
        <v>0.64915403748174483</v>
      </c>
      <c r="F78" s="4">
        <f t="shared" si="20"/>
        <v>0</v>
      </c>
      <c r="G78" s="4">
        <f t="shared" si="15"/>
        <v>0</v>
      </c>
      <c r="H78" s="4">
        <f t="shared" si="16"/>
        <v>0</v>
      </c>
      <c r="I78" s="4">
        <f t="shared" si="9"/>
        <v>5.6520190371978958E-5</v>
      </c>
      <c r="J78" s="4">
        <f t="shared" si="10"/>
        <v>-5.6520190371978958E-5</v>
      </c>
      <c r="K78">
        <v>3205934</v>
      </c>
      <c r="L78">
        <v>2081145</v>
      </c>
      <c r="M78">
        <v>2081145</v>
      </c>
      <c r="N78">
        <f t="shared" si="7"/>
        <v>3205934</v>
      </c>
      <c r="Q78">
        <f t="shared" si="8"/>
        <v>3205934</v>
      </c>
      <c r="U78">
        <v>181.2</v>
      </c>
      <c r="V78">
        <v>5000</v>
      </c>
      <c r="W78" s="1">
        <v>0.7</v>
      </c>
      <c r="X78" s="1">
        <f t="shared" si="17"/>
        <v>-5.6520190371978958E-5</v>
      </c>
      <c r="Y78" s="1">
        <f t="shared" si="11"/>
        <v>0.64433932281262696</v>
      </c>
      <c r="Z78" s="1">
        <f t="shared" si="12"/>
        <v>0</v>
      </c>
      <c r="AA78" s="1">
        <f t="shared" si="18"/>
        <v>0.64433932281262696</v>
      </c>
      <c r="AB78" s="1">
        <f t="shared" si="13"/>
        <v>0</v>
      </c>
      <c r="AC78" s="1">
        <f t="shared" si="19"/>
        <v>0.64433932281262696</v>
      </c>
      <c r="AD78" s="1">
        <f t="shared" si="14"/>
        <v>-1.884006345732632E-5</v>
      </c>
    </row>
    <row r="79" spans="1:30">
      <c r="A79" s="2">
        <v>181.2</v>
      </c>
      <c r="B79" s="2">
        <v>5000</v>
      </c>
      <c r="C79" s="4">
        <v>0.6</v>
      </c>
      <c r="D79" s="4">
        <v>0</v>
      </c>
      <c r="E79" s="4">
        <f t="shared" si="1"/>
        <v>0.55152539010472457</v>
      </c>
      <c r="F79" s="4">
        <f t="shared" si="20"/>
        <v>0</v>
      </c>
      <c r="G79" s="4">
        <f t="shared" si="15"/>
        <v>0</v>
      </c>
      <c r="H79" s="4">
        <f t="shared" si="16"/>
        <v>0</v>
      </c>
      <c r="I79" s="4">
        <f t="shared" si="9"/>
        <v>5.6520190371978958E-5</v>
      </c>
      <c r="J79" s="4">
        <f t="shared" si="10"/>
        <v>-5.6520190371978958E-5</v>
      </c>
      <c r="K79">
        <v>3205934</v>
      </c>
      <c r="L79">
        <v>1768154</v>
      </c>
      <c r="M79">
        <v>1768154</v>
      </c>
      <c r="N79">
        <f t="shared" si="7"/>
        <v>3205934</v>
      </c>
      <c r="Q79">
        <f t="shared" si="8"/>
        <v>3205934</v>
      </c>
      <c r="U79">
        <v>181.2</v>
      </c>
      <c r="V79">
        <v>5000</v>
      </c>
      <c r="W79" s="1">
        <v>0.6</v>
      </c>
      <c r="X79" s="1">
        <f t="shared" si="17"/>
        <v>-5.6520190371978958E-5</v>
      </c>
      <c r="Y79" s="1">
        <f t="shared" si="11"/>
        <v>0.55353990572127743</v>
      </c>
      <c r="Z79" s="1">
        <f t="shared" si="12"/>
        <v>0</v>
      </c>
      <c r="AA79" s="1">
        <f t="shared" si="18"/>
        <v>0.55353990572127743</v>
      </c>
      <c r="AB79" s="1">
        <f t="shared" si="13"/>
        <v>0</v>
      </c>
      <c r="AC79" s="1">
        <f t="shared" si="19"/>
        <v>0.55353990572127743</v>
      </c>
      <c r="AD79" s="1">
        <f t="shared" si="14"/>
        <v>-1.884006345732632E-5</v>
      </c>
    </row>
    <row r="80" spans="1:30">
      <c r="A80" s="2">
        <v>181.2</v>
      </c>
      <c r="B80" s="2">
        <v>5000</v>
      </c>
      <c r="C80" s="4">
        <v>0.5</v>
      </c>
      <c r="D80" s="4">
        <v>0</v>
      </c>
      <c r="E80" s="4">
        <f t="shared" si="1"/>
        <v>0.45008256564233701</v>
      </c>
      <c r="F80" s="4">
        <f t="shared" si="20"/>
        <v>0</v>
      </c>
      <c r="G80" s="4">
        <f t="shared" si="15"/>
        <v>0</v>
      </c>
      <c r="H80" s="4">
        <f t="shared" si="16"/>
        <v>0</v>
      </c>
      <c r="I80" s="4">
        <f t="shared" si="9"/>
        <v>5.6520190371978958E-5</v>
      </c>
      <c r="J80" s="4">
        <f t="shared" si="10"/>
        <v>-5.6520190371978958E-5</v>
      </c>
      <c r="K80">
        <v>3205934</v>
      </c>
      <c r="L80">
        <v>1442935</v>
      </c>
      <c r="M80">
        <v>1442935</v>
      </c>
      <c r="N80">
        <f t="shared" si="7"/>
        <v>3205934</v>
      </c>
      <c r="Q80">
        <f t="shared" si="8"/>
        <v>3205934</v>
      </c>
      <c r="U80">
        <v>181.2</v>
      </c>
      <c r="V80">
        <v>5000</v>
      </c>
      <c r="W80" s="1">
        <v>0.5</v>
      </c>
      <c r="X80" s="1">
        <f t="shared" si="17"/>
        <v>-5.6520190371978958E-5</v>
      </c>
      <c r="Y80" s="1">
        <f t="shared" si="11"/>
        <v>0.45659791173837228</v>
      </c>
      <c r="Z80" s="1">
        <f t="shared" si="12"/>
        <v>0</v>
      </c>
      <c r="AA80" s="1">
        <f t="shared" si="18"/>
        <v>0.45659791173837228</v>
      </c>
      <c r="AB80" s="1">
        <f t="shared" si="13"/>
        <v>0</v>
      </c>
      <c r="AC80" s="1">
        <f t="shared" si="19"/>
        <v>0.45659791173837228</v>
      </c>
      <c r="AD80" s="1">
        <f t="shared" si="14"/>
        <v>-1.884006345732632E-5</v>
      </c>
    </row>
    <row r="81" spans="1:30">
      <c r="A81" s="2">
        <v>181.2</v>
      </c>
      <c r="B81" s="2">
        <v>5000</v>
      </c>
      <c r="C81" s="5">
        <v>0.4</v>
      </c>
      <c r="D81" s="5">
        <v>0</v>
      </c>
      <c r="E81" s="4">
        <f t="shared" si="1"/>
        <v>0.37359533914297677</v>
      </c>
      <c r="F81" s="4">
        <f t="shared" si="20"/>
        <v>0</v>
      </c>
      <c r="G81" s="4">
        <f t="shared" si="15"/>
        <v>0</v>
      </c>
      <c r="H81" s="4">
        <f t="shared" si="16"/>
        <v>0</v>
      </c>
      <c r="I81" s="4">
        <f t="shared" si="9"/>
        <v>5.6520190371978958E-5</v>
      </c>
      <c r="J81" s="4">
        <f t="shared" si="10"/>
        <v>-5.6520190371978958E-5</v>
      </c>
      <c r="K81">
        <v>3205934</v>
      </c>
      <c r="L81">
        <v>1197722</v>
      </c>
      <c r="M81">
        <v>1197722</v>
      </c>
      <c r="N81">
        <f t="shared" si="7"/>
        <v>3205934</v>
      </c>
      <c r="Q81">
        <f t="shared" si="8"/>
        <v>3205934</v>
      </c>
      <c r="U81">
        <v>181.2</v>
      </c>
      <c r="V81">
        <v>5000</v>
      </c>
      <c r="W81" s="1">
        <v>0.4</v>
      </c>
      <c r="X81" s="1">
        <f t="shared" si="17"/>
        <v>-5.6520190371978958E-5</v>
      </c>
      <c r="Y81" s="1">
        <f t="shared" si="11"/>
        <v>0.37192339972962091</v>
      </c>
      <c r="Z81" s="1">
        <f t="shared" si="12"/>
        <v>0</v>
      </c>
      <c r="AA81" s="1">
        <f t="shared" si="18"/>
        <v>0.37192339972962091</v>
      </c>
      <c r="AB81" s="1">
        <f t="shared" si="13"/>
        <v>0</v>
      </c>
      <c r="AC81" s="1">
        <f t="shared" si="19"/>
        <v>0.37192339972962091</v>
      </c>
      <c r="AD81" s="1">
        <f t="shared" si="14"/>
        <v>-1.884006345732632E-5</v>
      </c>
    </row>
    <row r="82" spans="1:30">
      <c r="A82" s="2">
        <v>181.2</v>
      </c>
      <c r="B82" s="2">
        <v>5000</v>
      </c>
      <c r="C82" s="5">
        <v>0.3</v>
      </c>
      <c r="D82" s="5">
        <v>0</v>
      </c>
      <c r="E82" s="4">
        <f t="shared" si="1"/>
        <v>0.27362852759913336</v>
      </c>
      <c r="F82" s="4">
        <f t="shared" si="20"/>
        <v>0</v>
      </c>
      <c r="G82" s="4">
        <f t="shared" si="15"/>
        <v>0</v>
      </c>
      <c r="H82" s="4">
        <f t="shared" si="16"/>
        <v>0</v>
      </c>
      <c r="I82" s="4">
        <f t="shared" si="9"/>
        <v>5.6520190371978958E-5</v>
      </c>
      <c r="J82" s="4">
        <f t="shared" si="10"/>
        <v>-5.6520190371978958E-5</v>
      </c>
      <c r="K82">
        <v>3205934</v>
      </c>
      <c r="L82">
        <v>877235</v>
      </c>
      <c r="M82">
        <v>877235</v>
      </c>
      <c r="N82">
        <f t="shared" si="7"/>
        <v>3205934</v>
      </c>
      <c r="Q82">
        <f t="shared" si="8"/>
        <v>3205934</v>
      </c>
      <c r="U82">
        <v>181.2</v>
      </c>
      <c r="V82">
        <v>5000</v>
      </c>
      <c r="W82" s="1">
        <v>0.3</v>
      </c>
      <c r="X82" s="1">
        <f t="shared" si="17"/>
        <v>-5.6520190371978958E-5</v>
      </c>
      <c r="Y82" s="1">
        <f t="shared" si="11"/>
        <v>0.27726126904845916</v>
      </c>
      <c r="Z82" s="1">
        <f t="shared" si="12"/>
        <v>0</v>
      </c>
      <c r="AA82" s="1">
        <f t="shared" si="18"/>
        <v>0.27726126904845916</v>
      </c>
      <c r="AB82" s="1">
        <f t="shared" si="13"/>
        <v>0</v>
      </c>
      <c r="AC82" s="1">
        <f t="shared" si="19"/>
        <v>0.27726126904845916</v>
      </c>
      <c r="AD82" s="1">
        <f t="shared" si="14"/>
        <v>-1.884006345732632E-5</v>
      </c>
    </row>
    <row r="83" spans="1:30">
      <c r="A83" s="2">
        <v>181.2</v>
      </c>
      <c r="B83" s="2">
        <v>5000</v>
      </c>
      <c r="C83" s="5">
        <v>0.2</v>
      </c>
      <c r="D83" s="5">
        <v>0</v>
      </c>
      <c r="E83" s="4">
        <f t="shared" si="1"/>
        <v>0.18910557734501085</v>
      </c>
      <c r="F83" s="4">
        <f t="shared" si="20"/>
        <v>0</v>
      </c>
      <c r="G83" s="4">
        <f t="shared" si="15"/>
        <v>0</v>
      </c>
      <c r="H83" s="4">
        <f t="shared" si="16"/>
        <v>0</v>
      </c>
      <c r="I83" s="4">
        <f t="shared" si="9"/>
        <v>5.6520190371978958E-5</v>
      </c>
      <c r="J83" s="4">
        <f t="shared" si="10"/>
        <v>-5.6520190371978958E-5</v>
      </c>
      <c r="K83">
        <v>3205934</v>
      </c>
      <c r="L83">
        <v>606260</v>
      </c>
      <c r="M83">
        <v>606260</v>
      </c>
      <c r="N83">
        <f t="shared" si="7"/>
        <v>3205934</v>
      </c>
      <c r="Q83">
        <f t="shared" si="8"/>
        <v>3205934</v>
      </c>
      <c r="U83">
        <v>181.2</v>
      </c>
      <c r="V83">
        <v>5000</v>
      </c>
      <c r="W83" s="1">
        <v>0.2</v>
      </c>
      <c r="X83" s="1">
        <f t="shared" si="17"/>
        <v>-5.6520190371978958E-5</v>
      </c>
      <c r="Y83" s="1">
        <f t="shared" si="11"/>
        <v>0.18527170646268468</v>
      </c>
      <c r="Z83" s="1">
        <f t="shared" si="12"/>
        <v>0</v>
      </c>
      <c r="AA83" s="1">
        <f t="shared" si="18"/>
        <v>0.18527170646268468</v>
      </c>
      <c r="AB83" s="1">
        <f t="shared" si="13"/>
        <v>0</v>
      </c>
      <c r="AC83" s="1">
        <f t="shared" si="19"/>
        <v>0.18527170646268468</v>
      </c>
      <c r="AD83" s="1">
        <f t="shared" si="14"/>
        <v>-1.884006345732632E-5</v>
      </c>
    </row>
    <row r="84" spans="1:30">
      <c r="A84" s="2">
        <v>181.2</v>
      </c>
      <c r="B84" s="2">
        <v>5000</v>
      </c>
      <c r="C84" s="5">
        <v>0.1</v>
      </c>
      <c r="D84" s="5">
        <v>0</v>
      </c>
      <c r="E84" s="4">
        <f t="shared" si="1"/>
        <v>9.1445113966787839E-2</v>
      </c>
      <c r="F84" s="4">
        <f t="shared" si="20"/>
        <v>0</v>
      </c>
      <c r="G84" s="4">
        <f t="shared" si="15"/>
        <v>0</v>
      </c>
      <c r="H84" s="4">
        <f t="shared" si="16"/>
        <v>0</v>
      </c>
      <c r="I84" s="4">
        <f t="shared" si="9"/>
        <v>5.6520190371978958E-5</v>
      </c>
      <c r="J84" s="4">
        <f t="shared" si="10"/>
        <v>-5.6520190371978958E-5</v>
      </c>
      <c r="K84">
        <v>3205934</v>
      </c>
      <c r="L84">
        <v>293167</v>
      </c>
      <c r="M84">
        <v>293167</v>
      </c>
      <c r="N84">
        <f t="shared" si="7"/>
        <v>3205934</v>
      </c>
      <c r="Q84">
        <f t="shared" si="8"/>
        <v>3205934</v>
      </c>
      <c r="U84">
        <v>181.2</v>
      </c>
      <c r="V84">
        <v>5000</v>
      </c>
      <c r="W84" s="1">
        <v>0.1</v>
      </c>
      <c r="X84" s="1">
        <f t="shared" si="17"/>
        <v>-5.6520190371978958E-5</v>
      </c>
      <c r="Y84" s="1">
        <f t="shared" si="11"/>
        <v>9.2544970007485891E-2</v>
      </c>
      <c r="Z84" s="1">
        <f t="shared" si="12"/>
        <v>0</v>
      </c>
      <c r="AA84" s="1">
        <f t="shared" si="18"/>
        <v>9.2544970007485891E-2</v>
      </c>
      <c r="AB84" s="1">
        <f t="shared" si="13"/>
        <v>0</v>
      </c>
      <c r="AC84" s="1">
        <f t="shared" si="19"/>
        <v>9.2544970007485891E-2</v>
      </c>
      <c r="AD84" s="1">
        <f t="shared" si="14"/>
        <v>-1.884006345732632E-5</v>
      </c>
    </row>
    <row r="85" spans="1:30">
      <c r="A85" t="s">
        <v>25</v>
      </c>
      <c r="E85" s="4"/>
      <c r="F85" s="4"/>
      <c r="G85" s="4"/>
      <c r="H85" s="4"/>
      <c r="I85" s="4"/>
      <c r="J85" s="4"/>
      <c r="N85">
        <f t="shared" si="7"/>
        <v>0</v>
      </c>
      <c r="Q85">
        <f t="shared" si="8"/>
        <v>0</v>
      </c>
    </row>
    <row r="86" spans="1:30">
      <c r="A86" s="2">
        <v>181.3</v>
      </c>
      <c r="B86" s="2">
        <v>5000</v>
      </c>
      <c r="C86" s="4">
        <v>1</v>
      </c>
      <c r="D86" s="4">
        <v>0</v>
      </c>
      <c r="E86" s="4">
        <f t="shared" ref="E86:E95" si="21">M86/K86</f>
        <v>0.9203144861441569</v>
      </c>
      <c r="F86" s="4">
        <f t="shared" ref="F86:F95" si="22">(L86-M86)/K86</f>
        <v>0</v>
      </c>
      <c r="G86" s="4">
        <f t="shared" si="3"/>
        <v>0</v>
      </c>
      <c r="H86" s="4">
        <f t="shared" si="4"/>
        <v>0</v>
      </c>
      <c r="I86" s="4">
        <f t="shared" si="5"/>
        <v>0</v>
      </c>
      <c r="J86" s="4">
        <f t="shared" si="6"/>
        <v>0</v>
      </c>
      <c r="K86">
        <v>3190856</v>
      </c>
      <c r="L86">
        <v>2936591</v>
      </c>
      <c r="M86">
        <v>2936591</v>
      </c>
      <c r="N86">
        <f t="shared" si="7"/>
        <v>3190856</v>
      </c>
      <c r="Q86">
        <f t="shared" si="8"/>
        <v>3190856</v>
      </c>
    </row>
    <row r="87" spans="1:30">
      <c r="A87" s="2">
        <v>181.3</v>
      </c>
      <c r="B87" s="2">
        <v>5000</v>
      </c>
      <c r="C87" s="4">
        <v>0.9</v>
      </c>
      <c r="D87" s="4">
        <v>0</v>
      </c>
      <c r="E87" s="4">
        <f t="shared" si="21"/>
        <v>0.82681293044875737</v>
      </c>
      <c r="F87" s="4">
        <f t="shared" si="22"/>
        <v>0</v>
      </c>
      <c r="G87" s="4">
        <f t="shared" si="3"/>
        <v>0</v>
      </c>
      <c r="H87" s="4">
        <f t="shared" si="4"/>
        <v>0</v>
      </c>
      <c r="I87" s="4">
        <f t="shared" si="5"/>
        <v>0</v>
      </c>
      <c r="J87" s="4">
        <f t="shared" si="6"/>
        <v>0</v>
      </c>
      <c r="K87">
        <v>3190856</v>
      </c>
      <c r="L87">
        <v>2638241</v>
      </c>
      <c r="M87">
        <v>2638241</v>
      </c>
      <c r="N87">
        <f t="shared" si="7"/>
        <v>3190856</v>
      </c>
      <c r="Q87">
        <f t="shared" si="8"/>
        <v>3190856</v>
      </c>
    </row>
    <row r="88" spans="1:30">
      <c r="A88" s="2">
        <v>181.3</v>
      </c>
      <c r="B88" s="2">
        <v>5000</v>
      </c>
      <c r="C88" s="4">
        <v>0.8</v>
      </c>
      <c r="D88" s="4">
        <v>0</v>
      </c>
      <c r="E88" s="4">
        <f t="shared" si="21"/>
        <v>0.73628737868459126</v>
      </c>
      <c r="F88" s="4">
        <f t="shared" si="22"/>
        <v>0</v>
      </c>
      <c r="G88" s="4">
        <f t="shared" si="3"/>
        <v>0</v>
      </c>
      <c r="H88" s="4">
        <f t="shared" si="4"/>
        <v>0</v>
      </c>
      <c r="I88" s="4">
        <f t="shared" si="5"/>
        <v>0</v>
      </c>
      <c r="J88" s="4">
        <f t="shared" si="6"/>
        <v>0</v>
      </c>
      <c r="K88">
        <v>3190856</v>
      </c>
      <c r="L88">
        <v>2349387</v>
      </c>
      <c r="M88">
        <v>2349387</v>
      </c>
      <c r="N88">
        <f t="shared" si="7"/>
        <v>3190856</v>
      </c>
      <c r="Q88">
        <f t="shared" si="8"/>
        <v>3190856</v>
      </c>
    </row>
    <row r="89" spans="1:30">
      <c r="A89" s="2">
        <v>181.3</v>
      </c>
      <c r="B89" s="2">
        <v>5000</v>
      </c>
      <c r="C89" s="4">
        <v>0.7</v>
      </c>
      <c r="D89" s="4">
        <v>0</v>
      </c>
      <c r="E89" s="4">
        <f t="shared" si="21"/>
        <v>0.64564775094833482</v>
      </c>
      <c r="F89" s="4">
        <f t="shared" si="22"/>
        <v>0</v>
      </c>
      <c r="G89" s="4">
        <f t="shared" si="3"/>
        <v>0</v>
      </c>
      <c r="H89" s="4">
        <f t="shared" si="4"/>
        <v>0</v>
      </c>
      <c r="I89" s="4">
        <f t="shared" si="5"/>
        <v>0</v>
      </c>
      <c r="J89" s="4">
        <f t="shared" si="6"/>
        <v>0</v>
      </c>
      <c r="K89">
        <v>3190856</v>
      </c>
      <c r="L89">
        <v>2060169</v>
      </c>
      <c r="M89">
        <v>2060169</v>
      </c>
      <c r="N89">
        <f t="shared" si="7"/>
        <v>3190856</v>
      </c>
      <c r="Q89">
        <f t="shared" si="8"/>
        <v>3190856</v>
      </c>
    </row>
    <row r="90" spans="1:30">
      <c r="A90" s="2">
        <v>181.3</v>
      </c>
      <c r="B90" s="2">
        <v>5000</v>
      </c>
      <c r="C90" s="4">
        <v>0.6</v>
      </c>
      <c r="D90" s="4">
        <v>0</v>
      </c>
      <c r="E90" s="4">
        <f t="shared" si="21"/>
        <v>0.55384793296845736</v>
      </c>
      <c r="F90" s="4">
        <f t="shared" si="22"/>
        <v>0</v>
      </c>
      <c r="G90" s="4">
        <f t="shared" si="3"/>
        <v>0</v>
      </c>
      <c r="H90" s="4">
        <f t="shared" si="4"/>
        <v>0</v>
      </c>
      <c r="I90" s="4">
        <f t="shared" si="5"/>
        <v>0</v>
      </c>
      <c r="J90" s="4">
        <f t="shared" si="6"/>
        <v>0</v>
      </c>
      <c r="K90">
        <v>3190856</v>
      </c>
      <c r="L90">
        <v>1767249</v>
      </c>
      <c r="M90">
        <v>1767249</v>
      </c>
      <c r="N90">
        <f t="shared" si="7"/>
        <v>3190856</v>
      </c>
      <c r="Q90">
        <f t="shared" si="8"/>
        <v>3190856</v>
      </c>
    </row>
    <row r="91" spans="1:30">
      <c r="A91" s="2">
        <v>181.3</v>
      </c>
      <c r="B91" s="2">
        <v>5000</v>
      </c>
      <c r="C91" s="4">
        <v>0.5</v>
      </c>
      <c r="D91" s="4">
        <v>0</v>
      </c>
      <c r="E91" s="4">
        <f t="shared" si="21"/>
        <v>0.45551914595957949</v>
      </c>
      <c r="F91" s="4">
        <f t="shared" si="22"/>
        <v>0</v>
      </c>
      <c r="G91" s="4">
        <f t="shared" si="3"/>
        <v>0</v>
      </c>
      <c r="H91" s="4">
        <f t="shared" si="4"/>
        <v>0</v>
      </c>
      <c r="I91" s="4">
        <f t="shared" si="5"/>
        <v>0</v>
      </c>
      <c r="J91" s="4">
        <f t="shared" si="6"/>
        <v>0</v>
      </c>
      <c r="K91">
        <v>3190856</v>
      </c>
      <c r="L91">
        <v>1453496</v>
      </c>
      <c r="M91">
        <v>1453496</v>
      </c>
      <c r="N91">
        <f t="shared" si="7"/>
        <v>3190856</v>
      </c>
      <c r="Q91">
        <f t="shared" si="8"/>
        <v>3190856</v>
      </c>
    </row>
    <row r="92" spans="1:30">
      <c r="A92" s="2">
        <v>181.3</v>
      </c>
      <c r="B92" s="2">
        <v>5000</v>
      </c>
      <c r="C92" s="5">
        <v>0.4</v>
      </c>
      <c r="D92" s="5">
        <v>0</v>
      </c>
      <c r="E92" s="4">
        <f t="shared" si="21"/>
        <v>0.36419004806233812</v>
      </c>
      <c r="F92" s="4">
        <f t="shared" si="22"/>
        <v>0</v>
      </c>
      <c r="G92" s="4">
        <f t="shared" si="3"/>
        <v>0</v>
      </c>
      <c r="H92" s="4">
        <f t="shared" si="4"/>
        <v>0</v>
      </c>
      <c r="I92" s="4">
        <f t="shared" si="5"/>
        <v>0</v>
      </c>
      <c r="J92" s="4">
        <f t="shared" si="6"/>
        <v>0</v>
      </c>
      <c r="K92">
        <v>3190856</v>
      </c>
      <c r="L92">
        <v>1162078</v>
      </c>
      <c r="M92">
        <v>1162078</v>
      </c>
      <c r="N92">
        <f t="shared" si="7"/>
        <v>3190856</v>
      </c>
      <c r="Q92">
        <f t="shared" si="8"/>
        <v>3190856</v>
      </c>
    </row>
    <row r="93" spans="1:30">
      <c r="A93" s="2">
        <v>181.3</v>
      </c>
      <c r="B93" s="2">
        <v>5000</v>
      </c>
      <c r="C93" s="5">
        <v>0.3</v>
      </c>
      <c r="D93" s="5">
        <v>0</v>
      </c>
      <c r="E93" s="4">
        <f t="shared" si="21"/>
        <v>0.27853779675422519</v>
      </c>
      <c r="F93" s="4">
        <f t="shared" si="22"/>
        <v>0</v>
      </c>
      <c r="G93" s="4">
        <f t="shared" si="3"/>
        <v>0</v>
      </c>
      <c r="H93" s="4">
        <f t="shared" si="4"/>
        <v>0</v>
      </c>
      <c r="I93" s="4">
        <f t="shared" si="5"/>
        <v>0</v>
      </c>
      <c r="J93" s="4">
        <f t="shared" si="6"/>
        <v>0</v>
      </c>
      <c r="K93">
        <v>3190856</v>
      </c>
      <c r="L93">
        <v>888774</v>
      </c>
      <c r="M93">
        <v>888774</v>
      </c>
      <c r="N93">
        <f t="shared" si="7"/>
        <v>3190856</v>
      </c>
      <c r="Q93">
        <f t="shared" si="8"/>
        <v>3190856</v>
      </c>
    </row>
    <row r="94" spans="1:30">
      <c r="A94" s="2">
        <v>181.3</v>
      </c>
      <c r="B94" s="2">
        <v>5000</v>
      </c>
      <c r="C94" s="5">
        <v>0.2</v>
      </c>
      <c r="D94" s="5">
        <v>0</v>
      </c>
      <c r="E94" s="4">
        <f t="shared" si="21"/>
        <v>0.1807521241948869</v>
      </c>
      <c r="F94" s="4">
        <f t="shared" si="22"/>
        <v>0</v>
      </c>
      <c r="G94" s="4">
        <f t="shared" si="3"/>
        <v>0</v>
      </c>
      <c r="H94" s="4">
        <f t="shared" si="4"/>
        <v>0</v>
      </c>
      <c r="I94" s="4">
        <f t="shared" si="5"/>
        <v>0</v>
      </c>
      <c r="J94" s="4">
        <f t="shared" si="6"/>
        <v>0</v>
      </c>
      <c r="K94">
        <v>3190856</v>
      </c>
      <c r="L94">
        <v>576754</v>
      </c>
      <c r="M94">
        <v>576754</v>
      </c>
      <c r="N94">
        <f t="shared" si="7"/>
        <v>3190856</v>
      </c>
      <c r="Q94">
        <f t="shared" si="8"/>
        <v>3190856</v>
      </c>
    </row>
    <row r="95" spans="1:30">
      <c r="A95" s="2">
        <v>181.3</v>
      </c>
      <c r="B95" s="2">
        <v>5000</v>
      </c>
      <c r="C95" s="5">
        <v>0.1</v>
      </c>
      <c r="D95" s="5">
        <v>0</v>
      </c>
      <c r="E95" s="4">
        <f t="shared" si="21"/>
        <v>9.2292162353926344E-2</v>
      </c>
      <c r="F95" s="4">
        <f t="shared" si="22"/>
        <v>0</v>
      </c>
      <c r="G95" s="4">
        <f t="shared" si="3"/>
        <v>0</v>
      </c>
      <c r="H95" s="4">
        <f t="shared" si="4"/>
        <v>0</v>
      </c>
      <c r="I95" s="4">
        <f t="shared" si="5"/>
        <v>0</v>
      </c>
      <c r="J95" s="4">
        <f t="shared" si="6"/>
        <v>0</v>
      </c>
      <c r="K95">
        <v>3190856</v>
      </c>
      <c r="L95">
        <v>294491</v>
      </c>
      <c r="M95">
        <v>294491</v>
      </c>
      <c r="N95">
        <f t="shared" si="7"/>
        <v>3190856</v>
      </c>
      <c r="Q95">
        <f t="shared" si="8"/>
        <v>3190856</v>
      </c>
    </row>
    <row r="96" spans="1:30">
      <c r="A96" t="s">
        <v>25</v>
      </c>
      <c r="E96" s="4"/>
      <c r="F96" s="4"/>
      <c r="G96" s="4"/>
      <c r="H96" s="4"/>
      <c r="I96" s="4"/>
      <c r="J96" s="4"/>
      <c r="N96">
        <f t="shared" si="7"/>
        <v>0</v>
      </c>
      <c r="Q96">
        <f t="shared" si="8"/>
        <v>0</v>
      </c>
    </row>
    <row r="97" spans="1:30">
      <c r="A97" s="2">
        <v>182.1</v>
      </c>
      <c r="B97" s="2">
        <v>5000</v>
      </c>
      <c r="C97" s="4">
        <v>1</v>
      </c>
      <c r="D97" s="4">
        <v>0.05</v>
      </c>
      <c r="E97" s="4">
        <f t="shared" si="1"/>
        <v>0.89200109868344835</v>
      </c>
      <c r="F97" s="4">
        <f t="shared" si="2"/>
        <v>2.8826426700250006E-2</v>
      </c>
      <c r="G97" s="4">
        <f t="shared" ref="G97:G103" si="23">P97/N97</f>
        <v>0.865993629629076</v>
      </c>
      <c r="H97" s="4">
        <f t="shared" ref="H97:H103" si="24">(O97-P97)/N97</f>
        <v>0</v>
      </c>
      <c r="I97" s="4">
        <f t="shared" si="5"/>
        <v>0.92082752538369839</v>
      </c>
      <c r="J97" s="4">
        <f t="shared" si="6"/>
        <v>6.4832911673075658E-2</v>
      </c>
      <c r="K97">
        <v>3211116</v>
      </c>
      <c r="L97">
        <v>2956884</v>
      </c>
      <c r="M97">
        <v>2864319</v>
      </c>
      <c r="N97">
        <f t="shared" si="7"/>
        <v>3211116</v>
      </c>
      <c r="O97">
        <v>2780806</v>
      </c>
      <c r="P97">
        <v>2780806</v>
      </c>
      <c r="Q97">
        <f t="shared" si="8"/>
        <v>3211116</v>
      </c>
      <c r="R97">
        <v>3165070</v>
      </c>
      <c r="S97">
        <v>2956884</v>
      </c>
    </row>
    <row r="98" spans="1:30">
      <c r="A98" s="2">
        <v>182.1</v>
      </c>
      <c r="B98" s="2">
        <v>5000</v>
      </c>
      <c r="C98" s="4">
        <v>0.9</v>
      </c>
      <c r="D98" s="4">
        <v>0.05</v>
      </c>
      <c r="E98" s="4">
        <f t="shared" si="1"/>
        <v>0.80601946488385967</v>
      </c>
      <c r="F98" s="4">
        <f t="shared" si="2"/>
        <v>2.8758537530254279E-2</v>
      </c>
      <c r="G98" s="4">
        <f t="shared" si="23"/>
        <v>0.78494454887335119</v>
      </c>
      <c r="H98" s="4">
        <f t="shared" si="24"/>
        <v>4.5046644219642017E-3</v>
      </c>
      <c r="I98" s="4">
        <f t="shared" si="5"/>
        <v>0.82989340777474252</v>
      </c>
      <c r="J98" s="4">
        <f t="shared" si="6"/>
        <v>5.9439771095158196E-2</v>
      </c>
      <c r="K98">
        <v>3211116</v>
      </c>
      <c r="L98">
        <v>2680569</v>
      </c>
      <c r="M98">
        <v>2588222</v>
      </c>
      <c r="N98">
        <f t="shared" si="7"/>
        <v>3211116</v>
      </c>
      <c r="O98">
        <v>2535013</v>
      </c>
      <c r="P98">
        <v>2520548</v>
      </c>
      <c r="Q98">
        <f t="shared" si="8"/>
        <v>3211116</v>
      </c>
      <c r="R98">
        <v>2855752</v>
      </c>
      <c r="S98">
        <v>2664884</v>
      </c>
    </row>
    <row r="99" spans="1:30">
      <c r="A99" s="2">
        <v>182.1</v>
      </c>
      <c r="B99" s="2">
        <v>5000</v>
      </c>
      <c r="C99" s="4">
        <v>0.8</v>
      </c>
      <c r="D99" s="4">
        <v>0.05</v>
      </c>
      <c r="E99" s="4">
        <f t="shared" si="1"/>
        <v>0.71685451413153556</v>
      </c>
      <c r="F99" s="4">
        <f t="shared" si="2"/>
        <v>2.8174628384648827E-2</v>
      </c>
      <c r="G99" s="4">
        <f t="shared" si="23"/>
        <v>0.69836312359939656</v>
      </c>
      <c r="H99" s="4">
        <f t="shared" si="24"/>
        <v>7.0153180389621551E-3</v>
      </c>
      <c r="I99" s="4">
        <f t="shared" si="5"/>
        <v>0.73731001932038576</v>
      </c>
      <c r="J99" s="4">
        <f t="shared" si="6"/>
        <v>5.4661370065734155E-2</v>
      </c>
      <c r="K99">
        <v>3211116</v>
      </c>
      <c r="L99">
        <v>2392375</v>
      </c>
      <c r="M99">
        <v>2301903</v>
      </c>
      <c r="N99">
        <f t="shared" si="7"/>
        <v>3211116</v>
      </c>
      <c r="O99">
        <v>2265052</v>
      </c>
      <c r="P99">
        <v>2242525</v>
      </c>
      <c r="Q99">
        <f t="shared" si="8"/>
        <v>3211116</v>
      </c>
      <c r="R99">
        <v>2543112</v>
      </c>
      <c r="S99">
        <v>2367588</v>
      </c>
    </row>
    <row r="100" spans="1:30">
      <c r="A100" s="2">
        <v>182.1</v>
      </c>
      <c r="B100" s="2">
        <v>5000</v>
      </c>
      <c r="C100" s="4">
        <v>0.7</v>
      </c>
      <c r="D100" s="4">
        <v>0.05</v>
      </c>
      <c r="E100" s="4">
        <f t="shared" si="1"/>
        <v>0.62814703673115513</v>
      </c>
      <c r="F100" s="4">
        <f t="shared" si="2"/>
        <v>2.4499270658549864E-2</v>
      </c>
      <c r="G100" s="4">
        <f t="shared" si="23"/>
        <v>0.61601138046710235</v>
      </c>
      <c r="H100" s="4">
        <f t="shared" si="24"/>
        <v>9.9002963455695776E-3</v>
      </c>
      <c r="I100" s="4">
        <f t="shared" si="5"/>
        <v>0.64200732704766816</v>
      </c>
      <c r="J100" s="4">
        <f t="shared" si="6"/>
        <v>4.3032391230961448E-2</v>
      </c>
      <c r="K100">
        <v>3211116</v>
      </c>
      <c r="L100">
        <v>2095723</v>
      </c>
      <c r="M100">
        <v>2017053</v>
      </c>
      <c r="N100">
        <f t="shared" si="7"/>
        <v>3211116</v>
      </c>
      <c r="O100">
        <v>2009875</v>
      </c>
      <c r="P100">
        <v>1978084</v>
      </c>
      <c r="Q100">
        <f t="shared" si="8"/>
        <v>3211116</v>
      </c>
      <c r="R100">
        <v>2199742</v>
      </c>
      <c r="S100">
        <v>2061560</v>
      </c>
    </row>
    <row r="101" spans="1:30">
      <c r="A101" s="2">
        <v>182.1</v>
      </c>
      <c r="B101" s="2">
        <v>5000</v>
      </c>
      <c r="C101" s="4">
        <v>0.6</v>
      </c>
      <c r="D101" s="4">
        <v>0.05</v>
      </c>
      <c r="E101" s="4">
        <f t="shared" si="1"/>
        <v>0.53981637536607208</v>
      </c>
      <c r="F101" s="4">
        <f t="shared" si="2"/>
        <v>2.4305568531314346E-2</v>
      </c>
      <c r="G101" s="4">
        <f t="shared" si="23"/>
        <v>0.53060213333931261</v>
      </c>
      <c r="H101" s="4">
        <f t="shared" si="24"/>
        <v>1.3189806908252458E-2</v>
      </c>
      <c r="I101" s="4">
        <f t="shared" si="5"/>
        <v>0.5499103738388772</v>
      </c>
      <c r="J101" s="4">
        <f t="shared" si="6"/>
        <v>3.7790911321795913E-2</v>
      </c>
      <c r="K101">
        <v>3211116</v>
      </c>
      <c r="L101">
        <v>1811461</v>
      </c>
      <c r="M101">
        <v>1733413</v>
      </c>
      <c r="N101">
        <f t="shared" si="7"/>
        <v>3211116</v>
      </c>
      <c r="O101">
        <v>1746179</v>
      </c>
      <c r="P101">
        <v>1703825</v>
      </c>
      <c r="Q101">
        <f t="shared" si="8"/>
        <v>3211116</v>
      </c>
      <c r="R101">
        <v>1887177</v>
      </c>
      <c r="S101">
        <v>1765826</v>
      </c>
    </row>
    <row r="102" spans="1:30">
      <c r="A102" s="2">
        <v>182.1</v>
      </c>
      <c r="B102" s="2">
        <v>5000</v>
      </c>
      <c r="C102" s="4">
        <v>0.5</v>
      </c>
      <c r="D102" s="4">
        <v>0.05</v>
      </c>
      <c r="E102" s="4">
        <f t="shared" si="1"/>
        <v>0.45805352407075922</v>
      </c>
      <c r="F102" s="4">
        <f t="shared" si="2"/>
        <v>2.3369445389079684E-2</v>
      </c>
      <c r="G102" s="4">
        <f t="shared" si="23"/>
        <v>0.4496776198679836</v>
      </c>
      <c r="H102" s="4">
        <f t="shared" si="24"/>
        <v>1.3102609809175377E-2</v>
      </c>
      <c r="I102" s="4">
        <f t="shared" si="5"/>
        <v>0.46701146890987433</v>
      </c>
      <c r="J102" s="4">
        <f t="shared" si="6"/>
        <v>3.4615068406124223E-2</v>
      </c>
      <c r="K102">
        <v>3211116</v>
      </c>
      <c r="L102">
        <v>1545905</v>
      </c>
      <c r="M102">
        <v>1470863</v>
      </c>
      <c r="N102">
        <f t="shared" si="7"/>
        <v>3211116</v>
      </c>
      <c r="O102">
        <v>1486041</v>
      </c>
      <c r="P102">
        <v>1443967</v>
      </c>
      <c r="Q102">
        <f t="shared" si="8"/>
        <v>3211116</v>
      </c>
      <c r="R102">
        <v>1610781</v>
      </c>
      <c r="S102">
        <v>1499628</v>
      </c>
    </row>
    <row r="103" spans="1:30">
      <c r="A103" s="2">
        <v>182.1</v>
      </c>
      <c r="B103" s="2">
        <v>5000</v>
      </c>
      <c r="C103" s="5">
        <v>0.4</v>
      </c>
      <c r="D103" s="4">
        <v>0.05</v>
      </c>
      <c r="E103" s="4">
        <f t="shared" si="1"/>
        <v>0.36166491649632093</v>
      </c>
      <c r="F103" s="4">
        <f t="shared" si="2"/>
        <v>1.8423189943932265E-2</v>
      </c>
      <c r="G103" s="4">
        <f t="shared" si="23"/>
        <v>0.35666229435498437</v>
      </c>
      <c r="H103" s="4">
        <f t="shared" si="24"/>
        <v>1.1899289841911659E-2</v>
      </c>
      <c r="I103" s="4">
        <f t="shared" si="5"/>
        <v>0.36723618829092441</v>
      </c>
      <c r="J103" s="4">
        <f t="shared" si="6"/>
        <v>2.6864180552804696E-2</v>
      </c>
      <c r="K103">
        <v>3211116</v>
      </c>
      <c r="L103">
        <v>1220507</v>
      </c>
      <c r="M103">
        <v>1161348</v>
      </c>
      <c r="N103">
        <f t="shared" si="7"/>
        <v>3211116</v>
      </c>
      <c r="O103">
        <v>1183494</v>
      </c>
      <c r="P103">
        <v>1145284</v>
      </c>
      <c r="Q103">
        <f t="shared" si="8"/>
        <v>3211116</v>
      </c>
      <c r="R103">
        <v>1265502</v>
      </c>
      <c r="S103">
        <v>1179238</v>
      </c>
    </row>
    <row r="104" spans="1:30">
      <c r="A104" s="2">
        <v>182.1</v>
      </c>
      <c r="B104" s="2">
        <v>5000</v>
      </c>
      <c r="C104" s="5">
        <v>0.3</v>
      </c>
      <c r="D104" s="4">
        <v>0.05</v>
      </c>
      <c r="E104" s="4">
        <f t="shared" si="1"/>
        <v>0.26363762629565546</v>
      </c>
      <c r="F104" s="4">
        <f t="shared" si="2"/>
        <v>1.579575449781322E-2</v>
      </c>
      <c r="G104" s="4">
        <f t="shared" si="3"/>
        <v>0.26044372112374636</v>
      </c>
      <c r="H104" s="4">
        <f t="shared" si="4"/>
        <v>1.1901781187599577E-2</v>
      </c>
      <c r="I104" s="4">
        <f t="shared" si="5"/>
        <v>0.26721115026676084</v>
      </c>
      <c r="J104" s="4">
        <f t="shared" si="6"/>
        <v>2.1007649676934748E-2</v>
      </c>
      <c r="K104">
        <v>3211116</v>
      </c>
      <c r="L104">
        <v>897293</v>
      </c>
      <c r="M104">
        <v>846571</v>
      </c>
      <c r="N104">
        <f t="shared" si="7"/>
        <v>3211116</v>
      </c>
      <c r="O104">
        <v>874533</v>
      </c>
      <c r="P104">
        <v>836315</v>
      </c>
      <c r="Q104">
        <f t="shared" si="8"/>
        <v>3211116</v>
      </c>
      <c r="R104">
        <v>925504</v>
      </c>
      <c r="S104">
        <v>858046</v>
      </c>
    </row>
    <row r="105" spans="1:30">
      <c r="A105" s="2">
        <v>182.1</v>
      </c>
      <c r="B105" s="2">
        <v>5000</v>
      </c>
      <c r="C105" s="5">
        <v>0.2</v>
      </c>
      <c r="D105" s="4">
        <v>0.05</v>
      </c>
      <c r="E105" s="4">
        <f t="shared" si="1"/>
        <v>0.18087948239801988</v>
      </c>
      <c r="F105" s="4">
        <f t="shared" si="2"/>
        <v>1.3859356061880044E-2</v>
      </c>
      <c r="G105" s="4">
        <f t="shared" si="3"/>
        <v>0.17928159555743237</v>
      </c>
      <c r="H105" s="4">
        <f t="shared" si="4"/>
        <v>1.1865033838702806E-2</v>
      </c>
      <c r="I105" s="4">
        <f t="shared" si="5"/>
        <v>0.18255584662777677</v>
      </c>
      <c r="J105" s="4">
        <f t="shared" si="6"/>
        <v>1.5775200895887909E-2</v>
      </c>
      <c r="K105">
        <v>3211116</v>
      </c>
      <c r="L105">
        <v>625329</v>
      </c>
      <c r="M105">
        <v>580825</v>
      </c>
      <c r="N105">
        <f t="shared" si="7"/>
        <v>3211116</v>
      </c>
      <c r="O105">
        <v>613794</v>
      </c>
      <c r="P105">
        <v>575694</v>
      </c>
      <c r="Q105">
        <f t="shared" si="8"/>
        <v>3211116</v>
      </c>
      <c r="R105">
        <v>636864</v>
      </c>
      <c r="S105">
        <v>586208</v>
      </c>
    </row>
    <row r="106" spans="1:30">
      <c r="A106" s="2">
        <v>182.1</v>
      </c>
      <c r="B106" s="2">
        <v>5000</v>
      </c>
      <c r="C106" s="5">
        <v>0.1</v>
      </c>
      <c r="D106" s="4">
        <v>0.05</v>
      </c>
      <c r="E106" s="4">
        <f t="shared" si="1"/>
        <v>8.7508828706281558E-2</v>
      </c>
      <c r="F106" s="4">
        <f t="shared" si="2"/>
        <v>5.3492306101679292E-3</v>
      </c>
      <c r="G106" s="4">
        <f t="shared" si="3"/>
        <v>8.7137306780570994E-2</v>
      </c>
      <c r="H106" s="4">
        <f t="shared" si="4"/>
        <v>4.8873974032703892E-3</v>
      </c>
      <c r="I106" s="4">
        <f t="shared" si="5"/>
        <v>8.7883776232312999E-2</v>
      </c>
      <c r="J106" s="4">
        <f t="shared" si="6"/>
        <v>5.8076382167445836E-3</v>
      </c>
      <c r="K106">
        <v>3211116</v>
      </c>
      <c r="L106">
        <v>298178</v>
      </c>
      <c r="M106">
        <v>281001</v>
      </c>
      <c r="N106">
        <f t="shared" si="7"/>
        <v>3211116</v>
      </c>
      <c r="O106">
        <v>295502</v>
      </c>
      <c r="P106">
        <v>279808</v>
      </c>
      <c r="Q106">
        <f t="shared" si="8"/>
        <v>3211116</v>
      </c>
      <c r="R106">
        <v>300854</v>
      </c>
      <c r="S106">
        <v>282205</v>
      </c>
    </row>
    <row r="107" spans="1:30">
      <c r="A107" t="s">
        <v>25</v>
      </c>
      <c r="E107" s="4"/>
      <c r="F107" s="4"/>
      <c r="G107" s="4"/>
      <c r="H107" s="4"/>
      <c r="I107" s="4"/>
      <c r="J107" s="4"/>
      <c r="N107">
        <f t="shared" si="7"/>
        <v>0</v>
      </c>
      <c r="Q107">
        <f t="shared" si="8"/>
        <v>0</v>
      </c>
      <c r="U107" t="s">
        <v>25</v>
      </c>
    </row>
    <row r="108" spans="1:30">
      <c r="A108" s="2">
        <v>182.2</v>
      </c>
      <c r="B108" s="2">
        <v>5000</v>
      </c>
      <c r="C108" s="4">
        <v>1</v>
      </c>
      <c r="D108" s="4">
        <v>0.05</v>
      </c>
      <c r="E108" s="4">
        <f t="shared" si="1"/>
        <v>0.89296951615689923</v>
      </c>
      <c r="F108" s="4">
        <f t="shared" si="2"/>
        <v>2.7903472291507986E-2</v>
      </c>
      <c r="G108" s="4">
        <f t="shared" si="3"/>
        <v>0.86653250239086577</v>
      </c>
      <c r="H108" s="4">
        <f t="shared" si="4"/>
        <v>0</v>
      </c>
      <c r="I108" s="4">
        <f t="shared" si="5"/>
        <v>0.92087298844840715</v>
      </c>
      <c r="J108" s="4">
        <f t="shared" si="6"/>
        <v>5.9281000343116619E-2</v>
      </c>
      <c r="K108">
        <v>3287512</v>
      </c>
      <c r="L108">
        <v>3027381</v>
      </c>
      <c r="M108">
        <v>2935648</v>
      </c>
      <c r="N108">
        <f t="shared" si="7"/>
        <v>3287512</v>
      </c>
      <c r="O108">
        <v>2848736</v>
      </c>
      <c r="P108">
        <v>2848736</v>
      </c>
      <c r="Q108">
        <f t="shared" si="8"/>
        <v>3287512</v>
      </c>
      <c r="R108">
        <v>3222268</v>
      </c>
      <c r="S108">
        <v>3027381</v>
      </c>
      <c r="U108">
        <v>182</v>
      </c>
      <c r="V108">
        <v>5000</v>
      </c>
      <c r="W108" s="1">
        <v>1</v>
      </c>
      <c r="X108" s="1">
        <f>D108</f>
        <v>0.05</v>
      </c>
      <c r="Y108" s="1">
        <f t="shared" ref="Y108:Y117" si="25">AVERAGE(E97,E108,E119)</f>
        <v>0.89001721386211941</v>
      </c>
      <c r="Z108" s="1">
        <f t="shared" ref="Z108:Z117" si="26">AVERAGE(F97,F108,F119)</f>
        <v>3.0756922069977866E-2</v>
      </c>
      <c r="AA108" s="1">
        <f t="shared" ref="AA108:AA117" si="27">AVERAGE(G97,G108,G119)</f>
        <v>0.86149583467589563</v>
      </c>
      <c r="AB108" s="1">
        <f t="shared" ref="AB108:AB117" si="28">AVERAGE(H97,H108,H119)</f>
        <v>0</v>
      </c>
      <c r="AC108" s="1">
        <f t="shared" ref="AC108:AC117" si="29">AVERAGE(I97,I108,I119)</f>
        <v>0.92077413593209734</v>
      </c>
      <c r="AD108" s="1">
        <f t="shared" ref="AD108:AD117" si="30">AVERAGE(J97,J108,J119)</f>
        <v>6.6908607452001292E-2</v>
      </c>
    </row>
    <row r="109" spans="1:30">
      <c r="A109" s="2">
        <v>182.2</v>
      </c>
      <c r="B109" s="2">
        <v>5000</v>
      </c>
      <c r="C109" s="4">
        <v>0.9</v>
      </c>
      <c r="D109" s="4">
        <v>0.05</v>
      </c>
      <c r="E109" s="4">
        <f t="shared" si="1"/>
        <v>0.80462885002396944</v>
      </c>
      <c r="F109" s="4">
        <f t="shared" si="2"/>
        <v>2.7823168402122941E-2</v>
      </c>
      <c r="G109" s="4">
        <f t="shared" si="3"/>
        <v>0.78364885055932876</v>
      </c>
      <c r="H109" s="4">
        <f t="shared" si="4"/>
        <v>5.2322242473943825E-3</v>
      </c>
      <c r="I109" s="4">
        <f t="shared" si="5"/>
        <v>0.82649858008122856</v>
      </c>
      <c r="J109" s="4">
        <f t="shared" si="6"/>
        <v>5.234231844629008E-2</v>
      </c>
      <c r="K109">
        <v>3287512</v>
      </c>
      <c r="L109">
        <v>2736696</v>
      </c>
      <c r="M109">
        <v>2645227</v>
      </c>
      <c r="N109">
        <f t="shared" si="7"/>
        <v>3287512</v>
      </c>
      <c r="O109">
        <v>2593456</v>
      </c>
      <c r="P109">
        <v>2576255</v>
      </c>
      <c r="Q109">
        <f t="shared" si="8"/>
        <v>3287512</v>
      </c>
      <c r="R109">
        <v>2889200</v>
      </c>
      <c r="S109">
        <v>2717124</v>
      </c>
      <c r="U109">
        <v>182</v>
      </c>
      <c r="V109">
        <v>5000</v>
      </c>
      <c r="W109" s="1">
        <v>0.9</v>
      </c>
      <c r="X109" s="1">
        <f t="shared" ref="X109:X117" si="31">D109</f>
        <v>0.05</v>
      </c>
      <c r="Y109" s="1">
        <f t="shared" si="25"/>
        <v>0.80453520410521462</v>
      </c>
      <c r="Z109" s="1">
        <f t="shared" si="26"/>
        <v>3.0479540062424537E-2</v>
      </c>
      <c r="AA109" s="1">
        <f t="shared" si="27"/>
        <v>0.78165874275235725</v>
      </c>
      <c r="AB109" s="1">
        <f t="shared" si="28"/>
        <v>5.3252348028141328E-3</v>
      </c>
      <c r="AC109" s="1">
        <f t="shared" si="29"/>
        <v>0.82912232879475123</v>
      </c>
      <c r="AD109" s="1">
        <f t="shared" si="30"/>
        <v>5.97624641571756E-2</v>
      </c>
    </row>
    <row r="110" spans="1:30">
      <c r="A110" s="2">
        <v>182.2</v>
      </c>
      <c r="B110" s="2">
        <v>5000</v>
      </c>
      <c r="C110" s="4">
        <v>0.8</v>
      </c>
      <c r="D110" s="4">
        <v>0.05</v>
      </c>
      <c r="E110" s="4">
        <f t="shared" si="1"/>
        <v>0.71953379942035189</v>
      </c>
      <c r="F110" s="4">
        <f t="shared" si="2"/>
        <v>2.7371459024332079E-2</v>
      </c>
      <c r="G110" s="4">
        <f t="shared" si="3"/>
        <v>0.70168473909753026</v>
      </c>
      <c r="H110" s="4">
        <f t="shared" si="4"/>
        <v>8.1523656795777482E-3</v>
      </c>
      <c r="I110" s="4">
        <f t="shared" si="5"/>
        <v>0.73776764921314353</v>
      </c>
      <c r="J110" s="4">
        <f t="shared" si="6"/>
        <v>4.7489104222281163E-2</v>
      </c>
      <c r="K110">
        <v>3287512</v>
      </c>
      <c r="L110">
        <v>2455460</v>
      </c>
      <c r="M110">
        <v>2365476</v>
      </c>
      <c r="N110">
        <f t="shared" si="7"/>
        <v>3287512</v>
      </c>
      <c r="O110">
        <v>2333598</v>
      </c>
      <c r="P110">
        <v>2306797</v>
      </c>
      <c r="Q110">
        <f t="shared" si="8"/>
        <v>3287512</v>
      </c>
      <c r="R110">
        <v>2581541</v>
      </c>
      <c r="S110">
        <v>2425420</v>
      </c>
      <c r="U110">
        <v>182</v>
      </c>
      <c r="V110">
        <v>5000</v>
      </c>
      <c r="W110" s="1">
        <v>0.8</v>
      </c>
      <c r="X110" s="1">
        <f t="shared" si="31"/>
        <v>0.05</v>
      </c>
      <c r="Y110" s="1">
        <f t="shared" si="25"/>
        <v>0.71657573345883463</v>
      </c>
      <c r="Z110" s="1">
        <f t="shared" si="26"/>
        <v>2.9613799579642008E-2</v>
      </c>
      <c r="AA110" s="1">
        <f t="shared" si="27"/>
        <v>0.69715008265173084</v>
      </c>
      <c r="AB110" s="1">
        <f t="shared" si="28"/>
        <v>8.0333001766822575E-3</v>
      </c>
      <c r="AC110" s="1">
        <f t="shared" si="29"/>
        <v>0.73723705046726307</v>
      </c>
      <c r="AD110" s="1">
        <f t="shared" si="30"/>
        <v>5.4473480987002443E-2</v>
      </c>
    </row>
    <row r="111" spans="1:30">
      <c r="A111" s="2">
        <v>182.2</v>
      </c>
      <c r="B111" s="2">
        <v>5000</v>
      </c>
      <c r="C111" s="4">
        <v>0.7</v>
      </c>
      <c r="D111" s="4">
        <v>0.05</v>
      </c>
      <c r="E111" s="4">
        <f t="shared" si="1"/>
        <v>0.6303736685980158</v>
      </c>
      <c r="F111" s="4">
        <f t="shared" si="2"/>
        <v>2.7516249370344505E-2</v>
      </c>
      <c r="G111" s="4">
        <f t="shared" si="3"/>
        <v>0.61643638106872312</v>
      </c>
      <c r="H111" s="4">
        <f t="shared" si="4"/>
        <v>1.1876458549809095E-2</v>
      </c>
      <c r="I111" s="4">
        <f t="shared" si="5"/>
        <v>0.64532144673540359</v>
      </c>
      <c r="J111" s="4">
        <f t="shared" si="6"/>
        <v>4.5409720177447259E-2</v>
      </c>
      <c r="K111">
        <v>3287512</v>
      </c>
      <c r="L111">
        <v>2162821</v>
      </c>
      <c r="M111">
        <v>2072361</v>
      </c>
      <c r="N111">
        <f t="shared" si="7"/>
        <v>3287512</v>
      </c>
      <c r="O111">
        <v>2065586</v>
      </c>
      <c r="P111">
        <v>2026542</v>
      </c>
      <c r="Q111">
        <f t="shared" si="8"/>
        <v>3287512</v>
      </c>
      <c r="R111">
        <v>2270787</v>
      </c>
      <c r="S111">
        <v>2121502</v>
      </c>
      <c r="U111">
        <v>182</v>
      </c>
      <c r="V111">
        <v>5000</v>
      </c>
      <c r="W111" s="1">
        <v>0.7</v>
      </c>
      <c r="X111" s="1">
        <f t="shared" si="31"/>
        <v>0.05</v>
      </c>
      <c r="Y111" s="1">
        <f t="shared" si="25"/>
        <v>0.62741541518146748</v>
      </c>
      <c r="Z111" s="1">
        <f t="shared" si="26"/>
        <v>2.8348746242349326E-2</v>
      </c>
      <c r="AA111" s="1">
        <f t="shared" si="27"/>
        <v>0.61294665079393562</v>
      </c>
      <c r="AB111" s="1">
        <f t="shared" si="28"/>
        <v>1.1749713576557174E-2</v>
      </c>
      <c r="AC111" s="1">
        <f t="shared" si="29"/>
        <v>0.64317368133561414</v>
      </c>
      <c r="AD111" s="1">
        <f t="shared" si="30"/>
        <v>4.7743925363684214E-2</v>
      </c>
    </row>
    <row r="112" spans="1:30">
      <c r="A112" s="2">
        <v>182.2</v>
      </c>
      <c r="B112" s="2">
        <v>5000</v>
      </c>
      <c r="C112" s="4">
        <v>0.6</v>
      </c>
      <c r="D112" s="4">
        <v>0.05</v>
      </c>
      <c r="E112" s="4">
        <f t="shared" si="1"/>
        <v>0.5335731093909315</v>
      </c>
      <c r="F112" s="4">
        <f t="shared" si="2"/>
        <v>2.3118090519517496E-2</v>
      </c>
      <c r="G112" s="4">
        <f t="shared" si="3"/>
        <v>0.52266516441612987</v>
      </c>
      <c r="H112" s="4">
        <f t="shared" si="4"/>
        <v>1.1336840747653544E-2</v>
      </c>
      <c r="I112" s="4">
        <f t="shared" si="5"/>
        <v>0.54475907616458885</v>
      </c>
      <c r="J112" s="4">
        <f t="shared" si="6"/>
        <v>3.5634546733213444E-2</v>
      </c>
      <c r="K112">
        <v>3287512</v>
      </c>
      <c r="L112">
        <v>1830129</v>
      </c>
      <c r="M112">
        <v>1754128</v>
      </c>
      <c r="N112">
        <f t="shared" si="7"/>
        <v>3287512</v>
      </c>
      <c r="O112">
        <v>1755538</v>
      </c>
      <c r="P112">
        <v>1718268</v>
      </c>
      <c r="Q112">
        <f t="shared" si="8"/>
        <v>3287512</v>
      </c>
      <c r="R112">
        <v>1908051</v>
      </c>
      <c r="S112">
        <v>1790902</v>
      </c>
      <c r="U112">
        <v>182</v>
      </c>
      <c r="V112">
        <v>5000</v>
      </c>
      <c r="W112" s="1">
        <v>0.6</v>
      </c>
      <c r="X112" s="1">
        <f t="shared" si="31"/>
        <v>0.05</v>
      </c>
      <c r="Y112" s="1">
        <f t="shared" si="25"/>
        <v>0.54223021921221293</v>
      </c>
      <c r="Z112" s="1">
        <f t="shared" si="26"/>
        <v>2.5788873238594082E-2</v>
      </c>
      <c r="AA112" s="1">
        <f t="shared" si="27"/>
        <v>0.53171693072529758</v>
      </c>
      <c r="AB112" s="1">
        <f t="shared" si="28"/>
        <v>1.3920627510835485E-2</v>
      </c>
      <c r="AC112" s="1">
        <f t="shared" si="29"/>
        <v>0.55317057856800222</v>
      </c>
      <c r="AD112" s="1">
        <f t="shared" si="30"/>
        <v>3.8858104310760262E-2</v>
      </c>
    </row>
    <row r="113" spans="1:30">
      <c r="A113" s="2">
        <v>182.2</v>
      </c>
      <c r="B113" s="2">
        <v>5000</v>
      </c>
      <c r="C113" s="4">
        <v>0.5</v>
      </c>
      <c r="D113" s="4">
        <v>0.05</v>
      </c>
      <c r="E113" s="4">
        <f t="shared" si="1"/>
        <v>0.45265903211912228</v>
      </c>
      <c r="F113" s="4">
        <f t="shared" si="2"/>
        <v>2.1242508012138055E-2</v>
      </c>
      <c r="G113" s="4">
        <f t="shared" si="3"/>
        <v>0.44650878840898528</v>
      </c>
      <c r="H113" s="4">
        <f t="shared" si="4"/>
        <v>1.4003903255714352E-2</v>
      </c>
      <c r="I113" s="4">
        <f t="shared" si="5"/>
        <v>0.45894098637510677</v>
      </c>
      <c r="J113" s="4">
        <f t="shared" si="6"/>
        <v>2.8931301239356694E-2</v>
      </c>
      <c r="K113">
        <v>3287512</v>
      </c>
      <c r="L113">
        <v>1557957</v>
      </c>
      <c r="M113">
        <v>1488122</v>
      </c>
      <c r="N113">
        <f t="shared" si="7"/>
        <v>3287512</v>
      </c>
      <c r="O113">
        <v>1513941</v>
      </c>
      <c r="P113">
        <v>1467903</v>
      </c>
      <c r="Q113">
        <f t="shared" si="8"/>
        <v>3287512</v>
      </c>
      <c r="R113">
        <v>1603886</v>
      </c>
      <c r="S113">
        <v>1508774</v>
      </c>
      <c r="U113">
        <v>182</v>
      </c>
      <c r="V113">
        <v>5000</v>
      </c>
      <c r="W113" s="1">
        <v>0.5</v>
      </c>
      <c r="X113" s="1">
        <f t="shared" si="31"/>
        <v>0.05</v>
      </c>
      <c r="Y113" s="1">
        <f t="shared" si="25"/>
        <v>0.45642996112884088</v>
      </c>
      <c r="Z113" s="1">
        <f t="shared" si="26"/>
        <v>2.3615078916303184E-2</v>
      </c>
      <c r="AA113" s="1">
        <f t="shared" si="27"/>
        <v>0.44862358815305431</v>
      </c>
      <c r="AB113" s="1">
        <f t="shared" si="28"/>
        <v>1.4451213350332026E-2</v>
      </c>
      <c r="AC113" s="1">
        <f t="shared" si="29"/>
        <v>0.46452256991550006</v>
      </c>
      <c r="AD113" s="1">
        <f t="shared" si="30"/>
        <v>3.3350535792298866E-2</v>
      </c>
    </row>
    <row r="114" spans="1:30">
      <c r="A114" s="2">
        <v>182.2</v>
      </c>
      <c r="B114" s="2">
        <v>5000</v>
      </c>
      <c r="C114" s="5">
        <v>0.4</v>
      </c>
      <c r="D114" s="4">
        <v>0.05</v>
      </c>
      <c r="E114" s="4">
        <f t="shared" si="1"/>
        <v>0.36309221076607479</v>
      </c>
      <c r="F114" s="4">
        <f t="shared" si="2"/>
        <v>1.9317343936691333E-2</v>
      </c>
      <c r="G114" s="4">
        <f t="shared" si="3"/>
        <v>0.35911716824151518</v>
      </c>
      <c r="H114" s="4">
        <f t="shared" si="4"/>
        <v>1.5212415954679405E-2</v>
      </c>
      <c r="I114" s="4">
        <f t="shared" si="5"/>
        <v>0.36716398297557545</v>
      </c>
      <c r="J114" s="4">
        <f t="shared" si="6"/>
        <v>2.3574970981094519E-2</v>
      </c>
      <c r="K114">
        <v>3287512</v>
      </c>
      <c r="L114">
        <v>1257176</v>
      </c>
      <c r="M114">
        <v>1193670</v>
      </c>
      <c r="N114">
        <f t="shared" si="7"/>
        <v>3287512</v>
      </c>
      <c r="O114">
        <v>1230613</v>
      </c>
      <c r="P114">
        <v>1180602</v>
      </c>
      <c r="Q114">
        <f t="shared" si="8"/>
        <v>3287512</v>
      </c>
      <c r="R114">
        <v>1284559</v>
      </c>
      <c r="S114">
        <v>1207056</v>
      </c>
      <c r="U114">
        <v>182</v>
      </c>
      <c r="V114">
        <v>5000</v>
      </c>
      <c r="W114" s="1">
        <v>0.4</v>
      </c>
      <c r="X114" s="1">
        <f t="shared" si="31"/>
        <v>0.05</v>
      </c>
      <c r="Y114" s="1">
        <f t="shared" si="25"/>
        <v>0.35960657730155571</v>
      </c>
      <c r="Z114" s="1">
        <f t="shared" si="26"/>
        <v>2.1259723578277472E-2</v>
      </c>
      <c r="AA114" s="1">
        <f t="shared" si="27"/>
        <v>0.35452629370856875</v>
      </c>
      <c r="AB114" s="1">
        <f t="shared" si="28"/>
        <v>1.5336185693657689E-2</v>
      </c>
      <c r="AC114" s="1">
        <f t="shared" si="29"/>
        <v>0.36489209059292804</v>
      </c>
      <c r="AD114" s="1">
        <f t="shared" si="30"/>
        <v>2.795178841288605E-2</v>
      </c>
    </row>
    <row r="115" spans="1:30">
      <c r="A115" s="2">
        <v>182.2</v>
      </c>
      <c r="B115" s="2">
        <v>5000</v>
      </c>
      <c r="C115" s="5">
        <v>0.3</v>
      </c>
      <c r="D115" s="4">
        <v>0.05</v>
      </c>
      <c r="E115" s="4">
        <f t="shared" si="1"/>
        <v>0.27018547764996753</v>
      </c>
      <c r="F115" s="4">
        <f t="shared" si="2"/>
        <v>1.6029143011493191E-2</v>
      </c>
      <c r="G115" s="4">
        <f t="shared" si="3"/>
        <v>0.26762487863162171</v>
      </c>
      <c r="H115" s="4">
        <f t="shared" si="4"/>
        <v>1.3396148820141189E-2</v>
      </c>
      <c r="I115" s="4">
        <f t="shared" si="5"/>
        <v>0.27279231224098954</v>
      </c>
      <c r="J115" s="4">
        <f t="shared" si="6"/>
        <v>1.8615901630168956E-2</v>
      </c>
      <c r="K115">
        <v>3287512</v>
      </c>
      <c r="L115">
        <v>940934</v>
      </c>
      <c r="M115">
        <v>888238</v>
      </c>
      <c r="N115">
        <f t="shared" si="7"/>
        <v>3287512</v>
      </c>
      <c r="O115">
        <v>923860</v>
      </c>
      <c r="P115">
        <v>879820</v>
      </c>
      <c r="Q115">
        <f t="shared" si="8"/>
        <v>3287512</v>
      </c>
      <c r="R115">
        <v>958008</v>
      </c>
      <c r="S115">
        <v>896808</v>
      </c>
      <c r="U115">
        <v>182</v>
      </c>
      <c r="V115">
        <v>5000</v>
      </c>
      <c r="W115" s="1">
        <v>0.3</v>
      </c>
      <c r="X115" s="1">
        <f t="shared" si="31"/>
        <v>0.05</v>
      </c>
      <c r="Y115" s="1">
        <f t="shared" si="25"/>
        <v>0.26722015898618906</v>
      </c>
      <c r="Z115" s="1">
        <f t="shared" si="26"/>
        <v>1.8315561815513661E-2</v>
      </c>
      <c r="AA115" s="1">
        <f t="shared" si="27"/>
        <v>0.26422768997798091</v>
      </c>
      <c r="AB115" s="1">
        <f t="shared" si="28"/>
        <v>1.4962426570404483E-2</v>
      </c>
      <c r="AC115" s="1">
        <f t="shared" si="29"/>
        <v>0.27035943242659322</v>
      </c>
      <c r="AD115" s="1">
        <f t="shared" si="30"/>
        <v>2.2087739517794792E-2</v>
      </c>
    </row>
    <row r="116" spans="1:30">
      <c r="A116" s="2">
        <v>182.2</v>
      </c>
      <c r="B116" s="2">
        <v>5000</v>
      </c>
      <c r="C116" s="5">
        <v>0.2</v>
      </c>
      <c r="D116" s="4">
        <v>0.05</v>
      </c>
      <c r="E116" s="4">
        <f t="shared" si="1"/>
        <v>0.18573255398003111</v>
      </c>
      <c r="F116" s="4">
        <f t="shared" si="2"/>
        <v>1.0247871338568498E-2</v>
      </c>
      <c r="G116" s="4">
        <f t="shared" si="3"/>
        <v>0.18386396764483293</v>
      </c>
      <c r="H116" s="4">
        <f t="shared" si="4"/>
        <v>8.1307688002355584E-3</v>
      </c>
      <c r="I116" s="4">
        <f t="shared" si="5"/>
        <v>0.18763368772494216</v>
      </c>
      <c r="J116" s="4">
        <f t="shared" si="6"/>
        <v>1.2332426467188561E-2</v>
      </c>
      <c r="K116">
        <v>3287512</v>
      </c>
      <c r="L116">
        <v>644288</v>
      </c>
      <c r="M116">
        <v>610598</v>
      </c>
      <c r="N116">
        <f t="shared" si="7"/>
        <v>3287512</v>
      </c>
      <c r="O116">
        <v>631185</v>
      </c>
      <c r="P116">
        <v>604455</v>
      </c>
      <c r="Q116">
        <f t="shared" si="8"/>
        <v>3287512</v>
      </c>
      <c r="R116">
        <v>657391</v>
      </c>
      <c r="S116">
        <v>616848</v>
      </c>
      <c r="U116">
        <v>182</v>
      </c>
      <c r="V116">
        <v>5000</v>
      </c>
      <c r="W116" s="1">
        <v>0.2</v>
      </c>
      <c r="X116" s="1">
        <f t="shared" si="31"/>
        <v>0.05</v>
      </c>
      <c r="Y116" s="1">
        <f t="shared" si="25"/>
        <v>0.18359393367873264</v>
      </c>
      <c r="Z116" s="1">
        <f t="shared" si="26"/>
        <v>1.2635096683555525E-2</v>
      </c>
      <c r="AA116" s="1">
        <f t="shared" si="27"/>
        <v>0.1820468286451733</v>
      </c>
      <c r="AB116" s="1">
        <f t="shared" si="28"/>
        <v>1.0492998753114718E-2</v>
      </c>
      <c r="AC116" s="1">
        <f t="shared" si="29"/>
        <v>0.18517488199495225</v>
      </c>
      <c r="AD116" s="1">
        <f t="shared" si="30"/>
        <v>1.474335133133612E-2</v>
      </c>
    </row>
    <row r="117" spans="1:30">
      <c r="A117" s="2">
        <v>182.2</v>
      </c>
      <c r="B117" s="2">
        <v>5000</v>
      </c>
      <c r="C117" s="5">
        <v>0.1</v>
      </c>
      <c r="D117" s="4">
        <v>0.05</v>
      </c>
      <c r="E117" s="4">
        <f t="shared" si="1"/>
        <v>8.9090473281922627E-2</v>
      </c>
      <c r="F117" s="4">
        <f t="shared" si="2"/>
        <v>6.0641603741674556E-3</v>
      </c>
      <c r="G117" s="4">
        <f t="shared" si="3"/>
        <v>8.8224773019839928E-2</v>
      </c>
      <c r="H117" s="4">
        <f t="shared" si="4"/>
        <v>5.1549621720011971E-3</v>
      </c>
      <c r="I117" s="4">
        <f t="shared" si="5"/>
        <v>8.9999671484088883E-2</v>
      </c>
      <c r="J117" s="4">
        <f t="shared" si="6"/>
        <v>6.9298606362501493E-3</v>
      </c>
      <c r="K117">
        <v>3287512</v>
      </c>
      <c r="L117">
        <v>312822</v>
      </c>
      <c r="M117">
        <v>292886</v>
      </c>
      <c r="N117">
        <f t="shared" si="7"/>
        <v>3287512</v>
      </c>
      <c r="O117">
        <v>306987</v>
      </c>
      <c r="P117">
        <v>290040</v>
      </c>
      <c r="Q117">
        <f t="shared" si="8"/>
        <v>3287512</v>
      </c>
      <c r="R117">
        <v>318657</v>
      </c>
      <c r="S117">
        <v>295875</v>
      </c>
      <c r="U117">
        <v>182</v>
      </c>
      <c r="V117">
        <v>5000</v>
      </c>
      <c r="W117" s="1">
        <v>0.1</v>
      </c>
      <c r="X117" s="1">
        <f t="shared" si="31"/>
        <v>0.05</v>
      </c>
      <c r="Y117" s="1">
        <f t="shared" si="25"/>
        <v>8.9352716851499411E-2</v>
      </c>
      <c r="Z117" s="1">
        <f t="shared" si="26"/>
        <v>6.2585919711476388E-3</v>
      </c>
      <c r="AA117" s="1">
        <f t="shared" si="27"/>
        <v>8.8834493502742626E-2</v>
      </c>
      <c r="AB117" s="1">
        <f t="shared" si="28"/>
        <v>5.6658037035666985E-3</v>
      </c>
      <c r="AC117" s="1">
        <f t="shared" si="29"/>
        <v>8.988309989839377E-2</v>
      </c>
      <c r="AD117" s="1">
        <f t="shared" si="30"/>
        <v>6.839220540591019E-3</v>
      </c>
    </row>
    <row r="118" spans="1:30">
      <c r="A118" t="s">
        <v>25</v>
      </c>
      <c r="E118" s="4"/>
      <c r="F118" s="4"/>
      <c r="G118" s="4"/>
      <c r="H118" s="4"/>
      <c r="I118" s="4"/>
      <c r="J118" s="4"/>
      <c r="N118">
        <f t="shared" si="7"/>
        <v>0</v>
      </c>
      <c r="Q118">
        <f t="shared" si="8"/>
        <v>0</v>
      </c>
    </row>
    <row r="119" spans="1:30">
      <c r="A119" s="2">
        <v>182.3</v>
      </c>
      <c r="B119" s="2">
        <v>5000</v>
      </c>
      <c r="C119" s="4">
        <v>1</v>
      </c>
      <c r="D119" s="4">
        <v>0.05</v>
      </c>
      <c r="E119" s="4">
        <f t="shared" si="1"/>
        <v>0.88508102674601075</v>
      </c>
      <c r="F119" s="4">
        <f t="shared" si="2"/>
        <v>3.5540867218175613E-2</v>
      </c>
      <c r="G119" s="4">
        <f t="shared" si="3"/>
        <v>0.85196137200774535</v>
      </c>
      <c r="H119" s="4">
        <f t="shared" si="4"/>
        <v>0</v>
      </c>
      <c r="I119" s="4">
        <f t="shared" si="5"/>
        <v>0.92062189396418637</v>
      </c>
      <c r="J119" s="4">
        <f t="shared" si="6"/>
        <v>7.6611910339811629E-2</v>
      </c>
      <c r="K119">
        <v>3159574</v>
      </c>
      <c r="L119">
        <v>2908773</v>
      </c>
      <c r="M119">
        <v>2796479</v>
      </c>
      <c r="N119">
        <f t="shared" si="7"/>
        <v>3159574</v>
      </c>
      <c r="O119">
        <v>2691835</v>
      </c>
      <c r="P119">
        <v>2691835</v>
      </c>
      <c r="Q119">
        <f t="shared" si="8"/>
        <v>3159574</v>
      </c>
      <c r="R119">
        <v>3150834</v>
      </c>
      <c r="S119">
        <v>2908773</v>
      </c>
    </row>
    <row r="120" spans="1:30">
      <c r="A120" s="2">
        <v>182.3</v>
      </c>
      <c r="B120" s="2">
        <v>5000</v>
      </c>
      <c r="C120" s="4">
        <v>0.9</v>
      </c>
      <c r="D120" s="4">
        <v>0.05</v>
      </c>
      <c r="E120" s="4">
        <f t="shared" si="1"/>
        <v>0.80295729740781507</v>
      </c>
      <c r="F120" s="4">
        <f t="shared" si="2"/>
        <v>3.4856914254896385E-2</v>
      </c>
      <c r="G120" s="4">
        <f t="shared" si="3"/>
        <v>0.77638282882439213</v>
      </c>
      <c r="H120" s="4">
        <f t="shared" si="4"/>
        <v>6.2388157390838132E-3</v>
      </c>
      <c r="I120" s="4">
        <f t="shared" si="5"/>
        <v>0.8309749985282826</v>
      </c>
      <c r="J120" s="4">
        <f t="shared" si="6"/>
        <v>6.7505302930078545E-2</v>
      </c>
      <c r="K120">
        <v>3159574</v>
      </c>
      <c r="L120">
        <v>2647136</v>
      </c>
      <c r="M120">
        <v>2537003</v>
      </c>
      <c r="N120">
        <f t="shared" si="7"/>
        <v>3159574</v>
      </c>
      <c r="O120">
        <v>2472751</v>
      </c>
      <c r="P120">
        <v>2453039</v>
      </c>
      <c r="Q120">
        <f t="shared" si="8"/>
        <v>3159574</v>
      </c>
      <c r="R120">
        <v>2838815</v>
      </c>
      <c r="S120">
        <v>2625527</v>
      </c>
    </row>
    <row r="121" spans="1:30">
      <c r="A121" s="2">
        <v>182.3</v>
      </c>
      <c r="B121" s="2">
        <v>5000</v>
      </c>
      <c r="C121" s="4">
        <v>0.8</v>
      </c>
      <c r="D121" s="4">
        <v>0.05</v>
      </c>
      <c r="E121" s="4">
        <f t="shared" si="1"/>
        <v>0.71333888682461621</v>
      </c>
      <c r="F121" s="4">
        <f t="shared" si="2"/>
        <v>3.3295311329945114E-2</v>
      </c>
      <c r="G121" s="4">
        <f t="shared" si="3"/>
        <v>0.69140238525826581</v>
      </c>
      <c r="H121" s="4">
        <f t="shared" si="4"/>
        <v>8.9322168115068684E-3</v>
      </c>
      <c r="I121" s="4">
        <f t="shared" si="5"/>
        <v>0.73663348286826014</v>
      </c>
      <c r="J121" s="4">
        <f t="shared" si="6"/>
        <v>6.126996867299199E-2</v>
      </c>
      <c r="K121">
        <v>3159574</v>
      </c>
      <c r="L121">
        <v>2359046</v>
      </c>
      <c r="M121">
        <v>2253847</v>
      </c>
      <c r="N121">
        <f t="shared" si="7"/>
        <v>3159574</v>
      </c>
      <c r="O121">
        <v>2212759</v>
      </c>
      <c r="P121">
        <v>2184537</v>
      </c>
      <c r="Q121">
        <f t="shared" si="8"/>
        <v>3159574</v>
      </c>
      <c r="R121">
        <v>2521035</v>
      </c>
      <c r="S121">
        <v>2327448</v>
      </c>
    </row>
    <row r="122" spans="1:30">
      <c r="A122" s="2">
        <v>182.3</v>
      </c>
      <c r="B122" s="2">
        <v>5000</v>
      </c>
      <c r="C122" s="4">
        <v>0.7</v>
      </c>
      <c r="D122" s="4">
        <v>0.05</v>
      </c>
      <c r="E122" s="4">
        <f t="shared" si="1"/>
        <v>0.62372554021523152</v>
      </c>
      <c r="F122" s="4">
        <f t="shared" si="2"/>
        <v>3.3030718698153612E-2</v>
      </c>
      <c r="G122" s="4">
        <f t="shared" si="3"/>
        <v>0.60639219084598117</v>
      </c>
      <c r="H122" s="4">
        <f t="shared" si="4"/>
        <v>1.3472385834292852E-2</v>
      </c>
      <c r="I122" s="4">
        <f t="shared" si="5"/>
        <v>0.64219227022377068</v>
      </c>
      <c r="J122" s="4">
        <f t="shared" si="6"/>
        <v>5.4789664682643929E-2</v>
      </c>
      <c r="K122">
        <v>3159574</v>
      </c>
      <c r="L122">
        <v>2075070</v>
      </c>
      <c r="M122">
        <v>1970707</v>
      </c>
      <c r="N122">
        <f t="shared" si="7"/>
        <v>3159574</v>
      </c>
      <c r="O122">
        <v>1958508</v>
      </c>
      <c r="P122">
        <v>1915941</v>
      </c>
      <c r="Q122">
        <f t="shared" si="8"/>
        <v>3159574</v>
      </c>
      <c r="R122">
        <v>2202166</v>
      </c>
      <c r="S122">
        <v>2029054</v>
      </c>
    </row>
    <row r="123" spans="1:30">
      <c r="A123" s="2">
        <v>182.3</v>
      </c>
      <c r="B123" s="2">
        <v>5000</v>
      </c>
      <c r="C123" s="4">
        <v>0.6</v>
      </c>
      <c r="D123" s="4">
        <v>0.05</v>
      </c>
      <c r="E123" s="4">
        <f t="shared" si="1"/>
        <v>0.55330117287963509</v>
      </c>
      <c r="F123" s="4">
        <f t="shared" si="2"/>
        <v>2.9942960664950401E-2</v>
      </c>
      <c r="G123" s="4">
        <f t="shared" si="3"/>
        <v>0.54188349442045036</v>
      </c>
      <c r="H123" s="4">
        <f t="shared" si="4"/>
        <v>1.7235234876600454E-2</v>
      </c>
      <c r="I123" s="4">
        <f t="shared" si="5"/>
        <v>0.56484228570054063</v>
      </c>
      <c r="J123" s="4">
        <f t="shared" si="6"/>
        <v>4.3148854877271429E-2</v>
      </c>
      <c r="K123">
        <v>3159574</v>
      </c>
      <c r="L123">
        <v>1842803</v>
      </c>
      <c r="M123">
        <v>1748196</v>
      </c>
      <c r="N123">
        <f t="shared" si="7"/>
        <v>3159574</v>
      </c>
      <c r="O123">
        <v>1766577</v>
      </c>
      <c r="P123">
        <v>1712121</v>
      </c>
      <c r="Q123">
        <f t="shared" si="8"/>
        <v>3159574</v>
      </c>
      <c r="R123">
        <v>1920993</v>
      </c>
      <c r="S123">
        <v>1784661</v>
      </c>
    </row>
    <row r="124" spans="1:30">
      <c r="A124" s="2">
        <v>182.3</v>
      </c>
      <c r="B124" s="2">
        <v>5000</v>
      </c>
      <c r="C124" s="4">
        <v>0.5</v>
      </c>
      <c r="D124" s="4">
        <v>0.05</v>
      </c>
      <c r="E124" s="4">
        <f t="shared" si="1"/>
        <v>0.45857732719664107</v>
      </c>
      <c r="F124" s="4">
        <f t="shared" si="2"/>
        <v>2.6233283347691809E-2</v>
      </c>
      <c r="G124" s="4">
        <f t="shared" si="3"/>
        <v>0.44968435618219416</v>
      </c>
      <c r="H124" s="4">
        <f t="shared" si="4"/>
        <v>1.6247126986106353E-2</v>
      </c>
      <c r="I124" s="4">
        <f t="shared" si="5"/>
        <v>0.46761525446151919</v>
      </c>
      <c r="J124" s="4">
        <f t="shared" si="6"/>
        <v>3.6505237731415688E-2</v>
      </c>
      <c r="K124">
        <v>3159574</v>
      </c>
      <c r="L124">
        <v>1531795</v>
      </c>
      <c r="M124">
        <v>1448909</v>
      </c>
      <c r="N124">
        <f t="shared" si="7"/>
        <v>3159574</v>
      </c>
      <c r="O124">
        <v>1472145</v>
      </c>
      <c r="P124">
        <v>1420811</v>
      </c>
      <c r="Q124">
        <f t="shared" si="8"/>
        <v>3159574</v>
      </c>
      <c r="R124">
        <v>1592806</v>
      </c>
      <c r="S124">
        <v>1477465</v>
      </c>
    </row>
    <row r="125" spans="1:30">
      <c r="A125" s="2">
        <v>182.3</v>
      </c>
      <c r="B125" s="2">
        <v>5000</v>
      </c>
      <c r="C125" s="5">
        <v>0.4</v>
      </c>
      <c r="D125" s="4">
        <v>0.05</v>
      </c>
      <c r="E125" s="4">
        <f t="shared" si="1"/>
        <v>0.35406260464227141</v>
      </c>
      <c r="F125" s="4">
        <f t="shared" si="2"/>
        <v>2.6038636854208826E-2</v>
      </c>
      <c r="G125" s="4">
        <f t="shared" si="3"/>
        <v>0.34779941852920676</v>
      </c>
      <c r="H125" s="4">
        <f t="shared" si="4"/>
        <v>1.8896851284382007E-2</v>
      </c>
      <c r="I125" s="4">
        <f t="shared" si="5"/>
        <v>0.36027610051228426</v>
      </c>
      <c r="J125" s="4">
        <f t="shared" si="6"/>
        <v>3.3416213704758932E-2</v>
      </c>
      <c r="K125">
        <v>3159574</v>
      </c>
      <c r="L125">
        <v>1200958</v>
      </c>
      <c r="M125">
        <v>1118687</v>
      </c>
      <c r="N125">
        <f t="shared" si="7"/>
        <v>3159574</v>
      </c>
      <c r="O125">
        <v>1158604</v>
      </c>
      <c r="P125">
        <v>1098898</v>
      </c>
      <c r="Q125">
        <f t="shared" si="8"/>
        <v>3159574</v>
      </c>
      <c r="R125">
        <v>1243900</v>
      </c>
      <c r="S125">
        <v>1138319</v>
      </c>
    </row>
    <row r="126" spans="1:30">
      <c r="A126" s="2">
        <v>182.3</v>
      </c>
      <c r="B126" s="2">
        <v>5000</v>
      </c>
      <c r="C126" s="5">
        <v>0.3</v>
      </c>
      <c r="D126" s="4">
        <v>0.05</v>
      </c>
      <c r="E126" s="4">
        <f t="shared" si="1"/>
        <v>0.26783737301294414</v>
      </c>
      <c r="F126" s="4">
        <f t="shared" si="2"/>
        <v>2.3121787937234576E-2</v>
      </c>
      <c r="G126" s="4">
        <f t="shared" si="3"/>
        <v>0.2646144701785747</v>
      </c>
      <c r="H126" s="4">
        <f t="shared" si="4"/>
        <v>1.9589349703472682E-2</v>
      </c>
      <c r="I126" s="4">
        <f t="shared" si="5"/>
        <v>0.27107483477202937</v>
      </c>
      <c r="J126" s="4">
        <f t="shared" si="6"/>
        <v>2.6639667246280668E-2</v>
      </c>
      <c r="K126">
        <v>3159574</v>
      </c>
      <c r="L126">
        <v>919307</v>
      </c>
      <c r="M126">
        <v>846252</v>
      </c>
      <c r="N126">
        <f t="shared" si="7"/>
        <v>3159574</v>
      </c>
      <c r="O126">
        <v>897963</v>
      </c>
      <c r="P126">
        <v>836069</v>
      </c>
      <c r="Q126">
        <f t="shared" si="8"/>
        <v>3159574</v>
      </c>
      <c r="R126">
        <v>940651</v>
      </c>
      <c r="S126">
        <v>856481</v>
      </c>
    </row>
    <row r="127" spans="1:30">
      <c r="A127" s="2">
        <v>182.3</v>
      </c>
      <c r="B127" s="2">
        <v>5000</v>
      </c>
      <c r="C127" s="5">
        <v>0.2</v>
      </c>
      <c r="D127" s="4">
        <v>0.05</v>
      </c>
      <c r="E127" s="4">
        <f t="shared" si="1"/>
        <v>0.18416976465814694</v>
      </c>
      <c r="F127" s="4">
        <f t="shared" si="2"/>
        <v>1.3798062650218035E-2</v>
      </c>
      <c r="G127" s="4">
        <f t="shared" si="3"/>
        <v>0.18299492273325454</v>
      </c>
      <c r="H127" s="4">
        <f t="shared" si="4"/>
        <v>1.1483193620405788E-2</v>
      </c>
      <c r="I127" s="4">
        <f t="shared" si="5"/>
        <v>0.18533511163213776</v>
      </c>
      <c r="J127" s="4">
        <f t="shared" si="6"/>
        <v>1.6122426630931892E-2</v>
      </c>
      <c r="K127">
        <v>3159574</v>
      </c>
      <c r="L127">
        <v>625494</v>
      </c>
      <c r="M127">
        <v>581898</v>
      </c>
      <c r="N127">
        <f t="shared" si="7"/>
        <v>3159574</v>
      </c>
      <c r="O127">
        <v>614468</v>
      </c>
      <c r="P127">
        <v>578186</v>
      </c>
      <c r="Q127">
        <f t="shared" si="8"/>
        <v>3159574</v>
      </c>
      <c r="R127">
        <v>636520</v>
      </c>
      <c r="S127">
        <v>585580</v>
      </c>
    </row>
    <row r="128" spans="1:30">
      <c r="A128" s="2">
        <v>182.3</v>
      </c>
      <c r="B128" s="2">
        <v>5000</v>
      </c>
      <c r="C128" s="5">
        <v>0.1</v>
      </c>
      <c r="D128" s="4">
        <v>0.05</v>
      </c>
      <c r="E128" s="4">
        <f t="shared" si="1"/>
        <v>9.1458848566294063E-2</v>
      </c>
      <c r="F128" s="4">
        <f t="shared" si="2"/>
        <v>7.3623849291075318E-3</v>
      </c>
      <c r="G128" s="4">
        <f t="shared" si="3"/>
        <v>9.1141400707816941E-2</v>
      </c>
      <c r="H128" s="4">
        <f t="shared" si="4"/>
        <v>6.95505153542851E-3</v>
      </c>
      <c r="I128" s="4">
        <f t="shared" si="5"/>
        <v>9.1765851978779414E-2</v>
      </c>
      <c r="J128" s="4">
        <f t="shared" si="6"/>
        <v>7.7801627687783224E-3</v>
      </c>
      <c r="K128">
        <v>3159574</v>
      </c>
      <c r="L128">
        <v>312233</v>
      </c>
      <c r="M128">
        <v>288971</v>
      </c>
      <c r="N128">
        <f t="shared" si="7"/>
        <v>3159574</v>
      </c>
      <c r="O128">
        <v>309943</v>
      </c>
      <c r="P128">
        <v>287968</v>
      </c>
      <c r="Q128">
        <f t="shared" si="8"/>
        <v>3159574</v>
      </c>
      <c r="R128">
        <v>314523</v>
      </c>
      <c r="S128">
        <v>289941</v>
      </c>
    </row>
    <row r="129" spans="1:30">
      <c r="A129" t="s">
        <v>25</v>
      </c>
      <c r="E129" s="4"/>
      <c r="F129" s="4"/>
      <c r="G129" s="4"/>
      <c r="H129" s="4"/>
      <c r="I129" s="4"/>
      <c r="J129" s="4"/>
      <c r="N129">
        <f t="shared" ref="N129:N192" si="32">K129</f>
        <v>0</v>
      </c>
      <c r="Q129">
        <f t="shared" ref="Q129:Q192" si="33">K129</f>
        <v>0</v>
      </c>
    </row>
    <row r="130" spans="1:30">
      <c r="A130" s="2">
        <v>183.1</v>
      </c>
      <c r="B130" s="2">
        <v>5000</v>
      </c>
      <c r="C130" s="4">
        <v>1</v>
      </c>
      <c r="D130" s="4">
        <v>0.1</v>
      </c>
      <c r="E130" s="4">
        <f t="shared" ref="E130:E192" si="34">M130/K130</f>
        <v>0.85937219605159443</v>
      </c>
      <c r="F130" s="4">
        <f t="shared" ref="F130:F135" si="35">(L130-M130)/K130</f>
        <v>6.1245643969034688E-2</v>
      </c>
      <c r="G130" s="4">
        <f t="shared" ref="G130:G135" si="36">P130/N130</f>
        <v>0.80751737870288531</v>
      </c>
      <c r="H130" s="4">
        <f t="shared" ref="H130:H192" si="37">(O130-P130)/N130</f>
        <v>0</v>
      </c>
      <c r="I130" s="4">
        <f t="shared" ref="I130:I192" si="38">S130/Q130</f>
        <v>0.92061784002062907</v>
      </c>
      <c r="J130" s="4">
        <f t="shared" ref="J130:J192" si="39">(R130-S130)/Q130</f>
        <v>0.14839718141329039</v>
      </c>
      <c r="K130">
        <v>3137317</v>
      </c>
      <c r="L130">
        <v>2888270</v>
      </c>
      <c r="M130">
        <v>2696123</v>
      </c>
      <c r="N130">
        <f t="shared" si="32"/>
        <v>3137317</v>
      </c>
      <c r="O130">
        <v>2533438</v>
      </c>
      <c r="P130">
        <v>2533438</v>
      </c>
      <c r="Q130">
        <f t="shared" si="33"/>
        <v>3137317</v>
      </c>
      <c r="R130">
        <v>3353839</v>
      </c>
      <c r="S130">
        <v>2888270</v>
      </c>
    </row>
    <row r="131" spans="1:30">
      <c r="A131" s="2">
        <v>183.1</v>
      </c>
      <c r="B131" s="2">
        <v>5000</v>
      </c>
      <c r="C131" s="4">
        <v>0.9</v>
      </c>
      <c r="D131" s="4">
        <v>0.1</v>
      </c>
      <c r="E131" s="4">
        <f t="shared" si="34"/>
        <v>0.7805360440146788</v>
      </c>
      <c r="F131" s="4">
        <f t="shared" si="35"/>
        <v>6.0144703260779829E-2</v>
      </c>
      <c r="G131" s="4">
        <f t="shared" si="36"/>
        <v>0.73735679244398955</v>
      </c>
      <c r="H131" s="4">
        <f t="shared" si="37"/>
        <v>7.5070514073012065E-3</v>
      </c>
      <c r="I131" s="4">
        <f t="shared" si="38"/>
        <v>0.83072319437277142</v>
      </c>
      <c r="J131" s="4">
        <f t="shared" si="39"/>
        <v>0.1313290942547406</v>
      </c>
      <c r="K131">
        <v>3137317</v>
      </c>
      <c r="L131">
        <v>2637482</v>
      </c>
      <c r="M131">
        <v>2448789</v>
      </c>
      <c r="N131">
        <f t="shared" si="32"/>
        <v>3137317</v>
      </c>
      <c r="O131">
        <v>2336874</v>
      </c>
      <c r="P131">
        <v>2313322</v>
      </c>
      <c r="Q131">
        <f t="shared" si="33"/>
        <v>3137317</v>
      </c>
      <c r="R131">
        <v>3018263</v>
      </c>
      <c r="S131">
        <v>2606242</v>
      </c>
    </row>
    <row r="132" spans="1:30">
      <c r="A132" s="2">
        <v>183.1</v>
      </c>
      <c r="B132" s="2">
        <v>5000</v>
      </c>
      <c r="C132" s="4">
        <v>0.8</v>
      </c>
      <c r="D132" s="4">
        <v>0.1</v>
      </c>
      <c r="E132" s="4">
        <f t="shared" si="34"/>
        <v>0.68942666616092663</v>
      </c>
      <c r="F132" s="4">
        <f t="shared" si="35"/>
        <v>5.9577020747345583E-2</v>
      </c>
      <c r="G132" s="4">
        <f t="shared" si="36"/>
        <v>0.65379144026567926</v>
      </c>
      <c r="H132" s="4">
        <f t="shared" si="37"/>
        <v>1.4631291641871064E-2</v>
      </c>
      <c r="I132" s="4">
        <f t="shared" si="38"/>
        <v>0.73085601486875573</v>
      </c>
      <c r="J132" s="4">
        <f t="shared" si="39"/>
        <v>0.12152135088676089</v>
      </c>
      <c r="K132">
        <v>3137317</v>
      </c>
      <c r="L132">
        <v>2349862</v>
      </c>
      <c r="M132">
        <v>2162950</v>
      </c>
      <c r="N132">
        <f t="shared" si="32"/>
        <v>3137317</v>
      </c>
      <c r="O132">
        <v>2097054</v>
      </c>
      <c r="P132">
        <v>2051151</v>
      </c>
      <c r="Q132">
        <f t="shared" si="33"/>
        <v>3137317</v>
      </c>
      <c r="R132">
        <v>2674178</v>
      </c>
      <c r="S132">
        <v>2292927</v>
      </c>
    </row>
    <row r="133" spans="1:30">
      <c r="A133" s="2">
        <v>183.1</v>
      </c>
      <c r="B133" s="2">
        <v>5000</v>
      </c>
      <c r="C133" s="4">
        <v>0.7</v>
      </c>
      <c r="D133" s="4">
        <v>0.1</v>
      </c>
      <c r="E133" s="4">
        <f t="shared" si="34"/>
        <v>0.60357528423171769</v>
      </c>
      <c r="F133" s="4">
        <f t="shared" si="35"/>
        <v>5.7012727754320015E-2</v>
      </c>
      <c r="G133" s="4">
        <f t="shared" si="36"/>
        <v>0.57590578191492925</v>
      </c>
      <c r="H133" s="4">
        <f t="shared" si="37"/>
        <v>2.1946140603579429E-2</v>
      </c>
      <c r="I133" s="4">
        <f t="shared" si="38"/>
        <v>0.63501361194931849</v>
      </c>
      <c r="J133" s="4">
        <f t="shared" si="39"/>
        <v>0.10325861237484131</v>
      </c>
      <c r="K133">
        <v>3137317</v>
      </c>
      <c r="L133">
        <v>2072474</v>
      </c>
      <c r="M133">
        <v>1893607</v>
      </c>
      <c r="N133">
        <f t="shared" si="32"/>
        <v>3137317</v>
      </c>
      <c r="O133">
        <v>1875651</v>
      </c>
      <c r="P133">
        <v>1806799</v>
      </c>
      <c r="Q133">
        <f t="shared" si="33"/>
        <v>3137317</v>
      </c>
      <c r="R133">
        <v>2316194</v>
      </c>
      <c r="S133">
        <v>1992239</v>
      </c>
    </row>
    <row r="134" spans="1:30">
      <c r="A134" s="2">
        <v>183.1</v>
      </c>
      <c r="B134" s="2">
        <v>5000</v>
      </c>
      <c r="C134" s="4">
        <v>0.6</v>
      </c>
      <c r="D134" s="4">
        <v>0.1</v>
      </c>
      <c r="E134" s="4">
        <f t="shared" si="34"/>
        <v>0.5276942049528307</v>
      </c>
      <c r="F134" s="4">
        <f t="shared" si="35"/>
        <v>5.2091643911023333E-2</v>
      </c>
      <c r="G134" s="4">
        <f t="shared" si="36"/>
        <v>0.50674445712690175</v>
      </c>
      <c r="H134" s="4">
        <f t="shared" si="37"/>
        <v>2.3940519877334678E-2</v>
      </c>
      <c r="I134" s="4">
        <f t="shared" si="38"/>
        <v>0.55203156072529491</v>
      </c>
      <c r="J134" s="4">
        <f t="shared" si="39"/>
        <v>9.06245686999433E-2</v>
      </c>
      <c r="K134">
        <v>3137317</v>
      </c>
      <c r="L134">
        <v>1818972</v>
      </c>
      <c r="M134">
        <v>1655544</v>
      </c>
      <c r="N134">
        <f t="shared" si="32"/>
        <v>3137317</v>
      </c>
      <c r="O134">
        <v>1664927</v>
      </c>
      <c r="P134">
        <v>1589818</v>
      </c>
      <c r="Q134">
        <f t="shared" si="33"/>
        <v>3137317</v>
      </c>
      <c r="R134">
        <v>2016216</v>
      </c>
      <c r="S134">
        <v>1731898</v>
      </c>
    </row>
    <row r="135" spans="1:30">
      <c r="A135" s="2">
        <v>183.1</v>
      </c>
      <c r="B135" s="2">
        <v>5000</v>
      </c>
      <c r="C135" s="4">
        <v>0.5</v>
      </c>
      <c r="D135" s="4">
        <v>0.1</v>
      </c>
      <c r="E135" s="4">
        <f t="shared" si="34"/>
        <v>0.45470795587439838</v>
      </c>
      <c r="F135" s="4">
        <f t="shared" si="35"/>
        <v>4.855996381621621E-2</v>
      </c>
      <c r="G135" s="4">
        <f t="shared" si="36"/>
        <v>0.4406430717711981</v>
      </c>
      <c r="H135" s="4">
        <f t="shared" si="37"/>
        <v>2.8889015678045922E-2</v>
      </c>
      <c r="I135" s="4">
        <f t="shared" si="38"/>
        <v>0.469580217746565</v>
      </c>
      <c r="J135" s="4">
        <f t="shared" si="39"/>
        <v>7.117674114537996E-2</v>
      </c>
      <c r="K135">
        <v>3137317</v>
      </c>
      <c r="L135">
        <v>1578911</v>
      </c>
      <c r="M135">
        <v>1426563</v>
      </c>
      <c r="N135">
        <f t="shared" si="32"/>
        <v>3137317</v>
      </c>
      <c r="O135">
        <v>1473071</v>
      </c>
      <c r="P135">
        <v>1382437</v>
      </c>
      <c r="Q135">
        <f t="shared" si="33"/>
        <v>3137317</v>
      </c>
      <c r="R135">
        <v>1696526</v>
      </c>
      <c r="S135">
        <v>1473222</v>
      </c>
    </row>
    <row r="136" spans="1:30">
      <c r="A136" s="2">
        <v>183.1</v>
      </c>
      <c r="B136" s="2">
        <v>5000</v>
      </c>
      <c r="C136" s="5">
        <v>0.4</v>
      </c>
      <c r="D136" s="4">
        <v>0.1</v>
      </c>
      <c r="E136" s="4">
        <f t="shared" si="34"/>
        <v>0.36299073380216279</v>
      </c>
      <c r="F136" s="4">
        <f t="shared" ref="F136:F192" si="40">(L136-M136)/K136</f>
        <v>4.2499371278069763E-2</v>
      </c>
      <c r="G136" s="4">
        <f t="shared" ref="G136:G192" si="41">P136/N136</f>
        <v>0.35282663498779371</v>
      </c>
      <c r="H136" s="4">
        <f t="shared" si="37"/>
        <v>2.7546785995804696E-2</v>
      </c>
      <c r="I136" s="4">
        <f t="shared" si="38"/>
        <v>0.37362211086734304</v>
      </c>
      <c r="J136" s="4">
        <f t="shared" si="39"/>
        <v>5.9903095543102594E-2</v>
      </c>
      <c r="K136">
        <v>3137317</v>
      </c>
      <c r="L136">
        <v>1272151</v>
      </c>
      <c r="M136">
        <v>1138817</v>
      </c>
      <c r="N136">
        <f t="shared" si="32"/>
        <v>3137317</v>
      </c>
      <c r="O136">
        <v>1193352</v>
      </c>
      <c r="P136">
        <v>1106929</v>
      </c>
      <c r="Q136">
        <f t="shared" si="33"/>
        <v>3137317</v>
      </c>
      <c r="R136">
        <v>1360106</v>
      </c>
      <c r="S136">
        <v>1172171</v>
      </c>
    </row>
    <row r="137" spans="1:30">
      <c r="A137" s="2">
        <v>183.1</v>
      </c>
      <c r="B137" s="2">
        <v>5000</v>
      </c>
      <c r="C137" s="5">
        <v>0.3</v>
      </c>
      <c r="D137" s="4">
        <v>0.1</v>
      </c>
      <c r="E137" s="4">
        <f t="shared" si="34"/>
        <v>0.27125884952014734</v>
      </c>
      <c r="F137" s="4">
        <f t="shared" si="40"/>
        <v>3.4805536067920459E-2</v>
      </c>
      <c r="G137" s="4">
        <f t="shared" si="41"/>
        <v>0.26761847782675452</v>
      </c>
      <c r="H137" s="4">
        <f t="shared" si="37"/>
        <v>2.9736236408370594E-2</v>
      </c>
      <c r="I137" s="4">
        <f t="shared" si="38"/>
        <v>0.27562723180348048</v>
      </c>
      <c r="J137" s="4">
        <f t="shared" si="39"/>
        <v>4.2045161518584194E-2</v>
      </c>
      <c r="K137">
        <v>3137317</v>
      </c>
      <c r="L137">
        <v>960221</v>
      </c>
      <c r="M137">
        <v>851025</v>
      </c>
      <c r="N137">
        <f t="shared" si="32"/>
        <v>3137317</v>
      </c>
      <c r="O137">
        <v>932896</v>
      </c>
      <c r="P137">
        <v>839604</v>
      </c>
      <c r="Q137">
        <f t="shared" si="33"/>
        <v>3137317</v>
      </c>
      <c r="R137">
        <v>996639</v>
      </c>
      <c r="S137">
        <v>864730</v>
      </c>
    </row>
    <row r="138" spans="1:30">
      <c r="A138" s="2">
        <v>183.1</v>
      </c>
      <c r="B138" s="2">
        <v>5000</v>
      </c>
      <c r="C138" s="5">
        <v>0.2</v>
      </c>
      <c r="D138" s="4">
        <v>0.1</v>
      </c>
      <c r="E138" s="4">
        <f t="shared" si="34"/>
        <v>0.17800368913947809</v>
      </c>
      <c r="F138" s="4">
        <f t="shared" si="40"/>
        <v>2.2190298270783601E-2</v>
      </c>
      <c r="G138" s="4">
        <f t="shared" si="41"/>
        <v>0.17441973507936878</v>
      </c>
      <c r="H138" s="4">
        <f t="shared" si="37"/>
        <v>1.684687903708806E-2</v>
      </c>
      <c r="I138" s="4">
        <f t="shared" si="38"/>
        <v>0.18185475041253402</v>
      </c>
      <c r="J138" s="4">
        <f t="shared" si="39"/>
        <v>2.899579481448639E-2</v>
      </c>
      <c r="K138">
        <v>3137317</v>
      </c>
      <c r="L138">
        <v>628072</v>
      </c>
      <c r="M138">
        <v>558454</v>
      </c>
      <c r="N138">
        <f t="shared" si="32"/>
        <v>3137317</v>
      </c>
      <c r="O138">
        <v>600064</v>
      </c>
      <c r="P138">
        <v>547210</v>
      </c>
      <c r="Q138">
        <f t="shared" si="33"/>
        <v>3137317</v>
      </c>
      <c r="R138">
        <v>661505</v>
      </c>
      <c r="S138">
        <v>570536</v>
      </c>
    </row>
    <row r="139" spans="1:30">
      <c r="A139" s="2">
        <v>183.1</v>
      </c>
      <c r="B139" s="2">
        <v>5000</v>
      </c>
      <c r="C139" s="5">
        <v>0.1</v>
      </c>
      <c r="D139" s="4">
        <v>0.1</v>
      </c>
      <c r="E139" s="4">
        <f t="shared" si="34"/>
        <v>9.3892329018712486E-2</v>
      </c>
      <c r="F139" s="4">
        <f t="shared" si="40"/>
        <v>1.4031734759350108E-2</v>
      </c>
      <c r="G139" s="4">
        <f t="shared" si="41"/>
        <v>9.3150293706373954E-2</v>
      </c>
      <c r="H139" s="4">
        <f t="shared" si="37"/>
        <v>1.3066897607095489E-2</v>
      </c>
      <c r="I139" s="4">
        <f t="shared" si="38"/>
        <v>9.4696838094460972E-2</v>
      </c>
      <c r="J139" s="4">
        <f t="shared" si="39"/>
        <v>1.5137137879277103E-2</v>
      </c>
      <c r="K139">
        <v>3137317</v>
      </c>
      <c r="L139">
        <v>338592</v>
      </c>
      <c r="M139">
        <v>294570</v>
      </c>
      <c r="N139">
        <f t="shared" si="32"/>
        <v>3137317</v>
      </c>
      <c r="O139">
        <v>333237</v>
      </c>
      <c r="P139">
        <v>292242</v>
      </c>
      <c r="Q139">
        <f t="shared" si="33"/>
        <v>3137317</v>
      </c>
      <c r="R139">
        <v>344584</v>
      </c>
      <c r="S139">
        <v>297094</v>
      </c>
    </row>
    <row r="140" spans="1:30">
      <c r="A140" t="s">
        <v>25</v>
      </c>
      <c r="E140" s="4"/>
      <c r="F140" s="4"/>
      <c r="G140" s="4"/>
      <c r="H140" s="4"/>
      <c r="I140" s="4"/>
      <c r="J140" s="4"/>
      <c r="N140">
        <f t="shared" si="32"/>
        <v>0</v>
      </c>
      <c r="Q140">
        <f t="shared" si="33"/>
        <v>0</v>
      </c>
      <c r="U140" t="s">
        <v>25</v>
      </c>
    </row>
    <row r="141" spans="1:30">
      <c r="A141" s="2">
        <v>183.2</v>
      </c>
      <c r="B141" s="2">
        <v>5000</v>
      </c>
      <c r="C141" s="4">
        <v>1</v>
      </c>
      <c r="D141" s="4">
        <v>0.1</v>
      </c>
      <c r="E141" s="4">
        <f t="shared" si="34"/>
        <v>0.86444364140815155</v>
      </c>
      <c r="F141" s="4">
        <f t="shared" si="40"/>
        <v>5.6349731728217077E-2</v>
      </c>
      <c r="G141" s="4">
        <f t="shared" si="41"/>
        <v>0.81302013652179528</v>
      </c>
      <c r="H141" s="4">
        <f t="shared" si="37"/>
        <v>0</v>
      </c>
      <c r="I141" s="4">
        <f t="shared" si="38"/>
        <v>0.92079337313636866</v>
      </c>
      <c r="J141" s="4">
        <f t="shared" si="39"/>
        <v>0.12391416062385373</v>
      </c>
      <c r="K141">
        <v>3160228</v>
      </c>
      <c r="L141">
        <v>2909917</v>
      </c>
      <c r="M141">
        <v>2731839</v>
      </c>
      <c r="N141">
        <f t="shared" si="32"/>
        <v>3160228</v>
      </c>
      <c r="O141">
        <v>2569329</v>
      </c>
      <c r="P141">
        <v>2569329</v>
      </c>
      <c r="Q141">
        <f t="shared" si="33"/>
        <v>3160228</v>
      </c>
      <c r="R141">
        <v>3301514</v>
      </c>
      <c r="S141">
        <v>2909917</v>
      </c>
      <c r="U141">
        <v>183</v>
      </c>
      <c r="V141">
        <v>5000</v>
      </c>
      <c r="W141" s="1">
        <v>1</v>
      </c>
      <c r="X141" s="1">
        <f>D141</f>
        <v>0.1</v>
      </c>
      <c r="Y141" s="1">
        <f t="shared" ref="Y141:Y150" si="42">AVERAGE(E130,E141,E152)</f>
        <v>0.86265751710886596</v>
      </c>
      <c r="Z141" s="1">
        <f t="shared" ref="Z141:Z150" si="43">AVERAGE(F130,F141,F152)</f>
        <v>5.7981640116821519E-2</v>
      </c>
      <c r="AA141" s="1">
        <f t="shared" ref="AA141:AA150" si="44">AVERAGE(G130,G141,G152)</f>
        <v>0.81174284295897658</v>
      </c>
      <c r="AB141" s="1">
        <f t="shared" ref="AB141:AB150" si="45">AVERAGE(H130,H141,H152)</f>
        <v>0</v>
      </c>
      <c r="AC141" s="1">
        <f t="shared" ref="AC141:AC150" si="46">AVERAGE(I130,I141,I152)</f>
        <v>0.92063915722568745</v>
      </c>
      <c r="AD141" s="1">
        <f t="shared" ref="AD141:AD150" si="47">AVERAGE(J130,J141,J152)</f>
        <v>0.13676603164853265</v>
      </c>
    </row>
    <row r="142" spans="1:30">
      <c r="A142" s="2">
        <v>183.2</v>
      </c>
      <c r="B142" s="2">
        <v>5000</v>
      </c>
      <c r="C142" s="4">
        <v>0.9</v>
      </c>
      <c r="D142" s="4">
        <v>0.1</v>
      </c>
      <c r="E142" s="4">
        <f t="shared" si="34"/>
        <v>0.77971905824516463</v>
      </c>
      <c r="F142" s="4">
        <f t="shared" si="40"/>
        <v>5.5704841549407191E-2</v>
      </c>
      <c r="G142" s="4">
        <f t="shared" si="41"/>
        <v>0.73710061425947748</v>
      </c>
      <c r="H142" s="4">
        <f t="shared" si="37"/>
        <v>8.4547697191468471E-3</v>
      </c>
      <c r="I142" s="4">
        <f t="shared" si="38"/>
        <v>0.82501642286569199</v>
      </c>
      <c r="J142" s="4">
        <f t="shared" si="39"/>
        <v>0.10950222578877221</v>
      </c>
      <c r="K142">
        <v>3160228</v>
      </c>
      <c r="L142">
        <v>2640130</v>
      </c>
      <c r="M142">
        <v>2464090</v>
      </c>
      <c r="N142">
        <f t="shared" si="32"/>
        <v>3160228</v>
      </c>
      <c r="O142">
        <v>2356125</v>
      </c>
      <c r="P142">
        <v>2329406</v>
      </c>
      <c r="Q142">
        <f t="shared" si="33"/>
        <v>3160228</v>
      </c>
      <c r="R142">
        <v>2953292</v>
      </c>
      <c r="S142">
        <v>2607240</v>
      </c>
      <c r="U142">
        <v>183</v>
      </c>
      <c r="V142">
        <v>5000</v>
      </c>
      <c r="W142" s="1">
        <v>0.9</v>
      </c>
      <c r="X142" s="1">
        <f t="shared" ref="X142:X150" si="48">D142</f>
        <v>0.1</v>
      </c>
      <c r="Y142" s="1">
        <f t="shared" si="42"/>
        <v>0.78181161155035683</v>
      </c>
      <c r="Z142" s="1">
        <f t="shared" si="43"/>
        <v>5.756129058155713E-2</v>
      </c>
      <c r="AA142" s="1">
        <f t="shared" si="44"/>
        <v>0.73921796876466406</v>
      </c>
      <c r="AB142" s="1">
        <f t="shared" si="45"/>
        <v>7.8002662790052539E-3</v>
      </c>
      <c r="AC142" s="1">
        <f t="shared" si="46"/>
        <v>0.82956341017440816</v>
      </c>
      <c r="AD142" s="1">
        <f t="shared" si="47"/>
        <v>0.1231181951985995</v>
      </c>
    </row>
    <row r="143" spans="1:30">
      <c r="A143" s="2">
        <v>183.2</v>
      </c>
      <c r="B143" s="2">
        <v>5000</v>
      </c>
      <c r="C143" s="4">
        <v>0.8</v>
      </c>
      <c r="D143" s="4">
        <v>0.1</v>
      </c>
      <c r="E143" s="4">
        <f t="shared" si="34"/>
        <v>0.69709938649996139</v>
      </c>
      <c r="F143" s="4">
        <f t="shared" si="40"/>
        <v>5.3665748167537282E-2</v>
      </c>
      <c r="G143" s="4">
        <f t="shared" si="41"/>
        <v>0.66281768277478714</v>
      </c>
      <c r="H143" s="4">
        <f t="shared" si="37"/>
        <v>1.4072402370968171E-2</v>
      </c>
      <c r="I143" s="4">
        <f t="shared" si="38"/>
        <v>0.73398469983811299</v>
      </c>
      <c r="J143" s="4">
        <f t="shared" si="39"/>
        <v>9.9595345652275721E-2</v>
      </c>
      <c r="K143">
        <v>3160228</v>
      </c>
      <c r="L143">
        <v>2372589</v>
      </c>
      <c r="M143">
        <v>2202993</v>
      </c>
      <c r="N143">
        <f t="shared" si="32"/>
        <v>3160228</v>
      </c>
      <c r="O143">
        <v>2139127</v>
      </c>
      <c r="P143">
        <v>2094655</v>
      </c>
      <c r="Q143">
        <f t="shared" si="33"/>
        <v>3160228</v>
      </c>
      <c r="R143">
        <v>2634303</v>
      </c>
      <c r="S143">
        <v>2319559</v>
      </c>
      <c r="U143">
        <v>183</v>
      </c>
      <c r="V143">
        <v>5000</v>
      </c>
      <c r="W143" s="1">
        <v>0.8</v>
      </c>
      <c r="X143" s="1">
        <f t="shared" si="48"/>
        <v>0.1</v>
      </c>
      <c r="Y143" s="1">
        <f t="shared" si="42"/>
        <v>0.69413045501655513</v>
      </c>
      <c r="Z143" s="1">
        <f t="shared" si="43"/>
        <v>5.6204065452316543E-2</v>
      </c>
      <c r="AA143" s="1">
        <f t="shared" si="44"/>
        <v>0.65912149813951648</v>
      </c>
      <c r="AB143" s="1">
        <f t="shared" si="45"/>
        <v>1.4012375137063297E-2</v>
      </c>
      <c r="AC143" s="1">
        <f t="shared" si="46"/>
        <v>0.73310690885047247</v>
      </c>
      <c r="AD143" s="1">
        <f t="shared" si="47"/>
        <v>0.11139877358320883</v>
      </c>
    </row>
    <row r="144" spans="1:30">
      <c r="A144" s="2">
        <v>183.2</v>
      </c>
      <c r="B144" s="2">
        <v>5000</v>
      </c>
      <c r="C144" s="4">
        <v>0.7</v>
      </c>
      <c r="D144" s="4">
        <v>0.1</v>
      </c>
      <c r="E144" s="4">
        <f t="shared" si="34"/>
        <v>0.61985527626487713</v>
      </c>
      <c r="F144" s="4">
        <f t="shared" si="40"/>
        <v>5.1909229334086024E-2</v>
      </c>
      <c r="G144" s="4">
        <f t="shared" si="41"/>
        <v>0.59548899636355357</v>
      </c>
      <c r="H144" s="4">
        <f t="shared" si="37"/>
        <v>2.4192874691319741E-2</v>
      </c>
      <c r="I144" s="4">
        <f t="shared" si="38"/>
        <v>0.64573948461946418</v>
      </c>
      <c r="J144" s="4">
        <f t="shared" si="39"/>
        <v>8.3084511623844864E-2</v>
      </c>
      <c r="K144">
        <v>3160228</v>
      </c>
      <c r="L144">
        <v>2122929</v>
      </c>
      <c r="M144">
        <v>1958884</v>
      </c>
      <c r="N144">
        <f t="shared" si="32"/>
        <v>3160228</v>
      </c>
      <c r="O144">
        <v>1958336</v>
      </c>
      <c r="P144">
        <v>1881881</v>
      </c>
      <c r="Q144">
        <f t="shared" si="33"/>
        <v>3160228</v>
      </c>
      <c r="R144">
        <v>2303250</v>
      </c>
      <c r="S144">
        <v>2040684</v>
      </c>
      <c r="U144">
        <v>183</v>
      </c>
      <c r="V144">
        <v>5000</v>
      </c>
      <c r="W144" s="1">
        <v>0.7</v>
      </c>
      <c r="X144" s="1">
        <f t="shared" si="48"/>
        <v>0.1</v>
      </c>
      <c r="Y144" s="1">
        <f t="shared" si="42"/>
        <v>0.61265052685772292</v>
      </c>
      <c r="Z144" s="1">
        <f t="shared" si="43"/>
        <v>5.2617130295881387E-2</v>
      </c>
      <c r="AA144" s="1">
        <f t="shared" si="44"/>
        <v>0.58663813065826576</v>
      </c>
      <c r="AB144" s="1">
        <f t="shared" si="45"/>
        <v>2.0936653882277518E-2</v>
      </c>
      <c r="AC144" s="1">
        <f t="shared" si="46"/>
        <v>0.64181801736504152</v>
      </c>
      <c r="AD144" s="1">
        <f t="shared" si="47"/>
        <v>9.382316505449266E-2</v>
      </c>
    </row>
    <row r="145" spans="1:30">
      <c r="A145" s="2">
        <v>183.2</v>
      </c>
      <c r="B145" s="2">
        <v>5000</v>
      </c>
      <c r="C145" s="4">
        <v>0.6</v>
      </c>
      <c r="D145" s="4">
        <v>0.1</v>
      </c>
      <c r="E145" s="4">
        <f t="shared" si="34"/>
        <v>0.52169527008810757</v>
      </c>
      <c r="F145" s="4">
        <f t="shared" si="40"/>
        <v>4.7774717520381441E-2</v>
      </c>
      <c r="G145" s="4">
        <f t="shared" si="41"/>
        <v>0.50204573847203426</v>
      </c>
      <c r="H145" s="4">
        <f t="shared" si="37"/>
        <v>2.6182604546254259E-2</v>
      </c>
      <c r="I145" s="4">
        <f t="shared" si="38"/>
        <v>0.54166629749499084</v>
      </c>
      <c r="J145" s="4">
        <f t="shared" si="39"/>
        <v>7.0635093417310391E-2</v>
      </c>
      <c r="K145">
        <v>3160228</v>
      </c>
      <c r="L145">
        <v>1799655</v>
      </c>
      <c r="M145">
        <v>1648676</v>
      </c>
      <c r="N145">
        <f t="shared" si="32"/>
        <v>3160228</v>
      </c>
      <c r="O145">
        <v>1669322</v>
      </c>
      <c r="P145">
        <v>1586579</v>
      </c>
      <c r="Q145">
        <f t="shared" si="33"/>
        <v>3160228</v>
      </c>
      <c r="R145">
        <v>1935012</v>
      </c>
      <c r="S145">
        <v>1711789</v>
      </c>
      <c r="U145">
        <v>183</v>
      </c>
      <c r="V145">
        <v>5000</v>
      </c>
      <c r="W145" s="1">
        <v>0.6</v>
      </c>
      <c r="X145" s="1">
        <f t="shared" si="48"/>
        <v>0.1</v>
      </c>
      <c r="Y145" s="1">
        <f t="shared" si="42"/>
        <v>0.52640775054626976</v>
      </c>
      <c r="Z145" s="1">
        <f t="shared" si="43"/>
        <v>4.8844563700954156E-2</v>
      </c>
      <c r="AA145" s="1">
        <f t="shared" si="44"/>
        <v>0.50635738425876264</v>
      </c>
      <c r="AB145" s="1">
        <f t="shared" si="45"/>
        <v>2.3881377342950271E-2</v>
      </c>
      <c r="AC145" s="1">
        <f t="shared" si="46"/>
        <v>0.54818534279487408</v>
      </c>
      <c r="AD145" s="1">
        <f t="shared" si="47"/>
        <v>8.0267443171146272E-2</v>
      </c>
    </row>
    <row r="146" spans="1:30">
      <c r="A146" s="2">
        <v>183.2</v>
      </c>
      <c r="B146" s="2">
        <v>5000</v>
      </c>
      <c r="C146" s="4">
        <v>0.5</v>
      </c>
      <c r="D146" s="4">
        <v>0.1</v>
      </c>
      <c r="E146" s="4">
        <f t="shared" si="34"/>
        <v>0.43325987871761151</v>
      </c>
      <c r="F146" s="4">
        <f t="shared" si="40"/>
        <v>4.2292201701902524E-2</v>
      </c>
      <c r="G146" s="4">
        <f t="shared" si="41"/>
        <v>0.41768473667089845</v>
      </c>
      <c r="H146" s="4">
        <f t="shared" si="37"/>
        <v>2.3626459863022541E-2</v>
      </c>
      <c r="I146" s="4">
        <f t="shared" si="38"/>
        <v>0.44947864521167458</v>
      </c>
      <c r="J146" s="4">
        <f t="shared" si="39"/>
        <v>6.2531564178280805E-2</v>
      </c>
      <c r="K146">
        <v>3160228</v>
      </c>
      <c r="L146">
        <v>1502853</v>
      </c>
      <c r="M146">
        <v>1369200</v>
      </c>
      <c r="N146">
        <f t="shared" si="32"/>
        <v>3160228</v>
      </c>
      <c r="O146">
        <v>1394644</v>
      </c>
      <c r="P146">
        <v>1319979</v>
      </c>
      <c r="Q146">
        <f t="shared" si="33"/>
        <v>3160228</v>
      </c>
      <c r="R146">
        <v>1618069</v>
      </c>
      <c r="S146">
        <v>1420455</v>
      </c>
      <c r="U146">
        <v>183</v>
      </c>
      <c r="V146">
        <v>5000</v>
      </c>
      <c r="W146" s="1">
        <v>0.5</v>
      </c>
      <c r="X146" s="1">
        <f t="shared" si="48"/>
        <v>0.1</v>
      </c>
      <c r="Y146" s="1">
        <f t="shared" si="42"/>
        <v>0.44262749748158781</v>
      </c>
      <c r="Z146" s="1">
        <f t="shared" si="43"/>
        <v>4.4524055019213173E-2</v>
      </c>
      <c r="AA146" s="1">
        <f t="shared" si="44"/>
        <v>0.42789934617500386</v>
      </c>
      <c r="AB146" s="1">
        <f t="shared" si="45"/>
        <v>2.528235394159992E-2</v>
      </c>
      <c r="AC146" s="1">
        <f t="shared" si="46"/>
        <v>0.45829745037234954</v>
      </c>
      <c r="AD146" s="1">
        <f t="shared" si="47"/>
        <v>6.6626922313333448E-2</v>
      </c>
    </row>
    <row r="147" spans="1:30">
      <c r="A147" s="2">
        <v>183.2</v>
      </c>
      <c r="B147" s="2">
        <v>5000</v>
      </c>
      <c r="C147" s="5">
        <v>0.4</v>
      </c>
      <c r="D147" s="4">
        <v>0.1</v>
      </c>
      <c r="E147" s="4">
        <f t="shared" si="34"/>
        <v>0.34997981158321489</v>
      </c>
      <c r="F147" s="4">
        <f t="shared" si="40"/>
        <v>3.707960311724344E-2</v>
      </c>
      <c r="G147" s="4">
        <f t="shared" si="41"/>
        <v>0.33953752703918832</v>
      </c>
      <c r="H147" s="4">
        <f t="shared" si="37"/>
        <v>2.5178563065702854E-2</v>
      </c>
      <c r="I147" s="4">
        <f t="shared" si="38"/>
        <v>0.36103122939230969</v>
      </c>
      <c r="J147" s="4">
        <f t="shared" si="39"/>
        <v>5.0522304086920308E-2</v>
      </c>
      <c r="K147">
        <v>3160228</v>
      </c>
      <c r="L147">
        <v>1223196</v>
      </c>
      <c r="M147">
        <v>1106016</v>
      </c>
      <c r="N147">
        <f t="shared" si="32"/>
        <v>3160228</v>
      </c>
      <c r="O147">
        <v>1152586</v>
      </c>
      <c r="P147">
        <v>1073016</v>
      </c>
      <c r="Q147">
        <f t="shared" si="33"/>
        <v>3160228</v>
      </c>
      <c r="R147">
        <v>1300603</v>
      </c>
      <c r="S147">
        <v>1140941</v>
      </c>
      <c r="U147">
        <v>183</v>
      </c>
      <c r="V147">
        <v>5000</v>
      </c>
      <c r="W147" s="1">
        <v>0.4</v>
      </c>
      <c r="X147" s="1">
        <f t="shared" si="48"/>
        <v>0.1</v>
      </c>
      <c r="Y147" s="1">
        <f t="shared" si="42"/>
        <v>0.35871693982641095</v>
      </c>
      <c r="Z147" s="1">
        <f t="shared" si="43"/>
        <v>3.9377532133359934E-2</v>
      </c>
      <c r="AA147" s="1">
        <f t="shared" si="44"/>
        <v>0.3490810064066357</v>
      </c>
      <c r="AB147" s="1">
        <f t="shared" si="45"/>
        <v>2.6726927502783715E-2</v>
      </c>
      <c r="AC147" s="1">
        <f t="shared" si="46"/>
        <v>0.36895651985088146</v>
      </c>
      <c r="AD147" s="1">
        <f t="shared" si="47"/>
        <v>5.5761130026518717E-2</v>
      </c>
    </row>
    <row r="148" spans="1:30">
      <c r="A148" s="2">
        <v>183.2</v>
      </c>
      <c r="B148" s="2">
        <v>5000</v>
      </c>
      <c r="C148" s="5">
        <v>0.3</v>
      </c>
      <c r="D148" s="4">
        <v>0.1</v>
      </c>
      <c r="E148" s="4">
        <f t="shared" si="34"/>
        <v>0.27047288993072649</v>
      </c>
      <c r="F148" s="4">
        <f t="shared" si="40"/>
        <v>3.0062704336522555E-2</v>
      </c>
      <c r="G148" s="4">
        <f t="shared" si="41"/>
        <v>0.26458628934368028</v>
      </c>
      <c r="H148" s="4">
        <f t="shared" si="37"/>
        <v>2.2369904956224679E-2</v>
      </c>
      <c r="I148" s="4">
        <f t="shared" si="38"/>
        <v>0.27646992558764749</v>
      </c>
      <c r="J148" s="4">
        <f t="shared" si="39"/>
        <v>3.7796956422131565E-2</v>
      </c>
      <c r="K148">
        <v>3160228</v>
      </c>
      <c r="L148">
        <v>949761</v>
      </c>
      <c r="M148">
        <v>854756</v>
      </c>
      <c r="N148">
        <f t="shared" si="32"/>
        <v>3160228</v>
      </c>
      <c r="O148">
        <v>906847</v>
      </c>
      <c r="P148">
        <v>836153</v>
      </c>
      <c r="Q148">
        <f t="shared" si="33"/>
        <v>3160228</v>
      </c>
      <c r="R148">
        <v>993155</v>
      </c>
      <c r="S148">
        <v>873708</v>
      </c>
      <c r="U148">
        <v>183</v>
      </c>
      <c r="V148">
        <v>5000</v>
      </c>
      <c r="W148" s="1">
        <v>0.3</v>
      </c>
      <c r="X148" s="1">
        <f t="shared" si="48"/>
        <v>0.1</v>
      </c>
      <c r="Y148" s="1">
        <f t="shared" si="42"/>
        <v>0.26929229736391269</v>
      </c>
      <c r="Z148" s="1">
        <f t="shared" si="43"/>
        <v>3.1157331295205964E-2</v>
      </c>
      <c r="AA148" s="1">
        <f t="shared" si="44"/>
        <v>0.26515165884819214</v>
      </c>
      <c r="AB148" s="1">
        <f t="shared" si="45"/>
        <v>2.5671409798050122E-2</v>
      </c>
      <c r="AC148" s="1">
        <f t="shared" si="46"/>
        <v>0.27369610912748837</v>
      </c>
      <c r="AD148" s="1">
        <f t="shared" si="47"/>
        <v>3.7469836730859137E-2</v>
      </c>
    </row>
    <row r="149" spans="1:30">
      <c r="A149" s="2">
        <v>183.2</v>
      </c>
      <c r="B149" s="2">
        <v>5000</v>
      </c>
      <c r="C149" s="5">
        <v>0.2</v>
      </c>
      <c r="D149" s="4">
        <v>0.1</v>
      </c>
      <c r="E149" s="4">
        <f t="shared" si="34"/>
        <v>0.18142520096651255</v>
      </c>
      <c r="F149" s="4">
        <f t="shared" si="40"/>
        <v>2.2017082311782569E-2</v>
      </c>
      <c r="G149" s="4">
        <f t="shared" si="41"/>
        <v>0.17801025748775087</v>
      </c>
      <c r="H149" s="4">
        <f t="shared" si="37"/>
        <v>1.8276529414966262E-2</v>
      </c>
      <c r="I149" s="4">
        <f t="shared" si="38"/>
        <v>0.18484805526689846</v>
      </c>
      <c r="J149" s="4">
        <f t="shared" si="39"/>
        <v>2.575478731281414E-2</v>
      </c>
      <c r="K149">
        <v>3160228</v>
      </c>
      <c r="L149">
        <v>642924</v>
      </c>
      <c r="M149">
        <v>573345</v>
      </c>
      <c r="N149">
        <f t="shared" si="32"/>
        <v>3160228</v>
      </c>
      <c r="O149">
        <v>620311</v>
      </c>
      <c r="P149">
        <v>562553</v>
      </c>
      <c r="Q149">
        <f t="shared" si="33"/>
        <v>3160228</v>
      </c>
      <c r="R149">
        <v>665553</v>
      </c>
      <c r="S149">
        <v>584162</v>
      </c>
      <c r="U149">
        <v>183</v>
      </c>
      <c r="V149">
        <v>5000</v>
      </c>
      <c r="W149" s="1">
        <v>0.2</v>
      </c>
      <c r="X149" s="1">
        <f t="shared" si="48"/>
        <v>0.1</v>
      </c>
      <c r="Y149" s="1">
        <f t="shared" si="42"/>
        <v>0.18074318128618683</v>
      </c>
      <c r="Z149" s="1">
        <f t="shared" si="43"/>
        <v>2.2663177661305763E-2</v>
      </c>
      <c r="AA149" s="1">
        <f t="shared" si="44"/>
        <v>0.17762537552410876</v>
      </c>
      <c r="AB149" s="1">
        <f t="shared" si="45"/>
        <v>1.8442844251420145E-2</v>
      </c>
      <c r="AC149" s="1">
        <f t="shared" si="46"/>
        <v>0.18394413233364473</v>
      </c>
      <c r="AD149" s="1">
        <f t="shared" si="47"/>
        <v>2.7378448268742629E-2</v>
      </c>
    </row>
    <row r="150" spans="1:30">
      <c r="A150" s="2">
        <v>183.2</v>
      </c>
      <c r="B150" s="2">
        <v>5000</v>
      </c>
      <c r="C150" s="5">
        <v>0.1</v>
      </c>
      <c r="D150" s="4">
        <v>0.1</v>
      </c>
      <c r="E150" s="4">
        <f t="shared" si="34"/>
        <v>9.6129772915118789E-2</v>
      </c>
      <c r="F150" s="4">
        <f t="shared" si="40"/>
        <v>1.2783571311943315E-2</v>
      </c>
      <c r="G150" s="4">
        <f t="shared" si="41"/>
        <v>9.6128823616523876E-2</v>
      </c>
      <c r="H150" s="4">
        <f t="shared" si="37"/>
        <v>1.2781039849023552E-2</v>
      </c>
      <c r="I150" s="4">
        <f t="shared" si="38"/>
        <v>9.6132304378038547E-2</v>
      </c>
      <c r="J150" s="4">
        <f t="shared" si="39"/>
        <v>1.2784520610538226E-2</v>
      </c>
      <c r="K150">
        <v>3160228</v>
      </c>
      <c r="L150">
        <v>344191</v>
      </c>
      <c r="M150">
        <v>303792</v>
      </c>
      <c r="N150">
        <f t="shared" si="32"/>
        <v>3160228</v>
      </c>
      <c r="O150">
        <v>344180</v>
      </c>
      <c r="P150">
        <v>303789</v>
      </c>
      <c r="Q150">
        <f t="shared" si="33"/>
        <v>3160228</v>
      </c>
      <c r="R150">
        <v>344202</v>
      </c>
      <c r="S150">
        <v>303800</v>
      </c>
      <c r="U150">
        <v>183</v>
      </c>
      <c r="V150">
        <v>5000</v>
      </c>
      <c r="W150" s="1">
        <v>0.1</v>
      </c>
      <c r="X150" s="1">
        <f t="shared" si="48"/>
        <v>0.1</v>
      </c>
      <c r="Y150" s="1">
        <f t="shared" si="42"/>
        <v>9.4251327065820359E-2</v>
      </c>
      <c r="Z150" s="1">
        <f t="shared" si="43"/>
        <v>1.2836093425914082E-2</v>
      </c>
      <c r="AA150" s="1">
        <f t="shared" si="44"/>
        <v>9.3743793232945419E-2</v>
      </c>
      <c r="AB150" s="1">
        <f t="shared" si="45"/>
        <v>1.2169343736135816E-2</v>
      </c>
      <c r="AC150" s="1">
        <f t="shared" si="46"/>
        <v>9.4775949178201688E-2</v>
      </c>
      <c r="AD150" s="1">
        <f t="shared" si="47"/>
        <v>1.3553434746546723E-2</v>
      </c>
    </row>
    <row r="151" spans="1:30">
      <c r="A151" t="s">
        <v>25</v>
      </c>
      <c r="E151" s="4"/>
      <c r="F151" s="4"/>
      <c r="G151" s="4"/>
      <c r="H151" s="4"/>
      <c r="I151" s="4"/>
      <c r="J151" s="4"/>
      <c r="N151">
        <f t="shared" si="32"/>
        <v>0</v>
      </c>
      <c r="Q151">
        <f t="shared" si="33"/>
        <v>0</v>
      </c>
    </row>
    <row r="152" spans="1:30">
      <c r="A152" s="2">
        <v>183.3</v>
      </c>
      <c r="B152" s="2">
        <v>5000</v>
      </c>
      <c r="C152" s="4">
        <v>1</v>
      </c>
      <c r="D152" s="4">
        <v>0.1</v>
      </c>
      <c r="E152" s="4">
        <f t="shared" si="34"/>
        <v>0.86415671386685178</v>
      </c>
      <c r="F152" s="4">
        <f t="shared" si="40"/>
        <v>5.6349544653212784E-2</v>
      </c>
      <c r="G152" s="4">
        <f t="shared" si="41"/>
        <v>0.81469101365224927</v>
      </c>
      <c r="H152" s="4">
        <f t="shared" si="37"/>
        <v>0</v>
      </c>
      <c r="I152" s="4">
        <f t="shared" si="38"/>
        <v>0.92050625852006462</v>
      </c>
      <c r="J152" s="4">
        <f t="shared" si="39"/>
        <v>0.13798675290845386</v>
      </c>
      <c r="K152">
        <v>3127177</v>
      </c>
      <c r="L152">
        <v>2878586</v>
      </c>
      <c r="M152">
        <v>2702371</v>
      </c>
      <c r="N152">
        <f t="shared" si="32"/>
        <v>3127177</v>
      </c>
      <c r="O152">
        <v>2547683</v>
      </c>
      <c r="P152">
        <v>2547683</v>
      </c>
      <c r="Q152">
        <f t="shared" si="33"/>
        <v>3127177</v>
      </c>
      <c r="R152">
        <v>3310095</v>
      </c>
      <c r="S152">
        <v>2878586</v>
      </c>
    </row>
    <row r="153" spans="1:30">
      <c r="A153" s="2">
        <v>183.3</v>
      </c>
      <c r="B153" s="2">
        <v>5000</v>
      </c>
      <c r="C153" s="4">
        <v>0.9</v>
      </c>
      <c r="D153" s="4">
        <v>0.1</v>
      </c>
      <c r="E153" s="4">
        <f t="shared" si="34"/>
        <v>0.78517973239122696</v>
      </c>
      <c r="F153" s="4">
        <f t="shared" si="40"/>
        <v>5.6834326934484362E-2</v>
      </c>
      <c r="G153" s="4">
        <f t="shared" si="41"/>
        <v>0.74319649959052525</v>
      </c>
      <c r="H153" s="4">
        <f t="shared" si="37"/>
        <v>7.43897771056771E-3</v>
      </c>
      <c r="I153" s="4">
        <f t="shared" si="38"/>
        <v>0.83295061328476128</v>
      </c>
      <c r="J153" s="4">
        <f t="shared" si="39"/>
        <v>0.12852326555228566</v>
      </c>
      <c r="K153">
        <v>3127177</v>
      </c>
      <c r="L153">
        <v>2633127</v>
      </c>
      <c r="M153">
        <v>2455396</v>
      </c>
      <c r="N153">
        <f t="shared" si="32"/>
        <v>3127177</v>
      </c>
      <c r="O153">
        <v>2347370</v>
      </c>
      <c r="P153">
        <v>2324107</v>
      </c>
      <c r="Q153">
        <f t="shared" si="33"/>
        <v>3127177</v>
      </c>
      <c r="R153">
        <v>3006699</v>
      </c>
      <c r="S153">
        <v>2604784</v>
      </c>
    </row>
    <row r="154" spans="1:30">
      <c r="A154" s="2">
        <v>183.3</v>
      </c>
      <c r="B154" s="2">
        <v>5000</v>
      </c>
      <c r="C154" s="4">
        <v>0.8</v>
      </c>
      <c r="D154" s="4">
        <v>0.1</v>
      </c>
      <c r="E154" s="4">
        <f t="shared" si="34"/>
        <v>0.69586531238877747</v>
      </c>
      <c r="F154" s="4">
        <f t="shared" si="40"/>
        <v>5.5369427442066757E-2</v>
      </c>
      <c r="G154" s="4">
        <f t="shared" si="41"/>
        <v>0.66075537137808316</v>
      </c>
      <c r="H154" s="4">
        <f t="shared" si="37"/>
        <v>1.3333431398350653E-2</v>
      </c>
      <c r="I154" s="4">
        <f t="shared" si="38"/>
        <v>0.73448001184454859</v>
      </c>
      <c r="J154" s="4">
        <f t="shared" si="39"/>
        <v>0.11307962421058994</v>
      </c>
      <c r="K154">
        <v>3127177</v>
      </c>
      <c r="L154">
        <v>2349244</v>
      </c>
      <c r="M154">
        <v>2176094</v>
      </c>
      <c r="N154">
        <f t="shared" si="32"/>
        <v>3127177</v>
      </c>
      <c r="O154">
        <v>2107995</v>
      </c>
      <c r="P154">
        <v>2066299</v>
      </c>
      <c r="Q154">
        <f t="shared" si="33"/>
        <v>3127177</v>
      </c>
      <c r="R154">
        <v>2650469</v>
      </c>
      <c r="S154">
        <v>2296849</v>
      </c>
    </row>
    <row r="155" spans="1:30">
      <c r="A155" s="2">
        <v>183.3</v>
      </c>
      <c r="B155" s="2">
        <v>5000</v>
      </c>
      <c r="C155" s="4">
        <v>0.7</v>
      </c>
      <c r="D155" s="4">
        <v>0.1</v>
      </c>
      <c r="E155" s="4">
        <f t="shared" si="34"/>
        <v>0.61452102007657383</v>
      </c>
      <c r="F155" s="4">
        <f t="shared" si="40"/>
        <v>4.8929433799238101E-2</v>
      </c>
      <c r="G155" s="4">
        <f t="shared" si="41"/>
        <v>0.58851961369631456</v>
      </c>
      <c r="H155" s="4">
        <f t="shared" si="37"/>
        <v>1.6670946351933388E-2</v>
      </c>
      <c r="I155" s="4">
        <f t="shared" si="38"/>
        <v>0.6447009555263421</v>
      </c>
      <c r="J155" s="4">
        <f t="shared" si="39"/>
        <v>9.5126371164791765E-2</v>
      </c>
      <c r="K155">
        <v>3127177</v>
      </c>
      <c r="L155">
        <v>2074727</v>
      </c>
      <c r="M155">
        <v>1921716</v>
      </c>
      <c r="N155">
        <f t="shared" si="32"/>
        <v>3127177</v>
      </c>
      <c r="O155">
        <v>1892538</v>
      </c>
      <c r="P155">
        <v>1840405</v>
      </c>
      <c r="Q155">
        <f t="shared" si="33"/>
        <v>3127177</v>
      </c>
      <c r="R155">
        <v>2313571</v>
      </c>
      <c r="S155">
        <v>2016094</v>
      </c>
    </row>
    <row r="156" spans="1:30">
      <c r="A156" s="2">
        <v>183.3</v>
      </c>
      <c r="B156" s="2">
        <v>5000</v>
      </c>
      <c r="C156" s="4">
        <v>0.6</v>
      </c>
      <c r="D156" s="4">
        <v>0.1</v>
      </c>
      <c r="E156" s="4">
        <f t="shared" si="34"/>
        <v>0.5298337765978709</v>
      </c>
      <c r="F156" s="4">
        <f t="shared" si="40"/>
        <v>4.6667329671457675E-2</v>
      </c>
      <c r="G156" s="4">
        <f t="shared" si="41"/>
        <v>0.51028195717735192</v>
      </c>
      <c r="H156" s="4">
        <f t="shared" si="37"/>
        <v>2.152100760526187E-2</v>
      </c>
      <c r="I156" s="4">
        <f t="shared" si="38"/>
        <v>0.55085817016433669</v>
      </c>
      <c r="J156" s="4">
        <f t="shared" si="39"/>
        <v>7.9542667396185124E-2</v>
      </c>
      <c r="K156">
        <v>3127177</v>
      </c>
      <c r="L156">
        <v>1802821</v>
      </c>
      <c r="M156">
        <v>1656884</v>
      </c>
      <c r="N156">
        <f t="shared" si="32"/>
        <v>3127177</v>
      </c>
      <c r="O156">
        <v>1663042</v>
      </c>
      <c r="P156">
        <v>1595742</v>
      </c>
      <c r="Q156">
        <f t="shared" si="33"/>
        <v>3127177</v>
      </c>
      <c r="R156">
        <v>1971375</v>
      </c>
      <c r="S156">
        <v>1722631</v>
      </c>
    </row>
    <row r="157" spans="1:30">
      <c r="A157" s="2">
        <v>183.3</v>
      </c>
      <c r="B157" s="2">
        <v>5000</v>
      </c>
      <c r="C157" s="4">
        <v>0.5</v>
      </c>
      <c r="D157" s="4">
        <v>0.1</v>
      </c>
      <c r="E157" s="4">
        <f t="shared" si="34"/>
        <v>0.43991465785275347</v>
      </c>
      <c r="F157" s="4">
        <f t="shared" si="40"/>
        <v>4.2719999539520791E-2</v>
      </c>
      <c r="G157" s="4">
        <f t="shared" si="41"/>
        <v>0.42537023008291502</v>
      </c>
      <c r="H157" s="4">
        <f t="shared" si="37"/>
        <v>2.33315862837313E-2</v>
      </c>
      <c r="I157" s="4">
        <f t="shared" si="38"/>
        <v>0.45583348815880903</v>
      </c>
      <c r="J157" s="4">
        <f t="shared" si="39"/>
        <v>6.6172461616339592E-2</v>
      </c>
      <c r="K157">
        <v>3127177</v>
      </c>
      <c r="L157">
        <v>1509284</v>
      </c>
      <c r="M157">
        <v>1375691</v>
      </c>
      <c r="N157">
        <f t="shared" si="32"/>
        <v>3127177</v>
      </c>
      <c r="O157">
        <v>1403170</v>
      </c>
      <c r="P157">
        <v>1330208</v>
      </c>
      <c r="Q157">
        <f t="shared" si="33"/>
        <v>3127177</v>
      </c>
      <c r="R157">
        <v>1632405</v>
      </c>
      <c r="S157">
        <v>1425472</v>
      </c>
    </row>
    <row r="158" spans="1:30">
      <c r="A158" s="2">
        <v>183.3</v>
      </c>
      <c r="B158" s="2">
        <v>5000</v>
      </c>
      <c r="C158" s="5">
        <v>0.4</v>
      </c>
      <c r="D158" s="4">
        <v>0.1</v>
      </c>
      <c r="E158" s="4">
        <f t="shared" si="34"/>
        <v>0.36318027409385528</v>
      </c>
      <c r="F158" s="4">
        <f t="shared" si="40"/>
        <v>3.85536220047666E-2</v>
      </c>
      <c r="G158" s="4">
        <f t="shared" si="41"/>
        <v>0.35487885719292511</v>
      </c>
      <c r="H158" s="4">
        <f t="shared" si="37"/>
        <v>2.7455433446843591E-2</v>
      </c>
      <c r="I158" s="4">
        <f t="shared" si="38"/>
        <v>0.37221621929299176</v>
      </c>
      <c r="J158" s="4">
        <f t="shared" si="39"/>
        <v>5.6857990449533234E-2</v>
      </c>
      <c r="K158">
        <v>3127177</v>
      </c>
      <c r="L158">
        <v>1256293</v>
      </c>
      <c r="M158">
        <v>1135729</v>
      </c>
      <c r="N158">
        <f t="shared" si="32"/>
        <v>3127177</v>
      </c>
      <c r="O158">
        <v>1195627</v>
      </c>
      <c r="P158">
        <v>1109769</v>
      </c>
      <c r="Q158">
        <f t="shared" si="33"/>
        <v>3127177</v>
      </c>
      <c r="R158">
        <v>1341791</v>
      </c>
      <c r="S158">
        <v>1163986</v>
      </c>
    </row>
    <row r="159" spans="1:30">
      <c r="A159" s="2">
        <v>183.3</v>
      </c>
      <c r="B159" s="2">
        <v>5000</v>
      </c>
      <c r="C159" s="5">
        <v>0.3</v>
      </c>
      <c r="D159" s="4">
        <v>0.1</v>
      </c>
      <c r="E159" s="4">
        <f t="shared" si="34"/>
        <v>0.26614515264086425</v>
      </c>
      <c r="F159" s="4">
        <f t="shared" si="40"/>
        <v>2.8603753481174873E-2</v>
      </c>
      <c r="G159" s="4">
        <f t="shared" si="41"/>
        <v>0.26325020937414162</v>
      </c>
      <c r="H159" s="4">
        <f t="shared" si="37"/>
        <v>2.4908088029555089E-2</v>
      </c>
      <c r="I159" s="4">
        <f t="shared" si="38"/>
        <v>0.26899116999133721</v>
      </c>
      <c r="J159" s="4">
        <f t="shared" si="39"/>
        <v>3.2567392251861664E-2</v>
      </c>
      <c r="K159">
        <v>3127177</v>
      </c>
      <c r="L159">
        <v>921732</v>
      </c>
      <c r="M159">
        <v>832283</v>
      </c>
      <c r="N159">
        <f t="shared" si="32"/>
        <v>3127177</v>
      </c>
      <c r="O159">
        <v>901122</v>
      </c>
      <c r="P159">
        <v>823230</v>
      </c>
      <c r="Q159">
        <f t="shared" si="33"/>
        <v>3127177</v>
      </c>
      <c r="R159">
        <v>943027</v>
      </c>
      <c r="S159">
        <v>841183</v>
      </c>
    </row>
    <row r="160" spans="1:30">
      <c r="A160" s="2">
        <v>183.3</v>
      </c>
      <c r="B160" s="2">
        <v>5000</v>
      </c>
      <c r="C160" s="5">
        <v>0.2</v>
      </c>
      <c r="D160" s="4">
        <v>0.1</v>
      </c>
      <c r="E160" s="4">
        <f t="shared" si="34"/>
        <v>0.18280065375256982</v>
      </c>
      <c r="F160" s="4">
        <f t="shared" si="40"/>
        <v>2.3782152401351123E-2</v>
      </c>
      <c r="G160" s="4">
        <f t="shared" si="41"/>
        <v>0.18044613400520662</v>
      </c>
      <c r="H160" s="4">
        <f t="shared" si="37"/>
        <v>2.0205124302206112E-2</v>
      </c>
      <c r="I160" s="4">
        <f t="shared" si="38"/>
        <v>0.18512959132150178</v>
      </c>
      <c r="J160" s="4">
        <f t="shared" si="39"/>
        <v>2.7384762678927352E-2</v>
      </c>
      <c r="K160">
        <v>3127177</v>
      </c>
      <c r="L160">
        <v>646021</v>
      </c>
      <c r="M160">
        <v>571650</v>
      </c>
      <c r="N160">
        <f t="shared" si="32"/>
        <v>3127177</v>
      </c>
      <c r="O160">
        <v>627472</v>
      </c>
      <c r="P160">
        <v>564287</v>
      </c>
      <c r="Q160">
        <f t="shared" si="33"/>
        <v>3127177</v>
      </c>
      <c r="R160">
        <v>664570</v>
      </c>
      <c r="S160">
        <v>578933</v>
      </c>
    </row>
    <row r="161" spans="1:30">
      <c r="A161" s="2">
        <v>183.3</v>
      </c>
      <c r="B161" s="2">
        <v>5000</v>
      </c>
      <c r="C161" s="5">
        <v>0.1</v>
      </c>
      <c r="D161" s="4">
        <v>0.1</v>
      </c>
      <c r="E161" s="4">
        <f t="shared" si="34"/>
        <v>9.2731879263629788E-2</v>
      </c>
      <c r="F161" s="4">
        <f t="shared" si="40"/>
        <v>1.169297420644882E-2</v>
      </c>
      <c r="G161" s="4">
        <f t="shared" si="41"/>
        <v>9.1952262375938426E-2</v>
      </c>
      <c r="H161" s="4">
        <f t="shared" si="37"/>
        <v>1.0660093752288406E-2</v>
      </c>
      <c r="I161" s="4">
        <f t="shared" si="38"/>
        <v>9.349870506210553E-2</v>
      </c>
      <c r="J161" s="4">
        <f t="shared" si="39"/>
        <v>1.2738645749824843E-2</v>
      </c>
      <c r="K161">
        <v>3127177</v>
      </c>
      <c r="L161">
        <v>326555</v>
      </c>
      <c r="M161">
        <v>289989</v>
      </c>
      <c r="N161">
        <f t="shared" si="32"/>
        <v>3127177</v>
      </c>
      <c r="O161">
        <v>320887</v>
      </c>
      <c r="P161">
        <v>287551</v>
      </c>
      <c r="Q161">
        <f t="shared" si="33"/>
        <v>3127177</v>
      </c>
      <c r="R161">
        <v>332223</v>
      </c>
      <c r="S161">
        <v>292387</v>
      </c>
    </row>
    <row r="162" spans="1:30">
      <c r="A162" t="s">
        <v>25</v>
      </c>
      <c r="E162" s="4"/>
      <c r="F162" s="4"/>
      <c r="G162" s="4"/>
      <c r="H162" s="4"/>
      <c r="I162" s="4"/>
      <c r="J162" s="4"/>
      <c r="N162">
        <f t="shared" si="32"/>
        <v>0</v>
      </c>
      <c r="Q162">
        <f t="shared" si="33"/>
        <v>0</v>
      </c>
    </row>
    <row r="163" spans="1:30">
      <c r="A163" s="2">
        <v>184.1</v>
      </c>
      <c r="B163" s="2">
        <v>5000</v>
      </c>
      <c r="C163" s="4">
        <v>1</v>
      </c>
      <c r="D163" s="4">
        <v>0.15</v>
      </c>
      <c r="E163" s="4">
        <f t="shared" si="34"/>
        <v>0.81864031245356339</v>
      </c>
      <c r="F163" s="4">
        <f t="shared" si="40"/>
        <v>0.10185949411646544</v>
      </c>
      <c r="G163" s="4">
        <f t="shared" si="41"/>
        <v>0.73888854916749069</v>
      </c>
      <c r="H163" s="4">
        <f t="shared" si="37"/>
        <v>0</v>
      </c>
      <c r="I163" s="4">
        <f t="shared" si="38"/>
        <v>0.92049980657002883</v>
      </c>
      <c r="J163" s="4">
        <f t="shared" si="39"/>
        <v>0.26282681506542244</v>
      </c>
      <c r="K163">
        <v>3156181</v>
      </c>
      <c r="L163">
        <v>2905264</v>
      </c>
      <c r="M163">
        <v>2583777</v>
      </c>
      <c r="N163">
        <f t="shared" si="32"/>
        <v>3156181</v>
      </c>
      <c r="O163">
        <v>2332066</v>
      </c>
      <c r="P163">
        <v>2332066</v>
      </c>
      <c r="Q163">
        <f t="shared" si="33"/>
        <v>3156181</v>
      </c>
      <c r="R163">
        <v>3734793</v>
      </c>
      <c r="S163">
        <v>2905264</v>
      </c>
    </row>
    <row r="164" spans="1:30">
      <c r="A164" s="2">
        <v>184.1</v>
      </c>
      <c r="B164" s="2">
        <v>5000</v>
      </c>
      <c r="C164" s="4">
        <v>0.9</v>
      </c>
      <c r="D164" s="4">
        <v>0.15</v>
      </c>
      <c r="E164" s="4">
        <f t="shared" si="34"/>
        <v>0.74623952175112895</v>
      </c>
      <c r="F164" s="4">
        <f t="shared" si="40"/>
        <v>0.10095396936994425</v>
      </c>
      <c r="G164" s="4">
        <f t="shared" si="41"/>
        <v>0.67901650760840393</v>
      </c>
      <c r="H164" s="4">
        <f t="shared" si="37"/>
        <v>1.1803188727135738E-2</v>
      </c>
      <c r="I164" s="4">
        <f t="shared" si="38"/>
        <v>0.83029300284109187</v>
      </c>
      <c r="J164" s="4">
        <f t="shared" si="39"/>
        <v>0.23670854111345324</v>
      </c>
      <c r="K164">
        <v>3156181</v>
      </c>
      <c r="L164">
        <v>2673896</v>
      </c>
      <c r="M164">
        <v>2355267</v>
      </c>
      <c r="N164">
        <f t="shared" si="32"/>
        <v>3156181</v>
      </c>
      <c r="O164">
        <v>2180352</v>
      </c>
      <c r="P164">
        <v>2143099</v>
      </c>
      <c r="Q164">
        <f t="shared" si="33"/>
        <v>3156181</v>
      </c>
      <c r="R164">
        <v>3367650</v>
      </c>
      <c r="S164">
        <v>2620555</v>
      </c>
    </row>
    <row r="165" spans="1:30">
      <c r="A165" s="2">
        <v>184.1</v>
      </c>
      <c r="B165" s="2">
        <v>5000</v>
      </c>
      <c r="C165" s="4">
        <v>0.8</v>
      </c>
      <c r="D165" s="4">
        <v>0.15</v>
      </c>
      <c r="E165" s="4">
        <f t="shared" si="34"/>
        <v>0.66462221273114563</v>
      </c>
      <c r="F165" s="4">
        <f t="shared" si="40"/>
        <v>9.7534013416847767E-2</v>
      </c>
      <c r="G165" s="4">
        <f t="shared" si="41"/>
        <v>0.6068463754138308</v>
      </c>
      <c r="H165" s="4">
        <f t="shared" si="37"/>
        <v>1.840262012856677E-2</v>
      </c>
      <c r="I165" s="4">
        <f t="shared" si="38"/>
        <v>0.7341115734490512</v>
      </c>
      <c r="J165" s="4">
        <f t="shared" si="39"/>
        <v>0.21190989997088253</v>
      </c>
      <c r="K165">
        <v>3156181</v>
      </c>
      <c r="L165">
        <v>2405503</v>
      </c>
      <c r="M165">
        <v>2097668</v>
      </c>
      <c r="N165">
        <f t="shared" si="32"/>
        <v>3156181</v>
      </c>
      <c r="O165">
        <v>1973399</v>
      </c>
      <c r="P165">
        <v>1915317</v>
      </c>
      <c r="Q165">
        <f t="shared" si="33"/>
        <v>3156181</v>
      </c>
      <c r="R165">
        <v>2985815</v>
      </c>
      <c r="S165">
        <v>2316989</v>
      </c>
    </row>
    <row r="166" spans="1:30">
      <c r="A166" s="2">
        <v>184.1</v>
      </c>
      <c r="B166" s="2">
        <v>5000</v>
      </c>
      <c r="C166" s="4">
        <v>0.7</v>
      </c>
      <c r="D166" s="4">
        <v>0.15</v>
      </c>
      <c r="E166" s="4">
        <f t="shared" si="34"/>
        <v>0.58980901285445919</v>
      </c>
      <c r="F166" s="4">
        <f t="shared" si="40"/>
        <v>9.3641651096689316E-2</v>
      </c>
      <c r="G166" s="4">
        <f t="shared" si="41"/>
        <v>0.54264093218988396</v>
      </c>
      <c r="H166" s="4">
        <f t="shared" si="37"/>
        <v>2.7303567190855024E-2</v>
      </c>
      <c r="I166" s="4">
        <f t="shared" si="38"/>
        <v>0.64803159261145038</v>
      </c>
      <c r="J166" s="4">
        <f t="shared" si="39"/>
        <v>0.19089684653700154</v>
      </c>
      <c r="K166">
        <v>3156181</v>
      </c>
      <c r="L166">
        <v>2157094</v>
      </c>
      <c r="M166">
        <v>1861544</v>
      </c>
      <c r="N166">
        <f t="shared" si="32"/>
        <v>3156181</v>
      </c>
      <c r="O166">
        <v>1798848</v>
      </c>
      <c r="P166">
        <v>1712673</v>
      </c>
      <c r="Q166">
        <f t="shared" si="33"/>
        <v>3156181</v>
      </c>
      <c r="R166">
        <v>2647810</v>
      </c>
      <c r="S166">
        <v>2045305</v>
      </c>
    </row>
    <row r="167" spans="1:30">
      <c r="A167" s="2">
        <v>184.1</v>
      </c>
      <c r="B167" s="2">
        <v>5000</v>
      </c>
      <c r="C167" s="4">
        <v>0.6</v>
      </c>
      <c r="D167" s="4">
        <v>0.15</v>
      </c>
      <c r="E167" s="4">
        <f t="shared" si="34"/>
        <v>0.51598656731030323</v>
      </c>
      <c r="F167" s="4">
        <f t="shared" si="40"/>
        <v>9.3517450361687113E-2</v>
      </c>
      <c r="G167" s="4">
        <f t="shared" si="41"/>
        <v>0.47908532495443068</v>
      </c>
      <c r="H167" s="4">
        <f t="shared" si="37"/>
        <v>3.9685936896521459E-2</v>
      </c>
      <c r="I167" s="4">
        <f t="shared" si="38"/>
        <v>0.55865553971714554</v>
      </c>
      <c r="J167" s="4">
        <f t="shared" si="39"/>
        <v>0.1654512209534244</v>
      </c>
      <c r="K167">
        <v>3156181</v>
      </c>
      <c r="L167">
        <v>1923705</v>
      </c>
      <c r="M167">
        <v>1628547</v>
      </c>
      <c r="N167">
        <f t="shared" si="32"/>
        <v>3156181</v>
      </c>
      <c r="O167">
        <v>1637336</v>
      </c>
      <c r="P167">
        <v>1512080</v>
      </c>
      <c r="Q167">
        <f t="shared" si="33"/>
        <v>3156181</v>
      </c>
      <c r="R167">
        <v>2285412</v>
      </c>
      <c r="S167">
        <v>1763218</v>
      </c>
    </row>
    <row r="168" spans="1:30">
      <c r="A168" s="2">
        <v>184.1</v>
      </c>
      <c r="B168" s="2">
        <v>5000</v>
      </c>
      <c r="C168" s="4">
        <v>0.5</v>
      </c>
      <c r="D168" s="4">
        <v>0.15</v>
      </c>
      <c r="E168" s="4">
        <f t="shared" si="34"/>
        <v>0.42963505578418981</v>
      </c>
      <c r="F168" s="4">
        <f t="shared" si="40"/>
        <v>8.4589572017574402E-2</v>
      </c>
      <c r="G168" s="4">
        <f t="shared" si="41"/>
        <v>0.40513075771002993</v>
      </c>
      <c r="H168" s="4">
        <f t="shared" si="37"/>
        <v>4.8726609785687193E-2</v>
      </c>
      <c r="I168" s="4">
        <f t="shared" si="38"/>
        <v>0.45700040650393625</v>
      </c>
      <c r="J168" s="4">
        <f t="shared" si="39"/>
        <v>0.13087525715413659</v>
      </c>
      <c r="K168">
        <v>3156181</v>
      </c>
      <c r="L168">
        <v>1622986</v>
      </c>
      <c r="M168">
        <v>1356006</v>
      </c>
      <c r="N168">
        <f t="shared" si="32"/>
        <v>3156181</v>
      </c>
      <c r="O168">
        <v>1432456</v>
      </c>
      <c r="P168">
        <v>1278666</v>
      </c>
      <c r="Q168">
        <f t="shared" si="33"/>
        <v>3156181</v>
      </c>
      <c r="R168">
        <v>1855442</v>
      </c>
      <c r="S168">
        <v>1442376</v>
      </c>
    </row>
    <row r="169" spans="1:30">
      <c r="A169" s="2">
        <v>184.1</v>
      </c>
      <c r="B169" s="2">
        <v>5000</v>
      </c>
      <c r="C169" s="5">
        <v>0.4</v>
      </c>
      <c r="D169" s="4">
        <v>0.15</v>
      </c>
      <c r="E169" s="4">
        <f t="shared" si="34"/>
        <v>0.34463422725122544</v>
      </c>
      <c r="F169" s="4">
        <f t="shared" si="40"/>
        <v>7.4745713252820423E-2</v>
      </c>
      <c r="G169" s="4">
        <f t="shared" si="41"/>
        <v>0.32686655169649648</v>
      </c>
      <c r="H169" s="4">
        <f t="shared" si="37"/>
        <v>4.5248038689796308E-2</v>
      </c>
      <c r="I169" s="4">
        <f t="shared" si="38"/>
        <v>0.36476076625516723</v>
      </c>
      <c r="J169" s="4">
        <f t="shared" si="39"/>
        <v>0.11195809112341783</v>
      </c>
      <c r="K169">
        <v>3156181</v>
      </c>
      <c r="L169">
        <v>1323639</v>
      </c>
      <c r="M169">
        <v>1087728</v>
      </c>
      <c r="N169">
        <f t="shared" si="32"/>
        <v>3156181</v>
      </c>
      <c r="O169">
        <v>1174461</v>
      </c>
      <c r="P169">
        <v>1031650</v>
      </c>
      <c r="Q169">
        <f t="shared" si="33"/>
        <v>3156181</v>
      </c>
      <c r="R169">
        <v>1504611</v>
      </c>
      <c r="S169">
        <v>1151251</v>
      </c>
    </row>
    <row r="170" spans="1:30">
      <c r="A170" s="2">
        <v>184.1</v>
      </c>
      <c r="B170" s="2">
        <v>5000</v>
      </c>
      <c r="C170" s="5">
        <v>0.3</v>
      </c>
      <c r="D170" s="4">
        <v>0.15</v>
      </c>
      <c r="E170" s="4">
        <f t="shared" si="34"/>
        <v>0.26542140644025169</v>
      </c>
      <c r="F170" s="4">
        <f t="shared" si="40"/>
        <v>6.3953239690626107E-2</v>
      </c>
      <c r="G170" s="4">
        <f t="shared" si="41"/>
        <v>0.25467392396063471</v>
      </c>
      <c r="H170" s="4">
        <f t="shared" si="37"/>
        <v>4.6633573930012252E-2</v>
      </c>
      <c r="I170" s="4">
        <f t="shared" si="38"/>
        <v>0.2774397285833734</v>
      </c>
      <c r="J170" s="4">
        <f t="shared" si="39"/>
        <v>8.6448464140681414E-2</v>
      </c>
      <c r="K170">
        <v>3156181</v>
      </c>
      <c r="L170">
        <v>1039566</v>
      </c>
      <c r="M170">
        <v>837718</v>
      </c>
      <c r="N170">
        <f t="shared" si="32"/>
        <v>3156181</v>
      </c>
      <c r="O170">
        <v>950981</v>
      </c>
      <c r="P170">
        <v>803797</v>
      </c>
      <c r="Q170">
        <f t="shared" si="33"/>
        <v>3156181</v>
      </c>
      <c r="R170">
        <v>1148497</v>
      </c>
      <c r="S170">
        <v>875650</v>
      </c>
    </row>
    <row r="171" spans="1:30">
      <c r="A171" s="2">
        <v>184.1</v>
      </c>
      <c r="B171" s="2">
        <v>5000</v>
      </c>
      <c r="C171" s="5">
        <v>0.2</v>
      </c>
      <c r="D171" s="4">
        <v>0.15</v>
      </c>
      <c r="E171" s="4">
        <f t="shared" si="34"/>
        <v>0.17755540635977468</v>
      </c>
      <c r="F171" s="4">
        <f t="shared" si="40"/>
        <v>4.6715635129924424E-2</v>
      </c>
      <c r="G171" s="4">
        <f t="shared" si="41"/>
        <v>0.17305503074760287</v>
      </c>
      <c r="H171" s="4">
        <f t="shared" si="37"/>
        <v>4.0982757326021545E-2</v>
      </c>
      <c r="I171" s="4">
        <f t="shared" si="38"/>
        <v>0.18232446111297165</v>
      </c>
      <c r="J171" s="4">
        <f t="shared" si="39"/>
        <v>5.2911730981207987E-2</v>
      </c>
      <c r="K171">
        <v>3156181</v>
      </c>
      <c r="L171">
        <v>707840</v>
      </c>
      <c r="M171">
        <v>560397</v>
      </c>
      <c r="N171">
        <f t="shared" si="32"/>
        <v>3156181</v>
      </c>
      <c r="O171">
        <v>675542</v>
      </c>
      <c r="P171">
        <v>546193</v>
      </c>
      <c r="Q171">
        <f t="shared" si="33"/>
        <v>3156181</v>
      </c>
      <c r="R171">
        <v>742448</v>
      </c>
      <c r="S171">
        <v>575449</v>
      </c>
    </row>
    <row r="172" spans="1:30">
      <c r="A172" s="2">
        <v>184.1</v>
      </c>
      <c r="B172" s="2">
        <v>5000</v>
      </c>
      <c r="C172" s="5">
        <v>0.1</v>
      </c>
      <c r="D172" s="4">
        <v>0.15</v>
      </c>
      <c r="E172" s="4">
        <f t="shared" si="34"/>
        <v>8.7503219872371071E-2</v>
      </c>
      <c r="F172" s="4">
        <f t="shared" si="40"/>
        <v>2.5917081434809981E-2</v>
      </c>
      <c r="G172" s="4">
        <f t="shared" si="41"/>
        <v>8.5723220563079239E-2</v>
      </c>
      <c r="H172" s="4">
        <f t="shared" si="37"/>
        <v>2.2663782590415443E-2</v>
      </c>
      <c r="I172" s="4">
        <f t="shared" si="38"/>
        <v>8.9576294895634942E-2</v>
      </c>
      <c r="J172" s="4">
        <f t="shared" si="39"/>
        <v>2.9656410706483564E-2</v>
      </c>
      <c r="K172">
        <v>3156181</v>
      </c>
      <c r="L172">
        <v>357975</v>
      </c>
      <c r="M172">
        <v>276176</v>
      </c>
      <c r="N172">
        <f t="shared" si="32"/>
        <v>3156181</v>
      </c>
      <c r="O172">
        <v>342089</v>
      </c>
      <c r="P172">
        <v>270558</v>
      </c>
      <c r="Q172">
        <f t="shared" si="33"/>
        <v>3156181</v>
      </c>
      <c r="R172">
        <v>376320</v>
      </c>
      <c r="S172">
        <v>282719</v>
      </c>
    </row>
    <row r="173" spans="1:30">
      <c r="A173" t="s">
        <v>25</v>
      </c>
      <c r="E173" s="4"/>
      <c r="F173" s="4"/>
      <c r="G173" s="4"/>
      <c r="H173" s="4"/>
      <c r="I173" s="4"/>
      <c r="J173" s="4"/>
      <c r="N173">
        <f t="shared" si="32"/>
        <v>0</v>
      </c>
      <c r="Q173">
        <f t="shared" si="33"/>
        <v>0</v>
      </c>
      <c r="U173" t="s">
        <v>25</v>
      </c>
    </row>
    <row r="174" spans="1:30">
      <c r="A174" s="2">
        <v>184.2</v>
      </c>
      <c r="B174" s="2">
        <v>5000</v>
      </c>
      <c r="C174" s="4">
        <v>1</v>
      </c>
      <c r="D174" s="4">
        <v>0.15</v>
      </c>
      <c r="E174" s="4">
        <f t="shared" si="34"/>
        <v>0.82698790411736234</v>
      </c>
      <c r="F174" s="4">
        <f t="shared" si="40"/>
        <v>9.3685803920841013E-2</v>
      </c>
      <c r="G174" s="4">
        <f t="shared" si="41"/>
        <v>0.75159977054467808</v>
      </c>
      <c r="H174" s="4">
        <f t="shared" si="37"/>
        <v>0</v>
      </c>
      <c r="I174" s="4">
        <f t="shared" si="38"/>
        <v>0.92067370803820336</v>
      </c>
      <c r="J174" s="4">
        <f t="shared" si="39"/>
        <v>0.23182130934875816</v>
      </c>
      <c r="K174">
        <v>3233745</v>
      </c>
      <c r="L174">
        <v>2977224</v>
      </c>
      <c r="M174">
        <v>2674268</v>
      </c>
      <c r="N174">
        <f t="shared" si="32"/>
        <v>3233745</v>
      </c>
      <c r="O174">
        <v>2430482</v>
      </c>
      <c r="P174">
        <v>2430482</v>
      </c>
      <c r="Q174">
        <f t="shared" si="33"/>
        <v>3233745</v>
      </c>
      <c r="R174">
        <v>3726875</v>
      </c>
      <c r="S174">
        <v>2977224</v>
      </c>
      <c r="U174">
        <v>184</v>
      </c>
      <c r="V174">
        <v>5000</v>
      </c>
      <c r="W174" s="1">
        <v>1</v>
      </c>
      <c r="X174" s="1">
        <f>D174</f>
        <v>0.15</v>
      </c>
      <c r="Y174" s="1">
        <f t="shared" ref="Y174:Y183" si="49">AVERAGE(E163,E174,E185)</f>
        <v>0.82596154934112176</v>
      </c>
      <c r="Z174" s="1">
        <f t="shared" ref="Z174:Z183" si="50">AVERAGE(F163,F174,F185)</f>
        <v>9.4615902075971411E-2</v>
      </c>
      <c r="AA174" s="1">
        <f t="shared" ref="AA174:AA183" si="51">AVERAGE(G163,G174,G185)</f>
        <v>0.75045419954233061</v>
      </c>
      <c r="AB174" s="1">
        <f t="shared" ref="AB174:AB183" si="52">AVERAGE(H163,H174,H185)</f>
        <v>0</v>
      </c>
      <c r="AC174" s="1">
        <f t="shared" ref="AC174:AC183" si="53">AVERAGE(I163,I174,I185)</f>
        <v>0.92057745141709313</v>
      </c>
      <c r="AD174" s="1">
        <f t="shared" ref="AD174:AD183" si="54">AVERAGE(J163,J174,J185)</f>
        <v>0.24233808458021752</v>
      </c>
    </row>
    <row r="175" spans="1:30">
      <c r="A175" s="2">
        <v>184.2</v>
      </c>
      <c r="B175" s="2">
        <v>5000</v>
      </c>
      <c r="C175" s="4">
        <v>0.9</v>
      </c>
      <c r="D175" s="4">
        <v>0.15</v>
      </c>
      <c r="E175" s="4">
        <f t="shared" si="34"/>
        <v>0.75023819132306346</v>
      </c>
      <c r="F175" s="4">
        <f t="shared" si="40"/>
        <v>9.2040343317113749E-2</v>
      </c>
      <c r="G175" s="4">
        <f t="shared" si="41"/>
        <v>0.68820608922472237</v>
      </c>
      <c r="H175" s="4">
        <f t="shared" si="37"/>
        <v>1.2014243547342169E-2</v>
      </c>
      <c r="I175" s="4">
        <f t="shared" si="38"/>
        <v>0.82553602711407359</v>
      </c>
      <c r="J175" s="4">
        <f t="shared" si="39"/>
        <v>0.20515841539762722</v>
      </c>
      <c r="K175">
        <v>3233745</v>
      </c>
      <c r="L175">
        <v>2723714</v>
      </c>
      <c r="M175">
        <v>2426079</v>
      </c>
      <c r="N175">
        <f t="shared" si="32"/>
        <v>3233745</v>
      </c>
      <c r="O175">
        <v>2264334</v>
      </c>
      <c r="P175">
        <v>2225483</v>
      </c>
      <c r="Q175">
        <f t="shared" si="33"/>
        <v>3233745</v>
      </c>
      <c r="R175">
        <v>3333003</v>
      </c>
      <c r="S175">
        <v>2669573</v>
      </c>
      <c r="U175">
        <v>184</v>
      </c>
      <c r="V175">
        <v>5000</v>
      </c>
      <c r="W175" s="1">
        <v>0.9</v>
      </c>
      <c r="X175" s="1">
        <f t="shared" ref="X175:X183" si="55">D175</f>
        <v>0.15</v>
      </c>
      <c r="Y175" s="1">
        <f t="shared" si="49"/>
        <v>0.74990689983237502</v>
      </c>
      <c r="Z175" s="1">
        <f t="shared" si="50"/>
        <v>9.3553228245083733E-2</v>
      </c>
      <c r="AA175" s="1">
        <f t="shared" si="51"/>
        <v>0.68680851753524486</v>
      </c>
      <c r="AB175" s="1">
        <f t="shared" si="52"/>
        <v>1.1555481878342719E-2</v>
      </c>
      <c r="AC175" s="1">
        <f t="shared" si="53"/>
        <v>0.82727153258998232</v>
      </c>
      <c r="AD175" s="1">
        <f t="shared" si="54"/>
        <v>0.21641230883822934</v>
      </c>
    </row>
    <row r="176" spans="1:30">
      <c r="A176" s="2">
        <v>184.2</v>
      </c>
      <c r="B176" s="2">
        <v>5000</v>
      </c>
      <c r="C176" s="4">
        <v>0.8</v>
      </c>
      <c r="D176" s="4">
        <v>0.15</v>
      </c>
      <c r="E176" s="4">
        <f t="shared" si="34"/>
        <v>0.6764262488229591</v>
      </c>
      <c r="F176" s="4">
        <f t="shared" si="40"/>
        <v>9.0633924443640421E-2</v>
      </c>
      <c r="G176" s="4">
        <f t="shared" si="41"/>
        <v>0.62619470613792982</v>
      </c>
      <c r="H176" s="4">
        <f t="shared" si="37"/>
        <v>2.4168572351870664E-2</v>
      </c>
      <c r="I176" s="4">
        <f t="shared" si="38"/>
        <v>0.73615390205473841</v>
      </c>
      <c r="J176" s="4">
        <f t="shared" si="39"/>
        <v>0.18153997918821677</v>
      </c>
      <c r="K176">
        <v>3233745</v>
      </c>
      <c r="L176">
        <v>2480477</v>
      </c>
      <c r="M176">
        <v>2187390</v>
      </c>
      <c r="N176">
        <f t="shared" si="32"/>
        <v>3233745</v>
      </c>
      <c r="O176">
        <v>2103109</v>
      </c>
      <c r="P176">
        <v>2024954</v>
      </c>
      <c r="Q176">
        <f t="shared" si="33"/>
        <v>3233745</v>
      </c>
      <c r="R176">
        <v>2967588</v>
      </c>
      <c r="S176">
        <v>2380534</v>
      </c>
      <c r="U176">
        <v>184</v>
      </c>
      <c r="V176">
        <v>5000</v>
      </c>
      <c r="W176" s="1">
        <v>0.8</v>
      </c>
      <c r="X176" s="1">
        <f t="shared" si="55"/>
        <v>0.15</v>
      </c>
      <c r="Y176" s="1">
        <f t="shared" si="49"/>
        <v>0.67428891430898708</v>
      </c>
      <c r="Z176" s="1">
        <f t="shared" si="50"/>
        <v>9.1373628056097056E-2</v>
      </c>
      <c r="AA176" s="1">
        <f t="shared" si="51"/>
        <v>0.62226324316420334</v>
      </c>
      <c r="AB176" s="1">
        <f t="shared" si="52"/>
        <v>2.1476889479996254E-2</v>
      </c>
      <c r="AC176" s="1">
        <f t="shared" si="53"/>
        <v>0.7365613005183963</v>
      </c>
      <c r="AD176" s="1">
        <f t="shared" si="54"/>
        <v>0.1918511187437579</v>
      </c>
    </row>
    <row r="177" spans="1:30">
      <c r="A177" s="2">
        <v>184.2</v>
      </c>
      <c r="B177" s="2">
        <v>5000</v>
      </c>
      <c r="C177" s="4">
        <v>0.7</v>
      </c>
      <c r="D177" s="4">
        <v>0.15</v>
      </c>
      <c r="E177" s="4">
        <f t="shared" si="34"/>
        <v>0.60346378579634452</v>
      </c>
      <c r="F177" s="4">
        <f t="shared" si="40"/>
        <v>8.6983667543359164E-2</v>
      </c>
      <c r="G177" s="4">
        <f t="shared" si="41"/>
        <v>0.56287740684562326</v>
      </c>
      <c r="H177" s="4">
        <f t="shared" si="37"/>
        <v>3.313681196260064E-2</v>
      </c>
      <c r="I177" s="4">
        <f t="shared" si="38"/>
        <v>0.65055902676308741</v>
      </c>
      <c r="J177" s="4">
        <f t="shared" si="39"/>
        <v>0.15762745671040851</v>
      </c>
      <c r="K177">
        <v>3233745</v>
      </c>
      <c r="L177">
        <v>2232731</v>
      </c>
      <c r="M177">
        <v>1951448</v>
      </c>
      <c r="N177">
        <f t="shared" si="32"/>
        <v>3233745</v>
      </c>
      <c r="O177">
        <v>1927358</v>
      </c>
      <c r="P177">
        <v>1820202</v>
      </c>
      <c r="Q177">
        <f t="shared" si="33"/>
        <v>3233745</v>
      </c>
      <c r="R177">
        <v>2613469</v>
      </c>
      <c r="S177">
        <v>2103742</v>
      </c>
      <c r="U177">
        <v>184</v>
      </c>
      <c r="V177">
        <v>5000</v>
      </c>
      <c r="W177" s="1">
        <v>0.7</v>
      </c>
      <c r="X177" s="1">
        <f t="shared" si="55"/>
        <v>0.15</v>
      </c>
      <c r="Y177" s="1">
        <f t="shared" si="49"/>
        <v>0.59512585180907107</v>
      </c>
      <c r="Z177" s="1">
        <f t="shared" si="50"/>
        <v>8.7476986471205206E-2</v>
      </c>
      <c r="AA177" s="1">
        <f t="shared" si="51"/>
        <v>0.55316607828356223</v>
      </c>
      <c r="AB177" s="1">
        <f t="shared" si="52"/>
        <v>2.984636709841626E-2</v>
      </c>
      <c r="AC177" s="1">
        <f t="shared" si="53"/>
        <v>0.64518649709100495</v>
      </c>
      <c r="AD177" s="1">
        <f t="shared" si="54"/>
        <v>0.16913835729552792</v>
      </c>
    </row>
    <row r="178" spans="1:30">
      <c r="A178" s="2">
        <v>184.2</v>
      </c>
      <c r="B178" s="2">
        <v>5000</v>
      </c>
      <c r="C178" s="4">
        <v>0.6</v>
      </c>
      <c r="D178" s="4">
        <v>0.15</v>
      </c>
      <c r="E178" s="4">
        <f t="shared" si="34"/>
        <v>0.51751297644062844</v>
      </c>
      <c r="F178" s="4">
        <f t="shared" si="40"/>
        <v>8.0679521730996101E-2</v>
      </c>
      <c r="G178" s="4">
        <f t="shared" si="41"/>
        <v>0.48425432432056331</v>
      </c>
      <c r="H178" s="4">
        <f t="shared" si="37"/>
        <v>3.4826802979208316E-2</v>
      </c>
      <c r="I178" s="4">
        <f t="shared" si="38"/>
        <v>0.55549370775988827</v>
      </c>
      <c r="J178" s="4">
        <f t="shared" si="39"/>
        <v>0.13816766628166413</v>
      </c>
      <c r="K178">
        <v>3233745</v>
      </c>
      <c r="L178">
        <v>1934402</v>
      </c>
      <c r="M178">
        <v>1673505</v>
      </c>
      <c r="N178">
        <f t="shared" si="32"/>
        <v>3233745</v>
      </c>
      <c r="O178">
        <v>1678576</v>
      </c>
      <c r="P178">
        <v>1565955</v>
      </c>
      <c r="Q178">
        <f t="shared" si="33"/>
        <v>3233745</v>
      </c>
      <c r="R178">
        <v>2243124</v>
      </c>
      <c r="S178">
        <v>1796325</v>
      </c>
      <c r="U178">
        <v>184</v>
      </c>
      <c r="V178">
        <v>5000</v>
      </c>
      <c r="W178" s="1">
        <v>0.6</v>
      </c>
      <c r="X178" s="1">
        <f t="shared" si="55"/>
        <v>0.15</v>
      </c>
      <c r="Y178" s="1">
        <f t="shared" si="49"/>
        <v>0.51857518860042273</v>
      </c>
      <c r="Z178" s="1">
        <f t="shared" si="50"/>
        <v>8.4004125388256967E-2</v>
      </c>
      <c r="AA178" s="1">
        <f t="shared" si="51"/>
        <v>0.48577829842775699</v>
      </c>
      <c r="AB178" s="1">
        <f t="shared" si="52"/>
        <v>3.6761565735607897E-2</v>
      </c>
      <c r="AC178" s="1">
        <f t="shared" si="53"/>
        <v>0.55639608760396519</v>
      </c>
      <c r="AD178" s="1">
        <f t="shared" si="54"/>
        <v>0.14634043158954516</v>
      </c>
    </row>
    <row r="179" spans="1:30">
      <c r="A179" s="2">
        <v>184.2</v>
      </c>
      <c r="B179" s="2">
        <v>5000</v>
      </c>
      <c r="C179" s="4">
        <v>0.5</v>
      </c>
      <c r="D179" s="4">
        <v>0.15</v>
      </c>
      <c r="E179" s="4">
        <f t="shared" si="34"/>
        <v>0.42953479634293984</v>
      </c>
      <c r="F179" s="4">
        <f t="shared" si="40"/>
        <v>7.2283992708144895E-2</v>
      </c>
      <c r="G179" s="4">
        <f t="shared" si="41"/>
        <v>0.40399320292725616</v>
      </c>
      <c r="H179" s="4">
        <f t="shared" si="37"/>
        <v>3.7524913065192213E-2</v>
      </c>
      <c r="I179" s="4">
        <f t="shared" si="38"/>
        <v>0.45725590607793748</v>
      </c>
      <c r="J179" s="4">
        <f t="shared" si="39"/>
        <v>0.11354203871981247</v>
      </c>
      <c r="K179">
        <v>3233745</v>
      </c>
      <c r="L179">
        <v>1622754</v>
      </c>
      <c r="M179">
        <v>1389006</v>
      </c>
      <c r="N179">
        <f t="shared" si="32"/>
        <v>3233745</v>
      </c>
      <c r="O179">
        <v>1427757</v>
      </c>
      <c r="P179">
        <v>1306411</v>
      </c>
      <c r="Q179">
        <f t="shared" si="33"/>
        <v>3233745</v>
      </c>
      <c r="R179">
        <v>1845815</v>
      </c>
      <c r="S179">
        <v>1478649</v>
      </c>
      <c r="U179">
        <v>184</v>
      </c>
      <c r="V179">
        <v>5000</v>
      </c>
      <c r="W179" s="1">
        <v>0.5</v>
      </c>
      <c r="X179" s="1">
        <f t="shared" si="55"/>
        <v>0.15</v>
      </c>
      <c r="Y179" s="1">
        <f t="shared" si="49"/>
        <v>0.43113107029693465</v>
      </c>
      <c r="Z179" s="1">
        <f t="shared" si="50"/>
        <v>7.5037070582332166E-2</v>
      </c>
      <c r="AA179" s="1">
        <f t="shared" si="51"/>
        <v>0.40749729833459675</v>
      </c>
      <c r="AB179" s="1">
        <f t="shared" si="52"/>
        <v>4.0555075191131801E-2</v>
      </c>
      <c r="AC179" s="1">
        <f t="shared" si="53"/>
        <v>0.45761825057272337</v>
      </c>
      <c r="AD179" s="1">
        <f t="shared" si="54"/>
        <v>0.1193478183853794</v>
      </c>
    </row>
    <row r="180" spans="1:30">
      <c r="A180" s="2">
        <v>184.2</v>
      </c>
      <c r="B180" s="2">
        <v>5000</v>
      </c>
      <c r="C180" s="5">
        <v>0.4</v>
      </c>
      <c r="D180" s="4">
        <v>0.15</v>
      </c>
      <c r="E180" s="4">
        <f t="shared" si="34"/>
        <v>0.34943045911164916</v>
      </c>
      <c r="F180" s="4">
        <f t="shared" si="40"/>
        <v>6.6651823195706519E-2</v>
      </c>
      <c r="G180" s="4">
        <f t="shared" si="41"/>
        <v>0.33512537321279195</v>
      </c>
      <c r="H180" s="4">
        <f t="shared" si="37"/>
        <v>4.5485652084502642E-2</v>
      </c>
      <c r="I180" s="4">
        <f t="shared" si="38"/>
        <v>0.36507918837137748</v>
      </c>
      <c r="J180" s="4">
        <f t="shared" si="39"/>
        <v>9.1394033852390963E-2</v>
      </c>
      <c r="K180">
        <v>3233745</v>
      </c>
      <c r="L180">
        <v>1345504</v>
      </c>
      <c r="M180">
        <v>1129969</v>
      </c>
      <c r="N180">
        <f t="shared" si="32"/>
        <v>3233745</v>
      </c>
      <c r="O180">
        <v>1230799</v>
      </c>
      <c r="P180">
        <v>1083710</v>
      </c>
      <c r="Q180">
        <f t="shared" si="33"/>
        <v>3233745</v>
      </c>
      <c r="R180">
        <v>1476118</v>
      </c>
      <c r="S180">
        <v>1180573</v>
      </c>
      <c r="U180">
        <v>184</v>
      </c>
      <c r="V180">
        <v>5000</v>
      </c>
      <c r="W180" s="1">
        <v>0.4</v>
      </c>
      <c r="X180" s="1">
        <f t="shared" si="55"/>
        <v>0.15</v>
      </c>
      <c r="Y180" s="1">
        <f t="shared" si="49"/>
        <v>0.3464466133273793</v>
      </c>
      <c r="Z180" s="1">
        <f t="shared" si="50"/>
        <v>6.7606424069771409E-2</v>
      </c>
      <c r="AA180" s="1">
        <f t="shared" si="51"/>
        <v>0.33062550770708982</v>
      </c>
      <c r="AB180" s="1">
        <f t="shared" si="52"/>
        <v>4.2353569361365938E-2</v>
      </c>
      <c r="AC180" s="1">
        <f t="shared" si="53"/>
        <v>0.36405965954278402</v>
      </c>
      <c r="AD180" s="1">
        <f t="shared" si="54"/>
        <v>9.88019029714126E-2</v>
      </c>
    </row>
    <row r="181" spans="1:30">
      <c r="A181" s="2">
        <v>184.2</v>
      </c>
      <c r="B181" s="2">
        <v>5000</v>
      </c>
      <c r="C181" s="5">
        <v>0.3</v>
      </c>
      <c r="D181" s="4">
        <v>0.15</v>
      </c>
      <c r="E181" s="4">
        <f t="shared" si="34"/>
        <v>0.26998263623136642</v>
      </c>
      <c r="F181" s="4">
        <f t="shared" si="40"/>
        <v>5.6004725171588977E-2</v>
      </c>
      <c r="G181" s="4">
        <f t="shared" si="41"/>
        <v>0.26288436472263582</v>
      </c>
      <c r="H181" s="4">
        <f t="shared" si="37"/>
        <v>4.2764967553100199E-2</v>
      </c>
      <c r="I181" s="4">
        <f t="shared" si="38"/>
        <v>0.27750672981326602</v>
      </c>
      <c r="J181" s="4">
        <f t="shared" si="39"/>
        <v>7.0711821742283326E-2</v>
      </c>
      <c r="K181">
        <v>3233745</v>
      </c>
      <c r="L181">
        <v>1054160</v>
      </c>
      <c r="M181">
        <v>873055</v>
      </c>
      <c r="N181">
        <f t="shared" si="32"/>
        <v>3233745</v>
      </c>
      <c r="O181">
        <v>988392</v>
      </c>
      <c r="P181">
        <v>850101</v>
      </c>
      <c r="Q181">
        <f t="shared" si="33"/>
        <v>3233745</v>
      </c>
      <c r="R181">
        <v>1126050</v>
      </c>
      <c r="S181">
        <v>897386</v>
      </c>
      <c r="U181">
        <v>184</v>
      </c>
      <c r="V181">
        <v>5000</v>
      </c>
      <c r="W181" s="1">
        <v>0.3</v>
      </c>
      <c r="X181" s="1">
        <f t="shared" si="55"/>
        <v>0.15</v>
      </c>
      <c r="Y181" s="1">
        <f t="shared" si="49"/>
        <v>0.26962029350018379</v>
      </c>
      <c r="Z181" s="1">
        <f t="shared" si="50"/>
        <v>5.695171672331964E-2</v>
      </c>
      <c r="AA181" s="1">
        <f t="shared" si="51"/>
        <v>0.26081787452749822</v>
      </c>
      <c r="AB181" s="1">
        <f t="shared" si="52"/>
        <v>4.1524399736387503E-2</v>
      </c>
      <c r="AC181" s="1">
        <f t="shared" si="53"/>
        <v>0.27963051729619232</v>
      </c>
      <c r="AD181" s="1">
        <f t="shared" si="54"/>
        <v>7.7085888059622673E-2</v>
      </c>
    </row>
    <row r="182" spans="1:30">
      <c r="A182" s="2">
        <v>184.2</v>
      </c>
      <c r="B182" s="2">
        <v>5000</v>
      </c>
      <c r="C182" s="5">
        <v>0.2</v>
      </c>
      <c r="D182" s="4">
        <v>0.15</v>
      </c>
      <c r="E182" s="4">
        <f t="shared" si="34"/>
        <v>0.18244450319985034</v>
      </c>
      <c r="F182" s="4">
        <f t="shared" si="40"/>
        <v>4.1446063310496037E-2</v>
      </c>
      <c r="G182" s="4">
        <f t="shared" si="41"/>
        <v>0.17649227134483392</v>
      </c>
      <c r="H182" s="4">
        <f t="shared" si="37"/>
        <v>3.2481225328527763E-2</v>
      </c>
      <c r="I182" s="4">
        <f t="shared" si="38"/>
        <v>0.18881389843664234</v>
      </c>
      <c r="J182" s="4">
        <f t="shared" si="39"/>
        <v>5.1301818789051087E-2</v>
      </c>
      <c r="K182">
        <v>3233745</v>
      </c>
      <c r="L182">
        <v>724005</v>
      </c>
      <c r="M182">
        <v>589979</v>
      </c>
      <c r="N182">
        <f t="shared" si="32"/>
        <v>3233745</v>
      </c>
      <c r="O182">
        <v>675767</v>
      </c>
      <c r="P182">
        <v>570731</v>
      </c>
      <c r="Q182">
        <f t="shared" si="33"/>
        <v>3233745</v>
      </c>
      <c r="R182">
        <v>776473</v>
      </c>
      <c r="S182">
        <v>610576</v>
      </c>
      <c r="U182">
        <v>184</v>
      </c>
      <c r="V182">
        <v>5000</v>
      </c>
      <c r="W182" s="1">
        <v>0.2</v>
      </c>
      <c r="X182" s="1">
        <f t="shared" si="55"/>
        <v>0.15</v>
      </c>
      <c r="Y182" s="1">
        <f t="shared" si="49"/>
        <v>0.17856880996245564</v>
      </c>
      <c r="Z182" s="1">
        <f t="shared" si="50"/>
        <v>4.1742167074535021E-2</v>
      </c>
      <c r="AA182" s="1">
        <f t="shared" si="51"/>
        <v>0.17358087677572884</v>
      </c>
      <c r="AB182" s="1">
        <f t="shared" si="52"/>
        <v>3.4174844229858968E-2</v>
      </c>
      <c r="AC182" s="1">
        <f t="shared" si="53"/>
        <v>0.18389726625940403</v>
      </c>
      <c r="AD182" s="1">
        <f t="shared" si="54"/>
        <v>5.0095135106499267E-2</v>
      </c>
    </row>
    <row r="183" spans="1:30">
      <c r="A183" s="2">
        <v>184.2</v>
      </c>
      <c r="B183" s="2">
        <v>5000</v>
      </c>
      <c r="C183" s="5">
        <v>0.1</v>
      </c>
      <c r="D183" s="4">
        <v>0.15</v>
      </c>
      <c r="E183" s="4">
        <f t="shared" si="34"/>
        <v>9.2751902206265488E-2</v>
      </c>
      <c r="F183" s="4">
        <f t="shared" si="40"/>
        <v>2.2482601441981356E-2</v>
      </c>
      <c r="G183" s="4">
        <f t="shared" si="41"/>
        <v>9.2181974769191752E-2</v>
      </c>
      <c r="H183" s="4">
        <f t="shared" si="37"/>
        <v>2.0971350554852036E-2</v>
      </c>
      <c r="I183" s="4">
        <f t="shared" si="38"/>
        <v>9.3328323661884288E-2</v>
      </c>
      <c r="J183" s="4">
        <f t="shared" si="39"/>
        <v>2.3987358310565615E-2</v>
      </c>
      <c r="K183">
        <v>3233745</v>
      </c>
      <c r="L183">
        <v>372639</v>
      </c>
      <c r="M183">
        <v>299936</v>
      </c>
      <c r="N183">
        <f t="shared" si="32"/>
        <v>3233745</v>
      </c>
      <c r="O183">
        <v>365909</v>
      </c>
      <c r="P183">
        <v>298093</v>
      </c>
      <c r="Q183">
        <f t="shared" si="33"/>
        <v>3233745</v>
      </c>
      <c r="R183">
        <v>379369</v>
      </c>
      <c r="S183">
        <v>301800</v>
      </c>
      <c r="U183">
        <v>184</v>
      </c>
      <c r="V183">
        <v>5000</v>
      </c>
      <c r="W183" s="1">
        <v>0.1</v>
      </c>
      <c r="X183" s="1">
        <f t="shared" si="55"/>
        <v>0.15</v>
      </c>
      <c r="Y183" s="1">
        <f t="shared" si="49"/>
        <v>9.0161636258260416E-2</v>
      </c>
      <c r="Z183" s="1">
        <f t="shared" si="50"/>
        <v>2.236936090382077E-2</v>
      </c>
      <c r="AA183" s="1">
        <f t="shared" si="51"/>
        <v>8.9128331332103281E-2</v>
      </c>
      <c r="AB183" s="1">
        <f t="shared" si="52"/>
        <v>2.0325093990893269E-2</v>
      </c>
      <c r="AC183" s="1">
        <f t="shared" si="53"/>
        <v>9.1299803939859717E-2</v>
      </c>
      <c r="AD183" s="1">
        <f t="shared" si="54"/>
        <v>2.4664105966050922E-2</v>
      </c>
    </row>
    <row r="184" spans="1:30">
      <c r="A184" t="s">
        <v>25</v>
      </c>
      <c r="E184" s="4"/>
      <c r="F184" s="4"/>
      <c r="G184" s="4"/>
      <c r="H184" s="4"/>
      <c r="I184" s="4"/>
      <c r="J184" s="4"/>
      <c r="N184">
        <f t="shared" si="32"/>
        <v>0</v>
      </c>
      <c r="Q184">
        <f t="shared" si="33"/>
        <v>0</v>
      </c>
    </row>
    <row r="185" spans="1:30">
      <c r="A185" s="2">
        <v>184.3</v>
      </c>
      <c r="B185" s="2">
        <v>5000</v>
      </c>
      <c r="C185" s="4">
        <v>1</v>
      </c>
      <c r="D185" s="4">
        <v>0.15</v>
      </c>
      <c r="E185" s="4">
        <f t="shared" si="34"/>
        <v>0.83225643145243933</v>
      </c>
      <c r="F185" s="4">
        <f t="shared" si="40"/>
        <v>8.8302408190607723E-2</v>
      </c>
      <c r="G185" s="4">
        <f t="shared" si="41"/>
        <v>0.76087427891482329</v>
      </c>
      <c r="H185" s="4">
        <f t="shared" si="37"/>
        <v>0</v>
      </c>
      <c r="I185" s="4">
        <f t="shared" si="38"/>
        <v>0.92055883964304697</v>
      </c>
      <c r="J185" s="4">
        <f t="shared" si="39"/>
        <v>0.23236612932647194</v>
      </c>
      <c r="K185">
        <v>3196051</v>
      </c>
      <c r="L185">
        <v>2942153</v>
      </c>
      <c r="M185">
        <v>2659934</v>
      </c>
      <c r="N185">
        <f t="shared" si="32"/>
        <v>3196051</v>
      </c>
      <c r="O185">
        <v>2431793</v>
      </c>
      <c r="P185">
        <v>2431793</v>
      </c>
      <c r="Q185">
        <f t="shared" si="33"/>
        <v>3196051</v>
      </c>
      <c r="R185">
        <v>3684807</v>
      </c>
      <c r="S185">
        <v>2942153</v>
      </c>
    </row>
    <row r="186" spans="1:30">
      <c r="A186" s="2">
        <v>184.3</v>
      </c>
      <c r="B186" s="2">
        <v>5000</v>
      </c>
      <c r="C186" s="4">
        <v>0.9</v>
      </c>
      <c r="D186" s="4">
        <v>0.15</v>
      </c>
      <c r="E186" s="4">
        <f t="shared" si="34"/>
        <v>0.75324298642293253</v>
      </c>
      <c r="F186" s="4">
        <f t="shared" si="40"/>
        <v>8.7665372048193219E-2</v>
      </c>
      <c r="G186" s="4">
        <f t="shared" si="41"/>
        <v>0.69320295577260815</v>
      </c>
      <c r="H186" s="4">
        <f t="shared" si="37"/>
        <v>1.0849013360550254E-2</v>
      </c>
      <c r="I186" s="4">
        <f t="shared" si="38"/>
        <v>0.82598556781478139</v>
      </c>
      <c r="J186" s="4">
        <f t="shared" si="39"/>
        <v>0.20736997000360757</v>
      </c>
      <c r="K186">
        <v>3196051</v>
      </c>
      <c r="L186">
        <v>2687586</v>
      </c>
      <c r="M186">
        <v>2407403</v>
      </c>
      <c r="N186">
        <f t="shared" si="32"/>
        <v>3196051</v>
      </c>
      <c r="O186">
        <v>2250186</v>
      </c>
      <c r="P186">
        <v>2215512</v>
      </c>
      <c r="Q186">
        <f t="shared" si="33"/>
        <v>3196051</v>
      </c>
      <c r="R186">
        <v>3302657</v>
      </c>
      <c r="S186">
        <v>2639892</v>
      </c>
    </row>
    <row r="187" spans="1:30">
      <c r="A187" s="2">
        <v>184.3</v>
      </c>
      <c r="B187" s="2">
        <v>5000</v>
      </c>
      <c r="C187" s="4">
        <v>0.8</v>
      </c>
      <c r="D187" s="4">
        <v>0.15</v>
      </c>
      <c r="E187" s="4">
        <f t="shared" si="34"/>
        <v>0.68181828137285672</v>
      </c>
      <c r="F187" s="4">
        <f t="shared" si="40"/>
        <v>8.595294630780298E-2</v>
      </c>
      <c r="G187" s="4">
        <f t="shared" si="41"/>
        <v>0.63374864794084951</v>
      </c>
      <c r="H187" s="4">
        <f t="shared" si="37"/>
        <v>2.1859475959551334E-2</v>
      </c>
      <c r="I187" s="4">
        <f t="shared" si="38"/>
        <v>0.73941842605139907</v>
      </c>
      <c r="J187" s="4">
        <f t="shared" si="39"/>
        <v>0.18210347707217439</v>
      </c>
      <c r="K187">
        <v>3196051</v>
      </c>
      <c r="L187">
        <v>2453836</v>
      </c>
      <c r="M187">
        <v>2179126</v>
      </c>
      <c r="N187">
        <f t="shared" si="32"/>
        <v>3196051</v>
      </c>
      <c r="O187">
        <v>2095357</v>
      </c>
      <c r="P187">
        <v>2025493</v>
      </c>
      <c r="Q187">
        <f t="shared" si="33"/>
        <v>3196051</v>
      </c>
      <c r="R187">
        <v>2945231</v>
      </c>
      <c r="S187">
        <v>2363219</v>
      </c>
    </row>
    <row r="188" spans="1:30">
      <c r="A188" s="2">
        <v>184.3</v>
      </c>
      <c r="B188" s="2">
        <v>5000</v>
      </c>
      <c r="C188" s="4">
        <v>0.7</v>
      </c>
      <c r="D188" s="4">
        <v>0.15</v>
      </c>
      <c r="E188" s="4">
        <f t="shared" si="34"/>
        <v>0.59210475677640939</v>
      </c>
      <c r="F188" s="4">
        <f t="shared" si="40"/>
        <v>8.1805640773567126E-2</v>
      </c>
      <c r="G188" s="4">
        <f t="shared" si="41"/>
        <v>0.55397989581517937</v>
      </c>
      <c r="H188" s="4">
        <f t="shared" si="37"/>
        <v>2.9098722141793106E-2</v>
      </c>
      <c r="I188" s="4">
        <f t="shared" si="38"/>
        <v>0.63696887189847717</v>
      </c>
      <c r="J188" s="4">
        <f t="shared" si="39"/>
        <v>0.15889076863917379</v>
      </c>
      <c r="K188">
        <v>3196051</v>
      </c>
      <c r="L188">
        <v>2153852</v>
      </c>
      <c r="M188">
        <v>1892397</v>
      </c>
      <c r="N188">
        <f t="shared" si="32"/>
        <v>3196051</v>
      </c>
      <c r="O188">
        <v>1863549</v>
      </c>
      <c r="P188">
        <v>1770548</v>
      </c>
      <c r="Q188">
        <f t="shared" si="33"/>
        <v>3196051</v>
      </c>
      <c r="R188">
        <v>2543608</v>
      </c>
      <c r="S188">
        <v>2035785</v>
      </c>
    </row>
    <row r="189" spans="1:30">
      <c r="A189" s="2">
        <v>184.3</v>
      </c>
      <c r="B189" s="2">
        <v>5000</v>
      </c>
      <c r="C189" s="4">
        <v>0.6</v>
      </c>
      <c r="D189" s="4">
        <v>0.15</v>
      </c>
      <c r="E189" s="4">
        <f t="shared" si="34"/>
        <v>0.52222602205033652</v>
      </c>
      <c r="F189" s="4">
        <f t="shared" si="40"/>
        <v>7.7815404072087715E-2</v>
      </c>
      <c r="G189" s="4">
        <f t="shared" si="41"/>
        <v>0.4939952460082771</v>
      </c>
      <c r="H189" s="4">
        <f t="shared" si="37"/>
        <v>3.5771957331093902E-2</v>
      </c>
      <c r="I189" s="4">
        <f t="shared" si="38"/>
        <v>0.55503901533486166</v>
      </c>
      <c r="J189" s="4">
        <f t="shared" si="39"/>
        <v>0.13540240753354688</v>
      </c>
      <c r="K189">
        <v>3196051</v>
      </c>
      <c r="L189">
        <v>1917763</v>
      </c>
      <c r="M189">
        <v>1669061</v>
      </c>
      <c r="N189">
        <f t="shared" si="32"/>
        <v>3196051</v>
      </c>
      <c r="O189">
        <v>1693163</v>
      </c>
      <c r="P189">
        <v>1578834</v>
      </c>
      <c r="Q189">
        <f t="shared" si="33"/>
        <v>3196051</v>
      </c>
      <c r="R189">
        <v>2206686</v>
      </c>
      <c r="S189">
        <v>1773933</v>
      </c>
    </row>
    <row r="190" spans="1:30">
      <c r="A190" s="2">
        <v>184.3</v>
      </c>
      <c r="B190" s="2">
        <v>5000</v>
      </c>
      <c r="C190" s="4">
        <v>0.5</v>
      </c>
      <c r="D190" s="4">
        <v>0.15</v>
      </c>
      <c r="E190" s="4">
        <f t="shared" si="34"/>
        <v>0.43422335876367429</v>
      </c>
      <c r="F190" s="4">
        <f t="shared" si="40"/>
        <v>6.8237647021277201E-2</v>
      </c>
      <c r="G190" s="4">
        <f t="shared" si="41"/>
        <v>0.41336793436650415</v>
      </c>
      <c r="H190" s="4">
        <f t="shared" si="37"/>
        <v>3.5413702722516004E-2</v>
      </c>
      <c r="I190" s="4">
        <f t="shared" si="38"/>
        <v>0.45859843913629661</v>
      </c>
      <c r="J190" s="4">
        <f t="shared" si="39"/>
        <v>0.11362615928218918</v>
      </c>
      <c r="K190">
        <v>3196051</v>
      </c>
      <c r="L190">
        <v>1605891</v>
      </c>
      <c r="M190">
        <v>1387800</v>
      </c>
      <c r="N190">
        <f t="shared" si="32"/>
        <v>3196051</v>
      </c>
      <c r="O190">
        <v>1434329</v>
      </c>
      <c r="P190">
        <v>1321145</v>
      </c>
      <c r="Q190">
        <f t="shared" si="33"/>
        <v>3196051</v>
      </c>
      <c r="R190">
        <v>1828859</v>
      </c>
      <c r="S190">
        <v>1465704</v>
      </c>
    </row>
    <row r="191" spans="1:30">
      <c r="A191" s="2">
        <v>184.3</v>
      </c>
      <c r="B191" s="2">
        <v>5000</v>
      </c>
      <c r="C191" s="5">
        <v>0.4</v>
      </c>
      <c r="D191" s="4">
        <v>0.15</v>
      </c>
      <c r="E191" s="4">
        <f t="shared" si="34"/>
        <v>0.34527515361926325</v>
      </c>
      <c r="F191" s="4">
        <f t="shared" si="40"/>
        <v>6.1421735760787299E-2</v>
      </c>
      <c r="G191" s="4">
        <f t="shared" si="41"/>
        <v>0.32988459821198096</v>
      </c>
      <c r="H191" s="4">
        <f t="shared" si="37"/>
        <v>3.632701730979887E-2</v>
      </c>
      <c r="I191" s="4">
        <f t="shared" si="38"/>
        <v>0.36233902400180723</v>
      </c>
      <c r="J191" s="4">
        <f t="shared" si="39"/>
        <v>9.3053583938429024E-2</v>
      </c>
      <c r="K191">
        <v>3196051</v>
      </c>
      <c r="L191">
        <v>1299824</v>
      </c>
      <c r="M191">
        <v>1103517</v>
      </c>
      <c r="N191">
        <f t="shared" si="32"/>
        <v>3196051</v>
      </c>
      <c r="O191">
        <v>1170431</v>
      </c>
      <c r="P191">
        <v>1054328</v>
      </c>
      <c r="Q191">
        <f t="shared" si="33"/>
        <v>3196051</v>
      </c>
      <c r="R191">
        <v>1455458</v>
      </c>
      <c r="S191">
        <v>1158054</v>
      </c>
    </row>
    <row r="192" spans="1:30">
      <c r="A192" s="2">
        <v>184.3</v>
      </c>
      <c r="B192" s="2">
        <v>5000</v>
      </c>
      <c r="C192" s="5">
        <v>0.3</v>
      </c>
      <c r="D192" s="4">
        <v>0.15</v>
      </c>
      <c r="E192" s="4">
        <f t="shared" si="34"/>
        <v>0.27345683782893326</v>
      </c>
      <c r="F192" s="4">
        <f t="shared" si="40"/>
        <v>5.0897185307743835E-2</v>
      </c>
      <c r="G192" s="4">
        <f t="shared" si="41"/>
        <v>0.26489533489922407</v>
      </c>
      <c r="H192" s="4">
        <f t="shared" si="37"/>
        <v>3.5174657726050051E-2</v>
      </c>
      <c r="I192" s="4">
        <f t="shared" si="38"/>
        <v>0.28394509349193742</v>
      </c>
      <c r="J192" s="4">
        <f t="shared" si="39"/>
        <v>7.4097378295903293E-2</v>
      </c>
      <c r="K192">
        <v>3196051</v>
      </c>
      <c r="L192">
        <v>1036652</v>
      </c>
      <c r="M192">
        <v>873982</v>
      </c>
      <c r="N192">
        <f t="shared" si="32"/>
        <v>3196051</v>
      </c>
      <c r="O192">
        <v>959039</v>
      </c>
      <c r="P192">
        <v>846619</v>
      </c>
      <c r="Q192">
        <f t="shared" si="33"/>
        <v>3196051</v>
      </c>
      <c r="R192">
        <v>1144322</v>
      </c>
      <c r="S192">
        <v>907503</v>
      </c>
    </row>
    <row r="193" spans="1:30">
      <c r="A193" s="2">
        <v>184.3</v>
      </c>
      <c r="B193" s="2">
        <v>5000</v>
      </c>
      <c r="C193" s="5">
        <v>0.2</v>
      </c>
      <c r="D193" s="4">
        <v>0.15</v>
      </c>
      <c r="E193" s="4">
        <f t="shared" ref="E193:E256" si="56">M193/K193</f>
        <v>0.17570652032774195</v>
      </c>
      <c r="F193" s="4">
        <f t="shared" ref="F193:F256" si="57">(L193-M193)/K193</f>
        <v>3.7064802783184622E-2</v>
      </c>
      <c r="G193" s="4">
        <f t="shared" ref="G193:G256" si="58">P193/N193</f>
        <v>0.1711953282347497</v>
      </c>
      <c r="H193" s="4">
        <f t="shared" ref="H193:H256" si="59">(O193-P193)/N193</f>
        <v>2.90605500350276E-2</v>
      </c>
      <c r="I193" s="4">
        <f t="shared" ref="I193:I256" si="60">S193/Q193</f>
        <v>0.18055343922859804</v>
      </c>
      <c r="J193" s="4">
        <f t="shared" ref="J193:J256" si="61">(R193-S193)/Q193</f>
        <v>4.6071855549238733E-2</v>
      </c>
      <c r="K193">
        <v>3196051</v>
      </c>
      <c r="L193">
        <v>680028</v>
      </c>
      <c r="M193">
        <v>561567</v>
      </c>
      <c r="N193">
        <f t="shared" ref="N193:N256" si="62">K193</f>
        <v>3196051</v>
      </c>
      <c r="O193">
        <v>640028</v>
      </c>
      <c r="P193">
        <v>547149</v>
      </c>
      <c r="Q193">
        <f t="shared" ref="Q193:Q256" si="63">K193</f>
        <v>3196051</v>
      </c>
      <c r="R193">
        <v>724306</v>
      </c>
      <c r="S193">
        <v>577058</v>
      </c>
    </row>
    <row r="194" spans="1:30">
      <c r="A194" s="2">
        <v>184.3</v>
      </c>
      <c r="B194" s="2">
        <v>5000</v>
      </c>
      <c r="C194" s="5">
        <v>0.1</v>
      </c>
      <c r="D194" s="4">
        <v>0.15</v>
      </c>
      <c r="E194" s="4">
        <f t="shared" si="56"/>
        <v>9.0229786696144718E-2</v>
      </c>
      <c r="F194" s="4">
        <f t="shared" si="57"/>
        <v>1.8708399834670975E-2</v>
      </c>
      <c r="G194" s="4">
        <f t="shared" si="58"/>
        <v>8.9479798664038837E-2</v>
      </c>
      <c r="H194" s="4">
        <f t="shared" si="59"/>
        <v>1.7340148827412329E-2</v>
      </c>
      <c r="I194" s="4">
        <f t="shared" si="60"/>
        <v>9.0994793262059961E-2</v>
      </c>
      <c r="J194" s="4">
        <f t="shared" si="61"/>
        <v>2.0348548881103587E-2</v>
      </c>
      <c r="K194">
        <v>3196051</v>
      </c>
      <c r="L194">
        <v>348172</v>
      </c>
      <c r="M194">
        <v>288379</v>
      </c>
      <c r="N194">
        <f t="shared" si="62"/>
        <v>3196051</v>
      </c>
      <c r="O194">
        <v>341402</v>
      </c>
      <c r="P194">
        <v>285982</v>
      </c>
      <c r="Q194">
        <f t="shared" si="63"/>
        <v>3196051</v>
      </c>
      <c r="R194">
        <v>355859</v>
      </c>
      <c r="S194">
        <v>290824</v>
      </c>
    </row>
    <row r="195" spans="1:30">
      <c r="A195" t="s">
        <v>25</v>
      </c>
      <c r="E195" s="4"/>
      <c r="F195" s="4"/>
      <c r="G195" s="4"/>
      <c r="H195" s="4"/>
      <c r="I195" s="4"/>
      <c r="J195" s="4"/>
      <c r="N195">
        <f t="shared" si="62"/>
        <v>0</v>
      </c>
      <c r="Q195">
        <f t="shared" si="63"/>
        <v>0</v>
      </c>
    </row>
    <row r="196" spans="1:30">
      <c r="A196" s="2">
        <v>185.1</v>
      </c>
      <c r="B196" s="2">
        <v>5000</v>
      </c>
      <c r="C196" s="4">
        <v>1</v>
      </c>
      <c r="D196" s="4">
        <v>0.2</v>
      </c>
      <c r="E196" s="4">
        <f t="shared" si="56"/>
        <v>0.79678512519284195</v>
      </c>
      <c r="F196" s="4">
        <f t="shared" si="57"/>
        <v>0.12389150599545215</v>
      </c>
      <c r="G196" s="4">
        <f t="shared" si="58"/>
        <v>0.69898386527599154</v>
      </c>
      <c r="H196" s="4">
        <f t="shared" si="59"/>
        <v>3.176314350937632E-7</v>
      </c>
      <c r="I196" s="4">
        <f t="shared" si="60"/>
        <v>0.92067631355685908</v>
      </c>
      <c r="J196" s="4">
        <f t="shared" si="61"/>
        <v>0.3268030427820956</v>
      </c>
      <c r="K196">
        <v>3148303</v>
      </c>
      <c r="L196">
        <v>2898569</v>
      </c>
      <c r="M196">
        <v>2508521</v>
      </c>
      <c r="N196">
        <f t="shared" si="62"/>
        <v>3148303</v>
      </c>
      <c r="O196">
        <v>2200614</v>
      </c>
      <c r="P196">
        <v>2200613</v>
      </c>
      <c r="Q196">
        <f t="shared" si="63"/>
        <v>3148303</v>
      </c>
      <c r="R196">
        <v>3927443</v>
      </c>
      <c r="S196">
        <v>2898568</v>
      </c>
    </row>
    <row r="197" spans="1:30">
      <c r="A197" s="2">
        <v>185.1</v>
      </c>
      <c r="B197" s="2">
        <v>5000</v>
      </c>
      <c r="C197" s="4">
        <v>0.9</v>
      </c>
      <c r="D197" s="4">
        <v>0.2</v>
      </c>
      <c r="E197" s="4">
        <f t="shared" si="56"/>
        <v>0.73102874786829608</v>
      </c>
      <c r="F197" s="4">
        <f t="shared" si="57"/>
        <v>0.12265782550154798</v>
      </c>
      <c r="G197" s="4">
        <f t="shared" si="58"/>
        <v>0.65153703439599042</v>
      </c>
      <c r="H197" s="4">
        <f t="shared" si="59"/>
        <v>1.673917662944132E-2</v>
      </c>
      <c r="I197" s="4">
        <f t="shared" si="60"/>
        <v>0.83036639103669496</v>
      </c>
      <c r="J197" s="4">
        <f t="shared" si="61"/>
        <v>0.28874222080911527</v>
      </c>
      <c r="K197">
        <v>3148303</v>
      </c>
      <c r="L197">
        <v>2687664</v>
      </c>
      <c r="M197">
        <v>2301500</v>
      </c>
      <c r="N197">
        <f t="shared" si="62"/>
        <v>3148303</v>
      </c>
      <c r="O197">
        <v>2103936</v>
      </c>
      <c r="P197">
        <v>2051236</v>
      </c>
      <c r="Q197">
        <f t="shared" si="63"/>
        <v>3148303</v>
      </c>
      <c r="R197">
        <v>3523293</v>
      </c>
      <c r="S197">
        <v>2614245</v>
      </c>
    </row>
    <row r="198" spans="1:30">
      <c r="A198" s="2">
        <v>185.1</v>
      </c>
      <c r="B198" s="2">
        <v>5000</v>
      </c>
      <c r="C198" s="4">
        <v>0.8</v>
      </c>
      <c r="D198" s="4">
        <v>0.2</v>
      </c>
      <c r="E198" s="4">
        <f t="shared" si="56"/>
        <v>0.65114094799642852</v>
      </c>
      <c r="F198" s="4">
        <f t="shared" si="57"/>
        <v>0.1207110624358583</v>
      </c>
      <c r="G198" s="4">
        <f t="shared" si="58"/>
        <v>0.5847096038723083</v>
      </c>
      <c r="H198" s="4">
        <f t="shared" si="59"/>
        <v>3.0390022815465982E-2</v>
      </c>
      <c r="I198" s="4">
        <f t="shared" si="60"/>
        <v>0.73439087660876357</v>
      </c>
      <c r="J198" s="4">
        <f t="shared" si="61"/>
        <v>0.26390757179343921</v>
      </c>
      <c r="K198">
        <v>3148303</v>
      </c>
      <c r="L198">
        <v>2430024</v>
      </c>
      <c r="M198">
        <v>2049989</v>
      </c>
      <c r="N198">
        <f t="shared" si="62"/>
        <v>3148303</v>
      </c>
      <c r="O198">
        <v>1936520</v>
      </c>
      <c r="P198">
        <v>1840843</v>
      </c>
      <c r="Q198">
        <f t="shared" si="63"/>
        <v>3148303</v>
      </c>
      <c r="R198">
        <v>3142946</v>
      </c>
      <c r="S198">
        <v>2312085</v>
      </c>
    </row>
    <row r="199" spans="1:30">
      <c r="A199" s="2">
        <v>185.1</v>
      </c>
      <c r="B199" s="2">
        <v>5000</v>
      </c>
      <c r="C199" s="4">
        <v>0.7</v>
      </c>
      <c r="D199" s="4">
        <v>0.2</v>
      </c>
      <c r="E199" s="4">
        <f t="shared" si="56"/>
        <v>0.57805776635857475</v>
      </c>
      <c r="F199" s="4">
        <f t="shared" si="57"/>
        <v>0.11510550286932357</v>
      </c>
      <c r="G199" s="4">
        <f t="shared" si="58"/>
        <v>0.52062460315922576</v>
      </c>
      <c r="H199" s="4">
        <f t="shared" si="59"/>
        <v>3.3805831268464315E-2</v>
      </c>
      <c r="I199" s="4">
        <f t="shared" si="60"/>
        <v>0.64694567200171016</v>
      </c>
      <c r="J199" s="4">
        <f t="shared" si="61"/>
        <v>0.23189222892459843</v>
      </c>
      <c r="K199">
        <v>3148303</v>
      </c>
      <c r="L199">
        <v>2182288</v>
      </c>
      <c r="M199">
        <v>1819901</v>
      </c>
      <c r="N199">
        <f t="shared" si="62"/>
        <v>3148303</v>
      </c>
      <c r="O199">
        <v>1745515</v>
      </c>
      <c r="P199">
        <v>1639084</v>
      </c>
      <c r="Q199">
        <f t="shared" si="63"/>
        <v>3148303</v>
      </c>
      <c r="R199">
        <v>2766848</v>
      </c>
      <c r="S199">
        <v>2036781</v>
      </c>
    </row>
    <row r="200" spans="1:30">
      <c r="A200" s="2">
        <v>185.1</v>
      </c>
      <c r="B200" s="2">
        <v>5000</v>
      </c>
      <c r="C200" s="4">
        <v>0.6</v>
      </c>
      <c r="D200" s="4">
        <v>0.2</v>
      </c>
      <c r="E200" s="4">
        <f t="shared" si="56"/>
        <v>0.50318663737257818</v>
      </c>
      <c r="F200" s="4">
        <f t="shared" si="57"/>
        <v>0.11310220140818721</v>
      </c>
      <c r="G200" s="4">
        <f t="shared" si="58"/>
        <v>0.45929092593692539</v>
      </c>
      <c r="H200" s="4">
        <f t="shared" si="59"/>
        <v>4.8153878454519787E-2</v>
      </c>
      <c r="I200" s="4">
        <f t="shared" si="60"/>
        <v>0.55428368870467681</v>
      </c>
      <c r="J200" s="4">
        <f t="shared" si="61"/>
        <v>0.20202725087134243</v>
      </c>
      <c r="K200">
        <v>3148303</v>
      </c>
      <c r="L200">
        <v>1940264</v>
      </c>
      <c r="M200">
        <v>1584184</v>
      </c>
      <c r="N200">
        <f t="shared" si="62"/>
        <v>3148303</v>
      </c>
      <c r="O200">
        <v>1597590</v>
      </c>
      <c r="P200">
        <v>1445987</v>
      </c>
      <c r="Q200">
        <f t="shared" si="63"/>
        <v>3148303</v>
      </c>
      <c r="R200">
        <v>2381096</v>
      </c>
      <c r="S200">
        <v>1745053</v>
      </c>
    </row>
    <row r="201" spans="1:30">
      <c r="A201" s="2">
        <v>185.1</v>
      </c>
      <c r="B201" s="2">
        <v>5000</v>
      </c>
      <c r="C201" s="4">
        <v>0.5</v>
      </c>
      <c r="D201" s="4">
        <v>0.2</v>
      </c>
      <c r="E201" s="4">
        <f t="shared" si="56"/>
        <v>0.43670764853319394</v>
      </c>
      <c r="F201" s="4">
        <f t="shared" si="57"/>
        <v>0.1016080726664492</v>
      </c>
      <c r="G201" s="4">
        <f t="shared" si="58"/>
        <v>0.40998182195296956</v>
      </c>
      <c r="H201" s="4">
        <f t="shared" si="59"/>
        <v>5.8605223194844971E-2</v>
      </c>
      <c r="I201" s="4">
        <f t="shared" si="60"/>
        <v>0.46750360432270971</v>
      </c>
      <c r="J201" s="4">
        <f t="shared" si="61"/>
        <v>0.15794858372907564</v>
      </c>
      <c r="K201">
        <v>3148303</v>
      </c>
      <c r="L201">
        <v>1694781</v>
      </c>
      <c r="M201">
        <v>1374888</v>
      </c>
      <c r="N201">
        <f t="shared" si="62"/>
        <v>3148303</v>
      </c>
      <c r="O201">
        <v>1475254</v>
      </c>
      <c r="P201">
        <v>1290747</v>
      </c>
      <c r="Q201">
        <f t="shared" si="63"/>
        <v>3148303</v>
      </c>
      <c r="R201">
        <v>1969113</v>
      </c>
      <c r="S201">
        <v>1471843</v>
      </c>
    </row>
    <row r="202" spans="1:30">
      <c r="A202" s="2">
        <v>185.1</v>
      </c>
      <c r="B202" s="2">
        <v>5000</v>
      </c>
      <c r="C202" s="5">
        <v>0.4</v>
      </c>
      <c r="D202" s="4">
        <v>0.2</v>
      </c>
      <c r="E202" s="4">
        <f t="shared" si="56"/>
        <v>0.34770541463131088</v>
      </c>
      <c r="F202" s="4">
        <f t="shared" si="57"/>
        <v>8.6587282100865137E-2</v>
      </c>
      <c r="G202" s="4">
        <f t="shared" si="58"/>
        <v>0.32618461437796809</v>
      </c>
      <c r="H202" s="4">
        <f t="shared" si="59"/>
        <v>5.1829509421424814E-2</v>
      </c>
      <c r="I202" s="4">
        <f t="shared" si="60"/>
        <v>0.37174153821916123</v>
      </c>
      <c r="J202" s="4">
        <f t="shared" si="61"/>
        <v>0.13143842889327997</v>
      </c>
      <c r="K202">
        <v>3148303</v>
      </c>
      <c r="L202">
        <v>1367285</v>
      </c>
      <c r="M202">
        <v>1094682</v>
      </c>
      <c r="N202">
        <f t="shared" si="62"/>
        <v>3148303</v>
      </c>
      <c r="O202">
        <v>1190103</v>
      </c>
      <c r="P202">
        <v>1026928</v>
      </c>
      <c r="Q202">
        <f t="shared" si="63"/>
        <v>3148303</v>
      </c>
      <c r="R202">
        <v>1584163</v>
      </c>
      <c r="S202">
        <v>1170355</v>
      </c>
    </row>
    <row r="203" spans="1:30">
      <c r="A203" s="2">
        <v>185.1</v>
      </c>
      <c r="B203" s="2">
        <v>5000</v>
      </c>
      <c r="C203" s="5">
        <v>0.3</v>
      </c>
      <c r="D203" s="4">
        <v>0.2</v>
      </c>
      <c r="E203" s="4">
        <f t="shared" si="56"/>
        <v>0.2612750424593821</v>
      </c>
      <c r="F203" s="4">
        <f t="shared" si="57"/>
        <v>7.2894190933972994E-2</v>
      </c>
      <c r="G203" s="4">
        <f t="shared" si="58"/>
        <v>0.24796056796312171</v>
      </c>
      <c r="H203" s="4">
        <f t="shared" si="59"/>
        <v>4.8850126560245316E-2</v>
      </c>
      <c r="I203" s="4">
        <f t="shared" si="60"/>
        <v>0.27654930291017099</v>
      </c>
      <c r="J203" s="4">
        <f t="shared" si="61"/>
        <v>0.10473769519642805</v>
      </c>
      <c r="K203">
        <v>3148303</v>
      </c>
      <c r="L203">
        <v>1052066</v>
      </c>
      <c r="M203">
        <v>822573</v>
      </c>
      <c r="N203">
        <f t="shared" si="62"/>
        <v>3148303</v>
      </c>
      <c r="O203">
        <v>934450</v>
      </c>
      <c r="P203">
        <v>780655</v>
      </c>
      <c r="Q203">
        <f t="shared" si="63"/>
        <v>3148303</v>
      </c>
      <c r="R203">
        <v>1200407</v>
      </c>
      <c r="S203">
        <v>870661</v>
      </c>
    </row>
    <row r="204" spans="1:30">
      <c r="A204" s="2">
        <v>185.1</v>
      </c>
      <c r="B204" s="2">
        <v>5000</v>
      </c>
      <c r="C204" s="5">
        <v>0.2</v>
      </c>
      <c r="D204" s="4">
        <v>0.2</v>
      </c>
      <c r="E204" s="4">
        <f t="shared" si="56"/>
        <v>0.17487293948517663</v>
      </c>
      <c r="F204" s="4">
        <f t="shared" si="57"/>
        <v>5.5606464816124752E-2</v>
      </c>
      <c r="G204" s="4">
        <f t="shared" si="58"/>
        <v>0.16514325336538446</v>
      </c>
      <c r="H204" s="4">
        <f t="shared" si="59"/>
        <v>4.0023466610424725E-2</v>
      </c>
      <c r="I204" s="4">
        <f t="shared" si="60"/>
        <v>0.18509431906649393</v>
      </c>
      <c r="J204" s="4">
        <f t="shared" si="61"/>
        <v>7.2542890566759305E-2</v>
      </c>
      <c r="K204">
        <v>3148303</v>
      </c>
      <c r="L204">
        <v>725619</v>
      </c>
      <c r="M204">
        <v>550553</v>
      </c>
      <c r="N204">
        <f t="shared" si="62"/>
        <v>3148303</v>
      </c>
      <c r="O204">
        <v>645927</v>
      </c>
      <c r="P204">
        <v>519921</v>
      </c>
      <c r="Q204">
        <f t="shared" si="63"/>
        <v>3148303</v>
      </c>
      <c r="R204">
        <v>811120</v>
      </c>
      <c r="S204">
        <v>582733</v>
      </c>
    </row>
    <row r="205" spans="1:30">
      <c r="A205" s="2">
        <v>185.1</v>
      </c>
      <c r="B205" s="2">
        <v>5000</v>
      </c>
      <c r="C205" s="5">
        <v>0.1</v>
      </c>
      <c r="D205" s="4">
        <v>0.2</v>
      </c>
      <c r="E205" s="4">
        <f t="shared" si="56"/>
        <v>8.5051216480751687E-2</v>
      </c>
      <c r="F205" s="4">
        <f t="shared" si="57"/>
        <v>3.3183591287115628E-2</v>
      </c>
      <c r="G205" s="4">
        <f t="shared" si="58"/>
        <v>8.4454069382775415E-2</v>
      </c>
      <c r="H205" s="4">
        <f t="shared" si="59"/>
        <v>3.2030271546290179E-2</v>
      </c>
      <c r="I205" s="4">
        <f t="shared" si="60"/>
        <v>8.5631846744103096E-2</v>
      </c>
      <c r="J205" s="4">
        <f t="shared" si="61"/>
        <v>3.4353427862565962E-2</v>
      </c>
      <c r="K205">
        <v>3148303</v>
      </c>
      <c r="L205">
        <v>372239</v>
      </c>
      <c r="M205">
        <v>267767</v>
      </c>
      <c r="N205">
        <f t="shared" si="62"/>
        <v>3148303</v>
      </c>
      <c r="O205">
        <v>366728</v>
      </c>
      <c r="P205">
        <v>265887</v>
      </c>
      <c r="Q205">
        <f t="shared" si="63"/>
        <v>3148303</v>
      </c>
      <c r="R205">
        <v>377750</v>
      </c>
      <c r="S205">
        <v>269595</v>
      </c>
    </row>
    <row r="206" spans="1:30">
      <c r="A206" t="s">
        <v>25</v>
      </c>
      <c r="E206" s="4"/>
      <c r="F206" s="4"/>
      <c r="G206" s="4"/>
      <c r="H206" s="4"/>
      <c r="I206" s="4"/>
      <c r="J206" s="4"/>
      <c r="N206">
        <f t="shared" si="62"/>
        <v>0</v>
      </c>
      <c r="Q206">
        <f t="shared" si="63"/>
        <v>0</v>
      </c>
      <c r="U206" t="s">
        <v>25</v>
      </c>
    </row>
    <row r="207" spans="1:30">
      <c r="A207" s="2">
        <v>185.2</v>
      </c>
      <c r="B207" s="2">
        <v>5000</v>
      </c>
      <c r="C207" s="4">
        <v>1</v>
      </c>
      <c r="D207" s="4">
        <v>0.2</v>
      </c>
      <c r="E207" s="4">
        <f t="shared" si="56"/>
        <v>0.79854937575210594</v>
      </c>
      <c r="F207" s="4">
        <f t="shared" si="57"/>
        <v>0.12222378910950663</v>
      </c>
      <c r="G207" s="4">
        <f t="shared" si="58"/>
        <v>0.70613279683112717</v>
      </c>
      <c r="H207" s="4">
        <f t="shared" si="59"/>
        <v>0</v>
      </c>
      <c r="I207" s="4">
        <f t="shared" si="60"/>
        <v>0.92077316486161254</v>
      </c>
      <c r="J207" s="4">
        <f t="shared" si="61"/>
        <v>0.34281550842358605</v>
      </c>
      <c r="K207">
        <v>3191040</v>
      </c>
      <c r="L207">
        <v>2938224</v>
      </c>
      <c r="M207">
        <v>2548203</v>
      </c>
      <c r="N207">
        <f t="shared" si="62"/>
        <v>3191040</v>
      </c>
      <c r="O207">
        <v>2253298</v>
      </c>
      <c r="P207">
        <v>2253298</v>
      </c>
      <c r="Q207">
        <f t="shared" si="63"/>
        <v>3191040</v>
      </c>
      <c r="R207">
        <v>4032162</v>
      </c>
      <c r="S207">
        <v>2938224</v>
      </c>
      <c r="U207">
        <v>185</v>
      </c>
      <c r="V207">
        <v>5000</v>
      </c>
      <c r="W207" s="1">
        <v>1</v>
      </c>
      <c r="X207" s="1">
        <f>D207</f>
        <v>0.2</v>
      </c>
      <c r="Y207" s="1">
        <f t="shared" ref="Y207:Y216" si="64">AVERAGE(E196,E207,E218)</f>
        <v>0.79823555696976978</v>
      </c>
      <c r="Z207" s="1">
        <f t="shared" ref="Z207:Z216" si="65">AVERAGE(F196,F207,F218)</f>
        <v>0.12242687578651257</v>
      </c>
      <c r="AA207" s="1">
        <f t="shared" ref="AA207:AA216" si="66">AVERAGE(G196,G207,G218)</f>
        <v>0.702825266244539</v>
      </c>
      <c r="AB207" s="1">
        <f t="shared" ref="AB207:AB216" si="67">AVERAGE(H196,H207,H218)</f>
        <v>1.058771450312544E-7</v>
      </c>
      <c r="AC207" s="1">
        <f t="shared" ref="AC207:AC216" si="68">AVERAGE(I196,I207,I218)</f>
        <v>0.92066222177835455</v>
      </c>
      <c r="AD207" s="1">
        <f t="shared" ref="AD207:AD216" si="69">AVERAGE(J196,J207,J218)</f>
        <v>0.32832178566264941</v>
      </c>
    </row>
    <row r="208" spans="1:30">
      <c r="A208" s="2">
        <v>185.2</v>
      </c>
      <c r="B208" s="2">
        <v>5000</v>
      </c>
      <c r="C208" s="4">
        <v>0.9</v>
      </c>
      <c r="D208" s="4">
        <v>0.2</v>
      </c>
      <c r="E208" s="4">
        <f t="shared" si="56"/>
        <v>0.73070691686722822</v>
      </c>
      <c r="F208" s="4">
        <f t="shared" si="57"/>
        <v>0.1212447979342158</v>
      </c>
      <c r="G208" s="4">
        <f t="shared" si="58"/>
        <v>0.65436848174889695</v>
      </c>
      <c r="H208" s="4">
        <f t="shared" si="59"/>
        <v>1.6168396510228639E-2</v>
      </c>
      <c r="I208" s="4">
        <f t="shared" si="60"/>
        <v>0.82978527376654632</v>
      </c>
      <c r="J208" s="4">
        <f t="shared" si="61"/>
        <v>0.30419988467709586</v>
      </c>
      <c r="K208">
        <v>3191040</v>
      </c>
      <c r="L208">
        <v>2718612</v>
      </c>
      <c r="M208">
        <v>2331715</v>
      </c>
      <c r="N208">
        <f t="shared" si="62"/>
        <v>3191040</v>
      </c>
      <c r="O208">
        <v>2139710</v>
      </c>
      <c r="P208">
        <v>2088116</v>
      </c>
      <c r="Q208">
        <f t="shared" si="63"/>
        <v>3191040</v>
      </c>
      <c r="R208">
        <v>3618592</v>
      </c>
      <c r="S208">
        <v>2647878</v>
      </c>
      <c r="U208">
        <v>185</v>
      </c>
      <c r="V208">
        <v>5000</v>
      </c>
      <c r="W208" s="1">
        <v>0.9</v>
      </c>
      <c r="X208" s="1">
        <f t="shared" ref="X208:X216" si="70">D208</f>
        <v>0.2</v>
      </c>
      <c r="Y208" s="1">
        <f t="shared" si="64"/>
        <v>0.72957178715713999</v>
      </c>
      <c r="Z208" s="1">
        <f t="shared" si="65"/>
        <v>0.12216353329506695</v>
      </c>
      <c r="AA208" s="1">
        <f t="shared" si="66"/>
        <v>0.65071797948358767</v>
      </c>
      <c r="AB208" s="1">
        <f t="shared" si="67"/>
        <v>1.6528602049158212E-2</v>
      </c>
      <c r="AC208" s="1">
        <f t="shared" si="68"/>
        <v>0.82876454491011131</v>
      </c>
      <c r="AD208" s="1">
        <f t="shared" si="69"/>
        <v>0.29264250075265219</v>
      </c>
    </row>
    <row r="209" spans="1:30">
      <c r="A209" s="2">
        <v>185.2</v>
      </c>
      <c r="B209" s="2">
        <v>5000</v>
      </c>
      <c r="C209" s="4">
        <v>0.8</v>
      </c>
      <c r="D209" s="4">
        <v>0.2</v>
      </c>
      <c r="E209" s="4">
        <f t="shared" si="56"/>
        <v>0.65371320948656242</v>
      </c>
      <c r="F209" s="4">
        <f t="shared" si="57"/>
        <v>0.1205920326915363</v>
      </c>
      <c r="G209" s="4">
        <f t="shared" si="58"/>
        <v>0.58500520206578421</v>
      </c>
      <c r="H209" s="4">
        <f t="shared" si="59"/>
        <v>2.3711078519855596E-2</v>
      </c>
      <c r="I209" s="4">
        <f t="shared" si="60"/>
        <v>0.74113392498997188</v>
      </c>
      <c r="J209" s="4">
        <f t="shared" si="61"/>
        <v>0.27825599177697552</v>
      </c>
      <c r="K209">
        <v>3191040</v>
      </c>
      <c r="L209">
        <v>2470839</v>
      </c>
      <c r="M209">
        <v>2086025</v>
      </c>
      <c r="N209">
        <f t="shared" si="62"/>
        <v>3191040</v>
      </c>
      <c r="O209">
        <v>1942438</v>
      </c>
      <c r="P209">
        <v>1866775</v>
      </c>
      <c r="Q209">
        <f t="shared" si="63"/>
        <v>3191040</v>
      </c>
      <c r="R209">
        <v>3252914</v>
      </c>
      <c r="S209">
        <v>2364988</v>
      </c>
      <c r="U209">
        <v>185</v>
      </c>
      <c r="V209">
        <v>5000</v>
      </c>
      <c r="W209" s="1">
        <v>0.8</v>
      </c>
      <c r="X209" s="1">
        <f t="shared" si="70"/>
        <v>0.2</v>
      </c>
      <c r="Y209" s="1">
        <f t="shared" si="64"/>
        <v>0.65413202643164836</v>
      </c>
      <c r="Z209" s="1">
        <f t="shared" si="65"/>
        <v>0.11921813037680044</v>
      </c>
      <c r="AA209" s="1">
        <f t="shared" si="66"/>
        <v>0.58678077250611993</v>
      </c>
      <c r="AB209" s="1">
        <f t="shared" si="67"/>
        <v>2.6778926373428245E-2</v>
      </c>
      <c r="AC209" s="1">
        <f t="shared" si="68"/>
        <v>0.73739644175348085</v>
      </c>
      <c r="AD209" s="1">
        <f t="shared" si="69"/>
        <v>0.26195263691177545</v>
      </c>
    </row>
    <row r="210" spans="1:30">
      <c r="A210" s="2">
        <v>185.2</v>
      </c>
      <c r="B210" s="2">
        <v>5000</v>
      </c>
      <c r="C210" s="4">
        <v>0.7</v>
      </c>
      <c r="D210" s="4">
        <v>0.2</v>
      </c>
      <c r="E210" s="4">
        <f t="shared" si="56"/>
        <v>0.5816044299037304</v>
      </c>
      <c r="F210" s="4">
        <f t="shared" si="57"/>
        <v>0.11535048134777377</v>
      </c>
      <c r="G210" s="4">
        <f t="shared" si="58"/>
        <v>0.52757220216606493</v>
      </c>
      <c r="H210" s="4">
        <f t="shared" si="59"/>
        <v>3.5214224829522661E-2</v>
      </c>
      <c r="I210" s="4">
        <f t="shared" si="60"/>
        <v>0.6476365072202166</v>
      </c>
      <c r="J210" s="4">
        <f t="shared" si="61"/>
        <v>0.23937869785399118</v>
      </c>
      <c r="K210">
        <v>3191040</v>
      </c>
      <c r="L210">
        <v>2224011</v>
      </c>
      <c r="M210">
        <v>1855923</v>
      </c>
      <c r="N210">
        <f t="shared" si="62"/>
        <v>3191040</v>
      </c>
      <c r="O210">
        <v>1795874</v>
      </c>
      <c r="P210">
        <v>1683504</v>
      </c>
      <c r="Q210">
        <f t="shared" si="63"/>
        <v>3191040</v>
      </c>
      <c r="R210">
        <v>2830501</v>
      </c>
      <c r="S210">
        <v>2066634</v>
      </c>
      <c r="U210">
        <v>185</v>
      </c>
      <c r="V210">
        <v>5000</v>
      </c>
      <c r="W210" s="1">
        <v>0.7</v>
      </c>
      <c r="X210" s="1">
        <f t="shared" si="70"/>
        <v>0.2</v>
      </c>
      <c r="Y210" s="1">
        <f t="shared" si="64"/>
        <v>0.57913716624489509</v>
      </c>
      <c r="Z210" s="1">
        <f t="shared" si="65"/>
        <v>0.11556049152773058</v>
      </c>
      <c r="AA210" s="1">
        <f t="shared" si="66"/>
        <v>0.52471544874310228</v>
      </c>
      <c r="AB210" s="1">
        <f t="shared" si="67"/>
        <v>3.6402515828763866E-2</v>
      </c>
      <c r="AC210" s="1">
        <f t="shared" si="68"/>
        <v>0.64550712144520672</v>
      </c>
      <c r="AD210" s="1">
        <f t="shared" si="69"/>
        <v>0.23464154897354653</v>
      </c>
    </row>
    <row r="211" spans="1:30">
      <c r="A211" s="2">
        <v>185.2</v>
      </c>
      <c r="B211" s="2">
        <v>5000</v>
      </c>
      <c r="C211" s="4">
        <v>0.6</v>
      </c>
      <c r="D211" s="4">
        <v>0.2</v>
      </c>
      <c r="E211" s="4">
        <f t="shared" si="56"/>
        <v>0.50131869233854798</v>
      </c>
      <c r="F211" s="4">
        <f t="shared" si="57"/>
        <v>0.11049532440834336</v>
      </c>
      <c r="G211" s="4">
        <f t="shared" si="58"/>
        <v>0.46218787605294825</v>
      </c>
      <c r="H211" s="4">
        <f t="shared" si="59"/>
        <v>4.9246327216205373E-2</v>
      </c>
      <c r="I211" s="4">
        <f t="shared" si="60"/>
        <v>0.54846507721620541</v>
      </c>
      <c r="J211" s="4">
        <f t="shared" si="61"/>
        <v>0.20439574558764539</v>
      </c>
      <c r="K211">
        <v>3191040</v>
      </c>
      <c r="L211">
        <v>1952323</v>
      </c>
      <c r="M211">
        <v>1599728</v>
      </c>
      <c r="N211">
        <f t="shared" si="62"/>
        <v>3191040</v>
      </c>
      <c r="O211">
        <v>1632007</v>
      </c>
      <c r="P211">
        <v>1474860</v>
      </c>
      <c r="Q211">
        <f t="shared" si="63"/>
        <v>3191040</v>
      </c>
      <c r="R211">
        <v>2402409</v>
      </c>
      <c r="S211">
        <v>1750174</v>
      </c>
      <c r="U211">
        <v>185</v>
      </c>
      <c r="V211">
        <v>5000</v>
      </c>
      <c r="W211" s="1">
        <v>0.6</v>
      </c>
      <c r="X211" s="1">
        <f t="shared" si="70"/>
        <v>0.2</v>
      </c>
      <c r="Y211" s="1">
        <f t="shared" si="64"/>
        <v>0.50249871004483804</v>
      </c>
      <c r="Z211" s="1">
        <f t="shared" si="65"/>
        <v>0.1107042041869787</v>
      </c>
      <c r="AA211" s="1">
        <f t="shared" si="66"/>
        <v>0.46213501391168627</v>
      </c>
      <c r="AB211" s="1">
        <f t="shared" si="67"/>
        <v>4.9812778604763928E-2</v>
      </c>
      <c r="AC211" s="1">
        <f t="shared" si="68"/>
        <v>0.55004975715888904</v>
      </c>
      <c r="AD211" s="1">
        <f t="shared" si="69"/>
        <v>0.19685466067071652</v>
      </c>
    </row>
    <row r="212" spans="1:30">
      <c r="A212" s="2">
        <v>185.2</v>
      </c>
      <c r="B212" s="2">
        <v>5000</v>
      </c>
      <c r="C212" s="4">
        <v>0.5</v>
      </c>
      <c r="D212" s="4">
        <v>0.2</v>
      </c>
      <c r="E212" s="4">
        <f t="shared" si="56"/>
        <v>0.41199546229442441</v>
      </c>
      <c r="F212" s="4">
        <f t="shared" si="57"/>
        <v>9.9371051444043318E-2</v>
      </c>
      <c r="G212" s="4">
        <f t="shared" si="58"/>
        <v>0.38288144304051341</v>
      </c>
      <c r="H212" s="4">
        <f t="shared" si="59"/>
        <v>5.0495449759326114E-2</v>
      </c>
      <c r="I212" s="4">
        <f t="shared" si="60"/>
        <v>0.44474277978339349</v>
      </c>
      <c r="J212" s="4">
        <f t="shared" si="61"/>
        <v>0.1606792769755315</v>
      </c>
      <c r="K212">
        <v>3191040</v>
      </c>
      <c r="L212">
        <v>1631791</v>
      </c>
      <c r="M212">
        <v>1314694</v>
      </c>
      <c r="N212">
        <f t="shared" si="62"/>
        <v>3191040</v>
      </c>
      <c r="O212">
        <v>1382923</v>
      </c>
      <c r="P212">
        <v>1221790</v>
      </c>
      <c r="Q212">
        <f t="shared" si="63"/>
        <v>3191040</v>
      </c>
      <c r="R212">
        <v>1931926</v>
      </c>
      <c r="S212">
        <v>1419192</v>
      </c>
      <c r="U212">
        <v>185</v>
      </c>
      <c r="V212">
        <v>5000</v>
      </c>
      <c r="W212" s="1">
        <v>0.5</v>
      </c>
      <c r="X212" s="1">
        <f t="shared" si="70"/>
        <v>0.2</v>
      </c>
      <c r="Y212" s="1">
        <f t="shared" si="64"/>
        <v>0.42561886120499209</v>
      </c>
      <c r="Z212" s="1">
        <f t="shared" si="65"/>
        <v>9.9810865874348606E-2</v>
      </c>
      <c r="AA212" s="1">
        <f t="shared" si="66"/>
        <v>0.39731392078359212</v>
      </c>
      <c r="AB212" s="1">
        <f t="shared" si="67"/>
        <v>5.4295928407644099E-2</v>
      </c>
      <c r="AC212" s="1">
        <f t="shared" si="68"/>
        <v>0.45768324344895461</v>
      </c>
      <c r="AD212" s="1">
        <f t="shared" si="69"/>
        <v>0.15779453777237451</v>
      </c>
    </row>
    <row r="213" spans="1:30">
      <c r="A213" s="2">
        <v>185.2</v>
      </c>
      <c r="B213" s="2">
        <v>5000</v>
      </c>
      <c r="C213" s="5">
        <v>0.4</v>
      </c>
      <c r="D213" s="4">
        <v>0.2</v>
      </c>
      <c r="E213" s="4">
        <f t="shared" si="56"/>
        <v>0.35189938076614519</v>
      </c>
      <c r="F213" s="4">
        <f t="shared" si="57"/>
        <v>8.8785160950661857E-2</v>
      </c>
      <c r="G213" s="4">
        <f t="shared" si="58"/>
        <v>0.3307056633574007</v>
      </c>
      <c r="H213" s="4">
        <f t="shared" si="59"/>
        <v>5.0802246289610914E-2</v>
      </c>
      <c r="I213" s="4">
        <f t="shared" si="60"/>
        <v>0.37577466907340551</v>
      </c>
      <c r="J213" s="4">
        <f t="shared" si="61"/>
        <v>0.13649280485359006</v>
      </c>
      <c r="K213">
        <v>3191040</v>
      </c>
      <c r="L213">
        <v>1406242</v>
      </c>
      <c r="M213">
        <v>1122925</v>
      </c>
      <c r="N213">
        <f t="shared" si="62"/>
        <v>3191040</v>
      </c>
      <c r="O213">
        <v>1217407</v>
      </c>
      <c r="P213">
        <v>1055295</v>
      </c>
      <c r="Q213">
        <f t="shared" si="63"/>
        <v>3191040</v>
      </c>
      <c r="R213">
        <v>1634666</v>
      </c>
      <c r="S213">
        <v>1199112</v>
      </c>
      <c r="U213">
        <v>185</v>
      </c>
      <c r="V213">
        <v>5000</v>
      </c>
      <c r="W213" s="1">
        <v>0.4</v>
      </c>
      <c r="X213" s="1">
        <f t="shared" si="70"/>
        <v>0.2</v>
      </c>
      <c r="Y213" s="1">
        <f t="shared" si="64"/>
        <v>0.34701513096933928</v>
      </c>
      <c r="Z213" s="1">
        <f t="shared" si="65"/>
        <v>8.4604348640742913E-2</v>
      </c>
      <c r="AA213" s="1">
        <f t="shared" si="66"/>
        <v>0.32744456510337749</v>
      </c>
      <c r="AB213" s="1">
        <f t="shared" si="67"/>
        <v>5.073810372240032E-2</v>
      </c>
      <c r="AC213" s="1">
        <f t="shared" si="68"/>
        <v>0.36901081927264645</v>
      </c>
      <c r="AD213" s="1">
        <f t="shared" si="69"/>
        <v>0.12759473766382076</v>
      </c>
    </row>
    <row r="214" spans="1:30">
      <c r="A214" s="2">
        <v>185.2</v>
      </c>
      <c r="B214" s="2">
        <v>5000</v>
      </c>
      <c r="C214" s="5">
        <v>0.3</v>
      </c>
      <c r="D214" s="4">
        <v>0.2</v>
      </c>
      <c r="E214" s="4">
        <f t="shared" si="56"/>
        <v>0.26643069344163656</v>
      </c>
      <c r="F214" s="4">
        <f t="shared" si="57"/>
        <v>7.2638700862414765E-2</v>
      </c>
      <c r="G214" s="4">
        <f t="shared" si="58"/>
        <v>0.25405259727236262</v>
      </c>
      <c r="H214" s="4">
        <f t="shared" si="59"/>
        <v>5.1877444344163658E-2</v>
      </c>
      <c r="I214" s="4">
        <f t="shared" si="60"/>
        <v>0.28036220166466103</v>
      </c>
      <c r="J214" s="4">
        <f t="shared" si="61"/>
        <v>0.10037260579622945</v>
      </c>
      <c r="K214">
        <v>3191040</v>
      </c>
      <c r="L214">
        <v>1081984</v>
      </c>
      <c r="M214">
        <v>850191</v>
      </c>
      <c r="N214">
        <f t="shared" si="62"/>
        <v>3191040</v>
      </c>
      <c r="O214">
        <v>976235</v>
      </c>
      <c r="P214">
        <v>810692</v>
      </c>
      <c r="Q214">
        <f t="shared" si="63"/>
        <v>3191040</v>
      </c>
      <c r="R214">
        <v>1214940</v>
      </c>
      <c r="S214">
        <v>894647</v>
      </c>
      <c r="U214">
        <v>185</v>
      </c>
      <c r="V214">
        <v>5000</v>
      </c>
      <c r="W214" s="1">
        <v>0.3</v>
      </c>
      <c r="X214" s="1">
        <f t="shared" si="70"/>
        <v>0.2</v>
      </c>
      <c r="Y214" s="1">
        <f t="shared" si="64"/>
        <v>0.26244294746405988</v>
      </c>
      <c r="Z214" s="1">
        <f t="shared" si="65"/>
        <v>7.376458000338422E-2</v>
      </c>
      <c r="AA214" s="1">
        <f t="shared" si="66"/>
        <v>0.24943614715676501</v>
      </c>
      <c r="AB214" s="1">
        <f t="shared" si="67"/>
        <v>5.1521079911595158E-2</v>
      </c>
      <c r="AC214" s="1">
        <f t="shared" si="68"/>
        <v>0.27688009740507741</v>
      </c>
      <c r="AD214" s="1">
        <f t="shared" si="69"/>
        <v>0.10164931727119815</v>
      </c>
    </row>
    <row r="215" spans="1:30">
      <c r="A215" s="2">
        <v>185.2</v>
      </c>
      <c r="B215" s="2">
        <v>5000</v>
      </c>
      <c r="C215" s="5">
        <v>0.2</v>
      </c>
      <c r="D215" s="4">
        <v>0.2</v>
      </c>
      <c r="E215" s="4">
        <f t="shared" si="56"/>
        <v>0.17503008423586042</v>
      </c>
      <c r="F215" s="4">
        <f t="shared" si="57"/>
        <v>4.9223450661853192E-2</v>
      </c>
      <c r="G215" s="4">
        <f t="shared" si="58"/>
        <v>0.16969044574809466</v>
      </c>
      <c r="H215" s="4">
        <f t="shared" si="59"/>
        <v>3.8926494183714404E-2</v>
      </c>
      <c r="I215" s="4">
        <f t="shared" si="60"/>
        <v>0.18146936421981549</v>
      </c>
      <c r="J215" s="4">
        <f t="shared" si="61"/>
        <v>6.4884489069394299E-2</v>
      </c>
      <c r="K215">
        <v>3191040</v>
      </c>
      <c r="L215">
        <v>715602</v>
      </c>
      <c r="M215">
        <v>558528</v>
      </c>
      <c r="N215">
        <f t="shared" si="62"/>
        <v>3191040</v>
      </c>
      <c r="O215">
        <v>665705</v>
      </c>
      <c r="P215">
        <v>541489</v>
      </c>
      <c r="Q215">
        <f t="shared" si="63"/>
        <v>3191040</v>
      </c>
      <c r="R215">
        <v>786125</v>
      </c>
      <c r="S215">
        <v>579076</v>
      </c>
      <c r="U215">
        <v>185</v>
      </c>
      <c r="V215">
        <v>5000</v>
      </c>
      <c r="W215" s="1">
        <v>0.2</v>
      </c>
      <c r="X215" s="1">
        <f t="shared" si="70"/>
        <v>0.2</v>
      </c>
      <c r="Y215" s="1">
        <f t="shared" si="64"/>
        <v>0.17670553440854256</v>
      </c>
      <c r="Z215" s="1">
        <f t="shared" si="65"/>
        <v>5.5474532861538049E-2</v>
      </c>
      <c r="AA215" s="1">
        <f t="shared" si="66"/>
        <v>0.16951230524448144</v>
      </c>
      <c r="AB215" s="1">
        <f t="shared" si="67"/>
        <v>4.2700709515026004E-2</v>
      </c>
      <c r="AC215" s="1">
        <f t="shared" si="68"/>
        <v>0.18453399403887741</v>
      </c>
      <c r="AD215" s="1">
        <f t="shared" si="69"/>
        <v>7.0930315630416005E-2</v>
      </c>
    </row>
    <row r="216" spans="1:30">
      <c r="A216" s="2">
        <v>185.2</v>
      </c>
      <c r="B216" s="2">
        <v>5000</v>
      </c>
      <c r="C216" s="5">
        <v>0.1</v>
      </c>
      <c r="D216" s="4">
        <v>0.2</v>
      </c>
      <c r="E216" s="4">
        <f t="shared" si="56"/>
        <v>8.8502181107099884E-2</v>
      </c>
      <c r="F216" s="4">
        <f t="shared" si="57"/>
        <v>3.4814041817087846E-2</v>
      </c>
      <c r="G216" s="4">
        <f t="shared" si="58"/>
        <v>8.5835025571600485E-2</v>
      </c>
      <c r="H216" s="4">
        <f t="shared" si="59"/>
        <v>2.675303349378259E-2</v>
      </c>
      <c r="I216" s="4">
        <f t="shared" si="60"/>
        <v>9.1111988567990368E-2</v>
      </c>
      <c r="J216" s="4">
        <f t="shared" si="61"/>
        <v>4.2949947352587246E-2</v>
      </c>
      <c r="K216">
        <v>3191040</v>
      </c>
      <c r="L216">
        <v>393507</v>
      </c>
      <c r="M216">
        <v>282414</v>
      </c>
      <c r="N216">
        <f t="shared" si="62"/>
        <v>3191040</v>
      </c>
      <c r="O216">
        <v>359273</v>
      </c>
      <c r="P216">
        <v>273903</v>
      </c>
      <c r="Q216">
        <f t="shared" si="63"/>
        <v>3191040</v>
      </c>
      <c r="R216">
        <v>427797</v>
      </c>
      <c r="S216">
        <v>290742</v>
      </c>
      <c r="U216">
        <v>185</v>
      </c>
      <c r="V216">
        <v>5000</v>
      </c>
      <c r="W216" s="1">
        <v>0.1</v>
      </c>
      <c r="X216" s="1">
        <f t="shared" si="70"/>
        <v>0.2</v>
      </c>
      <c r="Y216" s="1">
        <f t="shared" si="64"/>
        <v>8.9041366312311909E-2</v>
      </c>
      <c r="Z216" s="1">
        <f t="shared" si="65"/>
        <v>3.2899961317692079E-2</v>
      </c>
      <c r="AA216" s="1">
        <f t="shared" si="66"/>
        <v>8.7316459792004017E-2</v>
      </c>
      <c r="AB216" s="1">
        <f t="shared" si="67"/>
        <v>2.8905313354261858E-2</v>
      </c>
      <c r="AC216" s="1">
        <f t="shared" si="68"/>
        <v>9.0746906235344385E-2</v>
      </c>
      <c r="AD216" s="1">
        <f t="shared" si="69"/>
        <v>3.6951881329654816E-2</v>
      </c>
    </row>
    <row r="217" spans="1:30">
      <c r="A217" t="s">
        <v>25</v>
      </c>
      <c r="E217" s="4"/>
      <c r="F217" s="4"/>
      <c r="G217" s="4"/>
      <c r="H217" s="4"/>
      <c r="I217" s="4"/>
      <c r="J217" s="4"/>
      <c r="N217">
        <f t="shared" si="62"/>
        <v>0</v>
      </c>
      <c r="Q217">
        <f t="shared" si="63"/>
        <v>0</v>
      </c>
    </row>
    <row r="218" spans="1:30">
      <c r="A218" s="2">
        <v>185.3</v>
      </c>
      <c r="B218" s="2">
        <v>5000</v>
      </c>
      <c r="C218" s="4">
        <v>1</v>
      </c>
      <c r="D218" s="4">
        <v>0.2</v>
      </c>
      <c r="E218" s="4">
        <f t="shared" si="56"/>
        <v>0.79937216996436133</v>
      </c>
      <c r="F218" s="4">
        <f t="shared" si="57"/>
        <v>0.1211653322545789</v>
      </c>
      <c r="G218" s="4">
        <f t="shared" si="58"/>
        <v>0.70335913662649818</v>
      </c>
      <c r="H218" s="4">
        <f t="shared" si="59"/>
        <v>0</v>
      </c>
      <c r="I218" s="4">
        <f t="shared" si="60"/>
        <v>0.92053718691659214</v>
      </c>
      <c r="J218" s="4">
        <f t="shared" si="61"/>
        <v>0.3153468057822667</v>
      </c>
      <c r="K218">
        <v>3171559</v>
      </c>
      <c r="L218">
        <v>2919539</v>
      </c>
      <c r="M218">
        <v>2535256</v>
      </c>
      <c r="N218">
        <f t="shared" si="62"/>
        <v>3171559</v>
      </c>
      <c r="O218">
        <v>2230745</v>
      </c>
      <c r="P218">
        <v>2230745</v>
      </c>
      <c r="Q218">
        <f t="shared" si="63"/>
        <v>3171559</v>
      </c>
      <c r="R218">
        <v>3919679</v>
      </c>
      <c r="S218">
        <v>2919538</v>
      </c>
    </row>
    <row r="219" spans="1:30">
      <c r="A219" s="2">
        <v>185.3</v>
      </c>
      <c r="B219" s="2">
        <v>5000</v>
      </c>
      <c r="C219" s="4">
        <v>0.9</v>
      </c>
      <c r="D219" s="4">
        <v>0.2</v>
      </c>
      <c r="E219" s="4">
        <f t="shared" si="56"/>
        <v>0.72697969673589546</v>
      </c>
      <c r="F219" s="4">
        <f t="shared" si="57"/>
        <v>0.12258797644943702</v>
      </c>
      <c r="G219" s="4">
        <f t="shared" si="58"/>
        <v>0.64624842230587543</v>
      </c>
      <c r="H219" s="4">
        <f t="shared" si="59"/>
        <v>1.6678233007804678E-2</v>
      </c>
      <c r="I219" s="4">
        <f t="shared" si="60"/>
        <v>0.82614196992709266</v>
      </c>
      <c r="J219" s="4">
        <f t="shared" si="61"/>
        <v>0.28498539677174539</v>
      </c>
      <c r="K219">
        <v>3171559</v>
      </c>
      <c r="L219">
        <v>2694454</v>
      </c>
      <c r="M219">
        <v>2305659</v>
      </c>
      <c r="N219">
        <f t="shared" si="62"/>
        <v>3171559</v>
      </c>
      <c r="O219">
        <v>2102511</v>
      </c>
      <c r="P219">
        <v>2049615</v>
      </c>
      <c r="Q219">
        <f t="shared" si="63"/>
        <v>3171559</v>
      </c>
      <c r="R219">
        <v>3524006</v>
      </c>
      <c r="S219">
        <v>2620158</v>
      </c>
    </row>
    <row r="220" spans="1:30">
      <c r="A220" s="2">
        <v>185.3</v>
      </c>
      <c r="B220" s="2">
        <v>5000</v>
      </c>
      <c r="C220" s="4">
        <v>0.8</v>
      </c>
      <c r="D220" s="4">
        <v>0.2</v>
      </c>
      <c r="E220" s="4">
        <f t="shared" si="56"/>
        <v>0.65754192181195426</v>
      </c>
      <c r="F220" s="4">
        <f t="shared" si="57"/>
        <v>0.11635129600300673</v>
      </c>
      <c r="G220" s="4">
        <f t="shared" si="58"/>
        <v>0.59062751158026694</v>
      </c>
      <c r="H220" s="4">
        <f t="shared" si="59"/>
        <v>2.6235677784963166E-2</v>
      </c>
      <c r="I220" s="4">
        <f t="shared" si="60"/>
        <v>0.73666452366170709</v>
      </c>
      <c r="J220" s="4">
        <f t="shared" si="61"/>
        <v>0.24369434716491165</v>
      </c>
      <c r="K220">
        <v>3171559</v>
      </c>
      <c r="L220">
        <v>2454448</v>
      </c>
      <c r="M220">
        <v>2085433</v>
      </c>
      <c r="N220">
        <f t="shared" si="62"/>
        <v>3171559</v>
      </c>
      <c r="O220">
        <v>1956418</v>
      </c>
      <c r="P220">
        <v>1873210</v>
      </c>
      <c r="Q220">
        <f t="shared" si="63"/>
        <v>3171559</v>
      </c>
      <c r="R220">
        <v>3109266</v>
      </c>
      <c r="S220">
        <v>2336375</v>
      </c>
    </row>
    <row r="221" spans="1:30">
      <c r="A221" s="2">
        <v>185.3</v>
      </c>
      <c r="B221" s="2">
        <v>5000</v>
      </c>
      <c r="C221" s="4">
        <v>0.7</v>
      </c>
      <c r="D221" s="4">
        <v>0.2</v>
      </c>
      <c r="E221" s="4">
        <f t="shared" si="56"/>
        <v>0.57774930247238032</v>
      </c>
      <c r="F221" s="4">
        <f t="shared" si="57"/>
        <v>0.11622549036609441</v>
      </c>
      <c r="G221" s="4">
        <f t="shared" si="58"/>
        <v>0.52594954090401602</v>
      </c>
      <c r="H221" s="4">
        <f t="shared" si="59"/>
        <v>4.0187491388304616E-2</v>
      </c>
      <c r="I221" s="4">
        <f t="shared" si="60"/>
        <v>0.6419391851136933</v>
      </c>
      <c r="J221" s="4">
        <f t="shared" si="61"/>
        <v>0.23265372014205002</v>
      </c>
      <c r="K221">
        <v>3171559</v>
      </c>
      <c r="L221">
        <v>2200982</v>
      </c>
      <c r="M221">
        <v>1832366</v>
      </c>
      <c r="N221">
        <f t="shared" si="62"/>
        <v>3171559</v>
      </c>
      <c r="O221">
        <v>1795537</v>
      </c>
      <c r="P221">
        <v>1668080</v>
      </c>
      <c r="Q221">
        <f t="shared" si="63"/>
        <v>3171559</v>
      </c>
      <c r="R221">
        <v>2773823</v>
      </c>
      <c r="S221">
        <v>2035948</v>
      </c>
    </row>
    <row r="222" spans="1:30">
      <c r="A222" s="2">
        <v>185.3</v>
      </c>
      <c r="B222" s="2">
        <v>5000</v>
      </c>
      <c r="C222" s="4">
        <v>0.6</v>
      </c>
      <c r="D222" s="4">
        <v>0.2</v>
      </c>
      <c r="E222" s="4">
        <f t="shared" si="56"/>
        <v>0.50299080042338795</v>
      </c>
      <c r="F222" s="4">
        <f t="shared" si="57"/>
        <v>0.10851508674440551</v>
      </c>
      <c r="G222" s="4">
        <f t="shared" si="58"/>
        <v>0.46492623974518527</v>
      </c>
      <c r="H222" s="4">
        <f t="shared" si="59"/>
        <v>5.2038130143566619E-2</v>
      </c>
      <c r="I222" s="4">
        <f t="shared" si="60"/>
        <v>0.54740050555578501</v>
      </c>
      <c r="J222" s="4">
        <f t="shared" si="61"/>
        <v>0.18414098555316172</v>
      </c>
      <c r="K222">
        <v>3171559</v>
      </c>
      <c r="L222">
        <v>1939427</v>
      </c>
      <c r="M222">
        <v>1595265</v>
      </c>
      <c r="N222">
        <f t="shared" si="62"/>
        <v>3171559</v>
      </c>
      <c r="O222">
        <v>1639583</v>
      </c>
      <c r="P222">
        <v>1474541</v>
      </c>
      <c r="Q222">
        <f t="shared" si="63"/>
        <v>3171559</v>
      </c>
      <c r="R222">
        <v>2320127</v>
      </c>
      <c r="S222">
        <v>1736113</v>
      </c>
    </row>
    <row r="223" spans="1:30">
      <c r="A223" s="2">
        <v>185.3</v>
      </c>
      <c r="B223" s="2">
        <v>5000</v>
      </c>
      <c r="C223" s="4">
        <v>0.5</v>
      </c>
      <c r="D223" s="4">
        <v>0.2</v>
      </c>
      <c r="E223" s="4">
        <f t="shared" si="56"/>
        <v>0.42815347278735788</v>
      </c>
      <c r="F223" s="4">
        <f t="shared" si="57"/>
        <v>9.8453473512553291E-2</v>
      </c>
      <c r="G223" s="4">
        <f t="shared" si="58"/>
        <v>0.39907849735729339</v>
      </c>
      <c r="H223" s="4">
        <f t="shared" si="59"/>
        <v>5.3787112268761199E-2</v>
      </c>
      <c r="I223" s="4">
        <f t="shared" si="60"/>
        <v>0.46080334624076047</v>
      </c>
      <c r="J223" s="4">
        <f t="shared" si="61"/>
        <v>0.15475575261251642</v>
      </c>
      <c r="K223">
        <v>3171559</v>
      </c>
      <c r="L223">
        <v>1670165</v>
      </c>
      <c r="M223">
        <v>1357914</v>
      </c>
      <c r="N223">
        <f t="shared" si="62"/>
        <v>3171559</v>
      </c>
      <c r="O223">
        <v>1436290</v>
      </c>
      <c r="P223">
        <v>1265701</v>
      </c>
      <c r="Q223">
        <f t="shared" si="63"/>
        <v>3171559</v>
      </c>
      <c r="R223">
        <v>1952282</v>
      </c>
      <c r="S223">
        <v>1461465</v>
      </c>
    </row>
    <row r="224" spans="1:30">
      <c r="A224" s="2">
        <v>185.3</v>
      </c>
      <c r="B224" s="2">
        <v>5000</v>
      </c>
      <c r="C224" s="5">
        <v>0.4</v>
      </c>
      <c r="D224" s="4">
        <v>0.2</v>
      </c>
      <c r="E224" s="4">
        <f t="shared" si="56"/>
        <v>0.34144059751056183</v>
      </c>
      <c r="F224" s="4">
        <f t="shared" si="57"/>
        <v>7.8440602870701759E-2</v>
      </c>
      <c r="G224" s="4">
        <f t="shared" si="58"/>
        <v>0.32544341757476369</v>
      </c>
      <c r="H224" s="4">
        <f t="shared" si="59"/>
        <v>4.9582555456165252E-2</v>
      </c>
      <c r="I224" s="4">
        <f t="shared" si="60"/>
        <v>0.35951625052537256</v>
      </c>
      <c r="J224" s="4">
        <f t="shared" si="61"/>
        <v>0.11485297924459233</v>
      </c>
      <c r="K224">
        <v>3171559</v>
      </c>
      <c r="L224">
        <v>1331678</v>
      </c>
      <c r="M224">
        <v>1082899</v>
      </c>
      <c r="N224">
        <f t="shared" si="62"/>
        <v>3171559</v>
      </c>
      <c r="O224">
        <v>1189417</v>
      </c>
      <c r="P224">
        <v>1032163</v>
      </c>
      <c r="Q224">
        <f t="shared" si="63"/>
        <v>3171559</v>
      </c>
      <c r="R224">
        <v>1504490</v>
      </c>
      <c r="S224">
        <v>1140227</v>
      </c>
    </row>
    <row r="225" spans="1:30">
      <c r="A225" s="2">
        <v>185.3</v>
      </c>
      <c r="B225" s="2">
        <v>5000</v>
      </c>
      <c r="C225" s="5">
        <v>0.3</v>
      </c>
      <c r="D225" s="4">
        <v>0.2</v>
      </c>
      <c r="E225" s="4">
        <f t="shared" si="56"/>
        <v>0.25962310649116099</v>
      </c>
      <c r="F225" s="4">
        <f t="shared" si="57"/>
        <v>7.57608482137649E-2</v>
      </c>
      <c r="G225" s="4">
        <f t="shared" si="58"/>
        <v>0.24629527623481071</v>
      </c>
      <c r="H225" s="4">
        <f t="shared" si="59"/>
        <v>5.3835668830376479E-2</v>
      </c>
      <c r="I225" s="4">
        <f t="shared" si="60"/>
        <v>0.27372878764040021</v>
      </c>
      <c r="J225" s="4">
        <f t="shared" si="61"/>
        <v>9.9837650820936957E-2</v>
      </c>
      <c r="K225">
        <v>3171559</v>
      </c>
      <c r="L225">
        <v>1063690</v>
      </c>
      <c r="M225">
        <v>823410</v>
      </c>
      <c r="N225">
        <f t="shared" si="62"/>
        <v>3171559</v>
      </c>
      <c r="O225">
        <v>951883</v>
      </c>
      <c r="P225">
        <v>781140</v>
      </c>
      <c r="Q225">
        <f t="shared" si="63"/>
        <v>3171559</v>
      </c>
      <c r="R225">
        <v>1184788</v>
      </c>
      <c r="S225">
        <v>868147</v>
      </c>
    </row>
    <row r="226" spans="1:30">
      <c r="A226" s="2">
        <v>185.3</v>
      </c>
      <c r="B226" s="2">
        <v>5000</v>
      </c>
      <c r="C226" s="5">
        <v>0.2</v>
      </c>
      <c r="D226" s="4">
        <v>0.2</v>
      </c>
      <c r="E226" s="4">
        <f t="shared" si="56"/>
        <v>0.18021357950459063</v>
      </c>
      <c r="F226" s="4">
        <f t="shared" si="57"/>
        <v>6.1593683106636203E-2</v>
      </c>
      <c r="G226" s="4">
        <f t="shared" si="58"/>
        <v>0.17370321661996513</v>
      </c>
      <c r="H226" s="4">
        <f t="shared" si="59"/>
        <v>4.9152167750938891E-2</v>
      </c>
      <c r="I226" s="4">
        <f t="shared" si="60"/>
        <v>0.18703829883032289</v>
      </c>
      <c r="J226" s="4">
        <f t="shared" si="61"/>
        <v>7.5363567255094424E-2</v>
      </c>
      <c r="K226">
        <v>3171559</v>
      </c>
      <c r="L226">
        <v>766906</v>
      </c>
      <c r="M226">
        <v>571558</v>
      </c>
      <c r="N226">
        <f t="shared" si="62"/>
        <v>3171559</v>
      </c>
      <c r="O226">
        <v>706799</v>
      </c>
      <c r="P226">
        <v>550910</v>
      </c>
      <c r="Q226">
        <f t="shared" si="63"/>
        <v>3171559</v>
      </c>
      <c r="R226">
        <v>832223</v>
      </c>
      <c r="S226">
        <v>593203</v>
      </c>
    </row>
    <row r="227" spans="1:30">
      <c r="A227" s="2">
        <v>185.3</v>
      </c>
      <c r="B227" s="2">
        <v>5000</v>
      </c>
      <c r="C227" s="5">
        <v>0.1</v>
      </c>
      <c r="D227" s="4">
        <v>0.2</v>
      </c>
      <c r="E227" s="4">
        <f t="shared" si="56"/>
        <v>9.3570701349084157E-2</v>
      </c>
      <c r="F227" s="4">
        <f t="shared" si="57"/>
        <v>3.0702250848872747E-2</v>
      </c>
      <c r="G227" s="4">
        <f t="shared" si="58"/>
        <v>9.1660284421636179E-2</v>
      </c>
      <c r="H227" s="4">
        <f t="shared" si="59"/>
        <v>2.7932635022712805E-2</v>
      </c>
      <c r="I227" s="4">
        <f t="shared" si="60"/>
        <v>9.5496883393939705E-2</v>
      </c>
      <c r="J227" s="4">
        <f t="shared" si="61"/>
        <v>3.355226877381124E-2</v>
      </c>
      <c r="K227">
        <v>3171559</v>
      </c>
      <c r="L227">
        <v>394139</v>
      </c>
      <c r="M227">
        <v>296765</v>
      </c>
      <c r="N227">
        <f t="shared" si="62"/>
        <v>3171559</v>
      </c>
      <c r="O227">
        <v>379296</v>
      </c>
      <c r="P227">
        <v>290706</v>
      </c>
      <c r="Q227">
        <f t="shared" si="63"/>
        <v>3171559</v>
      </c>
      <c r="R227">
        <v>409287</v>
      </c>
      <c r="S227">
        <v>302874</v>
      </c>
    </row>
    <row r="228" spans="1:30">
      <c r="A228" t="s">
        <v>25</v>
      </c>
      <c r="E228" s="4"/>
      <c r="F228" s="4"/>
      <c r="G228" s="4"/>
      <c r="H228" s="4"/>
      <c r="I228" s="4"/>
      <c r="J228" s="4"/>
      <c r="N228">
        <f t="shared" si="62"/>
        <v>0</v>
      </c>
      <c r="Q228">
        <f t="shared" si="63"/>
        <v>0</v>
      </c>
    </row>
    <row r="229" spans="1:30">
      <c r="A229" s="2">
        <v>186.1</v>
      </c>
      <c r="B229" s="2">
        <v>5000</v>
      </c>
      <c r="C229" s="4">
        <v>1</v>
      </c>
      <c r="D229" s="4">
        <v>0.25</v>
      </c>
      <c r="E229" s="4">
        <f t="shared" si="56"/>
        <v>0.76194486697916985</v>
      </c>
      <c r="F229" s="4">
        <f t="shared" si="57"/>
        <v>0.1587893086642039</v>
      </c>
      <c r="G229" s="4">
        <f t="shared" si="58"/>
        <v>0.65018377673610028</v>
      </c>
      <c r="H229" s="4">
        <f t="shared" si="59"/>
        <v>3.1043367584515571E-7</v>
      </c>
      <c r="I229" s="4">
        <f t="shared" si="60"/>
        <v>0.92073386520969791</v>
      </c>
      <c r="J229" s="4">
        <f t="shared" si="61"/>
        <v>0.49168751746189426</v>
      </c>
      <c r="K229">
        <v>3221300</v>
      </c>
      <c r="L229">
        <v>2965961</v>
      </c>
      <c r="M229">
        <v>2454453</v>
      </c>
      <c r="N229">
        <f t="shared" si="62"/>
        <v>3221300</v>
      </c>
      <c r="O229">
        <v>2094438</v>
      </c>
      <c r="P229">
        <v>2094437</v>
      </c>
      <c r="Q229">
        <f t="shared" si="63"/>
        <v>3221300</v>
      </c>
      <c r="R229">
        <v>4549833</v>
      </c>
      <c r="S229">
        <v>2965960</v>
      </c>
    </row>
    <row r="230" spans="1:30">
      <c r="A230" s="2">
        <v>186.1</v>
      </c>
      <c r="B230" s="2">
        <v>5000</v>
      </c>
      <c r="C230" s="4">
        <v>0.9</v>
      </c>
      <c r="D230" s="4">
        <v>0.25</v>
      </c>
      <c r="E230" s="4">
        <f t="shared" si="56"/>
        <v>0.69921491323378759</v>
      </c>
      <c r="F230" s="4">
        <f t="shared" si="57"/>
        <v>0.15732437214789061</v>
      </c>
      <c r="G230" s="4">
        <f t="shared" si="58"/>
        <v>0.60580573060565612</v>
      </c>
      <c r="H230" s="4">
        <f t="shared" si="59"/>
        <v>1.7513115822804459E-2</v>
      </c>
      <c r="I230" s="4">
        <f t="shared" si="60"/>
        <v>0.827820755595567</v>
      </c>
      <c r="J230" s="4">
        <f t="shared" si="61"/>
        <v>0.43755688697109862</v>
      </c>
      <c r="K230">
        <v>3221300</v>
      </c>
      <c r="L230">
        <v>2759170</v>
      </c>
      <c r="M230">
        <v>2252381</v>
      </c>
      <c r="N230">
        <f t="shared" si="62"/>
        <v>3221300</v>
      </c>
      <c r="O230">
        <v>2007897</v>
      </c>
      <c r="P230">
        <v>1951482</v>
      </c>
      <c r="Q230">
        <f t="shared" si="63"/>
        <v>3221300</v>
      </c>
      <c r="R230">
        <v>4076161</v>
      </c>
      <c r="S230">
        <v>2666659</v>
      </c>
    </row>
    <row r="231" spans="1:30">
      <c r="A231" s="2">
        <v>186.1</v>
      </c>
      <c r="B231" s="2">
        <v>5000</v>
      </c>
      <c r="C231" s="4">
        <v>0.8</v>
      </c>
      <c r="D231" s="4">
        <v>0.25</v>
      </c>
      <c r="E231" s="4">
        <f t="shared" si="56"/>
        <v>0.62463384347934059</v>
      </c>
      <c r="F231" s="4">
        <f t="shared" si="57"/>
        <v>0.15362928010430571</v>
      </c>
      <c r="G231" s="4">
        <f t="shared" si="58"/>
        <v>0.54456741067270975</v>
      </c>
      <c r="H231" s="4">
        <f t="shared" si="59"/>
        <v>2.9878620432744543E-2</v>
      </c>
      <c r="I231" s="4">
        <f t="shared" si="60"/>
        <v>0.73106727097755564</v>
      </c>
      <c r="J231" s="4">
        <f t="shared" si="61"/>
        <v>0.38134572998478877</v>
      </c>
      <c r="K231">
        <v>3221300</v>
      </c>
      <c r="L231">
        <v>2507019</v>
      </c>
      <c r="M231">
        <v>2012133</v>
      </c>
      <c r="N231">
        <f t="shared" si="62"/>
        <v>3221300</v>
      </c>
      <c r="O231">
        <v>1850463</v>
      </c>
      <c r="P231">
        <v>1754215</v>
      </c>
      <c r="Q231">
        <f t="shared" si="63"/>
        <v>3221300</v>
      </c>
      <c r="R231">
        <v>3583416</v>
      </c>
      <c r="S231">
        <v>2354987</v>
      </c>
    </row>
    <row r="232" spans="1:30">
      <c r="A232" s="2">
        <v>186.1</v>
      </c>
      <c r="B232" s="2">
        <v>5000</v>
      </c>
      <c r="C232" s="4">
        <v>0.7</v>
      </c>
      <c r="D232" s="4">
        <v>0.25</v>
      </c>
      <c r="E232" s="4">
        <f t="shared" si="56"/>
        <v>0.56499674044640358</v>
      </c>
      <c r="F232" s="4">
        <f t="shared" si="57"/>
        <v>0.149015614813895</v>
      </c>
      <c r="G232" s="4">
        <f t="shared" si="58"/>
        <v>0.49966876726787324</v>
      </c>
      <c r="H232" s="4">
        <f t="shared" si="59"/>
        <v>4.3263899667835969E-2</v>
      </c>
      <c r="I232" s="4">
        <f t="shared" si="60"/>
        <v>0.65130692577530813</v>
      </c>
      <c r="J232" s="4">
        <f t="shared" si="61"/>
        <v>0.34439543041629156</v>
      </c>
      <c r="K232">
        <v>3221300</v>
      </c>
      <c r="L232">
        <v>2300048</v>
      </c>
      <c r="M232">
        <v>1820024</v>
      </c>
      <c r="N232">
        <f t="shared" si="62"/>
        <v>3221300</v>
      </c>
      <c r="O232">
        <v>1748949</v>
      </c>
      <c r="P232">
        <v>1609583</v>
      </c>
      <c r="Q232">
        <f t="shared" si="63"/>
        <v>3221300</v>
      </c>
      <c r="R232">
        <v>3207456</v>
      </c>
      <c r="S232">
        <v>2098055</v>
      </c>
    </row>
    <row r="233" spans="1:30">
      <c r="A233" s="2">
        <v>186.1</v>
      </c>
      <c r="B233" s="2">
        <v>5000</v>
      </c>
      <c r="C233" s="4">
        <v>0.6</v>
      </c>
      <c r="D233" s="4">
        <v>0.25</v>
      </c>
      <c r="E233" s="4">
        <f t="shared" si="56"/>
        <v>0.49166454536988174</v>
      </c>
      <c r="F233" s="4">
        <f t="shared" si="57"/>
        <v>0.14360165150715551</v>
      </c>
      <c r="G233" s="4">
        <f t="shared" si="58"/>
        <v>0.43895197591034674</v>
      </c>
      <c r="H233" s="4">
        <f t="shared" si="59"/>
        <v>5.4578586285040198E-2</v>
      </c>
      <c r="I233" s="4">
        <f t="shared" si="60"/>
        <v>0.55837363797224726</v>
      </c>
      <c r="J233" s="4">
        <f t="shared" si="61"/>
        <v>0.29944339241920964</v>
      </c>
      <c r="K233">
        <v>3221300</v>
      </c>
      <c r="L233">
        <v>2046383</v>
      </c>
      <c r="M233">
        <v>1583799</v>
      </c>
      <c r="N233">
        <f t="shared" si="62"/>
        <v>3221300</v>
      </c>
      <c r="O233">
        <v>1589810</v>
      </c>
      <c r="P233">
        <v>1413996</v>
      </c>
      <c r="Q233">
        <f t="shared" si="63"/>
        <v>3221300</v>
      </c>
      <c r="R233">
        <v>2763286</v>
      </c>
      <c r="S233">
        <v>1798689</v>
      </c>
    </row>
    <row r="234" spans="1:30">
      <c r="A234" s="2">
        <v>186.1</v>
      </c>
      <c r="B234" s="2">
        <v>5000</v>
      </c>
      <c r="C234" s="4">
        <v>0.5</v>
      </c>
      <c r="D234" s="4">
        <v>0.25</v>
      </c>
      <c r="E234" s="4">
        <f t="shared" si="56"/>
        <v>0.41147673299599541</v>
      </c>
      <c r="F234" s="4">
        <f t="shared" si="57"/>
        <v>0.13039983857448856</v>
      </c>
      <c r="G234" s="4">
        <f t="shared" si="58"/>
        <v>0.37398938316828612</v>
      </c>
      <c r="H234" s="4">
        <f t="shared" si="59"/>
        <v>5.9127991804550958E-2</v>
      </c>
      <c r="I234" s="4">
        <f t="shared" si="60"/>
        <v>0.46015180206748829</v>
      </c>
      <c r="J234" s="4">
        <f t="shared" si="61"/>
        <v>0.25265265576009688</v>
      </c>
      <c r="K234">
        <v>3221300</v>
      </c>
      <c r="L234">
        <v>1745547</v>
      </c>
      <c r="M234">
        <v>1325490</v>
      </c>
      <c r="N234">
        <f t="shared" si="62"/>
        <v>3221300</v>
      </c>
      <c r="O234">
        <v>1395201</v>
      </c>
      <c r="P234">
        <v>1204732</v>
      </c>
      <c r="Q234">
        <f t="shared" si="63"/>
        <v>3221300</v>
      </c>
      <c r="R234">
        <v>2296157</v>
      </c>
      <c r="S234">
        <v>1482287</v>
      </c>
    </row>
    <row r="235" spans="1:30">
      <c r="A235" s="2">
        <v>186.1</v>
      </c>
      <c r="B235" s="2">
        <v>5000</v>
      </c>
      <c r="C235" s="5">
        <v>0.4</v>
      </c>
      <c r="D235" s="4">
        <v>0.25</v>
      </c>
      <c r="E235" s="4">
        <f t="shared" si="56"/>
        <v>0.34016546114922547</v>
      </c>
      <c r="F235" s="4">
        <f t="shared" si="57"/>
        <v>0.11658616086673082</v>
      </c>
      <c r="G235" s="4">
        <f t="shared" si="58"/>
        <v>0.31024927824170367</v>
      </c>
      <c r="H235" s="4">
        <f t="shared" si="59"/>
        <v>6.2188867848384191E-2</v>
      </c>
      <c r="I235" s="4">
        <f t="shared" si="60"/>
        <v>0.37510259832986681</v>
      </c>
      <c r="J235" s="4">
        <f t="shared" si="61"/>
        <v>0.19463415391301647</v>
      </c>
      <c r="K235">
        <v>3221300</v>
      </c>
      <c r="L235">
        <v>1471334</v>
      </c>
      <c r="M235">
        <v>1095775</v>
      </c>
      <c r="N235">
        <f t="shared" si="62"/>
        <v>3221300</v>
      </c>
      <c r="O235">
        <v>1199735</v>
      </c>
      <c r="P235">
        <v>999406</v>
      </c>
      <c r="Q235">
        <f t="shared" si="63"/>
        <v>3221300</v>
      </c>
      <c r="R235">
        <v>1835293</v>
      </c>
      <c r="S235">
        <v>1208318</v>
      </c>
    </row>
    <row r="236" spans="1:30">
      <c r="A236" s="2">
        <v>186.1</v>
      </c>
      <c r="B236" s="2">
        <v>5000</v>
      </c>
      <c r="C236" s="5">
        <v>0.3</v>
      </c>
      <c r="D236" s="4">
        <v>0.25</v>
      </c>
      <c r="E236" s="4">
        <f t="shared" si="56"/>
        <v>0.26396734237730107</v>
      </c>
      <c r="F236" s="4">
        <f t="shared" si="57"/>
        <v>0.10210070468444417</v>
      </c>
      <c r="G236" s="4">
        <f t="shared" si="58"/>
        <v>0.2439639276068668</v>
      </c>
      <c r="H236" s="4">
        <f t="shared" si="59"/>
        <v>6.2169310526805945E-2</v>
      </c>
      <c r="I236" s="4">
        <f t="shared" si="60"/>
        <v>0.28655294446341539</v>
      </c>
      <c r="J236" s="4">
        <f t="shared" si="61"/>
        <v>0.15607270356688294</v>
      </c>
      <c r="K236">
        <v>3221300</v>
      </c>
      <c r="L236">
        <v>1179215</v>
      </c>
      <c r="M236">
        <v>850318</v>
      </c>
      <c r="N236">
        <f t="shared" si="62"/>
        <v>3221300</v>
      </c>
      <c r="O236">
        <v>986147</v>
      </c>
      <c r="P236">
        <v>785881</v>
      </c>
      <c r="Q236">
        <f t="shared" si="63"/>
        <v>3221300</v>
      </c>
      <c r="R236">
        <v>1425830</v>
      </c>
      <c r="S236">
        <v>923073</v>
      </c>
    </row>
    <row r="237" spans="1:30">
      <c r="A237" s="2">
        <v>186.1</v>
      </c>
      <c r="B237" s="2">
        <v>5000</v>
      </c>
      <c r="C237" s="5">
        <v>0.2</v>
      </c>
      <c r="D237" s="4">
        <v>0.25</v>
      </c>
      <c r="E237" s="4">
        <f t="shared" si="56"/>
        <v>0.1729484990531773</v>
      </c>
      <c r="F237" s="4">
        <f t="shared" si="57"/>
        <v>7.145686524074131E-2</v>
      </c>
      <c r="G237" s="4">
        <f t="shared" si="58"/>
        <v>0.16408779064352902</v>
      </c>
      <c r="H237" s="4">
        <f t="shared" si="59"/>
        <v>5.2099773383416634E-2</v>
      </c>
      <c r="I237" s="4">
        <f t="shared" si="60"/>
        <v>0.1828255673175426</v>
      </c>
      <c r="J237" s="4">
        <f t="shared" si="61"/>
        <v>9.6333157420917026E-2</v>
      </c>
      <c r="K237">
        <v>3221300</v>
      </c>
      <c r="L237">
        <v>787303</v>
      </c>
      <c r="M237">
        <v>557119</v>
      </c>
      <c r="N237">
        <f t="shared" si="62"/>
        <v>3221300</v>
      </c>
      <c r="O237">
        <v>696405</v>
      </c>
      <c r="P237">
        <v>528576</v>
      </c>
      <c r="Q237">
        <f t="shared" si="63"/>
        <v>3221300</v>
      </c>
      <c r="R237">
        <v>899254</v>
      </c>
      <c r="S237">
        <v>588936</v>
      </c>
    </row>
    <row r="238" spans="1:30">
      <c r="A238" s="2">
        <v>186.1</v>
      </c>
      <c r="B238" s="2">
        <v>5000</v>
      </c>
      <c r="C238" s="5">
        <v>0.1</v>
      </c>
      <c r="D238" s="4">
        <v>0.25</v>
      </c>
      <c r="E238" s="4">
        <f t="shared" si="56"/>
        <v>8.7236208983950583E-2</v>
      </c>
      <c r="F238" s="4">
        <f t="shared" si="57"/>
        <v>4.3658460869835158E-2</v>
      </c>
      <c r="G238" s="4">
        <f t="shared" si="58"/>
        <v>8.4446341539130165E-2</v>
      </c>
      <c r="H238" s="4">
        <f t="shared" si="59"/>
        <v>3.5413652873063667E-2</v>
      </c>
      <c r="I238" s="4">
        <f t="shared" si="60"/>
        <v>9.0551951075652684E-2</v>
      </c>
      <c r="J238" s="4">
        <f t="shared" si="61"/>
        <v>5.5574767950827303E-2</v>
      </c>
      <c r="K238">
        <v>3221300</v>
      </c>
      <c r="L238">
        <v>421651</v>
      </c>
      <c r="M238">
        <v>281014</v>
      </c>
      <c r="N238">
        <f t="shared" si="62"/>
        <v>3221300</v>
      </c>
      <c r="O238">
        <v>386105</v>
      </c>
      <c r="P238">
        <v>272027</v>
      </c>
      <c r="Q238">
        <f t="shared" si="63"/>
        <v>3221300</v>
      </c>
      <c r="R238">
        <v>470718</v>
      </c>
      <c r="S238">
        <v>291695</v>
      </c>
    </row>
    <row r="239" spans="1:30">
      <c r="A239" t="s">
        <v>25</v>
      </c>
      <c r="E239" s="4"/>
      <c r="F239" s="4"/>
      <c r="G239" s="4"/>
      <c r="H239" s="4"/>
      <c r="I239" s="4"/>
      <c r="J239" s="4"/>
      <c r="N239">
        <f t="shared" si="62"/>
        <v>0</v>
      </c>
      <c r="Q239">
        <f t="shared" si="63"/>
        <v>0</v>
      </c>
      <c r="U239" t="s">
        <v>25</v>
      </c>
    </row>
    <row r="240" spans="1:30">
      <c r="A240" s="2">
        <v>186.2</v>
      </c>
      <c r="B240" s="2">
        <v>5000</v>
      </c>
      <c r="C240" s="4">
        <v>1</v>
      </c>
      <c r="D240" s="4">
        <v>0.25</v>
      </c>
      <c r="E240" s="4">
        <f t="shared" si="56"/>
        <v>0.76036486845868601</v>
      </c>
      <c r="F240" s="4">
        <f t="shared" si="57"/>
        <v>0.16030860651007822</v>
      </c>
      <c r="G240" s="4">
        <f t="shared" si="58"/>
        <v>0.64511223537440221</v>
      </c>
      <c r="H240" s="4">
        <f t="shared" si="59"/>
        <v>0</v>
      </c>
      <c r="I240" s="4">
        <f t="shared" si="60"/>
        <v>0.92067347496876428</v>
      </c>
      <c r="J240" s="4">
        <f t="shared" si="61"/>
        <v>0.48293669809474588</v>
      </c>
      <c r="K240">
        <v>3188656</v>
      </c>
      <c r="L240">
        <v>2935711</v>
      </c>
      <c r="M240">
        <v>2424542</v>
      </c>
      <c r="N240">
        <f t="shared" si="62"/>
        <v>3188656</v>
      </c>
      <c r="O240">
        <v>2057041</v>
      </c>
      <c r="P240">
        <v>2057041</v>
      </c>
      <c r="Q240">
        <f t="shared" si="63"/>
        <v>3188656</v>
      </c>
      <c r="R240">
        <v>4475630</v>
      </c>
      <c r="S240">
        <v>2935711</v>
      </c>
      <c r="U240">
        <v>186</v>
      </c>
      <c r="V240">
        <v>5000</v>
      </c>
      <c r="W240" s="1">
        <v>1</v>
      </c>
      <c r="X240" s="1">
        <f>D240</f>
        <v>0.25</v>
      </c>
      <c r="Y240" s="1">
        <f t="shared" ref="Y240:Y249" si="71">AVERAGE(E229,E240,E251)</f>
        <v>0.76036928335949938</v>
      </c>
      <c r="Z240" s="1">
        <f t="shared" ref="Z240:Z249" si="72">AVERAGE(F229,F240,F251)</f>
        <v>0.16028970203458992</v>
      </c>
      <c r="AA240" s="1">
        <f t="shared" ref="AA240:AA249" si="73">AVERAGE(G229,G240,G251)</f>
        <v>0.64818263407232923</v>
      </c>
      <c r="AB240" s="1">
        <f t="shared" ref="AB240:AB249" si="74">AVERAGE(H229,H240,H251)</f>
        <v>1.0347789194838524E-7</v>
      </c>
      <c r="AC240" s="1">
        <f t="shared" ref="AC240:AC249" si="75">AVERAGE(I229,I240,I251)</f>
        <v>0.92065888191619738</v>
      </c>
      <c r="AD240" s="1">
        <f t="shared" ref="AD240:AD249" si="76">AVERAGE(J229,J240,J251)</f>
        <v>0.51035929119784262</v>
      </c>
    </row>
    <row r="241" spans="1:30">
      <c r="A241" s="2">
        <v>186.2</v>
      </c>
      <c r="B241" s="2">
        <v>5000</v>
      </c>
      <c r="C241" s="4">
        <v>0.9</v>
      </c>
      <c r="D241" s="4">
        <v>0.25</v>
      </c>
      <c r="E241" s="4">
        <f t="shared" si="56"/>
        <v>0.69214082673076049</v>
      </c>
      <c r="F241" s="4">
        <f t="shared" si="57"/>
        <v>0.15924044487708927</v>
      </c>
      <c r="G241" s="4">
        <f t="shared" si="58"/>
        <v>0.59335218349047369</v>
      </c>
      <c r="H241" s="4">
        <f t="shared" si="59"/>
        <v>1.6199928747409567E-2</v>
      </c>
      <c r="I241" s="4">
        <f t="shared" si="60"/>
        <v>0.826670547089432</v>
      </c>
      <c r="J241" s="4">
        <f t="shared" si="61"/>
        <v>0.43660181593749842</v>
      </c>
      <c r="K241">
        <v>3188656</v>
      </c>
      <c r="L241">
        <v>2714762</v>
      </c>
      <c r="M241">
        <v>2206999</v>
      </c>
      <c r="N241">
        <f t="shared" si="62"/>
        <v>3188656</v>
      </c>
      <c r="O241">
        <v>1943652</v>
      </c>
      <c r="P241">
        <v>1891996</v>
      </c>
      <c r="Q241">
        <f t="shared" si="63"/>
        <v>3188656</v>
      </c>
      <c r="R241">
        <v>4028141</v>
      </c>
      <c r="S241">
        <v>2635968</v>
      </c>
      <c r="U241">
        <v>186</v>
      </c>
      <c r="V241">
        <v>5000</v>
      </c>
      <c r="W241" s="1">
        <v>0.9</v>
      </c>
      <c r="X241" s="1">
        <f t="shared" ref="X241:X249" si="77">D241</f>
        <v>0.25</v>
      </c>
      <c r="Y241" s="1">
        <f t="shared" si="71"/>
        <v>0.69553961859316005</v>
      </c>
      <c r="Z241" s="1">
        <f t="shared" si="72"/>
        <v>0.15914124912403993</v>
      </c>
      <c r="AA241" s="1">
        <f t="shared" si="73"/>
        <v>0.60104864628038646</v>
      </c>
      <c r="AB241" s="1">
        <f t="shared" si="74"/>
        <v>1.7296307721221663E-2</v>
      </c>
      <c r="AC241" s="1">
        <f t="shared" si="75"/>
        <v>0.82723205208286432</v>
      </c>
      <c r="AD241" s="1">
        <f t="shared" si="76"/>
        <v>0.4555350492698107</v>
      </c>
    </row>
    <row r="242" spans="1:30">
      <c r="A242" s="2">
        <v>186.2</v>
      </c>
      <c r="B242" s="2">
        <v>5000</v>
      </c>
      <c r="C242" s="4">
        <v>0.8</v>
      </c>
      <c r="D242" s="4">
        <v>0.25</v>
      </c>
      <c r="E242" s="4">
        <f t="shared" si="56"/>
        <v>0.63159431434435076</v>
      </c>
      <c r="F242" s="4">
        <f t="shared" si="57"/>
        <v>0.15562356052205067</v>
      </c>
      <c r="G242" s="4">
        <f t="shared" si="58"/>
        <v>0.55280218374136314</v>
      </c>
      <c r="H242" s="4">
        <f t="shared" si="59"/>
        <v>3.4491647891776347E-2</v>
      </c>
      <c r="I242" s="4">
        <f t="shared" si="60"/>
        <v>0.73562717332945293</v>
      </c>
      <c r="J242" s="4">
        <f t="shared" si="61"/>
        <v>0.37842903091459223</v>
      </c>
      <c r="K242">
        <v>3188656</v>
      </c>
      <c r="L242">
        <v>2510167</v>
      </c>
      <c r="M242">
        <v>2013937</v>
      </c>
      <c r="N242">
        <f t="shared" si="62"/>
        <v>3188656</v>
      </c>
      <c r="O242">
        <v>1872678</v>
      </c>
      <c r="P242">
        <v>1762696</v>
      </c>
      <c r="Q242">
        <f t="shared" si="63"/>
        <v>3188656</v>
      </c>
      <c r="R242">
        <v>3552342</v>
      </c>
      <c r="S242">
        <v>2345662</v>
      </c>
      <c r="U242">
        <v>186</v>
      </c>
      <c r="V242">
        <v>5000</v>
      </c>
      <c r="W242" s="1">
        <v>0.8</v>
      </c>
      <c r="X242" s="1">
        <f t="shared" si="77"/>
        <v>0.25</v>
      </c>
      <c r="Y242" s="1">
        <f t="shared" si="71"/>
        <v>0.62663017652959108</v>
      </c>
      <c r="Z242" s="1">
        <f t="shared" si="72"/>
        <v>0.1561152173251634</v>
      </c>
      <c r="AA242" s="1">
        <f t="shared" si="73"/>
        <v>0.54669094048723632</v>
      </c>
      <c r="AB242" s="1">
        <f t="shared" si="74"/>
        <v>3.0823589174168702E-2</v>
      </c>
      <c r="AC242" s="1">
        <f t="shared" si="75"/>
        <v>0.73479490139992443</v>
      </c>
      <c r="AD242" s="1">
        <f t="shared" si="76"/>
        <v>0.40053227784847673</v>
      </c>
    </row>
    <row r="243" spans="1:30">
      <c r="A243" s="2">
        <v>186.2</v>
      </c>
      <c r="B243" s="2">
        <v>5000</v>
      </c>
      <c r="C243" s="4">
        <v>0.7</v>
      </c>
      <c r="D243" s="4">
        <v>0.25</v>
      </c>
      <c r="E243" s="4">
        <f t="shared" si="56"/>
        <v>0.55983179119980331</v>
      </c>
      <c r="F243" s="4">
        <f t="shared" si="57"/>
        <v>0.15201608451962206</v>
      </c>
      <c r="G243" s="4">
        <f t="shared" si="58"/>
        <v>0.49486743003949002</v>
      </c>
      <c r="H243" s="4">
        <f t="shared" si="59"/>
        <v>4.569166445047694E-2</v>
      </c>
      <c r="I243" s="4">
        <f t="shared" si="60"/>
        <v>0.64713816730308948</v>
      </c>
      <c r="J243" s="4">
        <f t="shared" si="61"/>
        <v>0.34704527550165337</v>
      </c>
      <c r="K243">
        <v>3188656</v>
      </c>
      <c r="L243">
        <v>2269838</v>
      </c>
      <c r="M243">
        <v>1785111</v>
      </c>
      <c r="N243">
        <f t="shared" si="62"/>
        <v>3188656</v>
      </c>
      <c r="O243">
        <v>1723657</v>
      </c>
      <c r="P243">
        <v>1577962</v>
      </c>
      <c r="Q243">
        <f t="shared" si="63"/>
        <v>3188656</v>
      </c>
      <c r="R243">
        <v>3170109</v>
      </c>
      <c r="S243">
        <v>2063501</v>
      </c>
      <c r="U243">
        <v>186</v>
      </c>
      <c r="V243">
        <v>5000</v>
      </c>
      <c r="W243" s="1">
        <v>0.7</v>
      </c>
      <c r="X243" s="1">
        <f t="shared" si="77"/>
        <v>0.25</v>
      </c>
      <c r="Y243" s="1">
        <f t="shared" si="71"/>
        <v>0.56275744521492932</v>
      </c>
      <c r="Z243" s="1">
        <f t="shared" si="72"/>
        <v>0.15101543100144874</v>
      </c>
      <c r="AA243" s="1">
        <f t="shared" si="73"/>
        <v>0.49853507934590713</v>
      </c>
      <c r="AB243" s="1">
        <f t="shared" si="74"/>
        <v>4.5211711825880165E-2</v>
      </c>
      <c r="AC243" s="1">
        <f t="shared" si="75"/>
        <v>0.64860083478152719</v>
      </c>
      <c r="AD243" s="1">
        <f t="shared" si="76"/>
        <v>0.35279956544458119</v>
      </c>
    </row>
    <row r="244" spans="1:30">
      <c r="A244" s="2">
        <v>186.2</v>
      </c>
      <c r="B244" s="2">
        <v>5000</v>
      </c>
      <c r="C244" s="4">
        <v>0.6</v>
      </c>
      <c r="D244" s="4">
        <v>0.25</v>
      </c>
      <c r="E244" s="4">
        <f t="shared" si="56"/>
        <v>0.50358270067388888</v>
      </c>
      <c r="F244" s="4">
        <f t="shared" si="57"/>
        <v>0.1407420555870561</v>
      </c>
      <c r="G244" s="4">
        <f t="shared" si="58"/>
        <v>0.45320755829415277</v>
      </c>
      <c r="H244" s="4">
        <f t="shared" si="59"/>
        <v>5.5906626490910279E-2</v>
      </c>
      <c r="I244" s="4">
        <f t="shared" si="60"/>
        <v>0.56869665464070129</v>
      </c>
      <c r="J244" s="4">
        <f t="shared" si="61"/>
        <v>0.28870094484949144</v>
      </c>
      <c r="K244">
        <v>3188656</v>
      </c>
      <c r="L244">
        <v>2054530</v>
      </c>
      <c r="M244">
        <v>1605752</v>
      </c>
      <c r="N244">
        <f t="shared" si="62"/>
        <v>3188656</v>
      </c>
      <c r="O244">
        <v>1623390</v>
      </c>
      <c r="P244">
        <v>1445123</v>
      </c>
      <c r="Q244">
        <f t="shared" si="63"/>
        <v>3188656</v>
      </c>
      <c r="R244">
        <v>2733946</v>
      </c>
      <c r="S244">
        <v>1813378</v>
      </c>
      <c r="U244">
        <v>186</v>
      </c>
      <c r="V244">
        <v>5000</v>
      </c>
      <c r="W244" s="1">
        <v>0.6</v>
      </c>
      <c r="X244" s="1">
        <f t="shared" si="77"/>
        <v>0.25</v>
      </c>
      <c r="Y244" s="1">
        <f t="shared" si="71"/>
        <v>0.4899333805139981</v>
      </c>
      <c r="Z244" s="1">
        <f t="shared" si="72"/>
        <v>0.14377378270713007</v>
      </c>
      <c r="AA244" s="1">
        <f t="shared" si="73"/>
        <v>0.43923746240947331</v>
      </c>
      <c r="AB244" s="1">
        <f t="shared" si="74"/>
        <v>5.5407788731044356E-2</v>
      </c>
      <c r="AC244" s="1">
        <f t="shared" si="75"/>
        <v>0.55603494723691471</v>
      </c>
      <c r="AD244" s="1">
        <f t="shared" si="76"/>
        <v>0.30676914703029623</v>
      </c>
    </row>
    <row r="245" spans="1:30">
      <c r="A245" s="2">
        <v>186.2</v>
      </c>
      <c r="B245" s="2">
        <v>5000</v>
      </c>
      <c r="C245" s="4">
        <v>0.5</v>
      </c>
      <c r="D245" s="4">
        <v>0.25</v>
      </c>
      <c r="E245" s="4">
        <f t="shared" si="56"/>
        <v>0.41273188453066117</v>
      </c>
      <c r="F245" s="4">
        <f t="shared" si="57"/>
        <v>0.12972048411619189</v>
      </c>
      <c r="G245" s="4">
        <f t="shared" si="58"/>
        <v>0.3768111078774255</v>
      </c>
      <c r="H245" s="4">
        <f t="shared" si="59"/>
        <v>6.1556969456724085E-2</v>
      </c>
      <c r="I245" s="4">
        <f t="shared" si="60"/>
        <v>0.45586416345946379</v>
      </c>
      <c r="J245" s="4">
        <f t="shared" si="61"/>
        <v>0.2304823725105499</v>
      </c>
      <c r="K245">
        <v>3188656</v>
      </c>
      <c r="L245">
        <v>1729694</v>
      </c>
      <c r="M245">
        <v>1316060</v>
      </c>
      <c r="N245">
        <f t="shared" si="62"/>
        <v>3188656</v>
      </c>
      <c r="O245">
        <v>1397805</v>
      </c>
      <c r="P245">
        <v>1201521</v>
      </c>
      <c r="Q245">
        <f t="shared" si="63"/>
        <v>3188656</v>
      </c>
      <c r="R245">
        <v>2188523</v>
      </c>
      <c r="S245">
        <v>1453594</v>
      </c>
      <c r="U245">
        <v>186</v>
      </c>
      <c r="V245">
        <v>5000</v>
      </c>
      <c r="W245" s="1">
        <v>0.5</v>
      </c>
      <c r="X245" s="1">
        <f t="shared" si="77"/>
        <v>0.25</v>
      </c>
      <c r="Y245" s="1">
        <f t="shared" si="71"/>
        <v>0.41066573930780548</v>
      </c>
      <c r="Z245" s="1">
        <f t="shared" si="72"/>
        <v>0.13313274901548175</v>
      </c>
      <c r="AA245" s="1">
        <f t="shared" si="73"/>
        <v>0.37364510316018618</v>
      </c>
      <c r="AB245" s="1">
        <f t="shared" si="74"/>
        <v>6.2250830135380797E-2</v>
      </c>
      <c r="AC245" s="1">
        <f t="shared" si="75"/>
        <v>0.4576424488804593</v>
      </c>
      <c r="AD245" s="1">
        <f t="shared" si="76"/>
        <v>0.25455603941706956</v>
      </c>
    </row>
    <row r="246" spans="1:30">
      <c r="A246" s="2">
        <v>186.2</v>
      </c>
      <c r="B246" s="2">
        <v>5000</v>
      </c>
      <c r="C246" s="5">
        <v>0.4</v>
      </c>
      <c r="D246" s="4">
        <v>0.25</v>
      </c>
      <c r="E246" s="4">
        <f t="shared" si="56"/>
        <v>0.32770421142951767</v>
      </c>
      <c r="F246" s="4">
        <f t="shared" si="57"/>
        <v>0.12254191107476002</v>
      </c>
      <c r="G246" s="4">
        <f t="shared" si="58"/>
        <v>0.30337828853284893</v>
      </c>
      <c r="H246" s="4">
        <f t="shared" si="59"/>
        <v>7.3666146489304585E-2</v>
      </c>
      <c r="I246" s="4">
        <f t="shared" si="60"/>
        <v>0.35730194790532438</v>
      </c>
      <c r="J246" s="4">
        <f t="shared" si="61"/>
        <v>0.19804237271126143</v>
      </c>
      <c r="K246">
        <v>3188656</v>
      </c>
      <c r="L246">
        <v>1435680</v>
      </c>
      <c r="M246">
        <v>1044936</v>
      </c>
      <c r="N246">
        <f t="shared" si="62"/>
        <v>3188656</v>
      </c>
      <c r="O246">
        <v>1202265</v>
      </c>
      <c r="P246">
        <v>967369</v>
      </c>
      <c r="Q246">
        <f t="shared" si="63"/>
        <v>3188656</v>
      </c>
      <c r="R246">
        <v>1770802</v>
      </c>
      <c r="S246">
        <v>1139313</v>
      </c>
      <c r="U246">
        <v>186</v>
      </c>
      <c r="V246">
        <v>5000</v>
      </c>
      <c r="W246" s="1">
        <v>0.4</v>
      </c>
      <c r="X246" s="1">
        <f t="shared" si="77"/>
        <v>0.25</v>
      </c>
      <c r="Y246" s="1">
        <f t="shared" si="71"/>
        <v>0.3373598502008463</v>
      </c>
      <c r="Z246" s="1">
        <f t="shared" si="72"/>
        <v>0.1212591155434347</v>
      </c>
      <c r="AA246" s="1">
        <f t="shared" si="73"/>
        <v>0.3105198642995825</v>
      </c>
      <c r="AB246" s="1">
        <f t="shared" si="74"/>
        <v>6.8137012647802433E-2</v>
      </c>
      <c r="AC246" s="1">
        <f t="shared" si="75"/>
        <v>0.36983629936743717</v>
      </c>
      <c r="AD246" s="1">
        <f t="shared" si="76"/>
        <v>0.20673878834068241</v>
      </c>
    </row>
    <row r="247" spans="1:30">
      <c r="A247" s="2">
        <v>186.2</v>
      </c>
      <c r="B247" s="2">
        <v>5000</v>
      </c>
      <c r="C247" s="5">
        <v>0.3</v>
      </c>
      <c r="D247" s="4">
        <v>0.25</v>
      </c>
      <c r="E247" s="4">
        <f t="shared" si="56"/>
        <v>0.25959401076817318</v>
      </c>
      <c r="F247" s="4">
        <f t="shared" si="57"/>
        <v>9.4631719445434068E-2</v>
      </c>
      <c r="G247" s="4">
        <f t="shared" si="58"/>
        <v>0.2396696288342173</v>
      </c>
      <c r="H247" s="4">
        <f t="shared" si="59"/>
        <v>5.5097821778203729E-2</v>
      </c>
      <c r="I247" s="4">
        <f t="shared" si="60"/>
        <v>0.28202352339041903</v>
      </c>
      <c r="J247" s="4">
        <f t="shared" si="61"/>
        <v>0.14415948286676267</v>
      </c>
      <c r="K247">
        <v>3188656</v>
      </c>
      <c r="L247">
        <v>1129504</v>
      </c>
      <c r="M247">
        <v>827756</v>
      </c>
      <c r="N247">
        <f t="shared" si="62"/>
        <v>3188656</v>
      </c>
      <c r="O247">
        <v>939912</v>
      </c>
      <c r="P247">
        <v>764224</v>
      </c>
      <c r="Q247">
        <f t="shared" si="63"/>
        <v>3188656</v>
      </c>
      <c r="R247">
        <v>1358951</v>
      </c>
      <c r="S247">
        <v>899276</v>
      </c>
      <c r="U247">
        <v>186</v>
      </c>
      <c r="V247">
        <v>5000</v>
      </c>
      <c r="W247" s="1">
        <v>0.3</v>
      </c>
      <c r="X247" s="1">
        <f t="shared" si="77"/>
        <v>0.25</v>
      </c>
      <c r="Y247" s="1">
        <f t="shared" si="71"/>
        <v>0.26013938076268101</v>
      </c>
      <c r="Z247" s="1">
        <f t="shared" si="72"/>
        <v>0.10017029605304684</v>
      </c>
      <c r="AA247" s="1">
        <f t="shared" si="73"/>
        <v>0.24137029338674468</v>
      </c>
      <c r="AB247" s="1">
        <f t="shared" si="74"/>
        <v>5.9606318650567813E-2</v>
      </c>
      <c r="AC247" s="1">
        <f t="shared" si="75"/>
        <v>0.28183099861813138</v>
      </c>
      <c r="AD247" s="1">
        <f t="shared" si="76"/>
        <v>0.15797122387836623</v>
      </c>
    </row>
    <row r="248" spans="1:30">
      <c r="A248" s="2">
        <v>186.2</v>
      </c>
      <c r="B248" s="2">
        <v>5000</v>
      </c>
      <c r="C248" s="5">
        <v>0.2</v>
      </c>
      <c r="D248" s="4">
        <v>0.25</v>
      </c>
      <c r="E248" s="4">
        <f t="shared" si="56"/>
        <v>0.17353173249168302</v>
      </c>
      <c r="F248" s="4">
        <f t="shared" si="57"/>
        <v>7.4764101238891878E-2</v>
      </c>
      <c r="G248" s="4">
        <f t="shared" si="58"/>
        <v>0.16412588877570988</v>
      </c>
      <c r="H248" s="4">
        <f t="shared" si="59"/>
        <v>5.4202146609731501E-2</v>
      </c>
      <c r="I248" s="4">
        <f t="shared" si="60"/>
        <v>0.18409699886096212</v>
      </c>
      <c r="J248" s="4">
        <f t="shared" si="61"/>
        <v>9.922864053068127E-2</v>
      </c>
      <c r="K248">
        <v>3188656</v>
      </c>
      <c r="L248">
        <v>791730</v>
      </c>
      <c r="M248">
        <v>553333</v>
      </c>
      <c r="N248">
        <f t="shared" si="62"/>
        <v>3188656</v>
      </c>
      <c r="O248">
        <v>696173</v>
      </c>
      <c r="P248">
        <v>523341</v>
      </c>
      <c r="Q248">
        <f t="shared" si="63"/>
        <v>3188656</v>
      </c>
      <c r="R248">
        <v>903428</v>
      </c>
      <c r="S248">
        <v>587022</v>
      </c>
      <c r="U248">
        <v>186</v>
      </c>
      <c r="V248">
        <v>5000</v>
      </c>
      <c r="W248" s="1">
        <v>0.2</v>
      </c>
      <c r="X248" s="1">
        <f t="shared" si="77"/>
        <v>0.25</v>
      </c>
      <c r="Y248" s="1">
        <f t="shared" si="71"/>
        <v>0.17231320120825067</v>
      </c>
      <c r="Z248" s="1">
        <f t="shared" si="72"/>
        <v>7.2825229957326931E-2</v>
      </c>
      <c r="AA248" s="1">
        <f t="shared" si="73"/>
        <v>0.16307677561584824</v>
      </c>
      <c r="AB248" s="1">
        <f t="shared" si="74"/>
        <v>5.2060164485400996E-2</v>
      </c>
      <c r="AC248" s="1">
        <f t="shared" si="75"/>
        <v>0.18272805097284231</v>
      </c>
      <c r="AD248" s="1">
        <f t="shared" si="76"/>
        <v>0.10070078030770017</v>
      </c>
    </row>
    <row r="249" spans="1:30">
      <c r="A249" s="2">
        <v>186.2</v>
      </c>
      <c r="B249" s="2">
        <v>5000</v>
      </c>
      <c r="C249" s="5">
        <v>0.1</v>
      </c>
      <c r="D249" s="4">
        <v>0.25</v>
      </c>
      <c r="E249" s="4">
        <f t="shared" si="56"/>
        <v>9.4914283635487803E-2</v>
      </c>
      <c r="F249" s="4">
        <f t="shared" si="57"/>
        <v>4.3437109553366687E-2</v>
      </c>
      <c r="G249" s="4">
        <f t="shared" si="58"/>
        <v>9.1867859060369012E-2</v>
      </c>
      <c r="H249" s="4">
        <f t="shared" si="59"/>
        <v>3.7106856305603363E-2</v>
      </c>
      <c r="I249" s="4">
        <f t="shared" si="60"/>
        <v>9.8014022208729942E-2</v>
      </c>
      <c r="J249" s="4">
        <f t="shared" si="61"/>
        <v>5.0277922736099476E-2</v>
      </c>
      <c r="K249">
        <v>3188656</v>
      </c>
      <c r="L249">
        <v>441155</v>
      </c>
      <c r="M249">
        <v>302649</v>
      </c>
      <c r="N249">
        <f t="shared" si="62"/>
        <v>3188656</v>
      </c>
      <c r="O249">
        <v>411256</v>
      </c>
      <c r="P249">
        <v>292935</v>
      </c>
      <c r="Q249">
        <f t="shared" si="63"/>
        <v>3188656</v>
      </c>
      <c r="R249">
        <v>472852</v>
      </c>
      <c r="S249">
        <v>312533</v>
      </c>
      <c r="U249">
        <v>186</v>
      </c>
      <c r="V249">
        <v>5000</v>
      </c>
      <c r="W249" s="1">
        <v>0.1</v>
      </c>
      <c r="X249" s="1">
        <f t="shared" si="77"/>
        <v>0.25</v>
      </c>
      <c r="Y249" s="1">
        <f t="shared" si="71"/>
        <v>8.9027931823737694E-2</v>
      </c>
      <c r="Z249" s="1">
        <f t="shared" si="72"/>
        <v>4.1967364159119697E-2</v>
      </c>
      <c r="AA249" s="1">
        <f t="shared" si="73"/>
        <v>8.6437474724745486E-2</v>
      </c>
      <c r="AB249" s="1">
        <f t="shared" si="74"/>
        <v>3.6023417194837169E-2</v>
      </c>
      <c r="AC249" s="1">
        <f t="shared" si="75"/>
        <v>9.1813325670709114E-2</v>
      </c>
      <c r="AD249" s="1">
        <f t="shared" si="76"/>
        <v>4.930345693015472E-2</v>
      </c>
    </row>
    <row r="250" spans="1:30">
      <c r="A250" t="s">
        <v>25</v>
      </c>
      <c r="E250" s="4"/>
      <c r="F250" s="4"/>
      <c r="G250" s="4"/>
      <c r="H250" s="4"/>
      <c r="I250" s="4"/>
      <c r="J250" s="4"/>
      <c r="N250">
        <f t="shared" si="62"/>
        <v>0</v>
      </c>
      <c r="Q250">
        <f t="shared" si="63"/>
        <v>0</v>
      </c>
    </row>
    <row r="251" spans="1:30">
      <c r="A251" s="2">
        <v>186.3</v>
      </c>
      <c r="B251" s="2">
        <v>5000</v>
      </c>
      <c r="C251" s="4">
        <v>1</v>
      </c>
      <c r="D251" s="4">
        <v>0.25</v>
      </c>
      <c r="E251" s="4">
        <f t="shared" si="56"/>
        <v>0.7587981146406424</v>
      </c>
      <c r="F251" s="4">
        <f t="shared" si="57"/>
        <v>0.16177119092948766</v>
      </c>
      <c r="G251" s="4">
        <f t="shared" si="58"/>
        <v>0.64925189010648554</v>
      </c>
      <c r="H251" s="4">
        <f t="shared" si="59"/>
        <v>0</v>
      </c>
      <c r="I251" s="4">
        <f t="shared" si="60"/>
        <v>0.92056930557013006</v>
      </c>
      <c r="J251" s="4">
        <f t="shared" si="61"/>
        <v>0.55645365803688773</v>
      </c>
      <c r="K251">
        <v>3201936</v>
      </c>
      <c r="L251">
        <v>2947604</v>
      </c>
      <c r="M251">
        <v>2429623</v>
      </c>
      <c r="N251">
        <f t="shared" si="62"/>
        <v>3201936</v>
      </c>
      <c r="O251">
        <v>2078863</v>
      </c>
      <c r="P251">
        <v>2078863</v>
      </c>
      <c r="Q251">
        <f t="shared" si="63"/>
        <v>3201936</v>
      </c>
      <c r="R251">
        <v>4729333</v>
      </c>
      <c r="S251">
        <v>2947604</v>
      </c>
    </row>
    <row r="252" spans="1:30">
      <c r="A252" s="2">
        <v>186.3</v>
      </c>
      <c r="B252" s="2">
        <v>5000</v>
      </c>
      <c r="C252" s="4">
        <v>0.9</v>
      </c>
      <c r="D252" s="4">
        <v>0.25</v>
      </c>
      <c r="E252" s="4">
        <f t="shared" si="56"/>
        <v>0.69526311581493194</v>
      </c>
      <c r="F252" s="4">
        <f t="shared" si="57"/>
        <v>0.16085893034713997</v>
      </c>
      <c r="G252" s="4">
        <f t="shared" si="58"/>
        <v>0.60398802474502922</v>
      </c>
      <c r="H252" s="4">
        <f t="shared" si="59"/>
        <v>1.8175878593450961E-2</v>
      </c>
      <c r="I252" s="4">
        <f t="shared" si="60"/>
        <v>0.82720485356359408</v>
      </c>
      <c r="J252" s="4">
        <f t="shared" si="61"/>
        <v>0.492446444900835</v>
      </c>
      <c r="K252">
        <v>3201936</v>
      </c>
      <c r="L252">
        <v>2741248</v>
      </c>
      <c r="M252">
        <v>2226188</v>
      </c>
      <c r="N252">
        <f t="shared" si="62"/>
        <v>3201936</v>
      </c>
      <c r="O252">
        <v>1992129</v>
      </c>
      <c r="P252">
        <v>1933931</v>
      </c>
      <c r="Q252">
        <f t="shared" si="63"/>
        <v>3201936</v>
      </c>
      <c r="R252">
        <v>4225439</v>
      </c>
      <c r="S252">
        <v>2648657</v>
      </c>
    </row>
    <row r="253" spans="1:30">
      <c r="A253" s="2">
        <v>186.3</v>
      </c>
      <c r="B253" s="2">
        <v>5000</v>
      </c>
      <c r="C253" s="4">
        <v>0.8</v>
      </c>
      <c r="D253" s="4">
        <v>0.25</v>
      </c>
      <c r="E253" s="4">
        <f t="shared" si="56"/>
        <v>0.6236623717650821</v>
      </c>
      <c r="F253" s="4">
        <f t="shared" si="57"/>
        <v>0.15909281134913378</v>
      </c>
      <c r="G253" s="4">
        <f t="shared" si="58"/>
        <v>0.54270322704763618</v>
      </c>
      <c r="H253" s="4">
        <f t="shared" si="59"/>
        <v>2.810049919798522E-2</v>
      </c>
      <c r="I253" s="4">
        <f t="shared" si="60"/>
        <v>0.73769025989276493</v>
      </c>
      <c r="J253" s="4">
        <f t="shared" si="61"/>
        <v>0.44182207264604911</v>
      </c>
      <c r="K253">
        <v>3201936</v>
      </c>
      <c r="L253">
        <v>2506332</v>
      </c>
      <c r="M253">
        <v>1996927</v>
      </c>
      <c r="N253">
        <f t="shared" si="62"/>
        <v>3201936</v>
      </c>
      <c r="O253">
        <v>1827677</v>
      </c>
      <c r="P253">
        <v>1737701</v>
      </c>
      <c r="Q253">
        <f t="shared" si="63"/>
        <v>3201936</v>
      </c>
      <c r="R253">
        <v>3776723</v>
      </c>
      <c r="S253">
        <v>2362037</v>
      </c>
    </row>
    <row r="254" spans="1:30">
      <c r="A254" s="2">
        <v>186.3</v>
      </c>
      <c r="B254" s="2">
        <v>5000</v>
      </c>
      <c r="C254" s="4">
        <v>0.7</v>
      </c>
      <c r="D254" s="4">
        <v>0.25</v>
      </c>
      <c r="E254" s="4">
        <f t="shared" si="56"/>
        <v>0.56344380399858085</v>
      </c>
      <c r="F254" s="4">
        <f t="shared" si="57"/>
        <v>0.15201459367082915</v>
      </c>
      <c r="G254" s="4">
        <f t="shared" si="58"/>
        <v>0.50106904073035818</v>
      </c>
      <c r="H254" s="4">
        <f t="shared" si="59"/>
        <v>4.6679571359327605E-2</v>
      </c>
      <c r="I254" s="4">
        <f t="shared" si="60"/>
        <v>0.64735741126618396</v>
      </c>
      <c r="J254" s="4">
        <f t="shared" si="61"/>
        <v>0.36695799041579846</v>
      </c>
      <c r="K254">
        <v>3201936</v>
      </c>
      <c r="L254">
        <v>2290852</v>
      </c>
      <c r="M254">
        <v>1804111</v>
      </c>
      <c r="N254">
        <f t="shared" si="62"/>
        <v>3201936</v>
      </c>
      <c r="O254">
        <v>1753856</v>
      </c>
      <c r="P254">
        <v>1604391</v>
      </c>
      <c r="Q254">
        <f t="shared" si="63"/>
        <v>3201936</v>
      </c>
      <c r="R254">
        <v>3247773</v>
      </c>
      <c r="S254">
        <v>2072797</v>
      </c>
    </row>
    <row r="255" spans="1:30">
      <c r="A255" s="2">
        <v>186.3</v>
      </c>
      <c r="B255" s="2">
        <v>5000</v>
      </c>
      <c r="C255" s="4">
        <v>0.6</v>
      </c>
      <c r="D255" s="4">
        <v>0.25</v>
      </c>
      <c r="E255" s="4">
        <f t="shared" si="56"/>
        <v>0.47455289549822355</v>
      </c>
      <c r="F255" s="4">
        <f t="shared" si="57"/>
        <v>0.14697764102717856</v>
      </c>
      <c r="G255" s="4">
        <f t="shared" si="58"/>
        <v>0.42555285302392054</v>
      </c>
      <c r="H255" s="4">
        <f t="shared" si="59"/>
        <v>5.5738153417182607E-2</v>
      </c>
      <c r="I255" s="4">
        <f t="shared" si="60"/>
        <v>0.5410345490977958</v>
      </c>
      <c r="J255" s="4">
        <f t="shared" si="61"/>
        <v>0.33216310382218756</v>
      </c>
      <c r="K255">
        <v>3201936</v>
      </c>
      <c r="L255">
        <v>1990101</v>
      </c>
      <c r="M255">
        <v>1519488</v>
      </c>
      <c r="N255">
        <f t="shared" si="62"/>
        <v>3201936</v>
      </c>
      <c r="O255">
        <v>1541063</v>
      </c>
      <c r="P255">
        <v>1362593</v>
      </c>
      <c r="Q255">
        <f t="shared" si="63"/>
        <v>3201936</v>
      </c>
      <c r="R255">
        <v>2795923</v>
      </c>
      <c r="S255">
        <v>1732358</v>
      </c>
    </row>
    <row r="256" spans="1:30">
      <c r="A256" s="2">
        <v>186.3</v>
      </c>
      <c r="B256" s="2">
        <v>5000</v>
      </c>
      <c r="C256" s="4">
        <v>0.5</v>
      </c>
      <c r="D256" s="4">
        <v>0.25</v>
      </c>
      <c r="E256" s="4">
        <f t="shared" si="56"/>
        <v>0.40778860039675996</v>
      </c>
      <c r="F256" s="4">
        <f t="shared" si="57"/>
        <v>0.13927792435576478</v>
      </c>
      <c r="G256" s="4">
        <f t="shared" si="58"/>
        <v>0.37013481843484691</v>
      </c>
      <c r="H256" s="4">
        <f t="shared" si="59"/>
        <v>6.6067529144867354E-2</v>
      </c>
      <c r="I256" s="4">
        <f t="shared" si="60"/>
        <v>0.45691138111442575</v>
      </c>
      <c r="J256" s="4">
        <f t="shared" si="61"/>
        <v>0.28053308998056176</v>
      </c>
      <c r="K256">
        <v>3201936</v>
      </c>
      <c r="L256">
        <v>1751672</v>
      </c>
      <c r="M256">
        <v>1305713</v>
      </c>
      <c r="N256">
        <f t="shared" si="62"/>
        <v>3201936</v>
      </c>
      <c r="O256">
        <v>1396692</v>
      </c>
      <c r="P256">
        <v>1185148</v>
      </c>
      <c r="Q256">
        <f t="shared" si="63"/>
        <v>3201936</v>
      </c>
      <c r="R256">
        <v>2361250</v>
      </c>
      <c r="S256">
        <v>1463001</v>
      </c>
    </row>
    <row r="257" spans="1:21">
      <c r="A257" s="2">
        <v>186.3</v>
      </c>
      <c r="B257" s="2">
        <v>5000</v>
      </c>
      <c r="C257" s="5">
        <v>0.4</v>
      </c>
      <c r="D257" s="4">
        <v>0.25</v>
      </c>
      <c r="E257" s="4">
        <f t="shared" ref="E257:E320" si="78">M257/K257</f>
        <v>0.3442098780237956</v>
      </c>
      <c r="F257" s="4">
        <f t="shared" ref="F257:F320" si="79">(L257-M257)/K257</f>
        <v>0.12464927468881327</v>
      </c>
      <c r="G257" s="4">
        <f t="shared" ref="G257:G320" si="80">P257/N257</f>
        <v>0.31793202612419486</v>
      </c>
      <c r="H257" s="4">
        <f t="shared" ref="H257:H320" si="81">(O257-P257)/N257</f>
        <v>6.8556023605718538E-2</v>
      </c>
      <c r="I257" s="4">
        <f t="shared" ref="I257:I320" si="82">S257/Q257</f>
        <v>0.37710435186712038</v>
      </c>
      <c r="J257" s="4">
        <f t="shared" ref="J257:J320" si="83">(R257-S257)/Q257</f>
        <v>0.22753983839776934</v>
      </c>
      <c r="K257">
        <v>3201936</v>
      </c>
      <c r="L257">
        <v>1501257</v>
      </c>
      <c r="M257">
        <v>1102138</v>
      </c>
      <c r="N257">
        <f t="shared" ref="N257:N320" si="84">K257</f>
        <v>3201936</v>
      </c>
      <c r="O257">
        <v>1237510</v>
      </c>
      <c r="P257">
        <v>1017998</v>
      </c>
      <c r="Q257">
        <f t="shared" ref="Q257:Q320" si="85">K257</f>
        <v>3201936</v>
      </c>
      <c r="R257">
        <v>1936032</v>
      </c>
      <c r="S257">
        <v>1207464</v>
      </c>
    </row>
    <row r="258" spans="1:21">
      <c r="A258" s="2">
        <v>186.3</v>
      </c>
      <c r="B258" s="2">
        <v>5000</v>
      </c>
      <c r="C258" s="5">
        <v>0.3</v>
      </c>
      <c r="D258" s="4">
        <v>0.25</v>
      </c>
      <c r="E258" s="4">
        <f t="shared" si="78"/>
        <v>0.25685678914256876</v>
      </c>
      <c r="F258" s="4">
        <f t="shared" si="79"/>
        <v>0.1037784640292623</v>
      </c>
      <c r="G258" s="4">
        <f t="shared" si="80"/>
        <v>0.24047732371914993</v>
      </c>
      <c r="H258" s="4">
        <f t="shared" si="81"/>
        <v>6.1551823646693753E-2</v>
      </c>
      <c r="I258" s="4">
        <f t="shared" si="82"/>
        <v>0.27691652800055966</v>
      </c>
      <c r="J258" s="4">
        <f t="shared" si="83"/>
        <v>0.17368148520145313</v>
      </c>
      <c r="K258">
        <v>3201936</v>
      </c>
      <c r="L258">
        <v>1154731</v>
      </c>
      <c r="M258">
        <v>822439</v>
      </c>
      <c r="N258">
        <f t="shared" si="84"/>
        <v>3201936</v>
      </c>
      <c r="O258">
        <v>967078</v>
      </c>
      <c r="P258">
        <v>769993</v>
      </c>
      <c r="Q258">
        <f t="shared" si="85"/>
        <v>3201936</v>
      </c>
      <c r="R258">
        <v>1442786</v>
      </c>
      <c r="S258">
        <v>886669</v>
      </c>
    </row>
    <row r="259" spans="1:21">
      <c r="A259" s="2">
        <v>186.3</v>
      </c>
      <c r="B259" s="2">
        <v>5000</v>
      </c>
      <c r="C259" s="5">
        <v>0.2</v>
      </c>
      <c r="D259" s="4">
        <v>0.25</v>
      </c>
      <c r="E259" s="4">
        <f t="shared" si="78"/>
        <v>0.17045937207989167</v>
      </c>
      <c r="F259" s="4">
        <f t="shared" si="79"/>
        <v>7.2254723392347633E-2</v>
      </c>
      <c r="G259" s="4">
        <f t="shared" si="80"/>
        <v>0.16101664742830588</v>
      </c>
      <c r="H259" s="4">
        <f t="shared" si="81"/>
        <v>4.9878573463054854E-2</v>
      </c>
      <c r="I259" s="4">
        <f t="shared" si="82"/>
        <v>0.1812615867400223</v>
      </c>
      <c r="J259" s="4">
        <f t="shared" si="83"/>
        <v>0.10654054297150224</v>
      </c>
      <c r="K259">
        <v>3201936</v>
      </c>
      <c r="L259">
        <v>777155</v>
      </c>
      <c r="M259">
        <v>545800</v>
      </c>
      <c r="N259">
        <f t="shared" si="84"/>
        <v>3201936</v>
      </c>
      <c r="O259">
        <v>675273</v>
      </c>
      <c r="P259">
        <v>515565</v>
      </c>
      <c r="Q259">
        <f t="shared" si="85"/>
        <v>3201936</v>
      </c>
      <c r="R259">
        <v>921524</v>
      </c>
      <c r="S259">
        <v>580388</v>
      </c>
    </row>
    <row r="260" spans="1:21">
      <c r="A260" s="2">
        <v>186.3</v>
      </c>
      <c r="B260" s="2">
        <v>5000</v>
      </c>
      <c r="C260" s="5">
        <v>0.1</v>
      </c>
      <c r="D260" s="4">
        <v>0.25</v>
      </c>
      <c r="E260" s="4">
        <f t="shared" si="78"/>
        <v>8.4933302851774681E-2</v>
      </c>
      <c r="F260" s="4">
        <f t="shared" si="79"/>
        <v>3.8806522054157237E-2</v>
      </c>
      <c r="G260" s="4">
        <f t="shared" si="80"/>
        <v>8.2998223574737282E-2</v>
      </c>
      <c r="H260" s="4">
        <f t="shared" si="81"/>
        <v>3.5549742405844464E-2</v>
      </c>
      <c r="I260" s="4">
        <f t="shared" si="82"/>
        <v>8.6874003727744717E-2</v>
      </c>
      <c r="J260" s="4">
        <f t="shared" si="83"/>
        <v>4.2057680103537359E-2</v>
      </c>
      <c r="K260">
        <v>3201936</v>
      </c>
      <c r="L260">
        <v>396207</v>
      </c>
      <c r="M260">
        <v>271951</v>
      </c>
      <c r="N260">
        <f t="shared" si="84"/>
        <v>3201936</v>
      </c>
      <c r="O260">
        <v>379583</v>
      </c>
      <c r="P260">
        <v>265755</v>
      </c>
      <c r="Q260">
        <f t="shared" si="85"/>
        <v>3201936</v>
      </c>
      <c r="R260">
        <v>412831</v>
      </c>
      <c r="S260">
        <v>278165</v>
      </c>
    </row>
    <row r="261" spans="1:21">
      <c r="A261" t="s">
        <v>25</v>
      </c>
      <c r="E261" s="4"/>
      <c r="F261" s="4"/>
      <c r="G261" s="4"/>
      <c r="H261" s="4"/>
      <c r="I261" s="4"/>
      <c r="J261" s="4"/>
      <c r="N261">
        <f t="shared" si="84"/>
        <v>0</v>
      </c>
      <c r="Q261">
        <f t="shared" si="85"/>
        <v>0</v>
      </c>
    </row>
    <row r="262" spans="1:21">
      <c r="A262" s="2">
        <v>187.1</v>
      </c>
      <c r="B262" s="2">
        <v>5000</v>
      </c>
      <c r="C262" s="4">
        <v>1</v>
      </c>
      <c r="D262" s="4">
        <v>0.3</v>
      </c>
      <c r="E262" s="4">
        <f t="shared" si="78"/>
        <v>0.73702846015350609</v>
      </c>
      <c r="F262" s="4">
        <f t="shared" si="79"/>
        <v>0.18350234108122754</v>
      </c>
      <c r="G262" s="4">
        <f t="shared" si="80"/>
        <v>0.61287518707125543</v>
      </c>
      <c r="H262" s="4">
        <f t="shared" si="81"/>
        <v>3.165334271960456E-7</v>
      </c>
      <c r="I262" s="4">
        <f t="shared" si="82"/>
        <v>0.92053048470130638</v>
      </c>
      <c r="J262" s="4">
        <f t="shared" si="83"/>
        <v>0.58992999546724134</v>
      </c>
      <c r="K262">
        <v>3159224</v>
      </c>
      <c r="L262">
        <v>2908163</v>
      </c>
      <c r="M262">
        <v>2328438</v>
      </c>
      <c r="N262">
        <f t="shared" si="84"/>
        <v>3159224</v>
      </c>
      <c r="O262">
        <v>1936211</v>
      </c>
      <c r="P262">
        <v>1936210</v>
      </c>
      <c r="Q262">
        <f t="shared" si="85"/>
        <v>3159224</v>
      </c>
      <c r="R262">
        <v>4771883</v>
      </c>
      <c r="S262">
        <v>2908162</v>
      </c>
    </row>
    <row r="263" spans="1:21">
      <c r="A263" s="2">
        <v>187.1</v>
      </c>
      <c r="B263" s="2">
        <v>5000</v>
      </c>
      <c r="C263" s="4">
        <v>0.9</v>
      </c>
      <c r="D263" s="4">
        <v>0.3</v>
      </c>
      <c r="E263" s="4">
        <f t="shared" si="78"/>
        <v>0.67429659941808495</v>
      </c>
      <c r="F263" s="4">
        <f t="shared" si="79"/>
        <v>0.18233559886858292</v>
      </c>
      <c r="G263" s="4">
        <f t="shared" si="80"/>
        <v>0.56727474848253878</v>
      </c>
      <c r="H263" s="4">
        <f t="shared" si="81"/>
        <v>1.5766530008635031E-2</v>
      </c>
      <c r="I263" s="4">
        <f t="shared" si="82"/>
        <v>0.8264377581330099</v>
      </c>
      <c r="J263" s="4">
        <f t="shared" si="83"/>
        <v>0.52694775679090811</v>
      </c>
      <c r="K263">
        <v>3159224</v>
      </c>
      <c r="L263">
        <v>2706293</v>
      </c>
      <c r="M263">
        <v>2130254</v>
      </c>
      <c r="N263">
        <f t="shared" si="84"/>
        <v>3159224</v>
      </c>
      <c r="O263">
        <v>1841958</v>
      </c>
      <c r="P263">
        <v>1792148</v>
      </c>
      <c r="Q263">
        <f t="shared" si="85"/>
        <v>3159224</v>
      </c>
      <c r="R263">
        <v>4275648</v>
      </c>
      <c r="S263">
        <v>2610902</v>
      </c>
    </row>
    <row r="264" spans="1:21">
      <c r="A264" s="2">
        <v>187.1</v>
      </c>
      <c r="B264" s="2">
        <v>5000</v>
      </c>
      <c r="C264" s="4">
        <v>0.8</v>
      </c>
      <c r="D264" s="4">
        <v>0.3</v>
      </c>
      <c r="E264" s="4">
        <f t="shared" si="78"/>
        <v>0.61269792835202563</v>
      </c>
      <c r="F264" s="4">
        <f t="shared" si="79"/>
        <v>0.17869609752268278</v>
      </c>
      <c r="G264" s="4">
        <f t="shared" si="80"/>
        <v>0.52013120943624136</v>
      </c>
      <c r="H264" s="4">
        <f t="shared" si="81"/>
        <v>2.8820368546199952E-2</v>
      </c>
      <c r="I264" s="4">
        <f t="shared" si="82"/>
        <v>0.74249151057348262</v>
      </c>
      <c r="J264" s="4">
        <f t="shared" si="83"/>
        <v>0.47641509433962265</v>
      </c>
      <c r="K264">
        <v>3159224</v>
      </c>
      <c r="L264">
        <v>2500191</v>
      </c>
      <c r="M264">
        <v>1935650</v>
      </c>
      <c r="N264">
        <f t="shared" si="84"/>
        <v>3159224</v>
      </c>
      <c r="O264">
        <v>1734261</v>
      </c>
      <c r="P264">
        <v>1643211</v>
      </c>
      <c r="Q264">
        <f t="shared" si="85"/>
        <v>3159224</v>
      </c>
      <c r="R264">
        <v>3850799</v>
      </c>
      <c r="S264">
        <v>2345697</v>
      </c>
    </row>
    <row r="265" spans="1:21">
      <c r="A265" s="2">
        <v>187.1</v>
      </c>
      <c r="B265" s="2">
        <v>5000</v>
      </c>
      <c r="C265" s="4">
        <v>0.7</v>
      </c>
      <c r="D265" s="4">
        <v>0.3</v>
      </c>
      <c r="E265" s="4">
        <f t="shared" si="78"/>
        <v>0.55636890578192622</v>
      </c>
      <c r="F265" s="4">
        <f t="shared" si="79"/>
        <v>0.16958183401999985</v>
      </c>
      <c r="G265" s="4">
        <f t="shared" si="80"/>
        <v>0.48581740326105399</v>
      </c>
      <c r="H265" s="4">
        <f t="shared" si="81"/>
        <v>4.7448677270114432E-2</v>
      </c>
      <c r="I265" s="4">
        <f t="shared" si="82"/>
        <v>0.65331391506268632</v>
      </c>
      <c r="J265" s="4">
        <f t="shared" si="83"/>
        <v>0.40324016277414959</v>
      </c>
      <c r="K265">
        <v>3159224</v>
      </c>
      <c r="L265">
        <v>2293441</v>
      </c>
      <c r="M265">
        <v>1757694</v>
      </c>
      <c r="N265">
        <f t="shared" si="84"/>
        <v>3159224</v>
      </c>
      <c r="O265">
        <v>1684707</v>
      </c>
      <c r="P265">
        <v>1534806</v>
      </c>
      <c r="Q265">
        <f t="shared" si="85"/>
        <v>3159224</v>
      </c>
      <c r="R265">
        <v>3337891</v>
      </c>
      <c r="S265">
        <v>2063965</v>
      </c>
    </row>
    <row r="266" spans="1:21">
      <c r="A266" s="2">
        <v>187.1</v>
      </c>
      <c r="B266" s="2">
        <v>5000</v>
      </c>
      <c r="C266" s="4">
        <v>0.6</v>
      </c>
      <c r="D266" s="4">
        <v>0.3</v>
      </c>
      <c r="E266" s="4">
        <f t="shared" si="78"/>
        <v>0.47748845919124444</v>
      </c>
      <c r="F266" s="4">
        <f t="shared" si="79"/>
        <v>0.16629526744542331</v>
      </c>
      <c r="G266" s="4">
        <f t="shared" si="80"/>
        <v>0.41746264272492234</v>
      </c>
      <c r="H266" s="4">
        <f t="shared" si="81"/>
        <v>5.653920076575767E-2</v>
      </c>
      <c r="I266" s="4">
        <f t="shared" si="82"/>
        <v>0.55445672734823492</v>
      </c>
      <c r="J266" s="4">
        <f t="shared" si="83"/>
        <v>0.35124131748809201</v>
      </c>
      <c r="K266">
        <v>3159224</v>
      </c>
      <c r="L266">
        <v>2033857</v>
      </c>
      <c r="M266">
        <v>1508493</v>
      </c>
      <c r="N266">
        <f t="shared" si="84"/>
        <v>3159224</v>
      </c>
      <c r="O266">
        <v>1497478</v>
      </c>
      <c r="P266">
        <v>1318858</v>
      </c>
      <c r="Q266">
        <f t="shared" si="85"/>
        <v>3159224</v>
      </c>
      <c r="R266">
        <v>2861303</v>
      </c>
      <c r="S266">
        <v>1751653</v>
      </c>
    </row>
    <row r="267" spans="1:21">
      <c r="A267" s="2">
        <v>187.1</v>
      </c>
      <c r="B267" s="2">
        <v>5000</v>
      </c>
      <c r="C267" s="4">
        <v>0.5</v>
      </c>
      <c r="D267" s="4">
        <v>0.3</v>
      </c>
      <c r="E267" s="4">
        <f t="shared" si="78"/>
        <v>0.40098011410396983</v>
      </c>
      <c r="F267" s="4">
        <f t="shared" si="79"/>
        <v>0.15322370303593541</v>
      </c>
      <c r="G267" s="4">
        <f t="shared" si="80"/>
        <v>0.35758812923679995</v>
      </c>
      <c r="H267" s="4">
        <f t="shared" si="81"/>
        <v>6.9478770736104811E-2</v>
      </c>
      <c r="I267" s="4">
        <f t="shared" si="82"/>
        <v>0.45714295662479143</v>
      </c>
      <c r="J267" s="4">
        <f t="shared" si="83"/>
        <v>0.29783864645241998</v>
      </c>
      <c r="K267">
        <v>3159224</v>
      </c>
      <c r="L267">
        <v>1750854</v>
      </c>
      <c r="M267">
        <v>1266786</v>
      </c>
      <c r="N267">
        <f t="shared" si="84"/>
        <v>3159224</v>
      </c>
      <c r="O267">
        <v>1349200</v>
      </c>
      <c r="P267">
        <v>1129701</v>
      </c>
      <c r="Q267">
        <f t="shared" si="85"/>
        <v>3159224</v>
      </c>
      <c r="R267">
        <v>2385156</v>
      </c>
      <c r="S267">
        <v>1444217</v>
      </c>
    </row>
    <row r="268" spans="1:21">
      <c r="A268" s="2">
        <v>187.1</v>
      </c>
      <c r="B268" s="2">
        <v>5000</v>
      </c>
      <c r="C268" s="5">
        <v>0.4</v>
      </c>
      <c r="D268" s="4">
        <v>0.3</v>
      </c>
      <c r="E268" s="4">
        <f t="shared" si="78"/>
        <v>0.33068975166053438</v>
      </c>
      <c r="F268" s="4">
        <f t="shared" si="79"/>
        <v>0.14077824174544129</v>
      </c>
      <c r="G268" s="4">
        <f t="shared" si="80"/>
        <v>0.29989358146177669</v>
      </c>
      <c r="H268" s="4">
        <f t="shared" si="81"/>
        <v>7.5077613996348477E-2</v>
      </c>
      <c r="I268" s="4">
        <f t="shared" si="82"/>
        <v>0.36833348948982408</v>
      </c>
      <c r="J268" s="4">
        <f t="shared" si="83"/>
        <v>0.23907548182718288</v>
      </c>
      <c r="K268">
        <v>3159224</v>
      </c>
      <c r="L268">
        <v>1489473</v>
      </c>
      <c r="M268">
        <v>1044723</v>
      </c>
      <c r="N268">
        <f t="shared" si="84"/>
        <v>3159224</v>
      </c>
      <c r="O268">
        <v>1184618</v>
      </c>
      <c r="P268">
        <v>947431</v>
      </c>
      <c r="Q268">
        <f t="shared" si="85"/>
        <v>3159224</v>
      </c>
      <c r="R268">
        <v>1918941</v>
      </c>
      <c r="S268">
        <v>1163648</v>
      </c>
    </row>
    <row r="269" spans="1:21">
      <c r="A269" s="2">
        <v>187.1</v>
      </c>
      <c r="B269" s="2">
        <v>5000</v>
      </c>
      <c r="C269" s="5">
        <v>0.3</v>
      </c>
      <c r="D269" s="4">
        <v>0.3</v>
      </c>
      <c r="E269" s="4">
        <f t="shared" si="78"/>
        <v>0.24667101794617918</v>
      </c>
      <c r="F269" s="4">
        <f t="shared" si="79"/>
        <v>0.11639947024965625</v>
      </c>
      <c r="G269" s="4">
        <f t="shared" si="80"/>
        <v>0.2286843224791911</v>
      </c>
      <c r="H269" s="4">
        <f t="shared" si="81"/>
        <v>7.5849322491852431E-2</v>
      </c>
      <c r="I269" s="4">
        <f t="shared" si="82"/>
        <v>0.26793636665206394</v>
      </c>
      <c r="J269" s="4">
        <f t="shared" si="83"/>
        <v>0.17233345910261508</v>
      </c>
      <c r="K269">
        <v>3159224</v>
      </c>
      <c r="L269">
        <v>1147021</v>
      </c>
      <c r="M269">
        <v>779289</v>
      </c>
      <c r="N269">
        <f t="shared" si="84"/>
        <v>3159224</v>
      </c>
      <c r="O269">
        <v>962090</v>
      </c>
      <c r="P269">
        <v>722465</v>
      </c>
      <c r="Q269">
        <f t="shared" si="85"/>
        <v>3159224</v>
      </c>
      <c r="R269">
        <v>1390911</v>
      </c>
      <c r="S269">
        <v>846471</v>
      </c>
    </row>
    <row r="270" spans="1:21">
      <c r="A270" s="2">
        <v>187.1</v>
      </c>
      <c r="B270" s="2">
        <v>5000</v>
      </c>
      <c r="C270" s="5">
        <v>0.2</v>
      </c>
      <c r="D270" s="4">
        <v>0.3</v>
      </c>
      <c r="E270" s="4">
        <f t="shared" si="78"/>
        <v>0.17913133098507736</v>
      </c>
      <c r="F270" s="4">
        <f t="shared" si="79"/>
        <v>8.5489981083962385E-2</v>
      </c>
      <c r="G270" s="4">
        <f t="shared" si="80"/>
        <v>0.16925865339083268</v>
      </c>
      <c r="H270" s="4">
        <f t="shared" si="81"/>
        <v>6.3219955280157406E-2</v>
      </c>
      <c r="I270" s="4">
        <f t="shared" si="82"/>
        <v>0.18987320937040236</v>
      </c>
      <c r="J270" s="4">
        <f t="shared" si="83"/>
        <v>0.11167742458274564</v>
      </c>
      <c r="K270">
        <v>3159224</v>
      </c>
      <c r="L270">
        <v>835998</v>
      </c>
      <c r="M270">
        <v>565916</v>
      </c>
      <c r="N270">
        <f t="shared" si="84"/>
        <v>3159224</v>
      </c>
      <c r="O270">
        <v>734452</v>
      </c>
      <c r="P270">
        <v>534726</v>
      </c>
      <c r="Q270">
        <f t="shared" si="85"/>
        <v>3159224</v>
      </c>
      <c r="R270">
        <v>952666</v>
      </c>
      <c r="S270">
        <v>599852</v>
      </c>
    </row>
    <row r="271" spans="1:21">
      <c r="A271" s="2">
        <v>187.1</v>
      </c>
      <c r="B271" s="2">
        <v>5000</v>
      </c>
      <c r="C271" s="5">
        <v>0.1</v>
      </c>
      <c r="D271" s="4">
        <v>0.3</v>
      </c>
      <c r="E271" s="4">
        <f t="shared" si="78"/>
        <v>8.8931015971010607E-2</v>
      </c>
      <c r="F271" s="4">
        <f t="shared" si="79"/>
        <v>5.291299382379977E-2</v>
      </c>
      <c r="G271" s="4">
        <f t="shared" si="80"/>
        <v>8.5678318473144041E-2</v>
      </c>
      <c r="H271" s="4">
        <f t="shared" si="81"/>
        <v>4.545230094478897E-2</v>
      </c>
      <c r="I271" s="4">
        <f t="shared" si="82"/>
        <v>9.2310010306328391E-2</v>
      </c>
      <c r="J271" s="4">
        <f t="shared" si="83"/>
        <v>6.09070455276359E-2</v>
      </c>
      <c r="K271">
        <v>3159224</v>
      </c>
      <c r="L271">
        <v>448117</v>
      </c>
      <c r="M271">
        <v>280953</v>
      </c>
      <c r="N271">
        <f t="shared" si="84"/>
        <v>3159224</v>
      </c>
      <c r="O271">
        <v>414271</v>
      </c>
      <c r="P271">
        <v>270677</v>
      </c>
      <c r="Q271">
        <f t="shared" si="85"/>
        <v>3159224</v>
      </c>
      <c r="R271">
        <v>484047</v>
      </c>
      <c r="S271">
        <v>291628</v>
      </c>
    </row>
    <row r="272" spans="1:21">
      <c r="A272" t="s">
        <v>25</v>
      </c>
      <c r="E272" s="4"/>
      <c r="F272" s="4"/>
      <c r="G272" s="4"/>
      <c r="H272" s="4"/>
      <c r="I272" s="4"/>
      <c r="J272" s="4"/>
      <c r="N272">
        <f t="shared" si="84"/>
        <v>0</v>
      </c>
      <c r="Q272">
        <f t="shared" si="85"/>
        <v>0</v>
      </c>
      <c r="U272" t="s">
        <v>25</v>
      </c>
    </row>
    <row r="273" spans="1:30">
      <c r="A273" s="2">
        <v>187.2</v>
      </c>
      <c r="B273" s="2">
        <v>5000</v>
      </c>
      <c r="C273" s="4">
        <v>1</v>
      </c>
      <c r="D273" s="4">
        <v>0.3</v>
      </c>
      <c r="E273" s="4">
        <f t="shared" si="78"/>
        <v>0.73773786171287425</v>
      </c>
      <c r="F273" s="4">
        <f t="shared" si="79"/>
        <v>0.18282209796880919</v>
      </c>
      <c r="G273" s="4">
        <f t="shared" si="80"/>
        <v>0.61582767031837049</v>
      </c>
      <c r="H273" s="4">
        <f t="shared" si="81"/>
        <v>3.1756708048832926E-7</v>
      </c>
      <c r="I273" s="4">
        <f t="shared" si="82"/>
        <v>0.92055932454752254</v>
      </c>
      <c r="J273" s="4">
        <f t="shared" si="83"/>
        <v>0.60512248403510893</v>
      </c>
      <c r="K273">
        <v>3148941</v>
      </c>
      <c r="L273">
        <v>2898789</v>
      </c>
      <c r="M273">
        <v>2323093</v>
      </c>
      <c r="N273">
        <f t="shared" si="84"/>
        <v>3148941</v>
      </c>
      <c r="O273">
        <v>1939206</v>
      </c>
      <c r="P273">
        <v>1939205</v>
      </c>
      <c r="Q273">
        <f t="shared" si="85"/>
        <v>3148941</v>
      </c>
      <c r="R273">
        <v>4804282</v>
      </c>
      <c r="S273">
        <v>2898787</v>
      </c>
      <c r="U273">
        <v>187</v>
      </c>
      <c r="V273">
        <v>5000</v>
      </c>
      <c r="W273" s="1">
        <v>1</v>
      </c>
      <c r="X273" s="1">
        <f>D273</f>
        <v>0.3</v>
      </c>
      <c r="Y273" s="1">
        <f t="shared" ref="Y273:Y282" si="86">AVERAGE(E262,E273,E284)</f>
        <v>0.74155416973780197</v>
      </c>
      <c r="Z273" s="1">
        <f t="shared" ref="Z273:Z282" si="87">AVERAGE(F262,F273,F284)</f>
        <v>0.17905842960278362</v>
      </c>
      <c r="AA273" s="1">
        <f t="shared" ref="AA273:AA282" si="88">AVERAGE(G262,G273,G284)</f>
        <v>0.62048544843552866</v>
      </c>
      <c r="AB273" s="1">
        <f t="shared" ref="AB273:AB282" si="89">AVERAGE(H262,H273,H284)</f>
        <v>3.1591130011904871E-7</v>
      </c>
      <c r="AC273" s="1">
        <f t="shared" ref="AC273:AC282" si="90">AVERAGE(I262,I273,I284)</f>
        <v>0.92061207302912773</v>
      </c>
      <c r="AD273" s="1">
        <f t="shared" ref="AD273:AD282" si="91">AVERAGE(J262,J273,J284)</f>
        <v>0.59717369765140393</v>
      </c>
    </row>
    <row r="274" spans="1:30">
      <c r="A274" s="2">
        <v>187.2</v>
      </c>
      <c r="B274" s="2">
        <v>5000</v>
      </c>
      <c r="C274" s="4">
        <v>0.9</v>
      </c>
      <c r="D274" s="4">
        <v>0.3</v>
      </c>
      <c r="E274" s="4">
        <f t="shared" si="78"/>
        <v>0.67491832968607546</v>
      </c>
      <c r="F274" s="4">
        <f t="shared" si="79"/>
        <v>0.1832139757461318</v>
      </c>
      <c r="G274" s="4">
        <f t="shared" si="80"/>
        <v>0.57009674045972913</v>
      </c>
      <c r="H274" s="4">
        <f t="shared" si="81"/>
        <v>1.7839013179351406E-2</v>
      </c>
      <c r="I274" s="4">
        <f t="shared" si="82"/>
        <v>0.82541876776986289</v>
      </c>
      <c r="J274" s="4">
        <f t="shared" si="83"/>
        <v>0.53694877103127692</v>
      </c>
      <c r="K274">
        <v>3148941</v>
      </c>
      <c r="L274">
        <v>2702208</v>
      </c>
      <c r="M274">
        <v>2125278</v>
      </c>
      <c r="N274">
        <f t="shared" si="84"/>
        <v>3148941</v>
      </c>
      <c r="O274">
        <v>1851375</v>
      </c>
      <c r="P274">
        <v>1795201</v>
      </c>
      <c r="Q274">
        <f t="shared" si="85"/>
        <v>3148941</v>
      </c>
      <c r="R274">
        <v>4290015</v>
      </c>
      <c r="S274">
        <v>2599195</v>
      </c>
      <c r="U274">
        <v>187</v>
      </c>
      <c r="V274">
        <v>5000</v>
      </c>
      <c r="W274" s="1">
        <v>0.9</v>
      </c>
      <c r="X274" s="1">
        <f t="shared" ref="X274:X282" si="92">D274</f>
        <v>0.3</v>
      </c>
      <c r="Y274" s="1">
        <f t="shared" si="86"/>
        <v>0.67848337467995312</v>
      </c>
      <c r="Z274" s="1">
        <f t="shared" si="87"/>
        <v>0.17892224939189019</v>
      </c>
      <c r="AA274" s="1">
        <f t="shared" si="88"/>
        <v>0.57457785998288069</v>
      </c>
      <c r="AB274" s="1">
        <f t="shared" si="89"/>
        <v>1.7096378255685097E-2</v>
      </c>
      <c r="AC274" s="1">
        <f t="shared" si="90"/>
        <v>0.82652663291382267</v>
      </c>
      <c r="AD274" s="1">
        <f t="shared" si="91"/>
        <v>0.53429351042154172</v>
      </c>
    </row>
    <row r="275" spans="1:30">
      <c r="A275" s="2">
        <v>187.2</v>
      </c>
      <c r="B275" s="2">
        <v>5000</v>
      </c>
      <c r="C275" s="4">
        <v>0.8</v>
      </c>
      <c r="D275" s="4">
        <v>0.3</v>
      </c>
      <c r="E275" s="4">
        <f t="shared" si="78"/>
        <v>0.6107122997858645</v>
      </c>
      <c r="F275" s="4">
        <f t="shared" si="79"/>
        <v>0.17746347105264912</v>
      </c>
      <c r="G275" s="4">
        <f t="shared" si="80"/>
        <v>0.52241626629396998</v>
      </c>
      <c r="H275" s="4">
        <f t="shared" si="81"/>
        <v>3.0884033711650997E-2</v>
      </c>
      <c r="I275" s="4">
        <f t="shared" si="82"/>
        <v>0.73562445279222444</v>
      </c>
      <c r="J275" s="4">
        <f t="shared" si="83"/>
        <v>0.47856914435678533</v>
      </c>
      <c r="K275">
        <v>3148941</v>
      </c>
      <c r="L275">
        <v>2481919</v>
      </c>
      <c r="M275">
        <v>1923097</v>
      </c>
      <c r="N275">
        <f t="shared" si="84"/>
        <v>3148941</v>
      </c>
      <c r="O275">
        <v>1742310</v>
      </c>
      <c r="P275">
        <v>1645058</v>
      </c>
      <c r="Q275">
        <f t="shared" si="85"/>
        <v>3148941</v>
      </c>
      <c r="R275">
        <v>3823424</v>
      </c>
      <c r="S275">
        <v>2316438</v>
      </c>
      <c r="U275">
        <v>187</v>
      </c>
      <c r="V275">
        <v>5000</v>
      </c>
      <c r="W275" s="1">
        <v>0.8</v>
      </c>
      <c r="X275" s="1">
        <f t="shared" si="92"/>
        <v>0.3</v>
      </c>
      <c r="Y275" s="1">
        <f t="shared" si="86"/>
        <v>0.61477782149441107</v>
      </c>
      <c r="Z275" s="1">
        <f t="shared" si="87"/>
        <v>0.17450290050148487</v>
      </c>
      <c r="AA275" s="1">
        <f t="shared" si="88"/>
        <v>0.52658773803492076</v>
      </c>
      <c r="AB275" s="1">
        <f t="shared" si="89"/>
        <v>3.072610578952745E-2</v>
      </c>
      <c r="AC275" s="1">
        <f t="shared" si="90"/>
        <v>0.73898374728444727</v>
      </c>
      <c r="AD275" s="1">
        <f t="shared" si="91"/>
        <v>0.47898333499477702</v>
      </c>
    </row>
    <row r="276" spans="1:30">
      <c r="A276" s="2">
        <v>187.2</v>
      </c>
      <c r="B276" s="2">
        <v>5000</v>
      </c>
      <c r="C276" s="4">
        <v>0.7</v>
      </c>
      <c r="D276" s="4">
        <v>0.3</v>
      </c>
      <c r="E276" s="4">
        <f t="shared" si="78"/>
        <v>0.54651547933098776</v>
      </c>
      <c r="F276" s="4">
        <f t="shared" si="79"/>
        <v>0.17301911976121495</v>
      </c>
      <c r="G276" s="4">
        <f t="shared" si="80"/>
        <v>0.47232672825562627</v>
      </c>
      <c r="H276" s="4">
        <f t="shared" si="81"/>
        <v>4.4124675565531395E-2</v>
      </c>
      <c r="I276" s="4">
        <f t="shared" si="82"/>
        <v>0.65035165790657878</v>
      </c>
      <c r="J276" s="4">
        <f t="shared" si="83"/>
        <v>0.42856693726557593</v>
      </c>
      <c r="K276">
        <v>3148941</v>
      </c>
      <c r="L276">
        <v>2265772</v>
      </c>
      <c r="M276">
        <v>1720945</v>
      </c>
      <c r="N276">
        <f t="shared" si="84"/>
        <v>3148941</v>
      </c>
      <c r="O276">
        <v>1626275</v>
      </c>
      <c r="P276">
        <v>1487329</v>
      </c>
      <c r="Q276">
        <f t="shared" si="85"/>
        <v>3148941</v>
      </c>
      <c r="R276">
        <v>3397451</v>
      </c>
      <c r="S276">
        <v>2047919</v>
      </c>
      <c r="U276">
        <v>187</v>
      </c>
      <c r="V276">
        <v>5000</v>
      </c>
      <c r="W276" s="1">
        <v>0.7</v>
      </c>
      <c r="X276" s="1">
        <f t="shared" si="92"/>
        <v>0.3</v>
      </c>
      <c r="Y276" s="1">
        <f t="shared" si="86"/>
        <v>0.55010965431869829</v>
      </c>
      <c r="Z276" s="1">
        <f t="shared" si="87"/>
        <v>0.16687347805950017</v>
      </c>
      <c r="AA276" s="1">
        <f t="shared" si="88"/>
        <v>0.47942013389600396</v>
      </c>
      <c r="AB276" s="1">
        <f t="shared" si="89"/>
        <v>4.4546581753757974E-2</v>
      </c>
      <c r="AC276" s="1">
        <f t="shared" si="90"/>
        <v>0.64772825347765395</v>
      </c>
      <c r="AD276" s="1">
        <f t="shared" si="91"/>
        <v>0.41522454925886992</v>
      </c>
    </row>
    <row r="277" spans="1:30">
      <c r="A277" s="2">
        <v>187.2</v>
      </c>
      <c r="B277" s="2">
        <v>5000</v>
      </c>
      <c r="C277" s="4">
        <v>0.6</v>
      </c>
      <c r="D277" s="4">
        <v>0.3</v>
      </c>
      <c r="E277" s="4">
        <f t="shared" si="78"/>
        <v>0.47005707633137617</v>
      </c>
      <c r="F277" s="4">
        <f t="shared" si="79"/>
        <v>0.16354069510987979</v>
      </c>
      <c r="G277" s="4">
        <f t="shared" si="80"/>
        <v>0.41561623415618137</v>
      </c>
      <c r="H277" s="4">
        <f t="shared" si="81"/>
        <v>6.0395542501431435E-2</v>
      </c>
      <c r="I277" s="4">
        <f t="shared" si="82"/>
        <v>0.54401114533425687</v>
      </c>
      <c r="J277" s="4">
        <f t="shared" si="83"/>
        <v>0.35862183508677997</v>
      </c>
      <c r="K277">
        <v>3148941</v>
      </c>
      <c r="L277">
        <v>1995162</v>
      </c>
      <c r="M277">
        <v>1480182</v>
      </c>
      <c r="N277">
        <f t="shared" si="84"/>
        <v>3148941</v>
      </c>
      <c r="O277">
        <v>1498933</v>
      </c>
      <c r="P277">
        <v>1308751</v>
      </c>
      <c r="Q277">
        <f t="shared" si="85"/>
        <v>3148941</v>
      </c>
      <c r="R277">
        <v>2842338</v>
      </c>
      <c r="S277">
        <v>1713059</v>
      </c>
      <c r="U277">
        <v>187</v>
      </c>
      <c r="V277">
        <v>5000</v>
      </c>
      <c r="W277" s="1">
        <v>0.6</v>
      </c>
      <c r="X277" s="1">
        <f t="shared" si="92"/>
        <v>0.3</v>
      </c>
      <c r="Y277" s="1">
        <f t="shared" si="86"/>
        <v>0.47346601877321692</v>
      </c>
      <c r="Z277" s="1">
        <f t="shared" si="87"/>
        <v>0.16168019441778356</v>
      </c>
      <c r="AA277" s="1">
        <f t="shared" si="88"/>
        <v>0.41715736512481133</v>
      </c>
      <c r="AB277" s="1">
        <f t="shared" si="89"/>
        <v>5.8198852047823595E-2</v>
      </c>
      <c r="AC277" s="1">
        <f t="shared" si="90"/>
        <v>0.54861532008214198</v>
      </c>
      <c r="AD277" s="1">
        <f t="shared" si="91"/>
        <v>0.36041089641266283</v>
      </c>
    </row>
    <row r="278" spans="1:30">
      <c r="A278" s="2">
        <v>187.2</v>
      </c>
      <c r="B278" s="2">
        <v>5000</v>
      </c>
      <c r="C278" s="4">
        <v>0.5</v>
      </c>
      <c r="D278" s="4">
        <v>0.3</v>
      </c>
      <c r="E278" s="4">
        <f t="shared" si="78"/>
        <v>0.40196370779890761</v>
      </c>
      <c r="F278" s="4">
        <f t="shared" si="79"/>
        <v>0.15329407569084336</v>
      </c>
      <c r="G278" s="4">
        <f t="shared" si="80"/>
        <v>0.36081241280798848</v>
      </c>
      <c r="H278" s="4">
        <f t="shared" si="81"/>
        <v>6.9865710408673898E-2</v>
      </c>
      <c r="I278" s="4">
        <f t="shared" si="82"/>
        <v>0.45370459465579061</v>
      </c>
      <c r="J278" s="4">
        <f t="shared" si="83"/>
        <v>0.28862338163846196</v>
      </c>
      <c r="K278">
        <v>3148941</v>
      </c>
      <c r="L278">
        <v>1748474</v>
      </c>
      <c r="M278">
        <v>1265760</v>
      </c>
      <c r="N278">
        <f t="shared" si="84"/>
        <v>3148941</v>
      </c>
      <c r="O278">
        <v>1356180</v>
      </c>
      <c r="P278">
        <v>1136177</v>
      </c>
      <c r="Q278">
        <f t="shared" si="85"/>
        <v>3148941</v>
      </c>
      <c r="R278">
        <v>2337547</v>
      </c>
      <c r="S278">
        <v>1428689</v>
      </c>
      <c r="U278">
        <v>187</v>
      </c>
      <c r="V278">
        <v>5000</v>
      </c>
      <c r="W278" s="1">
        <v>0.5</v>
      </c>
      <c r="X278" s="1">
        <f t="shared" si="92"/>
        <v>0.3</v>
      </c>
      <c r="Y278" s="1">
        <f t="shared" si="86"/>
        <v>0.40401469432377118</v>
      </c>
      <c r="Z278" s="1">
        <f t="shared" si="87"/>
        <v>0.15092899468919305</v>
      </c>
      <c r="AA278" s="1">
        <f t="shared" si="88"/>
        <v>0.36218040764344622</v>
      </c>
      <c r="AB278" s="1">
        <f t="shared" si="89"/>
        <v>6.7264635920070079E-2</v>
      </c>
      <c r="AC278" s="1">
        <f t="shared" si="90"/>
        <v>0.45799718346914225</v>
      </c>
      <c r="AD278" s="1">
        <f t="shared" si="91"/>
        <v>0.29926654144309617</v>
      </c>
    </row>
    <row r="279" spans="1:30">
      <c r="A279" s="2">
        <v>187.2</v>
      </c>
      <c r="B279" s="2">
        <v>5000</v>
      </c>
      <c r="C279" s="5">
        <v>0.4</v>
      </c>
      <c r="D279" s="4">
        <v>0.3</v>
      </c>
      <c r="E279" s="4">
        <f t="shared" si="78"/>
        <v>0.32328233523587774</v>
      </c>
      <c r="F279" s="4">
        <f t="shared" si="79"/>
        <v>0.13705242492634825</v>
      </c>
      <c r="G279" s="4">
        <f t="shared" si="80"/>
        <v>0.29173744442973049</v>
      </c>
      <c r="H279" s="4">
        <f t="shared" si="81"/>
        <v>7.1351289211198307E-2</v>
      </c>
      <c r="I279" s="4">
        <f t="shared" si="82"/>
        <v>0.36214746481436139</v>
      </c>
      <c r="J279" s="4">
        <f t="shared" si="83"/>
        <v>0.24007531420880862</v>
      </c>
      <c r="K279">
        <v>3148941</v>
      </c>
      <c r="L279">
        <v>1449567</v>
      </c>
      <c r="M279">
        <v>1017997</v>
      </c>
      <c r="N279">
        <f t="shared" si="84"/>
        <v>3148941</v>
      </c>
      <c r="O279">
        <v>1143345</v>
      </c>
      <c r="P279">
        <v>918664</v>
      </c>
      <c r="Q279">
        <f t="shared" si="85"/>
        <v>3148941</v>
      </c>
      <c r="R279">
        <v>1896364</v>
      </c>
      <c r="S279">
        <v>1140381</v>
      </c>
      <c r="U279">
        <v>187</v>
      </c>
      <c r="V279">
        <v>5000</v>
      </c>
      <c r="W279" s="1">
        <v>0.4</v>
      </c>
      <c r="X279" s="1">
        <f t="shared" si="92"/>
        <v>0.3</v>
      </c>
      <c r="Y279" s="1">
        <f t="shared" si="86"/>
        <v>0.33092642127735444</v>
      </c>
      <c r="Z279" s="1">
        <f t="shared" si="87"/>
        <v>0.13510263334127182</v>
      </c>
      <c r="AA279" s="1">
        <f t="shared" si="88"/>
        <v>0.30044810492975382</v>
      </c>
      <c r="AB279" s="1">
        <f t="shared" si="89"/>
        <v>7.0504387984940756E-2</v>
      </c>
      <c r="AC279" s="1">
        <f t="shared" si="90"/>
        <v>0.36841194993593723</v>
      </c>
      <c r="AD279" s="1">
        <f t="shared" si="91"/>
        <v>0.23908698470658893</v>
      </c>
    </row>
    <row r="280" spans="1:30">
      <c r="A280" s="2">
        <v>187.2</v>
      </c>
      <c r="B280" s="2">
        <v>5000</v>
      </c>
      <c r="C280" s="5">
        <v>0.3</v>
      </c>
      <c r="D280" s="4">
        <v>0.3</v>
      </c>
      <c r="E280" s="4">
        <f t="shared" si="78"/>
        <v>0.24578707571847169</v>
      </c>
      <c r="F280" s="4">
        <f t="shared" si="79"/>
        <v>0.12046748414784526</v>
      </c>
      <c r="G280" s="4">
        <f t="shared" si="80"/>
        <v>0.22586196438739245</v>
      </c>
      <c r="H280" s="4">
        <f t="shared" si="81"/>
        <v>7.5118269919950867E-2</v>
      </c>
      <c r="I280" s="4">
        <f t="shared" si="82"/>
        <v>0.26861633800061674</v>
      </c>
      <c r="J280" s="4">
        <f t="shared" si="83"/>
        <v>0.18134604617869945</v>
      </c>
      <c r="K280">
        <v>3148941</v>
      </c>
      <c r="L280">
        <v>1153314</v>
      </c>
      <c r="M280">
        <v>773969</v>
      </c>
      <c r="N280">
        <f t="shared" si="84"/>
        <v>3148941</v>
      </c>
      <c r="O280">
        <v>947769</v>
      </c>
      <c r="P280">
        <v>711226</v>
      </c>
      <c r="Q280">
        <f t="shared" si="85"/>
        <v>3148941</v>
      </c>
      <c r="R280">
        <v>1416905</v>
      </c>
      <c r="S280">
        <v>845857</v>
      </c>
      <c r="U280">
        <v>187</v>
      </c>
      <c r="V280">
        <v>5000</v>
      </c>
      <c r="W280" s="1">
        <v>0.3</v>
      </c>
      <c r="X280" s="1">
        <f t="shared" si="92"/>
        <v>0.3</v>
      </c>
      <c r="Y280" s="1">
        <f t="shared" si="86"/>
        <v>0.24851035788201958</v>
      </c>
      <c r="Z280" s="1">
        <f t="shared" si="87"/>
        <v>0.1143498070957414</v>
      </c>
      <c r="AA280" s="1">
        <f t="shared" si="88"/>
        <v>0.23070263338219135</v>
      </c>
      <c r="AB280" s="1">
        <f t="shared" si="89"/>
        <v>7.3763699661225798E-2</v>
      </c>
      <c r="AC280" s="1">
        <f t="shared" si="90"/>
        <v>0.26948175212047271</v>
      </c>
      <c r="AD280" s="1">
        <f t="shared" si="91"/>
        <v>0.17792981335270475</v>
      </c>
    </row>
    <row r="281" spans="1:30">
      <c r="A281" s="2">
        <v>187.2</v>
      </c>
      <c r="B281" s="2">
        <v>5000</v>
      </c>
      <c r="C281" s="5">
        <v>0.2</v>
      </c>
      <c r="D281" s="4">
        <v>0.3</v>
      </c>
      <c r="E281" s="4">
        <f t="shared" si="78"/>
        <v>0.1786397395187779</v>
      </c>
      <c r="F281" s="4">
        <f t="shared" si="79"/>
        <v>8.7650102050181311E-2</v>
      </c>
      <c r="G281" s="4">
        <f t="shared" si="80"/>
        <v>0.17129536564832432</v>
      </c>
      <c r="H281" s="4">
        <f t="shared" si="81"/>
        <v>6.8658320368657266E-2</v>
      </c>
      <c r="I281" s="4">
        <f t="shared" si="82"/>
        <v>0.1874122125501875</v>
      </c>
      <c r="J281" s="4">
        <f t="shared" si="83"/>
        <v>0.11444990553967191</v>
      </c>
      <c r="K281">
        <v>3148941</v>
      </c>
      <c r="L281">
        <v>838531</v>
      </c>
      <c r="M281">
        <v>562526</v>
      </c>
      <c r="N281">
        <f t="shared" si="84"/>
        <v>3148941</v>
      </c>
      <c r="O281">
        <v>755600</v>
      </c>
      <c r="P281">
        <v>539399</v>
      </c>
      <c r="Q281">
        <f t="shared" si="85"/>
        <v>3148941</v>
      </c>
      <c r="R281">
        <v>950546</v>
      </c>
      <c r="S281">
        <v>590150</v>
      </c>
      <c r="U281">
        <v>187</v>
      </c>
      <c r="V281">
        <v>5000</v>
      </c>
      <c r="W281" s="1">
        <v>0.2</v>
      </c>
      <c r="X281" s="1">
        <f t="shared" si="92"/>
        <v>0.3</v>
      </c>
      <c r="Y281" s="1">
        <f t="shared" si="86"/>
        <v>0.1759222140001169</v>
      </c>
      <c r="Z281" s="1">
        <f t="shared" si="87"/>
        <v>8.626738146935746E-2</v>
      </c>
      <c r="AA281" s="1">
        <f t="shared" si="88"/>
        <v>0.16694806839979784</v>
      </c>
      <c r="AB281" s="1">
        <f t="shared" si="89"/>
        <v>6.3881836496702885E-2</v>
      </c>
      <c r="AC281" s="1">
        <f t="shared" si="90"/>
        <v>0.18635013337017459</v>
      </c>
      <c r="AD281" s="1">
        <f t="shared" si="91"/>
        <v>0.12076992397382295</v>
      </c>
    </row>
    <row r="282" spans="1:30">
      <c r="A282" s="2">
        <v>187.2</v>
      </c>
      <c r="B282" s="2">
        <v>5000</v>
      </c>
      <c r="C282" s="5">
        <v>0.1</v>
      </c>
      <c r="D282" s="4">
        <v>0.3</v>
      </c>
      <c r="E282" s="4">
        <f t="shared" si="78"/>
        <v>8.8879404218751637E-2</v>
      </c>
      <c r="F282" s="4">
        <f t="shared" si="79"/>
        <v>5.3260762904100138E-2</v>
      </c>
      <c r="G282" s="4">
        <f t="shared" si="80"/>
        <v>8.6419212046208546E-2</v>
      </c>
      <c r="H282" s="4">
        <f t="shared" si="81"/>
        <v>4.4732181390505568E-2</v>
      </c>
      <c r="I282" s="4">
        <f t="shared" si="82"/>
        <v>9.1329434244719093E-2</v>
      </c>
      <c r="J282" s="4">
        <f t="shared" si="83"/>
        <v>6.1890013182209512E-2</v>
      </c>
      <c r="K282">
        <v>3148941</v>
      </c>
      <c r="L282">
        <v>447591</v>
      </c>
      <c r="M282">
        <v>279876</v>
      </c>
      <c r="N282">
        <f t="shared" si="84"/>
        <v>3148941</v>
      </c>
      <c r="O282">
        <v>412988</v>
      </c>
      <c r="P282">
        <v>272129</v>
      </c>
      <c r="Q282">
        <f t="shared" si="85"/>
        <v>3148941</v>
      </c>
      <c r="R282">
        <v>482479</v>
      </c>
      <c r="S282">
        <v>287591</v>
      </c>
      <c r="U282">
        <v>187</v>
      </c>
      <c r="V282">
        <v>5000</v>
      </c>
      <c r="W282" s="1">
        <v>0.1</v>
      </c>
      <c r="X282" s="1">
        <f t="shared" si="92"/>
        <v>0.3</v>
      </c>
      <c r="Y282" s="1">
        <f t="shared" si="86"/>
        <v>9.0804827707394772E-2</v>
      </c>
      <c r="Z282" s="1">
        <f t="shared" si="87"/>
        <v>5.0404569116486192E-2</v>
      </c>
      <c r="AA282" s="1">
        <f t="shared" si="88"/>
        <v>8.8005212358975002E-2</v>
      </c>
      <c r="AB282" s="1">
        <f t="shared" si="89"/>
        <v>4.3035043944138256E-2</v>
      </c>
      <c r="AC282" s="1">
        <f t="shared" si="90"/>
        <v>9.3901693079466289E-2</v>
      </c>
      <c r="AD282" s="1">
        <f t="shared" si="91"/>
        <v>5.9287433576063066E-2</v>
      </c>
    </row>
    <row r="283" spans="1:30">
      <c r="A283" t="s">
        <v>25</v>
      </c>
      <c r="E283" s="4"/>
      <c r="F283" s="4"/>
      <c r="G283" s="4"/>
      <c r="H283" s="4"/>
      <c r="I283" s="4"/>
      <c r="J283" s="4"/>
      <c r="N283">
        <f t="shared" si="84"/>
        <v>0</v>
      </c>
      <c r="Q283">
        <f t="shared" si="85"/>
        <v>0</v>
      </c>
    </row>
    <row r="284" spans="1:30">
      <c r="A284" s="2">
        <v>187.3</v>
      </c>
      <c r="B284" s="2">
        <v>5000</v>
      </c>
      <c r="C284" s="4">
        <v>1</v>
      </c>
      <c r="D284" s="4">
        <v>0.3</v>
      </c>
      <c r="E284" s="4">
        <f t="shared" si="78"/>
        <v>0.74989618734702534</v>
      </c>
      <c r="F284" s="4">
        <f t="shared" si="79"/>
        <v>0.17085084975831411</v>
      </c>
      <c r="G284" s="4">
        <f t="shared" si="80"/>
        <v>0.63275348791695996</v>
      </c>
      <c r="H284" s="4">
        <f t="shared" si="81"/>
        <v>3.1363339267277122E-7</v>
      </c>
      <c r="I284" s="4">
        <f t="shared" si="82"/>
        <v>0.92074640983855405</v>
      </c>
      <c r="J284" s="4">
        <f t="shared" si="83"/>
        <v>0.59646861345186164</v>
      </c>
      <c r="K284">
        <v>3188436</v>
      </c>
      <c r="L284">
        <v>2935743</v>
      </c>
      <c r="M284">
        <v>2390996</v>
      </c>
      <c r="N284">
        <f t="shared" si="84"/>
        <v>3188436</v>
      </c>
      <c r="O284">
        <v>2017495</v>
      </c>
      <c r="P284">
        <v>2017494</v>
      </c>
      <c r="Q284">
        <f t="shared" si="85"/>
        <v>3188436</v>
      </c>
      <c r="R284">
        <v>4837543</v>
      </c>
      <c r="S284">
        <v>2935741</v>
      </c>
    </row>
    <row r="285" spans="1:30">
      <c r="A285" s="2">
        <v>187.3</v>
      </c>
      <c r="B285" s="2">
        <v>5000</v>
      </c>
      <c r="C285" s="4">
        <v>0.9</v>
      </c>
      <c r="D285" s="4">
        <v>0.3</v>
      </c>
      <c r="E285" s="4">
        <f t="shared" si="78"/>
        <v>0.68623519493569884</v>
      </c>
      <c r="F285" s="4">
        <f t="shared" si="79"/>
        <v>0.17121717356095589</v>
      </c>
      <c r="G285" s="4">
        <f t="shared" si="80"/>
        <v>0.58636209100637426</v>
      </c>
      <c r="H285" s="4">
        <f t="shared" si="81"/>
        <v>1.7683591579068861E-2</v>
      </c>
      <c r="I285" s="4">
        <f t="shared" si="82"/>
        <v>0.82772337283859543</v>
      </c>
      <c r="J285" s="4">
        <f t="shared" si="83"/>
        <v>0.53898400344244013</v>
      </c>
      <c r="K285">
        <v>3188436</v>
      </c>
      <c r="L285">
        <v>2733932</v>
      </c>
      <c r="M285">
        <v>2188017</v>
      </c>
      <c r="N285">
        <f t="shared" si="84"/>
        <v>3188436</v>
      </c>
      <c r="O285">
        <v>1925961</v>
      </c>
      <c r="P285">
        <v>1869578</v>
      </c>
      <c r="Q285">
        <f t="shared" si="85"/>
        <v>3188436</v>
      </c>
      <c r="R285">
        <v>4357659</v>
      </c>
      <c r="S285">
        <v>2639143</v>
      </c>
    </row>
    <row r="286" spans="1:30">
      <c r="A286" s="2">
        <v>187.3</v>
      </c>
      <c r="B286" s="2">
        <v>5000</v>
      </c>
      <c r="C286" s="4">
        <v>0.8</v>
      </c>
      <c r="D286" s="4">
        <v>0.3</v>
      </c>
      <c r="E286" s="4">
        <f t="shared" si="78"/>
        <v>0.62092323634534297</v>
      </c>
      <c r="F286" s="4">
        <f t="shared" si="79"/>
        <v>0.16734913292912262</v>
      </c>
      <c r="G286" s="4">
        <f t="shared" si="80"/>
        <v>0.53721573837455106</v>
      </c>
      <c r="H286" s="4">
        <f t="shared" si="81"/>
        <v>3.2473915110731402E-2</v>
      </c>
      <c r="I286" s="4">
        <f t="shared" si="82"/>
        <v>0.73883527848763464</v>
      </c>
      <c r="J286" s="4">
        <f t="shared" si="83"/>
        <v>0.48196576628792298</v>
      </c>
      <c r="K286">
        <v>3188436</v>
      </c>
      <c r="L286">
        <v>2513356</v>
      </c>
      <c r="M286">
        <v>1979774</v>
      </c>
      <c r="N286">
        <f t="shared" si="84"/>
        <v>3188436</v>
      </c>
      <c r="O286">
        <v>1816419</v>
      </c>
      <c r="P286">
        <v>1712878</v>
      </c>
      <c r="Q286">
        <f t="shared" si="85"/>
        <v>3188436</v>
      </c>
      <c r="R286">
        <v>3892446</v>
      </c>
      <c r="S286">
        <v>2355729</v>
      </c>
    </row>
    <row r="287" spans="1:30">
      <c r="A287" s="2">
        <v>187.3</v>
      </c>
      <c r="B287" s="2">
        <v>5000</v>
      </c>
      <c r="C287" s="4">
        <v>0.7</v>
      </c>
      <c r="D287" s="4">
        <v>0.3</v>
      </c>
      <c r="E287" s="4">
        <f t="shared" si="78"/>
        <v>0.54744457784318079</v>
      </c>
      <c r="F287" s="4">
        <f t="shared" si="79"/>
        <v>0.15801948039728569</v>
      </c>
      <c r="G287" s="4">
        <f t="shared" si="80"/>
        <v>0.48011627017133163</v>
      </c>
      <c r="H287" s="4">
        <f t="shared" si="81"/>
        <v>4.206639242562811E-2</v>
      </c>
      <c r="I287" s="4">
        <f t="shared" si="82"/>
        <v>0.63951918746369696</v>
      </c>
      <c r="J287" s="4">
        <f t="shared" si="83"/>
        <v>0.41386654773688414</v>
      </c>
      <c r="K287">
        <v>3188436</v>
      </c>
      <c r="L287">
        <v>2249327</v>
      </c>
      <c r="M287">
        <v>1745492</v>
      </c>
      <c r="N287">
        <f t="shared" si="84"/>
        <v>3188436</v>
      </c>
      <c r="O287">
        <v>1664946</v>
      </c>
      <c r="P287">
        <v>1530820</v>
      </c>
      <c r="Q287">
        <f t="shared" si="85"/>
        <v>3188436</v>
      </c>
      <c r="R287">
        <v>3358653</v>
      </c>
      <c r="S287">
        <v>2039066</v>
      </c>
    </row>
    <row r="288" spans="1:30">
      <c r="A288" s="2">
        <v>187.3</v>
      </c>
      <c r="B288" s="2">
        <v>5000</v>
      </c>
      <c r="C288" s="4">
        <v>0.6</v>
      </c>
      <c r="D288" s="4">
        <v>0.3</v>
      </c>
      <c r="E288" s="4">
        <f t="shared" si="78"/>
        <v>0.47285252079703027</v>
      </c>
      <c r="F288" s="4">
        <f t="shared" si="79"/>
        <v>0.15520462069804758</v>
      </c>
      <c r="G288" s="4">
        <f t="shared" si="80"/>
        <v>0.41839321849333028</v>
      </c>
      <c r="H288" s="4">
        <f t="shared" si="81"/>
        <v>5.7661812876281665E-2</v>
      </c>
      <c r="I288" s="4">
        <f t="shared" si="82"/>
        <v>0.54737808756393413</v>
      </c>
      <c r="J288" s="4">
        <f t="shared" si="83"/>
        <v>0.37136953666311634</v>
      </c>
      <c r="K288">
        <v>3188436</v>
      </c>
      <c r="L288">
        <v>2002520</v>
      </c>
      <c r="M288">
        <v>1507660</v>
      </c>
      <c r="N288">
        <f t="shared" si="84"/>
        <v>3188436</v>
      </c>
      <c r="O288">
        <v>1517871</v>
      </c>
      <c r="P288">
        <v>1334020</v>
      </c>
      <c r="Q288">
        <f t="shared" si="85"/>
        <v>3188436</v>
      </c>
      <c r="R288">
        <v>2929368</v>
      </c>
      <c r="S288">
        <v>1745280</v>
      </c>
    </row>
    <row r="289" spans="1:19">
      <c r="A289" s="2">
        <v>187.3</v>
      </c>
      <c r="B289" s="2">
        <v>5000</v>
      </c>
      <c r="C289" s="4">
        <v>0.5</v>
      </c>
      <c r="D289" s="4">
        <v>0.3</v>
      </c>
      <c r="E289" s="4">
        <f t="shared" si="78"/>
        <v>0.40910026106843606</v>
      </c>
      <c r="F289" s="4">
        <f t="shared" si="79"/>
        <v>0.14626920534080032</v>
      </c>
      <c r="G289" s="4">
        <f t="shared" si="80"/>
        <v>0.36814068088555013</v>
      </c>
      <c r="H289" s="4">
        <f t="shared" si="81"/>
        <v>6.2449426615431514E-2</v>
      </c>
      <c r="I289" s="4">
        <f t="shared" si="82"/>
        <v>0.46314399912684462</v>
      </c>
      <c r="J289" s="4">
        <f t="shared" si="83"/>
        <v>0.31133759623840657</v>
      </c>
      <c r="K289">
        <v>3188436</v>
      </c>
      <c r="L289">
        <v>1770760</v>
      </c>
      <c r="M289">
        <v>1304390</v>
      </c>
      <c r="N289">
        <f t="shared" si="84"/>
        <v>3188436</v>
      </c>
      <c r="O289">
        <v>1372909</v>
      </c>
      <c r="P289">
        <v>1173793</v>
      </c>
      <c r="Q289">
        <f t="shared" si="85"/>
        <v>3188436</v>
      </c>
      <c r="R289">
        <v>2469385</v>
      </c>
      <c r="S289">
        <v>1476705</v>
      </c>
    </row>
    <row r="290" spans="1:19">
      <c r="A290" s="2">
        <v>187.3</v>
      </c>
      <c r="B290" s="2">
        <v>5000</v>
      </c>
      <c r="C290" s="5">
        <v>0.4</v>
      </c>
      <c r="D290" s="4">
        <v>0.3</v>
      </c>
      <c r="E290" s="4">
        <f t="shared" si="78"/>
        <v>0.33880717693565121</v>
      </c>
      <c r="F290" s="4">
        <f t="shared" si="79"/>
        <v>0.12747723335202588</v>
      </c>
      <c r="G290" s="4">
        <f t="shared" si="80"/>
        <v>0.30971328889775424</v>
      </c>
      <c r="H290" s="4">
        <f t="shared" si="81"/>
        <v>6.5084260747275469E-2</v>
      </c>
      <c r="I290" s="4">
        <f t="shared" si="82"/>
        <v>0.37475489550362623</v>
      </c>
      <c r="J290" s="4">
        <f t="shared" si="83"/>
        <v>0.23811015808377525</v>
      </c>
      <c r="K290">
        <v>3188436</v>
      </c>
      <c r="L290">
        <v>1486718</v>
      </c>
      <c r="M290">
        <v>1080265</v>
      </c>
      <c r="N290">
        <f t="shared" si="84"/>
        <v>3188436</v>
      </c>
      <c r="O290">
        <v>1195018</v>
      </c>
      <c r="P290">
        <v>987501</v>
      </c>
      <c r="Q290">
        <f t="shared" si="85"/>
        <v>3188436</v>
      </c>
      <c r="R290">
        <v>1954081</v>
      </c>
      <c r="S290">
        <v>1194882</v>
      </c>
    </row>
    <row r="291" spans="1:19">
      <c r="A291" s="2">
        <v>187.3</v>
      </c>
      <c r="B291" s="2">
        <v>5000</v>
      </c>
      <c r="C291" s="5">
        <v>0.3</v>
      </c>
      <c r="D291" s="4">
        <v>0.3</v>
      </c>
      <c r="E291" s="4">
        <f t="shared" si="78"/>
        <v>0.25307297998140782</v>
      </c>
      <c r="F291" s="4">
        <f t="shared" si="79"/>
        <v>0.10618246688972273</v>
      </c>
      <c r="G291" s="4">
        <f t="shared" si="80"/>
        <v>0.23756161327999056</v>
      </c>
      <c r="H291" s="4">
        <f t="shared" si="81"/>
        <v>7.0323506571874111E-2</v>
      </c>
      <c r="I291" s="4">
        <f t="shared" si="82"/>
        <v>0.27189255170873744</v>
      </c>
      <c r="J291" s="4">
        <f t="shared" si="83"/>
        <v>0.18010993477679965</v>
      </c>
      <c r="K291">
        <v>3188436</v>
      </c>
      <c r="L291">
        <v>1145463</v>
      </c>
      <c r="M291">
        <v>806907</v>
      </c>
      <c r="N291">
        <f t="shared" si="84"/>
        <v>3188436</v>
      </c>
      <c r="O291">
        <v>981672</v>
      </c>
      <c r="P291">
        <v>757450</v>
      </c>
      <c r="Q291">
        <f t="shared" si="85"/>
        <v>3188436</v>
      </c>
      <c r="R291">
        <v>1441181</v>
      </c>
      <c r="S291">
        <v>866912</v>
      </c>
    </row>
    <row r="292" spans="1:19">
      <c r="A292" s="2">
        <v>187.3</v>
      </c>
      <c r="B292" s="2">
        <v>5000</v>
      </c>
      <c r="C292" s="5">
        <v>0.2</v>
      </c>
      <c r="D292" s="4">
        <v>0.3</v>
      </c>
      <c r="E292" s="4">
        <f t="shared" si="78"/>
        <v>0.16999557149649547</v>
      </c>
      <c r="F292" s="4">
        <f t="shared" si="79"/>
        <v>8.5662061273928655E-2</v>
      </c>
      <c r="G292" s="4">
        <f t="shared" si="80"/>
        <v>0.16029018616023655</v>
      </c>
      <c r="H292" s="4">
        <f t="shared" si="81"/>
        <v>5.9767233841293975E-2</v>
      </c>
      <c r="I292" s="4">
        <f t="shared" si="82"/>
        <v>0.18176497818993387</v>
      </c>
      <c r="J292" s="4">
        <f t="shared" si="83"/>
        <v>0.13618244179905131</v>
      </c>
      <c r="K292">
        <v>3188436</v>
      </c>
      <c r="L292">
        <v>815148</v>
      </c>
      <c r="M292">
        <v>542020</v>
      </c>
      <c r="N292">
        <f t="shared" si="84"/>
        <v>3188436</v>
      </c>
      <c r="O292">
        <v>701639</v>
      </c>
      <c r="P292">
        <v>511075</v>
      </c>
      <c r="Q292">
        <f t="shared" si="85"/>
        <v>3188436</v>
      </c>
      <c r="R292">
        <v>1013755</v>
      </c>
      <c r="S292">
        <v>579546</v>
      </c>
    </row>
    <row r="293" spans="1:19">
      <c r="A293" s="2">
        <v>187.3</v>
      </c>
      <c r="B293" s="2">
        <v>5000</v>
      </c>
      <c r="C293" s="5">
        <v>0.1</v>
      </c>
      <c r="D293" s="4">
        <v>0.3</v>
      </c>
      <c r="E293" s="4">
        <f t="shared" si="78"/>
        <v>9.4604062932422045E-2</v>
      </c>
      <c r="F293" s="4">
        <f t="shared" si="79"/>
        <v>4.5039950621558661E-2</v>
      </c>
      <c r="G293" s="4">
        <f t="shared" si="80"/>
        <v>9.1918106557572432E-2</v>
      </c>
      <c r="H293" s="4">
        <f t="shared" si="81"/>
        <v>3.8920649497120222E-2</v>
      </c>
      <c r="I293" s="4">
        <f t="shared" si="82"/>
        <v>9.8065634687351411E-2</v>
      </c>
      <c r="J293" s="4">
        <f t="shared" si="83"/>
        <v>5.5065242018343792E-2</v>
      </c>
      <c r="K293">
        <v>3188436</v>
      </c>
      <c r="L293">
        <v>445246</v>
      </c>
      <c r="M293">
        <v>301639</v>
      </c>
      <c r="N293">
        <f t="shared" si="84"/>
        <v>3188436</v>
      </c>
      <c r="O293">
        <v>417171</v>
      </c>
      <c r="P293">
        <v>293075</v>
      </c>
      <c r="Q293">
        <f t="shared" si="85"/>
        <v>3188436</v>
      </c>
      <c r="R293">
        <v>488248</v>
      </c>
      <c r="S293">
        <v>312676</v>
      </c>
    </row>
    <row r="294" spans="1:19">
      <c r="A294" t="s">
        <v>25</v>
      </c>
      <c r="E294" s="4"/>
      <c r="F294" s="4"/>
      <c r="G294" s="4"/>
      <c r="H294" s="4"/>
      <c r="I294" s="4"/>
      <c r="J294" s="4"/>
      <c r="N294">
        <f t="shared" si="84"/>
        <v>0</v>
      </c>
      <c r="Q294">
        <f t="shared" si="85"/>
        <v>0</v>
      </c>
    </row>
    <row r="295" spans="1:19">
      <c r="A295" s="2">
        <v>188.1</v>
      </c>
      <c r="B295" s="2">
        <v>5000</v>
      </c>
      <c r="C295" s="4">
        <v>1</v>
      </c>
      <c r="D295" s="4">
        <v>0.35</v>
      </c>
      <c r="E295" s="4">
        <f t="shared" si="78"/>
        <v>0.70568518826050797</v>
      </c>
      <c r="F295" s="4">
        <f t="shared" si="79"/>
        <v>0.21504916255239051</v>
      </c>
      <c r="G295" s="4">
        <f t="shared" si="80"/>
        <v>0.57061805652131736</v>
      </c>
      <c r="H295" s="4">
        <f t="shared" si="81"/>
        <v>6.2785418588816094E-7</v>
      </c>
      <c r="I295" s="4">
        <f t="shared" si="82"/>
        <v>0.92073309510452672</v>
      </c>
      <c r="J295" s="4">
        <f t="shared" si="83"/>
        <v>0.77331010691415003</v>
      </c>
      <c r="K295">
        <v>3185453</v>
      </c>
      <c r="L295">
        <v>2932956</v>
      </c>
      <c r="M295">
        <v>2247927</v>
      </c>
      <c r="N295">
        <f t="shared" si="84"/>
        <v>3185453</v>
      </c>
      <c r="O295">
        <v>1817679</v>
      </c>
      <c r="P295">
        <v>1817677</v>
      </c>
      <c r="Q295">
        <f>N295</f>
        <v>3185453</v>
      </c>
      <c r="R295">
        <v>5396295</v>
      </c>
      <c r="S295">
        <v>2932952</v>
      </c>
    </row>
    <row r="296" spans="1:19">
      <c r="A296" s="2">
        <v>188.1</v>
      </c>
      <c r="B296" s="2">
        <v>5000</v>
      </c>
      <c r="C296" s="4">
        <v>0.9</v>
      </c>
      <c r="D296" s="4">
        <v>0.35</v>
      </c>
      <c r="E296" s="4">
        <f t="shared" si="78"/>
        <v>0.65034706209760429</v>
      </c>
      <c r="F296" s="4">
        <f t="shared" si="79"/>
        <v>0.21418900231772373</v>
      </c>
      <c r="G296" s="4">
        <f t="shared" si="80"/>
        <v>0.53338316402721997</v>
      </c>
      <c r="H296" s="4">
        <f t="shared" si="81"/>
        <v>1.8448553471044779E-2</v>
      </c>
      <c r="I296" s="4">
        <f t="shared" si="82"/>
        <v>0.83016575664434544</v>
      </c>
      <c r="J296" s="4">
        <f t="shared" si="83"/>
        <v>0.68620255894530546</v>
      </c>
      <c r="K296">
        <v>3185453</v>
      </c>
      <c r="L296">
        <v>2753939</v>
      </c>
      <c r="M296">
        <v>2071650</v>
      </c>
      <c r="N296">
        <f t="shared" si="84"/>
        <v>3185453</v>
      </c>
      <c r="O296">
        <v>1757834</v>
      </c>
      <c r="P296">
        <v>1699067</v>
      </c>
      <c r="Q296">
        <f t="shared" ref="Q296:Q304" si="93">N296</f>
        <v>3185453</v>
      </c>
      <c r="R296">
        <v>4830320</v>
      </c>
      <c r="S296">
        <v>2644454</v>
      </c>
    </row>
    <row r="297" spans="1:19">
      <c r="A297" s="2">
        <v>188.1</v>
      </c>
      <c r="B297" s="2">
        <v>5000</v>
      </c>
      <c r="C297" s="4">
        <v>0.8</v>
      </c>
      <c r="D297" s="4">
        <v>0.35</v>
      </c>
      <c r="E297" s="4">
        <f t="shared" si="78"/>
        <v>0.58700034186660421</v>
      </c>
      <c r="F297" s="4">
        <f t="shared" si="79"/>
        <v>0.20923209352013669</v>
      </c>
      <c r="G297" s="4">
        <f t="shared" si="80"/>
        <v>0.48739190312963337</v>
      </c>
      <c r="H297" s="4">
        <f t="shared" si="81"/>
        <v>3.3721734396960183E-2</v>
      </c>
      <c r="I297" s="4">
        <f t="shared" si="82"/>
        <v>0.73746026075412197</v>
      </c>
      <c r="J297" s="4">
        <f t="shared" si="83"/>
        <v>0.61569170852622845</v>
      </c>
      <c r="K297">
        <v>3185453</v>
      </c>
      <c r="L297">
        <v>2536361</v>
      </c>
      <c r="M297">
        <v>1869862</v>
      </c>
      <c r="N297">
        <f t="shared" si="84"/>
        <v>3185453</v>
      </c>
      <c r="O297">
        <v>1659983</v>
      </c>
      <c r="P297">
        <v>1552564</v>
      </c>
      <c r="Q297">
        <f t="shared" si="93"/>
        <v>3185453</v>
      </c>
      <c r="R297">
        <v>4310402</v>
      </c>
      <c r="S297">
        <v>2349145</v>
      </c>
    </row>
    <row r="298" spans="1:19">
      <c r="A298" s="2">
        <v>188.1</v>
      </c>
      <c r="B298" s="2">
        <v>5000</v>
      </c>
      <c r="C298" s="4">
        <v>0.7</v>
      </c>
      <c r="D298" s="4">
        <v>0.35</v>
      </c>
      <c r="E298" s="4">
        <f t="shared" si="78"/>
        <v>0.51586509045966145</v>
      </c>
      <c r="F298" s="4">
        <f t="shared" si="79"/>
        <v>0.20663717216986094</v>
      </c>
      <c r="G298" s="4">
        <f t="shared" si="80"/>
        <v>0.43291299542011763</v>
      </c>
      <c r="H298" s="4">
        <f t="shared" si="81"/>
        <v>5.0713980083837366E-2</v>
      </c>
      <c r="I298" s="4">
        <f t="shared" si="82"/>
        <v>0.63509805355784565</v>
      </c>
      <c r="J298" s="4">
        <f t="shared" si="83"/>
        <v>0.5401997769234077</v>
      </c>
      <c r="K298">
        <v>3185453</v>
      </c>
      <c r="L298">
        <v>2301497</v>
      </c>
      <c r="M298">
        <v>1643264</v>
      </c>
      <c r="N298">
        <f t="shared" si="84"/>
        <v>3185453</v>
      </c>
      <c r="O298">
        <v>1540571</v>
      </c>
      <c r="P298">
        <v>1379024</v>
      </c>
      <c r="Q298">
        <f t="shared" si="93"/>
        <v>3185453</v>
      </c>
      <c r="R298">
        <v>3743856</v>
      </c>
      <c r="S298">
        <v>2023075</v>
      </c>
    </row>
    <row r="299" spans="1:19">
      <c r="A299" s="2">
        <v>188.1</v>
      </c>
      <c r="B299" s="2">
        <v>5000</v>
      </c>
      <c r="C299" s="4">
        <v>0.6</v>
      </c>
      <c r="D299" s="4">
        <v>0.35</v>
      </c>
      <c r="E299" s="4">
        <f t="shared" si="78"/>
        <v>0.45751012493356519</v>
      </c>
      <c r="F299" s="4">
        <f t="shared" si="79"/>
        <v>0.19656796066367954</v>
      </c>
      <c r="G299" s="4">
        <f t="shared" si="80"/>
        <v>0.38887812816575851</v>
      </c>
      <c r="H299" s="4">
        <f t="shared" si="81"/>
        <v>5.9688213889829797E-2</v>
      </c>
      <c r="I299" s="4">
        <f t="shared" si="82"/>
        <v>0.55711102942030533</v>
      </c>
      <c r="J299" s="4">
        <f t="shared" si="83"/>
        <v>0.48538716471409249</v>
      </c>
      <c r="K299">
        <v>3185453</v>
      </c>
      <c r="L299">
        <v>2083535</v>
      </c>
      <c r="M299">
        <v>1457377</v>
      </c>
      <c r="N299">
        <f t="shared" si="84"/>
        <v>3185453</v>
      </c>
      <c r="O299">
        <v>1428887</v>
      </c>
      <c r="P299">
        <v>1238753</v>
      </c>
      <c r="Q299">
        <f t="shared" si="93"/>
        <v>3185453</v>
      </c>
      <c r="R299">
        <v>3320829</v>
      </c>
      <c r="S299">
        <v>1774651</v>
      </c>
    </row>
    <row r="300" spans="1:19">
      <c r="A300" s="2">
        <v>188.1</v>
      </c>
      <c r="B300" s="2">
        <v>5000</v>
      </c>
      <c r="C300" s="4">
        <v>0.5</v>
      </c>
      <c r="D300" s="4">
        <v>0.35</v>
      </c>
      <c r="E300" s="4">
        <f t="shared" si="78"/>
        <v>0.39214140029691225</v>
      </c>
      <c r="F300" s="4">
        <f t="shared" si="79"/>
        <v>0.18241895265759689</v>
      </c>
      <c r="G300" s="4">
        <f t="shared" si="80"/>
        <v>0.34384842595385962</v>
      </c>
      <c r="H300" s="4">
        <f t="shared" si="81"/>
        <v>7.9869017059740005E-2</v>
      </c>
      <c r="I300" s="4">
        <f t="shared" si="82"/>
        <v>0.45982502331693481</v>
      </c>
      <c r="J300" s="4">
        <f t="shared" si="83"/>
        <v>0.39788375468104537</v>
      </c>
      <c r="K300">
        <v>3185453</v>
      </c>
      <c r="L300">
        <v>1830235</v>
      </c>
      <c r="M300">
        <v>1249148</v>
      </c>
      <c r="N300">
        <f t="shared" si="84"/>
        <v>3185453</v>
      </c>
      <c r="O300">
        <v>1349732</v>
      </c>
      <c r="P300">
        <v>1095313</v>
      </c>
      <c r="Q300">
        <f t="shared" si="93"/>
        <v>3185453</v>
      </c>
      <c r="R300">
        <v>2732191</v>
      </c>
      <c r="S300">
        <v>1464751</v>
      </c>
    </row>
    <row r="301" spans="1:19">
      <c r="A301" s="2">
        <v>188.1</v>
      </c>
      <c r="B301" s="2">
        <v>5000</v>
      </c>
      <c r="C301" s="5">
        <v>0.4</v>
      </c>
      <c r="D301" s="4">
        <v>0.35</v>
      </c>
      <c r="E301" s="4">
        <f t="shared" si="78"/>
        <v>0.31546502177241353</v>
      </c>
      <c r="F301" s="4">
        <f t="shared" si="79"/>
        <v>0.16093315456231813</v>
      </c>
      <c r="G301" s="4">
        <f t="shared" si="80"/>
        <v>0.28188361278599933</v>
      </c>
      <c r="H301" s="4">
        <f t="shared" si="81"/>
        <v>8.086008489216448E-2</v>
      </c>
      <c r="I301" s="4">
        <f t="shared" si="82"/>
        <v>0.36086327439142879</v>
      </c>
      <c r="J301" s="4">
        <f t="shared" si="83"/>
        <v>0.30992201109229989</v>
      </c>
      <c r="K301">
        <v>3185453</v>
      </c>
      <c r="L301">
        <v>1517544</v>
      </c>
      <c r="M301">
        <v>1004899</v>
      </c>
      <c r="N301">
        <f t="shared" si="84"/>
        <v>3185453</v>
      </c>
      <c r="O301">
        <v>1155503</v>
      </c>
      <c r="P301">
        <v>897927</v>
      </c>
      <c r="Q301">
        <f t="shared" si="93"/>
        <v>3185453</v>
      </c>
      <c r="R301">
        <v>2136755</v>
      </c>
      <c r="S301">
        <v>1149513</v>
      </c>
    </row>
    <row r="302" spans="1:19">
      <c r="A302" s="2">
        <v>188.1</v>
      </c>
      <c r="B302" s="2">
        <v>5000</v>
      </c>
      <c r="C302" s="5">
        <v>0.3</v>
      </c>
      <c r="D302" s="4">
        <v>0.35</v>
      </c>
      <c r="E302" s="4">
        <f t="shared" si="78"/>
        <v>0.25562015826320461</v>
      </c>
      <c r="F302" s="4">
        <f t="shared" si="79"/>
        <v>0.13902700808958726</v>
      </c>
      <c r="G302" s="4">
        <f t="shared" si="80"/>
        <v>0.23325975928698367</v>
      </c>
      <c r="H302" s="4">
        <f t="shared" si="81"/>
        <v>7.9879376653807163E-2</v>
      </c>
      <c r="I302" s="4">
        <f t="shared" si="82"/>
        <v>0.28330005182936302</v>
      </c>
      <c r="J302" s="4">
        <f t="shared" si="83"/>
        <v>0.2339720598608738</v>
      </c>
      <c r="K302">
        <v>3185453</v>
      </c>
      <c r="L302">
        <v>1257130</v>
      </c>
      <c r="M302">
        <v>814266</v>
      </c>
      <c r="N302">
        <f t="shared" si="84"/>
        <v>3185453</v>
      </c>
      <c r="O302">
        <v>997490</v>
      </c>
      <c r="P302">
        <v>743038</v>
      </c>
      <c r="Q302">
        <f t="shared" si="93"/>
        <v>3185453</v>
      </c>
      <c r="R302">
        <v>1647746</v>
      </c>
      <c r="S302">
        <v>902439</v>
      </c>
    </row>
    <row r="303" spans="1:19">
      <c r="A303" s="2">
        <v>188.1</v>
      </c>
      <c r="B303" s="2">
        <v>5000</v>
      </c>
      <c r="C303" s="5">
        <v>0.2</v>
      </c>
      <c r="D303" s="4">
        <v>0.35</v>
      </c>
      <c r="E303" s="4">
        <f t="shared" si="78"/>
        <v>0.1740722591103997</v>
      </c>
      <c r="F303" s="4">
        <f t="shared" si="79"/>
        <v>0.10487236823145719</v>
      </c>
      <c r="G303" s="4">
        <f t="shared" si="80"/>
        <v>0.15876423227716749</v>
      </c>
      <c r="H303" s="4">
        <f t="shared" si="81"/>
        <v>6.651298889043411E-2</v>
      </c>
      <c r="I303" s="4">
        <f t="shared" si="82"/>
        <v>0.19062343723169045</v>
      </c>
      <c r="J303" s="4">
        <f t="shared" si="83"/>
        <v>0.14979690486721983</v>
      </c>
      <c r="K303">
        <v>3185453</v>
      </c>
      <c r="L303">
        <v>888565</v>
      </c>
      <c r="M303">
        <v>554499</v>
      </c>
      <c r="N303">
        <f t="shared" si="84"/>
        <v>3185453</v>
      </c>
      <c r="O303">
        <v>717610</v>
      </c>
      <c r="P303">
        <v>505736</v>
      </c>
      <c r="Q303">
        <f t="shared" si="93"/>
        <v>3185453</v>
      </c>
      <c r="R303">
        <v>1084393</v>
      </c>
      <c r="S303">
        <v>607222</v>
      </c>
    </row>
    <row r="304" spans="1:19">
      <c r="A304" s="2">
        <v>188.1</v>
      </c>
      <c r="B304" s="2">
        <v>5000</v>
      </c>
      <c r="C304" s="5">
        <v>0.1</v>
      </c>
      <c r="D304" s="4">
        <v>0.35</v>
      </c>
      <c r="E304" s="4">
        <f t="shared" si="78"/>
        <v>8.9010574006271631E-2</v>
      </c>
      <c r="F304" s="4">
        <f t="shared" si="79"/>
        <v>6.8362333394967681E-2</v>
      </c>
      <c r="G304" s="4">
        <f t="shared" si="80"/>
        <v>8.4671787654691494E-2</v>
      </c>
      <c r="H304" s="4">
        <f t="shared" si="81"/>
        <v>5.7905735856093307E-2</v>
      </c>
      <c r="I304" s="4">
        <f t="shared" si="82"/>
        <v>9.3896535280853302E-2</v>
      </c>
      <c r="J304" s="4">
        <f t="shared" si="83"/>
        <v>8.007275574306072E-2</v>
      </c>
      <c r="K304">
        <v>3185453</v>
      </c>
      <c r="L304">
        <v>501304</v>
      </c>
      <c r="M304">
        <v>283539</v>
      </c>
      <c r="N304">
        <f t="shared" si="84"/>
        <v>3185453</v>
      </c>
      <c r="O304">
        <v>454174</v>
      </c>
      <c r="P304">
        <v>269718</v>
      </c>
      <c r="Q304">
        <f t="shared" si="93"/>
        <v>3185453</v>
      </c>
      <c r="R304">
        <v>554171</v>
      </c>
      <c r="S304">
        <v>299103</v>
      </c>
    </row>
    <row r="305" spans="1:30">
      <c r="A305" t="s">
        <v>25</v>
      </c>
      <c r="E305" s="4"/>
      <c r="F305" s="4"/>
      <c r="G305" s="4"/>
      <c r="H305" s="4"/>
      <c r="I305" s="4"/>
      <c r="J305" s="4"/>
      <c r="N305">
        <f t="shared" si="84"/>
        <v>0</v>
      </c>
      <c r="Q305">
        <f t="shared" si="85"/>
        <v>0</v>
      </c>
      <c r="U305" t="s">
        <v>25</v>
      </c>
    </row>
    <row r="306" spans="1:30">
      <c r="A306" s="2">
        <v>188.2</v>
      </c>
      <c r="B306" s="2">
        <v>5000</v>
      </c>
      <c r="C306" s="4">
        <v>1</v>
      </c>
      <c r="D306" s="4">
        <v>0.35</v>
      </c>
      <c r="E306" s="4">
        <f t="shared" si="78"/>
        <v>0.69372357664808959</v>
      </c>
      <c r="F306" s="4">
        <f t="shared" si="79"/>
        <v>0.2266165116953662</v>
      </c>
      <c r="G306" s="4">
        <f t="shared" si="80"/>
        <v>0.56205867608199234</v>
      </c>
      <c r="H306" s="4">
        <f t="shared" si="81"/>
        <v>6.2314633438842396E-7</v>
      </c>
      <c r="I306" s="4">
        <f t="shared" si="82"/>
        <v>0.92033884205078709</v>
      </c>
      <c r="J306" s="4">
        <f t="shared" si="83"/>
        <v>0.9194411997561005</v>
      </c>
      <c r="K306">
        <v>3209519</v>
      </c>
      <c r="L306">
        <v>2953849</v>
      </c>
      <c r="M306">
        <v>2226519</v>
      </c>
      <c r="N306">
        <f t="shared" si="84"/>
        <v>3209519</v>
      </c>
      <c r="O306">
        <v>1803940</v>
      </c>
      <c r="P306">
        <v>1803938</v>
      </c>
      <c r="Q306">
        <f t="shared" si="85"/>
        <v>3209519</v>
      </c>
      <c r="R306">
        <v>5904809</v>
      </c>
      <c r="S306">
        <v>2953845</v>
      </c>
      <c r="U306">
        <v>188</v>
      </c>
      <c r="V306">
        <v>5000</v>
      </c>
      <c r="W306" s="1">
        <v>1</v>
      </c>
      <c r="X306" s="1">
        <f>D306</f>
        <v>0.35</v>
      </c>
      <c r="Y306" s="1">
        <f t="shared" ref="Y306:Y315" si="94">AVERAGE(E295,E306,E317)</f>
        <v>0.70035123677100308</v>
      </c>
      <c r="Z306" s="1">
        <f t="shared" ref="Z306:Z315" si="95">AVERAGE(F295,F306,F317)</f>
        <v>0.22007631849217255</v>
      </c>
      <c r="AA306" s="1">
        <f t="shared" ref="AA306:AA315" si="96">AVERAGE(G295,G306,G317)</f>
        <v>0.56649207175176952</v>
      </c>
      <c r="AB306" s="1">
        <f t="shared" ref="AB306:AB315" si="97">AVERAGE(H295,H306,H317)</f>
        <v>5.2116140417796506E-7</v>
      </c>
      <c r="AC306" s="1">
        <f t="shared" ref="AC306:AC315" si="98">AVERAGE(I295,I306,I317)</f>
        <v>0.92042651294036715</v>
      </c>
      <c r="AD306" s="1">
        <f t="shared" ref="AD306:AD315" si="99">AVERAGE(J295,J306,J317)</f>
        <v>0.84412635036577932</v>
      </c>
    </row>
    <row r="307" spans="1:30">
      <c r="A307" s="2">
        <v>188.2</v>
      </c>
      <c r="B307" s="2">
        <v>5000</v>
      </c>
      <c r="C307" s="4">
        <v>0.9</v>
      </c>
      <c r="D307" s="4">
        <v>0.35</v>
      </c>
      <c r="E307" s="4">
        <f t="shared" si="78"/>
        <v>0.63775755806399648</v>
      </c>
      <c r="F307" s="4">
        <f t="shared" si="79"/>
        <v>0.22567088713293176</v>
      </c>
      <c r="G307" s="4">
        <f t="shared" si="80"/>
        <v>0.52425955415749215</v>
      </c>
      <c r="H307" s="4">
        <f t="shared" si="81"/>
        <v>1.8345116511228006E-2</v>
      </c>
      <c r="I307" s="4">
        <f t="shared" si="82"/>
        <v>0.8292812723651114</v>
      </c>
      <c r="J307" s="4">
        <f t="shared" si="83"/>
        <v>0.84027014639888409</v>
      </c>
      <c r="K307">
        <v>3209519</v>
      </c>
      <c r="L307">
        <v>2771190</v>
      </c>
      <c r="M307">
        <v>2046895</v>
      </c>
      <c r="N307">
        <f t="shared" si="84"/>
        <v>3209519</v>
      </c>
      <c r="O307">
        <v>1741500</v>
      </c>
      <c r="P307">
        <v>1682621</v>
      </c>
      <c r="Q307">
        <f t="shared" si="85"/>
        <v>3209519</v>
      </c>
      <c r="R307">
        <v>5358457</v>
      </c>
      <c r="S307">
        <v>2661594</v>
      </c>
      <c r="U307">
        <v>188</v>
      </c>
      <c r="V307">
        <v>5000</v>
      </c>
      <c r="W307" s="1">
        <v>0.9</v>
      </c>
      <c r="X307" s="1">
        <f t="shared" ref="X307:X315" si="100">D307</f>
        <v>0.35</v>
      </c>
      <c r="Y307" s="1">
        <f t="shared" si="94"/>
        <v>0.64167014804630407</v>
      </c>
      <c r="Z307" s="1">
        <f t="shared" si="95"/>
        <v>0.21991561719993943</v>
      </c>
      <c r="AA307" s="1">
        <f t="shared" si="96"/>
        <v>0.52547636050712521</v>
      </c>
      <c r="AB307" s="1">
        <f t="shared" si="97"/>
        <v>1.8601934262197351E-2</v>
      </c>
      <c r="AC307" s="1">
        <f t="shared" si="98"/>
        <v>0.82754968938434637</v>
      </c>
      <c r="AD307" s="1">
        <f t="shared" si="99"/>
        <v>0.7622131988781834</v>
      </c>
    </row>
    <row r="308" spans="1:30">
      <c r="A308" s="2">
        <v>188.2</v>
      </c>
      <c r="B308" s="2">
        <v>5000</v>
      </c>
      <c r="C308" s="4">
        <v>0.8</v>
      </c>
      <c r="D308" s="4">
        <v>0.35</v>
      </c>
      <c r="E308" s="4">
        <f t="shared" si="78"/>
        <v>0.5678741892476723</v>
      </c>
      <c r="F308" s="4">
        <f t="shared" si="79"/>
        <v>0.22135123674295121</v>
      </c>
      <c r="G308" s="4">
        <f t="shared" si="80"/>
        <v>0.4713338665388801</v>
      </c>
      <c r="H308" s="4">
        <f t="shared" si="81"/>
        <v>3.2536651130589976E-2</v>
      </c>
      <c r="I308" s="4">
        <f t="shared" si="82"/>
        <v>0.72599850631823648</v>
      </c>
      <c r="J308" s="4">
        <f t="shared" si="83"/>
        <v>0.74680380455762996</v>
      </c>
      <c r="K308">
        <v>3209519</v>
      </c>
      <c r="L308">
        <v>2533034</v>
      </c>
      <c r="M308">
        <v>1822603</v>
      </c>
      <c r="N308">
        <f t="shared" si="84"/>
        <v>3209519</v>
      </c>
      <c r="O308">
        <v>1617182</v>
      </c>
      <c r="P308">
        <v>1512755</v>
      </c>
      <c r="Q308">
        <f t="shared" si="85"/>
        <v>3209519</v>
      </c>
      <c r="R308">
        <v>4726987</v>
      </c>
      <c r="S308">
        <v>2330106</v>
      </c>
      <c r="U308">
        <v>188</v>
      </c>
      <c r="V308">
        <v>5000</v>
      </c>
      <c r="W308" s="1">
        <v>0.8</v>
      </c>
      <c r="X308" s="1">
        <f t="shared" si="100"/>
        <v>0.35</v>
      </c>
      <c r="Y308" s="1">
        <f t="shared" si="94"/>
        <v>0.58071775250191437</v>
      </c>
      <c r="Z308" s="1">
        <f t="shared" si="95"/>
        <v>0.21535475745047425</v>
      </c>
      <c r="AA308" s="1">
        <f t="shared" si="96"/>
        <v>0.48172950246479612</v>
      </c>
      <c r="AB308" s="1">
        <f t="shared" si="97"/>
        <v>3.3751769708533295E-2</v>
      </c>
      <c r="AC308" s="1">
        <f t="shared" si="98"/>
        <v>0.73438890868774953</v>
      </c>
      <c r="AD308" s="1">
        <f t="shared" si="99"/>
        <v>0.67769652631868194</v>
      </c>
    </row>
    <row r="309" spans="1:30">
      <c r="A309" s="2">
        <v>188.2</v>
      </c>
      <c r="B309" s="2">
        <v>5000</v>
      </c>
      <c r="C309" s="4">
        <v>0.7</v>
      </c>
      <c r="D309" s="4">
        <v>0.35</v>
      </c>
      <c r="E309" s="4">
        <f t="shared" si="78"/>
        <v>0.51111615167257152</v>
      </c>
      <c r="F309" s="4">
        <f t="shared" si="79"/>
        <v>0.21733381232514903</v>
      </c>
      <c r="G309" s="4">
        <f t="shared" si="80"/>
        <v>0.42943319544143532</v>
      </c>
      <c r="H309" s="4">
        <f t="shared" si="81"/>
        <v>4.9228871989852686E-2</v>
      </c>
      <c r="I309" s="4">
        <f t="shared" si="82"/>
        <v>0.63755441235898591</v>
      </c>
      <c r="J309" s="4">
        <f t="shared" si="83"/>
        <v>0.63770988736941581</v>
      </c>
      <c r="K309">
        <v>3209519</v>
      </c>
      <c r="L309">
        <v>2337974</v>
      </c>
      <c r="M309">
        <v>1640437</v>
      </c>
      <c r="N309">
        <f t="shared" si="84"/>
        <v>3209519</v>
      </c>
      <c r="O309">
        <v>1536275</v>
      </c>
      <c r="P309">
        <v>1378274</v>
      </c>
      <c r="Q309">
        <f t="shared" si="85"/>
        <v>3209519</v>
      </c>
      <c r="R309">
        <v>4092985</v>
      </c>
      <c r="S309">
        <v>2046243</v>
      </c>
      <c r="U309">
        <v>188</v>
      </c>
      <c r="V309">
        <v>5000</v>
      </c>
      <c r="W309" s="1">
        <v>0.7</v>
      </c>
      <c r="X309" s="1">
        <f t="shared" si="100"/>
        <v>0.35</v>
      </c>
      <c r="Y309" s="1">
        <f t="shared" si="94"/>
        <v>0.51606145144827142</v>
      </c>
      <c r="Z309" s="1">
        <f t="shared" si="95"/>
        <v>0.2115973899214679</v>
      </c>
      <c r="AA309" s="1">
        <f t="shared" si="96"/>
        <v>0.43456761502038727</v>
      </c>
      <c r="AB309" s="1">
        <f t="shared" si="97"/>
        <v>5.1048462688780973E-2</v>
      </c>
      <c r="AC309" s="1">
        <f t="shared" si="98"/>
        <v>0.63814622006660582</v>
      </c>
      <c r="AD309" s="1">
        <f t="shared" si="99"/>
        <v>0.59591105054319271</v>
      </c>
    </row>
    <row r="310" spans="1:30">
      <c r="A310" s="2">
        <v>188.2</v>
      </c>
      <c r="B310" s="2">
        <v>5000</v>
      </c>
      <c r="C310" s="4">
        <v>0.6</v>
      </c>
      <c r="D310" s="4">
        <v>0.35</v>
      </c>
      <c r="E310" s="4">
        <f t="shared" si="78"/>
        <v>0.45091523059997463</v>
      </c>
      <c r="F310" s="4">
        <f t="shared" si="79"/>
        <v>0.20682289152985228</v>
      </c>
      <c r="G310" s="4">
        <f t="shared" si="80"/>
        <v>0.386330163491788</v>
      </c>
      <c r="H310" s="4">
        <f t="shared" si="81"/>
        <v>6.3658136935783829E-2</v>
      </c>
      <c r="I310" s="4">
        <f t="shared" si="82"/>
        <v>0.55060368859009712</v>
      </c>
      <c r="J310" s="4">
        <f t="shared" si="83"/>
        <v>0.55740439611044523</v>
      </c>
      <c r="K310">
        <v>3209519</v>
      </c>
      <c r="L310">
        <v>2111023</v>
      </c>
      <c r="M310">
        <v>1447221</v>
      </c>
      <c r="N310">
        <f t="shared" si="84"/>
        <v>3209519</v>
      </c>
      <c r="O310">
        <v>1444246</v>
      </c>
      <c r="P310">
        <v>1239934</v>
      </c>
      <c r="Q310">
        <f t="shared" si="85"/>
        <v>3209519</v>
      </c>
      <c r="R310">
        <v>3556173</v>
      </c>
      <c r="S310">
        <v>1767173</v>
      </c>
      <c r="U310">
        <v>188</v>
      </c>
      <c r="V310">
        <v>5000</v>
      </c>
      <c r="W310" s="1">
        <v>0.6</v>
      </c>
      <c r="X310" s="1">
        <f t="shared" si="100"/>
        <v>0.35</v>
      </c>
      <c r="Y310" s="1">
        <f t="shared" si="94"/>
        <v>0.45367130785588183</v>
      </c>
      <c r="Z310" s="1">
        <f t="shared" si="95"/>
        <v>0.20057277149303129</v>
      </c>
      <c r="AA310" s="1">
        <f t="shared" si="96"/>
        <v>0.38680772941837677</v>
      </c>
      <c r="AB310" s="1">
        <f t="shared" si="97"/>
        <v>6.1304813309487859E-2</v>
      </c>
      <c r="AC310" s="1">
        <f t="shared" si="98"/>
        <v>0.55231587247282155</v>
      </c>
      <c r="AD310" s="1">
        <f t="shared" si="99"/>
        <v>0.5198846540226576</v>
      </c>
    </row>
    <row r="311" spans="1:30">
      <c r="A311" s="2">
        <v>188.2</v>
      </c>
      <c r="B311" s="2">
        <v>5000</v>
      </c>
      <c r="C311" s="4">
        <v>0.5</v>
      </c>
      <c r="D311" s="4">
        <v>0.35</v>
      </c>
      <c r="E311" s="4">
        <f t="shared" si="78"/>
        <v>0.37399311236356603</v>
      </c>
      <c r="F311" s="4">
        <f t="shared" si="79"/>
        <v>0.19785114218049496</v>
      </c>
      <c r="G311" s="4">
        <f t="shared" si="80"/>
        <v>0.32640218051365327</v>
      </c>
      <c r="H311" s="4">
        <f t="shared" si="81"/>
        <v>8.2469055331967189E-2</v>
      </c>
      <c r="I311" s="4">
        <f t="shared" si="82"/>
        <v>0.44353250440330777</v>
      </c>
      <c r="J311" s="4">
        <f t="shared" si="83"/>
        <v>0.4567578506312005</v>
      </c>
      <c r="K311">
        <v>3209519</v>
      </c>
      <c r="L311">
        <v>1835345</v>
      </c>
      <c r="M311">
        <v>1200338</v>
      </c>
      <c r="N311">
        <f t="shared" si="84"/>
        <v>3209519</v>
      </c>
      <c r="O311">
        <v>1312280</v>
      </c>
      <c r="P311">
        <v>1047594</v>
      </c>
      <c r="Q311">
        <f t="shared" si="85"/>
        <v>3209519</v>
      </c>
      <c r="R311">
        <v>2889499</v>
      </c>
      <c r="S311">
        <v>1423526</v>
      </c>
      <c r="U311">
        <v>188</v>
      </c>
      <c r="V311">
        <v>5000</v>
      </c>
      <c r="W311" s="1">
        <v>0.5</v>
      </c>
      <c r="X311" s="1">
        <f t="shared" si="100"/>
        <v>0.35</v>
      </c>
      <c r="Y311" s="1">
        <f t="shared" si="94"/>
        <v>0.38609457829098132</v>
      </c>
      <c r="Z311" s="1">
        <f t="shared" si="95"/>
        <v>0.18948582043663467</v>
      </c>
      <c r="AA311" s="1">
        <f t="shared" si="96"/>
        <v>0.33797349456526504</v>
      </c>
      <c r="AB311" s="1">
        <f t="shared" si="97"/>
        <v>8.0334551510546429E-2</v>
      </c>
      <c r="AC311" s="1">
        <f t="shared" si="98"/>
        <v>0.45433461747589066</v>
      </c>
      <c r="AD311" s="1">
        <f t="shared" si="99"/>
        <v>0.42582724194781857</v>
      </c>
    </row>
    <row r="312" spans="1:30">
      <c r="A312" s="2">
        <v>188.2</v>
      </c>
      <c r="B312" s="2">
        <v>5000</v>
      </c>
      <c r="C312" s="5">
        <v>0.4</v>
      </c>
      <c r="D312" s="4">
        <v>0.35</v>
      </c>
      <c r="E312" s="4">
        <f t="shared" si="78"/>
        <v>0.31428728105364073</v>
      </c>
      <c r="F312" s="4">
        <f t="shared" si="79"/>
        <v>0.17663705994574264</v>
      </c>
      <c r="G312" s="4">
        <f t="shared" si="80"/>
        <v>0.27654299600656673</v>
      </c>
      <c r="H312" s="4">
        <f t="shared" si="81"/>
        <v>7.47865957484595E-2</v>
      </c>
      <c r="I312" s="4">
        <f t="shared" si="82"/>
        <v>0.36657424367950464</v>
      </c>
      <c r="J312" s="4">
        <f t="shared" si="83"/>
        <v>0.37006666731058452</v>
      </c>
      <c r="K312">
        <v>3209519</v>
      </c>
      <c r="L312">
        <v>1575631</v>
      </c>
      <c r="M312">
        <v>1008711</v>
      </c>
      <c r="N312">
        <f t="shared" si="84"/>
        <v>3209519</v>
      </c>
      <c r="O312">
        <v>1127599</v>
      </c>
      <c r="P312">
        <v>887570</v>
      </c>
      <c r="Q312">
        <f t="shared" si="85"/>
        <v>3209519</v>
      </c>
      <c r="R312">
        <v>2364263</v>
      </c>
      <c r="S312">
        <v>1176527</v>
      </c>
      <c r="U312">
        <v>188</v>
      </c>
      <c r="V312">
        <v>5000</v>
      </c>
      <c r="W312" s="1">
        <v>0.4</v>
      </c>
      <c r="X312" s="1">
        <f t="shared" si="100"/>
        <v>0.35</v>
      </c>
      <c r="Y312" s="1">
        <f t="shared" si="94"/>
        <v>0.31723943757497092</v>
      </c>
      <c r="Z312" s="1">
        <f t="shared" si="95"/>
        <v>0.16955938660405509</v>
      </c>
      <c r="AA312" s="1">
        <f t="shared" si="96"/>
        <v>0.28216323349998917</v>
      </c>
      <c r="AB312" s="1">
        <f t="shared" si="97"/>
        <v>8.1889202557831484E-2</v>
      </c>
      <c r="AC312" s="1">
        <f t="shared" si="98"/>
        <v>0.36436843659435114</v>
      </c>
      <c r="AD312" s="1">
        <f t="shared" si="99"/>
        <v>0.33222196727009595</v>
      </c>
    </row>
    <row r="313" spans="1:30">
      <c r="A313" s="2">
        <v>188.2</v>
      </c>
      <c r="B313" s="2">
        <v>5000</v>
      </c>
      <c r="C313" s="5">
        <v>0.3</v>
      </c>
      <c r="D313" s="4">
        <v>0.35</v>
      </c>
      <c r="E313" s="4">
        <f t="shared" si="78"/>
        <v>0.24952056678897991</v>
      </c>
      <c r="F313" s="4">
        <f t="shared" si="79"/>
        <v>0.15488146354640681</v>
      </c>
      <c r="G313" s="4">
        <f t="shared" si="80"/>
        <v>0.22649562130649484</v>
      </c>
      <c r="H313" s="4">
        <f t="shared" si="81"/>
        <v>8.5671715917556499E-2</v>
      </c>
      <c r="I313" s="4">
        <f t="shared" si="82"/>
        <v>0.27853020966693143</v>
      </c>
      <c r="J313" s="4">
        <f t="shared" si="83"/>
        <v>0.27127740948098455</v>
      </c>
      <c r="K313">
        <v>3209519</v>
      </c>
      <c r="L313">
        <v>1297936</v>
      </c>
      <c r="M313">
        <v>800841</v>
      </c>
      <c r="N313">
        <f t="shared" si="84"/>
        <v>3209519</v>
      </c>
      <c r="O313">
        <v>1001907</v>
      </c>
      <c r="P313">
        <v>726942</v>
      </c>
      <c r="Q313">
        <f t="shared" si="85"/>
        <v>3209519</v>
      </c>
      <c r="R313">
        <v>1764618</v>
      </c>
      <c r="S313">
        <v>893948</v>
      </c>
      <c r="U313">
        <v>188</v>
      </c>
      <c r="V313">
        <v>5000</v>
      </c>
      <c r="W313" s="1">
        <v>0.3</v>
      </c>
      <c r="X313" s="1">
        <f t="shared" si="100"/>
        <v>0.35</v>
      </c>
      <c r="Y313" s="1">
        <f t="shared" si="94"/>
        <v>0.24989150864815016</v>
      </c>
      <c r="Z313" s="1">
        <f t="shared" si="95"/>
        <v>0.14735691313921476</v>
      </c>
      <c r="AA313" s="1">
        <f t="shared" si="96"/>
        <v>0.22659942403502589</v>
      </c>
      <c r="AB313" s="1">
        <f t="shared" si="97"/>
        <v>8.1621171984756116E-2</v>
      </c>
      <c r="AC313" s="1">
        <f t="shared" si="98"/>
        <v>0.27979890449902689</v>
      </c>
      <c r="AD313" s="1">
        <f t="shared" si="99"/>
        <v>0.26001691771661989</v>
      </c>
    </row>
    <row r="314" spans="1:30">
      <c r="A314" s="2">
        <v>188.2</v>
      </c>
      <c r="B314" s="2">
        <v>5000</v>
      </c>
      <c r="C314" s="5">
        <v>0.2</v>
      </c>
      <c r="D314" s="4">
        <v>0.35</v>
      </c>
      <c r="E314" s="4">
        <f t="shared" si="78"/>
        <v>0.17935802841484971</v>
      </c>
      <c r="F314" s="4">
        <f t="shared" si="79"/>
        <v>0.12128764465952686</v>
      </c>
      <c r="G314" s="4">
        <f t="shared" si="80"/>
        <v>0.16858881346394897</v>
      </c>
      <c r="H314" s="4">
        <f t="shared" si="81"/>
        <v>8.3321519517410556E-2</v>
      </c>
      <c r="I314" s="4">
        <f t="shared" si="82"/>
        <v>0.19251451697279251</v>
      </c>
      <c r="J314" s="4">
        <f t="shared" si="83"/>
        <v>0.1760693736351148</v>
      </c>
      <c r="K314">
        <v>3209519</v>
      </c>
      <c r="L314">
        <v>964928</v>
      </c>
      <c r="M314">
        <v>575653</v>
      </c>
      <c r="N314">
        <f t="shared" si="84"/>
        <v>3209519</v>
      </c>
      <c r="O314">
        <v>808511</v>
      </c>
      <c r="P314">
        <v>541089</v>
      </c>
      <c r="Q314">
        <f t="shared" si="85"/>
        <v>3209519</v>
      </c>
      <c r="R314">
        <v>1182977</v>
      </c>
      <c r="S314">
        <v>617879</v>
      </c>
      <c r="U314">
        <v>188</v>
      </c>
      <c r="V314">
        <v>5000</v>
      </c>
      <c r="W314" s="1">
        <v>0.2</v>
      </c>
      <c r="X314" s="1">
        <f t="shared" si="100"/>
        <v>0.35</v>
      </c>
      <c r="Y314" s="1">
        <f t="shared" si="94"/>
        <v>0.1722829822046594</v>
      </c>
      <c r="Z314" s="1">
        <f t="shared" si="95"/>
        <v>0.11263233137242544</v>
      </c>
      <c r="AA314" s="1">
        <f t="shared" si="96"/>
        <v>0.1599473209085871</v>
      </c>
      <c r="AB314" s="1">
        <f t="shared" si="97"/>
        <v>7.6684065682406266E-2</v>
      </c>
      <c r="AC314" s="1">
        <f t="shared" si="98"/>
        <v>0.18711434304237848</v>
      </c>
      <c r="AD314" s="1">
        <f t="shared" si="99"/>
        <v>0.16631356122727145</v>
      </c>
    </row>
    <row r="315" spans="1:30">
      <c r="A315" s="2">
        <v>188.2</v>
      </c>
      <c r="B315" s="2">
        <v>5000</v>
      </c>
      <c r="C315" s="5">
        <v>0.1</v>
      </c>
      <c r="D315" s="4">
        <v>0.35</v>
      </c>
      <c r="E315" s="4">
        <f t="shared" si="78"/>
        <v>8.9710950457062261E-2</v>
      </c>
      <c r="F315" s="4">
        <f t="shared" si="79"/>
        <v>7.5107516110669542E-2</v>
      </c>
      <c r="G315" s="4">
        <f t="shared" si="80"/>
        <v>8.8192654413324856E-2</v>
      </c>
      <c r="H315" s="4">
        <f t="shared" si="81"/>
        <v>6.6814373119461201E-2</v>
      </c>
      <c r="I315" s="4">
        <f t="shared" si="82"/>
        <v>9.1709069178278743E-2</v>
      </c>
      <c r="J315" s="4">
        <f t="shared" si="83"/>
        <v>8.7050115609223683E-2</v>
      </c>
      <c r="K315">
        <v>3209519</v>
      </c>
      <c r="L315">
        <v>528988</v>
      </c>
      <c r="M315">
        <v>287929</v>
      </c>
      <c r="N315">
        <f t="shared" si="84"/>
        <v>3209519</v>
      </c>
      <c r="O315">
        <v>497498</v>
      </c>
      <c r="P315">
        <v>283056</v>
      </c>
      <c r="Q315">
        <f t="shared" si="85"/>
        <v>3209519</v>
      </c>
      <c r="R315">
        <v>573731</v>
      </c>
      <c r="S315">
        <v>294342</v>
      </c>
      <c r="U315">
        <v>188</v>
      </c>
      <c r="V315">
        <v>5000</v>
      </c>
      <c r="W315" s="1">
        <v>0.1</v>
      </c>
      <c r="X315" s="1">
        <f t="shared" si="100"/>
        <v>0.35</v>
      </c>
      <c r="Y315" s="1">
        <f t="shared" si="94"/>
        <v>9.0113810183161669E-2</v>
      </c>
      <c r="Z315" s="1">
        <f t="shared" si="95"/>
        <v>6.6642092728588495E-2</v>
      </c>
      <c r="AA315" s="1">
        <f t="shared" si="96"/>
        <v>8.72425390070245E-2</v>
      </c>
      <c r="AB315" s="1">
        <f t="shared" si="97"/>
        <v>5.6326974704754819E-2</v>
      </c>
      <c r="AC315" s="1">
        <f t="shared" si="98"/>
        <v>9.3558964308755058E-2</v>
      </c>
      <c r="AD315" s="1">
        <f t="shared" si="99"/>
        <v>8.0755274943133268E-2</v>
      </c>
    </row>
    <row r="316" spans="1:30">
      <c r="A316" t="s">
        <v>25</v>
      </c>
      <c r="E316" s="4"/>
      <c r="F316" s="4"/>
      <c r="G316" s="4"/>
      <c r="H316" s="4"/>
      <c r="I316" s="4"/>
      <c r="J316" s="4"/>
      <c r="N316">
        <f t="shared" si="84"/>
        <v>0</v>
      </c>
      <c r="Q316">
        <f t="shared" si="85"/>
        <v>0</v>
      </c>
    </row>
    <row r="317" spans="1:30">
      <c r="A317" s="2">
        <v>188.3</v>
      </c>
      <c r="B317" s="2">
        <v>5000</v>
      </c>
      <c r="C317" s="4">
        <v>1</v>
      </c>
      <c r="D317" s="4">
        <v>0.35</v>
      </c>
      <c r="E317" s="4">
        <f t="shared" si="78"/>
        <v>0.70164494540441169</v>
      </c>
      <c r="F317" s="4">
        <f t="shared" si="79"/>
        <v>0.21856328122876087</v>
      </c>
      <c r="G317" s="4">
        <f t="shared" si="80"/>
        <v>0.56679948265199909</v>
      </c>
      <c r="H317" s="4">
        <f t="shared" si="81"/>
        <v>3.1248369225731035E-7</v>
      </c>
      <c r="I317" s="4">
        <f t="shared" si="82"/>
        <v>0.92020760166578808</v>
      </c>
      <c r="J317" s="4">
        <f t="shared" si="83"/>
        <v>0.83962774442708776</v>
      </c>
      <c r="K317">
        <v>3200167</v>
      </c>
      <c r="L317">
        <v>2944820</v>
      </c>
      <c r="M317">
        <v>2245381</v>
      </c>
      <c r="N317">
        <f t="shared" si="84"/>
        <v>3200167</v>
      </c>
      <c r="O317">
        <v>1813854</v>
      </c>
      <c r="P317">
        <v>1813853</v>
      </c>
      <c r="Q317">
        <f t="shared" si="85"/>
        <v>3200167</v>
      </c>
      <c r="R317">
        <v>5631767</v>
      </c>
      <c r="S317">
        <v>2944818</v>
      </c>
    </row>
    <row r="318" spans="1:30">
      <c r="A318" s="2">
        <v>188.3</v>
      </c>
      <c r="B318" s="2">
        <v>5000</v>
      </c>
      <c r="C318" s="4">
        <v>0.9</v>
      </c>
      <c r="D318" s="4">
        <v>0.35</v>
      </c>
      <c r="E318" s="4">
        <f t="shared" si="78"/>
        <v>0.63690582397731121</v>
      </c>
      <c r="F318" s="4">
        <f t="shared" si="79"/>
        <v>0.21988696214916284</v>
      </c>
      <c r="G318" s="4">
        <f t="shared" si="80"/>
        <v>0.51878636333666339</v>
      </c>
      <c r="H318" s="4">
        <f t="shared" si="81"/>
        <v>1.9012132804319275E-2</v>
      </c>
      <c r="I318" s="4">
        <f t="shared" si="82"/>
        <v>0.82320203914358214</v>
      </c>
      <c r="J318" s="4">
        <f t="shared" si="83"/>
        <v>0.76016689129036075</v>
      </c>
      <c r="K318">
        <v>3200167</v>
      </c>
      <c r="L318">
        <v>2741880</v>
      </c>
      <c r="M318">
        <v>2038205</v>
      </c>
      <c r="N318">
        <f t="shared" si="84"/>
        <v>3200167</v>
      </c>
      <c r="O318">
        <v>1721045</v>
      </c>
      <c r="P318">
        <v>1660203</v>
      </c>
      <c r="Q318">
        <f t="shared" si="85"/>
        <v>3200167</v>
      </c>
      <c r="R318">
        <v>5067045</v>
      </c>
      <c r="S318">
        <v>2634384</v>
      </c>
    </row>
    <row r="319" spans="1:30">
      <c r="A319" s="2">
        <v>188.3</v>
      </c>
      <c r="B319" s="2">
        <v>5000</v>
      </c>
      <c r="C319" s="4">
        <v>0.8</v>
      </c>
      <c r="D319" s="4">
        <v>0.35</v>
      </c>
      <c r="E319" s="4">
        <f t="shared" si="78"/>
        <v>0.5872787263914665</v>
      </c>
      <c r="F319" s="4">
        <f t="shared" si="79"/>
        <v>0.21548094208833476</v>
      </c>
      <c r="G319" s="4">
        <f t="shared" si="80"/>
        <v>0.48646273772587495</v>
      </c>
      <c r="H319" s="4">
        <f t="shared" si="81"/>
        <v>3.4996923598049727E-2</v>
      </c>
      <c r="I319" s="4">
        <f t="shared" si="82"/>
        <v>0.73970795899089015</v>
      </c>
      <c r="J319" s="4">
        <f t="shared" si="83"/>
        <v>0.67059406587218728</v>
      </c>
      <c r="K319">
        <v>3200167</v>
      </c>
      <c r="L319">
        <v>2568965</v>
      </c>
      <c r="M319">
        <v>1879390</v>
      </c>
      <c r="N319">
        <f t="shared" si="84"/>
        <v>3200167</v>
      </c>
      <c r="O319">
        <v>1668758</v>
      </c>
      <c r="P319">
        <v>1556762</v>
      </c>
      <c r="Q319">
        <f t="shared" si="85"/>
        <v>3200167</v>
      </c>
      <c r="R319">
        <v>4513202</v>
      </c>
      <c r="S319">
        <v>2367189</v>
      </c>
    </row>
    <row r="320" spans="1:30">
      <c r="A320" s="2">
        <v>188.3</v>
      </c>
      <c r="B320" s="2">
        <v>5000</v>
      </c>
      <c r="C320" s="4">
        <v>0.7</v>
      </c>
      <c r="D320" s="4">
        <v>0.35</v>
      </c>
      <c r="E320" s="4">
        <f t="shared" si="78"/>
        <v>0.52120311221258142</v>
      </c>
      <c r="F320" s="4">
        <f t="shared" si="79"/>
        <v>0.21082118526939375</v>
      </c>
      <c r="G320" s="4">
        <f t="shared" si="80"/>
        <v>0.44135665419960896</v>
      </c>
      <c r="H320" s="4">
        <f t="shared" si="81"/>
        <v>5.3202535992652886E-2</v>
      </c>
      <c r="I320" s="4">
        <f t="shared" si="82"/>
        <v>0.64178619428298589</v>
      </c>
      <c r="J320" s="4">
        <f t="shared" si="83"/>
        <v>0.60982348733675462</v>
      </c>
      <c r="K320">
        <v>3200167</v>
      </c>
      <c r="L320">
        <v>2342600</v>
      </c>
      <c r="M320">
        <v>1667937</v>
      </c>
      <c r="N320">
        <f t="shared" si="84"/>
        <v>3200167</v>
      </c>
      <c r="O320">
        <v>1582672</v>
      </c>
      <c r="P320">
        <v>1412415</v>
      </c>
      <c r="Q320">
        <f t="shared" si="85"/>
        <v>3200167</v>
      </c>
      <c r="R320">
        <v>4005360</v>
      </c>
      <c r="S320">
        <v>2053823</v>
      </c>
    </row>
    <row r="321" spans="1:19">
      <c r="A321" s="2">
        <v>188.3</v>
      </c>
      <c r="B321" s="2">
        <v>5000</v>
      </c>
      <c r="C321" s="4">
        <v>0.6</v>
      </c>
      <c r="D321" s="4">
        <v>0.35</v>
      </c>
      <c r="E321" s="4">
        <f t="shared" ref="E321:E384" si="101">M321/K321</f>
        <v>0.45258856803410574</v>
      </c>
      <c r="F321" s="4">
        <f t="shared" ref="F321:F384" si="102">(L321-M321)/K321</f>
        <v>0.19832746228556197</v>
      </c>
      <c r="G321" s="4">
        <f t="shared" ref="G321:G384" si="103">P321/N321</f>
        <v>0.38521489659758379</v>
      </c>
      <c r="H321" s="4">
        <f t="shared" ref="H321:H384" si="104">(O321-P321)/N321</f>
        <v>6.0568089102849942E-2</v>
      </c>
      <c r="I321" s="4">
        <f t="shared" ref="I321:I384" si="105">S321/Q321</f>
        <v>0.54923289940806219</v>
      </c>
      <c r="J321" s="4">
        <f t="shared" ref="J321:J384" si="106">(R321-S321)/Q321</f>
        <v>0.51686240124343508</v>
      </c>
      <c r="K321">
        <v>3200167</v>
      </c>
      <c r="L321">
        <v>2083040</v>
      </c>
      <c r="M321">
        <v>1448359</v>
      </c>
      <c r="N321">
        <f t="shared" ref="N321:N384" si="107">K321</f>
        <v>3200167</v>
      </c>
      <c r="O321">
        <v>1426580</v>
      </c>
      <c r="P321">
        <v>1232752</v>
      </c>
      <c r="Q321">
        <f t="shared" ref="Q321:Q384" si="108">K321</f>
        <v>3200167</v>
      </c>
      <c r="R321">
        <v>3411683</v>
      </c>
      <c r="S321">
        <v>1757637</v>
      </c>
    </row>
    <row r="322" spans="1:19">
      <c r="A322" s="2">
        <v>188.3</v>
      </c>
      <c r="B322" s="2">
        <v>5000</v>
      </c>
      <c r="C322" s="4">
        <v>0.5</v>
      </c>
      <c r="D322" s="4">
        <v>0.35</v>
      </c>
      <c r="E322" s="4">
        <f t="shared" si="101"/>
        <v>0.39214922221246579</v>
      </c>
      <c r="F322" s="4">
        <f t="shared" si="102"/>
        <v>0.18818736647181225</v>
      </c>
      <c r="G322" s="4">
        <f t="shared" si="103"/>
        <v>0.34366987722828213</v>
      </c>
      <c r="H322" s="4">
        <f t="shared" si="104"/>
        <v>7.8665582139932078E-2</v>
      </c>
      <c r="I322" s="4">
        <f t="shared" si="105"/>
        <v>0.45964632470742933</v>
      </c>
      <c r="J322" s="4">
        <f t="shared" si="106"/>
        <v>0.42284012053120978</v>
      </c>
      <c r="K322">
        <v>3200167</v>
      </c>
      <c r="L322">
        <v>1857174</v>
      </c>
      <c r="M322">
        <v>1254943</v>
      </c>
      <c r="N322">
        <f t="shared" si="107"/>
        <v>3200167</v>
      </c>
      <c r="O322">
        <v>1351544</v>
      </c>
      <c r="P322">
        <v>1099801</v>
      </c>
      <c r="Q322">
        <f t="shared" si="108"/>
        <v>3200167</v>
      </c>
      <c r="R322">
        <v>2824104</v>
      </c>
      <c r="S322">
        <v>1470945</v>
      </c>
    </row>
    <row r="323" spans="1:19">
      <c r="A323" s="2">
        <v>188.3</v>
      </c>
      <c r="B323" s="2">
        <v>5000</v>
      </c>
      <c r="C323" s="5">
        <v>0.4</v>
      </c>
      <c r="D323" s="4">
        <v>0.35</v>
      </c>
      <c r="E323" s="4">
        <f t="shared" si="101"/>
        <v>0.32196600989885843</v>
      </c>
      <c r="F323" s="4">
        <f t="shared" si="102"/>
        <v>0.17110794530410445</v>
      </c>
      <c r="G323" s="4">
        <f t="shared" si="103"/>
        <v>0.28806309170740152</v>
      </c>
      <c r="H323" s="4">
        <f t="shared" si="104"/>
        <v>9.0020927032870471E-2</v>
      </c>
      <c r="I323" s="4">
        <f t="shared" si="105"/>
        <v>0.36566779171212005</v>
      </c>
      <c r="J323" s="4">
        <f t="shared" si="106"/>
        <v>0.31667722340740345</v>
      </c>
      <c r="K323">
        <v>3200167</v>
      </c>
      <c r="L323">
        <v>1577919</v>
      </c>
      <c r="M323">
        <v>1030345</v>
      </c>
      <c r="N323">
        <f t="shared" si="107"/>
        <v>3200167</v>
      </c>
      <c r="O323">
        <v>1209932</v>
      </c>
      <c r="P323">
        <v>921850</v>
      </c>
      <c r="Q323">
        <f t="shared" si="108"/>
        <v>3200167</v>
      </c>
      <c r="R323">
        <v>2183618</v>
      </c>
      <c r="S323">
        <v>1170198</v>
      </c>
    </row>
    <row r="324" spans="1:19">
      <c r="A324" s="2">
        <v>188.3</v>
      </c>
      <c r="B324" s="2">
        <v>5000</v>
      </c>
      <c r="C324" s="5">
        <v>0.3</v>
      </c>
      <c r="D324" s="4">
        <v>0.35</v>
      </c>
      <c r="E324" s="4">
        <f t="shared" si="101"/>
        <v>0.24453380089226592</v>
      </c>
      <c r="F324" s="4">
        <f t="shared" si="102"/>
        <v>0.14816226778165015</v>
      </c>
      <c r="G324" s="4">
        <f t="shared" si="103"/>
        <v>0.22004289151159923</v>
      </c>
      <c r="H324" s="4">
        <f t="shared" si="104"/>
        <v>7.9312423382904701E-2</v>
      </c>
      <c r="I324" s="4">
        <f t="shared" si="105"/>
        <v>0.27756645200078622</v>
      </c>
      <c r="J324" s="4">
        <f t="shared" si="106"/>
        <v>0.27480128380800128</v>
      </c>
      <c r="K324">
        <v>3200167</v>
      </c>
      <c r="L324">
        <v>1256693</v>
      </c>
      <c r="M324">
        <v>782549</v>
      </c>
      <c r="N324">
        <f t="shared" si="107"/>
        <v>3200167</v>
      </c>
      <c r="O324">
        <v>957987</v>
      </c>
      <c r="P324">
        <v>704174</v>
      </c>
      <c r="Q324">
        <f t="shared" si="108"/>
        <v>3200167</v>
      </c>
      <c r="R324">
        <v>1767669</v>
      </c>
      <c r="S324">
        <v>888259</v>
      </c>
    </row>
    <row r="325" spans="1:19">
      <c r="A325" s="2">
        <v>188.3</v>
      </c>
      <c r="B325" s="2">
        <v>5000</v>
      </c>
      <c r="C325" s="5">
        <v>0.2</v>
      </c>
      <c r="D325" s="4">
        <v>0.35</v>
      </c>
      <c r="E325" s="4">
        <f t="shared" si="101"/>
        <v>0.1634186590887288</v>
      </c>
      <c r="F325" s="4">
        <f t="shared" si="102"/>
        <v>0.11173698122629225</v>
      </c>
      <c r="G325" s="4">
        <f t="shared" si="103"/>
        <v>0.15248891698464487</v>
      </c>
      <c r="H325" s="4">
        <f t="shared" si="104"/>
        <v>8.0217688639374132E-2</v>
      </c>
      <c r="I325" s="4">
        <f t="shared" si="105"/>
        <v>0.17820507492265247</v>
      </c>
      <c r="J325" s="4">
        <f t="shared" si="106"/>
        <v>0.1730744051794797</v>
      </c>
      <c r="K325">
        <v>3200167</v>
      </c>
      <c r="L325">
        <v>880544</v>
      </c>
      <c r="M325">
        <v>522967</v>
      </c>
      <c r="N325">
        <f t="shared" si="107"/>
        <v>3200167</v>
      </c>
      <c r="O325">
        <v>744700</v>
      </c>
      <c r="P325">
        <v>487990</v>
      </c>
      <c r="Q325">
        <f t="shared" si="108"/>
        <v>3200167</v>
      </c>
      <c r="R325">
        <v>1124153</v>
      </c>
      <c r="S325">
        <v>570286</v>
      </c>
    </row>
    <row r="326" spans="1:19">
      <c r="A326" s="2">
        <v>188.3</v>
      </c>
      <c r="B326" s="2">
        <v>5000</v>
      </c>
      <c r="C326" s="5">
        <v>0.1</v>
      </c>
      <c r="D326" s="4">
        <v>0.35</v>
      </c>
      <c r="E326" s="4">
        <f t="shared" si="101"/>
        <v>9.1619906086151129E-2</v>
      </c>
      <c r="F326" s="4">
        <f t="shared" si="102"/>
        <v>5.6456428680128255E-2</v>
      </c>
      <c r="G326" s="4">
        <f t="shared" si="103"/>
        <v>8.8863174953057136E-2</v>
      </c>
      <c r="H326" s="4">
        <f t="shared" si="104"/>
        <v>4.4260815138709948E-2</v>
      </c>
      <c r="I326" s="4">
        <f t="shared" si="105"/>
        <v>9.5071288467133128E-2</v>
      </c>
      <c r="J326" s="4">
        <f t="shared" si="106"/>
        <v>7.5142953477115415E-2</v>
      </c>
      <c r="K326">
        <v>3200167</v>
      </c>
      <c r="L326">
        <v>473869</v>
      </c>
      <c r="M326">
        <v>293199</v>
      </c>
      <c r="N326">
        <f t="shared" si="107"/>
        <v>3200167</v>
      </c>
      <c r="O326">
        <v>426019</v>
      </c>
      <c r="P326">
        <v>284377</v>
      </c>
      <c r="Q326">
        <f t="shared" si="108"/>
        <v>3200167</v>
      </c>
      <c r="R326">
        <v>544714</v>
      </c>
      <c r="S326">
        <v>304244</v>
      </c>
    </row>
    <row r="327" spans="1:19">
      <c r="A327" t="s">
        <v>25</v>
      </c>
      <c r="E327" s="4"/>
      <c r="F327" s="4"/>
      <c r="G327" s="4"/>
      <c r="H327" s="4"/>
      <c r="I327" s="4"/>
      <c r="J327" s="4"/>
      <c r="N327">
        <f t="shared" si="107"/>
        <v>0</v>
      </c>
      <c r="Q327">
        <f t="shared" si="108"/>
        <v>0</v>
      </c>
    </row>
    <row r="328" spans="1:19">
      <c r="A328" s="2">
        <v>189.1</v>
      </c>
      <c r="B328" s="2">
        <v>5000</v>
      </c>
      <c r="C328" s="4">
        <v>1</v>
      </c>
      <c r="D328" s="4">
        <v>0.4</v>
      </c>
      <c r="E328" s="4">
        <f t="shared" si="101"/>
        <v>0.67792203098712378</v>
      </c>
      <c r="F328" s="4">
        <f t="shared" si="102"/>
        <v>0.24267065093375711</v>
      </c>
      <c r="G328" s="4">
        <f t="shared" si="103"/>
        <v>0.53526669196460697</v>
      </c>
      <c r="H328" s="4">
        <f t="shared" si="104"/>
        <v>6.3403359173372363E-7</v>
      </c>
      <c r="I328" s="4">
        <f t="shared" si="105"/>
        <v>0.92059173087049329</v>
      </c>
      <c r="J328" s="4">
        <f t="shared" si="106"/>
        <v>0.97332050049343666</v>
      </c>
      <c r="K328">
        <v>3154407</v>
      </c>
      <c r="L328">
        <v>2903924</v>
      </c>
      <c r="M328">
        <v>2138442</v>
      </c>
      <c r="N328">
        <f t="shared" si="107"/>
        <v>3154407</v>
      </c>
      <c r="O328">
        <v>1688451</v>
      </c>
      <c r="P328">
        <v>1688449</v>
      </c>
      <c r="Q328">
        <f t="shared" si="108"/>
        <v>3154407</v>
      </c>
      <c r="R328">
        <v>5974170</v>
      </c>
      <c r="S328">
        <v>2903921</v>
      </c>
    </row>
    <row r="329" spans="1:19">
      <c r="A329" s="2">
        <v>189.1</v>
      </c>
      <c r="B329" s="2">
        <v>5000</v>
      </c>
      <c r="C329" s="4">
        <v>0.9</v>
      </c>
      <c r="D329" s="4">
        <v>0.4</v>
      </c>
      <c r="E329" s="4">
        <f t="shared" si="101"/>
        <v>0.62828417512388224</v>
      </c>
      <c r="F329" s="4">
        <f t="shared" si="102"/>
        <v>0.24027051677224912</v>
      </c>
      <c r="G329" s="4">
        <f t="shared" si="103"/>
        <v>0.50083264461434429</v>
      </c>
      <c r="H329" s="4">
        <f t="shared" si="104"/>
        <v>1.5148013556906259E-2</v>
      </c>
      <c r="I329" s="4">
        <f t="shared" si="105"/>
        <v>0.83697062554071178</v>
      </c>
      <c r="J329" s="4">
        <f t="shared" si="106"/>
        <v>0.86244672929016453</v>
      </c>
      <c r="K329">
        <v>3154407</v>
      </c>
      <c r="L329">
        <v>2739775</v>
      </c>
      <c r="M329">
        <v>1981864</v>
      </c>
      <c r="N329">
        <f t="shared" si="107"/>
        <v>3154407</v>
      </c>
      <c r="O329">
        <v>1627613</v>
      </c>
      <c r="P329">
        <v>1579830</v>
      </c>
      <c r="Q329">
        <f t="shared" si="108"/>
        <v>3154407</v>
      </c>
      <c r="R329">
        <v>5360654</v>
      </c>
      <c r="S329">
        <v>2640146</v>
      </c>
    </row>
    <row r="330" spans="1:19">
      <c r="A330" s="2">
        <v>189.1</v>
      </c>
      <c r="B330" s="2">
        <v>5000</v>
      </c>
      <c r="C330" s="4">
        <v>0.8</v>
      </c>
      <c r="D330" s="4">
        <v>0.4</v>
      </c>
      <c r="E330" s="4">
        <f t="shared" si="101"/>
        <v>0.56295874311716909</v>
      </c>
      <c r="F330" s="4">
        <f t="shared" si="102"/>
        <v>0.23845274246474851</v>
      </c>
      <c r="G330" s="4">
        <f t="shared" si="103"/>
        <v>0.45910277272400168</v>
      </c>
      <c r="H330" s="4">
        <f t="shared" si="104"/>
        <v>3.8628179559581248E-2</v>
      </c>
      <c r="I330" s="4">
        <f t="shared" si="105"/>
        <v>0.73413481519664392</v>
      </c>
      <c r="J330" s="4">
        <f t="shared" si="106"/>
        <v>0.79900944931963436</v>
      </c>
      <c r="K330">
        <v>3154407</v>
      </c>
      <c r="L330">
        <v>2527978</v>
      </c>
      <c r="M330">
        <v>1775801</v>
      </c>
      <c r="N330">
        <f t="shared" si="107"/>
        <v>3154407</v>
      </c>
      <c r="O330">
        <v>1570046</v>
      </c>
      <c r="P330">
        <v>1448197</v>
      </c>
      <c r="Q330">
        <f t="shared" si="108"/>
        <v>3154407</v>
      </c>
      <c r="R330">
        <v>4836161</v>
      </c>
      <c r="S330">
        <v>2315760</v>
      </c>
    </row>
    <row r="331" spans="1:19">
      <c r="A331" s="2">
        <v>189.1</v>
      </c>
      <c r="B331" s="2">
        <v>5000</v>
      </c>
      <c r="C331" s="4">
        <v>0.7</v>
      </c>
      <c r="D331" s="4">
        <v>0.4</v>
      </c>
      <c r="E331" s="4">
        <f t="shared" si="101"/>
        <v>0.51179540243221622</v>
      </c>
      <c r="F331" s="4">
        <f t="shared" si="102"/>
        <v>0.23211938091692036</v>
      </c>
      <c r="G331" s="4">
        <f t="shared" si="103"/>
        <v>0.42430098589053344</v>
      </c>
      <c r="H331" s="4">
        <f t="shared" si="104"/>
        <v>5.253507236066874E-2</v>
      </c>
      <c r="I331" s="4">
        <f t="shared" si="105"/>
        <v>0.64809930994954046</v>
      </c>
      <c r="J331" s="4">
        <f t="shared" si="106"/>
        <v>0.68685556429465189</v>
      </c>
      <c r="K331">
        <v>3154407</v>
      </c>
      <c r="L331">
        <v>2346610</v>
      </c>
      <c r="M331">
        <v>1614411</v>
      </c>
      <c r="N331">
        <f t="shared" si="107"/>
        <v>3154407</v>
      </c>
      <c r="O331">
        <v>1504135</v>
      </c>
      <c r="P331">
        <v>1338418</v>
      </c>
      <c r="Q331">
        <f t="shared" si="108"/>
        <v>3154407</v>
      </c>
      <c r="R331">
        <v>4210991</v>
      </c>
      <c r="S331">
        <v>2044369</v>
      </c>
    </row>
    <row r="332" spans="1:19">
      <c r="A332" s="2">
        <v>189.1</v>
      </c>
      <c r="B332" s="2">
        <v>5000</v>
      </c>
      <c r="C332" s="4">
        <v>0.6</v>
      </c>
      <c r="D332" s="4">
        <v>0.4</v>
      </c>
      <c r="E332" s="4">
        <f t="shared" si="101"/>
        <v>0.44269873862187092</v>
      </c>
      <c r="F332" s="4">
        <f t="shared" si="102"/>
        <v>0.22088018445305252</v>
      </c>
      <c r="G332" s="4">
        <f t="shared" si="103"/>
        <v>0.37476077120041895</v>
      </c>
      <c r="H332" s="4">
        <f t="shared" si="104"/>
        <v>6.8913745119130163E-2</v>
      </c>
      <c r="I332" s="4">
        <f t="shared" si="105"/>
        <v>0.54612515125663874</v>
      </c>
      <c r="J332" s="4">
        <f t="shared" si="106"/>
        <v>0.59122364361986257</v>
      </c>
      <c r="K332">
        <v>3154407</v>
      </c>
      <c r="L332">
        <v>2093198</v>
      </c>
      <c r="M332">
        <v>1396452</v>
      </c>
      <c r="N332">
        <f t="shared" si="107"/>
        <v>3154407</v>
      </c>
      <c r="O332">
        <v>1399530</v>
      </c>
      <c r="P332">
        <v>1182148</v>
      </c>
      <c r="Q332">
        <f t="shared" si="108"/>
        <v>3154407</v>
      </c>
      <c r="R332">
        <v>3587661</v>
      </c>
      <c r="S332">
        <v>1722701</v>
      </c>
    </row>
    <row r="333" spans="1:19">
      <c r="A333" s="2">
        <v>189.1</v>
      </c>
      <c r="B333" s="2">
        <v>5000</v>
      </c>
      <c r="C333" s="4">
        <v>0.5</v>
      </c>
      <c r="D333" s="4">
        <v>0.4</v>
      </c>
      <c r="E333" s="4">
        <f t="shared" si="101"/>
        <v>0.3809987106926912</v>
      </c>
      <c r="F333" s="4">
        <f t="shared" si="102"/>
        <v>0.2065275660369762</v>
      </c>
      <c r="G333" s="4">
        <f t="shared" si="103"/>
        <v>0.32600168589532041</v>
      </c>
      <c r="H333" s="4">
        <f t="shared" si="104"/>
        <v>7.495893839951534E-2</v>
      </c>
      <c r="I333" s="4">
        <f t="shared" si="105"/>
        <v>0.4569714688053888</v>
      </c>
      <c r="J333" s="4">
        <f t="shared" si="106"/>
        <v>0.48550202938301873</v>
      </c>
      <c r="K333">
        <v>3154407</v>
      </c>
      <c r="L333">
        <v>1853297</v>
      </c>
      <c r="M333">
        <v>1201825</v>
      </c>
      <c r="N333">
        <f t="shared" si="107"/>
        <v>3154407</v>
      </c>
      <c r="O333">
        <v>1264793</v>
      </c>
      <c r="P333">
        <v>1028342</v>
      </c>
      <c r="Q333">
        <f t="shared" si="108"/>
        <v>3154407</v>
      </c>
      <c r="R333">
        <v>2972945</v>
      </c>
      <c r="S333">
        <v>1441474</v>
      </c>
    </row>
    <row r="334" spans="1:19">
      <c r="A334" s="2">
        <v>189.1</v>
      </c>
      <c r="B334" s="2">
        <v>5000</v>
      </c>
      <c r="C334" s="5">
        <v>0.4</v>
      </c>
      <c r="D334" s="4">
        <v>0.4</v>
      </c>
      <c r="E334" s="4">
        <f t="shared" si="101"/>
        <v>0.31604513938752987</v>
      </c>
      <c r="F334" s="4">
        <f t="shared" si="102"/>
        <v>0.19095696909117943</v>
      </c>
      <c r="G334" s="4">
        <f t="shared" si="103"/>
        <v>0.27877062154630017</v>
      </c>
      <c r="H334" s="4">
        <f t="shared" si="104"/>
        <v>9.4039545309150027E-2</v>
      </c>
      <c r="I334" s="4">
        <f t="shared" si="105"/>
        <v>0.36820581491227988</v>
      </c>
      <c r="J334" s="4">
        <f t="shared" si="106"/>
        <v>0.39584016900799424</v>
      </c>
      <c r="K334">
        <v>3154407</v>
      </c>
      <c r="L334">
        <v>1599291</v>
      </c>
      <c r="M334">
        <v>996935</v>
      </c>
      <c r="N334">
        <f t="shared" si="107"/>
        <v>3154407</v>
      </c>
      <c r="O334">
        <v>1175995</v>
      </c>
      <c r="P334">
        <v>879356</v>
      </c>
      <c r="Q334">
        <f t="shared" si="108"/>
        <v>3154407</v>
      </c>
      <c r="R334">
        <v>2410112</v>
      </c>
      <c r="S334">
        <v>1161471</v>
      </c>
    </row>
    <row r="335" spans="1:19">
      <c r="A335" s="2">
        <v>189.1</v>
      </c>
      <c r="B335" s="2">
        <v>5000</v>
      </c>
      <c r="C335" s="5">
        <v>0.3</v>
      </c>
      <c r="D335" s="4">
        <v>0.4</v>
      </c>
      <c r="E335" s="4">
        <f t="shared" si="101"/>
        <v>0.2483341559919186</v>
      </c>
      <c r="F335" s="4">
        <f t="shared" si="102"/>
        <v>0.16927016710272327</v>
      </c>
      <c r="G335" s="4">
        <f t="shared" si="103"/>
        <v>0.2224808022553843</v>
      </c>
      <c r="H335" s="4">
        <f t="shared" si="104"/>
        <v>9.6201916873757884E-2</v>
      </c>
      <c r="I335" s="4">
        <f t="shared" si="105"/>
        <v>0.28415293270652775</v>
      </c>
      <c r="J335" s="4">
        <f t="shared" si="106"/>
        <v>0.32095192535395717</v>
      </c>
      <c r="K335">
        <v>3154407</v>
      </c>
      <c r="L335">
        <v>1317294</v>
      </c>
      <c r="M335">
        <v>783347</v>
      </c>
      <c r="N335">
        <f t="shared" si="107"/>
        <v>3154407</v>
      </c>
      <c r="O335">
        <v>1005255</v>
      </c>
      <c r="P335">
        <v>701795</v>
      </c>
      <c r="Q335">
        <f t="shared" si="108"/>
        <v>3154407</v>
      </c>
      <c r="R335">
        <v>1908747</v>
      </c>
      <c r="S335">
        <v>896334</v>
      </c>
    </row>
    <row r="336" spans="1:19">
      <c r="A336" s="2">
        <v>189.1</v>
      </c>
      <c r="B336" s="2">
        <v>5000</v>
      </c>
      <c r="C336" s="5">
        <v>0.2</v>
      </c>
      <c r="D336" s="4">
        <v>0.4</v>
      </c>
      <c r="E336" s="4">
        <f t="shared" si="101"/>
        <v>0.16946481541538552</v>
      </c>
      <c r="F336" s="4">
        <f t="shared" si="102"/>
        <v>0.12790771767879033</v>
      </c>
      <c r="G336" s="4">
        <f t="shared" si="103"/>
        <v>0.1572897853701187</v>
      </c>
      <c r="H336" s="4">
        <f t="shared" si="104"/>
        <v>8.5542861146326393E-2</v>
      </c>
      <c r="I336" s="4">
        <f t="shared" si="105"/>
        <v>0.18426569558081757</v>
      </c>
      <c r="J336" s="4">
        <f t="shared" si="106"/>
        <v>0.19007312626430262</v>
      </c>
      <c r="K336">
        <v>3154407</v>
      </c>
      <c r="L336">
        <v>938034</v>
      </c>
      <c r="M336">
        <v>534561</v>
      </c>
      <c r="N336">
        <f t="shared" si="107"/>
        <v>3154407</v>
      </c>
      <c r="O336">
        <v>765993</v>
      </c>
      <c r="P336">
        <v>496156</v>
      </c>
      <c r="Q336">
        <f t="shared" si="108"/>
        <v>3154407</v>
      </c>
      <c r="R336">
        <v>1180817</v>
      </c>
      <c r="S336">
        <v>581249</v>
      </c>
    </row>
    <row r="337" spans="1:30">
      <c r="A337" s="2">
        <v>189.1</v>
      </c>
      <c r="B337" s="2">
        <v>5000</v>
      </c>
      <c r="C337" s="5">
        <v>0.1</v>
      </c>
      <c r="D337" s="4">
        <v>0.4</v>
      </c>
      <c r="E337" s="4">
        <f t="shared" si="101"/>
        <v>8.6622937369844791E-2</v>
      </c>
      <c r="F337" s="4">
        <f t="shared" si="102"/>
        <v>6.6394729659172078E-2</v>
      </c>
      <c r="G337" s="4">
        <f t="shared" si="103"/>
        <v>8.3571016676034518E-2</v>
      </c>
      <c r="H337" s="4">
        <f t="shared" si="104"/>
        <v>5.4935206522176754E-2</v>
      </c>
      <c r="I337" s="4">
        <f t="shared" si="105"/>
        <v>8.9971585784586458E-2</v>
      </c>
      <c r="J337" s="4">
        <f t="shared" si="106"/>
        <v>8.3138922783267982E-2</v>
      </c>
      <c r="K337">
        <v>3154407</v>
      </c>
      <c r="L337">
        <v>482680</v>
      </c>
      <c r="M337">
        <v>273244</v>
      </c>
      <c r="N337">
        <f t="shared" si="107"/>
        <v>3154407</v>
      </c>
      <c r="O337">
        <v>436905</v>
      </c>
      <c r="P337">
        <v>263617</v>
      </c>
      <c r="Q337">
        <f t="shared" si="108"/>
        <v>3154407</v>
      </c>
      <c r="R337">
        <v>546061</v>
      </c>
      <c r="S337">
        <v>283807</v>
      </c>
    </row>
    <row r="338" spans="1:30">
      <c r="A338" t="s">
        <v>25</v>
      </c>
      <c r="E338" s="4"/>
      <c r="F338" s="4"/>
      <c r="G338" s="4"/>
      <c r="H338" s="4"/>
      <c r="I338" s="4"/>
      <c r="J338" s="4"/>
      <c r="N338">
        <f t="shared" si="107"/>
        <v>0</v>
      </c>
      <c r="Q338">
        <f t="shared" si="108"/>
        <v>0</v>
      </c>
      <c r="U338" t="s">
        <v>25</v>
      </c>
    </row>
    <row r="339" spans="1:30">
      <c r="A339" s="2">
        <v>189.2</v>
      </c>
      <c r="B339" s="2">
        <v>5000</v>
      </c>
      <c r="C339" s="4">
        <v>1</v>
      </c>
      <c r="D339" s="4">
        <v>0.4</v>
      </c>
      <c r="E339" s="4">
        <f t="shared" si="101"/>
        <v>0.67765131510978982</v>
      </c>
      <c r="F339" s="4">
        <f t="shared" si="102"/>
        <v>0.2430387958831792</v>
      </c>
      <c r="G339" s="4">
        <f t="shared" si="103"/>
        <v>0.53190863373475261</v>
      </c>
      <c r="H339" s="4">
        <f t="shared" si="104"/>
        <v>6.4168913113366582E-7</v>
      </c>
      <c r="I339" s="4">
        <f t="shared" si="105"/>
        <v>0.92068946930383788</v>
      </c>
      <c r="J339" s="4">
        <f t="shared" si="106"/>
        <v>0.93393649972696124</v>
      </c>
      <c r="K339">
        <v>3116774</v>
      </c>
      <c r="L339">
        <v>2869583</v>
      </c>
      <c r="M339">
        <v>2112086</v>
      </c>
      <c r="N339">
        <f t="shared" si="107"/>
        <v>3116774</v>
      </c>
      <c r="O339">
        <v>1657841</v>
      </c>
      <c r="P339">
        <v>1657839</v>
      </c>
      <c r="Q339">
        <f t="shared" si="108"/>
        <v>3116774</v>
      </c>
      <c r="R339">
        <v>5780450</v>
      </c>
      <c r="S339">
        <v>2869581</v>
      </c>
      <c r="U339">
        <v>189</v>
      </c>
      <c r="V339">
        <v>5000</v>
      </c>
      <c r="W339" s="1">
        <v>1</v>
      </c>
      <c r="X339" s="1">
        <f>D339</f>
        <v>0.4</v>
      </c>
      <c r="Y339" s="1">
        <f t="shared" ref="Y339:Y348" si="109">AVERAGE(E328,E339,E350)</f>
        <v>0.67298166067482434</v>
      </c>
      <c r="Z339" s="1">
        <f t="shared" ref="Z339:Z348" si="110">AVERAGE(F328,F339,F350)</f>
        <v>0.24760110870487559</v>
      </c>
      <c r="AA339" s="1">
        <f t="shared" ref="AA339:AA348" si="111">AVERAGE(G328,G339,G350)</f>
        <v>0.52902216287013548</v>
      </c>
      <c r="AB339" s="1">
        <f t="shared" ref="AB339:AB348" si="112">AVERAGE(H328,H339,H350)</f>
        <v>5.2890712562173832E-7</v>
      </c>
      <c r="AC339" s="1">
        <f t="shared" ref="AC339:AC348" si="113">AVERAGE(I328,I339,I350)</f>
        <v>0.92058203113409121</v>
      </c>
      <c r="AD339" s="1">
        <f t="shared" ref="AD339:AD348" si="114">AVERAGE(J328,J339,J350)</f>
        <v>1.053850526877818</v>
      </c>
    </row>
    <row r="340" spans="1:30">
      <c r="A340" s="2">
        <v>189.2</v>
      </c>
      <c r="B340" s="2">
        <v>5000</v>
      </c>
      <c r="C340" s="4">
        <v>0.9</v>
      </c>
      <c r="D340" s="4">
        <v>0.4</v>
      </c>
      <c r="E340" s="4">
        <f t="shared" si="101"/>
        <v>0.62136683635066259</v>
      </c>
      <c r="F340" s="4">
        <f t="shared" si="102"/>
        <v>0.24026316954646054</v>
      </c>
      <c r="G340" s="4">
        <f t="shared" si="103"/>
        <v>0.49344129539068282</v>
      </c>
      <c r="H340" s="4">
        <f t="shared" si="104"/>
        <v>1.4485811290776938E-2</v>
      </c>
      <c r="I340" s="4">
        <f t="shared" si="105"/>
        <v>0.83069706048625924</v>
      </c>
      <c r="J340" s="4">
        <f t="shared" si="106"/>
        <v>0.8454790113110543</v>
      </c>
      <c r="K340">
        <v>3116774</v>
      </c>
      <c r="L340">
        <v>2685506</v>
      </c>
      <c r="M340">
        <v>1936660</v>
      </c>
      <c r="N340">
        <f t="shared" si="107"/>
        <v>3116774</v>
      </c>
      <c r="O340">
        <v>1583094</v>
      </c>
      <c r="P340">
        <v>1537945</v>
      </c>
      <c r="Q340">
        <f t="shared" si="108"/>
        <v>3116774</v>
      </c>
      <c r="R340">
        <v>5224262</v>
      </c>
      <c r="S340">
        <v>2589095</v>
      </c>
      <c r="U340">
        <v>189</v>
      </c>
      <c r="V340">
        <v>5000</v>
      </c>
      <c r="W340" s="1">
        <v>0.9</v>
      </c>
      <c r="X340" s="1">
        <f t="shared" ref="X340:X348" si="115">D340</f>
        <v>0.4</v>
      </c>
      <c r="Y340" s="1">
        <f t="shared" si="109"/>
        <v>0.62176798230954677</v>
      </c>
      <c r="Z340" s="1">
        <f t="shared" si="110"/>
        <v>0.24468265703629499</v>
      </c>
      <c r="AA340" s="1">
        <f t="shared" si="111"/>
        <v>0.49448652793652026</v>
      </c>
      <c r="AB340" s="1">
        <f t="shared" si="112"/>
        <v>1.5214056521189089E-2</v>
      </c>
      <c r="AC340" s="1">
        <f t="shared" si="113"/>
        <v>0.83489804279217628</v>
      </c>
      <c r="AD340" s="1">
        <f t="shared" si="114"/>
        <v>0.94356850707010942</v>
      </c>
    </row>
    <row r="341" spans="1:30">
      <c r="A341" s="2">
        <v>189.2</v>
      </c>
      <c r="B341" s="2">
        <v>5000</v>
      </c>
      <c r="C341" s="4">
        <v>0.8</v>
      </c>
      <c r="D341" s="4">
        <v>0.4</v>
      </c>
      <c r="E341" s="4">
        <f t="shared" si="101"/>
        <v>0.56743639416909919</v>
      </c>
      <c r="F341" s="4">
        <f t="shared" si="102"/>
        <v>0.24122345733120207</v>
      </c>
      <c r="G341" s="4">
        <f t="shared" si="103"/>
        <v>0.46076070963117632</v>
      </c>
      <c r="H341" s="4">
        <f t="shared" si="104"/>
        <v>3.7880513633648125E-2</v>
      </c>
      <c r="I341" s="4">
        <f t="shared" si="105"/>
        <v>0.73139823419984895</v>
      </c>
      <c r="J341" s="4">
        <f t="shared" si="106"/>
        <v>0.73458422073592755</v>
      </c>
      <c r="K341">
        <v>3116774</v>
      </c>
      <c r="L341">
        <v>2520410</v>
      </c>
      <c r="M341">
        <v>1768571</v>
      </c>
      <c r="N341">
        <f t="shared" si="107"/>
        <v>3116774</v>
      </c>
      <c r="O341">
        <v>1554152</v>
      </c>
      <c r="P341">
        <v>1436087</v>
      </c>
      <c r="Q341">
        <f t="shared" si="108"/>
        <v>3116774</v>
      </c>
      <c r="R341">
        <v>4569136</v>
      </c>
      <c r="S341">
        <v>2279603</v>
      </c>
      <c r="U341">
        <v>189</v>
      </c>
      <c r="V341">
        <v>5000</v>
      </c>
      <c r="W341" s="1">
        <v>0.8</v>
      </c>
      <c r="X341" s="1">
        <f t="shared" si="115"/>
        <v>0.4</v>
      </c>
      <c r="Y341" s="1">
        <f t="shared" si="109"/>
        <v>0.56111069472505404</v>
      </c>
      <c r="Z341" s="1">
        <f t="shared" si="110"/>
        <v>0.24444720997732297</v>
      </c>
      <c r="AA341" s="1">
        <f t="shared" si="111"/>
        <v>0.45567587000961113</v>
      </c>
      <c r="AB341" s="1">
        <f t="shared" si="112"/>
        <v>3.748007789384071E-2</v>
      </c>
      <c r="AC341" s="1">
        <f t="shared" si="113"/>
        <v>0.73219442647036581</v>
      </c>
      <c r="AD341" s="1">
        <f t="shared" si="114"/>
        <v>0.84235827575637112</v>
      </c>
    </row>
    <row r="342" spans="1:30">
      <c r="A342" s="2">
        <v>189.2</v>
      </c>
      <c r="B342" s="2">
        <v>5000</v>
      </c>
      <c r="C342" s="4">
        <v>0.7</v>
      </c>
      <c r="D342" s="4">
        <v>0.4</v>
      </c>
      <c r="E342" s="4">
        <f t="shared" si="101"/>
        <v>0.5098743123498849</v>
      </c>
      <c r="F342" s="4">
        <f t="shared" si="102"/>
        <v>0.23325175325512854</v>
      </c>
      <c r="G342" s="4">
        <f t="shared" si="103"/>
        <v>0.4197952754996031</v>
      </c>
      <c r="H342" s="4">
        <f t="shared" si="104"/>
        <v>5.4826561053191537E-2</v>
      </c>
      <c r="I342" s="4">
        <f t="shared" si="105"/>
        <v>0.64720637428315297</v>
      </c>
      <c r="J342" s="4">
        <f t="shared" si="106"/>
        <v>0.66221644559406623</v>
      </c>
      <c r="K342">
        <v>3116774</v>
      </c>
      <c r="L342">
        <v>2316156</v>
      </c>
      <c r="M342">
        <v>1589163</v>
      </c>
      <c r="N342">
        <f t="shared" si="107"/>
        <v>3116774</v>
      </c>
      <c r="O342">
        <v>1479289</v>
      </c>
      <c r="P342">
        <v>1308407</v>
      </c>
      <c r="Q342">
        <f t="shared" si="108"/>
        <v>3116774</v>
      </c>
      <c r="R342">
        <v>4081175</v>
      </c>
      <c r="S342">
        <v>2017196</v>
      </c>
      <c r="U342">
        <v>189</v>
      </c>
      <c r="V342">
        <v>5000</v>
      </c>
      <c r="W342" s="1">
        <v>0.7</v>
      </c>
      <c r="X342" s="1">
        <f t="shared" si="115"/>
        <v>0.4</v>
      </c>
      <c r="Y342" s="1">
        <f t="shared" si="109"/>
        <v>0.50439605316342417</v>
      </c>
      <c r="Z342" s="1">
        <f t="shared" si="110"/>
        <v>0.23830963136202132</v>
      </c>
      <c r="AA342" s="1">
        <f t="shared" si="111"/>
        <v>0.41534809825301605</v>
      </c>
      <c r="AB342" s="1">
        <f t="shared" si="112"/>
        <v>5.3512786754995489E-2</v>
      </c>
      <c r="AC342" s="1">
        <f t="shared" si="113"/>
        <v>0.64409553212643533</v>
      </c>
      <c r="AD342" s="1">
        <f t="shared" si="114"/>
        <v>0.74177200150156974</v>
      </c>
    </row>
    <row r="343" spans="1:30">
      <c r="A343" s="2">
        <v>189.2</v>
      </c>
      <c r="B343" s="2">
        <v>5000</v>
      </c>
      <c r="C343" s="4">
        <v>0.6</v>
      </c>
      <c r="D343" s="4">
        <v>0.4</v>
      </c>
      <c r="E343" s="4">
        <f t="shared" si="101"/>
        <v>0.45020781102511764</v>
      </c>
      <c r="F343" s="4">
        <f t="shared" si="102"/>
        <v>0.22500668960919207</v>
      </c>
      <c r="G343" s="4">
        <f t="shared" si="103"/>
        <v>0.3839662420181893</v>
      </c>
      <c r="H343" s="4">
        <f t="shared" si="104"/>
        <v>7.5352592135329674E-2</v>
      </c>
      <c r="I343" s="4">
        <f t="shared" si="105"/>
        <v>0.54941583829947249</v>
      </c>
      <c r="J343" s="4">
        <f t="shared" si="106"/>
        <v>0.55490260121523083</v>
      </c>
      <c r="K343">
        <v>3116774</v>
      </c>
      <c r="L343">
        <v>2104491</v>
      </c>
      <c r="M343">
        <v>1403196</v>
      </c>
      <c r="N343">
        <f t="shared" si="107"/>
        <v>3116774</v>
      </c>
      <c r="O343">
        <v>1431593</v>
      </c>
      <c r="P343">
        <v>1196736</v>
      </c>
      <c r="Q343">
        <f t="shared" si="108"/>
        <v>3116774</v>
      </c>
      <c r="R343">
        <v>3441911</v>
      </c>
      <c r="S343">
        <v>1712405</v>
      </c>
      <c r="U343">
        <v>189</v>
      </c>
      <c r="V343">
        <v>5000</v>
      </c>
      <c r="W343" s="1">
        <v>0.6</v>
      </c>
      <c r="X343" s="1">
        <f t="shared" si="115"/>
        <v>0.4</v>
      </c>
      <c r="Y343" s="1">
        <f t="shared" si="109"/>
        <v>0.44388221892660162</v>
      </c>
      <c r="Z343" s="1">
        <f t="shared" si="110"/>
        <v>0.22795165271212556</v>
      </c>
      <c r="AA343" s="1">
        <f t="shared" si="111"/>
        <v>0.3742008637883687</v>
      </c>
      <c r="AB343" s="1">
        <f t="shared" si="112"/>
        <v>6.9827274000613948E-2</v>
      </c>
      <c r="AC343" s="1">
        <f t="shared" si="113"/>
        <v>0.55012946705883792</v>
      </c>
      <c r="AD343" s="1">
        <f t="shared" si="114"/>
        <v>0.63361863745503078</v>
      </c>
    </row>
    <row r="344" spans="1:30">
      <c r="A344" s="2">
        <v>189.2</v>
      </c>
      <c r="B344" s="2">
        <v>5000</v>
      </c>
      <c r="C344" s="4">
        <v>0.5</v>
      </c>
      <c r="D344" s="4">
        <v>0.4</v>
      </c>
      <c r="E344" s="4">
        <f t="shared" si="101"/>
        <v>0.38246757705242662</v>
      </c>
      <c r="F344" s="4">
        <f t="shared" si="102"/>
        <v>0.20961192566416428</v>
      </c>
      <c r="G344" s="4">
        <f t="shared" si="103"/>
        <v>0.32422049208572712</v>
      </c>
      <c r="H344" s="4">
        <f t="shared" si="104"/>
        <v>7.9824523690200183E-2</v>
      </c>
      <c r="I344" s="4">
        <f t="shared" si="105"/>
        <v>0.46230300945785613</v>
      </c>
      <c r="J344" s="4">
        <f t="shared" si="106"/>
        <v>0.46357964998424656</v>
      </c>
      <c r="K344">
        <v>3116774</v>
      </c>
      <c r="L344">
        <v>1845378</v>
      </c>
      <c r="M344">
        <v>1192065</v>
      </c>
      <c r="N344">
        <f t="shared" si="107"/>
        <v>3116774</v>
      </c>
      <c r="O344">
        <v>1259317</v>
      </c>
      <c r="P344">
        <v>1010522</v>
      </c>
      <c r="Q344">
        <f t="shared" si="108"/>
        <v>3116774</v>
      </c>
      <c r="R344">
        <v>2885767</v>
      </c>
      <c r="S344">
        <v>1440894</v>
      </c>
      <c r="U344">
        <v>189</v>
      </c>
      <c r="V344">
        <v>5000</v>
      </c>
      <c r="W344" s="1">
        <v>0.5</v>
      </c>
      <c r="X344" s="1">
        <f t="shared" si="115"/>
        <v>0.4</v>
      </c>
      <c r="Y344" s="1">
        <f t="shared" si="109"/>
        <v>0.38158178352311128</v>
      </c>
      <c r="Z344" s="1">
        <f t="shared" si="110"/>
        <v>0.21359407214914261</v>
      </c>
      <c r="AA344" s="1">
        <f t="shared" si="111"/>
        <v>0.32772494965396248</v>
      </c>
      <c r="AB344" s="1">
        <f t="shared" si="112"/>
        <v>8.142931390477591E-2</v>
      </c>
      <c r="AC344" s="1">
        <f t="shared" si="113"/>
        <v>0.45841152695597365</v>
      </c>
      <c r="AD344" s="1">
        <f t="shared" si="114"/>
        <v>0.51358139288398952</v>
      </c>
    </row>
    <row r="345" spans="1:30">
      <c r="A345" s="2">
        <v>189.2</v>
      </c>
      <c r="B345" s="2">
        <v>5000</v>
      </c>
      <c r="C345" s="5">
        <v>0.4</v>
      </c>
      <c r="D345" s="4">
        <v>0.4</v>
      </c>
      <c r="E345" s="4">
        <f t="shared" si="101"/>
        <v>0.31095260676584185</v>
      </c>
      <c r="F345" s="4">
        <f t="shared" si="102"/>
        <v>0.19499649316889836</v>
      </c>
      <c r="G345" s="4">
        <f t="shared" si="103"/>
        <v>0.27304225458759601</v>
      </c>
      <c r="H345" s="4">
        <f t="shared" si="104"/>
        <v>9.2774452045608691E-2</v>
      </c>
      <c r="I345" s="4">
        <f t="shared" si="105"/>
        <v>0.36409184624871743</v>
      </c>
      <c r="J345" s="4">
        <f t="shared" si="106"/>
        <v>0.40408544219118869</v>
      </c>
      <c r="K345">
        <v>3116774</v>
      </c>
      <c r="L345">
        <v>1576929</v>
      </c>
      <c r="M345">
        <v>969169</v>
      </c>
      <c r="N345">
        <f t="shared" si="107"/>
        <v>3116774</v>
      </c>
      <c r="O345">
        <v>1140168</v>
      </c>
      <c r="P345">
        <v>851011</v>
      </c>
      <c r="Q345">
        <f t="shared" si="108"/>
        <v>3116774</v>
      </c>
      <c r="R345">
        <v>2394235</v>
      </c>
      <c r="S345">
        <v>1134792</v>
      </c>
      <c r="U345">
        <v>189</v>
      </c>
      <c r="V345">
        <v>5000</v>
      </c>
      <c r="W345" s="1">
        <v>0.4</v>
      </c>
      <c r="X345" s="1">
        <f t="shared" si="115"/>
        <v>0.4</v>
      </c>
      <c r="Y345" s="1">
        <f t="shared" si="109"/>
        <v>0.30988171776513124</v>
      </c>
      <c r="Z345" s="1">
        <f t="shared" si="110"/>
        <v>0.1980300814813615</v>
      </c>
      <c r="AA345" s="1">
        <f t="shared" si="111"/>
        <v>0.27148436847566126</v>
      </c>
      <c r="AB345" s="1">
        <f t="shared" si="112"/>
        <v>9.396157696287466E-2</v>
      </c>
      <c r="AC345" s="1">
        <f t="shared" si="113"/>
        <v>0.36417859968344546</v>
      </c>
      <c r="AD345" s="1">
        <f t="shared" si="114"/>
        <v>0.44204355626123126</v>
      </c>
    </row>
    <row r="346" spans="1:30">
      <c r="A346" s="2">
        <v>189.2</v>
      </c>
      <c r="B346" s="2">
        <v>5000</v>
      </c>
      <c r="C346" s="5">
        <v>0.3</v>
      </c>
      <c r="D346" s="4">
        <v>0.4</v>
      </c>
      <c r="E346" s="4">
        <f t="shared" si="101"/>
        <v>0.24904051432667237</v>
      </c>
      <c r="F346" s="4">
        <f t="shared" si="102"/>
        <v>0.16250360148024848</v>
      </c>
      <c r="G346" s="4">
        <f t="shared" si="103"/>
        <v>0.22418853596699664</v>
      </c>
      <c r="H346" s="4">
        <f t="shared" si="104"/>
        <v>9.2230941351538476E-2</v>
      </c>
      <c r="I346" s="4">
        <f t="shared" si="105"/>
        <v>0.2801088561442055</v>
      </c>
      <c r="J346" s="4">
        <f t="shared" si="106"/>
        <v>0.27126958836283926</v>
      </c>
      <c r="K346">
        <v>3116774</v>
      </c>
      <c r="L346">
        <v>1282690</v>
      </c>
      <c r="M346">
        <v>776203</v>
      </c>
      <c r="N346">
        <f t="shared" si="107"/>
        <v>3116774</v>
      </c>
      <c r="O346">
        <v>986208</v>
      </c>
      <c r="P346">
        <v>698745</v>
      </c>
      <c r="Q346">
        <f t="shared" si="108"/>
        <v>3116774</v>
      </c>
      <c r="R346">
        <v>1718522</v>
      </c>
      <c r="S346">
        <v>873036</v>
      </c>
      <c r="U346">
        <v>189</v>
      </c>
      <c r="V346">
        <v>5000</v>
      </c>
      <c r="W346" s="1">
        <v>0.3</v>
      </c>
      <c r="X346" s="1">
        <f t="shared" si="115"/>
        <v>0.4</v>
      </c>
      <c r="Y346" s="1">
        <f t="shared" si="109"/>
        <v>0.2487673453203175</v>
      </c>
      <c r="Z346" s="1">
        <f t="shared" si="110"/>
        <v>0.17015993838106738</v>
      </c>
      <c r="AA346" s="1">
        <f t="shared" si="111"/>
        <v>0.22303185852054194</v>
      </c>
      <c r="AB346" s="1">
        <f t="shared" si="112"/>
        <v>9.3660982556169767E-2</v>
      </c>
      <c r="AC346" s="1">
        <f t="shared" si="113"/>
        <v>0.28290836823116744</v>
      </c>
      <c r="AD346" s="1">
        <f t="shared" si="114"/>
        <v>0.31342553011147495</v>
      </c>
    </row>
    <row r="347" spans="1:30">
      <c r="A347" s="2">
        <v>189.2</v>
      </c>
      <c r="B347" s="2">
        <v>5000</v>
      </c>
      <c r="C347" s="5">
        <v>0.2</v>
      </c>
      <c r="D347" s="4">
        <v>0.4</v>
      </c>
      <c r="E347" s="4">
        <f t="shared" si="101"/>
        <v>0.16926443816587278</v>
      </c>
      <c r="F347" s="4">
        <f t="shared" si="102"/>
        <v>0.13342674188118869</v>
      </c>
      <c r="G347" s="4">
        <f t="shared" si="103"/>
        <v>0.15667995177064489</v>
      </c>
      <c r="H347" s="4">
        <f t="shared" si="104"/>
        <v>9.0029305942618876E-2</v>
      </c>
      <c r="I347" s="4">
        <f t="shared" si="105"/>
        <v>0.1842421041756637</v>
      </c>
      <c r="J347" s="4">
        <f t="shared" si="106"/>
        <v>0.19905228932222868</v>
      </c>
      <c r="K347">
        <v>3116774</v>
      </c>
      <c r="L347">
        <v>943420</v>
      </c>
      <c r="M347">
        <v>527559</v>
      </c>
      <c r="N347">
        <f t="shared" si="107"/>
        <v>3116774</v>
      </c>
      <c r="O347">
        <v>768937</v>
      </c>
      <c r="P347">
        <v>488336</v>
      </c>
      <c r="Q347">
        <f t="shared" si="108"/>
        <v>3116774</v>
      </c>
      <c r="R347">
        <v>1194642</v>
      </c>
      <c r="S347">
        <v>574241</v>
      </c>
      <c r="U347">
        <v>189</v>
      </c>
      <c r="V347">
        <v>5000</v>
      </c>
      <c r="W347" s="1">
        <v>0.2</v>
      </c>
      <c r="X347" s="1">
        <f t="shared" si="115"/>
        <v>0.4</v>
      </c>
      <c r="Y347" s="1">
        <f t="shared" si="109"/>
        <v>0.16938575909892387</v>
      </c>
      <c r="Z347" s="1">
        <f t="shared" si="110"/>
        <v>0.1349254562477987</v>
      </c>
      <c r="AA347" s="1">
        <f t="shared" si="111"/>
        <v>0.15744735656843609</v>
      </c>
      <c r="AB347" s="1">
        <f t="shared" si="112"/>
        <v>9.0218861521195473E-2</v>
      </c>
      <c r="AC347" s="1">
        <f t="shared" si="113"/>
        <v>0.18397339631588694</v>
      </c>
      <c r="AD347" s="1">
        <f t="shared" si="114"/>
        <v>0.20311338049906583</v>
      </c>
    </row>
    <row r="348" spans="1:30">
      <c r="A348" s="2">
        <v>189.2</v>
      </c>
      <c r="B348" s="2">
        <v>5000</v>
      </c>
      <c r="C348" s="5">
        <v>0.1</v>
      </c>
      <c r="D348" s="4">
        <v>0.4</v>
      </c>
      <c r="E348" s="4">
        <f t="shared" si="101"/>
        <v>8.7533776911640049E-2</v>
      </c>
      <c r="F348" s="4">
        <f t="shared" si="102"/>
        <v>6.7431902345181274E-2</v>
      </c>
      <c r="G348" s="4">
        <f t="shared" si="103"/>
        <v>8.346290106372807E-2</v>
      </c>
      <c r="H348" s="4">
        <f t="shared" si="104"/>
        <v>5.299165098271482E-2</v>
      </c>
      <c r="I348" s="4">
        <f t="shared" si="105"/>
        <v>9.1655346200911578E-2</v>
      </c>
      <c r="J348" s="4">
        <f t="shared" si="106"/>
        <v>8.4330143924455217E-2</v>
      </c>
      <c r="K348">
        <v>3116774</v>
      </c>
      <c r="L348">
        <v>482993</v>
      </c>
      <c r="M348">
        <v>272823</v>
      </c>
      <c r="N348">
        <f t="shared" si="107"/>
        <v>3116774</v>
      </c>
      <c r="O348">
        <v>425298</v>
      </c>
      <c r="P348">
        <v>260135</v>
      </c>
      <c r="Q348">
        <f t="shared" si="108"/>
        <v>3116774</v>
      </c>
      <c r="R348">
        <v>548507</v>
      </c>
      <c r="S348">
        <v>285669</v>
      </c>
      <c r="U348">
        <v>189</v>
      </c>
      <c r="V348">
        <v>5000</v>
      </c>
      <c r="W348" s="1">
        <v>0.1</v>
      </c>
      <c r="X348" s="1">
        <f t="shared" si="115"/>
        <v>0.4</v>
      </c>
      <c r="Y348" s="1">
        <f t="shared" si="109"/>
        <v>8.8465729464237627E-2</v>
      </c>
      <c r="Z348" s="1">
        <f t="shared" si="110"/>
        <v>7.2867355365424866E-2</v>
      </c>
      <c r="AA348" s="1">
        <f t="shared" si="111"/>
        <v>8.4704306287281914E-2</v>
      </c>
      <c r="AB348" s="1">
        <f t="shared" si="112"/>
        <v>5.7134308926821253E-2</v>
      </c>
      <c r="AC348" s="1">
        <f t="shared" si="113"/>
        <v>9.2548633471800881E-2</v>
      </c>
      <c r="AD348" s="1">
        <f t="shared" si="114"/>
        <v>9.2847204661912874E-2</v>
      </c>
    </row>
    <row r="349" spans="1:30">
      <c r="A349" t="s">
        <v>25</v>
      </c>
      <c r="E349" s="4"/>
      <c r="F349" s="4"/>
      <c r="G349" s="4"/>
      <c r="H349" s="4"/>
      <c r="I349" s="4"/>
      <c r="J349" s="4"/>
      <c r="N349">
        <f t="shared" si="107"/>
        <v>0</v>
      </c>
      <c r="Q349">
        <f t="shared" si="108"/>
        <v>0</v>
      </c>
    </row>
    <row r="350" spans="1:30">
      <c r="A350" s="2">
        <v>189.3</v>
      </c>
      <c r="B350" s="2">
        <v>5000</v>
      </c>
      <c r="C350" s="4">
        <v>1</v>
      </c>
      <c r="D350" s="4">
        <v>0.4</v>
      </c>
      <c r="E350" s="4">
        <f t="shared" si="101"/>
        <v>0.66337163592755966</v>
      </c>
      <c r="F350" s="4">
        <f t="shared" si="102"/>
        <v>0.2570938792976904</v>
      </c>
      <c r="G350" s="4">
        <f t="shared" si="103"/>
        <v>0.51989116291104687</v>
      </c>
      <c r="H350" s="4">
        <f t="shared" si="104"/>
        <v>3.1099865399782551E-7</v>
      </c>
      <c r="I350" s="4">
        <f t="shared" si="105"/>
        <v>0.92046489322794212</v>
      </c>
      <c r="J350" s="4">
        <f t="shared" si="106"/>
        <v>1.2542945804130561</v>
      </c>
      <c r="K350">
        <v>3215448</v>
      </c>
      <c r="L350">
        <v>2959709</v>
      </c>
      <c r="M350">
        <v>2133037</v>
      </c>
      <c r="N350">
        <f t="shared" si="107"/>
        <v>3215448</v>
      </c>
      <c r="O350">
        <v>1671684</v>
      </c>
      <c r="P350">
        <v>1671683</v>
      </c>
      <c r="Q350">
        <f t="shared" si="108"/>
        <v>3215448</v>
      </c>
      <c r="R350">
        <v>6992826</v>
      </c>
      <c r="S350">
        <v>2959707</v>
      </c>
    </row>
    <row r="351" spans="1:30">
      <c r="A351" s="2">
        <v>189.3</v>
      </c>
      <c r="B351" s="2">
        <v>5000</v>
      </c>
      <c r="C351" s="4">
        <v>0.9</v>
      </c>
      <c r="D351" s="4">
        <v>0.4</v>
      </c>
      <c r="E351" s="4">
        <f t="shared" si="101"/>
        <v>0.61565293545409538</v>
      </c>
      <c r="F351" s="4">
        <f t="shared" si="102"/>
        <v>0.2535142847901754</v>
      </c>
      <c r="G351" s="4">
        <f t="shared" si="103"/>
        <v>0.48918564380453361</v>
      </c>
      <c r="H351" s="4">
        <f t="shared" si="104"/>
        <v>1.6008344715884068E-2</v>
      </c>
      <c r="I351" s="4">
        <f t="shared" si="105"/>
        <v>0.83702644234955748</v>
      </c>
      <c r="J351" s="4">
        <f t="shared" si="106"/>
        <v>1.1227797806091095</v>
      </c>
      <c r="K351">
        <v>3215448</v>
      </c>
      <c r="L351">
        <v>2794762</v>
      </c>
      <c r="M351">
        <v>1979600</v>
      </c>
      <c r="N351">
        <f t="shared" si="107"/>
        <v>3215448</v>
      </c>
      <c r="O351">
        <v>1624425</v>
      </c>
      <c r="P351">
        <v>1572951</v>
      </c>
      <c r="Q351">
        <f t="shared" si="108"/>
        <v>3215448</v>
      </c>
      <c r="R351">
        <v>6301655</v>
      </c>
      <c r="S351">
        <v>2691415</v>
      </c>
    </row>
    <row r="352" spans="1:30">
      <c r="A352" s="2">
        <v>189.3</v>
      </c>
      <c r="B352" s="2">
        <v>5000</v>
      </c>
      <c r="C352" s="4">
        <v>0.8</v>
      </c>
      <c r="D352" s="4">
        <v>0.4</v>
      </c>
      <c r="E352" s="4">
        <f t="shared" si="101"/>
        <v>0.55293694688889383</v>
      </c>
      <c r="F352" s="4">
        <f t="shared" si="102"/>
        <v>0.25366543013601839</v>
      </c>
      <c r="G352" s="4">
        <f t="shared" si="103"/>
        <v>0.44716412767365543</v>
      </c>
      <c r="H352" s="4">
        <f t="shared" si="104"/>
        <v>3.5931540488292765E-2</v>
      </c>
      <c r="I352" s="4">
        <f t="shared" si="105"/>
        <v>0.73105023001460445</v>
      </c>
      <c r="J352" s="4">
        <f t="shared" si="106"/>
        <v>0.99348115721355157</v>
      </c>
      <c r="K352">
        <v>3215448</v>
      </c>
      <c r="L352">
        <v>2593588</v>
      </c>
      <c r="M352">
        <v>1777940</v>
      </c>
      <c r="N352">
        <f t="shared" si="107"/>
        <v>3215448</v>
      </c>
      <c r="O352">
        <v>1553369</v>
      </c>
      <c r="P352">
        <v>1437833</v>
      </c>
      <c r="Q352">
        <f t="shared" si="108"/>
        <v>3215448</v>
      </c>
      <c r="R352">
        <v>5545141</v>
      </c>
      <c r="S352">
        <v>2350654</v>
      </c>
    </row>
    <row r="353" spans="1:19">
      <c r="A353" s="2">
        <v>189.3</v>
      </c>
      <c r="B353" s="2">
        <v>5000</v>
      </c>
      <c r="C353" s="4">
        <v>0.7</v>
      </c>
      <c r="D353" s="4">
        <v>0.4</v>
      </c>
      <c r="E353" s="4">
        <f t="shared" si="101"/>
        <v>0.4915184447081713</v>
      </c>
      <c r="F353" s="4">
        <f t="shared" si="102"/>
        <v>0.2495577599140151</v>
      </c>
      <c r="G353" s="4">
        <f t="shared" si="103"/>
        <v>0.40194803336891161</v>
      </c>
      <c r="H353" s="4">
        <f t="shared" si="104"/>
        <v>5.3176726851126191E-2</v>
      </c>
      <c r="I353" s="4">
        <f t="shared" si="105"/>
        <v>0.63698091214661223</v>
      </c>
      <c r="J353" s="4">
        <f t="shared" si="106"/>
        <v>0.87624399461599134</v>
      </c>
      <c r="K353">
        <v>3215448</v>
      </c>
      <c r="L353">
        <v>2382892</v>
      </c>
      <c r="M353">
        <v>1580452</v>
      </c>
      <c r="N353">
        <f t="shared" si="107"/>
        <v>3215448</v>
      </c>
      <c r="O353">
        <v>1463430</v>
      </c>
      <c r="P353">
        <v>1292443</v>
      </c>
      <c r="Q353">
        <f t="shared" si="108"/>
        <v>3215448</v>
      </c>
      <c r="R353">
        <v>4865696</v>
      </c>
      <c r="S353">
        <v>2048179</v>
      </c>
    </row>
    <row r="354" spans="1:19">
      <c r="A354" s="2">
        <v>189.3</v>
      </c>
      <c r="B354" s="2">
        <v>5000</v>
      </c>
      <c r="C354" s="4">
        <v>0.6</v>
      </c>
      <c r="D354" s="4">
        <v>0.4</v>
      </c>
      <c r="E354" s="4">
        <f t="shared" si="101"/>
        <v>0.4387401071328163</v>
      </c>
      <c r="F354" s="4">
        <f t="shared" si="102"/>
        <v>0.23796808407413211</v>
      </c>
      <c r="G354" s="4">
        <f t="shared" si="103"/>
        <v>0.36387557814649779</v>
      </c>
      <c r="H354" s="4">
        <f t="shared" si="104"/>
        <v>6.5215484747382008E-2</v>
      </c>
      <c r="I354" s="4">
        <f t="shared" si="105"/>
        <v>0.55484741162040252</v>
      </c>
      <c r="J354" s="4">
        <f t="shared" si="106"/>
        <v>0.75472966752999893</v>
      </c>
      <c r="K354">
        <v>3215448</v>
      </c>
      <c r="L354">
        <v>2175920</v>
      </c>
      <c r="M354">
        <v>1410746</v>
      </c>
      <c r="N354">
        <f t="shared" si="107"/>
        <v>3215448</v>
      </c>
      <c r="O354">
        <v>1379720</v>
      </c>
      <c r="P354">
        <v>1170023</v>
      </c>
      <c r="Q354">
        <f t="shared" si="108"/>
        <v>3215448</v>
      </c>
      <c r="R354">
        <v>4210877</v>
      </c>
      <c r="S354">
        <v>1784083</v>
      </c>
    </row>
    <row r="355" spans="1:19">
      <c r="A355" s="2">
        <v>189.3</v>
      </c>
      <c r="B355" s="2">
        <v>5000</v>
      </c>
      <c r="C355" s="4">
        <v>0.5</v>
      </c>
      <c r="D355" s="4">
        <v>0.4</v>
      </c>
      <c r="E355" s="4">
        <f t="shared" si="101"/>
        <v>0.38127906282421609</v>
      </c>
      <c r="F355" s="4">
        <f t="shared" si="102"/>
        <v>0.2246427247462873</v>
      </c>
      <c r="G355" s="4">
        <f t="shared" si="103"/>
        <v>0.33295267098083997</v>
      </c>
      <c r="H355" s="4">
        <f t="shared" si="104"/>
        <v>8.9504479624612179E-2</v>
      </c>
      <c r="I355" s="4">
        <f t="shared" si="105"/>
        <v>0.45596010260467595</v>
      </c>
      <c r="J355" s="4">
        <f t="shared" si="106"/>
        <v>0.59166249928470305</v>
      </c>
      <c r="K355">
        <v>3215448</v>
      </c>
      <c r="L355">
        <v>1948310</v>
      </c>
      <c r="M355">
        <v>1225983</v>
      </c>
      <c r="N355">
        <f t="shared" si="107"/>
        <v>3215448</v>
      </c>
      <c r="O355">
        <v>1358389</v>
      </c>
      <c r="P355">
        <v>1070592</v>
      </c>
      <c r="Q355">
        <f t="shared" si="108"/>
        <v>3215448</v>
      </c>
      <c r="R355">
        <v>3368576</v>
      </c>
      <c r="S355">
        <v>1466116</v>
      </c>
    </row>
    <row r="356" spans="1:19">
      <c r="A356" s="2">
        <v>189.3</v>
      </c>
      <c r="B356" s="2">
        <v>5000</v>
      </c>
      <c r="C356" s="5">
        <v>0.4</v>
      </c>
      <c r="D356" s="4">
        <v>0.4</v>
      </c>
      <c r="E356" s="4">
        <f t="shared" si="101"/>
        <v>0.30264740714202187</v>
      </c>
      <c r="F356" s="4">
        <f t="shared" si="102"/>
        <v>0.20813678218400672</v>
      </c>
      <c r="G356" s="4">
        <f t="shared" si="103"/>
        <v>0.26264022929308761</v>
      </c>
      <c r="H356" s="4">
        <f t="shared" si="104"/>
        <v>9.5070733533865262E-2</v>
      </c>
      <c r="I356" s="4">
        <f t="shared" si="105"/>
        <v>0.36023813788933923</v>
      </c>
      <c r="J356" s="4">
        <f t="shared" si="106"/>
        <v>0.52620505758451075</v>
      </c>
      <c r="K356">
        <v>3215448</v>
      </c>
      <c r="L356">
        <v>1642400</v>
      </c>
      <c r="M356">
        <v>973147</v>
      </c>
      <c r="N356">
        <f t="shared" si="107"/>
        <v>3215448</v>
      </c>
      <c r="O356">
        <v>1150201</v>
      </c>
      <c r="P356">
        <v>844506</v>
      </c>
      <c r="Q356">
        <f t="shared" si="108"/>
        <v>3215448</v>
      </c>
      <c r="R356">
        <v>2850312</v>
      </c>
      <c r="S356">
        <v>1158327</v>
      </c>
    </row>
    <row r="357" spans="1:19">
      <c r="A357" s="2">
        <v>189.3</v>
      </c>
      <c r="B357" s="2">
        <v>5000</v>
      </c>
      <c r="C357" s="5">
        <v>0.3</v>
      </c>
      <c r="D357" s="4">
        <v>0.4</v>
      </c>
      <c r="E357" s="4">
        <f t="shared" si="101"/>
        <v>0.24892736564236151</v>
      </c>
      <c r="F357" s="4">
        <f t="shared" si="102"/>
        <v>0.17870604656023048</v>
      </c>
      <c r="G357" s="4">
        <f t="shared" si="103"/>
        <v>0.2224262373392448</v>
      </c>
      <c r="H357" s="4">
        <f t="shared" si="104"/>
        <v>9.2550089443212885E-2</v>
      </c>
      <c r="I357" s="4">
        <f t="shared" si="105"/>
        <v>0.28446331584276902</v>
      </c>
      <c r="J357" s="4">
        <f t="shared" si="106"/>
        <v>0.34805507661762841</v>
      </c>
      <c r="K357">
        <v>3215448</v>
      </c>
      <c r="L357">
        <v>1375033</v>
      </c>
      <c r="M357">
        <v>800413</v>
      </c>
      <c r="N357">
        <f t="shared" si="107"/>
        <v>3215448</v>
      </c>
      <c r="O357">
        <v>1012790</v>
      </c>
      <c r="P357">
        <v>715200</v>
      </c>
      <c r="Q357">
        <f t="shared" si="108"/>
        <v>3215448</v>
      </c>
      <c r="R357">
        <v>2033830</v>
      </c>
      <c r="S357">
        <v>914677</v>
      </c>
    </row>
    <row r="358" spans="1:19">
      <c r="A358" s="2">
        <v>189.3</v>
      </c>
      <c r="B358" s="2">
        <v>5000</v>
      </c>
      <c r="C358" s="5">
        <v>0.2</v>
      </c>
      <c r="D358" s="4">
        <v>0.4</v>
      </c>
      <c r="E358" s="4">
        <f t="shared" si="101"/>
        <v>0.16942802371551335</v>
      </c>
      <c r="F358" s="4">
        <f t="shared" si="102"/>
        <v>0.14344190918341707</v>
      </c>
      <c r="G358" s="4">
        <f t="shared" si="103"/>
        <v>0.15837233256454467</v>
      </c>
      <c r="H358" s="4">
        <f t="shared" si="104"/>
        <v>9.5084417474641164E-2</v>
      </c>
      <c r="I358" s="4">
        <f t="shared" si="105"/>
        <v>0.18341238919117958</v>
      </c>
      <c r="J358" s="4">
        <f t="shared" si="106"/>
        <v>0.22021472591066626</v>
      </c>
      <c r="K358">
        <v>3215448</v>
      </c>
      <c r="L358">
        <v>1006017</v>
      </c>
      <c r="M358">
        <v>544787</v>
      </c>
      <c r="N358">
        <f t="shared" si="107"/>
        <v>3215448</v>
      </c>
      <c r="O358">
        <v>814977</v>
      </c>
      <c r="P358">
        <v>509238</v>
      </c>
      <c r="Q358">
        <f t="shared" si="108"/>
        <v>3215448</v>
      </c>
      <c r="R358">
        <v>1297842</v>
      </c>
      <c r="S358">
        <v>589753</v>
      </c>
    </row>
    <row r="359" spans="1:19">
      <c r="A359" s="2">
        <v>189.3</v>
      </c>
      <c r="B359" s="2">
        <v>5000</v>
      </c>
      <c r="C359" s="5">
        <v>0.1</v>
      </c>
      <c r="D359" s="4">
        <v>0.4</v>
      </c>
      <c r="E359" s="4">
        <f t="shared" si="101"/>
        <v>9.1240474111228043E-2</v>
      </c>
      <c r="F359" s="4">
        <f t="shared" si="102"/>
        <v>8.4775434091921245E-2</v>
      </c>
      <c r="G359" s="4">
        <f t="shared" si="103"/>
        <v>8.7079001122083138E-2</v>
      </c>
      <c r="H359" s="4">
        <f t="shared" si="104"/>
        <v>6.3476069275572172E-2</v>
      </c>
      <c r="I359" s="4">
        <f t="shared" si="105"/>
        <v>9.6018968429904636E-2</v>
      </c>
      <c r="J359" s="4">
        <f t="shared" si="106"/>
        <v>0.11107254727801538</v>
      </c>
      <c r="K359">
        <v>3215448</v>
      </c>
      <c r="L359">
        <v>565970</v>
      </c>
      <c r="M359">
        <v>293379</v>
      </c>
      <c r="N359">
        <f t="shared" si="107"/>
        <v>3215448</v>
      </c>
      <c r="O359">
        <v>484102</v>
      </c>
      <c r="P359">
        <v>279998</v>
      </c>
      <c r="Q359">
        <f t="shared" si="108"/>
        <v>3215448</v>
      </c>
      <c r="R359">
        <v>665892</v>
      </c>
      <c r="S359">
        <v>308744</v>
      </c>
    </row>
    <row r="360" spans="1:19">
      <c r="A360" t="s">
        <v>25</v>
      </c>
      <c r="E360" s="4"/>
      <c r="F360" s="4"/>
      <c r="G360" s="4"/>
      <c r="H360" s="4"/>
      <c r="I360" s="4"/>
      <c r="J360" s="4"/>
      <c r="N360">
        <f t="shared" si="107"/>
        <v>0</v>
      </c>
      <c r="Q360">
        <f t="shared" si="108"/>
        <v>0</v>
      </c>
    </row>
    <row r="361" spans="1:19">
      <c r="A361" s="2">
        <v>190.1</v>
      </c>
      <c r="B361" s="2">
        <v>5000</v>
      </c>
      <c r="C361" s="4">
        <v>1</v>
      </c>
      <c r="D361" s="4">
        <v>0.45</v>
      </c>
      <c r="E361" s="4">
        <f t="shared" si="101"/>
        <v>0.65064062640867248</v>
      </c>
      <c r="F361" s="4">
        <f t="shared" si="102"/>
        <v>0.27019305602323263</v>
      </c>
      <c r="G361" s="4">
        <f t="shared" si="103"/>
        <v>0.50291665883517778</v>
      </c>
      <c r="H361" s="4">
        <f t="shared" si="104"/>
        <v>9.5570711654561584E-7</v>
      </c>
      <c r="I361" s="4">
        <f t="shared" si="105"/>
        <v>0.92083240815574963</v>
      </c>
      <c r="J361" s="4">
        <f t="shared" si="106"/>
        <v>1.1765124144761594</v>
      </c>
      <c r="K361">
        <v>3139037</v>
      </c>
      <c r="L361">
        <v>2890531</v>
      </c>
      <c r="M361">
        <v>2042385</v>
      </c>
      <c r="N361">
        <f t="shared" si="107"/>
        <v>3139037</v>
      </c>
      <c r="O361">
        <v>1578677</v>
      </c>
      <c r="P361">
        <v>1578674</v>
      </c>
      <c r="Q361">
        <f t="shared" si="108"/>
        <v>3139037</v>
      </c>
      <c r="R361">
        <v>6583643</v>
      </c>
      <c r="S361">
        <v>2890527</v>
      </c>
    </row>
    <row r="362" spans="1:19">
      <c r="A362" s="2">
        <v>190.1</v>
      </c>
      <c r="B362" s="2">
        <v>5000</v>
      </c>
      <c r="C362" s="4">
        <v>0.9</v>
      </c>
      <c r="D362" s="4">
        <v>0.45</v>
      </c>
      <c r="E362" s="4">
        <f t="shared" si="101"/>
        <v>0.59404460667395764</v>
      </c>
      <c r="F362" s="4">
        <f t="shared" si="102"/>
        <v>0.26851133006715117</v>
      </c>
      <c r="G362" s="4">
        <f t="shared" si="103"/>
        <v>0.4662190984050204</v>
      </c>
      <c r="H362" s="4">
        <f t="shared" si="104"/>
        <v>1.8927142305108224E-2</v>
      </c>
      <c r="I362" s="4">
        <f t="shared" si="105"/>
        <v>0.82309415276086262</v>
      </c>
      <c r="J362" s="4">
        <f t="shared" si="106"/>
        <v>1.0654375848389173</v>
      </c>
      <c r="K362">
        <v>3139037</v>
      </c>
      <c r="L362">
        <v>2707595</v>
      </c>
      <c r="M362">
        <v>1864728</v>
      </c>
      <c r="N362">
        <f t="shared" si="107"/>
        <v>3139037</v>
      </c>
      <c r="O362">
        <v>1522892</v>
      </c>
      <c r="P362">
        <v>1463479</v>
      </c>
      <c r="Q362">
        <f t="shared" si="108"/>
        <v>3139037</v>
      </c>
      <c r="R362">
        <v>5928171</v>
      </c>
      <c r="S362">
        <v>2583723</v>
      </c>
    </row>
    <row r="363" spans="1:19">
      <c r="A363" s="2">
        <v>190.1</v>
      </c>
      <c r="B363" s="2">
        <v>5000</v>
      </c>
      <c r="C363" s="4">
        <v>0.8</v>
      </c>
      <c r="D363" s="4">
        <v>0.45</v>
      </c>
      <c r="E363" s="4">
        <f t="shared" si="101"/>
        <v>0.55114259564318613</v>
      </c>
      <c r="F363" s="4">
        <f t="shared" si="102"/>
        <v>0.26499846927576831</v>
      </c>
      <c r="G363" s="4">
        <f t="shared" si="103"/>
        <v>0.44004610331130217</v>
      </c>
      <c r="H363" s="4">
        <f t="shared" si="104"/>
        <v>3.4476178522266546E-2</v>
      </c>
      <c r="I363" s="4">
        <f t="shared" si="105"/>
        <v>0.74287623879552867</v>
      </c>
      <c r="J363" s="4">
        <f t="shared" si="106"/>
        <v>0.94216474670416439</v>
      </c>
      <c r="K363">
        <v>3139037</v>
      </c>
      <c r="L363">
        <v>2561897</v>
      </c>
      <c r="M363">
        <v>1730057</v>
      </c>
      <c r="N363">
        <f t="shared" si="107"/>
        <v>3139037</v>
      </c>
      <c r="O363">
        <v>1489543</v>
      </c>
      <c r="P363">
        <v>1381321</v>
      </c>
      <c r="Q363">
        <f t="shared" si="108"/>
        <v>3139037</v>
      </c>
      <c r="R363">
        <v>5289406</v>
      </c>
      <c r="S363">
        <v>2331916</v>
      </c>
    </row>
    <row r="364" spans="1:19">
      <c r="A364" s="2">
        <v>190.1</v>
      </c>
      <c r="B364" s="2">
        <v>5000</v>
      </c>
      <c r="C364" s="4">
        <v>0.7</v>
      </c>
      <c r="D364" s="4">
        <v>0.45</v>
      </c>
      <c r="E364" s="4">
        <f t="shared" si="101"/>
        <v>0.49282630309868919</v>
      </c>
      <c r="F364" s="4">
        <f t="shared" si="102"/>
        <v>0.26239990162588078</v>
      </c>
      <c r="G364" s="4">
        <f t="shared" si="103"/>
        <v>0.39720239041463989</v>
      </c>
      <c r="H364" s="4">
        <f t="shared" si="104"/>
        <v>5.2104196286950427E-2</v>
      </c>
      <c r="I364" s="4">
        <f t="shared" si="105"/>
        <v>0.65124399616825157</v>
      </c>
      <c r="J364" s="4">
        <f t="shared" si="106"/>
        <v>0.84183015364266178</v>
      </c>
      <c r="K364">
        <v>3139037</v>
      </c>
      <c r="L364">
        <v>2370683</v>
      </c>
      <c r="M364">
        <v>1547000</v>
      </c>
      <c r="N364">
        <f t="shared" si="107"/>
        <v>3139037</v>
      </c>
      <c r="O364">
        <v>1410390</v>
      </c>
      <c r="P364">
        <v>1246833</v>
      </c>
      <c r="Q364">
        <f t="shared" si="108"/>
        <v>3139037</v>
      </c>
      <c r="R364">
        <v>4686815</v>
      </c>
      <c r="S364">
        <v>2044279</v>
      </c>
    </row>
    <row r="365" spans="1:19">
      <c r="A365" s="2">
        <v>190.1</v>
      </c>
      <c r="B365" s="2">
        <v>5000</v>
      </c>
      <c r="C365" s="4">
        <v>0.6</v>
      </c>
      <c r="D365" s="4">
        <v>0.45</v>
      </c>
      <c r="E365" s="4">
        <f t="shared" si="101"/>
        <v>0.42812875413701718</v>
      </c>
      <c r="F365" s="4">
        <f t="shared" si="102"/>
        <v>0.25512123622626942</v>
      </c>
      <c r="G365" s="4">
        <f t="shared" si="103"/>
        <v>0.3529853263915016</v>
      </c>
      <c r="H365" s="4">
        <f t="shared" si="104"/>
        <v>7.4399250470765399E-2</v>
      </c>
      <c r="I365" s="4">
        <f t="shared" si="105"/>
        <v>0.54708179610498375</v>
      </c>
      <c r="J365" s="4">
        <f t="shared" si="106"/>
        <v>0.70000895178999167</v>
      </c>
      <c r="K365">
        <v>3139037</v>
      </c>
      <c r="L365">
        <v>2144747</v>
      </c>
      <c r="M365">
        <v>1343912</v>
      </c>
      <c r="N365">
        <f t="shared" si="107"/>
        <v>3139037</v>
      </c>
      <c r="O365">
        <v>1341576</v>
      </c>
      <c r="P365">
        <v>1108034</v>
      </c>
      <c r="Q365">
        <f t="shared" si="108"/>
        <v>3139037</v>
      </c>
      <c r="R365">
        <v>3914664</v>
      </c>
      <c r="S365">
        <v>1717310</v>
      </c>
    </row>
    <row r="366" spans="1:19">
      <c r="A366" s="2">
        <v>190.1</v>
      </c>
      <c r="B366" s="2">
        <v>5000</v>
      </c>
      <c r="C366" s="4">
        <v>0.5</v>
      </c>
      <c r="D366" s="4">
        <v>0.45</v>
      </c>
      <c r="E366" s="4">
        <f t="shared" si="101"/>
        <v>0.37580888661076628</v>
      </c>
      <c r="F366" s="4">
        <f t="shared" si="102"/>
        <v>0.23651011440769892</v>
      </c>
      <c r="G366" s="4">
        <f t="shared" si="103"/>
        <v>0.31710521411502957</v>
      </c>
      <c r="H366" s="4">
        <f t="shared" si="104"/>
        <v>8.2674399823895031E-2</v>
      </c>
      <c r="I366" s="4">
        <f t="shared" si="105"/>
        <v>0.46316752558189023</v>
      </c>
      <c r="J366" s="4">
        <f t="shared" si="106"/>
        <v>0.58006006300658453</v>
      </c>
      <c r="K366">
        <v>3139037</v>
      </c>
      <c r="L366">
        <v>1922092</v>
      </c>
      <c r="M366">
        <v>1179678</v>
      </c>
      <c r="N366">
        <f t="shared" si="107"/>
        <v>3139037</v>
      </c>
      <c r="O366">
        <v>1254923</v>
      </c>
      <c r="P366">
        <v>995405</v>
      </c>
      <c r="Q366">
        <f t="shared" si="108"/>
        <v>3139037</v>
      </c>
      <c r="R366">
        <v>3274730</v>
      </c>
      <c r="S366">
        <v>1453900</v>
      </c>
    </row>
    <row r="367" spans="1:19">
      <c r="A367" s="2">
        <v>190.1</v>
      </c>
      <c r="B367" s="2">
        <v>5000</v>
      </c>
      <c r="C367" s="5">
        <v>0.4</v>
      </c>
      <c r="D367" s="4">
        <v>0.45</v>
      </c>
      <c r="E367" s="4">
        <f t="shared" si="101"/>
        <v>0.30924324880528647</v>
      </c>
      <c r="F367" s="4">
        <f t="shared" si="102"/>
        <v>0.21256423546457082</v>
      </c>
      <c r="G367" s="4">
        <f t="shared" si="103"/>
        <v>0.2701022638471608</v>
      </c>
      <c r="H367" s="4">
        <f t="shared" si="104"/>
        <v>9.3601636425438756E-2</v>
      </c>
      <c r="I367" s="4">
        <f t="shared" si="105"/>
        <v>0.3683314341309134</v>
      </c>
      <c r="J367" s="4">
        <f t="shared" si="106"/>
        <v>0.46258709279310822</v>
      </c>
      <c r="K367">
        <v>3139037</v>
      </c>
      <c r="L367">
        <v>1637973</v>
      </c>
      <c r="M367">
        <v>970726</v>
      </c>
      <c r="N367">
        <f t="shared" si="107"/>
        <v>3139037</v>
      </c>
      <c r="O367">
        <v>1141680</v>
      </c>
      <c r="P367">
        <v>847861</v>
      </c>
      <c r="Q367">
        <f t="shared" si="108"/>
        <v>3139037</v>
      </c>
      <c r="R367">
        <v>2608284</v>
      </c>
      <c r="S367">
        <v>1156206</v>
      </c>
    </row>
    <row r="368" spans="1:19">
      <c r="A368" s="2">
        <v>190.1</v>
      </c>
      <c r="B368" s="2">
        <v>5000</v>
      </c>
      <c r="C368" s="5">
        <v>0.3</v>
      </c>
      <c r="D368" s="4">
        <v>0.45</v>
      </c>
      <c r="E368" s="4">
        <f t="shared" si="101"/>
        <v>0.23349326560980327</v>
      </c>
      <c r="F368" s="4">
        <f t="shared" si="102"/>
        <v>0.19381899608064512</v>
      </c>
      <c r="G368" s="4">
        <f t="shared" si="103"/>
        <v>0.20039521674959548</v>
      </c>
      <c r="H368" s="4">
        <f t="shared" si="104"/>
        <v>9.2176677114669245E-2</v>
      </c>
      <c r="I368" s="4">
        <f t="shared" si="105"/>
        <v>0.27886864665819483</v>
      </c>
      <c r="J368" s="4">
        <f t="shared" si="106"/>
        <v>0.39205813757531371</v>
      </c>
      <c r="K368">
        <v>3139037</v>
      </c>
      <c r="L368">
        <v>1341349</v>
      </c>
      <c r="M368">
        <v>732944</v>
      </c>
      <c r="N368">
        <f t="shared" si="107"/>
        <v>3139037</v>
      </c>
      <c r="O368">
        <v>918394</v>
      </c>
      <c r="P368">
        <v>629048</v>
      </c>
      <c r="Q368">
        <f t="shared" si="108"/>
        <v>3139037</v>
      </c>
      <c r="R368">
        <v>2106064</v>
      </c>
      <c r="S368">
        <v>875379</v>
      </c>
    </row>
    <row r="369" spans="1:30">
      <c r="A369" s="2">
        <v>190.1</v>
      </c>
      <c r="B369" s="2">
        <v>5000</v>
      </c>
      <c r="C369" s="5">
        <v>0.2</v>
      </c>
      <c r="D369" s="4">
        <v>0.45</v>
      </c>
      <c r="E369" s="4">
        <f t="shared" si="101"/>
        <v>0.16789926337281147</v>
      </c>
      <c r="F369" s="4">
        <f t="shared" si="102"/>
        <v>0.15043084869659071</v>
      </c>
      <c r="G369" s="4">
        <f t="shared" si="103"/>
        <v>0.15478728030284447</v>
      </c>
      <c r="H369" s="4">
        <f t="shared" si="104"/>
        <v>0.10107590321490317</v>
      </c>
      <c r="I369" s="4">
        <f t="shared" si="105"/>
        <v>0.18413481586868838</v>
      </c>
      <c r="J369" s="4">
        <f t="shared" si="106"/>
        <v>0.22631686087166222</v>
      </c>
      <c r="K369">
        <v>3139037</v>
      </c>
      <c r="L369">
        <v>999250</v>
      </c>
      <c r="M369">
        <v>527042</v>
      </c>
      <c r="N369">
        <f t="shared" si="107"/>
        <v>3139037</v>
      </c>
      <c r="O369">
        <v>803164</v>
      </c>
      <c r="P369">
        <v>485883</v>
      </c>
      <c r="Q369">
        <f t="shared" si="108"/>
        <v>3139037</v>
      </c>
      <c r="R369">
        <v>1288423</v>
      </c>
      <c r="S369">
        <v>578006</v>
      </c>
    </row>
    <row r="370" spans="1:30">
      <c r="A370" s="2">
        <v>190.1</v>
      </c>
      <c r="B370" s="2">
        <v>5000</v>
      </c>
      <c r="C370" s="5">
        <v>0.1</v>
      </c>
      <c r="D370" s="4">
        <v>0.45</v>
      </c>
      <c r="E370" s="4">
        <f t="shared" si="101"/>
        <v>8.5814216270786225E-2</v>
      </c>
      <c r="F370" s="4">
        <f t="shared" si="102"/>
        <v>0.1069133622827638</v>
      </c>
      <c r="G370" s="4">
        <f t="shared" si="103"/>
        <v>8.0767764126386532E-2</v>
      </c>
      <c r="H370" s="4">
        <f t="shared" si="104"/>
        <v>8.023447955535408E-2</v>
      </c>
      <c r="I370" s="4">
        <f t="shared" si="105"/>
        <v>9.1411792852393897E-2</v>
      </c>
      <c r="J370" s="4">
        <f t="shared" si="106"/>
        <v>0.13843991007433171</v>
      </c>
      <c r="K370">
        <v>3139037</v>
      </c>
      <c r="L370">
        <v>604979</v>
      </c>
      <c r="M370">
        <v>269374</v>
      </c>
      <c r="N370">
        <f t="shared" si="107"/>
        <v>3139037</v>
      </c>
      <c r="O370">
        <v>505392</v>
      </c>
      <c r="P370">
        <v>253533</v>
      </c>
      <c r="Q370">
        <f t="shared" si="108"/>
        <v>3139037</v>
      </c>
      <c r="R370">
        <v>721513</v>
      </c>
      <c r="S370">
        <v>286945</v>
      </c>
    </row>
    <row r="371" spans="1:30">
      <c r="A371" t="s">
        <v>25</v>
      </c>
      <c r="E371" s="4"/>
      <c r="F371" s="4"/>
      <c r="G371" s="4"/>
      <c r="H371" s="4"/>
      <c r="I371" s="4"/>
      <c r="J371" s="4"/>
      <c r="N371">
        <f t="shared" si="107"/>
        <v>0</v>
      </c>
      <c r="Q371">
        <f t="shared" si="108"/>
        <v>0</v>
      </c>
      <c r="U371" t="s">
        <v>25</v>
      </c>
    </row>
    <row r="372" spans="1:30">
      <c r="A372" s="2">
        <v>190.2</v>
      </c>
      <c r="B372" s="2">
        <v>5000</v>
      </c>
      <c r="C372" s="4">
        <v>1</v>
      </c>
      <c r="D372" s="4">
        <v>0.45</v>
      </c>
      <c r="E372" s="4">
        <f t="shared" si="101"/>
        <v>0.63124925963369938</v>
      </c>
      <c r="F372" s="4">
        <f t="shared" si="102"/>
        <v>0.28952919822911954</v>
      </c>
      <c r="G372" s="4">
        <f t="shared" si="103"/>
        <v>0.47697525184572753</v>
      </c>
      <c r="H372" s="4">
        <f t="shared" si="104"/>
        <v>6.0592638418580609E-7</v>
      </c>
      <c r="I372" s="4">
        <f t="shared" si="105"/>
        <v>0.9207775489732426</v>
      </c>
      <c r="J372" s="4">
        <f t="shared" si="106"/>
        <v>1.4868739682209788</v>
      </c>
      <c r="K372">
        <v>3300731</v>
      </c>
      <c r="L372">
        <v>3039242</v>
      </c>
      <c r="M372">
        <v>2083584</v>
      </c>
      <c r="N372">
        <f t="shared" si="107"/>
        <v>3300731</v>
      </c>
      <c r="O372">
        <v>1574369</v>
      </c>
      <c r="P372">
        <v>1574367</v>
      </c>
      <c r="Q372">
        <f t="shared" si="108"/>
        <v>3300731</v>
      </c>
      <c r="R372">
        <v>7947010</v>
      </c>
      <c r="S372">
        <v>3039239</v>
      </c>
      <c r="U372">
        <v>190</v>
      </c>
      <c r="V372">
        <v>5000</v>
      </c>
      <c r="W372" s="1">
        <v>1</v>
      </c>
      <c r="X372" s="1">
        <f>D372</f>
        <v>0.45</v>
      </c>
      <c r="Y372" s="1">
        <f t="shared" ref="Y372:Y381" si="116">AVERAGE(E361,E372,E383)</f>
        <v>0.64190483134428289</v>
      </c>
      <c r="Z372" s="1">
        <f t="shared" ref="Z372:Z381" si="117">AVERAGE(F361,F372,F383)</f>
        <v>0.27891967073448526</v>
      </c>
      <c r="AA372" s="1">
        <f t="shared" ref="AA372:AA381" si="118">AVERAGE(G361,G372,G383)</f>
        <v>0.49246196657067937</v>
      </c>
      <c r="AB372" s="1">
        <f t="shared" ref="AB372:AB381" si="119">AVERAGE(H361,H372,H383)</f>
        <v>5.2054450024380731E-7</v>
      </c>
      <c r="AC372" s="1">
        <f t="shared" ref="AC372:AC381" si="120">AVERAGE(I361,I372,I383)</f>
        <v>0.92082366664787818</v>
      </c>
      <c r="AD372" s="1">
        <f t="shared" ref="AD372:AD381" si="121">AVERAGE(J361,J372,J383)</f>
        <v>1.4044332130901969</v>
      </c>
    </row>
    <row r="373" spans="1:30">
      <c r="A373" s="2">
        <v>190.2</v>
      </c>
      <c r="B373" s="2">
        <v>5000</v>
      </c>
      <c r="C373" s="4">
        <v>0.9</v>
      </c>
      <c r="D373" s="4">
        <v>0.45</v>
      </c>
      <c r="E373" s="4">
        <f t="shared" si="101"/>
        <v>0.58850993916196137</v>
      </c>
      <c r="F373" s="4">
        <f t="shared" si="102"/>
        <v>0.28774474502769237</v>
      </c>
      <c r="G373" s="4">
        <f t="shared" si="103"/>
        <v>0.45002516109310331</v>
      </c>
      <c r="H373" s="4">
        <f t="shared" si="104"/>
        <v>1.6391520544994428E-2</v>
      </c>
      <c r="I373" s="4">
        <f t="shared" si="105"/>
        <v>0.83716637314582742</v>
      </c>
      <c r="J373" s="4">
        <f t="shared" si="106"/>
        <v>1.3363791232911739</v>
      </c>
      <c r="K373">
        <v>3300731</v>
      </c>
      <c r="L373">
        <v>2892281</v>
      </c>
      <c r="M373">
        <v>1942513</v>
      </c>
      <c r="N373">
        <f t="shared" si="107"/>
        <v>3300731</v>
      </c>
      <c r="O373">
        <v>1539516</v>
      </c>
      <c r="P373">
        <v>1485412</v>
      </c>
      <c r="Q373">
        <f t="shared" si="108"/>
        <v>3300731</v>
      </c>
      <c r="R373">
        <v>7174289</v>
      </c>
      <c r="S373">
        <v>2763261</v>
      </c>
      <c r="U373">
        <v>190</v>
      </c>
      <c r="V373">
        <v>5000</v>
      </c>
      <c r="W373" s="1">
        <v>0.9</v>
      </c>
      <c r="X373" s="1">
        <f t="shared" ref="X373:X381" si="122">D373</f>
        <v>0.45</v>
      </c>
      <c r="Y373" s="1">
        <f t="shared" si="116"/>
        <v>0.58956290551398061</v>
      </c>
      <c r="Z373" s="1">
        <f t="shared" si="117"/>
        <v>0.27805875403162172</v>
      </c>
      <c r="AA373" s="1">
        <f t="shared" si="118"/>
        <v>0.45820284856646931</v>
      </c>
      <c r="AB373" s="1">
        <f t="shared" si="119"/>
        <v>1.8043273560592907E-2</v>
      </c>
      <c r="AC373" s="1">
        <f t="shared" si="120"/>
        <v>0.82708596532551348</v>
      </c>
      <c r="AD373" s="1">
        <f t="shared" si="121"/>
        <v>1.2601815815960655</v>
      </c>
    </row>
    <row r="374" spans="1:30">
      <c r="A374" s="2">
        <v>190.2</v>
      </c>
      <c r="B374" s="2">
        <v>5000</v>
      </c>
      <c r="C374" s="4">
        <v>0.8</v>
      </c>
      <c r="D374" s="4">
        <v>0.45</v>
      </c>
      <c r="E374" s="4">
        <f t="shared" si="101"/>
        <v>0.52774097616558269</v>
      </c>
      <c r="F374" s="4">
        <f t="shared" si="102"/>
        <v>0.28719941128192511</v>
      </c>
      <c r="G374" s="4">
        <f t="shared" si="103"/>
        <v>0.41005583308667082</v>
      </c>
      <c r="H374" s="4">
        <f t="shared" si="104"/>
        <v>3.8520860985036348E-2</v>
      </c>
      <c r="I374" s="4">
        <f t="shared" si="105"/>
        <v>0.73099049877133282</v>
      </c>
      <c r="J374" s="4">
        <f t="shared" si="106"/>
        <v>1.1719282789176095</v>
      </c>
      <c r="K374">
        <v>3300731</v>
      </c>
      <c r="L374">
        <v>2689899</v>
      </c>
      <c r="M374">
        <v>1741931</v>
      </c>
      <c r="N374">
        <f t="shared" si="107"/>
        <v>3300731</v>
      </c>
      <c r="O374">
        <v>1480631</v>
      </c>
      <c r="P374">
        <v>1353484</v>
      </c>
      <c r="Q374">
        <f t="shared" si="108"/>
        <v>3300731</v>
      </c>
      <c r="R374">
        <v>6281023</v>
      </c>
      <c r="S374">
        <v>2412803</v>
      </c>
      <c r="U374">
        <v>190</v>
      </c>
      <c r="V374">
        <v>5000</v>
      </c>
      <c r="W374" s="1">
        <v>0.8</v>
      </c>
      <c r="X374" s="1">
        <f t="shared" si="122"/>
        <v>0.45</v>
      </c>
      <c r="Y374" s="1">
        <f t="shared" si="116"/>
        <v>0.53987312569490697</v>
      </c>
      <c r="Z374" s="1">
        <f t="shared" si="117"/>
        <v>0.27526207594159963</v>
      </c>
      <c r="AA374" s="1">
        <f t="shared" si="118"/>
        <v>0.42814972222231784</v>
      </c>
      <c r="AB374" s="1">
        <f t="shared" si="119"/>
        <v>3.7474457622126221E-2</v>
      </c>
      <c r="AC374" s="1">
        <f t="shared" si="120"/>
        <v>0.7341407791781398</v>
      </c>
      <c r="AD374" s="1">
        <f t="shared" si="121"/>
        <v>1.1070718180726635</v>
      </c>
    </row>
    <row r="375" spans="1:30">
      <c r="A375" s="2">
        <v>190.2</v>
      </c>
      <c r="B375" s="2">
        <v>5000</v>
      </c>
      <c r="C375" s="4">
        <v>0.7</v>
      </c>
      <c r="D375" s="4">
        <v>0.45</v>
      </c>
      <c r="E375" s="4">
        <f t="shared" si="101"/>
        <v>0.47097082434163828</v>
      </c>
      <c r="F375" s="4">
        <f t="shared" si="102"/>
        <v>0.28068085524085423</v>
      </c>
      <c r="G375" s="4">
        <f t="shared" si="103"/>
        <v>0.37364117221306431</v>
      </c>
      <c r="H375" s="4">
        <f t="shared" si="104"/>
        <v>5.7188241029032659E-2</v>
      </c>
      <c r="I375" s="4">
        <f t="shared" si="105"/>
        <v>0.63318277072563622</v>
      </c>
      <c r="J375" s="4">
        <f t="shared" si="106"/>
        <v>1.0148182326884561</v>
      </c>
      <c r="K375">
        <v>3300731</v>
      </c>
      <c r="L375">
        <v>2481000</v>
      </c>
      <c r="M375">
        <v>1554548</v>
      </c>
      <c r="N375">
        <f t="shared" si="107"/>
        <v>3300731</v>
      </c>
      <c r="O375">
        <v>1422052</v>
      </c>
      <c r="P375">
        <v>1233289</v>
      </c>
      <c r="Q375">
        <f t="shared" si="108"/>
        <v>3300731</v>
      </c>
      <c r="R375">
        <v>5439608</v>
      </c>
      <c r="S375">
        <v>2089966</v>
      </c>
      <c r="U375">
        <v>190</v>
      </c>
      <c r="V375">
        <v>5000</v>
      </c>
      <c r="W375" s="1">
        <v>0.7</v>
      </c>
      <c r="X375" s="1">
        <f t="shared" si="122"/>
        <v>0.45</v>
      </c>
      <c r="Y375" s="1">
        <f t="shared" si="116"/>
        <v>0.4860562469560204</v>
      </c>
      <c r="Z375" s="1">
        <f t="shared" si="117"/>
        <v>0.27038056490991602</v>
      </c>
      <c r="AA375" s="1">
        <f t="shared" si="118"/>
        <v>0.39016770536188772</v>
      </c>
      <c r="AB375" s="1">
        <f t="shared" si="119"/>
        <v>5.3208963284440407E-2</v>
      </c>
      <c r="AC375" s="1">
        <f t="shared" si="120"/>
        <v>0.64663875245059588</v>
      </c>
      <c r="AD375" s="1">
        <f t="shared" si="121"/>
        <v>0.98487683030500961</v>
      </c>
    </row>
    <row r="376" spans="1:30">
      <c r="A376" s="2">
        <v>190.2</v>
      </c>
      <c r="B376" s="2">
        <v>5000</v>
      </c>
      <c r="C376" s="4">
        <v>0.6</v>
      </c>
      <c r="D376" s="4">
        <v>0.45</v>
      </c>
      <c r="E376" s="4">
        <f t="shared" si="101"/>
        <v>0.42783734875698748</v>
      </c>
      <c r="F376" s="4">
        <f t="shared" si="102"/>
        <v>0.26676272619610625</v>
      </c>
      <c r="G376" s="4">
        <f t="shared" si="103"/>
        <v>0.34713643735281668</v>
      </c>
      <c r="H376" s="4">
        <f t="shared" si="104"/>
        <v>6.6271683454362074E-2</v>
      </c>
      <c r="I376" s="4">
        <f t="shared" si="105"/>
        <v>0.56077880930012169</v>
      </c>
      <c r="J376" s="4">
        <f t="shared" si="106"/>
        <v>0.8826150934444521</v>
      </c>
      <c r="K376">
        <v>3300731</v>
      </c>
      <c r="L376">
        <v>2292688</v>
      </c>
      <c r="M376">
        <v>1412176</v>
      </c>
      <c r="N376">
        <f t="shared" si="107"/>
        <v>3300731</v>
      </c>
      <c r="O376">
        <v>1364549</v>
      </c>
      <c r="P376">
        <v>1145804</v>
      </c>
      <c r="Q376">
        <f t="shared" si="108"/>
        <v>3300731</v>
      </c>
      <c r="R376">
        <v>4764255</v>
      </c>
      <c r="S376">
        <v>1850980</v>
      </c>
      <c r="U376">
        <v>190</v>
      </c>
      <c r="V376">
        <v>5000</v>
      </c>
      <c r="W376" s="1">
        <v>0.6</v>
      </c>
      <c r="X376" s="1">
        <f t="shared" si="122"/>
        <v>0.45</v>
      </c>
      <c r="Y376" s="1">
        <f t="shared" si="116"/>
        <v>0.42865371214432174</v>
      </c>
      <c r="Z376" s="1">
        <f t="shared" si="117"/>
        <v>0.25990253087691256</v>
      </c>
      <c r="AA376" s="1">
        <f t="shared" si="118"/>
        <v>0.35122359333350378</v>
      </c>
      <c r="AB376" s="1">
        <f t="shared" si="119"/>
        <v>6.9632092924758013E-2</v>
      </c>
      <c r="AC376" s="1">
        <f t="shared" si="120"/>
        <v>0.55498124186976527</v>
      </c>
      <c r="AD376" s="1">
        <f t="shared" si="121"/>
        <v>0.82801385693314644</v>
      </c>
    </row>
    <row r="377" spans="1:30">
      <c r="A377" s="2">
        <v>190.2</v>
      </c>
      <c r="B377" s="2">
        <v>5000</v>
      </c>
      <c r="C377" s="4">
        <v>0.5</v>
      </c>
      <c r="D377" s="4">
        <v>0.45</v>
      </c>
      <c r="E377" s="4">
        <f t="shared" si="101"/>
        <v>0.3623630644242139</v>
      </c>
      <c r="F377" s="4">
        <f t="shared" si="102"/>
        <v>0.25516620409236623</v>
      </c>
      <c r="G377" s="4">
        <f t="shared" si="103"/>
        <v>0.30263962740374784</v>
      </c>
      <c r="H377" s="4">
        <f t="shared" si="104"/>
        <v>8.7103129579477995E-2</v>
      </c>
      <c r="I377" s="4">
        <f t="shared" si="105"/>
        <v>0.46018594062951512</v>
      </c>
      <c r="J377" s="4">
        <f t="shared" si="106"/>
        <v>0.77190598082667139</v>
      </c>
      <c r="K377">
        <v>3300731</v>
      </c>
      <c r="L377">
        <v>2038298</v>
      </c>
      <c r="M377">
        <v>1196063</v>
      </c>
      <c r="N377">
        <f t="shared" si="107"/>
        <v>3300731</v>
      </c>
      <c r="O377">
        <v>1286436</v>
      </c>
      <c r="P377">
        <v>998932</v>
      </c>
      <c r="Q377">
        <f t="shared" si="108"/>
        <v>3300731</v>
      </c>
      <c r="R377">
        <v>4066804</v>
      </c>
      <c r="S377">
        <v>1518950</v>
      </c>
      <c r="U377">
        <v>190</v>
      </c>
      <c r="V377">
        <v>5000</v>
      </c>
      <c r="W377" s="1">
        <v>0.5</v>
      </c>
      <c r="X377" s="1">
        <f t="shared" si="122"/>
        <v>0.45</v>
      </c>
      <c r="Y377" s="1">
        <f t="shared" si="116"/>
        <v>0.3683980227015054</v>
      </c>
      <c r="Z377" s="1">
        <f t="shared" si="117"/>
        <v>0.24560972402750836</v>
      </c>
      <c r="AA377" s="1">
        <f t="shared" si="118"/>
        <v>0.309793635626534</v>
      </c>
      <c r="AB377" s="1">
        <f t="shared" si="119"/>
        <v>8.5124079895381552E-2</v>
      </c>
      <c r="AC377" s="1">
        <f t="shared" si="120"/>
        <v>0.45960858877206512</v>
      </c>
      <c r="AD377" s="1">
        <f t="shared" si="121"/>
        <v>0.70233267295314039</v>
      </c>
    </row>
    <row r="378" spans="1:30">
      <c r="A378" s="2">
        <v>190.2</v>
      </c>
      <c r="B378" s="2">
        <v>5000</v>
      </c>
      <c r="C378" s="5">
        <v>0.4</v>
      </c>
      <c r="D378" s="4">
        <v>0.45</v>
      </c>
      <c r="E378" s="4">
        <f t="shared" si="101"/>
        <v>0.28793046146444529</v>
      </c>
      <c r="F378" s="4">
        <f t="shared" si="102"/>
        <v>0.23256878552054075</v>
      </c>
      <c r="G378" s="4">
        <f t="shared" si="103"/>
        <v>0.24489726669637726</v>
      </c>
      <c r="H378" s="4">
        <f t="shared" si="104"/>
        <v>9.558640192127138E-2</v>
      </c>
      <c r="I378" s="4">
        <f t="shared" si="105"/>
        <v>0.35458872595191793</v>
      </c>
      <c r="J378" s="4">
        <f t="shared" si="106"/>
        <v>0.60698099905748149</v>
      </c>
      <c r="K378">
        <v>3300731</v>
      </c>
      <c r="L378">
        <v>1718028</v>
      </c>
      <c r="M378">
        <v>950381</v>
      </c>
      <c r="N378">
        <f t="shared" si="107"/>
        <v>3300731</v>
      </c>
      <c r="O378">
        <v>1123845</v>
      </c>
      <c r="P378">
        <v>808340</v>
      </c>
      <c r="Q378">
        <f t="shared" si="108"/>
        <v>3300731</v>
      </c>
      <c r="R378">
        <v>3173883</v>
      </c>
      <c r="S378">
        <v>1170402</v>
      </c>
      <c r="U378">
        <v>190</v>
      </c>
      <c r="V378">
        <v>5000</v>
      </c>
      <c r="W378" s="1">
        <v>0.4</v>
      </c>
      <c r="X378" s="1">
        <f t="shared" si="122"/>
        <v>0.45</v>
      </c>
      <c r="Y378" s="1">
        <f t="shared" si="116"/>
        <v>0.30009291131885063</v>
      </c>
      <c r="Z378" s="1">
        <f t="shared" si="117"/>
        <v>0.22507669933704721</v>
      </c>
      <c r="AA378" s="1">
        <f t="shared" si="118"/>
        <v>0.25739036353023392</v>
      </c>
      <c r="AB378" s="1">
        <f t="shared" si="119"/>
        <v>9.298821915436456E-2</v>
      </c>
      <c r="AC378" s="1">
        <f t="shared" si="120"/>
        <v>0.36482761896244403</v>
      </c>
      <c r="AD378" s="1">
        <f t="shared" si="121"/>
        <v>0.56268877785178517</v>
      </c>
    </row>
    <row r="379" spans="1:30">
      <c r="A379" s="2">
        <v>190.2</v>
      </c>
      <c r="B379" s="2">
        <v>5000</v>
      </c>
      <c r="C379" s="5">
        <v>0.3</v>
      </c>
      <c r="D379" s="4">
        <v>0.45</v>
      </c>
      <c r="E379" s="4">
        <f t="shared" si="101"/>
        <v>0.2348543398416896</v>
      </c>
      <c r="F379" s="4">
        <f t="shared" si="102"/>
        <v>0.20149082127565077</v>
      </c>
      <c r="G379" s="4">
        <f t="shared" si="103"/>
        <v>0.20338525011580769</v>
      </c>
      <c r="H379" s="4">
        <f t="shared" si="104"/>
        <v>9.3196628262042558E-2</v>
      </c>
      <c r="I379" s="4">
        <f t="shared" si="105"/>
        <v>0.27692441462209433</v>
      </c>
      <c r="J379" s="4">
        <f t="shared" si="106"/>
        <v>0.43469461764681822</v>
      </c>
      <c r="K379">
        <v>3300731</v>
      </c>
      <c r="L379">
        <v>1440258</v>
      </c>
      <c r="M379">
        <v>775191</v>
      </c>
      <c r="N379">
        <f t="shared" si="107"/>
        <v>3300731</v>
      </c>
      <c r="O379">
        <v>978937</v>
      </c>
      <c r="P379">
        <v>671320</v>
      </c>
      <c r="Q379">
        <f t="shared" si="108"/>
        <v>3300731</v>
      </c>
      <c r="R379">
        <v>2348863</v>
      </c>
      <c r="S379">
        <v>914053</v>
      </c>
      <c r="U379">
        <v>190</v>
      </c>
      <c r="V379">
        <v>5000</v>
      </c>
      <c r="W379" s="1">
        <v>0.3</v>
      </c>
      <c r="X379" s="1">
        <f t="shared" si="122"/>
        <v>0.45</v>
      </c>
      <c r="Y379" s="1">
        <f t="shared" si="116"/>
        <v>0.23623853177791407</v>
      </c>
      <c r="Z379" s="1">
        <f t="shared" si="117"/>
        <v>0.19908395829333322</v>
      </c>
      <c r="AA379" s="1">
        <f t="shared" si="118"/>
        <v>0.20519360138176709</v>
      </c>
      <c r="AB379" s="1">
        <f t="shared" si="119"/>
        <v>9.2974143832021308E-2</v>
      </c>
      <c r="AC379" s="1">
        <f t="shared" si="120"/>
        <v>0.27915179378369759</v>
      </c>
      <c r="AD379" s="1">
        <f t="shared" si="121"/>
        <v>0.43108758280246162</v>
      </c>
    </row>
    <row r="380" spans="1:30">
      <c r="A380" s="2">
        <v>190.2</v>
      </c>
      <c r="B380" s="2">
        <v>5000</v>
      </c>
      <c r="C380" s="5">
        <v>0.2</v>
      </c>
      <c r="D380" s="4">
        <v>0.45</v>
      </c>
      <c r="E380" s="4">
        <f t="shared" si="101"/>
        <v>0.16000455656640908</v>
      </c>
      <c r="F380" s="4">
        <f t="shared" si="102"/>
        <v>0.16683698247448822</v>
      </c>
      <c r="G380" s="4">
        <f t="shared" si="103"/>
        <v>0.14365090642042627</v>
      </c>
      <c r="H380" s="4">
        <f t="shared" si="104"/>
        <v>9.9204691324436919E-2</v>
      </c>
      <c r="I380" s="4">
        <f t="shared" si="105"/>
        <v>0.18108927992011467</v>
      </c>
      <c r="J380" s="4">
        <f t="shared" si="106"/>
        <v>0.30819476049396333</v>
      </c>
      <c r="K380">
        <v>3300731</v>
      </c>
      <c r="L380">
        <v>1078816</v>
      </c>
      <c r="M380">
        <v>528132</v>
      </c>
      <c r="N380">
        <f t="shared" si="107"/>
        <v>3300731</v>
      </c>
      <c r="O380">
        <v>801601</v>
      </c>
      <c r="P380">
        <v>474153</v>
      </c>
      <c r="Q380">
        <f t="shared" si="108"/>
        <v>3300731</v>
      </c>
      <c r="R380">
        <v>1614995</v>
      </c>
      <c r="S380">
        <v>597727</v>
      </c>
      <c r="U380">
        <v>190</v>
      </c>
      <c r="V380">
        <v>5000</v>
      </c>
      <c r="W380" s="1">
        <v>0.2</v>
      </c>
      <c r="X380" s="1">
        <f t="shared" si="122"/>
        <v>0.45</v>
      </c>
      <c r="Y380" s="1">
        <f t="shared" si="116"/>
        <v>0.16474285481694292</v>
      </c>
      <c r="Z380" s="1">
        <f t="shared" si="117"/>
        <v>0.1591716270343051</v>
      </c>
      <c r="AA380" s="1">
        <f t="shared" si="118"/>
        <v>0.15029444557777871</v>
      </c>
      <c r="AB380" s="1">
        <f t="shared" si="119"/>
        <v>0.10053590306234655</v>
      </c>
      <c r="AC380" s="1">
        <f t="shared" si="120"/>
        <v>0.18328175230653507</v>
      </c>
      <c r="AD380" s="1">
        <f t="shared" si="121"/>
        <v>0.27582413265199457</v>
      </c>
    </row>
    <row r="381" spans="1:30">
      <c r="A381" s="2">
        <v>190.2</v>
      </c>
      <c r="B381" s="2">
        <v>5000</v>
      </c>
      <c r="C381" s="5">
        <v>0.1</v>
      </c>
      <c r="D381" s="4">
        <v>0.45</v>
      </c>
      <c r="E381" s="4">
        <f t="shared" si="101"/>
        <v>8.5255054107711295E-2</v>
      </c>
      <c r="F381" s="4">
        <f t="shared" si="102"/>
        <v>0.11176433341584031</v>
      </c>
      <c r="G381" s="4">
        <f t="shared" si="103"/>
        <v>8.1349555598441675E-2</v>
      </c>
      <c r="H381" s="4">
        <f t="shared" si="104"/>
        <v>8.3771140392840254E-2</v>
      </c>
      <c r="I381" s="4">
        <f t="shared" si="105"/>
        <v>8.973860638749416E-2</v>
      </c>
      <c r="J381" s="4">
        <f t="shared" si="106"/>
        <v>0.15948891321346695</v>
      </c>
      <c r="K381">
        <v>3300731</v>
      </c>
      <c r="L381">
        <v>650308</v>
      </c>
      <c r="M381">
        <v>281404</v>
      </c>
      <c r="N381">
        <f t="shared" si="107"/>
        <v>3300731</v>
      </c>
      <c r="O381">
        <v>545019</v>
      </c>
      <c r="P381">
        <v>268513</v>
      </c>
      <c r="Q381">
        <f t="shared" si="108"/>
        <v>3300731</v>
      </c>
      <c r="R381">
        <v>822633</v>
      </c>
      <c r="S381">
        <v>296203</v>
      </c>
      <c r="U381">
        <v>190</v>
      </c>
      <c r="V381">
        <v>5000</v>
      </c>
      <c r="W381" s="1">
        <v>0.1</v>
      </c>
      <c r="X381" s="1">
        <f t="shared" si="122"/>
        <v>0.45</v>
      </c>
      <c r="Y381" s="1">
        <f t="shared" si="116"/>
        <v>8.7815579406698929E-2</v>
      </c>
      <c r="Z381" s="1">
        <f t="shared" si="117"/>
        <v>0.10706517770446922</v>
      </c>
      <c r="AA381" s="1">
        <f t="shared" si="118"/>
        <v>8.3342626924454058E-2</v>
      </c>
      <c r="AB381" s="1">
        <f t="shared" si="119"/>
        <v>7.9639682054429659E-2</v>
      </c>
      <c r="AC381" s="1">
        <f t="shared" si="120"/>
        <v>9.2820994935980131E-2</v>
      </c>
      <c r="AD381" s="1">
        <f t="shared" si="121"/>
        <v>0.14667075392400772</v>
      </c>
    </row>
    <row r="382" spans="1:30">
      <c r="A382" t="s">
        <v>25</v>
      </c>
      <c r="E382" s="4"/>
      <c r="F382" s="4"/>
      <c r="G382" s="4"/>
      <c r="H382" s="4"/>
      <c r="I382" s="4"/>
      <c r="J382" s="4"/>
      <c r="N382">
        <f t="shared" si="107"/>
        <v>0</v>
      </c>
      <c r="Q382">
        <f t="shared" si="108"/>
        <v>0</v>
      </c>
    </row>
    <row r="383" spans="1:30">
      <c r="A383" s="2">
        <v>190.3</v>
      </c>
      <c r="B383" s="2">
        <v>5000</v>
      </c>
      <c r="C383" s="4">
        <v>1</v>
      </c>
      <c r="D383" s="4">
        <v>0.45</v>
      </c>
      <c r="E383" s="4">
        <f t="shared" si="101"/>
        <v>0.6438246079904768</v>
      </c>
      <c r="F383" s="4">
        <f t="shared" si="102"/>
        <v>0.27703675795110377</v>
      </c>
      <c r="G383" s="4">
        <f t="shared" si="103"/>
        <v>0.49749398903113295</v>
      </c>
      <c r="H383" s="4">
        <f t="shared" si="104"/>
        <v>0</v>
      </c>
      <c r="I383" s="4">
        <f t="shared" si="105"/>
        <v>0.92086104281464243</v>
      </c>
      <c r="J383" s="4">
        <f t="shared" si="106"/>
        <v>1.5499132565734521</v>
      </c>
      <c r="K383">
        <v>3094759</v>
      </c>
      <c r="L383">
        <v>2849844</v>
      </c>
      <c r="M383">
        <v>1992482</v>
      </c>
      <c r="N383">
        <f t="shared" si="107"/>
        <v>3094759</v>
      </c>
      <c r="O383">
        <v>1539624</v>
      </c>
      <c r="P383">
        <v>1539624</v>
      </c>
      <c r="Q383">
        <f t="shared" si="108"/>
        <v>3094759</v>
      </c>
      <c r="R383">
        <v>7646451</v>
      </c>
      <c r="S383">
        <v>2849843</v>
      </c>
    </row>
    <row r="384" spans="1:30">
      <c r="A384" s="2">
        <v>190.3</v>
      </c>
      <c r="B384" s="2">
        <v>5000</v>
      </c>
      <c r="C384" s="4">
        <v>0.9</v>
      </c>
      <c r="D384" s="4">
        <v>0.45</v>
      </c>
      <c r="E384" s="4">
        <f t="shared" si="101"/>
        <v>0.58613417070602269</v>
      </c>
      <c r="F384" s="4">
        <f t="shared" si="102"/>
        <v>0.27792018700002163</v>
      </c>
      <c r="G384" s="4">
        <f t="shared" si="103"/>
        <v>0.45836428620128417</v>
      </c>
      <c r="H384" s="4">
        <f t="shared" si="104"/>
        <v>1.881115783167607E-2</v>
      </c>
      <c r="I384" s="4">
        <f t="shared" si="105"/>
        <v>0.8209973700698503</v>
      </c>
      <c r="J384" s="4">
        <f t="shared" si="106"/>
        <v>1.3787280366581049</v>
      </c>
      <c r="K384">
        <v>3094759</v>
      </c>
      <c r="L384">
        <v>2674040</v>
      </c>
      <c r="M384">
        <v>1813944</v>
      </c>
      <c r="N384">
        <f t="shared" si="107"/>
        <v>3094759</v>
      </c>
      <c r="O384">
        <v>1476743</v>
      </c>
      <c r="P384">
        <v>1418527</v>
      </c>
      <c r="Q384">
        <f t="shared" si="108"/>
        <v>3094759</v>
      </c>
      <c r="R384">
        <v>6807620</v>
      </c>
      <c r="S384">
        <v>2540789</v>
      </c>
    </row>
    <row r="385" spans="1:19">
      <c r="A385" s="2">
        <v>190.3</v>
      </c>
      <c r="B385" s="2">
        <v>5000</v>
      </c>
      <c r="C385" s="4">
        <v>0.8</v>
      </c>
      <c r="D385" s="4">
        <v>0.45</v>
      </c>
      <c r="E385" s="4">
        <f t="shared" ref="E385:E447" si="123">M385/K385</f>
        <v>0.540735805275952</v>
      </c>
      <c r="F385" s="4">
        <f t="shared" ref="F385:F447" si="124">(L385-M385)/K385</f>
        <v>0.27358834726710546</v>
      </c>
      <c r="G385" s="4">
        <f t="shared" ref="G385:G447" si="125">P385/N385</f>
        <v>0.43434723026898053</v>
      </c>
      <c r="H385" s="4">
        <f t="shared" ref="H385:H447" si="126">(O385-P385)/N385</f>
        <v>3.9426333359075777E-2</v>
      </c>
      <c r="I385" s="4">
        <f t="shared" ref="I385:I447" si="127">S385/Q385</f>
        <v>0.72855559996755803</v>
      </c>
      <c r="J385" s="4">
        <f t="shared" ref="J385:J447" si="128">(R385-S385)/Q385</f>
        <v>1.207122428596217</v>
      </c>
      <c r="K385">
        <v>3094759</v>
      </c>
      <c r="L385">
        <v>2520137</v>
      </c>
      <c r="M385">
        <v>1673447</v>
      </c>
      <c r="N385">
        <f t="shared" ref="N385:N448" si="129">K385</f>
        <v>3094759</v>
      </c>
      <c r="O385">
        <v>1466215</v>
      </c>
      <c r="P385">
        <v>1344200</v>
      </c>
      <c r="Q385">
        <f t="shared" ref="Q385:Q448" si="130">K385</f>
        <v>3094759</v>
      </c>
      <c r="R385">
        <v>5990457</v>
      </c>
      <c r="S385">
        <v>2254704</v>
      </c>
    </row>
    <row r="386" spans="1:19">
      <c r="A386" s="2">
        <v>190.3</v>
      </c>
      <c r="B386" s="2">
        <v>5000</v>
      </c>
      <c r="C386" s="4">
        <v>0.7</v>
      </c>
      <c r="D386" s="4">
        <v>0.45</v>
      </c>
      <c r="E386" s="4">
        <f t="shared" si="123"/>
        <v>0.49437161342773378</v>
      </c>
      <c r="F386" s="4">
        <f t="shared" si="124"/>
        <v>0.26806093786301294</v>
      </c>
      <c r="G386" s="4">
        <f t="shared" si="125"/>
        <v>0.39965955345795906</v>
      </c>
      <c r="H386" s="4">
        <f t="shared" si="126"/>
        <v>5.0334452537338127E-2</v>
      </c>
      <c r="I386" s="4">
        <f t="shared" si="127"/>
        <v>0.65548949045789995</v>
      </c>
      <c r="J386" s="4">
        <f t="shared" si="128"/>
        <v>1.0979821045839111</v>
      </c>
      <c r="K386">
        <v>3094759</v>
      </c>
      <c r="L386">
        <v>2359545</v>
      </c>
      <c r="M386">
        <v>1529961</v>
      </c>
      <c r="N386">
        <f t="shared" si="129"/>
        <v>3094759</v>
      </c>
      <c r="O386">
        <v>1392623</v>
      </c>
      <c r="P386">
        <v>1236850</v>
      </c>
      <c r="Q386">
        <f t="shared" si="130"/>
        <v>3094759</v>
      </c>
      <c r="R386">
        <v>5426572</v>
      </c>
      <c r="S386">
        <v>2028582</v>
      </c>
    </row>
    <row r="387" spans="1:19">
      <c r="A387" s="2">
        <v>190.3</v>
      </c>
      <c r="B387" s="2">
        <v>5000</v>
      </c>
      <c r="C387" s="4">
        <v>0.6</v>
      </c>
      <c r="D387" s="4">
        <v>0.45</v>
      </c>
      <c r="E387" s="4">
        <f t="shared" si="123"/>
        <v>0.42999503353896057</v>
      </c>
      <c r="F387" s="4">
        <f t="shared" si="124"/>
        <v>0.25782363020836196</v>
      </c>
      <c r="G387" s="4">
        <f t="shared" si="125"/>
        <v>0.35354901625619312</v>
      </c>
      <c r="H387" s="4">
        <f t="shared" si="126"/>
        <v>6.822534484914658E-2</v>
      </c>
      <c r="I387" s="4">
        <f t="shared" si="127"/>
        <v>0.55708312020419037</v>
      </c>
      <c r="J387" s="4">
        <f t="shared" si="128"/>
        <v>0.90141752556499555</v>
      </c>
      <c r="K387">
        <v>3094759</v>
      </c>
      <c r="L387">
        <v>2128633</v>
      </c>
      <c r="M387">
        <v>1330731</v>
      </c>
      <c r="N387">
        <f t="shared" si="129"/>
        <v>3094759</v>
      </c>
      <c r="O387">
        <v>1305290</v>
      </c>
      <c r="P387">
        <v>1094149</v>
      </c>
      <c r="Q387">
        <f t="shared" si="130"/>
        <v>3094759</v>
      </c>
      <c r="R387">
        <v>4513708</v>
      </c>
      <c r="S387">
        <v>1724038</v>
      </c>
    </row>
    <row r="388" spans="1:19">
      <c r="A388" s="2">
        <v>190.3</v>
      </c>
      <c r="B388" s="2">
        <v>5000</v>
      </c>
      <c r="C388" s="4">
        <v>0.5</v>
      </c>
      <c r="D388" s="4">
        <v>0.45</v>
      </c>
      <c r="E388" s="4">
        <f t="shared" si="123"/>
        <v>0.36702211706953597</v>
      </c>
      <c r="F388" s="4">
        <f t="shared" si="124"/>
        <v>0.24515285358245989</v>
      </c>
      <c r="G388" s="4">
        <f t="shared" si="125"/>
        <v>0.30963606536082455</v>
      </c>
      <c r="H388" s="4">
        <f t="shared" si="126"/>
        <v>8.5594710282771616E-2</v>
      </c>
      <c r="I388" s="4">
        <f t="shared" si="127"/>
        <v>0.45547230010479006</v>
      </c>
      <c r="J388" s="4">
        <f t="shared" si="128"/>
        <v>0.75503197502616526</v>
      </c>
      <c r="K388">
        <v>3094759</v>
      </c>
      <c r="L388">
        <v>1894534</v>
      </c>
      <c r="M388">
        <v>1135845</v>
      </c>
      <c r="N388">
        <f t="shared" si="129"/>
        <v>3094759</v>
      </c>
      <c r="O388">
        <v>1223144</v>
      </c>
      <c r="P388">
        <v>958249</v>
      </c>
      <c r="Q388">
        <f t="shared" si="130"/>
        <v>3094759</v>
      </c>
      <c r="R388">
        <v>3746219</v>
      </c>
      <c r="S388">
        <v>1409577</v>
      </c>
    </row>
    <row r="389" spans="1:19">
      <c r="A389" s="2">
        <v>190.3</v>
      </c>
      <c r="B389" s="2">
        <v>5000</v>
      </c>
      <c r="C389" s="5">
        <v>0.4</v>
      </c>
      <c r="D389" s="4">
        <v>0.45</v>
      </c>
      <c r="E389" s="4">
        <f t="shared" si="123"/>
        <v>0.30310502368682019</v>
      </c>
      <c r="F389" s="4">
        <f t="shared" si="124"/>
        <v>0.23009707702603013</v>
      </c>
      <c r="G389" s="4">
        <f t="shared" si="125"/>
        <v>0.25717156004716363</v>
      </c>
      <c r="H389" s="4">
        <f t="shared" si="126"/>
        <v>8.9776619116383544E-2</v>
      </c>
      <c r="I389" s="4">
        <f t="shared" si="127"/>
        <v>0.37156269680450077</v>
      </c>
      <c r="J389" s="4">
        <f t="shared" si="128"/>
        <v>0.61849824170476597</v>
      </c>
      <c r="K389">
        <v>3094759</v>
      </c>
      <c r="L389">
        <v>1650132</v>
      </c>
      <c r="M389">
        <v>938037</v>
      </c>
      <c r="N389">
        <f t="shared" si="129"/>
        <v>3094759</v>
      </c>
      <c r="O389">
        <v>1073721</v>
      </c>
      <c r="P389">
        <v>795884</v>
      </c>
      <c r="Q389">
        <f t="shared" si="130"/>
        <v>3094759</v>
      </c>
      <c r="R389">
        <v>3064000</v>
      </c>
      <c r="S389">
        <v>1149897</v>
      </c>
    </row>
    <row r="390" spans="1:19">
      <c r="A390" s="2">
        <v>190.3</v>
      </c>
      <c r="B390" s="2">
        <v>5000</v>
      </c>
      <c r="C390" s="5">
        <v>0.3</v>
      </c>
      <c r="D390" s="4">
        <v>0.45</v>
      </c>
      <c r="E390" s="4">
        <f t="shared" si="123"/>
        <v>0.24036798988224931</v>
      </c>
      <c r="F390" s="4">
        <f t="shared" si="124"/>
        <v>0.20194205752370378</v>
      </c>
      <c r="G390" s="4">
        <f t="shared" si="125"/>
        <v>0.21180033727989805</v>
      </c>
      <c r="H390" s="4">
        <f t="shared" si="126"/>
        <v>9.3549126119352108E-2</v>
      </c>
      <c r="I390" s="4">
        <f t="shared" si="127"/>
        <v>0.28166232007080355</v>
      </c>
      <c r="J390" s="4">
        <f t="shared" si="128"/>
        <v>0.46650999318525288</v>
      </c>
      <c r="K390">
        <v>3094759</v>
      </c>
      <c r="L390">
        <v>1368843</v>
      </c>
      <c r="M390">
        <v>743881</v>
      </c>
      <c r="N390">
        <f t="shared" si="129"/>
        <v>3094759</v>
      </c>
      <c r="O390">
        <v>944983</v>
      </c>
      <c r="P390">
        <v>655471</v>
      </c>
      <c r="Q390">
        <f t="shared" si="130"/>
        <v>3094759</v>
      </c>
      <c r="R390">
        <v>2315413</v>
      </c>
      <c r="S390">
        <v>871677</v>
      </c>
    </row>
    <row r="391" spans="1:19">
      <c r="A391" s="2">
        <v>190.3</v>
      </c>
      <c r="B391" s="2">
        <v>5000</v>
      </c>
      <c r="C391" s="5">
        <v>0.2</v>
      </c>
      <c r="D391" s="4">
        <v>0.45</v>
      </c>
      <c r="E391" s="4">
        <f t="shared" si="123"/>
        <v>0.16632474451160817</v>
      </c>
      <c r="F391" s="4">
        <f t="shared" si="124"/>
        <v>0.16024704993183636</v>
      </c>
      <c r="G391" s="4">
        <f t="shared" si="125"/>
        <v>0.15244515001006539</v>
      </c>
      <c r="H391" s="4">
        <f t="shared" si="126"/>
        <v>0.10132711464769954</v>
      </c>
      <c r="I391" s="4">
        <f t="shared" si="127"/>
        <v>0.1846211611308021</v>
      </c>
      <c r="J391" s="4">
        <f t="shared" si="128"/>
        <v>0.29296077659035807</v>
      </c>
      <c r="K391">
        <v>3094759</v>
      </c>
      <c r="L391">
        <v>1010661</v>
      </c>
      <c r="M391">
        <v>514735</v>
      </c>
      <c r="N391">
        <f t="shared" si="129"/>
        <v>3094759</v>
      </c>
      <c r="O391">
        <v>785364</v>
      </c>
      <c r="P391">
        <v>471781</v>
      </c>
      <c r="Q391">
        <f t="shared" si="130"/>
        <v>3094759</v>
      </c>
      <c r="R391">
        <v>1478001</v>
      </c>
      <c r="S391">
        <v>571358</v>
      </c>
    </row>
    <row r="392" spans="1:19">
      <c r="A392" s="2">
        <v>190.3</v>
      </c>
      <c r="B392" s="2">
        <v>5000</v>
      </c>
      <c r="C392" s="5">
        <v>0.1</v>
      </c>
      <c r="D392" s="4">
        <v>0.45</v>
      </c>
      <c r="E392" s="4">
        <f t="shared" si="123"/>
        <v>9.2377467841599295E-2</v>
      </c>
      <c r="F392" s="4">
        <f t="shared" si="124"/>
        <v>0.10251783741480354</v>
      </c>
      <c r="G392" s="4">
        <f t="shared" si="125"/>
        <v>8.7910561048533994E-2</v>
      </c>
      <c r="H392" s="4">
        <f t="shared" si="126"/>
        <v>7.4913426215094614E-2</v>
      </c>
      <c r="I392" s="4">
        <f t="shared" si="127"/>
        <v>9.7312585568052307E-2</v>
      </c>
      <c r="J392" s="4">
        <f t="shared" si="128"/>
        <v>0.14208343848422444</v>
      </c>
      <c r="K392">
        <v>3094759</v>
      </c>
      <c r="L392">
        <v>603154</v>
      </c>
      <c r="M392">
        <v>285886</v>
      </c>
      <c r="N392">
        <f t="shared" si="129"/>
        <v>3094759</v>
      </c>
      <c r="O392">
        <v>503901</v>
      </c>
      <c r="P392">
        <v>272062</v>
      </c>
      <c r="Q392">
        <f t="shared" si="130"/>
        <v>3094759</v>
      </c>
      <c r="R392">
        <v>740873</v>
      </c>
      <c r="S392">
        <v>301159</v>
      </c>
    </row>
    <row r="393" spans="1:19">
      <c r="A393" t="s">
        <v>25</v>
      </c>
      <c r="E393" s="4"/>
      <c r="F393" s="4"/>
      <c r="G393" s="4"/>
      <c r="H393" s="4"/>
      <c r="I393" s="4"/>
      <c r="J393" s="4"/>
      <c r="N393">
        <f t="shared" si="129"/>
        <v>0</v>
      </c>
      <c r="Q393">
        <f t="shared" si="130"/>
        <v>0</v>
      </c>
    </row>
    <row r="394" spans="1:19">
      <c r="A394" s="2">
        <v>191.1</v>
      </c>
      <c r="B394" s="2">
        <v>5000</v>
      </c>
      <c r="C394" s="4">
        <v>1</v>
      </c>
      <c r="D394" s="4">
        <v>0.5</v>
      </c>
      <c r="E394" s="4">
        <f t="shared" si="123"/>
        <v>0.59616767172189822</v>
      </c>
      <c r="F394" s="4">
        <f t="shared" si="124"/>
        <v>0.32470328662357223</v>
      </c>
      <c r="G394" s="4">
        <f t="shared" si="125"/>
        <v>0.44190646478794676</v>
      </c>
      <c r="H394" s="4">
        <f t="shared" si="126"/>
        <v>1.2395336874267901E-6</v>
      </c>
      <c r="I394" s="4">
        <f t="shared" si="127"/>
        <v>0.92086878916151749</v>
      </c>
      <c r="J394" s="4">
        <f t="shared" si="128"/>
        <v>2.259594300624105</v>
      </c>
      <c r="K394">
        <v>3227020</v>
      </c>
      <c r="L394">
        <v>2971669</v>
      </c>
      <c r="M394">
        <v>1923845</v>
      </c>
      <c r="N394">
        <f t="shared" si="129"/>
        <v>3227020</v>
      </c>
      <c r="O394">
        <v>1426045</v>
      </c>
      <c r="P394">
        <v>1426041</v>
      </c>
      <c r="Q394">
        <f t="shared" si="130"/>
        <v>3227020</v>
      </c>
      <c r="R394">
        <v>10263418</v>
      </c>
      <c r="S394">
        <v>2971662</v>
      </c>
    </row>
    <row r="395" spans="1:19">
      <c r="A395" s="2">
        <v>191.1</v>
      </c>
      <c r="B395" s="2">
        <v>5000</v>
      </c>
      <c r="C395" s="4">
        <v>0.9</v>
      </c>
      <c r="D395" s="4">
        <v>0.5</v>
      </c>
      <c r="E395" s="4">
        <f t="shared" si="123"/>
        <v>0.55063959938271223</v>
      </c>
      <c r="F395" s="4">
        <f t="shared" si="124"/>
        <v>0.32432120036442291</v>
      </c>
      <c r="G395" s="4">
        <f t="shared" si="125"/>
        <v>0.41507985695781247</v>
      </c>
      <c r="H395" s="4">
        <f t="shared" si="126"/>
        <v>1.9996157445568978E-2</v>
      </c>
      <c r="I395" s="4">
        <f t="shared" si="127"/>
        <v>0.82721799059193935</v>
      </c>
      <c r="J395" s="4">
        <f t="shared" si="128"/>
        <v>2.0307364069637002</v>
      </c>
      <c r="K395">
        <v>3227020</v>
      </c>
      <c r="L395">
        <v>2823516</v>
      </c>
      <c r="M395">
        <v>1776925</v>
      </c>
      <c r="N395">
        <f t="shared" si="129"/>
        <v>3227020</v>
      </c>
      <c r="O395">
        <v>1403999</v>
      </c>
      <c r="P395">
        <v>1339471</v>
      </c>
      <c r="Q395">
        <f t="shared" si="130"/>
        <v>3227020</v>
      </c>
      <c r="R395">
        <v>9222676</v>
      </c>
      <c r="S395">
        <v>2669449</v>
      </c>
    </row>
    <row r="396" spans="1:19">
      <c r="A396" s="2">
        <v>191.1</v>
      </c>
      <c r="B396" s="2">
        <v>5000</v>
      </c>
      <c r="C396" s="4">
        <v>0.8</v>
      </c>
      <c r="D396" s="4">
        <v>0.5</v>
      </c>
      <c r="E396" s="4">
        <f t="shared" si="123"/>
        <v>0.503172276589547</v>
      </c>
      <c r="F396" s="4">
        <f t="shared" si="124"/>
        <v>0.31981456576036094</v>
      </c>
      <c r="G396" s="4">
        <f t="shared" si="125"/>
        <v>0.38398553464186774</v>
      </c>
      <c r="H396" s="4">
        <f t="shared" si="126"/>
        <v>3.4940905231451928E-2</v>
      </c>
      <c r="I396" s="4">
        <f t="shared" si="127"/>
        <v>0.73633662016349455</v>
      </c>
      <c r="J396" s="4">
        <f t="shared" si="128"/>
        <v>1.7942104480294514</v>
      </c>
      <c r="K396">
        <v>3227020</v>
      </c>
      <c r="L396">
        <v>2655795</v>
      </c>
      <c r="M396">
        <v>1623747</v>
      </c>
      <c r="N396">
        <f t="shared" si="129"/>
        <v>3227020</v>
      </c>
      <c r="O396">
        <v>1351884</v>
      </c>
      <c r="P396">
        <v>1239129</v>
      </c>
      <c r="Q396">
        <f t="shared" si="130"/>
        <v>3227020</v>
      </c>
      <c r="R396">
        <v>8166126</v>
      </c>
      <c r="S396">
        <v>2376173</v>
      </c>
    </row>
    <row r="397" spans="1:19">
      <c r="A397" s="2">
        <v>191.1</v>
      </c>
      <c r="B397" s="2">
        <v>5000</v>
      </c>
      <c r="C397" s="4">
        <v>0.7</v>
      </c>
      <c r="D397" s="4">
        <v>0.5</v>
      </c>
      <c r="E397" s="4">
        <f t="shared" si="123"/>
        <v>0.45572664563591175</v>
      </c>
      <c r="F397" s="4">
        <f t="shared" si="124"/>
        <v>0.31442755235480413</v>
      </c>
      <c r="G397" s="4">
        <f t="shared" si="125"/>
        <v>0.35671672316874392</v>
      </c>
      <c r="H397" s="4">
        <f t="shared" si="126"/>
        <v>5.5830146698811908E-2</v>
      </c>
      <c r="I397" s="4">
        <f t="shared" si="127"/>
        <v>0.64384447570823855</v>
      </c>
      <c r="J397" s="4">
        <f t="shared" si="128"/>
        <v>1.5533854763837844</v>
      </c>
      <c r="K397">
        <v>3227020</v>
      </c>
      <c r="L397">
        <v>2485303</v>
      </c>
      <c r="M397">
        <v>1470639</v>
      </c>
      <c r="N397">
        <f t="shared" si="129"/>
        <v>3227020</v>
      </c>
      <c r="O397">
        <v>1331297</v>
      </c>
      <c r="P397">
        <v>1151132</v>
      </c>
      <c r="Q397">
        <f t="shared" si="130"/>
        <v>3227020</v>
      </c>
      <c r="R397">
        <v>7090505</v>
      </c>
      <c r="S397">
        <v>2077699</v>
      </c>
    </row>
    <row r="398" spans="1:19">
      <c r="A398" s="2">
        <v>191.1</v>
      </c>
      <c r="B398" s="2">
        <v>5000</v>
      </c>
      <c r="C398" s="4">
        <v>0.6</v>
      </c>
      <c r="D398" s="4">
        <v>0.5</v>
      </c>
      <c r="E398" s="4">
        <f t="shared" si="123"/>
        <v>0.40270342297227785</v>
      </c>
      <c r="F398" s="4">
        <f t="shared" si="124"/>
        <v>0.30732223537505193</v>
      </c>
      <c r="G398" s="4">
        <f t="shared" si="125"/>
        <v>0.32041914831640339</v>
      </c>
      <c r="H398" s="4">
        <f t="shared" si="126"/>
        <v>7.438596599959095E-2</v>
      </c>
      <c r="I398" s="4">
        <f t="shared" si="127"/>
        <v>0.54963371779536541</v>
      </c>
      <c r="J398" s="4">
        <f t="shared" si="128"/>
        <v>1.2955788932203705</v>
      </c>
      <c r="K398">
        <v>3227020</v>
      </c>
      <c r="L398">
        <v>2291267</v>
      </c>
      <c r="M398">
        <v>1299532</v>
      </c>
      <c r="N398">
        <f t="shared" si="129"/>
        <v>3227020</v>
      </c>
      <c r="O398">
        <v>1274044</v>
      </c>
      <c r="P398">
        <v>1033999</v>
      </c>
      <c r="Q398">
        <f t="shared" si="130"/>
        <v>3227020</v>
      </c>
      <c r="R398">
        <v>5954538</v>
      </c>
      <c r="S398">
        <v>1773679</v>
      </c>
    </row>
    <row r="399" spans="1:19">
      <c r="A399" s="2">
        <v>191.1</v>
      </c>
      <c r="B399" s="2">
        <v>5000</v>
      </c>
      <c r="C399" s="4">
        <v>0.5</v>
      </c>
      <c r="D399" s="4">
        <v>0.5</v>
      </c>
      <c r="E399" s="4">
        <f t="shared" si="123"/>
        <v>0.33997000328476429</v>
      </c>
      <c r="F399" s="4">
        <f t="shared" si="124"/>
        <v>0.28911937329176762</v>
      </c>
      <c r="G399" s="4">
        <f t="shared" si="125"/>
        <v>0.27192642128031436</v>
      </c>
      <c r="H399" s="4">
        <f t="shared" si="126"/>
        <v>7.6214588071967321E-2</v>
      </c>
      <c r="I399" s="4">
        <f t="shared" si="127"/>
        <v>0.45951621000179732</v>
      </c>
      <c r="J399" s="4">
        <f t="shared" si="128"/>
        <v>1.1348299669664272</v>
      </c>
      <c r="K399">
        <v>3227020</v>
      </c>
      <c r="L399">
        <v>2030084</v>
      </c>
      <c r="M399">
        <v>1097090</v>
      </c>
      <c r="N399">
        <f t="shared" si="129"/>
        <v>3227020</v>
      </c>
      <c r="O399">
        <v>1123458</v>
      </c>
      <c r="P399">
        <v>877512</v>
      </c>
      <c r="Q399">
        <f t="shared" si="130"/>
        <v>3227020</v>
      </c>
      <c r="R399">
        <v>5144987</v>
      </c>
      <c r="S399">
        <v>1482868</v>
      </c>
    </row>
    <row r="400" spans="1:19">
      <c r="A400" s="2">
        <v>191.1</v>
      </c>
      <c r="B400" s="2">
        <v>5000</v>
      </c>
      <c r="C400" s="5">
        <v>0.4</v>
      </c>
      <c r="D400" s="4">
        <v>0.5</v>
      </c>
      <c r="E400" s="4">
        <f t="shared" si="123"/>
        <v>0.29168613767500667</v>
      </c>
      <c r="F400" s="4">
        <f t="shared" si="124"/>
        <v>0.26960818340140441</v>
      </c>
      <c r="G400" s="4">
        <f t="shared" si="125"/>
        <v>0.24691046228408872</v>
      </c>
      <c r="H400" s="4">
        <f t="shared" si="126"/>
        <v>0.1009553705895842</v>
      </c>
      <c r="I400" s="4">
        <f t="shared" si="127"/>
        <v>0.37021741420877469</v>
      </c>
      <c r="J400" s="4">
        <f t="shared" si="128"/>
        <v>0.90475702040892214</v>
      </c>
      <c r="K400">
        <v>3227020</v>
      </c>
      <c r="L400">
        <v>1811308</v>
      </c>
      <c r="M400">
        <v>941277</v>
      </c>
      <c r="N400">
        <f t="shared" si="129"/>
        <v>3227020</v>
      </c>
      <c r="O400">
        <v>1122570</v>
      </c>
      <c r="P400">
        <v>796785</v>
      </c>
      <c r="Q400">
        <f t="shared" si="130"/>
        <v>3227020</v>
      </c>
      <c r="R400">
        <v>4114368</v>
      </c>
      <c r="S400">
        <v>1194699</v>
      </c>
    </row>
    <row r="401" spans="1:30">
      <c r="A401" s="2">
        <v>191.1</v>
      </c>
      <c r="B401" s="2">
        <v>5000</v>
      </c>
      <c r="C401" s="5">
        <v>0.3</v>
      </c>
      <c r="D401" s="4">
        <v>0.5</v>
      </c>
      <c r="E401" s="4">
        <f t="shared" si="123"/>
        <v>0.22287838315225811</v>
      </c>
      <c r="F401" s="4">
        <f t="shared" si="124"/>
        <v>0.24405054818377325</v>
      </c>
      <c r="G401" s="4">
        <f t="shared" si="125"/>
        <v>0.19077012227999826</v>
      </c>
      <c r="H401" s="4">
        <f t="shared" si="126"/>
        <v>0.10426895401949786</v>
      </c>
      <c r="I401" s="4">
        <f t="shared" si="127"/>
        <v>0.27737448171997692</v>
      </c>
      <c r="J401" s="4">
        <f t="shared" si="128"/>
        <v>0.71721371420071767</v>
      </c>
      <c r="K401">
        <v>3227020</v>
      </c>
      <c r="L401">
        <v>1506789</v>
      </c>
      <c r="M401">
        <v>719233</v>
      </c>
      <c r="N401">
        <f t="shared" si="129"/>
        <v>3227020</v>
      </c>
      <c r="O401">
        <v>952097</v>
      </c>
      <c r="P401">
        <v>615619</v>
      </c>
      <c r="Q401">
        <f t="shared" si="130"/>
        <v>3227020</v>
      </c>
      <c r="R401">
        <v>3209556</v>
      </c>
      <c r="S401">
        <v>895093</v>
      </c>
    </row>
    <row r="402" spans="1:30">
      <c r="A402" s="2">
        <v>191.1</v>
      </c>
      <c r="B402" s="2">
        <v>5000</v>
      </c>
      <c r="C402" s="5">
        <v>0.2</v>
      </c>
      <c r="D402" s="4">
        <v>0.5</v>
      </c>
      <c r="E402" s="4">
        <f t="shared" si="123"/>
        <v>0.15790233714076765</v>
      </c>
      <c r="F402" s="4">
        <f t="shared" si="124"/>
        <v>0.20758966476811425</v>
      </c>
      <c r="G402" s="4">
        <f t="shared" si="125"/>
        <v>0.14481534046891559</v>
      </c>
      <c r="H402" s="4">
        <f t="shared" si="126"/>
        <v>0.127424063067474</v>
      </c>
      <c r="I402" s="4">
        <f t="shared" si="127"/>
        <v>0.17844357952538256</v>
      </c>
      <c r="J402" s="4">
        <f t="shared" si="128"/>
        <v>0.45592218207510332</v>
      </c>
      <c r="K402">
        <v>3227020</v>
      </c>
      <c r="L402">
        <v>1179450</v>
      </c>
      <c r="M402">
        <v>509554</v>
      </c>
      <c r="N402">
        <f t="shared" si="129"/>
        <v>3227020</v>
      </c>
      <c r="O402">
        <v>878522</v>
      </c>
      <c r="P402">
        <v>467322</v>
      </c>
      <c r="Q402">
        <f t="shared" si="130"/>
        <v>3227020</v>
      </c>
      <c r="R402">
        <v>2047111</v>
      </c>
      <c r="S402">
        <v>575841</v>
      </c>
    </row>
    <row r="403" spans="1:30">
      <c r="A403" s="2">
        <v>191.1</v>
      </c>
      <c r="B403" s="2">
        <v>5000</v>
      </c>
      <c r="C403" s="5">
        <v>0.1</v>
      </c>
      <c r="D403" s="4">
        <v>0.5</v>
      </c>
      <c r="E403" s="4">
        <f t="shared" si="123"/>
        <v>9.2142905838823438E-2</v>
      </c>
      <c r="F403" s="4">
        <f t="shared" si="124"/>
        <v>0.13215691256949136</v>
      </c>
      <c r="G403" s="4">
        <f t="shared" si="125"/>
        <v>8.7346840118747326E-2</v>
      </c>
      <c r="H403" s="4">
        <f t="shared" si="126"/>
        <v>9.4848497995054265E-2</v>
      </c>
      <c r="I403" s="4">
        <f t="shared" si="127"/>
        <v>9.8351730079144231E-2</v>
      </c>
      <c r="J403" s="4">
        <f t="shared" si="128"/>
        <v>0.20730333248631866</v>
      </c>
      <c r="K403">
        <v>3227020</v>
      </c>
      <c r="L403">
        <v>723820</v>
      </c>
      <c r="M403">
        <v>297347</v>
      </c>
      <c r="N403">
        <f t="shared" si="129"/>
        <v>3227020</v>
      </c>
      <c r="O403">
        <v>587948</v>
      </c>
      <c r="P403">
        <v>281870</v>
      </c>
      <c r="Q403">
        <f t="shared" si="130"/>
        <v>3227020</v>
      </c>
      <c r="R403">
        <v>986355</v>
      </c>
      <c r="S403">
        <v>317383</v>
      </c>
    </row>
    <row r="404" spans="1:30">
      <c r="A404" t="s">
        <v>25</v>
      </c>
      <c r="E404" s="4"/>
      <c r="F404" s="4"/>
      <c r="G404" s="4"/>
      <c r="H404" s="4"/>
      <c r="I404" s="4"/>
      <c r="J404" s="4"/>
      <c r="N404">
        <f t="shared" si="129"/>
        <v>0</v>
      </c>
      <c r="Q404">
        <f t="shared" si="130"/>
        <v>0</v>
      </c>
      <c r="U404" t="s">
        <v>25</v>
      </c>
    </row>
    <row r="405" spans="1:30">
      <c r="A405" s="2">
        <v>191.2</v>
      </c>
      <c r="B405" s="2">
        <v>5000</v>
      </c>
      <c r="C405" s="4">
        <v>1</v>
      </c>
      <c r="D405" s="4">
        <v>0.5</v>
      </c>
      <c r="E405" s="4" t="e">
        <f t="shared" si="123"/>
        <v>#DIV/0!</v>
      </c>
      <c r="F405" s="4" t="e">
        <f t="shared" si="124"/>
        <v>#DIV/0!</v>
      </c>
      <c r="G405" s="4" t="e">
        <f t="shared" si="125"/>
        <v>#DIV/0!</v>
      </c>
      <c r="H405" s="4" t="e">
        <f t="shared" si="126"/>
        <v>#DIV/0!</v>
      </c>
      <c r="I405" s="4" t="e">
        <f t="shared" si="127"/>
        <v>#DIV/0!</v>
      </c>
      <c r="J405" s="4" t="e">
        <f t="shared" si="128"/>
        <v>#DIV/0!</v>
      </c>
      <c r="N405">
        <f t="shared" si="129"/>
        <v>0</v>
      </c>
      <c r="Q405">
        <f t="shared" si="130"/>
        <v>0</v>
      </c>
      <c r="U405">
        <v>191</v>
      </c>
      <c r="V405">
        <v>5000</v>
      </c>
      <c r="W405" s="1">
        <v>1</v>
      </c>
      <c r="X405" s="1">
        <f>D405</f>
        <v>0.5</v>
      </c>
      <c r="Y405" s="1">
        <f>AVERAGE(E394,E416)</f>
        <v>0.59667086052588214</v>
      </c>
      <c r="Z405" s="1">
        <f t="shared" ref="Z405:AD414" si="131">AVERAGE(F394,F416)</f>
        <v>0.32423141861074656</v>
      </c>
      <c r="AA405" s="1">
        <f t="shared" si="131"/>
        <v>0.44523849093247686</v>
      </c>
      <c r="AB405" s="1">
        <f t="shared" si="131"/>
        <v>1.2380285637916918E-6</v>
      </c>
      <c r="AC405" s="1">
        <f t="shared" si="131"/>
        <v>0.92090011258664206</v>
      </c>
      <c r="AD405" s="1">
        <f t="shared" si="131"/>
        <v>2.1707803286471727</v>
      </c>
    </row>
    <row r="406" spans="1:30">
      <c r="A406" s="2">
        <v>191.2</v>
      </c>
      <c r="B406" s="2">
        <v>5000</v>
      </c>
      <c r="C406" s="4">
        <v>0.9</v>
      </c>
      <c r="D406" s="4">
        <v>0.5</v>
      </c>
      <c r="E406" s="4" t="e">
        <f t="shared" si="123"/>
        <v>#DIV/0!</v>
      </c>
      <c r="F406" s="4" t="e">
        <f t="shared" si="124"/>
        <v>#DIV/0!</v>
      </c>
      <c r="G406" s="4" t="e">
        <f t="shared" si="125"/>
        <v>#DIV/0!</v>
      </c>
      <c r="H406" s="4" t="e">
        <f t="shared" si="126"/>
        <v>#DIV/0!</v>
      </c>
      <c r="I406" s="4" t="e">
        <f t="shared" si="127"/>
        <v>#DIV/0!</v>
      </c>
      <c r="J406" s="4" t="e">
        <f t="shared" si="128"/>
        <v>#DIV/0!</v>
      </c>
      <c r="N406">
        <f t="shared" si="129"/>
        <v>0</v>
      </c>
      <c r="Q406">
        <f t="shared" si="130"/>
        <v>0</v>
      </c>
      <c r="U406">
        <v>191</v>
      </c>
      <c r="V406">
        <v>5000</v>
      </c>
      <c r="W406" s="1">
        <v>0.9</v>
      </c>
      <c r="X406" s="1">
        <f t="shared" ref="X406:X414" si="132">D406</f>
        <v>0.5</v>
      </c>
      <c r="Y406" s="1">
        <f t="shared" ref="Y406:Y414" si="133">AVERAGE(E395,E417)</f>
        <v>0.55167475116399367</v>
      </c>
      <c r="Z406" s="1">
        <f t="shared" si="131"/>
        <v>0.32379307079314057</v>
      </c>
      <c r="AA406" s="1">
        <f t="shared" si="131"/>
        <v>0.41696990353822844</v>
      </c>
      <c r="AB406" s="1">
        <f t="shared" si="131"/>
        <v>1.771413955479165E-2</v>
      </c>
      <c r="AC406" s="1">
        <f t="shared" si="131"/>
        <v>0.82889492897627148</v>
      </c>
      <c r="AD406" s="1">
        <f t="shared" si="131"/>
        <v>1.94295677256456</v>
      </c>
    </row>
    <row r="407" spans="1:30">
      <c r="A407" s="2">
        <v>191.2</v>
      </c>
      <c r="B407" s="2">
        <v>5000</v>
      </c>
      <c r="C407" s="4">
        <v>0.8</v>
      </c>
      <c r="D407" s="4">
        <v>0.5</v>
      </c>
      <c r="E407" s="4" t="e">
        <f t="shared" si="123"/>
        <v>#DIV/0!</v>
      </c>
      <c r="F407" s="4" t="e">
        <f t="shared" si="124"/>
        <v>#DIV/0!</v>
      </c>
      <c r="G407" s="4" t="e">
        <f t="shared" si="125"/>
        <v>#DIV/0!</v>
      </c>
      <c r="H407" s="4" t="e">
        <f t="shared" si="126"/>
        <v>#DIV/0!</v>
      </c>
      <c r="I407" s="4" t="e">
        <f t="shared" si="127"/>
        <v>#DIV/0!</v>
      </c>
      <c r="J407" s="4" t="e">
        <f t="shared" si="128"/>
        <v>#DIV/0!</v>
      </c>
      <c r="N407">
        <f t="shared" si="129"/>
        <v>0</v>
      </c>
      <c r="Q407">
        <f t="shared" si="130"/>
        <v>0</v>
      </c>
      <c r="U407">
        <v>191</v>
      </c>
      <c r="V407">
        <v>5000</v>
      </c>
      <c r="W407" s="1">
        <v>0.8</v>
      </c>
      <c r="X407" s="1">
        <f t="shared" si="132"/>
        <v>0.5</v>
      </c>
      <c r="Y407" s="1">
        <f t="shared" si="133"/>
        <v>0.50248710018635756</v>
      </c>
      <c r="Z407" s="1">
        <f t="shared" si="131"/>
        <v>0.32008992975752604</v>
      </c>
      <c r="AA407" s="1">
        <f t="shared" si="131"/>
        <v>0.38790692291762441</v>
      </c>
      <c r="AB407" s="1">
        <f t="shared" si="131"/>
        <v>3.7216959127876661E-2</v>
      </c>
      <c r="AC407" s="1">
        <f t="shared" si="131"/>
        <v>0.73294195210079227</v>
      </c>
      <c r="AD407" s="1">
        <f t="shared" si="131"/>
        <v>1.7295828831274707</v>
      </c>
    </row>
    <row r="408" spans="1:30">
      <c r="A408" s="2">
        <v>191.2</v>
      </c>
      <c r="B408" s="2">
        <v>5000</v>
      </c>
      <c r="C408" s="4">
        <v>0.7</v>
      </c>
      <c r="D408" s="4">
        <v>0.5</v>
      </c>
      <c r="E408" s="4" t="e">
        <f t="shared" si="123"/>
        <v>#DIV/0!</v>
      </c>
      <c r="F408" s="4" t="e">
        <f t="shared" si="124"/>
        <v>#DIV/0!</v>
      </c>
      <c r="G408" s="4" t="e">
        <f t="shared" si="125"/>
        <v>#DIV/0!</v>
      </c>
      <c r="H408" s="4" t="e">
        <f t="shared" si="126"/>
        <v>#DIV/0!</v>
      </c>
      <c r="I408" s="4" t="e">
        <f t="shared" si="127"/>
        <v>#DIV/0!</v>
      </c>
      <c r="J408" s="4" t="e">
        <f t="shared" si="128"/>
        <v>#DIV/0!</v>
      </c>
      <c r="N408">
        <f t="shared" si="129"/>
        <v>0</v>
      </c>
      <c r="Q408">
        <f t="shared" si="130"/>
        <v>0</v>
      </c>
      <c r="U408">
        <v>191</v>
      </c>
      <c r="V408">
        <v>5000</v>
      </c>
      <c r="W408" s="1">
        <v>0.7</v>
      </c>
      <c r="X408" s="1">
        <f t="shared" si="132"/>
        <v>0.5</v>
      </c>
      <c r="Y408" s="1">
        <f t="shared" si="133"/>
        <v>0.45183790484212005</v>
      </c>
      <c r="Z408" s="1">
        <f t="shared" si="131"/>
        <v>0.31355593581505126</v>
      </c>
      <c r="AA408" s="1">
        <f t="shared" si="131"/>
        <v>0.35200288458927231</v>
      </c>
      <c r="AB408" s="1">
        <f t="shared" si="131"/>
        <v>5.0553653622652905E-2</v>
      </c>
      <c r="AC408" s="1">
        <f t="shared" si="131"/>
        <v>0.64125982606461018</v>
      </c>
      <c r="AD408" s="1">
        <f t="shared" si="131"/>
        <v>1.4815171271329213</v>
      </c>
    </row>
    <row r="409" spans="1:30">
      <c r="A409" s="2">
        <v>191.2</v>
      </c>
      <c r="B409" s="2">
        <v>5000</v>
      </c>
      <c r="C409" s="4">
        <v>0.6</v>
      </c>
      <c r="D409" s="4">
        <v>0.5</v>
      </c>
      <c r="E409" s="4" t="e">
        <f t="shared" si="123"/>
        <v>#DIV/0!</v>
      </c>
      <c r="F409" s="4" t="e">
        <f t="shared" si="124"/>
        <v>#DIV/0!</v>
      </c>
      <c r="G409" s="4" t="e">
        <f t="shared" si="125"/>
        <v>#DIV/0!</v>
      </c>
      <c r="H409" s="4" t="e">
        <f t="shared" si="126"/>
        <v>#DIV/0!</v>
      </c>
      <c r="I409" s="4" t="e">
        <f t="shared" si="127"/>
        <v>#DIV/0!</v>
      </c>
      <c r="J409" s="4" t="e">
        <f t="shared" si="128"/>
        <v>#DIV/0!</v>
      </c>
      <c r="N409">
        <f t="shared" si="129"/>
        <v>0</v>
      </c>
      <c r="Q409">
        <f t="shared" si="130"/>
        <v>0</v>
      </c>
      <c r="U409">
        <v>191</v>
      </c>
      <c r="V409">
        <v>5000</v>
      </c>
      <c r="W409" s="1">
        <v>0.6</v>
      </c>
      <c r="X409" s="1">
        <f t="shared" si="132"/>
        <v>0.5</v>
      </c>
      <c r="Y409" s="1">
        <f t="shared" si="133"/>
        <v>0.40092829494714333</v>
      </c>
      <c r="Z409" s="1">
        <f t="shared" si="131"/>
        <v>0.30467973478444099</v>
      </c>
      <c r="AA409" s="1">
        <f t="shared" si="131"/>
        <v>0.31848998428829634</v>
      </c>
      <c r="AB409" s="1">
        <f t="shared" si="131"/>
        <v>6.7258432185482969E-2</v>
      </c>
      <c r="AC409" s="1">
        <f t="shared" si="131"/>
        <v>0.55040655692629337</v>
      </c>
      <c r="AD409" s="1">
        <f t="shared" si="131"/>
        <v>1.2669321896395935</v>
      </c>
    </row>
    <row r="410" spans="1:30">
      <c r="A410" s="2">
        <v>191.2</v>
      </c>
      <c r="B410" s="2">
        <v>5000</v>
      </c>
      <c r="C410" s="4">
        <v>0.5</v>
      </c>
      <c r="D410" s="4">
        <v>0.5</v>
      </c>
      <c r="E410" s="4" t="e">
        <f t="shared" si="123"/>
        <v>#DIV/0!</v>
      </c>
      <c r="F410" s="4" t="e">
        <f t="shared" si="124"/>
        <v>#DIV/0!</v>
      </c>
      <c r="G410" s="4" t="e">
        <f t="shared" si="125"/>
        <v>#DIV/0!</v>
      </c>
      <c r="H410" s="4" t="e">
        <f t="shared" si="126"/>
        <v>#DIV/0!</v>
      </c>
      <c r="I410" s="4" t="e">
        <f t="shared" si="127"/>
        <v>#DIV/0!</v>
      </c>
      <c r="J410" s="4" t="e">
        <f t="shared" si="128"/>
        <v>#DIV/0!</v>
      </c>
      <c r="N410">
        <f t="shared" si="129"/>
        <v>0</v>
      </c>
      <c r="Q410">
        <f t="shared" si="130"/>
        <v>0</v>
      </c>
      <c r="U410">
        <v>191</v>
      </c>
      <c r="V410">
        <v>5000</v>
      </c>
      <c r="W410" s="1">
        <v>0.5</v>
      </c>
      <c r="X410" s="1">
        <f t="shared" si="132"/>
        <v>0.5</v>
      </c>
      <c r="Y410" s="1">
        <f t="shared" si="133"/>
        <v>0.34712795859034551</v>
      </c>
      <c r="Z410" s="1">
        <f t="shared" si="131"/>
        <v>0.28877093307387669</v>
      </c>
      <c r="AA410" s="1">
        <f t="shared" si="131"/>
        <v>0.28223064098370049</v>
      </c>
      <c r="AB410" s="1">
        <f t="shared" si="131"/>
        <v>8.116334935309627E-2</v>
      </c>
      <c r="AC410" s="1">
        <f t="shared" si="131"/>
        <v>0.46136559165571944</v>
      </c>
      <c r="AD410" s="1">
        <f t="shared" si="131"/>
        <v>1.0726260023908936</v>
      </c>
    </row>
    <row r="411" spans="1:30">
      <c r="A411" s="2">
        <v>191.2</v>
      </c>
      <c r="B411" s="2">
        <v>5000</v>
      </c>
      <c r="C411" s="5">
        <v>0.4</v>
      </c>
      <c r="D411" s="4">
        <v>0.5</v>
      </c>
      <c r="E411" s="4" t="e">
        <f t="shared" si="123"/>
        <v>#DIV/0!</v>
      </c>
      <c r="F411" s="4" t="e">
        <f t="shared" si="124"/>
        <v>#DIV/0!</v>
      </c>
      <c r="G411" s="4" t="e">
        <f t="shared" si="125"/>
        <v>#DIV/0!</v>
      </c>
      <c r="H411" s="4" t="e">
        <f t="shared" si="126"/>
        <v>#DIV/0!</v>
      </c>
      <c r="I411" s="4" t="e">
        <f t="shared" si="127"/>
        <v>#DIV/0!</v>
      </c>
      <c r="J411" s="4" t="e">
        <f t="shared" si="128"/>
        <v>#DIV/0!</v>
      </c>
      <c r="N411">
        <f t="shared" si="129"/>
        <v>0</v>
      </c>
      <c r="Q411">
        <f t="shared" si="130"/>
        <v>0</v>
      </c>
      <c r="U411">
        <v>191</v>
      </c>
      <c r="V411">
        <v>5000</v>
      </c>
      <c r="W411" s="1">
        <v>0.4</v>
      </c>
      <c r="X411" s="1">
        <f t="shared" si="132"/>
        <v>0.5</v>
      </c>
      <c r="Y411" s="1">
        <f t="shared" si="133"/>
        <v>0.29106455491610417</v>
      </c>
      <c r="Z411" s="1">
        <f t="shared" si="131"/>
        <v>0.27547718087011708</v>
      </c>
      <c r="AA411" s="1">
        <f t="shared" si="131"/>
        <v>0.24583658362665273</v>
      </c>
      <c r="AB411" s="1">
        <f t="shared" si="131"/>
        <v>0.10481284373672312</v>
      </c>
      <c r="AC411" s="1">
        <f t="shared" si="131"/>
        <v>0.36885825422767737</v>
      </c>
      <c r="AD411" s="1">
        <f t="shared" si="131"/>
        <v>0.86898427809170009</v>
      </c>
    </row>
    <row r="412" spans="1:30">
      <c r="A412" s="2">
        <v>191.2</v>
      </c>
      <c r="B412" s="2">
        <v>5000</v>
      </c>
      <c r="C412" s="5">
        <v>0.3</v>
      </c>
      <c r="D412" s="4">
        <v>0.5</v>
      </c>
      <c r="E412" s="4" t="e">
        <f t="shared" si="123"/>
        <v>#DIV/0!</v>
      </c>
      <c r="F412" s="4" t="e">
        <f t="shared" si="124"/>
        <v>#DIV/0!</v>
      </c>
      <c r="G412" s="4" t="e">
        <f t="shared" si="125"/>
        <v>#DIV/0!</v>
      </c>
      <c r="H412" s="4" t="e">
        <f t="shared" si="126"/>
        <v>#DIV/0!</v>
      </c>
      <c r="I412" s="4" t="e">
        <f t="shared" si="127"/>
        <v>#DIV/0!</v>
      </c>
      <c r="J412" s="4" t="e">
        <f t="shared" si="128"/>
        <v>#DIV/0!</v>
      </c>
      <c r="N412">
        <f t="shared" si="129"/>
        <v>0</v>
      </c>
      <c r="Q412">
        <f t="shared" si="130"/>
        <v>0</v>
      </c>
      <c r="U412">
        <v>191</v>
      </c>
      <c r="V412">
        <v>5000</v>
      </c>
      <c r="W412" s="1">
        <v>0.3</v>
      </c>
      <c r="X412" s="1">
        <f t="shared" si="132"/>
        <v>0.5</v>
      </c>
      <c r="Y412" s="1">
        <f t="shared" si="133"/>
        <v>0.22198067755580803</v>
      </c>
      <c r="Z412" s="1">
        <f t="shared" si="131"/>
        <v>0.24303532208136133</v>
      </c>
      <c r="AA412" s="1">
        <f t="shared" si="131"/>
        <v>0.18885077667283562</v>
      </c>
      <c r="AB412" s="1">
        <f t="shared" si="131"/>
        <v>0.10061438783167842</v>
      </c>
      <c r="AC412" s="1">
        <f t="shared" si="131"/>
        <v>0.27549433949375368</v>
      </c>
      <c r="AD412" s="1">
        <f t="shared" si="131"/>
        <v>0.6687665046417175</v>
      </c>
    </row>
    <row r="413" spans="1:30">
      <c r="A413" s="2">
        <v>191.2</v>
      </c>
      <c r="B413" s="2">
        <v>5000</v>
      </c>
      <c r="C413" s="5">
        <v>0.2</v>
      </c>
      <c r="D413" s="4">
        <v>0.5</v>
      </c>
      <c r="E413" s="4" t="e">
        <f t="shared" si="123"/>
        <v>#DIV/0!</v>
      </c>
      <c r="F413" s="4" t="e">
        <f t="shared" si="124"/>
        <v>#DIV/0!</v>
      </c>
      <c r="G413" s="4" t="e">
        <f t="shared" si="125"/>
        <v>#DIV/0!</v>
      </c>
      <c r="H413" s="4" t="e">
        <f t="shared" si="126"/>
        <v>#DIV/0!</v>
      </c>
      <c r="I413" s="4" t="e">
        <f t="shared" si="127"/>
        <v>#DIV/0!</v>
      </c>
      <c r="J413" s="4" t="e">
        <f t="shared" si="128"/>
        <v>#DIV/0!</v>
      </c>
      <c r="N413">
        <f t="shared" si="129"/>
        <v>0</v>
      </c>
      <c r="Q413">
        <f t="shared" si="130"/>
        <v>0</v>
      </c>
      <c r="U413">
        <v>191</v>
      </c>
      <c r="V413">
        <v>5000</v>
      </c>
      <c r="W413" s="1">
        <v>0.2</v>
      </c>
      <c r="X413" s="1">
        <f t="shared" si="132"/>
        <v>0.5</v>
      </c>
      <c r="Y413" s="1">
        <f t="shared" si="133"/>
        <v>0.15777010938913544</v>
      </c>
      <c r="Z413" s="1">
        <f t="shared" si="131"/>
        <v>0.20034088237175371</v>
      </c>
      <c r="AA413" s="1">
        <f t="shared" si="131"/>
        <v>0.14251963124934677</v>
      </c>
      <c r="AB413" s="1">
        <f t="shared" si="131"/>
        <v>0.11730573960786411</v>
      </c>
      <c r="AC413" s="1">
        <f t="shared" si="131"/>
        <v>0.18031198920155694</v>
      </c>
      <c r="AD413" s="1">
        <f t="shared" si="131"/>
        <v>0.41951495585339005</v>
      </c>
    </row>
    <row r="414" spans="1:30">
      <c r="A414" s="2">
        <v>191.2</v>
      </c>
      <c r="B414" s="2">
        <v>5000</v>
      </c>
      <c r="C414" s="5">
        <v>0.1</v>
      </c>
      <c r="D414" s="4">
        <v>0.5</v>
      </c>
      <c r="E414" s="4" t="e">
        <f t="shared" si="123"/>
        <v>#DIV/0!</v>
      </c>
      <c r="F414" s="4" t="e">
        <f t="shared" si="124"/>
        <v>#DIV/0!</v>
      </c>
      <c r="G414" s="4" t="e">
        <f t="shared" si="125"/>
        <v>#DIV/0!</v>
      </c>
      <c r="H414" s="4" t="e">
        <f t="shared" si="126"/>
        <v>#DIV/0!</v>
      </c>
      <c r="I414" s="4" t="e">
        <f t="shared" si="127"/>
        <v>#DIV/0!</v>
      </c>
      <c r="J414" s="4" t="e">
        <f t="shared" si="128"/>
        <v>#DIV/0!</v>
      </c>
      <c r="N414">
        <f t="shared" si="129"/>
        <v>0</v>
      </c>
      <c r="Q414">
        <f t="shared" si="130"/>
        <v>0</v>
      </c>
      <c r="U414">
        <v>191</v>
      </c>
      <c r="V414">
        <v>5000</v>
      </c>
      <c r="W414" s="1">
        <v>0.1</v>
      </c>
      <c r="X414" s="1">
        <f t="shared" si="132"/>
        <v>0.5</v>
      </c>
      <c r="Y414" s="1">
        <f t="shared" si="133"/>
        <v>8.520695610407783E-2</v>
      </c>
      <c r="Z414" s="1">
        <f t="shared" si="131"/>
        <v>0.13430178231022549</v>
      </c>
      <c r="AA414" s="1">
        <f t="shared" si="131"/>
        <v>7.8873841961171448E-2</v>
      </c>
      <c r="AB414" s="1">
        <f t="shared" si="131"/>
        <v>9.0905513812623601E-2</v>
      </c>
      <c r="AC414" s="1">
        <f t="shared" si="131"/>
        <v>9.3654695140014912E-2</v>
      </c>
      <c r="AD414" s="1">
        <f t="shared" si="131"/>
        <v>0.22674479253300783</v>
      </c>
    </row>
    <row r="415" spans="1:30">
      <c r="A415" t="s">
        <v>25</v>
      </c>
      <c r="E415" s="4"/>
      <c r="F415" s="4"/>
      <c r="G415" s="4"/>
      <c r="H415" s="4"/>
      <c r="I415" s="4"/>
      <c r="J415" s="4"/>
      <c r="N415">
        <f t="shared" si="129"/>
        <v>0</v>
      </c>
      <c r="Q415">
        <f t="shared" si="130"/>
        <v>0</v>
      </c>
    </row>
    <row r="416" spans="1:30">
      <c r="A416" s="2">
        <v>191.3</v>
      </c>
      <c r="B416" s="2">
        <v>5000</v>
      </c>
      <c r="C416" s="4">
        <v>1</v>
      </c>
      <c r="D416" s="4">
        <v>0.5</v>
      </c>
      <c r="E416" s="4">
        <f t="shared" si="123"/>
        <v>0.59717404932986617</v>
      </c>
      <c r="F416" s="4">
        <f t="shared" si="124"/>
        <v>0.32375955059792089</v>
      </c>
      <c r="G416" s="4">
        <f t="shared" si="125"/>
        <v>0.44857051707700696</v>
      </c>
      <c r="H416" s="4">
        <f t="shared" si="126"/>
        <v>1.2365234401565934E-6</v>
      </c>
      <c r="I416" s="4">
        <f t="shared" si="127"/>
        <v>0.92093143601176675</v>
      </c>
      <c r="J416" s="4">
        <f t="shared" si="128"/>
        <v>2.0819663566702404</v>
      </c>
      <c r="K416">
        <v>3234876</v>
      </c>
      <c r="L416">
        <v>2979106</v>
      </c>
      <c r="M416">
        <v>1931784</v>
      </c>
      <c r="N416">
        <f t="shared" si="129"/>
        <v>3234876</v>
      </c>
      <c r="O416">
        <v>1451074</v>
      </c>
      <c r="P416">
        <v>1451070</v>
      </c>
      <c r="Q416">
        <f t="shared" si="130"/>
        <v>3234876</v>
      </c>
      <c r="R416">
        <v>9714002</v>
      </c>
      <c r="S416">
        <v>2979099</v>
      </c>
    </row>
    <row r="417" spans="1:19">
      <c r="A417" s="2">
        <v>191.3</v>
      </c>
      <c r="B417" s="2">
        <v>5000</v>
      </c>
      <c r="C417" s="4">
        <v>0.9</v>
      </c>
      <c r="D417" s="4">
        <v>0.5</v>
      </c>
      <c r="E417" s="4">
        <f t="shared" si="123"/>
        <v>0.55270990294527522</v>
      </c>
      <c r="F417" s="4">
        <f t="shared" si="124"/>
        <v>0.32326494122185828</v>
      </c>
      <c r="G417" s="4">
        <f t="shared" si="125"/>
        <v>0.41885995011864441</v>
      </c>
      <c r="H417" s="4">
        <f t="shared" si="126"/>
        <v>1.5432121664014324E-2</v>
      </c>
      <c r="I417" s="4">
        <f t="shared" si="127"/>
        <v>0.83057186736060362</v>
      </c>
      <c r="J417" s="4">
        <f t="shared" si="128"/>
        <v>1.8551771381654196</v>
      </c>
      <c r="K417">
        <v>3234876</v>
      </c>
      <c r="L417">
        <v>2833670</v>
      </c>
      <c r="M417">
        <v>1787948</v>
      </c>
      <c r="N417">
        <f t="shared" si="129"/>
        <v>3234876</v>
      </c>
      <c r="O417">
        <v>1404881</v>
      </c>
      <c r="P417">
        <v>1354960</v>
      </c>
      <c r="Q417">
        <f t="shared" si="130"/>
        <v>3234876</v>
      </c>
      <c r="R417">
        <v>8688065</v>
      </c>
      <c r="S417">
        <v>2686797</v>
      </c>
    </row>
    <row r="418" spans="1:19">
      <c r="A418" s="2">
        <v>191.3</v>
      </c>
      <c r="B418" s="2">
        <v>5000</v>
      </c>
      <c r="C418" s="4">
        <v>0.8</v>
      </c>
      <c r="D418" s="4">
        <v>0.5</v>
      </c>
      <c r="E418" s="4">
        <f t="shared" si="123"/>
        <v>0.50180192378316824</v>
      </c>
      <c r="F418" s="4">
        <f t="shared" si="124"/>
        <v>0.32036529375469108</v>
      </c>
      <c r="G418" s="4">
        <f t="shared" si="125"/>
        <v>0.39182831119338113</v>
      </c>
      <c r="H418" s="4">
        <f t="shared" si="126"/>
        <v>3.9493013024301395E-2</v>
      </c>
      <c r="I418" s="4">
        <f t="shared" si="127"/>
        <v>0.72954728403808988</v>
      </c>
      <c r="J418" s="4">
        <f t="shared" si="128"/>
        <v>1.6649553182254899</v>
      </c>
      <c r="K418">
        <v>3234876</v>
      </c>
      <c r="L418">
        <v>2659609</v>
      </c>
      <c r="M418">
        <v>1623267</v>
      </c>
      <c r="N418">
        <f t="shared" si="129"/>
        <v>3234876</v>
      </c>
      <c r="O418">
        <v>1395271</v>
      </c>
      <c r="P418">
        <v>1267516</v>
      </c>
      <c r="Q418">
        <f t="shared" si="130"/>
        <v>3234876</v>
      </c>
      <c r="R418">
        <v>7745919</v>
      </c>
      <c r="S418">
        <v>2359995</v>
      </c>
    </row>
    <row r="419" spans="1:19">
      <c r="A419" s="2">
        <v>191.3</v>
      </c>
      <c r="B419" s="2">
        <v>5000</v>
      </c>
      <c r="C419" s="4">
        <v>0.7</v>
      </c>
      <c r="D419" s="4">
        <v>0.5</v>
      </c>
      <c r="E419" s="4">
        <f t="shared" si="123"/>
        <v>0.4479491640483283</v>
      </c>
      <c r="F419" s="4">
        <f t="shared" si="124"/>
        <v>0.31268431927529833</v>
      </c>
      <c r="G419" s="4">
        <f t="shared" si="125"/>
        <v>0.34728904600980071</v>
      </c>
      <c r="H419" s="4">
        <f t="shared" si="126"/>
        <v>4.5277160546493903E-2</v>
      </c>
      <c r="I419" s="4">
        <f t="shared" si="127"/>
        <v>0.63867517642098182</v>
      </c>
      <c r="J419" s="4">
        <f t="shared" si="128"/>
        <v>1.4096487778820579</v>
      </c>
      <c r="K419">
        <v>3234876</v>
      </c>
      <c r="L419">
        <v>2460555</v>
      </c>
      <c r="M419">
        <v>1449060</v>
      </c>
      <c r="N419">
        <f t="shared" si="129"/>
        <v>3234876</v>
      </c>
      <c r="O419">
        <v>1269903</v>
      </c>
      <c r="P419">
        <v>1123437</v>
      </c>
      <c r="Q419">
        <f t="shared" si="130"/>
        <v>3234876</v>
      </c>
      <c r="R419">
        <v>6626074</v>
      </c>
      <c r="S419">
        <v>2066035</v>
      </c>
    </row>
    <row r="420" spans="1:19">
      <c r="A420" s="2">
        <v>191.3</v>
      </c>
      <c r="B420" s="2">
        <v>5000</v>
      </c>
      <c r="C420" s="4">
        <v>0.6</v>
      </c>
      <c r="D420" s="4">
        <v>0.5</v>
      </c>
      <c r="E420" s="4">
        <f t="shared" si="123"/>
        <v>0.39915316692200875</v>
      </c>
      <c r="F420" s="4">
        <f t="shared" si="124"/>
        <v>0.30203723419383</v>
      </c>
      <c r="G420" s="4">
        <f t="shared" si="125"/>
        <v>0.31656082026018928</v>
      </c>
      <c r="H420" s="4">
        <f t="shared" si="126"/>
        <v>6.0130898371374975E-2</v>
      </c>
      <c r="I420" s="4">
        <f t="shared" si="127"/>
        <v>0.55117939605722133</v>
      </c>
      <c r="J420" s="4">
        <f t="shared" si="128"/>
        <v>1.2382854860588164</v>
      </c>
      <c r="K420">
        <v>3234876</v>
      </c>
      <c r="L420">
        <v>2268264</v>
      </c>
      <c r="M420">
        <v>1291211</v>
      </c>
      <c r="N420">
        <f t="shared" si="129"/>
        <v>3234876</v>
      </c>
      <c r="O420">
        <v>1218551</v>
      </c>
      <c r="P420">
        <v>1024035</v>
      </c>
      <c r="Q420">
        <f t="shared" si="130"/>
        <v>3234876</v>
      </c>
      <c r="R420">
        <v>5788697</v>
      </c>
      <c r="S420">
        <v>1782997</v>
      </c>
    </row>
    <row r="421" spans="1:19">
      <c r="A421" s="2">
        <v>191.3</v>
      </c>
      <c r="B421" s="2">
        <v>5000</v>
      </c>
      <c r="C421" s="4">
        <v>0.5</v>
      </c>
      <c r="D421" s="4">
        <v>0.5</v>
      </c>
      <c r="E421" s="4">
        <f t="shared" si="123"/>
        <v>0.35428591389592679</v>
      </c>
      <c r="F421" s="4">
        <f t="shared" si="124"/>
        <v>0.28842249285598581</v>
      </c>
      <c r="G421" s="4">
        <f t="shared" si="125"/>
        <v>0.29253486068708662</v>
      </c>
      <c r="H421" s="4">
        <f t="shared" si="126"/>
        <v>8.6112110634225233E-2</v>
      </c>
      <c r="I421" s="4">
        <f t="shared" si="127"/>
        <v>0.46321497330964156</v>
      </c>
      <c r="J421" s="4">
        <f t="shared" si="128"/>
        <v>1.0104220378153599</v>
      </c>
      <c r="K421">
        <v>3234876</v>
      </c>
      <c r="L421">
        <v>2079082</v>
      </c>
      <c r="M421">
        <v>1146071</v>
      </c>
      <c r="N421">
        <f t="shared" si="129"/>
        <v>3234876</v>
      </c>
      <c r="O421">
        <v>1224876</v>
      </c>
      <c r="P421">
        <v>946314</v>
      </c>
      <c r="Q421">
        <f t="shared" si="130"/>
        <v>3234876</v>
      </c>
      <c r="R421">
        <v>4767033</v>
      </c>
      <c r="S421">
        <v>1498443</v>
      </c>
    </row>
    <row r="422" spans="1:19">
      <c r="A422" s="2">
        <v>191.3</v>
      </c>
      <c r="B422" s="2">
        <v>5000</v>
      </c>
      <c r="C422" s="5">
        <v>0.4</v>
      </c>
      <c r="D422" s="4">
        <v>0.5</v>
      </c>
      <c r="E422" s="4">
        <f t="shared" si="123"/>
        <v>0.29044297215720172</v>
      </c>
      <c r="F422" s="4">
        <f t="shared" si="124"/>
        <v>0.28134617833882969</v>
      </c>
      <c r="G422" s="4">
        <f t="shared" si="125"/>
        <v>0.24476270496921676</v>
      </c>
      <c r="H422" s="4">
        <f t="shared" si="126"/>
        <v>0.10867031688386201</v>
      </c>
      <c r="I422" s="4">
        <f t="shared" si="127"/>
        <v>0.36749909424658006</v>
      </c>
      <c r="J422" s="4">
        <f t="shared" si="128"/>
        <v>0.83321153577447793</v>
      </c>
      <c r="K422">
        <v>3234876</v>
      </c>
      <c r="L422">
        <v>1849667</v>
      </c>
      <c r="M422">
        <v>939547</v>
      </c>
      <c r="N422">
        <f t="shared" si="129"/>
        <v>3234876</v>
      </c>
      <c r="O422">
        <v>1143312</v>
      </c>
      <c r="P422">
        <v>791777</v>
      </c>
      <c r="Q422">
        <f t="shared" si="130"/>
        <v>3234876</v>
      </c>
      <c r="R422">
        <v>3884150</v>
      </c>
      <c r="S422">
        <v>1188814</v>
      </c>
    </row>
    <row r="423" spans="1:19">
      <c r="A423" s="2">
        <v>191.3</v>
      </c>
      <c r="B423" s="2">
        <v>5000</v>
      </c>
      <c r="C423" s="5">
        <v>0.3</v>
      </c>
      <c r="D423" s="4">
        <v>0.5</v>
      </c>
      <c r="E423" s="4">
        <f t="shared" si="123"/>
        <v>0.22108297195935794</v>
      </c>
      <c r="F423" s="4">
        <f t="shared" si="124"/>
        <v>0.24202009597894941</v>
      </c>
      <c r="G423" s="4">
        <f t="shared" si="125"/>
        <v>0.186931431065673</v>
      </c>
      <c r="H423" s="4">
        <f t="shared" si="126"/>
        <v>9.6959821643858995E-2</v>
      </c>
      <c r="I423" s="4">
        <f t="shared" si="127"/>
        <v>0.2736141972675305</v>
      </c>
      <c r="J423" s="4">
        <f t="shared" si="128"/>
        <v>0.62031929508271721</v>
      </c>
      <c r="K423">
        <v>3234876</v>
      </c>
      <c r="L423">
        <v>1498081</v>
      </c>
      <c r="M423">
        <v>715176</v>
      </c>
      <c r="N423">
        <f t="shared" si="129"/>
        <v>3234876</v>
      </c>
      <c r="O423">
        <v>918353</v>
      </c>
      <c r="P423">
        <v>604700</v>
      </c>
      <c r="Q423">
        <f t="shared" si="130"/>
        <v>3234876</v>
      </c>
      <c r="R423">
        <v>2891764</v>
      </c>
      <c r="S423">
        <v>885108</v>
      </c>
    </row>
    <row r="424" spans="1:19">
      <c r="A424" s="2">
        <v>191.3</v>
      </c>
      <c r="B424" s="2">
        <v>5000</v>
      </c>
      <c r="C424" s="5">
        <v>0.2</v>
      </c>
      <c r="D424" s="4">
        <v>0.5</v>
      </c>
      <c r="E424" s="4">
        <f t="shared" si="123"/>
        <v>0.15763788163750325</v>
      </c>
      <c r="F424" s="4">
        <f t="shared" si="124"/>
        <v>0.19309209997539317</v>
      </c>
      <c r="G424" s="4">
        <f t="shared" si="125"/>
        <v>0.14022392202977796</v>
      </c>
      <c r="H424" s="4">
        <f t="shared" si="126"/>
        <v>0.10718741614825421</v>
      </c>
      <c r="I424" s="4">
        <f t="shared" si="127"/>
        <v>0.18218039887773133</v>
      </c>
      <c r="J424" s="4">
        <f t="shared" si="128"/>
        <v>0.38310772963167677</v>
      </c>
      <c r="K424">
        <v>3234876</v>
      </c>
      <c r="L424">
        <v>1134568</v>
      </c>
      <c r="M424">
        <v>509939</v>
      </c>
      <c r="N424">
        <f t="shared" si="129"/>
        <v>3234876</v>
      </c>
      <c r="O424">
        <v>800345</v>
      </c>
      <c r="P424">
        <v>453607</v>
      </c>
      <c r="Q424">
        <f t="shared" si="130"/>
        <v>3234876</v>
      </c>
      <c r="R424">
        <v>1828637</v>
      </c>
      <c r="S424">
        <v>589331</v>
      </c>
    </row>
    <row r="425" spans="1:19">
      <c r="A425" s="2">
        <v>191.3</v>
      </c>
      <c r="B425" s="2">
        <v>5000</v>
      </c>
      <c r="C425" s="5">
        <v>0.1</v>
      </c>
      <c r="D425" s="4">
        <v>0.5</v>
      </c>
      <c r="E425" s="4">
        <f t="shared" si="123"/>
        <v>7.8271006369332236E-2</v>
      </c>
      <c r="F425" s="4">
        <f t="shared" si="124"/>
        <v>0.1364466520509596</v>
      </c>
      <c r="G425" s="4">
        <f t="shared" si="125"/>
        <v>7.040084380359557E-2</v>
      </c>
      <c r="H425" s="4">
        <f t="shared" si="126"/>
        <v>8.6962529630192936E-2</v>
      </c>
      <c r="I425" s="4">
        <f t="shared" si="127"/>
        <v>8.8957660200885594E-2</v>
      </c>
      <c r="J425" s="4">
        <f t="shared" si="128"/>
        <v>0.24618625257969703</v>
      </c>
      <c r="K425">
        <v>3234876</v>
      </c>
      <c r="L425">
        <v>694585</v>
      </c>
      <c r="M425">
        <v>253197</v>
      </c>
      <c r="N425">
        <f t="shared" si="129"/>
        <v>3234876</v>
      </c>
      <c r="O425">
        <v>509051</v>
      </c>
      <c r="P425">
        <v>227738</v>
      </c>
      <c r="Q425">
        <f t="shared" si="130"/>
        <v>3234876</v>
      </c>
      <c r="R425">
        <v>1084149</v>
      </c>
      <c r="S425">
        <v>287767</v>
      </c>
    </row>
    <row r="426" spans="1:19">
      <c r="A426" t="s">
        <v>25</v>
      </c>
      <c r="E426" s="4"/>
      <c r="F426" s="4"/>
      <c r="G426" s="4"/>
      <c r="H426" s="4"/>
      <c r="I426" s="4"/>
      <c r="J426" s="4"/>
      <c r="N426">
        <f t="shared" si="129"/>
        <v>0</v>
      </c>
      <c r="Q426">
        <f t="shared" si="130"/>
        <v>0</v>
      </c>
    </row>
    <row r="427" spans="1:19">
      <c r="A427" s="2">
        <v>192.1</v>
      </c>
      <c r="B427" s="2">
        <v>5000</v>
      </c>
      <c r="C427" s="4">
        <v>1</v>
      </c>
      <c r="D427" s="4">
        <v>0.55000000000000004</v>
      </c>
      <c r="E427" s="4">
        <f t="shared" si="123"/>
        <v>0.57357794498873305</v>
      </c>
      <c r="F427" s="4">
        <f t="shared" si="124"/>
        <v>0.34701663491238482</v>
      </c>
      <c r="G427" s="4">
        <f t="shared" si="125"/>
        <v>0.4174259448980211</v>
      </c>
      <c r="H427" s="4">
        <f t="shared" si="126"/>
        <v>9.1937763037770787E-7</v>
      </c>
      <c r="I427" s="4">
        <f t="shared" si="127"/>
        <v>0.92059212822743686</v>
      </c>
      <c r="J427" s="4">
        <f t="shared" si="128"/>
        <v>2.8897218790730346</v>
      </c>
      <c r="K427">
        <v>3263077</v>
      </c>
      <c r="L427">
        <v>3003971</v>
      </c>
      <c r="M427">
        <v>1871629</v>
      </c>
      <c r="N427">
        <f t="shared" si="129"/>
        <v>3263077</v>
      </c>
      <c r="O427">
        <v>1362096</v>
      </c>
      <c r="P427">
        <v>1362093</v>
      </c>
      <c r="Q427">
        <f t="shared" si="130"/>
        <v>3263077</v>
      </c>
      <c r="R427">
        <v>12433348</v>
      </c>
      <c r="S427">
        <v>3003963</v>
      </c>
    </row>
    <row r="428" spans="1:19">
      <c r="A428" s="2">
        <v>192.1</v>
      </c>
      <c r="B428" s="2">
        <v>5000</v>
      </c>
      <c r="C428" s="4">
        <v>0.9</v>
      </c>
      <c r="D428" s="4">
        <v>0.55000000000000004</v>
      </c>
      <c r="E428" s="4">
        <f t="shared" si="123"/>
        <v>0.5279492331930874</v>
      </c>
      <c r="F428" s="4">
        <f t="shared" si="124"/>
        <v>0.34559221250371963</v>
      </c>
      <c r="G428" s="4">
        <f t="shared" si="125"/>
        <v>0.39085409262484461</v>
      </c>
      <c r="H428" s="4">
        <f t="shared" si="126"/>
        <v>1.9179136747309363E-2</v>
      </c>
      <c r="I428" s="4">
        <f t="shared" si="127"/>
        <v>0.82974076308956235</v>
      </c>
      <c r="J428" s="4">
        <f t="shared" si="128"/>
        <v>2.6464199281843488</v>
      </c>
      <c r="K428">
        <v>3263077</v>
      </c>
      <c r="L428">
        <v>2850433</v>
      </c>
      <c r="M428">
        <v>1722739</v>
      </c>
      <c r="N428">
        <f t="shared" si="129"/>
        <v>3263077</v>
      </c>
      <c r="O428">
        <v>1337970</v>
      </c>
      <c r="P428">
        <v>1275387</v>
      </c>
      <c r="Q428">
        <f t="shared" si="130"/>
        <v>3263077</v>
      </c>
      <c r="R428">
        <v>11342980</v>
      </c>
      <c r="S428">
        <v>2707508</v>
      </c>
    </row>
    <row r="429" spans="1:19">
      <c r="A429" s="2">
        <v>192.1</v>
      </c>
      <c r="B429" s="2">
        <v>5000</v>
      </c>
      <c r="C429" s="4">
        <v>0.8</v>
      </c>
      <c r="D429" s="4">
        <v>0.55000000000000004</v>
      </c>
      <c r="E429" s="4">
        <f t="shared" si="123"/>
        <v>0.48405109655702272</v>
      </c>
      <c r="F429" s="4">
        <f t="shared" si="124"/>
        <v>0.342535894801134</v>
      </c>
      <c r="G429" s="4">
        <f t="shared" si="125"/>
        <v>0.35973561151024019</v>
      </c>
      <c r="H429" s="4">
        <f t="shared" si="126"/>
        <v>3.1645897415231085E-2</v>
      </c>
      <c r="I429" s="4">
        <f t="shared" si="127"/>
        <v>0.73828996373668165</v>
      </c>
      <c r="J429" s="4">
        <f t="shared" si="128"/>
        <v>2.2413761612122545</v>
      </c>
      <c r="K429">
        <v>3263077</v>
      </c>
      <c r="L429">
        <v>2697217</v>
      </c>
      <c r="M429">
        <v>1579496</v>
      </c>
      <c r="N429">
        <f t="shared" si="129"/>
        <v>3263077</v>
      </c>
      <c r="O429">
        <v>1277108</v>
      </c>
      <c r="P429">
        <v>1173845</v>
      </c>
      <c r="Q429">
        <f t="shared" si="130"/>
        <v>3263077</v>
      </c>
      <c r="R429">
        <v>9722880</v>
      </c>
      <c r="S429">
        <v>2409097</v>
      </c>
    </row>
    <row r="430" spans="1:19">
      <c r="A430" s="2">
        <v>192.1</v>
      </c>
      <c r="B430" s="2">
        <v>5000</v>
      </c>
      <c r="C430" s="4">
        <v>0.7</v>
      </c>
      <c r="D430" s="4">
        <v>0.55000000000000004</v>
      </c>
      <c r="E430" s="4">
        <f t="shared" si="123"/>
        <v>0.43314485070379888</v>
      </c>
      <c r="F430" s="4">
        <f t="shared" si="124"/>
        <v>0.33982281141388943</v>
      </c>
      <c r="G430" s="4">
        <f t="shared" si="125"/>
        <v>0.33251621092606765</v>
      </c>
      <c r="H430" s="4">
        <f t="shared" si="126"/>
        <v>5.6656646472026249E-2</v>
      </c>
      <c r="I430" s="4">
        <f t="shared" si="127"/>
        <v>0.63867018767868489</v>
      </c>
      <c r="J430" s="4">
        <f t="shared" si="128"/>
        <v>1.9859470064604665</v>
      </c>
      <c r="K430">
        <v>3263077</v>
      </c>
      <c r="L430">
        <v>2522253</v>
      </c>
      <c r="M430">
        <v>1413385</v>
      </c>
      <c r="N430">
        <f t="shared" si="129"/>
        <v>3263077</v>
      </c>
      <c r="O430">
        <v>1269901</v>
      </c>
      <c r="P430">
        <v>1085026</v>
      </c>
      <c r="Q430">
        <f t="shared" si="130"/>
        <v>3263077</v>
      </c>
      <c r="R430">
        <v>8564328</v>
      </c>
      <c r="S430">
        <v>2084030</v>
      </c>
    </row>
    <row r="431" spans="1:19">
      <c r="A431" s="2">
        <v>192.1</v>
      </c>
      <c r="B431" s="2">
        <v>5000</v>
      </c>
      <c r="C431" s="4">
        <v>0.6</v>
      </c>
      <c r="D431" s="4">
        <v>0.55000000000000004</v>
      </c>
      <c r="E431" s="4">
        <f t="shared" si="123"/>
        <v>0.38529522901237084</v>
      </c>
      <c r="F431" s="4">
        <f t="shared" si="124"/>
        <v>0.33154259001549763</v>
      </c>
      <c r="G431" s="4">
        <f t="shared" si="125"/>
        <v>0.29962700849535578</v>
      </c>
      <c r="H431" s="4">
        <f t="shared" si="126"/>
        <v>7.2602638552507343E-2</v>
      </c>
      <c r="I431" s="4">
        <f t="shared" si="127"/>
        <v>0.55145526752816432</v>
      </c>
      <c r="J431" s="4">
        <f t="shared" si="128"/>
        <v>1.7452046028947523</v>
      </c>
      <c r="K431">
        <v>3263077</v>
      </c>
      <c r="L431">
        <v>2339097</v>
      </c>
      <c r="M431">
        <v>1257248</v>
      </c>
      <c r="N431">
        <f t="shared" si="129"/>
        <v>3263077</v>
      </c>
      <c r="O431">
        <v>1214614</v>
      </c>
      <c r="P431">
        <v>977706</v>
      </c>
      <c r="Q431">
        <f t="shared" si="130"/>
        <v>3263077</v>
      </c>
      <c r="R431">
        <v>7494178</v>
      </c>
      <c r="S431">
        <v>1799441</v>
      </c>
    </row>
    <row r="432" spans="1:19">
      <c r="A432" s="2">
        <v>192.1</v>
      </c>
      <c r="B432" s="2">
        <v>5000</v>
      </c>
      <c r="C432" s="4">
        <v>0.5</v>
      </c>
      <c r="D432" s="4">
        <v>0.55000000000000004</v>
      </c>
      <c r="E432" s="4">
        <f t="shared" si="123"/>
        <v>0.34092208060061102</v>
      </c>
      <c r="F432" s="4">
        <f t="shared" si="124"/>
        <v>0.31228959659854794</v>
      </c>
      <c r="G432" s="4">
        <f t="shared" si="125"/>
        <v>0.27244070550587679</v>
      </c>
      <c r="H432" s="4">
        <f t="shared" si="126"/>
        <v>8.1638894822279706E-2</v>
      </c>
      <c r="I432" s="4">
        <f t="shared" si="127"/>
        <v>0.47118134202778544</v>
      </c>
      <c r="J432" s="4">
        <f t="shared" si="128"/>
        <v>1.4898977253678047</v>
      </c>
      <c r="K432">
        <v>3263077</v>
      </c>
      <c r="L432">
        <v>2131480</v>
      </c>
      <c r="M432">
        <v>1112455</v>
      </c>
      <c r="N432">
        <f t="shared" si="129"/>
        <v>3263077</v>
      </c>
      <c r="O432">
        <v>1155389</v>
      </c>
      <c r="P432">
        <v>888995</v>
      </c>
      <c r="Q432">
        <f t="shared" si="130"/>
        <v>3263077</v>
      </c>
      <c r="R432">
        <v>6399152</v>
      </c>
      <c r="S432">
        <v>1537501</v>
      </c>
    </row>
    <row r="433" spans="1:30">
      <c r="A433" s="2">
        <v>192.1</v>
      </c>
      <c r="B433" s="2">
        <v>5000</v>
      </c>
      <c r="C433" s="5">
        <v>0.4</v>
      </c>
      <c r="D433" s="4">
        <v>0.55000000000000004</v>
      </c>
      <c r="E433" s="4">
        <f t="shared" si="123"/>
        <v>0.27972493447135938</v>
      </c>
      <c r="F433" s="4">
        <f t="shared" si="124"/>
        <v>0.28306196881042034</v>
      </c>
      <c r="G433" s="4">
        <f t="shared" si="125"/>
        <v>0.23099485546923962</v>
      </c>
      <c r="H433" s="4">
        <f t="shared" si="126"/>
        <v>9.4473406542352506E-2</v>
      </c>
      <c r="I433" s="4">
        <f t="shared" si="127"/>
        <v>0.37659546495531671</v>
      </c>
      <c r="J433" s="4">
        <f t="shared" si="128"/>
        <v>1.2650498287352705</v>
      </c>
      <c r="K433">
        <v>3263077</v>
      </c>
      <c r="L433">
        <v>1836417</v>
      </c>
      <c r="M433">
        <v>912764</v>
      </c>
      <c r="N433">
        <f t="shared" si="129"/>
        <v>3263077</v>
      </c>
      <c r="O433">
        <v>1062028</v>
      </c>
      <c r="P433">
        <v>753754</v>
      </c>
      <c r="Q433">
        <f t="shared" si="130"/>
        <v>3263077</v>
      </c>
      <c r="R433">
        <v>5356815</v>
      </c>
      <c r="S433">
        <v>1228860</v>
      </c>
    </row>
    <row r="434" spans="1:30">
      <c r="A434" s="2">
        <v>192.1</v>
      </c>
      <c r="B434" s="2">
        <v>5000</v>
      </c>
      <c r="C434" s="5">
        <v>0.3</v>
      </c>
      <c r="D434" s="4">
        <v>0.55000000000000004</v>
      </c>
      <c r="E434" s="4">
        <f t="shared" si="123"/>
        <v>0.22126201741485108</v>
      </c>
      <c r="F434" s="4">
        <f t="shared" si="124"/>
        <v>0.26952290736626811</v>
      </c>
      <c r="G434" s="4">
        <f t="shared" si="125"/>
        <v>0.18904334773589468</v>
      </c>
      <c r="H434" s="4">
        <f t="shared" si="126"/>
        <v>0.11044268952280317</v>
      </c>
      <c r="I434" s="4">
        <f t="shared" si="127"/>
        <v>0.27789108255796602</v>
      </c>
      <c r="J434" s="4">
        <f t="shared" si="128"/>
        <v>0.89843482087612403</v>
      </c>
      <c r="K434">
        <v>3263077</v>
      </c>
      <c r="L434">
        <v>1601469</v>
      </c>
      <c r="M434">
        <v>721995</v>
      </c>
      <c r="N434">
        <f t="shared" si="129"/>
        <v>3263077</v>
      </c>
      <c r="O434">
        <v>977246</v>
      </c>
      <c r="P434">
        <v>616863</v>
      </c>
      <c r="Q434">
        <f t="shared" si="130"/>
        <v>3263077</v>
      </c>
      <c r="R434">
        <v>3838442</v>
      </c>
      <c r="S434">
        <v>906780</v>
      </c>
    </row>
    <row r="435" spans="1:30">
      <c r="A435" s="2">
        <v>192.1</v>
      </c>
      <c r="B435" s="2">
        <v>5000</v>
      </c>
      <c r="C435" s="5">
        <v>0.2</v>
      </c>
      <c r="D435" s="4">
        <v>0.55000000000000004</v>
      </c>
      <c r="E435" s="4">
        <f t="shared" si="123"/>
        <v>0.15328599355761449</v>
      </c>
      <c r="F435" s="4">
        <f t="shared" si="124"/>
        <v>0.21687965071005066</v>
      </c>
      <c r="G435" s="4">
        <f t="shared" si="125"/>
        <v>0.13379273611992606</v>
      </c>
      <c r="H435" s="4">
        <f t="shared" si="126"/>
        <v>9.8893774189208528E-2</v>
      </c>
      <c r="I435" s="4">
        <f t="shared" si="127"/>
        <v>0.18417984007119662</v>
      </c>
      <c r="J435" s="4">
        <f t="shared" si="128"/>
        <v>0.58180698769903372</v>
      </c>
      <c r="K435">
        <v>3263077</v>
      </c>
      <c r="L435">
        <v>1207879</v>
      </c>
      <c r="M435">
        <v>500184</v>
      </c>
      <c r="N435">
        <f t="shared" si="129"/>
        <v>3263077</v>
      </c>
      <c r="O435">
        <v>759274</v>
      </c>
      <c r="P435">
        <v>436576</v>
      </c>
      <c r="Q435">
        <f t="shared" si="130"/>
        <v>3263077</v>
      </c>
      <c r="R435">
        <v>2499474</v>
      </c>
      <c r="S435">
        <v>600993</v>
      </c>
    </row>
    <row r="436" spans="1:30">
      <c r="A436" s="2">
        <v>192.1</v>
      </c>
      <c r="B436" s="2">
        <v>5000</v>
      </c>
      <c r="C436" s="5">
        <v>0.1</v>
      </c>
      <c r="D436" s="4">
        <v>0.55000000000000004</v>
      </c>
      <c r="E436" s="4">
        <f t="shared" si="123"/>
        <v>8.500626862314313E-2</v>
      </c>
      <c r="F436" s="4">
        <f t="shared" si="124"/>
        <v>0.15932170770104415</v>
      </c>
      <c r="G436" s="4">
        <f t="shared" si="125"/>
        <v>7.7123524820284658E-2</v>
      </c>
      <c r="H436" s="4">
        <f t="shared" si="126"/>
        <v>9.1964731448261866E-2</v>
      </c>
      <c r="I436" s="4">
        <f t="shared" si="127"/>
        <v>9.5578804913276638E-2</v>
      </c>
      <c r="J436" s="4">
        <f t="shared" si="128"/>
        <v>0.30313014372630498</v>
      </c>
      <c r="K436">
        <v>3263077</v>
      </c>
      <c r="L436">
        <v>797261</v>
      </c>
      <c r="M436">
        <v>277382</v>
      </c>
      <c r="N436">
        <f t="shared" si="129"/>
        <v>3263077</v>
      </c>
      <c r="O436">
        <v>551748</v>
      </c>
      <c r="P436">
        <v>251660</v>
      </c>
      <c r="Q436">
        <f t="shared" si="130"/>
        <v>3263077</v>
      </c>
      <c r="R436">
        <v>1301018</v>
      </c>
      <c r="S436">
        <v>311881</v>
      </c>
    </row>
    <row r="437" spans="1:30">
      <c r="A437" t="s">
        <v>25</v>
      </c>
      <c r="E437" s="4"/>
      <c r="F437" s="4"/>
      <c r="G437" s="4"/>
      <c r="H437" s="4"/>
      <c r="I437" s="4"/>
      <c r="J437" s="4"/>
      <c r="N437">
        <f t="shared" si="129"/>
        <v>0</v>
      </c>
      <c r="Q437">
        <f t="shared" si="130"/>
        <v>0</v>
      </c>
      <c r="U437" t="s">
        <v>25</v>
      </c>
    </row>
    <row r="438" spans="1:30">
      <c r="A438" s="2">
        <v>192.2</v>
      </c>
      <c r="B438" s="2">
        <v>5000</v>
      </c>
      <c r="C438" s="4">
        <v>1</v>
      </c>
      <c r="D438" s="4">
        <v>0.55000000000000004</v>
      </c>
      <c r="E438" s="4">
        <f t="shared" si="123"/>
        <v>0.61012299802866721</v>
      </c>
      <c r="F438" s="4">
        <f t="shared" si="124"/>
        <v>0.31050134520633293</v>
      </c>
      <c r="G438" s="4">
        <f t="shared" si="125"/>
        <v>0.45949273826829545</v>
      </c>
      <c r="H438" s="4">
        <f t="shared" si="126"/>
        <v>1.8049192713757491E-7</v>
      </c>
      <c r="I438" s="4">
        <f t="shared" si="127"/>
        <v>0.92062398225114583</v>
      </c>
      <c r="J438" s="4">
        <f t="shared" si="128"/>
        <v>1.8196719595322659</v>
      </c>
      <c r="K438">
        <v>5540414</v>
      </c>
      <c r="L438">
        <v>5100640</v>
      </c>
      <c r="M438">
        <v>3380334</v>
      </c>
      <c r="N438">
        <f t="shared" si="129"/>
        <v>5540414</v>
      </c>
      <c r="O438">
        <v>2545781</v>
      </c>
      <c r="P438">
        <v>2545780</v>
      </c>
      <c r="Q438">
        <f t="shared" si="130"/>
        <v>5540414</v>
      </c>
      <c r="R438">
        <v>15182374</v>
      </c>
      <c r="S438">
        <v>5100638</v>
      </c>
      <c r="U438">
        <v>192</v>
      </c>
      <c r="V438">
        <v>5000</v>
      </c>
      <c r="W438" s="1">
        <v>1</v>
      </c>
      <c r="X438" s="1">
        <f>D438</f>
        <v>0.55000000000000004</v>
      </c>
      <c r="Y438" s="1" t="s">
        <v>57</v>
      </c>
      <c r="Z438" s="1">
        <f t="shared" ref="Z438:AD447" si="134">AVERAGE(F427,F449)</f>
        <v>0.35067668488227033</v>
      </c>
      <c r="AA438" s="1">
        <f t="shared" si="134"/>
        <v>0.4153102582243664</v>
      </c>
      <c r="AB438" s="1">
        <f t="shared" si="134"/>
        <v>1.0801397465167244E-6</v>
      </c>
      <c r="AC438" s="1">
        <f t="shared" si="134"/>
        <v>0.92073394115399376</v>
      </c>
      <c r="AD438" s="1">
        <f t="shared" si="134"/>
        <v>2.6595563508675646</v>
      </c>
    </row>
    <row r="439" spans="1:30">
      <c r="A439" s="2">
        <v>192.2</v>
      </c>
      <c r="B439" s="2">
        <v>5000</v>
      </c>
      <c r="C439" s="4">
        <v>0.9</v>
      </c>
      <c r="D439" s="4">
        <v>0.55000000000000004</v>
      </c>
      <c r="E439" s="4">
        <f t="shared" si="123"/>
        <v>0.32758653053724868</v>
      </c>
      <c r="F439" s="4">
        <f t="shared" si="124"/>
        <v>0.19505437680288873</v>
      </c>
      <c r="G439" s="4">
        <f t="shared" si="125"/>
        <v>4.399147789316827E-2</v>
      </c>
      <c r="H439" s="4">
        <f t="shared" si="126"/>
        <v>3.2109513837774576E-4</v>
      </c>
      <c r="I439" s="4">
        <f t="shared" si="127"/>
        <v>0.94248263757906903</v>
      </c>
      <c r="J439" s="4">
        <f t="shared" si="128"/>
        <v>2.2969606603405448</v>
      </c>
      <c r="K439">
        <v>5540414</v>
      </c>
      <c r="L439">
        <v>2895647</v>
      </c>
      <c r="M439">
        <v>1814965</v>
      </c>
      <c r="N439">
        <f t="shared" si="129"/>
        <v>5540414</v>
      </c>
      <c r="O439">
        <v>245510</v>
      </c>
      <c r="P439">
        <v>243731</v>
      </c>
      <c r="Q439">
        <f t="shared" si="130"/>
        <v>5540414</v>
      </c>
      <c r="R439">
        <v>17947857</v>
      </c>
      <c r="S439">
        <v>5221744</v>
      </c>
      <c r="U439">
        <v>192</v>
      </c>
      <c r="V439">
        <v>5000</v>
      </c>
      <c r="W439" s="1">
        <v>0.9</v>
      </c>
      <c r="X439" s="1">
        <f t="shared" ref="X439:X447" si="135">D439</f>
        <v>0.55000000000000004</v>
      </c>
      <c r="Y439" s="1">
        <f t="shared" ref="Y439:Y447" si="136">AVERAGE(E428,E450)</f>
        <v>0.52617159611731978</v>
      </c>
      <c r="Z439" s="1">
        <f t="shared" si="134"/>
        <v>0.34942716317140782</v>
      </c>
      <c r="AA439" s="1">
        <f t="shared" si="134"/>
        <v>0.39085761133847197</v>
      </c>
      <c r="AB439" s="1">
        <f t="shared" si="134"/>
        <v>1.9499720874289091E-2</v>
      </c>
      <c r="AC439" s="1">
        <f t="shared" si="134"/>
        <v>0.82755975092465905</v>
      </c>
      <c r="AD439" s="1">
        <f t="shared" si="134"/>
        <v>2.4100170987815241</v>
      </c>
    </row>
    <row r="440" spans="1:30">
      <c r="A440" s="2">
        <v>192.2</v>
      </c>
      <c r="B440" s="2">
        <v>5000</v>
      </c>
      <c r="C440" s="4">
        <v>0.8</v>
      </c>
      <c r="D440" s="4">
        <v>0.55000000000000004</v>
      </c>
      <c r="E440" s="4">
        <f t="shared" si="123"/>
        <v>0.32028509060875232</v>
      </c>
      <c r="F440" s="4">
        <f t="shared" si="124"/>
        <v>0.19494878902551327</v>
      </c>
      <c r="G440" s="4">
        <f t="shared" si="125"/>
        <v>7.2277089762606189E-2</v>
      </c>
      <c r="H440" s="4">
        <f t="shared" si="126"/>
        <v>1.5240738327496825E-3</v>
      </c>
      <c r="I440" s="4">
        <f t="shared" si="127"/>
        <v>0.84615283262225527</v>
      </c>
      <c r="J440" s="4">
        <f t="shared" si="128"/>
        <v>2.0564638310422292</v>
      </c>
      <c r="K440">
        <v>5540414</v>
      </c>
      <c r="L440">
        <v>2854609</v>
      </c>
      <c r="M440">
        <v>1774512</v>
      </c>
      <c r="N440">
        <f t="shared" si="129"/>
        <v>5540414</v>
      </c>
      <c r="O440">
        <v>408889</v>
      </c>
      <c r="P440">
        <v>400445</v>
      </c>
      <c r="Q440">
        <f t="shared" si="130"/>
        <v>5540414</v>
      </c>
      <c r="R440">
        <v>16081698</v>
      </c>
      <c r="S440">
        <v>4688037</v>
      </c>
      <c r="U440">
        <v>192</v>
      </c>
      <c r="V440">
        <v>5000</v>
      </c>
      <c r="W440" s="1">
        <v>0.8</v>
      </c>
      <c r="X440" s="1">
        <f t="shared" si="135"/>
        <v>0.55000000000000004</v>
      </c>
      <c r="Y440" s="1">
        <f t="shared" si="136"/>
        <v>0.48031515740062913</v>
      </c>
      <c r="Z440" s="1">
        <f t="shared" si="134"/>
        <v>0.34579738190297465</v>
      </c>
      <c r="AA440" s="1">
        <f t="shared" si="134"/>
        <v>0.36013873806330304</v>
      </c>
      <c r="AB440" s="1">
        <f t="shared" si="134"/>
        <v>3.367208110005572E-2</v>
      </c>
      <c r="AC440" s="1">
        <f t="shared" si="134"/>
        <v>0.73486435439390496</v>
      </c>
      <c r="AD440" s="1">
        <f t="shared" si="134"/>
        <v>2.0899244171908302</v>
      </c>
    </row>
    <row r="441" spans="1:30">
      <c r="A441" s="2">
        <v>192.2</v>
      </c>
      <c r="B441" s="2">
        <v>5000</v>
      </c>
      <c r="C441" s="4">
        <v>0.7</v>
      </c>
      <c r="D441" s="4">
        <v>0.55000000000000004</v>
      </c>
      <c r="E441" s="4">
        <f t="shared" si="123"/>
        <v>0.31079464458793149</v>
      </c>
      <c r="F441" s="4">
        <f t="shared" si="124"/>
        <v>0.1948145030317229</v>
      </c>
      <c r="G441" s="4">
        <f t="shared" si="125"/>
        <v>0.10280585530250988</v>
      </c>
      <c r="H441" s="4">
        <f t="shared" si="126"/>
        <v>3.9769591225493261E-3</v>
      </c>
      <c r="I441" s="4">
        <f t="shared" si="127"/>
        <v>0.73632439741867661</v>
      </c>
      <c r="J441" s="4">
        <f t="shared" si="128"/>
        <v>1.8199065990375449</v>
      </c>
      <c r="K441">
        <v>5540414</v>
      </c>
      <c r="L441">
        <v>2801284</v>
      </c>
      <c r="M441">
        <v>1721931</v>
      </c>
      <c r="N441">
        <f t="shared" si="129"/>
        <v>5540414</v>
      </c>
      <c r="O441">
        <v>591621</v>
      </c>
      <c r="P441">
        <v>569587</v>
      </c>
      <c r="Q441">
        <f t="shared" si="130"/>
        <v>5540414</v>
      </c>
      <c r="R441">
        <v>14162578</v>
      </c>
      <c r="S441">
        <v>4079542</v>
      </c>
      <c r="U441">
        <v>192</v>
      </c>
      <c r="V441">
        <v>5000</v>
      </c>
      <c r="W441" s="1">
        <v>0.7</v>
      </c>
      <c r="X441" s="1">
        <f t="shared" si="135"/>
        <v>0.55000000000000004</v>
      </c>
      <c r="Y441" s="1">
        <f t="shared" si="136"/>
        <v>0.43747250110895819</v>
      </c>
      <c r="Z441" s="1">
        <f t="shared" si="134"/>
        <v>0.34177228075371119</v>
      </c>
      <c r="AA441" s="1">
        <f t="shared" si="134"/>
        <v>0.33674468169690908</v>
      </c>
      <c r="AB441" s="1">
        <f t="shared" si="134"/>
        <v>5.4582083944220636E-2</v>
      </c>
      <c r="AC441" s="1">
        <f t="shared" si="134"/>
        <v>0.64448597199456814</v>
      </c>
      <c r="AD441" s="1">
        <f t="shared" si="134"/>
        <v>1.8424032467792499</v>
      </c>
    </row>
    <row r="442" spans="1:30">
      <c r="A442" s="2">
        <v>192.2</v>
      </c>
      <c r="B442" s="2">
        <v>5000</v>
      </c>
      <c r="C442" s="4">
        <v>0.6</v>
      </c>
      <c r="D442" s="4">
        <v>0.55000000000000004</v>
      </c>
      <c r="E442" s="4">
        <f t="shared" si="123"/>
        <v>0.28926881637365004</v>
      </c>
      <c r="F442" s="4">
        <f t="shared" si="124"/>
        <v>0.19425172920290795</v>
      </c>
      <c r="G442" s="4">
        <f t="shared" si="125"/>
        <v>0.12886239187179874</v>
      </c>
      <c r="H442" s="4">
        <f t="shared" si="126"/>
        <v>9.3088711421204264E-3</v>
      </c>
      <c r="I442" s="4">
        <f t="shared" si="127"/>
        <v>0.62354925101264991</v>
      </c>
      <c r="J442" s="4">
        <f t="shared" si="128"/>
        <v>1.5265611919975655</v>
      </c>
      <c r="K442">
        <v>5540414</v>
      </c>
      <c r="L442">
        <v>2678904</v>
      </c>
      <c r="M442">
        <v>1602669</v>
      </c>
      <c r="N442">
        <f t="shared" si="129"/>
        <v>5540414</v>
      </c>
      <c r="O442">
        <v>765526</v>
      </c>
      <c r="P442">
        <v>713951</v>
      </c>
      <c r="Q442">
        <f t="shared" si="130"/>
        <v>5540414</v>
      </c>
      <c r="R442">
        <v>11912502</v>
      </c>
      <c r="S442">
        <v>3454721</v>
      </c>
      <c r="U442">
        <v>192</v>
      </c>
      <c r="V442">
        <v>5000</v>
      </c>
      <c r="W442" s="1">
        <v>0.6</v>
      </c>
      <c r="X442" s="1">
        <f t="shared" si="135"/>
        <v>0.55000000000000004</v>
      </c>
      <c r="Y442" s="1">
        <f t="shared" si="136"/>
        <v>0.38757623472879077</v>
      </c>
      <c r="Z442" s="1">
        <f t="shared" si="134"/>
        <v>0.33442381828861889</v>
      </c>
      <c r="AA442" s="1">
        <f t="shared" si="134"/>
        <v>0.30273945777218042</v>
      </c>
      <c r="AB442" s="1">
        <f t="shared" si="134"/>
        <v>7.0987163253939778E-2</v>
      </c>
      <c r="AC442" s="1">
        <f t="shared" si="134"/>
        <v>0.55278131083550419</v>
      </c>
      <c r="AD442" s="1">
        <f t="shared" si="134"/>
        <v>1.6018195219388849</v>
      </c>
    </row>
    <row r="443" spans="1:30">
      <c r="A443" s="2">
        <v>192.2</v>
      </c>
      <c r="B443" s="2">
        <v>5000</v>
      </c>
      <c r="C443" s="4">
        <v>0.5</v>
      </c>
      <c r="D443" s="4">
        <v>0.55000000000000004</v>
      </c>
      <c r="E443" s="4">
        <f t="shared" si="123"/>
        <v>0.26981413302327228</v>
      </c>
      <c r="F443" s="4">
        <f t="shared" si="124"/>
        <v>0.18998147069876006</v>
      </c>
      <c r="G443" s="4">
        <f t="shared" si="125"/>
        <v>0.13916884189520856</v>
      </c>
      <c r="H443" s="4">
        <f t="shared" si="126"/>
        <v>1.6270625263743829E-2</v>
      </c>
      <c r="I443" s="4">
        <f t="shared" si="127"/>
        <v>0.51881303454940375</v>
      </c>
      <c r="J443" s="4">
        <f t="shared" si="128"/>
        <v>1.2319397070327236</v>
      </c>
      <c r="K443">
        <v>5540414</v>
      </c>
      <c r="L443">
        <v>2547458</v>
      </c>
      <c r="M443">
        <v>1494882</v>
      </c>
      <c r="N443">
        <f t="shared" si="129"/>
        <v>5540414</v>
      </c>
      <c r="O443">
        <v>861199</v>
      </c>
      <c r="P443">
        <v>771053</v>
      </c>
      <c r="Q443">
        <f t="shared" si="130"/>
        <v>5540414</v>
      </c>
      <c r="R443">
        <v>9699895</v>
      </c>
      <c r="S443">
        <v>2874439</v>
      </c>
      <c r="U443">
        <v>192</v>
      </c>
      <c r="V443">
        <v>5000</v>
      </c>
      <c r="W443" s="1">
        <v>0.5</v>
      </c>
      <c r="X443" s="1">
        <f t="shared" si="135"/>
        <v>0.55000000000000004</v>
      </c>
      <c r="Y443" s="1">
        <f t="shared" si="136"/>
        <v>0.33539070288047557</v>
      </c>
      <c r="Z443" s="1">
        <f t="shared" si="134"/>
        <v>0.31689680964608058</v>
      </c>
      <c r="AA443" s="1">
        <f t="shared" si="134"/>
        <v>0.26873191950942565</v>
      </c>
      <c r="AB443" s="1">
        <f t="shared" si="134"/>
        <v>8.3320181094366147E-2</v>
      </c>
      <c r="AC443" s="1">
        <f t="shared" si="134"/>
        <v>0.46251997869613004</v>
      </c>
      <c r="AD443" s="1">
        <f t="shared" si="134"/>
        <v>1.3465140432258167</v>
      </c>
    </row>
    <row r="444" spans="1:30">
      <c r="A444" s="2">
        <v>192.2</v>
      </c>
      <c r="B444" s="2">
        <v>5000</v>
      </c>
      <c r="C444" s="5">
        <v>0.4</v>
      </c>
      <c r="D444" s="4">
        <v>0.55000000000000004</v>
      </c>
      <c r="E444" s="4">
        <f t="shared" si="123"/>
        <v>0.23518043958447871</v>
      </c>
      <c r="F444" s="4">
        <f t="shared" si="124"/>
        <v>0.18707302378486518</v>
      </c>
      <c r="G444" s="4">
        <f t="shared" si="125"/>
        <v>0.13620354002426532</v>
      </c>
      <c r="H444" s="4">
        <f t="shared" si="126"/>
        <v>2.7006104597959647E-2</v>
      </c>
      <c r="I444" s="4">
        <f t="shared" si="127"/>
        <v>0.41725943223737433</v>
      </c>
      <c r="J444" s="4">
        <f t="shared" si="128"/>
        <v>1.007202530352425</v>
      </c>
      <c r="K444">
        <v>5540414</v>
      </c>
      <c r="L444">
        <v>2339459</v>
      </c>
      <c r="M444">
        <v>1302997</v>
      </c>
      <c r="N444">
        <f t="shared" si="129"/>
        <v>5540414</v>
      </c>
      <c r="O444">
        <v>904249</v>
      </c>
      <c r="P444">
        <v>754624</v>
      </c>
      <c r="Q444">
        <f t="shared" si="130"/>
        <v>5540414</v>
      </c>
      <c r="R444">
        <v>7892109</v>
      </c>
      <c r="S444">
        <v>2311790</v>
      </c>
      <c r="U444">
        <v>192</v>
      </c>
      <c r="V444">
        <v>5000</v>
      </c>
      <c r="W444" s="1">
        <v>0.4</v>
      </c>
      <c r="X444" s="1">
        <f t="shared" si="135"/>
        <v>0.55000000000000004</v>
      </c>
      <c r="Y444" s="1">
        <f t="shared" si="136"/>
        <v>0.27210150092058116</v>
      </c>
      <c r="Z444" s="1">
        <f t="shared" si="134"/>
        <v>0.29210325732172043</v>
      </c>
      <c r="AA444" s="1">
        <f t="shared" si="134"/>
        <v>0.22257671081597769</v>
      </c>
      <c r="AB444" s="1">
        <f t="shared" si="134"/>
        <v>9.5668482519698492E-2</v>
      </c>
      <c r="AC444" s="1">
        <f t="shared" si="134"/>
        <v>0.36600263484660206</v>
      </c>
      <c r="AD444" s="1">
        <f t="shared" si="134"/>
        <v>1.11743492726681</v>
      </c>
    </row>
    <row r="445" spans="1:30">
      <c r="A445" s="2">
        <v>192.2</v>
      </c>
      <c r="B445" s="2">
        <v>5000</v>
      </c>
      <c r="C445" s="5">
        <v>0.3</v>
      </c>
      <c r="D445" s="4">
        <v>0.55000000000000004</v>
      </c>
      <c r="E445" s="4">
        <f t="shared" si="123"/>
        <v>0.19704231488838198</v>
      </c>
      <c r="F445" s="4">
        <f t="shared" si="124"/>
        <v>0.1750533443890655</v>
      </c>
      <c r="G445" s="4">
        <f t="shared" si="125"/>
        <v>0.13058861666294252</v>
      </c>
      <c r="H445" s="4">
        <f t="shared" si="126"/>
        <v>4.1308104412413948E-2</v>
      </c>
      <c r="I445" s="4">
        <f t="shared" si="127"/>
        <v>0.31157509168087438</v>
      </c>
      <c r="J445" s="4">
        <f t="shared" si="128"/>
        <v>0.78940021449660625</v>
      </c>
      <c r="K445">
        <v>5540414</v>
      </c>
      <c r="L445">
        <v>2061564</v>
      </c>
      <c r="M445">
        <v>1091696</v>
      </c>
      <c r="N445">
        <f t="shared" si="129"/>
        <v>5540414</v>
      </c>
      <c r="O445">
        <v>952379</v>
      </c>
      <c r="P445">
        <v>723515</v>
      </c>
      <c r="Q445">
        <f t="shared" si="130"/>
        <v>5540414</v>
      </c>
      <c r="R445">
        <v>6099859</v>
      </c>
      <c r="S445">
        <v>1726255</v>
      </c>
      <c r="U445">
        <v>192</v>
      </c>
      <c r="V445">
        <v>5000</v>
      </c>
      <c r="W445" s="1">
        <v>0.3</v>
      </c>
      <c r="X445" s="1">
        <f t="shared" si="135"/>
        <v>0.55000000000000004</v>
      </c>
      <c r="Y445" s="1">
        <f t="shared" si="136"/>
        <v>0.21925056122580483</v>
      </c>
      <c r="Z445" s="1">
        <f t="shared" si="134"/>
        <v>0.26706501426489365</v>
      </c>
      <c r="AA445" s="1">
        <f t="shared" si="134"/>
        <v>0.18514690847595575</v>
      </c>
      <c r="AB445" s="1">
        <f t="shared" si="134"/>
        <v>0.10479677018909392</v>
      </c>
      <c r="AC445" s="1">
        <f t="shared" si="134"/>
        <v>0.27602083486085244</v>
      </c>
      <c r="AD445" s="1">
        <f t="shared" si="134"/>
        <v>0.80264223753389874</v>
      </c>
    </row>
    <row r="446" spans="1:30">
      <c r="A446" s="2">
        <v>192.2</v>
      </c>
      <c r="B446" s="2">
        <v>5000</v>
      </c>
      <c r="C446" s="5">
        <v>0.2</v>
      </c>
      <c r="D446" s="4">
        <v>0.55000000000000004</v>
      </c>
      <c r="E446" s="4">
        <f t="shared" si="123"/>
        <v>0.14596291901652114</v>
      </c>
      <c r="F446" s="4">
        <f t="shared" si="124"/>
        <v>0.16012900840984085</v>
      </c>
      <c r="G446" s="4">
        <f t="shared" si="125"/>
        <v>0.10889709685954876</v>
      </c>
      <c r="H446" s="4">
        <f t="shared" si="126"/>
        <v>5.5581586502380508E-2</v>
      </c>
      <c r="I446" s="4">
        <f t="shared" si="127"/>
        <v>0.20475491542689769</v>
      </c>
      <c r="J446" s="4">
        <f t="shared" si="128"/>
        <v>0.50116724129279866</v>
      </c>
      <c r="K446">
        <v>5540414</v>
      </c>
      <c r="L446">
        <v>1695876</v>
      </c>
      <c r="M446">
        <v>808695</v>
      </c>
      <c r="N446">
        <f t="shared" si="129"/>
        <v>5540414</v>
      </c>
      <c r="O446">
        <v>911280</v>
      </c>
      <c r="P446">
        <v>603335</v>
      </c>
      <c r="Q446">
        <f t="shared" si="130"/>
        <v>5540414</v>
      </c>
      <c r="R446">
        <v>3911101</v>
      </c>
      <c r="S446">
        <v>1134427</v>
      </c>
      <c r="U446">
        <v>192</v>
      </c>
      <c r="V446">
        <v>5000</v>
      </c>
      <c r="W446" s="1">
        <v>0.2</v>
      </c>
      <c r="X446" s="1">
        <f t="shared" si="135"/>
        <v>0.55000000000000004</v>
      </c>
      <c r="Y446" s="1">
        <f t="shared" si="136"/>
        <v>0.15284119610611435</v>
      </c>
      <c r="Z446" s="1">
        <f t="shared" si="134"/>
        <v>0.2187366118535167</v>
      </c>
      <c r="AA446" s="1">
        <f t="shared" si="134"/>
        <v>0.13304434808888846</v>
      </c>
      <c r="AB446" s="1">
        <f t="shared" si="134"/>
        <v>0.10142454341566529</v>
      </c>
      <c r="AC446" s="1">
        <f t="shared" si="134"/>
        <v>0.1836835234346767</v>
      </c>
      <c r="AD446" s="1">
        <f t="shared" si="134"/>
        <v>0.54423329888522076</v>
      </c>
    </row>
    <row r="447" spans="1:30">
      <c r="A447" s="2">
        <v>192.2</v>
      </c>
      <c r="B447" s="2">
        <v>5000</v>
      </c>
      <c r="C447" s="5">
        <v>0.1</v>
      </c>
      <c r="D447" s="4">
        <v>0.55000000000000004</v>
      </c>
      <c r="E447" s="4">
        <f t="shared" si="123"/>
        <v>8.5927874703948123E-2</v>
      </c>
      <c r="F447" s="4">
        <f t="shared" si="124"/>
        <v>0.11350307034817254</v>
      </c>
      <c r="G447" s="4">
        <f t="shared" si="125"/>
        <v>7.3441804168424954E-2</v>
      </c>
      <c r="H447" s="4">
        <f t="shared" si="126"/>
        <v>6.3944499454372902E-2</v>
      </c>
      <c r="I447" s="4">
        <f t="shared" si="127"/>
        <v>0.10364586473140816</v>
      </c>
      <c r="J447" s="4">
        <f t="shared" si="128"/>
        <v>0.24397779660509125</v>
      </c>
      <c r="K447">
        <v>5540414</v>
      </c>
      <c r="L447">
        <v>1104930</v>
      </c>
      <c r="M447">
        <v>476076</v>
      </c>
      <c r="N447">
        <f t="shared" si="129"/>
        <v>5540414</v>
      </c>
      <c r="O447">
        <v>761177</v>
      </c>
      <c r="P447">
        <v>406898</v>
      </c>
      <c r="Q447">
        <f t="shared" si="130"/>
        <v>5540414</v>
      </c>
      <c r="R447">
        <v>1925979</v>
      </c>
      <c r="S447">
        <v>574241</v>
      </c>
      <c r="U447">
        <v>192</v>
      </c>
      <c r="V447">
        <v>5000</v>
      </c>
      <c r="W447" s="1">
        <v>0.1</v>
      </c>
      <c r="X447" s="1">
        <f t="shared" si="135"/>
        <v>0.55000000000000004</v>
      </c>
      <c r="Y447" s="1">
        <f t="shared" si="136"/>
        <v>8.3152907753913985E-2</v>
      </c>
      <c r="Z447" s="1">
        <f t="shared" si="134"/>
        <v>0.1587016491197078</v>
      </c>
      <c r="AA447" s="1">
        <f t="shared" si="134"/>
        <v>7.5602062559484873E-2</v>
      </c>
      <c r="AB447" s="1">
        <f t="shared" si="134"/>
        <v>9.8476702558255247E-2</v>
      </c>
      <c r="AC447" s="1">
        <f t="shared" si="134"/>
        <v>9.2957920031841626E-2</v>
      </c>
      <c r="AD447" s="1">
        <f t="shared" si="134"/>
        <v>0.27145589111276669</v>
      </c>
    </row>
    <row r="448" spans="1:30">
      <c r="A448" t="s">
        <v>25</v>
      </c>
      <c r="E448" s="4"/>
      <c r="F448" s="4"/>
      <c r="G448" s="4"/>
      <c r="H448" s="4"/>
      <c r="I448" s="4"/>
      <c r="J448" s="4"/>
      <c r="N448">
        <f t="shared" si="129"/>
        <v>0</v>
      </c>
      <c r="Q448">
        <f t="shared" si="130"/>
        <v>0</v>
      </c>
    </row>
    <row r="449" spans="1:19">
      <c r="A449" s="2">
        <v>192.3</v>
      </c>
      <c r="B449" s="2">
        <v>5000</v>
      </c>
      <c r="C449" s="4">
        <v>1</v>
      </c>
      <c r="D449" s="4">
        <v>0.55000000000000004</v>
      </c>
      <c r="E449" s="4">
        <f t="shared" ref="E449:E512" si="137">M449/K449</f>
        <v>0.56654057035572314</v>
      </c>
      <c r="F449" s="4">
        <f t="shared" ref="F449:F512" si="138">(L449-M449)/K449</f>
        <v>0.35433673485215583</v>
      </c>
      <c r="G449" s="4">
        <f t="shared" ref="G449:G512" si="139">P449/N449</f>
        <v>0.41319457155071165</v>
      </c>
      <c r="H449" s="4">
        <f t="shared" ref="H449:H512" si="140">(O449-P449)/N449</f>
        <v>1.240901862655741E-6</v>
      </c>
      <c r="I449" s="4">
        <f t="shared" ref="I449:I512" si="141">S449/Q449</f>
        <v>0.92087575408055067</v>
      </c>
      <c r="J449" s="4">
        <f t="shared" ref="J449:J512" si="142">(R449-S449)/Q449</f>
        <v>2.4293908226620942</v>
      </c>
      <c r="K449">
        <v>3223462</v>
      </c>
      <c r="L449">
        <v>2968413</v>
      </c>
      <c r="M449">
        <v>1826222</v>
      </c>
      <c r="N449">
        <f t="shared" ref="N449:N512" si="143">K449</f>
        <v>3223462</v>
      </c>
      <c r="O449">
        <v>1331921</v>
      </c>
      <c r="P449">
        <v>1331917</v>
      </c>
      <c r="Q449">
        <f t="shared" ref="Q449:Q512" si="144">K449</f>
        <v>3223462</v>
      </c>
      <c r="R449">
        <v>10799457</v>
      </c>
      <c r="S449">
        <v>2968408</v>
      </c>
    </row>
    <row r="450" spans="1:19">
      <c r="A450" s="2">
        <v>192.3</v>
      </c>
      <c r="B450" s="2">
        <v>5000</v>
      </c>
      <c r="C450" s="4">
        <v>0.9</v>
      </c>
      <c r="D450" s="4">
        <v>0.55000000000000004</v>
      </c>
      <c r="E450" s="4">
        <f t="shared" si="137"/>
        <v>0.52439395904155217</v>
      </c>
      <c r="F450" s="4">
        <f t="shared" si="138"/>
        <v>0.353262113839096</v>
      </c>
      <c r="G450" s="4">
        <f t="shared" si="139"/>
        <v>0.39086113005209927</v>
      </c>
      <c r="H450" s="4">
        <f t="shared" si="140"/>
        <v>1.9820305001268822E-2</v>
      </c>
      <c r="I450" s="4">
        <f t="shared" si="141"/>
        <v>0.82537873875975587</v>
      </c>
      <c r="J450" s="4">
        <f t="shared" si="142"/>
        <v>2.1736142693786991</v>
      </c>
      <c r="K450">
        <v>3223462</v>
      </c>
      <c r="L450">
        <v>2829091</v>
      </c>
      <c r="M450">
        <v>1690364</v>
      </c>
      <c r="N450">
        <f t="shared" si="143"/>
        <v>3223462</v>
      </c>
      <c r="O450">
        <v>1323816</v>
      </c>
      <c r="P450">
        <v>1259926</v>
      </c>
      <c r="Q450">
        <f t="shared" si="144"/>
        <v>3223462</v>
      </c>
      <c r="R450">
        <v>9667140</v>
      </c>
      <c r="S450">
        <v>2660577</v>
      </c>
    </row>
    <row r="451" spans="1:19">
      <c r="A451" s="2">
        <v>192.3</v>
      </c>
      <c r="B451" s="2">
        <v>5000</v>
      </c>
      <c r="C451" s="4">
        <v>0.8</v>
      </c>
      <c r="D451" s="4">
        <v>0.55000000000000004</v>
      </c>
      <c r="E451" s="4">
        <f t="shared" si="137"/>
        <v>0.47657921824423555</v>
      </c>
      <c r="F451" s="4">
        <f t="shared" si="138"/>
        <v>0.34905886900481531</v>
      </c>
      <c r="G451" s="4">
        <f t="shared" si="139"/>
        <v>0.36054186461636589</v>
      </c>
      <c r="H451" s="4">
        <f t="shared" si="140"/>
        <v>3.5698264784880356E-2</v>
      </c>
      <c r="I451" s="4">
        <f t="shared" si="141"/>
        <v>0.73143874505112827</v>
      </c>
      <c r="J451" s="4">
        <f t="shared" si="142"/>
        <v>1.938472673169406</v>
      </c>
      <c r="K451">
        <v>3223462</v>
      </c>
      <c r="L451">
        <v>2661413</v>
      </c>
      <c r="M451">
        <v>1536235</v>
      </c>
      <c r="N451">
        <f t="shared" si="143"/>
        <v>3223462</v>
      </c>
      <c r="O451">
        <v>1277265</v>
      </c>
      <c r="P451">
        <v>1162193</v>
      </c>
      <c r="Q451">
        <f t="shared" si="144"/>
        <v>3223462</v>
      </c>
      <c r="R451">
        <v>8606358</v>
      </c>
      <c r="S451">
        <v>2357765</v>
      </c>
    </row>
    <row r="452" spans="1:19">
      <c r="A452" s="2">
        <v>192.3</v>
      </c>
      <c r="B452" s="2">
        <v>5000</v>
      </c>
      <c r="C452" s="4">
        <v>0.7</v>
      </c>
      <c r="D452" s="4">
        <v>0.55000000000000004</v>
      </c>
      <c r="E452" s="4">
        <f t="shared" si="137"/>
        <v>0.44180015151411745</v>
      </c>
      <c r="F452" s="4">
        <f t="shared" si="138"/>
        <v>0.34372175009353295</v>
      </c>
      <c r="G452" s="4">
        <f t="shared" si="139"/>
        <v>0.34097315246775051</v>
      </c>
      <c r="H452" s="4">
        <f t="shared" si="140"/>
        <v>5.2507521416415022E-2</v>
      </c>
      <c r="I452" s="4">
        <f t="shared" si="141"/>
        <v>0.65030175631045128</v>
      </c>
      <c r="J452" s="4">
        <f t="shared" si="142"/>
        <v>1.6988594870980331</v>
      </c>
      <c r="K452">
        <v>3223462</v>
      </c>
      <c r="L452">
        <v>2532100</v>
      </c>
      <c r="M452">
        <v>1424126</v>
      </c>
      <c r="N452">
        <f t="shared" si="143"/>
        <v>3223462</v>
      </c>
      <c r="O452">
        <v>1268370</v>
      </c>
      <c r="P452">
        <v>1099114</v>
      </c>
      <c r="Q452">
        <f t="shared" si="144"/>
        <v>3223462</v>
      </c>
      <c r="R452">
        <v>7572432</v>
      </c>
      <c r="S452">
        <v>2096223</v>
      </c>
    </row>
    <row r="453" spans="1:19">
      <c r="A453" s="2">
        <v>192.3</v>
      </c>
      <c r="B453" s="2">
        <v>5000</v>
      </c>
      <c r="C453" s="4">
        <v>0.6</v>
      </c>
      <c r="D453" s="4">
        <v>0.55000000000000004</v>
      </c>
      <c r="E453" s="4">
        <f t="shared" si="137"/>
        <v>0.38985724044521075</v>
      </c>
      <c r="F453" s="4">
        <f t="shared" si="138"/>
        <v>0.33730504656174015</v>
      </c>
      <c r="G453" s="4">
        <f t="shared" si="139"/>
        <v>0.30585190704900506</v>
      </c>
      <c r="H453" s="4">
        <f t="shared" si="140"/>
        <v>6.9371687955372199E-2</v>
      </c>
      <c r="I453" s="4">
        <f t="shared" si="141"/>
        <v>0.55410735414284396</v>
      </c>
      <c r="J453" s="4">
        <f t="shared" si="142"/>
        <v>1.4584344409830177</v>
      </c>
      <c r="K453">
        <v>3223462</v>
      </c>
      <c r="L453">
        <v>2343980</v>
      </c>
      <c r="M453">
        <v>1256690</v>
      </c>
      <c r="N453">
        <f t="shared" si="143"/>
        <v>3223462</v>
      </c>
      <c r="O453">
        <v>1209519</v>
      </c>
      <c r="P453">
        <v>985902</v>
      </c>
      <c r="Q453">
        <f t="shared" si="144"/>
        <v>3223462</v>
      </c>
      <c r="R453">
        <v>6487352</v>
      </c>
      <c r="S453">
        <v>1786144</v>
      </c>
    </row>
    <row r="454" spans="1:19">
      <c r="A454" s="2">
        <v>192.3</v>
      </c>
      <c r="B454" s="2">
        <v>5000</v>
      </c>
      <c r="C454" s="4">
        <v>0.5</v>
      </c>
      <c r="D454" s="4">
        <v>0.55000000000000004</v>
      </c>
      <c r="E454" s="4">
        <f t="shared" si="137"/>
        <v>0.32985932516034006</v>
      </c>
      <c r="F454" s="4">
        <f t="shared" si="138"/>
        <v>0.32150402269361328</v>
      </c>
      <c r="G454" s="4">
        <f t="shared" si="139"/>
        <v>0.26502313351297457</v>
      </c>
      <c r="H454" s="4">
        <f t="shared" si="140"/>
        <v>8.5001467366452588E-2</v>
      </c>
      <c r="I454" s="4">
        <f t="shared" si="141"/>
        <v>0.45385861536447458</v>
      </c>
      <c r="J454" s="4">
        <f t="shared" si="142"/>
        <v>1.2031303610838284</v>
      </c>
      <c r="K454">
        <v>3223462</v>
      </c>
      <c r="L454">
        <v>2099645</v>
      </c>
      <c r="M454">
        <v>1063289</v>
      </c>
      <c r="N454">
        <f t="shared" si="143"/>
        <v>3223462</v>
      </c>
      <c r="O454">
        <v>1128291</v>
      </c>
      <c r="P454">
        <v>854292</v>
      </c>
      <c r="Q454">
        <f t="shared" si="144"/>
        <v>3223462</v>
      </c>
      <c r="R454">
        <v>5341241</v>
      </c>
      <c r="S454">
        <v>1462996</v>
      </c>
    </row>
    <row r="455" spans="1:19">
      <c r="A455" s="2">
        <v>192.3</v>
      </c>
      <c r="B455" s="2">
        <v>5000</v>
      </c>
      <c r="C455" s="5">
        <v>0.4</v>
      </c>
      <c r="D455" s="4">
        <v>0.55000000000000004</v>
      </c>
      <c r="E455" s="4">
        <f t="shared" si="137"/>
        <v>0.264478067369803</v>
      </c>
      <c r="F455" s="4">
        <f t="shared" si="138"/>
        <v>0.30114454583302053</v>
      </c>
      <c r="G455" s="4">
        <f t="shared" si="139"/>
        <v>0.21415856616271575</v>
      </c>
      <c r="H455" s="4">
        <f t="shared" si="140"/>
        <v>9.6863558497044477E-2</v>
      </c>
      <c r="I455" s="4">
        <f t="shared" si="141"/>
        <v>0.35540980473788741</v>
      </c>
      <c r="J455" s="4">
        <f t="shared" si="142"/>
        <v>0.96982002579834969</v>
      </c>
      <c r="K455">
        <v>3223462</v>
      </c>
      <c r="L455">
        <v>1823263</v>
      </c>
      <c r="M455">
        <v>852535</v>
      </c>
      <c r="N455">
        <f t="shared" si="143"/>
        <v>3223462</v>
      </c>
      <c r="O455">
        <v>1002568</v>
      </c>
      <c r="P455">
        <v>690332</v>
      </c>
      <c r="Q455">
        <f t="shared" si="144"/>
        <v>3223462</v>
      </c>
      <c r="R455">
        <v>4271828</v>
      </c>
      <c r="S455">
        <v>1145650</v>
      </c>
    </row>
    <row r="456" spans="1:19">
      <c r="A456" s="2">
        <v>192.3</v>
      </c>
      <c r="B456" s="2">
        <v>5000</v>
      </c>
      <c r="C456" s="5">
        <v>0.3</v>
      </c>
      <c r="D456" s="4">
        <v>0.55000000000000004</v>
      </c>
      <c r="E456" s="4">
        <f t="shared" si="137"/>
        <v>0.21723910503675861</v>
      </c>
      <c r="F456" s="4">
        <f t="shared" si="138"/>
        <v>0.2646071211635192</v>
      </c>
      <c r="G456" s="4">
        <f t="shared" si="139"/>
        <v>0.18125046921601681</v>
      </c>
      <c r="H456" s="4">
        <f t="shared" si="140"/>
        <v>9.9150850855384678E-2</v>
      </c>
      <c r="I456" s="4">
        <f t="shared" si="141"/>
        <v>0.27415058716373886</v>
      </c>
      <c r="J456" s="4">
        <f t="shared" si="142"/>
        <v>0.70684965419167345</v>
      </c>
      <c r="K456">
        <v>3223462</v>
      </c>
      <c r="L456">
        <v>1553213</v>
      </c>
      <c r="M456">
        <v>700262</v>
      </c>
      <c r="N456">
        <f t="shared" si="143"/>
        <v>3223462</v>
      </c>
      <c r="O456">
        <v>903863</v>
      </c>
      <c r="P456">
        <v>584254</v>
      </c>
      <c r="Q456">
        <f t="shared" si="144"/>
        <v>3223462</v>
      </c>
      <c r="R456">
        <v>3162217</v>
      </c>
      <c r="S456">
        <v>883714</v>
      </c>
    </row>
    <row r="457" spans="1:19">
      <c r="A457" s="2">
        <v>192.3</v>
      </c>
      <c r="B457" s="2">
        <v>5000</v>
      </c>
      <c r="C457" s="5">
        <v>0.2</v>
      </c>
      <c r="D457" s="4">
        <v>0.55000000000000004</v>
      </c>
      <c r="E457" s="4">
        <f t="shared" si="137"/>
        <v>0.15239639865461421</v>
      </c>
      <c r="F457" s="4">
        <f t="shared" si="138"/>
        <v>0.22059357299698273</v>
      </c>
      <c r="G457" s="4">
        <f t="shared" si="139"/>
        <v>0.13229596005785085</v>
      </c>
      <c r="H457" s="4">
        <f t="shared" si="140"/>
        <v>0.10395531264212204</v>
      </c>
      <c r="I457" s="4">
        <f t="shared" si="141"/>
        <v>0.18318720679815675</v>
      </c>
      <c r="J457" s="4">
        <f t="shared" si="142"/>
        <v>0.5066596100714077</v>
      </c>
      <c r="K457">
        <v>3223462</v>
      </c>
      <c r="L457">
        <v>1202319</v>
      </c>
      <c r="M457">
        <v>491244</v>
      </c>
      <c r="N457">
        <f t="shared" si="143"/>
        <v>3223462</v>
      </c>
      <c r="O457">
        <v>761547</v>
      </c>
      <c r="P457">
        <v>426451</v>
      </c>
      <c r="Q457">
        <f t="shared" si="144"/>
        <v>3223462</v>
      </c>
      <c r="R457">
        <v>2223695</v>
      </c>
      <c r="S457">
        <v>590497</v>
      </c>
    </row>
    <row r="458" spans="1:19">
      <c r="A458" s="2">
        <v>192.3</v>
      </c>
      <c r="B458" s="2">
        <v>5000</v>
      </c>
      <c r="C458" s="5">
        <v>0.1</v>
      </c>
      <c r="D458" s="4">
        <v>0.55000000000000004</v>
      </c>
      <c r="E458" s="4">
        <f t="shared" si="137"/>
        <v>8.1299546884684853E-2</v>
      </c>
      <c r="F458" s="4">
        <f t="shared" si="138"/>
        <v>0.15808159053837148</v>
      </c>
      <c r="G458" s="4">
        <f t="shared" si="139"/>
        <v>7.4080600298685073E-2</v>
      </c>
      <c r="H458" s="4">
        <f t="shared" si="140"/>
        <v>0.10498867366824861</v>
      </c>
      <c r="I458" s="4">
        <f t="shared" si="141"/>
        <v>9.0337035150406614E-2</v>
      </c>
      <c r="J458" s="4">
        <f t="shared" si="142"/>
        <v>0.23978163849922846</v>
      </c>
      <c r="K458">
        <v>3223462</v>
      </c>
      <c r="L458">
        <v>771636</v>
      </c>
      <c r="M458">
        <v>262066</v>
      </c>
      <c r="N458">
        <f t="shared" si="143"/>
        <v>3223462</v>
      </c>
      <c r="O458">
        <v>577223</v>
      </c>
      <c r="P458">
        <v>238796</v>
      </c>
      <c r="Q458">
        <f t="shared" si="144"/>
        <v>3223462</v>
      </c>
      <c r="R458">
        <v>1064125</v>
      </c>
      <c r="S458">
        <v>291198</v>
      </c>
    </row>
    <row r="459" spans="1:19">
      <c r="A459" t="s">
        <v>25</v>
      </c>
      <c r="E459" s="4"/>
      <c r="F459" s="4"/>
      <c r="G459" s="4"/>
      <c r="H459" s="4"/>
      <c r="I459" s="4"/>
      <c r="J459" s="4"/>
      <c r="N459">
        <f t="shared" si="143"/>
        <v>0</v>
      </c>
      <c r="Q459">
        <f t="shared" si="144"/>
        <v>0</v>
      </c>
    </row>
    <row r="460" spans="1:19">
      <c r="A460" s="2">
        <v>193.1</v>
      </c>
      <c r="B460" s="2">
        <v>5000</v>
      </c>
      <c r="C460" s="4">
        <v>1</v>
      </c>
      <c r="D460" s="4">
        <v>0.6</v>
      </c>
      <c r="E460" s="4">
        <f t="shared" si="137"/>
        <v>0.54993219238291879</v>
      </c>
      <c r="F460" s="4">
        <f t="shared" si="138"/>
        <v>0.3706005918257404</v>
      </c>
      <c r="G460" s="4">
        <f t="shared" ref="G460:G469" si="145">P460/N460</f>
        <v>0.40075420834951997</v>
      </c>
      <c r="H460" s="4">
        <f t="shared" ref="H460:H469" si="146">(O460-P460)/N460</f>
        <v>1.2264547516383135E-6</v>
      </c>
      <c r="I460" s="4">
        <f t="shared" ref="I460:I469" si="147">S460/Q460</f>
        <v>0.92053063791284384</v>
      </c>
      <c r="J460" s="4">
        <f t="shared" ref="J460:J469" si="148">(R460-S460)/Q460</f>
        <v>3.1734329664291741</v>
      </c>
      <c r="K460">
        <v>3261433</v>
      </c>
      <c r="L460">
        <v>3002256</v>
      </c>
      <c r="M460">
        <v>1793567</v>
      </c>
      <c r="N460">
        <f t="shared" si="143"/>
        <v>3261433</v>
      </c>
      <c r="O460">
        <v>1307037</v>
      </c>
      <c r="P460">
        <v>1307033</v>
      </c>
      <c r="Q460">
        <f t="shared" si="144"/>
        <v>3261433</v>
      </c>
      <c r="R460">
        <v>13352188</v>
      </c>
      <c r="S460">
        <v>3002249</v>
      </c>
    </row>
    <row r="461" spans="1:19">
      <c r="A461" s="2">
        <v>193.1</v>
      </c>
      <c r="B461" s="2">
        <v>5000</v>
      </c>
      <c r="C461" s="4">
        <v>0.9</v>
      </c>
      <c r="D461" s="4">
        <v>0.6</v>
      </c>
      <c r="E461" s="4">
        <f t="shared" si="137"/>
        <v>0.5118624236646897</v>
      </c>
      <c r="F461" s="4">
        <f t="shared" si="138"/>
        <v>0.37047028100837881</v>
      </c>
      <c r="G461" s="4">
        <f t="shared" si="145"/>
        <v>0.37939641869080248</v>
      </c>
      <c r="H461" s="4">
        <f t="shared" si="146"/>
        <v>1.6775141479220945E-2</v>
      </c>
      <c r="I461" s="4">
        <f t="shared" si="147"/>
        <v>0.83409409299531834</v>
      </c>
      <c r="J461" s="4">
        <f t="shared" si="148"/>
        <v>2.8820573655813257</v>
      </c>
      <c r="K461">
        <v>3261433</v>
      </c>
      <c r="L461">
        <v>2877669</v>
      </c>
      <c r="M461">
        <v>1669405</v>
      </c>
      <c r="N461">
        <f t="shared" si="143"/>
        <v>3261433</v>
      </c>
      <c r="O461">
        <v>1292087</v>
      </c>
      <c r="P461">
        <v>1237376</v>
      </c>
      <c r="Q461">
        <f t="shared" si="144"/>
        <v>3261433</v>
      </c>
      <c r="R461">
        <v>12119979</v>
      </c>
      <c r="S461">
        <v>2720342</v>
      </c>
    </row>
    <row r="462" spans="1:19">
      <c r="A462" s="2">
        <v>193.1</v>
      </c>
      <c r="B462" s="2">
        <v>5000</v>
      </c>
      <c r="C462" s="4">
        <v>0.8</v>
      </c>
      <c r="D462" s="4">
        <v>0.6</v>
      </c>
      <c r="E462" s="4">
        <f t="shared" si="137"/>
        <v>0.47236843436612064</v>
      </c>
      <c r="F462" s="4">
        <f t="shared" si="138"/>
        <v>0.36825622356798376</v>
      </c>
      <c r="G462" s="4">
        <f t="shared" si="145"/>
        <v>0.35626640191596759</v>
      </c>
      <c r="H462" s="4">
        <f t="shared" si="146"/>
        <v>3.5049317278631816E-2</v>
      </c>
      <c r="I462" s="4">
        <f t="shared" si="147"/>
        <v>0.73638581568286088</v>
      </c>
      <c r="J462" s="4">
        <f t="shared" si="148"/>
        <v>2.4666396642212183</v>
      </c>
      <c r="K462">
        <v>3261433</v>
      </c>
      <c r="L462">
        <v>2741641</v>
      </c>
      <c r="M462">
        <v>1540598</v>
      </c>
      <c r="N462">
        <f t="shared" si="143"/>
        <v>3261433</v>
      </c>
      <c r="O462">
        <v>1276250</v>
      </c>
      <c r="P462">
        <v>1161939</v>
      </c>
      <c r="Q462">
        <f t="shared" si="144"/>
        <v>3261433</v>
      </c>
      <c r="R462">
        <v>10446453</v>
      </c>
      <c r="S462">
        <v>2401673</v>
      </c>
    </row>
    <row r="463" spans="1:19">
      <c r="A463" s="2">
        <v>193.1</v>
      </c>
      <c r="B463" s="2">
        <v>5000</v>
      </c>
      <c r="C463" s="4">
        <v>0.7</v>
      </c>
      <c r="D463" s="4">
        <v>0.6</v>
      </c>
      <c r="E463" s="4">
        <f t="shared" si="137"/>
        <v>0.42916165992065453</v>
      </c>
      <c r="F463" s="4">
        <f t="shared" si="138"/>
        <v>0.36193814191491902</v>
      </c>
      <c r="G463" s="4">
        <f t="shared" si="145"/>
        <v>0.32735886341985254</v>
      </c>
      <c r="H463" s="4">
        <f t="shared" si="146"/>
        <v>4.7246103169986932E-2</v>
      </c>
      <c r="I463" s="4">
        <f t="shared" si="147"/>
        <v>0.65322359833852173</v>
      </c>
      <c r="J463" s="4">
        <f t="shared" si="148"/>
        <v>2.1745980984432305</v>
      </c>
      <c r="K463">
        <v>3261433</v>
      </c>
      <c r="L463">
        <v>2580119</v>
      </c>
      <c r="M463">
        <v>1399682</v>
      </c>
      <c r="N463">
        <f t="shared" si="143"/>
        <v>3261433</v>
      </c>
      <c r="O463">
        <v>1221749</v>
      </c>
      <c r="P463">
        <v>1067659</v>
      </c>
      <c r="Q463">
        <f t="shared" si="144"/>
        <v>3261433</v>
      </c>
      <c r="R463">
        <v>9222751</v>
      </c>
      <c r="S463">
        <v>2130445</v>
      </c>
    </row>
    <row r="464" spans="1:19">
      <c r="A464" s="2">
        <v>193.1</v>
      </c>
      <c r="B464" s="2">
        <v>5000</v>
      </c>
      <c r="C464" s="4">
        <v>0.6</v>
      </c>
      <c r="D464" s="4">
        <v>0.6</v>
      </c>
      <c r="E464" s="4">
        <f t="shared" si="137"/>
        <v>0.3728213947672695</v>
      </c>
      <c r="F464" s="4">
        <f t="shared" si="138"/>
        <v>0.35357004114449075</v>
      </c>
      <c r="G464" s="4">
        <f t="shared" si="145"/>
        <v>0.2909739369166866</v>
      </c>
      <c r="H464" s="4">
        <f t="shared" si="146"/>
        <v>6.7553740947614127E-2</v>
      </c>
      <c r="I464" s="4">
        <f t="shared" si="147"/>
        <v>0.54796863832554588</v>
      </c>
      <c r="J464" s="4">
        <f t="shared" si="148"/>
        <v>1.866254496106466</v>
      </c>
      <c r="K464">
        <v>3261433</v>
      </c>
      <c r="L464">
        <v>2369077</v>
      </c>
      <c r="M464">
        <v>1215932</v>
      </c>
      <c r="N464">
        <f t="shared" si="143"/>
        <v>3261433</v>
      </c>
      <c r="O464">
        <v>1169314</v>
      </c>
      <c r="P464">
        <v>948992</v>
      </c>
      <c r="Q464">
        <f t="shared" si="144"/>
        <v>3261433</v>
      </c>
      <c r="R464">
        <v>7873827</v>
      </c>
      <c r="S464">
        <v>1787163</v>
      </c>
    </row>
    <row r="465" spans="1:30">
      <c r="A465" s="2">
        <v>193.1</v>
      </c>
      <c r="B465" s="2">
        <v>5000</v>
      </c>
      <c r="C465" s="4">
        <v>0.5</v>
      </c>
      <c r="D465" s="4">
        <v>0.6</v>
      </c>
      <c r="E465" s="4">
        <f t="shared" si="137"/>
        <v>0.32657086624192494</v>
      </c>
      <c r="F465" s="4">
        <f t="shared" si="138"/>
        <v>0.33677558300293153</v>
      </c>
      <c r="G465" s="4">
        <f t="shared" si="145"/>
        <v>0.25825396382510385</v>
      </c>
      <c r="H465" s="4">
        <f t="shared" si="146"/>
        <v>7.5247904832017098E-2</v>
      </c>
      <c r="I465" s="4">
        <f t="shared" si="147"/>
        <v>0.46468193582391543</v>
      </c>
      <c r="J465" s="4">
        <f t="shared" si="148"/>
        <v>1.5737281740878932</v>
      </c>
      <c r="K465">
        <v>3261433</v>
      </c>
      <c r="L465">
        <v>2163460</v>
      </c>
      <c r="M465">
        <v>1065089</v>
      </c>
      <c r="N465">
        <f t="shared" si="143"/>
        <v>3261433</v>
      </c>
      <c r="O465">
        <v>1087694</v>
      </c>
      <c r="P465">
        <v>842278</v>
      </c>
      <c r="Q465">
        <f t="shared" si="144"/>
        <v>3261433</v>
      </c>
      <c r="R465">
        <v>6648138</v>
      </c>
      <c r="S465">
        <v>1515529</v>
      </c>
    </row>
    <row r="466" spans="1:30">
      <c r="A466" s="2">
        <v>193.1</v>
      </c>
      <c r="B466" s="2">
        <v>5000</v>
      </c>
      <c r="C466" s="5">
        <v>0.4</v>
      </c>
      <c r="D466" s="4">
        <v>0.6</v>
      </c>
      <c r="E466" s="4">
        <f t="shared" si="137"/>
        <v>0.27213988452315285</v>
      </c>
      <c r="F466" s="4">
        <f t="shared" si="138"/>
        <v>0.32013903091064572</v>
      </c>
      <c r="G466" s="4">
        <f t="shared" si="145"/>
        <v>0.21947346457830039</v>
      </c>
      <c r="H466" s="4">
        <f t="shared" si="146"/>
        <v>8.8361465650221849E-2</v>
      </c>
      <c r="I466" s="4">
        <f t="shared" si="147"/>
        <v>0.37140821227969423</v>
      </c>
      <c r="J466" s="4">
        <f t="shared" si="148"/>
        <v>1.3087127652170074</v>
      </c>
      <c r="K466">
        <v>3261433</v>
      </c>
      <c r="L466">
        <v>1931678</v>
      </c>
      <c r="M466">
        <v>887566</v>
      </c>
      <c r="N466">
        <f t="shared" si="143"/>
        <v>3261433</v>
      </c>
      <c r="O466">
        <v>1003983</v>
      </c>
      <c r="P466">
        <v>715798</v>
      </c>
      <c r="Q466">
        <f t="shared" si="144"/>
        <v>3261433</v>
      </c>
      <c r="R466">
        <v>5479602</v>
      </c>
      <c r="S466">
        <v>1211323</v>
      </c>
    </row>
    <row r="467" spans="1:30">
      <c r="A467" s="2">
        <v>193.1</v>
      </c>
      <c r="B467" s="2">
        <v>5000</v>
      </c>
      <c r="C467" s="5">
        <v>0.3</v>
      </c>
      <c r="D467" s="4">
        <v>0.6</v>
      </c>
      <c r="E467" s="4">
        <f t="shared" si="137"/>
        <v>0.21472769791683594</v>
      </c>
      <c r="F467" s="4">
        <f t="shared" si="138"/>
        <v>0.28773824266817682</v>
      </c>
      <c r="G467" s="4">
        <f t="shared" si="145"/>
        <v>0.18194149626866474</v>
      </c>
      <c r="H467" s="4">
        <f t="shared" si="146"/>
        <v>0.10595342599403391</v>
      </c>
      <c r="I467" s="4">
        <f t="shared" si="147"/>
        <v>0.27514040607303597</v>
      </c>
      <c r="J467" s="4">
        <f t="shared" si="148"/>
        <v>0.94677462330208839</v>
      </c>
      <c r="K467">
        <v>3261433</v>
      </c>
      <c r="L467">
        <v>1638759</v>
      </c>
      <c r="M467">
        <v>700320</v>
      </c>
      <c r="N467">
        <f t="shared" si="143"/>
        <v>3261433</v>
      </c>
      <c r="O467">
        <v>938950</v>
      </c>
      <c r="P467">
        <v>593390</v>
      </c>
      <c r="Q467">
        <f t="shared" si="144"/>
        <v>3261433</v>
      </c>
      <c r="R467">
        <v>3985194</v>
      </c>
      <c r="S467">
        <v>897352</v>
      </c>
    </row>
    <row r="468" spans="1:30">
      <c r="A468" s="2">
        <v>193.1</v>
      </c>
      <c r="B468" s="2">
        <v>5000</v>
      </c>
      <c r="C468" s="5">
        <v>0.2</v>
      </c>
      <c r="D468" s="4">
        <v>0.6</v>
      </c>
      <c r="E468" s="4">
        <f t="shared" si="137"/>
        <v>0.1458647165218479</v>
      </c>
      <c r="F468" s="4">
        <f t="shared" si="138"/>
        <v>0.2455147783198367</v>
      </c>
      <c r="G468" s="4">
        <f t="shared" si="145"/>
        <v>0.12618073098542879</v>
      </c>
      <c r="H468" s="4">
        <f t="shared" si="146"/>
        <v>0.11004395920443559</v>
      </c>
      <c r="I468" s="4">
        <f t="shared" si="147"/>
        <v>0.17862700230236217</v>
      </c>
      <c r="J468" s="4">
        <f t="shared" si="148"/>
        <v>0.63567977634371153</v>
      </c>
      <c r="K468">
        <v>3261433</v>
      </c>
      <c r="L468">
        <v>1276458</v>
      </c>
      <c r="M468">
        <v>475728</v>
      </c>
      <c r="N468">
        <f t="shared" si="143"/>
        <v>3261433</v>
      </c>
      <c r="O468">
        <v>770431</v>
      </c>
      <c r="P468">
        <v>411530</v>
      </c>
      <c r="Q468">
        <f t="shared" si="144"/>
        <v>3261433</v>
      </c>
      <c r="R468">
        <v>2655807</v>
      </c>
      <c r="S468">
        <v>582580</v>
      </c>
    </row>
    <row r="469" spans="1:30">
      <c r="A469" s="2">
        <v>193.1</v>
      </c>
      <c r="B469" s="2">
        <v>5000</v>
      </c>
      <c r="C469" s="5">
        <v>0.1</v>
      </c>
      <c r="D469" s="4">
        <v>0.6</v>
      </c>
      <c r="E469" s="4">
        <f t="shared" si="137"/>
        <v>8.4105361048348995E-2</v>
      </c>
      <c r="F469" s="4">
        <f t="shared" si="138"/>
        <v>0.18861678286814415</v>
      </c>
      <c r="G469" s="4">
        <f t="shared" si="145"/>
        <v>7.5184129184931905E-2</v>
      </c>
      <c r="H469" s="4">
        <f t="shared" si="146"/>
        <v>0.10736783493636079</v>
      </c>
      <c r="I469" s="4">
        <f t="shared" si="147"/>
        <v>9.66409550648442E-2</v>
      </c>
      <c r="J469" s="4">
        <f t="shared" si="148"/>
        <v>0.35371936201050275</v>
      </c>
      <c r="K469">
        <v>3261433</v>
      </c>
      <c r="L469">
        <v>889465</v>
      </c>
      <c r="M469">
        <v>274304</v>
      </c>
      <c r="N469">
        <f t="shared" si="143"/>
        <v>3261433</v>
      </c>
      <c r="O469">
        <v>595381</v>
      </c>
      <c r="P469">
        <v>245208</v>
      </c>
      <c r="Q469">
        <f t="shared" si="144"/>
        <v>3261433</v>
      </c>
      <c r="R469">
        <v>1468820</v>
      </c>
      <c r="S469">
        <v>315188</v>
      </c>
    </row>
    <row r="470" spans="1:30">
      <c r="A470" t="s">
        <v>25</v>
      </c>
      <c r="E470" s="4"/>
      <c r="F470" s="4"/>
      <c r="G470" s="4"/>
      <c r="H470" s="4"/>
      <c r="I470" s="4"/>
      <c r="J470" s="4"/>
      <c r="N470">
        <f t="shared" si="143"/>
        <v>0</v>
      </c>
      <c r="Q470">
        <f t="shared" si="144"/>
        <v>0</v>
      </c>
      <c r="U470" t="s">
        <v>25</v>
      </c>
    </row>
    <row r="471" spans="1:30">
      <c r="A471" s="2">
        <v>193.2</v>
      </c>
      <c r="B471" s="2">
        <v>5000</v>
      </c>
      <c r="C471" s="4">
        <v>1</v>
      </c>
      <c r="D471" s="4">
        <v>0.6</v>
      </c>
      <c r="E471" s="4">
        <f t="shared" si="137"/>
        <v>0.53723786768832638</v>
      </c>
      <c r="F471" s="4">
        <f t="shared" si="138"/>
        <v>0.38327348844897108</v>
      </c>
      <c r="G471" s="4">
        <f t="shared" si="139"/>
        <v>0.38266599400276546</v>
      </c>
      <c r="H471" s="4">
        <f t="shared" si="140"/>
        <v>9.2511844599836929E-7</v>
      </c>
      <c r="I471" s="4">
        <f t="shared" si="141"/>
        <v>0.92050981427322076</v>
      </c>
      <c r="J471" s="4">
        <f t="shared" si="142"/>
        <v>3.2350679715359556</v>
      </c>
      <c r="K471">
        <v>3242828</v>
      </c>
      <c r="L471">
        <v>2985060</v>
      </c>
      <c r="M471">
        <v>1742170</v>
      </c>
      <c r="N471">
        <f t="shared" si="143"/>
        <v>3242828</v>
      </c>
      <c r="O471">
        <v>1240923</v>
      </c>
      <c r="P471">
        <v>1240920</v>
      </c>
      <c r="Q471">
        <f t="shared" si="144"/>
        <v>3242828</v>
      </c>
      <c r="R471">
        <v>13475824</v>
      </c>
      <c r="S471">
        <v>2985055</v>
      </c>
      <c r="U471">
        <v>193</v>
      </c>
      <c r="V471">
        <v>5000</v>
      </c>
      <c r="W471" s="1">
        <v>1</v>
      </c>
      <c r="X471" s="1">
        <f>D471</f>
        <v>0.6</v>
      </c>
      <c r="Y471" s="1">
        <f t="shared" ref="Y471:Y480" si="149">AVERAGE(E460,E471,E482)</f>
        <v>0.54577205769003634</v>
      </c>
      <c r="Z471" s="1">
        <f t="shared" ref="Z471:Z480" si="150">AVERAGE(F460,F471,F482)</f>
        <v>0.37475938054310198</v>
      </c>
      <c r="AA471" s="1">
        <f t="shared" ref="AA471:AA480" si="151">AVERAGE(G460,G471,G482)</f>
        <v>0.39119031141172256</v>
      </c>
      <c r="AB471" s="1">
        <f t="shared" ref="AB471:AB480" si="152">AVERAGE(H460,H471,H482)</f>
        <v>1.1355682414794303E-6</v>
      </c>
      <c r="AC471" s="1">
        <f t="shared" ref="AC471:AC480" si="153">AVERAGE(I460,I471,I482)</f>
        <v>0.92052968587503814</v>
      </c>
      <c r="AD471" s="1">
        <f t="shared" ref="AD471:AD480" si="154">AVERAGE(J460,J471,J482)</f>
        <v>3.0289172454880391</v>
      </c>
    </row>
    <row r="472" spans="1:30">
      <c r="A472" s="2">
        <v>193.2</v>
      </c>
      <c r="B472" s="2">
        <v>5000</v>
      </c>
      <c r="C472" s="4">
        <v>0.9</v>
      </c>
      <c r="D472" s="4">
        <v>0.6</v>
      </c>
      <c r="E472" s="4">
        <f t="shared" si="137"/>
        <v>0.50302544569122998</v>
      </c>
      <c r="F472" s="4">
        <f t="shared" si="138"/>
        <v>0.38107479027564828</v>
      </c>
      <c r="G472" s="4">
        <f t="shared" si="139"/>
        <v>0.36325515876882769</v>
      </c>
      <c r="H472" s="4">
        <f t="shared" si="140"/>
        <v>1.4316516324640097E-2</v>
      </c>
      <c r="I472" s="4">
        <f t="shared" si="141"/>
        <v>0.83165095404381606</v>
      </c>
      <c r="J472" s="4">
        <f t="shared" si="142"/>
        <v>2.8622810090451916</v>
      </c>
      <c r="K472">
        <v>3242828</v>
      </c>
      <c r="L472">
        <v>2866985</v>
      </c>
      <c r="M472">
        <v>1631225</v>
      </c>
      <c r="N472">
        <f t="shared" si="143"/>
        <v>3242828</v>
      </c>
      <c r="O472">
        <v>1224400</v>
      </c>
      <c r="P472">
        <v>1177974</v>
      </c>
      <c r="Q472">
        <f t="shared" si="144"/>
        <v>3242828</v>
      </c>
      <c r="R472">
        <v>11978786</v>
      </c>
      <c r="S472">
        <v>2696901</v>
      </c>
      <c r="U472">
        <v>193</v>
      </c>
      <c r="V472">
        <v>5000</v>
      </c>
      <c r="W472" s="1">
        <v>0.9</v>
      </c>
      <c r="X472" s="1">
        <f t="shared" ref="X472:X480" si="155">D472</f>
        <v>0.6</v>
      </c>
      <c r="Y472" s="1">
        <f t="shared" si="149"/>
        <v>0.50948460052397138</v>
      </c>
      <c r="Z472" s="1">
        <f t="shared" si="150"/>
        <v>0.37322651368509413</v>
      </c>
      <c r="AA472" s="1">
        <f t="shared" si="151"/>
        <v>0.37168941407248363</v>
      </c>
      <c r="AB472" s="1">
        <f t="shared" si="152"/>
        <v>1.7005832785866658E-2</v>
      </c>
      <c r="AC472" s="1">
        <f t="shared" si="153"/>
        <v>0.83323351984324423</v>
      </c>
      <c r="AD472" s="1">
        <f t="shared" si="154"/>
        <v>2.7245894825468855</v>
      </c>
    </row>
    <row r="473" spans="1:30">
      <c r="A473" s="2">
        <v>193.2</v>
      </c>
      <c r="B473" s="2">
        <v>5000</v>
      </c>
      <c r="C473" s="4">
        <v>0.8</v>
      </c>
      <c r="D473" s="4">
        <v>0.6</v>
      </c>
      <c r="E473" s="4">
        <f t="shared" si="137"/>
        <v>0.45830799536700684</v>
      </c>
      <c r="F473" s="4">
        <f t="shared" si="138"/>
        <v>0.37935499508453735</v>
      </c>
      <c r="G473" s="4">
        <f t="shared" si="139"/>
        <v>0.3378797765407231</v>
      </c>
      <c r="H473" s="4">
        <f t="shared" si="140"/>
        <v>3.3600610331476106E-2</v>
      </c>
      <c r="I473" s="4">
        <f t="shared" si="141"/>
        <v>0.73689230511146442</v>
      </c>
      <c r="J473" s="4">
        <f t="shared" si="142"/>
        <v>2.5519984408670457</v>
      </c>
      <c r="K473">
        <v>3242828</v>
      </c>
      <c r="L473">
        <v>2716397</v>
      </c>
      <c r="M473">
        <v>1486214</v>
      </c>
      <c r="N473">
        <f t="shared" si="143"/>
        <v>3242828</v>
      </c>
      <c r="O473">
        <v>1204647</v>
      </c>
      <c r="P473">
        <v>1095686</v>
      </c>
      <c r="Q473">
        <f t="shared" si="144"/>
        <v>3242828</v>
      </c>
      <c r="R473">
        <v>10665307</v>
      </c>
      <c r="S473">
        <v>2389615</v>
      </c>
      <c r="U473">
        <v>193</v>
      </c>
      <c r="V473">
        <v>5000</v>
      </c>
      <c r="W473" s="1">
        <v>0.8</v>
      </c>
      <c r="X473" s="1">
        <f t="shared" si="155"/>
        <v>0.6</v>
      </c>
      <c r="Y473" s="1">
        <f t="shared" si="149"/>
        <v>0.46678901431653319</v>
      </c>
      <c r="Z473" s="1">
        <f t="shared" si="150"/>
        <v>0.37136098431121534</v>
      </c>
      <c r="AA473" s="1">
        <f t="shared" si="151"/>
        <v>0.34585172823857263</v>
      </c>
      <c r="AB473" s="1">
        <f t="shared" si="152"/>
        <v>3.4603727400642721E-2</v>
      </c>
      <c r="AC473" s="1">
        <f t="shared" si="153"/>
        <v>0.73789444876113697</v>
      </c>
      <c r="AD473" s="1">
        <f t="shared" si="154"/>
        <v>2.3939632037225507</v>
      </c>
    </row>
    <row r="474" spans="1:30">
      <c r="A474" s="2">
        <v>193.2</v>
      </c>
      <c r="B474" s="2">
        <v>5000</v>
      </c>
      <c r="C474" s="4">
        <v>0.7</v>
      </c>
      <c r="D474" s="4">
        <v>0.6</v>
      </c>
      <c r="E474" s="4">
        <f t="shared" si="137"/>
        <v>0.41418046223851529</v>
      </c>
      <c r="F474" s="4">
        <f t="shared" si="138"/>
        <v>0.37246378778029549</v>
      </c>
      <c r="G474" s="4">
        <f t="shared" si="139"/>
        <v>0.31031278871404838</v>
      </c>
      <c r="H474" s="4">
        <f t="shared" si="140"/>
        <v>5.2965498015929306E-2</v>
      </c>
      <c r="I474" s="4">
        <f t="shared" si="141"/>
        <v>0.64269489470301844</v>
      </c>
      <c r="J474" s="4">
        <f t="shared" si="142"/>
        <v>2.2524188763634703</v>
      </c>
      <c r="K474">
        <v>3242828</v>
      </c>
      <c r="L474">
        <v>2550952</v>
      </c>
      <c r="M474">
        <v>1343116</v>
      </c>
      <c r="N474">
        <f t="shared" si="143"/>
        <v>3242828</v>
      </c>
      <c r="O474">
        <v>1178049</v>
      </c>
      <c r="P474">
        <v>1006291</v>
      </c>
      <c r="Q474">
        <f t="shared" si="144"/>
        <v>3242828</v>
      </c>
      <c r="R474">
        <v>9388356</v>
      </c>
      <c r="S474">
        <v>2084149</v>
      </c>
      <c r="U474">
        <v>193</v>
      </c>
      <c r="V474">
        <v>5000</v>
      </c>
      <c r="W474" s="1">
        <v>0.7</v>
      </c>
      <c r="X474" s="1">
        <f t="shared" si="155"/>
        <v>0.6</v>
      </c>
      <c r="Y474" s="1">
        <f t="shared" si="149"/>
        <v>0.41927253893811639</v>
      </c>
      <c r="Z474" s="1">
        <f t="shared" si="150"/>
        <v>0.36433738255273918</v>
      </c>
      <c r="AA474" s="1">
        <f t="shared" si="151"/>
        <v>0.31475724329643301</v>
      </c>
      <c r="AB474" s="1">
        <f t="shared" si="152"/>
        <v>5.1327040670405139E-2</v>
      </c>
      <c r="AC474" s="1">
        <f t="shared" si="153"/>
        <v>0.64448981843460473</v>
      </c>
      <c r="AD474" s="1">
        <f t="shared" si="154"/>
        <v>2.1066375074824193</v>
      </c>
    </row>
    <row r="475" spans="1:30">
      <c r="A475" s="2">
        <v>193.2</v>
      </c>
      <c r="B475" s="2">
        <v>5000</v>
      </c>
      <c r="C475" s="4">
        <v>0.6</v>
      </c>
      <c r="D475" s="4">
        <v>0.6</v>
      </c>
      <c r="E475" s="4">
        <f t="shared" si="137"/>
        <v>0.3715291097770218</v>
      </c>
      <c r="F475" s="4">
        <f t="shared" si="138"/>
        <v>0.36297700648939751</v>
      </c>
      <c r="G475" s="4">
        <f t="shared" si="139"/>
        <v>0.28282289409120681</v>
      </c>
      <c r="H475" s="4">
        <f t="shared" si="140"/>
        <v>6.5263097518585625E-2</v>
      </c>
      <c r="I475" s="4">
        <f t="shared" si="141"/>
        <v>0.55927418907200754</v>
      </c>
      <c r="J475" s="4">
        <f t="shared" si="142"/>
        <v>1.9792415755630579</v>
      </c>
      <c r="K475">
        <v>3242828</v>
      </c>
      <c r="L475">
        <v>2381877</v>
      </c>
      <c r="M475">
        <v>1204805</v>
      </c>
      <c r="N475">
        <f t="shared" si="143"/>
        <v>3242828</v>
      </c>
      <c r="O475">
        <v>1128783</v>
      </c>
      <c r="P475">
        <v>917146</v>
      </c>
      <c r="Q475">
        <f t="shared" si="144"/>
        <v>3242828</v>
      </c>
      <c r="R475">
        <v>8231970</v>
      </c>
      <c r="S475">
        <v>1813630</v>
      </c>
      <c r="U475">
        <v>193</v>
      </c>
      <c r="V475">
        <v>5000</v>
      </c>
      <c r="W475" s="1">
        <v>0.6</v>
      </c>
      <c r="X475" s="1">
        <f t="shared" si="155"/>
        <v>0.6</v>
      </c>
      <c r="Y475" s="1">
        <f t="shared" si="149"/>
        <v>0.37441873309855883</v>
      </c>
      <c r="Z475" s="1">
        <f t="shared" si="150"/>
        <v>0.35473248570161992</v>
      </c>
      <c r="AA475" s="1">
        <f t="shared" si="151"/>
        <v>0.28747960022023195</v>
      </c>
      <c r="AB475" s="1">
        <f t="shared" si="152"/>
        <v>6.8009954489368654E-2</v>
      </c>
      <c r="AC475" s="1">
        <f t="shared" si="153"/>
        <v>0.55552361836024478</v>
      </c>
      <c r="AD475" s="1">
        <f t="shared" si="154"/>
        <v>1.8184740721975527</v>
      </c>
    </row>
    <row r="476" spans="1:30">
      <c r="A476" s="2">
        <v>193.2</v>
      </c>
      <c r="B476" s="2">
        <v>5000</v>
      </c>
      <c r="C476" s="4">
        <v>0.5</v>
      </c>
      <c r="D476" s="4">
        <v>0.6</v>
      </c>
      <c r="E476" s="4">
        <f t="shared" si="137"/>
        <v>0.3234540962394552</v>
      </c>
      <c r="F476" s="4">
        <f t="shared" si="138"/>
        <v>0.34826484784268547</v>
      </c>
      <c r="G476" s="4">
        <f t="shared" si="139"/>
        <v>0.25653411158408645</v>
      </c>
      <c r="H476" s="4">
        <f t="shared" si="140"/>
        <v>8.7345366451751366E-2</v>
      </c>
      <c r="I476" s="4">
        <f t="shared" si="141"/>
        <v>0.46050977726848297</v>
      </c>
      <c r="J476" s="4">
        <f t="shared" si="142"/>
        <v>1.5595659097553123</v>
      </c>
      <c r="K476">
        <v>3242828</v>
      </c>
      <c r="L476">
        <v>2178269</v>
      </c>
      <c r="M476">
        <v>1048906</v>
      </c>
      <c r="N476">
        <f t="shared" si="143"/>
        <v>3242828</v>
      </c>
      <c r="O476">
        <v>1115142</v>
      </c>
      <c r="P476">
        <v>831896</v>
      </c>
      <c r="Q476">
        <f t="shared" si="144"/>
        <v>3242828</v>
      </c>
      <c r="R476">
        <v>6550758</v>
      </c>
      <c r="S476">
        <v>1493354</v>
      </c>
      <c r="U476">
        <v>193</v>
      </c>
      <c r="V476">
        <v>5000</v>
      </c>
      <c r="W476" s="1">
        <v>0.5</v>
      </c>
      <c r="X476" s="1">
        <f t="shared" si="155"/>
        <v>0.6</v>
      </c>
      <c r="Y476" s="1">
        <f t="shared" si="149"/>
        <v>0.32565460635427829</v>
      </c>
      <c r="Z476" s="1">
        <f t="shared" si="150"/>
        <v>0.33973188871347254</v>
      </c>
      <c r="AA476" s="1">
        <f t="shared" si="151"/>
        <v>0.25806360493216801</v>
      </c>
      <c r="AB476" s="1">
        <f t="shared" si="152"/>
        <v>8.3601304995795156E-2</v>
      </c>
      <c r="AC476" s="1">
        <f t="shared" si="153"/>
        <v>0.46173194958359304</v>
      </c>
      <c r="AD476" s="1">
        <f t="shared" si="154"/>
        <v>1.5088936195283547</v>
      </c>
    </row>
    <row r="477" spans="1:30">
      <c r="A477" s="2">
        <v>193.2</v>
      </c>
      <c r="B477" s="2">
        <v>5000</v>
      </c>
      <c r="C477" s="5">
        <v>0.4</v>
      </c>
      <c r="D477" s="4">
        <v>0.6</v>
      </c>
      <c r="E477" s="4">
        <f t="shared" si="137"/>
        <v>0.2652299166036558</v>
      </c>
      <c r="F477" s="4">
        <f t="shared" si="138"/>
        <v>0.32884722840681035</v>
      </c>
      <c r="G477" s="4">
        <f t="shared" si="139"/>
        <v>0.21133344105823682</v>
      </c>
      <c r="H477" s="4">
        <f t="shared" si="140"/>
        <v>9.5877425506378997E-2</v>
      </c>
      <c r="I477" s="4">
        <f t="shared" si="141"/>
        <v>0.36446336345930158</v>
      </c>
      <c r="J477" s="4">
        <f t="shared" si="142"/>
        <v>1.2841640074650891</v>
      </c>
      <c r="K477">
        <v>3242828</v>
      </c>
      <c r="L477">
        <v>1926490</v>
      </c>
      <c r="M477">
        <v>860095</v>
      </c>
      <c r="N477">
        <f t="shared" si="143"/>
        <v>3242828</v>
      </c>
      <c r="O477">
        <v>996232</v>
      </c>
      <c r="P477">
        <v>685318</v>
      </c>
      <c r="Q477">
        <f t="shared" si="144"/>
        <v>3242828</v>
      </c>
      <c r="R477">
        <v>5346215</v>
      </c>
      <c r="S477">
        <v>1181892</v>
      </c>
      <c r="U477">
        <v>193</v>
      </c>
      <c r="V477">
        <v>5000</v>
      </c>
      <c r="W477" s="1">
        <v>0.4</v>
      </c>
      <c r="X477" s="1">
        <f t="shared" si="155"/>
        <v>0.6</v>
      </c>
      <c r="Y477" s="1">
        <f t="shared" si="149"/>
        <v>0.27246969976497093</v>
      </c>
      <c r="Z477" s="1">
        <f t="shared" si="150"/>
        <v>0.32067358961500086</v>
      </c>
      <c r="AA477" s="1">
        <f t="shared" si="151"/>
        <v>0.2196108706617792</v>
      </c>
      <c r="AB477" s="1">
        <f t="shared" si="152"/>
        <v>9.6661868328975512E-2</v>
      </c>
      <c r="AC477" s="1">
        <f t="shared" si="153"/>
        <v>0.36885330812813688</v>
      </c>
      <c r="AD477" s="1">
        <f t="shared" si="154"/>
        <v>1.1994779558390036</v>
      </c>
    </row>
    <row r="478" spans="1:30">
      <c r="A478" s="2">
        <v>193.2</v>
      </c>
      <c r="B478" s="2">
        <v>5000</v>
      </c>
      <c r="C478" s="5">
        <v>0.3</v>
      </c>
      <c r="D478" s="4">
        <v>0.6</v>
      </c>
      <c r="E478" s="4">
        <f t="shared" si="137"/>
        <v>0.20938020764591894</v>
      </c>
      <c r="F478" s="4">
        <f t="shared" si="138"/>
        <v>0.30032891044483395</v>
      </c>
      <c r="G478" s="4">
        <f t="shared" si="139"/>
        <v>0.17127612071932277</v>
      </c>
      <c r="H478" s="4">
        <f t="shared" si="140"/>
        <v>0.10942578514802512</v>
      </c>
      <c r="I478" s="4">
        <f t="shared" si="141"/>
        <v>0.27472810768872108</v>
      </c>
      <c r="J478" s="4">
        <f t="shared" si="142"/>
        <v>0.97091150070247323</v>
      </c>
      <c r="K478">
        <v>3242828</v>
      </c>
      <c r="L478">
        <v>1652899</v>
      </c>
      <c r="M478">
        <v>678984</v>
      </c>
      <c r="N478">
        <f t="shared" si="143"/>
        <v>3242828</v>
      </c>
      <c r="O478">
        <v>910268</v>
      </c>
      <c r="P478">
        <v>555419</v>
      </c>
      <c r="Q478">
        <f t="shared" si="144"/>
        <v>3242828</v>
      </c>
      <c r="R478">
        <v>4039395</v>
      </c>
      <c r="S478">
        <v>890896</v>
      </c>
      <c r="U478">
        <v>193</v>
      </c>
      <c r="V478">
        <v>5000</v>
      </c>
      <c r="W478" s="1">
        <v>0.3</v>
      </c>
      <c r="X478" s="1">
        <f t="shared" si="155"/>
        <v>0.6</v>
      </c>
      <c r="Y478" s="1">
        <f t="shared" si="149"/>
        <v>0.21343006360821845</v>
      </c>
      <c r="Z478" s="1">
        <f t="shared" si="150"/>
        <v>0.29049006792431448</v>
      </c>
      <c r="AA478" s="1">
        <f t="shared" si="151"/>
        <v>0.17720754659111049</v>
      </c>
      <c r="AB478" s="1">
        <f t="shared" si="152"/>
        <v>0.11048867075768602</v>
      </c>
      <c r="AC478" s="1">
        <f t="shared" si="153"/>
        <v>0.27591298155051597</v>
      </c>
      <c r="AD478" s="1">
        <f t="shared" si="154"/>
        <v>0.90792412743039164</v>
      </c>
    </row>
    <row r="479" spans="1:30">
      <c r="A479" s="2">
        <v>193.2</v>
      </c>
      <c r="B479" s="2">
        <v>5000</v>
      </c>
      <c r="C479" s="5">
        <v>0.2</v>
      </c>
      <c r="D479" s="4">
        <v>0.6</v>
      </c>
      <c r="E479" s="4">
        <f t="shared" si="137"/>
        <v>0.15126334174985537</v>
      </c>
      <c r="F479" s="4">
        <f t="shared" si="138"/>
        <v>0.25794584233267998</v>
      </c>
      <c r="G479" s="4">
        <f t="shared" si="139"/>
        <v>0.13022213944125313</v>
      </c>
      <c r="H479" s="4">
        <f t="shared" si="140"/>
        <v>0.13246061770775386</v>
      </c>
      <c r="I479" s="4">
        <f t="shared" si="141"/>
        <v>0.18483959062892019</v>
      </c>
      <c r="J479" s="4">
        <f t="shared" si="142"/>
        <v>0.65849098379562532</v>
      </c>
      <c r="K479">
        <v>3242828</v>
      </c>
      <c r="L479">
        <v>1326995</v>
      </c>
      <c r="M479">
        <v>490521</v>
      </c>
      <c r="N479">
        <f t="shared" si="143"/>
        <v>3242828</v>
      </c>
      <c r="O479">
        <v>851835</v>
      </c>
      <c r="P479">
        <v>422288</v>
      </c>
      <c r="Q479">
        <f t="shared" si="144"/>
        <v>3242828</v>
      </c>
      <c r="R479">
        <v>2734776</v>
      </c>
      <c r="S479">
        <v>599403</v>
      </c>
      <c r="U479">
        <v>193</v>
      </c>
      <c r="V479">
        <v>5000</v>
      </c>
      <c r="W479" s="1">
        <v>0.2</v>
      </c>
      <c r="X479" s="1">
        <f t="shared" si="155"/>
        <v>0.6</v>
      </c>
      <c r="Y479" s="1">
        <f t="shared" si="149"/>
        <v>0.15093526231182905</v>
      </c>
      <c r="Z479" s="1">
        <f t="shared" si="150"/>
        <v>0.24853164890373744</v>
      </c>
      <c r="AA479" s="1">
        <f t="shared" si="151"/>
        <v>0.13080245125216522</v>
      </c>
      <c r="AB479" s="1">
        <f t="shared" si="152"/>
        <v>0.12015656079101571</v>
      </c>
      <c r="AC479" s="1">
        <f t="shared" si="153"/>
        <v>0.18292996689745225</v>
      </c>
      <c r="AD479" s="1">
        <f t="shared" si="154"/>
        <v>0.60430072871796103</v>
      </c>
    </row>
    <row r="480" spans="1:30">
      <c r="A480" s="2">
        <v>193.2</v>
      </c>
      <c r="B480" s="2">
        <v>5000</v>
      </c>
      <c r="C480" s="5">
        <v>0.1</v>
      </c>
      <c r="D480" s="4">
        <v>0.6</v>
      </c>
      <c r="E480" s="4">
        <f t="shared" si="137"/>
        <v>8.2412634897688061E-2</v>
      </c>
      <c r="F480" s="4">
        <f t="shared" si="138"/>
        <v>0.18862363344586885</v>
      </c>
      <c r="G480" s="4">
        <f t="shared" si="139"/>
        <v>7.5312042451835245E-2</v>
      </c>
      <c r="H480" s="4">
        <f t="shared" si="140"/>
        <v>0.11121681445947797</v>
      </c>
      <c r="I480" s="4">
        <f t="shared" si="141"/>
        <v>9.187382124491339E-2</v>
      </c>
      <c r="J480" s="4">
        <f t="shared" si="142"/>
        <v>0.33771880593111936</v>
      </c>
      <c r="K480">
        <v>3242828</v>
      </c>
      <c r="L480">
        <v>878924</v>
      </c>
      <c r="M480">
        <v>267250</v>
      </c>
      <c r="N480">
        <f t="shared" si="143"/>
        <v>3242828</v>
      </c>
      <c r="O480">
        <v>604881</v>
      </c>
      <c r="P480">
        <v>244224</v>
      </c>
      <c r="Q480">
        <f t="shared" si="144"/>
        <v>3242828</v>
      </c>
      <c r="R480">
        <v>1393095</v>
      </c>
      <c r="S480">
        <v>297931</v>
      </c>
      <c r="U480">
        <v>193</v>
      </c>
      <c r="V480">
        <v>5000</v>
      </c>
      <c r="W480" s="1">
        <v>0.1</v>
      </c>
      <c r="X480" s="1">
        <f t="shared" si="155"/>
        <v>0.6</v>
      </c>
      <c r="Y480" s="1">
        <f t="shared" si="149"/>
        <v>8.2617990164826641E-2</v>
      </c>
      <c r="Z480" s="1">
        <f t="shared" si="150"/>
        <v>0.17788842067304186</v>
      </c>
      <c r="AA480" s="1">
        <f t="shared" si="151"/>
        <v>7.5278794293892934E-2</v>
      </c>
      <c r="AB480" s="1">
        <f t="shared" si="152"/>
        <v>0.10658494663218802</v>
      </c>
      <c r="AC480" s="1">
        <f t="shared" si="153"/>
        <v>9.3024694960967366E-2</v>
      </c>
      <c r="AD480" s="1">
        <f t="shared" si="154"/>
        <v>0.32519171892061727</v>
      </c>
    </row>
    <row r="481" spans="1:19">
      <c r="A481" t="s">
        <v>25</v>
      </c>
      <c r="E481" s="4"/>
      <c r="F481" s="4"/>
      <c r="G481" s="4"/>
      <c r="H481" s="4"/>
      <c r="I481" s="4"/>
      <c r="J481" s="4"/>
      <c r="N481">
        <f t="shared" si="143"/>
        <v>0</v>
      </c>
      <c r="Q481">
        <f t="shared" si="144"/>
        <v>0</v>
      </c>
    </row>
    <row r="482" spans="1:19">
      <c r="A482" s="2">
        <v>193.3</v>
      </c>
      <c r="B482" s="2">
        <v>5000</v>
      </c>
      <c r="C482" s="4">
        <v>1</v>
      </c>
      <c r="D482" s="4">
        <v>0.6</v>
      </c>
      <c r="E482" s="4">
        <f t="shared" si="137"/>
        <v>0.55014611299886385</v>
      </c>
      <c r="F482" s="4">
        <f t="shared" si="138"/>
        <v>0.37040406135459442</v>
      </c>
      <c r="G482" s="4">
        <f t="shared" si="139"/>
        <v>0.39015073188288241</v>
      </c>
      <c r="H482" s="4">
        <f t="shared" si="140"/>
        <v>1.2551315268016079E-6</v>
      </c>
      <c r="I482" s="4">
        <f t="shared" si="141"/>
        <v>0.92054860543904971</v>
      </c>
      <c r="J482" s="4">
        <f t="shared" si="142"/>
        <v>2.6782507984989881</v>
      </c>
      <c r="K482">
        <v>3186917</v>
      </c>
      <c r="L482">
        <v>2933717</v>
      </c>
      <c r="M482">
        <v>1753270</v>
      </c>
      <c r="N482">
        <f t="shared" si="143"/>
        <v>3186917</v>
      </c>
      <c r="O482">
        <v>1243382</v>
      </c>
      <c r="P482">
        <v>1243378</v>
      </c>
      <c r="Q482">
        <f t="shared" si="144"/>
        <v>3186917</v>
      </c>
      <c r="R482">
        <v>11469075</v>
      </c>
      <c r="S482">
        <v>2933712</v>
      </c>
    </row>
    <row r="483" spans="1:19">
      <c r="A483" s="2">
        <v>193.3</v>
      </c>
      <c r="B483" s="2">
        <v>5000</v>
      </c>
      <c r="C483" s="4">
        <v>0.9</v>
      </c>
      <c r="D483" s="4">
        <v>0.6</v>
      </c>
      <c r="E483" s="4">
        <f t="shared" si="137"/>
        <v>0.51356593221599434</v>
      </c>
      <c r="F483" s="4">
        <f t="shared" si="138"/>
        <v>0.36813446977125541</v>
      </c>
      <c r="G483" s="4">
        <f t="shared" si="139"/>
        <v>0.37241666475782081</v>
      </c>
      <c r="H483" s="4">
        <f t="shared" si="140"/>
        <v>1.9925840553738926E-2</v>
      </c>
      <c r="I483" s="4">
        <f t="shared" si="141"/>
        <v>0.83395551249059829</v>
      </c>
      <c r="J483" s="4">
        <f t="shared" si="142"/>
        <v>2.4294300730141387</v>
      </c>
      <c r="K483">
        <v>3186917</v>
      </c>
      <c r="L483">
        <v>2809906</v>
      </c>
      <c r="M483">
        <v>1636692</v>
      </c>
      <c r="N483">
        <f t="shared" si="143"/>
        <v>3186917</v>
      </c>
      <c r="O483">
        <v>1250363</v>
      </c>
      <c r="P483">
        <v>1186861</v>
      </c>
      <c r="Q483">
        <f t="shared" si="144"/>
        <v>3186917</v>
      </c>
      <c r="R483">
        <v>10400139</v>
      </c>
      <c r="S483">
        <v>2657747</v>
      </c>
    </row>
    <row r="484" spans="1:19">
      <c r="A484" s="2">
        <v>193.3</v>
      </c>
      <c r="B484" s="2">
        <v>5000</v>
      </c>
      <c r="C484" s="4">
        <v>0.8</v>
      </c>
      <c r="D484" s="4">
        <v>0.6</v>
      </c>
      <c r="E484" s="4">
        <f t="shared" si="137"/>
        <v>0.46969061321647221</v>
      </c>
      <c r="F484" s="4">
        <f t="shared" si="138"/>
        <v>0.36647173428112501</v>
      </c>
      <c r="G484" s="4">
        <f t="shared" si="139"/>
        <v>0.34340900625902715</v>
      </c>
      <c r="H484" s="4">
        <f t="shared" si="140"/>
        <v>3.5161254591820248E-2</v>
      </c>
      <c r="I484" s="4">
        <f t="shared" si="141"/>
        <v>0.74040522548908549</v>
      </c>
      <c r="J484" s="4">
        <f t="shared" si="142"/>
        <v>2.1632515060793867</v>
      </c>
      <c r="K484">
        <v>3186917</v>
      </c>
      <c r="L484">
        <v>2664780</v>
      </c>
      <c r="M484">
        <v>1496865</v>
      </c>
      <c r="N484">
        <f t="shared" si="143"/>
        <v>3186917</v>
      </c>
      <c r="O484">
        <v>1206472</v>
      </c>
      <c r="P484">
        <v>1094416</v>
      </c>
      <c r="Q484">
        <f t="shared" si="144"/>
        <v>3186917</v>
      </c>
      <c r="R484">
        <v>9253713</v>
      </c>
      <c r="S484">
        <v>2359610</v>
      </c>
    </row>
    <row r="485" spans="1:19">
      <c r="A485" s="2">
        <v>193.3</v>
      </c>
      <c r="B485" s="2">
        <v>5000</v>
      </c>
      <c r="C485" s="4">
        <v>0.7</v>
      </c>
      <c r="D485" s="4">
        <v>0.6</v>
      </c>
      <c r="E485" s="4">
        <f t="shared" si="137"/>
        <v>0.4144754946551793</v>
      </c>
      <c r="F485" s="4">
        <f t="shared" si="138"/>
        <v>0.35861021796300313</v>
      </c>
      <c r="G485" s="4">
        <f t="shared" si="139"/>
        <v>0.3066000777553981</v>
      </c>
      <c r="H485" s="4">
        <f t="shared" si="140"/>
        <v>5.3769520825299184E-2</v>
      </c>
      <c r="I485" s="4">
        <f t="shared" si="141"/>
        <v>0.63755096226227415</v>
      </c>
      <c r="J485" s="4">
        <f t="shared" si="142"/>
        <v>1.8928955476405567</v>
      </c>
      <c r="K485">
        <v>3186917</v>
      </c>
      <c r="L485">
        <v>2463760</v>
      </c>
      <c r="M485">
        <v>1320899</v>
      </c>
      <c r="N485">
        <f t="shared" si="143"/>
        <v>3186917</v>
      </c>
      <c r="O485">
        <v>1148468</v>
      </c>
      <c r="P485">
        <v>977109</v>
      </c>
      <c r="Q485">
        <f t="shared" si="144"/>
        <v>3186917</v>
      </c>
      <c r="R485">
        <v>8064323</v>
      </c>
      <c r="S485">
        <v>2031822</v>
      </c>
    </row>
    <row r="486" spans="1:19">
      <c r="A486" s="2">
        <v>193.3</v>
      </c>
      <c r="B486" s="2">
        <v>5000</v>
      </c>
      <c r="C486" s="4">
        <v>0.6</v>
      </c>
      <c r="D486" s="4">
        <v>0.6</v>
      </c>
      <c r="E486" s="4">
        <f t="shared" si="137"/>
        <v>0.37890569475138514</v>
      </c>
      <c r="F486" s="4">
        <f t="shared" si="138"/>
        <v>0.34765040947097148</v>
      </c>
      <c r="G486" s="4">
        <f t="shared" si="139"/>
        <v>0.28864196965280237</v>
      </c>
      <c r="H486" s="4">
        <f t="shared" si="140"/>
        <v>7.1213025001906224E-2</v>
      </c>
      <c r="I486" s="4">
        <f t="shared" si="141"/>
        <v>0.55932802768318091</v>
      </c>
      <c r="J486" s="4">
        <f t="shared" si="142"/>
        <v>1.6099261449231341</v>
      </c>
      <c r="K486">
        <v>3186917</v>
      </c>
      <c r="L486">
        <v>2315474</v>
      </c>
      <c r="M486">
        <v>1207541</v>
      </c>
      <c r="N486">
        <f t="shared" si="143"/>
        <v>3186917</v>
      </c>
      <c r="O486">
        <v>1146828</v>
      </c>
      <c r="P486">
        <v>919878</v>
      </c>
      <c r="Q486">
        <f t="shared" si="144"/>
        <v>3186917</v>
      </c>
      <c r="R486">
        <v>6913233</v>
      </c>
      <c r="S486">
        <v>1782532</v>
      </c>
    </row>
    <row r="487" spans="1:19">
      <c r="A487" s="2">
        <v>193.3</v>
      </c>
      <c r="B487" s="2">
        <v>5000</v>
      </c>
      <c r="C487" s="4">
        <v>0.5</v>
      </c>
      <c r="D487" s="4">
        <v>0.6</v>
      </c>
      <c r="E487" s="4">
        <f t="shared" si="137"/>
        <v>0.32693885658145472</v>
      </c>
      <c r="F487" s="4">
        <f t="shared" si="138"/>
        <v>0.33415523529480057</v>
      </c>
      <c r="G487" s="4">
        <f t="shared" si="139"/>
        <v>0.25940273938731384</v>
      </c>
      <c r="H487" s="4">
        <f t="shared" si="140"/>
        <v>8.8210643703617003E-2</v>
      </c>
      <c r="I487" s="4">
        <f t="shared" si="141"/>
        <v>0.46000413565838083</v>
      </c>
      <c r="J487" s="4">
        <f t="shared" si="142"/>
        <v>1.3933867747418587</v>
      </c>
      <c r="K487">
        <v>3186917</v>
      </c>
      <c r="L487">
        <v>2106852</v>
      </c>
      <c r="M487">
        <v>1041927</v>
      </c>
      <c r="N487">
        <f t="shared" si="143"/>
        <v>3186917</v>
      </c>
      <c r="O487">
        <v>1107815</v>
      </c>
      <c r="P487">
        <v>826695</v>
      </c>
      <c r="Q487">
        <f t="shared" si="144"/>
        <v>3186917</v>
      </c>
      <c r="R487">
        <v>5906603</v>
      </c>
      <c r="S487">
        <v>1465995</v>
      </c>
    </row>
    <row r="488" spans="1:19">
      <c r="A488" s="2">
        <v>193.3</v>
      </c>
      <c r="B488" s="2">
        <v>5000</v>
      </c>
      <c r="C488" s="5">
        <v>0.4</v>
      </c>
      <c r="D488" s="4">
        <v>0.6</v>
      </c>
      <c r="E488" s="4">
        <f t="shared" si="137"/>
        <v>0.28003929816810413</v>
      </c>
      <c r="F488" s="4">
        <f t="shared" si="138"/>
        <v>0.31303450952754652</v>
      </c>
      <c r="G488" s="4">
        <f t="shared" si="139"/>
        <v>0.22802570634880043</v>
      </c>
      <c r="H488" s="4">
        <f t="shared" si="140"/>
        <v>0.10574671383032568</v>
      </c>
      <c r="I488" s="4">
        <f t="shared" si="141"/>
        <v>0.370688348645415</v>
      </c>
      <c r="J488" s="4">
        <f t="shared" si="142"/>
        <v>1.0055570948349142</v>
      </c>
      <c r="K488">
        <v>3186917</v>
      </c>
      <c r="L488">
        <v>1890077</v>
      </c>
      <c r="M488">
        <v>892462</v>
      </c>
      <c r="N488">
        <f t="shared" si="143"/>
        <v>3186917</v>
      </c>
      <c r="O488">
        <v>1063705</v>
      </c>
      <c r="P488">
        <v>726699</v>
      </c>
      <c r="Q488">
        <f t="shared" si="144"/>
        <v>3186917</v>
      </c>
      <c r="R488">
        <v>4385980</v>
      </c>
      <c r="S488">
        <v>1181353</v>
      </c>
    </row>
    <row r="489" spans="1:19">
      <c r="A489" s="2">
        <v>193.3</v>
      </c>
      <c r="B489" s="2">
        <v>5000</v>
      </c>
      <c r="C489" s="5">
        <v>0.3</v>
      </c>
      <c r="D489" s="4">
        <v>0.6</v>
      </c>
      <c r="E489" s="4">
        <f t="shared" si="137"/>
        <v>0.21618228526190045</v>
      </c>
      <c r="F489" s="4">
        <f t="shared" si="138"/>
        <v>0.28340305065993249</v>
      </c>
      <c r="G489" s="4">
        <f t="shared" si="139"/>
        <v>0.17840502278534395</v>
      </c>
      <c r="H489" s="4">
        <f t="shared" si="140"/>
        <v>0.11608680113099902</v>
      </c>
      <c r="I489" s="4">
        <f t="shared" si="141"/>
        <v>0.27787043088979096</v>
      </c>
      <c r="J489" s="4">
        <f t="shared" si="142"/>
        <v>0.80608625828661362</v>
      </c>
      <c r="K489">
        <v>3186917</v>
      </c>
      <c r="L489">
        <v>1592137</v>
      </c>
      <c r="M489">
        <v>688955</v>
      </c>
      <c r="N489">
        <f t="shared" si="143"/>
        <v>3186917</v>
      </c>
      <c r="O489">
        <v>938521</v>
      </c>
      <c r="P489">
        <v>568562</v>
      </c>
      <c r="Q489">
        <f t="shared" si="144"/>
        <v>3186917</v>
      </c>
      <c r="R489">
        <v>3454480</v>
      </c>
      <c r="S489">
        <v>885550</v>
      </c>
    </row>
    <row r="490" spans="1:19">
      <c r="A490" s="2">
        <v>193.3</v>
      </c>
      <c r="B490" s="2">
        <v>5000</v>
      </c>
      <c r="C490" s="5">
        <v>0.2</v>
      </c>
      <c r="D490" s="4">
        <v>0.6</v>
      </c>
      <c r="E490" s="4">
        <f t="shared" si="137"/>
        <v>0.15567772866378385</v>
      </c>
      <c r="F490" s="4">
        <f t="shared" si="138"/>
        <v>0.24213432605869559</v>
      </c>
      <c r="G490" s="4">
        <f t="shared" si="139"/>
        <v>0.13600448332981374</v>
      </c>
      <c r="H490" s="4">
        <f t="shared" si="140"/>
        <v>0.11796510546085763</v>
      </c>
      <c r="I490" s="4">
        <f t="shared" si="141"/>
        <v>0.18532330776107442</v>
      </c>
      <c r="J490" s="4">
        <f t="shared" si="142"/>
        <v>0.51873142601454636</v>
      </c>
      <c r="K490">
        <v>3186917</v>
      </c>
      <c r="L490">
        <v>1267794</v>
      </c>
      <c r="M490">
        <v>496132</v>
      </c>
      <c r="N490">
        <f t="shared" si="143"/>
        <v>3186917</v>
      </c>
      <c r="O490">
        <v>809380</v>
      </c>
      <c r="P490">
        <v>433435</v>
      </c>
      <c r="Q490">
        <f t="shared" si="144"/>
        <v>3186917</v>
      </c>
      <c r="R490">
        <v>2243764</v>
      </c>
      <c r="S490">
        <v>590610</v>
      </c>
    </row>
    <row r="491" spans="1:19">
      <c r="A491" s="2">
        <v>193.3</v>
      </c>
      <c r="B491" s="2">
        <v>5000</v>
      </c>
      <c r="C491" s="5">
        <v>0.1</v>
      </c>
      <c r="D491" s="4">
        <v>0.6</v>
      </c>
      <c r="E491" s="4">
        <f t="shared" si="137"/>
        <v>8.1335974548442894E-2</v>
      </c>
      <c r="F491" s="4">
        <f t="shared" si="138"/>
        <v>0.1564248457051125</v>
      </c>
      <c r="G491" s="4">
        <f t="shared" si="139"/>
        <v>7.5340211244911623E-2</v>
      </c>
      <c r="H491" s="4">
        <f t="shared" si="140"/>
        <v>0.10117019050072532</v>
      </c>
      <c r="I491" s="4">
        <f t="shared" si="141"/>
        <v>9.0559308573144509E-2</v>
      </c>
      <c r="J491" s="4">
        <f t="shared" si="142"/>
        <v>0.2841369888202297</v>
      </c>
      <c r="K491">
        <v>3186917</v>
      </c>
      <c r="L491">
        <v>757724</v>
      </c>
      <c r="M491">
        <v>259211</v>
      </c>
      <c r="N491">
        <f t="shared" si="143"/>
        <v>3186917</v>
      </c>
      <c r="O491">
        <v>562524</v>
      </c>
      <c r="P491">
        <v>240103</v>
      </c>
      <c r="Q491">
        <f t="shared" si="144"/>
        <v>3186917</v>
      </c>
      <c r="R491">
        <v>1194126</v>
      </c>
      <c r="S491">
        <v>288605</v>
      </c>
    </row>
    <row r="492" spans="1:19">
      <c r="A492" t="s">
        <v>25</v>
      </c>
      <c r="E492" s="4"/>
      <c r="F492" s="4"/>
      <c r="G492" s="4"/>
      <c r="H492" s="4"/>
      <c r="I492" s="4"/>
      <c r="J492" s="4"/>
      <c r="N492">
        <f t="shared" si="143"/>
        <v>0</v>
      </c>
      <c r="Q492">
        <f t="shared" si="144"/>
        <v>0</v>
      </c>
    </row>
    <row r="493" spans="1:19">
      <c r="A493" s="2">
        <v>194.1</v>
      </c>
      <c r="B493" s="2">
        <v>5000</v>
      </c>
      <c r="C493" s="4">
        <v>1</v>
      </c>
      <c r="D493" s="4">
        <v>0.65</v>
      </c>
      <c r="E493" s="4">
        <f t="shared" si="137"/>
        <v>0.51300980504368399</v>
      </c>
      <c r="F493" s="4">
        <f t="shared" si="138"/>
        <v>0.40760198915359652</v>
      </c>
      <c r="G493" s="4">
        <f t="shared" si="139"/>
        <v>0.35552180257193983</v>
      </c>
      <c r="H493" s="4">
        <f t="shared" si="140"/>
        <v>2.189044644627365E-6</v>
      </c>
      <c r="I493" s="4">
        <f t="shared" si="141"/>
        <v>0.92060866699064525</v>
      </c>
      <c r="J493" s="4">
        <f t="shared" si="142"/>
        <v>4.6876592920879796</v>
      </c>
      <c r="K493">
        <v>3197742</v>
      </c>
      <c r="L493">
        <v>2943879</v>
      </c>
      <c r="M493">
        <v>1640473</v>
      </c>
      <c r="N493">
        <f t="shared" si="143"/>
        <v>3197742</v>
      </c>
      <c r="O493">
        <v>1136874</v>
      </c>
      <c r="P493">
        <v>1136867</v>
      </c>
      <c r="Q493">
        <f t="shared" si="144"/>
        <v>3197742</v>
      </c>
      <c r="R493">
        <v>17933794</v>
      </c>
      <c r="S493">
        <v>2943869</v>
      </c>
    </row>
    <row r="494" spans="1:19">
      <c r="A494" s="2">
        <v>194.1</v>
      </c>
      <c r="B494" s="2">
        <v>5000</v>
      </c>
      <c r="C494" s="4">
        <v>0.9</v>
      </c>
      <c r="D494" s="4">
        <v>0.65</v>
      </c>
      <c r="E494" s="4">
        <f t="shared" si="137"/>
        <v>0.47709821492790849</v>
      </c>
      <c r="F494" s="4">
        <f t="shared" si="138"/>
        <v>0.40610186813069971</v>
      </c>
      <c r="G494" s="4">
        <f t="shared" si="139"/>
        <v>0.33798067511387725</v>
      </c>
      <c r="H494" s="4">
        <f t="shared" si="140"/>
        <v>1.8557156893833211E-2</v>
      </c>
      <c r="I494" s="4">
        <f t="shared" si="141"/>
        <v>0.83140947581136937</v>
      </c>
      <c r="J494" s="4">
        <f t="shared" si="142"/>
        <v>4.2637320334160789</v>
      </c>
      <c r="K494">
        <v>3197742</v>
      </c>
      <c r="L494">
        <v>2824246</v>
      </c>
      <c r="M494">
        <v>1525637</v>
      </c>
      <c r="N494">
        <f t="shared" si="143"/>
        <v>3197742</v>
      </c>
      <c r="O494">
        <v>1140116</v>
      </c>
      <c r="P494">
        <v>1080775</v>
      </c>
      <c r="Q494">
        <f t="shared" si="144"/>
        <v>3197742</v>
      </c>
      <c r="R494">
        <v>16292948</v>
      </c>
      <c r="S494">
        <v>2658633</v>
      </c>
    </row>
    <row r="495" spans="1:19">
      <c r="A495" s="2">
        <v>194.1</v>
      </c>
      <c r="B495" s="2">
        <v>5000</v>
      </c>
      <c r="C495" s="4">
        <v>0.8</v>
      </c>
      <c r="D495" s="4">
        <v>0.65</v>
      </c>
      <c r="E495" s="4">
        <f t="shared" si="137"/>
        <v>0.43340050573185707</v>
      </c>
      <c r="F495" s="4">
        <f t="shared" si="138"/>
        <v>0.40261690905645298</v>
      </c>
      <c r="G495" s="4">
        <f t="shared" si="139"/>
        <v>0.31190915339636532</v>
      </c>
      <c r="H495" s="4">
        <f t="shared" si="140"/>
        <v>3.5048793805128743E-2</v>
      </c>
      <c r="I495" s="4">
        <f t="shared" si="141"/>
        <v>0.73399261103616242</v>
      </c>
      <c r="J495" s="4">
        <f t="shared" si="142"/>
        <v>3.8106967353839054</v>
      </c>
      <c r="K495">
        <v>3197742</v>
      </c>
      <c r="L495">
        <v>2673368</v>
      </c>
      <c r="M495">
        <v>1385903</v>
      </c>
      <c r="N495">
        <f t="shared" si="143"/>
        <v>3197742</v>
      </c>
      <c r="O495">
        <v>1109482</v>
      </c>
      <c r="P495">
        <v>997405</v>
      </c>
      <c r="Q495">
        <f t="shared" si="144"/>
        <v>3197742</v>
      </c>
      <c r="R495">
        <v>14532744</v>
      </c>
      <c r="S495">
        <v>2347119</v>
      </c>
    </row>
    <row r="496" spans="1:19">
      <c r="A496" s="2">
        <v>194.1</v>
      </c>
      <c r="B496" s="2">
        <v>5000</v>
      </c>
      <c r="C496" s="4">
        <v>0.7</v>
      </c>
      <c r="D496" s="4">
        <v>0.65</v>
      </c>
      <c r="E496" s="4">
        <f t="shared" si="137"/>
        <v>0.39859438316161844</v>
      </c>
      <c r="F496" s="4">
        <f t="shared" si="138"/>
        <v>0.40060142438007817</v>
      </c>
      <c r="G496" s="4">
        <f t="shared" si="139"/>
        <v>0.29324348243229126</v>
      </c>
      <c r="H496" s="4">
        <f t="shared" si="140"/>
        <v>5.5078552303469135E-2</v>
      </c>
      <c r="I496" s="4">
        <f t="shared" si="141"/>
        <v>0.64441033704407669</v>
      </c>
      <c r="J496" s="4">
        <f t="shared" si="142"/>
        <v>3.3767527211388537</v>
      </c>
      <c r="K496">
        <v>3197742</v>
      </c>
      <c r="L496">
        <v>2555622</v>
      </c>
      <c r="M496">
        <v>1274602</v>
      </c>
      <c r="N496">
        <f t="shared" si="143"/>
        <v>3197742</v>
      </c>
      <c r="O496">
        <v>1113844</v>
      </c>
      <c r="P496">
        <v>937717</v>
      </c>
      <c r="Q496">
        <f t="shared" si="144"/>
        <v>3197742</v>
      </c>
      <c r="R496">
        <v>12858642</v>
      </c>
      <c r="S496">
        <v>2060658</v>
      </c>
    </row>
    <row r="497" spans="1:30">
      <c r="A497" s="2">
        <v>194.1</v>
      </c>
      <c r="B497" s="2">
        <v>5000</v>
      </c>
      <c r="C497" s="4">
        <v>0.6</v>
      </c>
      <c r="D497" s="4">
        <v>0.65</v>
      </c>
      <c r="E497" s="4">
        <f t="shared" si="137"/>
        <v>0.36046873074813413</v>
      </c>
      <c r="F497" s="4">
        <f t="shared" si="138"/>
        <v>0.38919400001626148</v>
      </c>
      <c r="G497" s="4">
        <f t="shared" si="139"/>
        <v>0.27704298845873121</v>
      </c>
      <c r="H497" s="4">
        <f t="shared" si="140"/>
        <v>7.1647743939317179E-2</v>
      </c>
      <c r="I497" s="4">
        <f t="shared" si="141"/>
        <v>0.54682491583123338</v>
      </c>
      <c r="J497" s="4">
        <f t="shared" si="142"/>
        <v>2.6636217055659901</v>
      </c>
      <c r="K497">
        <v>3197742</v>
      </c>
      <c r="L497">
        <v>2397228</v>
      </c>
      <c r="M497">
        <v>1152686</v>
      </c>
      <c r="N497">
        <f t="shared" si="143"/>
        <v>3197742</v>
      </c>
      <c r="O497">
        <v>1115023</v>
      </c>
      <c r="P497">
        <v>885912</v>
      </c>
      <c r="Q497">
        <f t="shared" si="144"/>
        <v>3197742</v>
      </c>
      <c r="R497">
        <v>10266180</v>
      </c>
      <c r="S497">
        <v>1748605</v>
      </c>
    </row>
    <row r="498" spans="1:30">
      <c r="A498" s="2">
        <v>194.1</v>
      </c>
      <c r="B498" s="2">
        <v>5000</v>
      </c>
      <c r="C498" s="4">
        <v>0.5</v>
      </c>
      <c r="D498" s="4">
        <v>0.65</v>
      </c>
      <c r="E498" s="4">
        <f t="shared" si="137"/>
        <v>0.30640839692508026</v>
      </c>
      <c r="F498" s="4">
        <f t="shared" si="138"/>
        <v>0.37622391049684434</v>
      </c>
      <c r="G498" s="4">
        <f t="shared" si="139"/>
        <v>0.2345170435888824</v>
      </c>
      <c r="H498" s="4">
        <f t="shared" si="140"/>
        <v>9.4836293859854856E-2</v>
      </c>
      <c r="I498" s="4">
        <f t="shared" si="141"/>
        <v>0.45622317247607841</v>
      </c>
      <c r="J498" s="4">
        <f t="shared" si="142"/>
        <v>2.377646164074525</v>
      </c>
      <c r="K498">
        <v>3197742</v>
      </c>
      <c r="L498">
        <v>2182882</v>
      </c>
      <c r="M498">
        <v>979815</v>
      </c>
      <c r="N498">
        <f t="shared" si="143"/>
        <v>3197742</v>
      </c>
      <c r="O498">
        <v>1053187</v>
      </c>
      <c r="P498">
        <v>749925</v>
      </c>
      <c r="Q498">
        <f t="shared" si="144"/>
        <v>3197742</v>
      </c>
      <c r="R498">
        <v>9061983</v>
      </c>
      <c r="S498">
        <v>1458884</v>
      </c>
    </row>
    <row r="499" spans="1:30">
      <c r="A499" s="2">
        <v>194.1</v>
      </c>
      <c r="B499" s="2">
        <v>5000</v>
      </c>
      <c r="C499" s="5">
        <v>0.4</v>
      </c>
      <c r="D499" s="4">
        <v>0.65</v>
      </c>
      <c r="E499" s="4">
        <f t="shared" si="137"/>
        <v>0.25687438198578871</v>
      </c>
      <c r="F499" s="4">
        <f t="shared" si="138"/>
        <v>0.36286135654471185</v>
      </c>
      <c r="G499" s="4">
        <f t="shared" si="139"/>
        <v>0.20522199727182494</v>
      </c>
      <c r="H499" s="4">
        <f t="shared" si="140"/>
        <v>0.11211254691591754</v>
      </c>
      <c r="I499" s="4">
        <f t="shared" si="141"/>
        <v>0.36790272636128868</v>
      </c>
      <c r="J499" s="4">
        <f t="shared" si="142"/>
        <v>2.0052884191407561</v>
      </c>
      <c r="K499">
        <v>3197742</v>
      </c>
      <c r="L499">
        <v>1981755</v>
      </c>
      <c r="M499">
        <v>821418</v>
      </c>
      <c r="N499">
        <f t="shared" si="143"/>
        <v>3197742</v>
      </c>
      <c r="O499">
        <v>1014754</v>
      </c>
      <c r="P499">
        <v>656247</v>
      </c>
      <c r="Q499">
        <f t="shared" si="144"/>
        <v>3197742</v>
      </c>
      <c r="R499">
        <v>7588853</v>
      </c>
      <c r="S499">
        <v>1176458</v>
      </c>
    </row>
    <row r="500" spans="1:30">
      <c r="A500" s="2">
        <v>194.1</v>
      </c>
      <c r="B500" s="2">
        <v>5000</v>
      </c>
      <c r="C500" s="5">
        <v>0.3</v>
      </c>
      <c r="D500" s="4">
        <v>0.65</v>
      </c>
      <c r="E500" s="4">
        <f t="shared" si="137"/>
        <v>0.20094554219821362</v>
      </c>
      <c r="F500" s="4">
        <f t="shared" si="138"/>
        <v>0.31397498609956653</v>
      </c>
      <c r="G500" s="4">
        <f t="shared" si="139"/>
        <v>0.16708696323843511</v>
      </c>
      <c r="H500" s="4">
        <f t="shared" si="140"/>
        <v>0.11739220987809523</v>
      </c>
      <c r="I500" s="4">
        <f t="shared" si="141"/>
        <v>0.26701653854501084</v>
      </c>
      <c r="J500" s="4">
        <f t="shared" si="142"/>
        <v>1.3974729668622421</v>
      </c>
      <c r="K500">
        <v>3197742</v>
      </c>
      <c r="L500">
        <v>1646583</v>
      </c>
      <c r="M500">
        <v>642572</v>
      </c>
      <c r="N500">
        <f t="shared" si="143"/>
        <v>3197742</v>
      </c>
      <c r="O500">
        <v>909691</v>
      </c>
      <c r="P500">
        <v>534301</v>
      </c>
      <c r="Q500">
        <f t="shared" si="144"/>
        <v>3197742</v>
      </c>
      <c r="R500">
        <v>5322608</v>
      </c>
      <c r="S500">
        <v>853850</v>
      </c>
    </row>
    <row r="501" spans="1:30">
      <c r="A501" s="2">
        <v>194.1</v>
      </c>
      <c r="B501" s="2">
        <v>5000</v>
      </c>
      <c r="C501" s="5">
        <v>0.2</v>
      </c>
      <c r="D501" s="4">
        <v>0.65</v>
      </c>
      <c r="E501" s="4">
        <f t="shared" si="137"/>
        <v>0.1440403884991347</v>
      </c>
      <c r="F501" s="4">
        <f t="shared" si="138"/>
        <v>0.27120199190553834</v>
      </c>
      <c r="G501" s="4">
        <f t="shared" si="139"/>
        <v>0.12210584843930498</v>
      </c>
      <c r="H501" s="4">
        <f t="shared" si="140"/>
        <v>0.12176248115076201</v>
      </c>
      <c r="I501" s="4">
        <f t="shared" si="141"/>
        <v>0.18217198260522582</v>
      </c>
      <c r="J501" s="4">
        <f t="shared" si="142"/>
        <v>0.93206894114659655</v>
      </c>
      <c r="K501">
        <v>3197742</v>
      </c>
      <c r="L501">
        <v>1327838</v>
      </c>
      <c r="M501">
        <v>460604</v>
      </c>
      <c r="N501">
        <f t="shared" si="143"/>
        <v>3197742</v>
      </c>
      <c r="O501">
        <v>779828</v>
      </c>
      <c r="P501">
        <v>390463</v>
      </c>
      <c r="Q501">
        <f t="shared" si="144"/>
        <v>3197742</v>
      </c>
      <c r="R501">
        <v>3563055</v>
      </c>
      <c r="S501">
        <v>582539</v>
      </c>
    </row>
    <row r="502" spans="1:30">
      <c r="A502" s="2">
        <v>194.1</v>
      </c>
      <c r="B502" s="2">
        <v>5000</v>
      </c>
      <c r="C502" s="5">
        <v>0.1</v>
      </c>
      <c r="D502" s="4">
        <v>0.65</v>
      </c>
      <c r="E502" s="4">
        <f t="shared" si="137"/>
        <v>8.19740929693515E-2</v>
      </c>
      <c r="F502" s="4">
        <f t="shared" si="138"/>
        <v>0.19324979938969436</v>
      </c>
      <c r="G502" s="4">
        <f t="shared" si="139"/>
        <v>7.416545800130217E-2</v>
      </c>
      <c r="H502" s="4">
        <f t="shared" si="140"/>
        <v>0.11403233906925575</v>
      </c>
      <c r="I502" s="4">
        <f t="shared" si="141"/>
        <v>9.4319992044386319E-2</v>
      </c>
      <c r="J502" s="4">
        <f t="shared" si="142"/>
        <v>0.4534931210835646</v>
      </c>
      <c r="K502">
        <v>3197742</v>
      </c>
      <c r="L502">
        <v>880095</v>
      </c>
      <c r="M502">
        <v>262132</v>
      </c>
      <c r="N502">
        <f t="shared" si="143"/>
        <v>3197742</v>
      </c>
      <c r="O502">
        <v>601808</v>
      </c>
      <c r="P502">
        <v>237162</v>
      </c>
      <c r="Q502">
        <f t="shared" si="144"/>
        <v>3197742</v>
      </c>
      <c r="R502">
        <v>1751765</v>
      </c>
      <c r="S502">
        <v>301611</v>
      </c>
    </row>
    <row r="503" spans="1:30">
      <c r="A503" t="s">
        <v>25</v>
      </c>
      <c r="E503" s="4"/>
      <c r="F503" s="4"/>
      <c r="G503" s="4"/>
      <c r="H503" s="4"/>
      <c r="I503" s="4"/>
      <c r="J503" s="4"/>
      <c r="N503">
        <f t="shared" si="143"/>
        <v>0</v>
      </c>
      <c r="Q503">
        <f t="shared" si="144"/>
        <v>0</v>
      </c>
      <c r="U503" t="s">
        <v>25</v>
      </c>
    </row>
    <row r="504" spans="1:30">
      <c r="A504" s="2">
        <v>194.2</v>
      </c>
      <c r="B504" s="2">
        <v>5000</v>
      </c>
      <c r="C504" s="4">
        <v>1</v>
      </c>
      <c r="D504" s="4">
        <v>0.65</v>
      </c>
      <c r="E504" s="4">
        <f t="shared" si="137"/>
        <v>0.50648245230769418</v>
      </c>
      <c r="F504" s="4">
        <f t="shared" si="138"/>
        <v>0.41432727054349405</v>
      </c>
      <c r="G504" s="4">
        <f t="shared" si="139"/>
        <v>0.35212551022846839</v>
      </c>
      <c r="H504" s="4">
        <f t="shared" si="140"/>
        <v>9.1919255674635251E-7</v>
      </c>
      <c r="I504" s="4">
        <f t="shared" si="141"/>
        <v>0.92080788446607476</v>
      </c>
      <c r="J504" s="4">
        <f t="shared" si="142"/>
        <v>5.1497481105996998</v>
      </c>
      <c r="K504">
        <v>3263734</v>
      </c>
      <c r="L504">
        <v>3005278</v>
      </c>
      <c r="M504">
        <v>1653024</v>
      </c>
      <c r="N504">
        <f t="shared" si="143"/>
        <v>3263734</v>
      </c>
      <c r="O504">
        <v>1149247</v>
      </c>
      <c r="P504">
        <v>1149244</v>
      </c>
      <c r="Q504">
        <f t="shared" si="144"/>
        <v>3263734</v>
      </c>
      <c r="R504">
        <v>19812680</v>
      </c>
      <c r="S504">
        <v>3005272</v>
      </c>
      <c r="U504">
        <v>194</v>
      </c>
      <c r="V504">
        <v>5000</v>
      </c>
      <c r="W504" s="1">
        <v>1</v>
      </c>
      <c r="X504" s="1">
        <f>D504</f>
        <v>0.65</v>
      </c>
      <c r="Y504" s="1">
        <f t="shared" ref="Y504:Y513" si="156">AVERAGE(E493,E504,E515)</f>
        <v>0.51451877925404077</v>
      </c>
      <c r="Z504" s="1">
        <f t="shared" ref="Z504:Z513" si="157">AVERAGE(F493,F504,F515)</f>
        <v>0.406131094187824</v>
      </c>
      <c r="AA504" s="1">
        <f t="shared" ref="AA504:AA513" si="158">AVERAGE(G493,G504,G515)</f>
        <v>0.36144158406021715</v>
      </c>
      <c r="AB504" s="1">
        <f t="shared" ref="AB504:AB513" si="159">AVERAGE(H493,H504,H515)</f>
        <v>1.579771081691604E-6</v>
      </c>
      <c r="AC504" s="1">
        <f t="shared" ref="AC504:AC513" si="160">AVERAGE(I493,I504,I515)</f>
        <v>0.92064713086058603</v>
      </c>
      <c r="AD504" s="1">
        <f t="shared" ref="AD504:AD513" si="161">AVERAGE(J493,J504,J515)</f>
        <v>4.813391605596502</v>
      </c>
    </row>
    <row r="505" spans="1:30">
      <c r="A505" s="2">
        <v>194.2</v>
      </c>
      <c r="B505" s="2">
        <v>5000</v>
      </c>
      <c r="C505" s="4">
        <v>0.9</v>
      </c>
      <c r="D505" s="4">
        <v>0.65</v>
      </c>
      <c r="E505" s="4">
        <f t="shared" si="137"/>
        <v>0.46864480990178736</v>
      </c>
      <c r="F505" s="4">
        <f t="shared" si="138"/>
        <v>0.41360110842366443</v>
      </c>
      <c r="G505" s="4">
        <f t="shared" si="139"/>
        <v>0.33284023759289205</v>
      </c>
      <c r="H505" s="4">
        <f t="shared" si="140"/>
        <v>1.7066341803590613E-2</v>
      </c>
      <c r="I505" s="4">
        <f t="shared" si="141"/>
        <v>0.82665192690335676</v>
      </c>
      <c r="J505" s="4">
        <f t="shared" si="142"/>
        <v>4.6624164224167775</v>
      </c>
      <c r="K505">
        <v>3263734</v>
      </c>
      <c r="L505">
        <v>2879416</v>
      </c>
      <c r="M505">
        <v>1529532</v>
      </c>
      <c r="N505">
        <f t="shared" si="143"/>
        <v>3263734</v>
      </c>
      <c r="O505">
        <v>1142002</v>
      </c>
      <c r="P505">
        <v>1086302</v>
      </c>
      <c r="Q505">
        <f t="shared" si="144"/>
        <v>3263734</v>
      </c>
      <c r="R505">
        <v>17914859</v>
      </c>
      <c r="S505">
        <v>2697972</v>
      </c>
      <c r="U505">
        <v>194</v>
      </c>
      <c r="V505">
        <v>5000</v>
      </c>
      <c r="W505" s="1">
        <v>0.9</v>
      </c>
      <c r="X505" s="1">
        <f t="shared" ref="X505:X513" si="162">D505</f>
        <v>0.65</v>
      </c>
      <c r="Y505" s="1">
        <f t="shared" si="156"/>
        <v>0.47728355361422681</v>
      </c>
      <c r="Z505" s="1">
        <f t="shared" si="157"/>
        <v>0.40535605207083236</v>
      </c>
      <c r="AA505" s="1">
        <f t="shared" si="158"/>
        <v>0.34166512485256489</v>
      </c>
      <c r="AB505" s="1">
        <f t="shared" si="159"/>
        <v>1.7068280642563879E-2</v>
      </c>
      <c r="AC505" s="1">
        <f t="shared" si="160"/>
        <v>0.82930512633361253</v>
      </c>
      <c r="AD505" s="1">
        <f t="shared" si="161"/>
        <v>4.3477250753438428</v>
      </c>
    </row>
    <row r="506" spans="1:30">
      <c r="A506" s="2">
        <v>194.2</v>
      </c>
      <c r="B506" s="2">
        <v>5000</v>
      </c>
      <c r="C506" s="4">
        <v>0.8</v>
      </c>
      <c r="D506" s="4">
        <v>0.65</v>
      </c>
      <c r="E506" s="4">
        <f t="shared" si="137"/>
        <v>0.4365107573104916</v>
      </c>
      <c r="F506" s="4">
        <f t="shared" si="138"/>
        <v>0.4105343756568397</v>
      </c>
      <c r="G506" s="4">
        <f t="shared" si="139"/>
        <v>0.31528457895159351</v>
      </c>
      <c r="H506" s="4">
        <f t="shared" si="140"/>
        <v>3.3518050184236828E-2</v>
      </c>
      <c r="I506" s="4">
        <f t="shared" si="141"/>
        <v>0.73662314392042982</v>
      </c>
      <c r="J506" s="4">
        <f t="shared" si="142"/>
        <v>3.9360401307214374</v>
      </c>
      <c r="K506">
        <v>3263734</v>
      </c>
      <c r="L506">
        <v>2764530</v>
      </c>
      <c r="M506">
        <v>1424655</v>
      </c>
      <c r="N506">
        <f t="shared" si="143"/>
        <v>3263734</v>
      </c>
      <c r="O506">
        <v>1138399</v>
      </c>
      <c r="P506">
        <v>1029005</v>
      </c>
      <c r="Q506">
        <f t="shared" si="144"/>
        <v>3263734</v>
      </c>
      <c r="R506">
        <v>15250330</v>
      </c>
      <c r="S506">
        <v>2404142</v>
      </c>
      <c r="U506">
        <v>194</v>
      </c>
      <c r="V506">
        <v>5000</v>
      </c>
      <c r="W506" s="1">
        <v>0.8</v>
      </c>
      <c r="X506" s="1">
        <f t="shared" si="162"/>
        <v>0.65</v>
      </c>
      <c r="Y506" s="1">
        <f t="shared" si="156"/>
        <v>0.438108009455137</v>
      </c>
      <c r="Z506" s="1">
        <f t="shared" si="157"/>
        <v>0.40212620009285116</v>
      </c>
      <c r="AA506" s="1">
        <f t="shared" si="158"/>
        <v>0.31862645628798908</v>
      </c>
      <c r="AB506" s="1">
        <f t="shared" si="159"/>
        <v>3.3541881209436859E-2</v>
      </c>
      <c r="AC506" s="1">
        <f t="shared" si="160"/>
        <v>0.73530313415665605</v>
      </c>
      <c r="AD506" s="1">
        <f t="shared" si="161"/>
        <v>3.8083155888905615</v>
      </c>
    </row>
    <row r="507" spans="1:30">
      <c r="A507" s="2">
        <v>194.2</v>
      </c>
      <c r="B507" s="2">
        <v>5000</v>
      </c>
      <c r="C507" s="4">
        <v>0.7</v>
      </c>
      <c r="D507" s="4">
        <v>0.65</v>
      </c>
      <c r="E507" s="4">
        <f t="shared" si="137"/>
        <v>0.38682257806549186</v>
      </c>
      <c r="F507" s="4">
        <f t="shared" si="138"/>
        <v>0.40495181286220017</v>
      </c>
      <c r="G507" s="4">
        <f t="shared" si="139"/>
        <v>0.28381418338626863</v>
      </c>
      <c r="H507" s="4">
        <f t="shared" si="140"/>
        <v>5.2083901445399657E-2</v>
      </c>
      <c r="I507" s="4">
        <f t="shared" si="141"/>
        <v>0.64142083883061551</v>
      </c>
      <c r="J507" s="4">
        <f t="shared" si="142"/>
        <v>3.6793853298093535</v>
      </c>
      <c r="K507">
        <v>3263734</v>
      </c>
      <c r="L507">
        <v>2584141</v>
      </c>
      <c r="M507">
        <v>1262486</v>
      </c>
      <c r="N507">
        <f t="shared" si="143"/>
        <v>3263734</v>
      </c>
      <c r="O507">
        <v>1096282</v>
      </c>
      <c r="P507">
        <v>926294</v>
      </c>
      <c r="Q507">
        <f t="shared" si="144"/>
        <v>3263734</v>
      </c>
      <c r="R507">
        <v>14101962</v>
      </c>
      <c r="S507">
        <v>2093427</v>
      </c>
      <c r="U507">
        <v>194</v>
      </c>
      <c r="V507">
        <v>5000</v>
      </c>
      <c r="W507" s="1">
        <v>0.7</v>
      </c>
      <c r="X507" s="1">
        <f t="shared" si="162"/>
        <v>0.65</v>
      </c>
      <c r="Y507" s="1">
        <f t="shared" si="156"/>
        <v>0.39446813637276951</v>
      </c>
      <c r="Z507" s="1">
        <f t="shared" si="157"/>
        <v>0.39794112883184091</v>
      </c>
      <c r="AA507" s="1">
        <f t="shared" si="158"/>
        <v>0.29075983126385974</v>
      </c>
      <c r="AB507" s="1">
        <f t="shared" si="159"/>
        <v>5.0494452289716628E-2</v>
      </c>
      <c r="AC507" s="1">
        <f t="shared" si="160"/>
        <v>0.64287963237590351</v>
      </c>
      <c r="AD507" s="1">
        <f t="shared" si="161"/>
        <v>3.4412906689290499</v>
      </c>
    </row>
    <row r="508" spans="1:30">
      <c r="A508" s="2">
        <v>194.2</v>
      </c>
      <c r="B508" s="2">
        <v>5000</v>
      </c>
      <c r="C508" s="4">
        <v>0.6</v>
      </c>
      <c r="D508" s="4">
        <v>0.65</v>
      </c>
      <c r="E508" s="4">
        <f t="shared" si="137"/>
        <v>0.35240678315083274</v>
      </c>
      <c r="F508" s="4">
        <f t="shared" si="138"/>
        <v>0.39722722501282276</v>
      </c>
      <c r="G508" s="4">
        <f t="shared" si="139"/>
        <v>0.25940165466916115</v>
      </c>
      <c r="H508" s="4">
        <f t="shared" si="140"/>
        <v>5.9805731717106847E-2</v>
      </c>
      <c r="I508" s="4">
        <f t="shared" si="141"/>
        <v>0.55987252637623042</v>
      </c>
      <c r="J508" s="4">
        <f t="shared" si="142"/>
        <v>3.040192307338772</v>
      </c>
      <c r="K508">
        <v>3263734</v>
      </c>
      <c r="L508">
        <v>2446606</v>
      </c>
      <c r="M508">
        <v>1150162</v>
      </c>
      <c r="N508">
        <f t="shared" si="143"/>
        <v>3263734</v>
      </c>
      <c r="O508">
        <v>1041808</v>
      </c>
      <c r="P508">
        <v>846618</v>
      </c>
      <c r="Q508">
        <f t="shared" si="144"/>
        <v>3263734</v>
      </c>
      <c r="R508">
        <v>11749654</v>
      </c>
      <c r="S508">
        <v>1827275</v>
      </c>
      <c r="U508">
        <v>194</v>
      </c>
      <c r="V508">
        <v>5000</v>
      </c>
      <c r="W508" s="1">
        <v>0.6</v>
      </c>
      <c r="X508" s="1">
        <f t="shared" si="162"/>
        <v>0.65</v>
      </c>
      <c r="Y508" s="1">
        <f t="shared" si="156"/>
        <v>0.35932627922436905</v>
      </c>
      <c r="Z508" s="1">
        <f t="shared" si="157"/>
        <v>0.38768063432100225</v>
      </c>
      <c r="AA508" s="1">
        <f t="shared" si="158"/>
        <v>0.27283043041677063</v>
      </c>
      <c r="AB508" s="1">
        <f t="shared" si="159"/>
        <v>6.4042298253478264E-2</v>
      </c>
      <c r="AC508" s="1">
        <f t="shared" si="160"/>
        <v>0.55507788745713771</v>
      </c>
      <c r="AD508" s="1">
        <f t="shared" si="161"/>
        <v>2.8085181323802026</v>
      </c>
    </row>
    <row r="509" spans="1:30">
      <c r="A509" s="2">
        <v>194.2</v>
      </c>
      <c r="B509" s="2">
        <v>5000</v>
      </c>
      <c r="C509" s="4">
        <v>0.5</v>
      </c>
      <c r="D509" s="4">
        <v>0.65</v>
      </c>
      <c r="E509" s="4">
        <f t="shared" si="137"/>
        <v>0.30270910558274661</v>
      </c>
      <c r="F509" s="4">
        <f t="shared" si="138"/>
        <v>0.37836478095334974</v>
      </c>
      <c r="G509" s="4">
        <f t="shared" si="139"/>
        <v>0.23298957574361145</v>
      </c>
      <c r="H509" s="4">
        <f t="shared" si="140"/>
        <v>8.1697221648577983E-2</v>
      </c>
      <c r="I509" s="4">
        <f t="shared" si="141"/>
        <v>0.45689109467867173</v>
      </c>
      <c r="J509" s="4">
        <f t="shared" si="142"/>
        <v>2.559634761901552</v>
      </c>
      <c r="K509">
        <v>3263734</v>
      </c>
      <c r="L509">
        <v>2222844</v>
      </c>
      <c r="M509">
        <v>987962</v>
      </c>
      <c r="N509">
        <f t="shared" si="143"/>
        <v>3263734</v>
      </c>
      <c r="O509">
        <v>1027054</v>
      </c>
      <c r="P509">
        <v>760416</v>
      </c>
      <c r="Q509">
        <f t="shared" si="144"/>
        <v>3263734</v>
      </c>
      <c r="R509">
        <v>9845138</v>
      </c>
      <c r="S509">
        <v>1491171</v>
      </c>
      <c r="U509">
        <v>194</v>
      </c>
      <c r="V509">
        <v>5000</v>
      </c>
      <c r="W509" s="1">
        <v>0.5</v>
      </c>
      <c r="X509" s="1">
        <f t="shared" si="162"/>
        <v>0.65</v>
      </c>
      <c r="Y509" s="1">
        <f t="shared" si="156"/>
        <v>0.30671514532997868</v>
      </c>
      <c r="Z509" s="1">
        <f t="shared" si="157"/>
        <v>0.37343390381648994</v>
      </c>
      <c r="AA509" s="1">
        <f t="shared" si="158"/>
        <v>0.23707802391501157</v>
      </c>
      <c r="AB509" s="1">
        <f t="shared" si="159"/>
        <v>8.6385550382579335E-2</v>
      </c>
      <c r="AC509" s="1">
        <f t="shared" si="160"/>
        <v>0.4570280701126157</v>
      </c>
      <c r="AD509" s="1">
        <f t="shared" si="161"/>
        <v>2.4244954918279884</v>
      </c>
    </row>
    <row r="510" spans="1:30">
      <c r="A510" s="2">
        <v>194.2</v>
      </c>
      <c r="B510" s="2">
        <v>5000</v>
      </c>
      <c r="C510" s="5">
        <v>0.4</v>
      </c>
      <c r="D510" s="4">
        <v>0.65</v>
      </c>
      <c r="E510" s="4">
        <f t="shared" si="137"/>
        <v>0.25765089924607826</v>
      </c>
      <c r="F510" s="4">
        <f t="shared" si="138"/>
        <v>0.36555031751974887</v>
      </c>
      <c r="G510" s="4">
        <f t="shared" si="139"/>
        <v>0.20671966526683855</v>
      </c>
      <c r="H510" s="4">
        <f t="shared" si="140"/>
        <v>0.11359412256023316</v>
      </c>
      <c r="I510" s="4">
        <f t="shared" si="141"/>
        <v>0.36260859494064163</v>
      </c>
      <c r="J510" s="4">
        <f t="shared" si="142"/>
        <v>1.9791897869127815</v>
      </c>
      <c r="K510">
        <v>3263734</v>
      </c>
      <c r="L510">
        <v>2033963</v>
      </c>
      <c r="M510">
        <v>840904</v>
      </c>
      <c r="N510">
        <f t="shared" si="143"/>
        <v>3263734</v>
      </c>
      <c r="O510">
        <v>1045419</v>
      </c>
      <c r="P510">
        <v>674678</v>
      </c>
      <c r="Q510">
        <f t="shared" si="144"/>
        <v>3263734</v>
      </c>
      <c r="R510">
        <v>7643007</v>
      </c>
      <c r="S510">
        <v>1183458</v>
      </c>
      <c r="U510">
        <v>194</v>
      </c>
      <c r="V510">
        <v>5000</v>
      </c>
      <c r="W510" s="1">
        <v>0.4</v>
      </c>
      <c r="X510" s="1">
        <f t="shared" si="162"/>
        <v>0.65</v>
      </c>
      <c r="Y510" s="1">
        <f t="shared" si="156"/>
        <v>0.25953346909652636</v>
      </c>
      <c r="Z510" s="1">
        <f t="shared" si="157"/>
        <v>0.35971876973689715</v>
      </c>
      <c r="AA510" s="1">
        <f t="shared" si="158"/>
        <v>0.20829190136898756</v>
      </c>
      <c r="AB510" s="1">
        <f t="shared" si="159"/>
        <v>0.11008577967218529</v>
      </c>
      <c r="AC510" s="1">
        <f t="shared" si="160"/>
        <v>0.36657248458546543</v>
      </c>
      <c r="AD510" s="1">
        <f t="shared" si="161"/>
        <v>1.9472993399695382</v>
      </c>
    </row>
    <row r="511" spans="1:30">
      <c r="A511" s="2">
        <v>194.2</v>
      </c>
      <c r="B511" s="2">
        <v>5000</v>
      </c>
      <c r="C511" s="5">
        <v>0.3</v>
      </c>
      <c r="D511" s="4">
        <v>0.65</v>
      </c>
      <c r="E511" s="4">
        <f t="shared" si="137"/>
        <v>0.20134238880987237</v>
      </c>
      <c r="F511" s="4">
        <f t="shared" si="138"/>
        <v>0.32529642427967476</v>
      </c>
      <c r="G511" s="4">
        <f t="shared" si="139"/>
        <v>0.16435959548173962</v>
      </c>
      <c r="H511" s="4">
        <f t="shared" si="140"/>
        <v>0.10720542789332708</v>
      </c>
      <c r="I511" s="4">
        <f t="shared" si="141"/>
        <v>0.27692238399330338</v>
      </c>
      <c r="J511" s="4">
        <f t="shared" si="142"/>
        <v>1.5727157911766094</v>
      </c>
      <c r="K511">
        <v>3263734</v>
      </c>
      <c r="L511">
        <v>1718809</v>
      </c>
      <c r="M511">
        <v>657128</v>
      </c>
      <c r="N511">
        <f t="shared" si="143"/>
        <v>3263734</v>
      </c>
      <c r="O511">
        <v>886316</v>
      </c>
      <c r="P511">
        <v>536426</v>
      </c>
      <c r="Q511">
        <f t="shared" si="144"/>
        <v>3263734</v>
      </c>
      <c r="R511">
        <v>6036727</v>
      </c>
      <c r="S511">
        <v>903801</v>
      </c>
      <c r="U511">
        <v>194</v>
      </c>
      <c r="V511">
        <v>5000</v>
      </c>
      <c r="W511" s="1">
        <v>0.3</v>
      </c>
      <c r="X511" s="1">
        <f t="shared" si="162"/>
        <v>0.65</v>
      </c>
      <c r="Y511" s="1">
        <f t="shared" si="156"/>
        <v>0.20109644881862557</v>
      </c>
      <c r="Z511" s="1">
        <f t="shared" si="157"/>
        <v>0.31971314993433392</v>
      </c>
      <c r="AA511" s="1">
        <f t="shared" si="158"/>
        <v>0.16513410754433622</v>
      </c>
      <c r="AB511" s="1">
        <f t="shared" si="159"/>
        <v>0.10879302213494392</v>
      </c>
      <c r="AC511" s="1">
        <f t="shared" si="160"/>
        <v>0.27227623658379857</v>
      </c>
      <c r="AD511" s="1">
        <f t="shared" si="161"/>
        <v>1.4653087850306512</v>
      </c>
    </row>
    <row r="512" spans="1:30">
      <c r="A512" s="2">
        <v>194.2</v>
      </c>
      <c r="B512" s="2">
        <v>5000</v>
      </c>
      <c r="C512" s="5">
        <v>0.2</v>
      </c>
      <c r="D512" s="4">
        <v>0.65</v>
      </c>
      <c r="E512" s="4">
        <f t="shared" si="137"/>
        <v>0.15058365663378204</v>
      </c>
      <c r="F512" s="4">
        <f t="shared" si="138"/>
        <v>0.29078380774903839</v>
      </c>
      <c r="G512" s="4">
        <f t="shared" si="139"/>
        <v>0.12936930521911405</v>
      </c>
      <c r="H512" s="4">
        <f t="shared" si="140"/>
        <v>0.12476813367756073</v>
      </c>
      <c r="I512" s="4">
        <f t="shared" si="141"/>
        <v>0.18812225506122743</v>
      </c>
      <c r="J512" s="4">
        <f t="shared" si="142"/>
        <v>1.0049948923533596</v>
      </c>
      <c r="K512">
        <v>3263734</v>
      </c>
      <c r="L512">
        <v>1440506</v>
      </c>
      <c r="M512">
        <v>491465</v>
      </c>
      <c r="N512">
        <f t="shared" si="143"/>
        <v>3263734</v>
      </c>
      <c r="O512">
        <v>829437</v>
      </c>
      <c r="P512">
        <v>422227</v>
      </c>
      <c r="Q512">
        <f t="shared" si="144"/>
        <v>3263734</v>
      </c>
      <c r="R512">
        <v>3894017</v>
      </c>
      <c r="S512">
        <v>613981</v>
      </c>
      <c r="U512">
        <v>194</v>
      </c>
      <c r="V512">
        <v>5000</v>
      </c>
      <c r="W512" s="1">
        <v>0.2</v>
      </c>
      <c r="X512" s="1">
        <f t="shared" si="162"/>
        <v>0.65</v>
      </c>
      <c r="Y512" s="1">
        <f t="shared" si="156"/>
        <v>0.14793539155744123</v>
      </c>
      <c r="Z512" s="1">
        <f t="shared" si="157"/>
        <v>0.27897539188993309</v>
      </c>
      <c r="AA512" s="1">
        <f t="shared" si="158"/>
        <v>0.12627804605450763</v>
      </c>
      <c r="AB512" s="1">
        <f t="shared" si="159"/>
        <v>0.12199807087876234</v>
      </c>
      <c r="AC512" s="1">
        <f t="shared" si="160"/>
        <v>0.18496810584022474</v>
      </c>
      <c r="AD512" s="1">
        <f t="shared" si="161"/>
        <v>0.92699604138981695</v>
      </c>
    </row>
    <row r="513" spans="1:30">
      <c r="A513" s="2">
        <v>194.2</v>
      </c>
      <c r="B513" s="2">
        <v>5000</v>
      </c>
      <c r="C513" s="5">
        <v>0.1</v>
      </c>
      <c r="D513" s="4">
        <v>0.65</v>
      </c>
      <c r="E513" s="4">
        <f t="shared" ref="E513:E576" si="163">M513/K513</f>
        <v>8.4973223920821975E-2</v>
      </c>
      <c r="F513" s="4">
        <f t="shared" ref="F513:F576" si="164">(L513-M513)/K513</f>
        <v>0.21414612833031124</v>
      </c>
      <c r="G513" s="4">
        <f t="shared" ref="G513:G576" si="165">P513/N513</f>
        <v>7.7082262218673453E-2</v>
      </c>
      <c r="H513" s="4">
        <f t="shared" ref="H513:H576" si="166">(O513-P513)/N513</f>
        <v>0.108195091879424</v>
      </c>
      <c r="I513" s="4">
        <f t="shared" ref="I513:I576" si="167">S513/Q513</f>
        <v>9.8064670711522445E-2</v>
      </c>
      <c r="J513" s="4">
        <f t="shared" ref="J513:J576" si="168">(R513-S513)/Q513</f>
        <v>0.52410643759571096</v>
      </c>
      <c r="K513">
        <v>3263734</v>
      </c>
      <c r="L513">
        <v>976246</v>
      </c>
      <c r="M513">
        <v>277330</v>
      </c>
      <c r="N513">
        <f t="shared" ref="N513:N576" si="169">K513</f>
        <v>3263734</v>
      </c>
      <c r="O513">
        <v>604696</v>
      </c>
      <c r="P513">
        <v>251576</v>
      </c>
      <c r="Q513">
        <f t="shared" ref="Q513:Q576" si="170">K513</f>
        <v>3263734</v>
      </c>
      <c r="R513">
        <v>2030601</v>
      </c>
      <c r="S513">
        <v>320057</v>
      </c>
      <c r="U513">
        <v>194</v>
      </c>
      <c r="V513">
        <v>5000</v>
      </c>
      <c r="W513" s="1">
        <v>0.1</v>
      </c>
      <c r="X513" s="1">
        <f t="shared" si="162"/>
        <v>0.65</v>
      </c>
      <c r="Y513" s="1">
        <f t="shared" si="156"/>
        <v>8.2347645697386465E-2</v>
      </c>
      <c r="Z513" s="1">
        <f t="shared" si="157"/>
        <v>0.20074819937191568</v>
      </c>
      <c r="AA513" s="1">
        <f t="shared" si="158"/>
        <v>7.4384677940582358E-2</v>
      </c>
      <c r="AB513" s="1">
        <f t="shared" si="159"/>
        <v>0.10752069837710877</v>
      </c>
      <c r="AC513" s="1">
        <f t="shared" si="160"/>
        <v>9.4969585398562761E-2</v>
      </c>
      <c r="AD513" s="1">
        <f t="shared" si="161"/>
        <v>0.47123671564663311</v>
      </c>
    </row>
    <row r="514" spans="1:30">
      <c r="A514" t="s">
        <v>25</v>
      </c>
      <c r="E514" s="4"/>
      <c r="F514" s="4"/>
      <c r="G514" s="4"/>
      <c r="H514" s="4"/>
      <c r="I514" s="4"/>
      <c r="J514" s="4"/>
      <c r="N514">
        <f t="shared" si="169"/>
        <v>0</v>
      </c>
      <c r="Q514">
        <f t="shared" si="170"/>
        <v>0</v>
      </c>
    </row>
    <row r="515" spans="1:30">
      <c r="A515" s="2">
        <v>194.3</v>
      </c>
      <c r="B515" s="2">
        <v>5000</v>
      </c>
      <c r="C515" s="4">
        <v>1</v>
      </c>
      <c r="D515" s="4">
        <v>0.65</v>
      </c>
      <c r="E515" s="4">
        <f t="shared" si="163"/>
        <v>0.52406408041074415</v>
      </c>
      <c r="F515" s="4">
        <f t="shared" si="164"/>
        <v>0.39646402286638127</v>
      </c>
      <c r="G515" s="4">
        <f t="shared" si="165"/>
        <v>0.37667743938024328</v>
      </c>
      <c r="H515" s="4">
        <f t="shared" si="166"/>
        <v>1.6310760437010942E-6</v>
      </c>
      <c r="I515" s="4">
        <f t="shared" si="167"/>
        <v>0.92052484112503796</v>
      </c>
      <c r="J515" s="4">
        <f t="shared" si="168"/>
        <v>4.6027674141018267</v>
      </c>
      <c r="K515">
        <v>3065461</v>
      </c>
      <c r="L515">
        <v>2821843</v>
      </c>
      <c r="M515">
        <v>1606498</v>
      </c>
      <c r="N515">
        <f t="shared" si="169"/>
        <v>3065461</v>
      </c>
      <c r="O515">
        <v>1154695</v>
      </c>
      <c r="P515">
        <v>1154690</v>
      </c>
      <c r="Q515">
        <f t="shared" si="170"/>
        <v>3065461</v>
      </c>
      <c r="R515">
        <v>16931437</v>
      </c>
      <c r="S515">
        <v>2821833</v>
      </c>
    </row>
    <row r="516" spans="1:30">
      <c r="A516" s="2">
        <v>194.3</v>
      </c>
      <c r="B516" s="2">
        <v>5000</v>
      </c>
      <c r="C516" s="4">
        <v>0.9</v>
      </c>
      <c r="D516" s="4">
        <v>0.65</v>
      </c>
      <c r="E516" s="4">
        <f t="shared" si="163"/>
        <v>0.48610763601298468</v>
      </c>
      <c r="F516" s="4">
        <f t="shared" si="164"/>
        <v>0.396365179658133</v>
      </c>
      <c r="G516" s="4">
        <f t="shared" si="165"/>
        <v>0.35417446185092555</v>
      </c>
      <c r="H516" s="4">
        <f t="shared" si="166"/>
        <v>1.5581343230267813E-2</v>
      </c>
      <c r="I516" s="4">
        <f t="shared" si="167"/>
        <v>0.82985397628611157</v>
      </c>
      <c r="J516" s="4">
        <f t="shared" si="168"/>
        <v>4.1170267701986747</v>
      </c>
      <c r="K516">
        <v>3065461</v>
      </c>
      <c r="L516">
        <v>2705186</v>
      </c>
      <c r="M516">
        <v>1490144</v>
      </c>
      <c r="N516">
        <f t="shared" si="169"/>
        <v>3065461</v>
      </c>
      <c r="O516">
        <v>1133472</v>
      </c>
      <c r="P516">
        <v>1085708</v>
      </c>
      <c r="Q516">
        <f t="shared" si="170"/>
        <v>3065461</v>
      </c>
      <c r="R516">
        <v>15164470</v>
      </c>
      <c r="S516">
        <v>2543885</v>
      </c>
    </row>
    <row r="517" spans="1:30">
      <c r="A517" s="2">
        <v>194.3</v>
      </c>
      <c r="B517" s="2">
        <v>5000</v>
      </c>
      <c r="C517" s="4">
        <v>0.8</v>
      </c>
      <c r="D517" s="4">
        <v>0.65</v>
      </c>
      <c r="E517" s="4">
        <f t="shared" si="163"/>
        <v>0.44441276532306234</v>
      </c>
      <c r="F517" s="4">
        <f t="shared" si="164"/>
        <v>0.3932273155652608</v>
      </c>
      <c r="G517" s="4">
        <f t="shared" si="165"/>
        <v>0.32868563651600852</v>
      </c>
      <c r="H517" s="4">
        <f t="shared" si="166"/>
        <v>3.2058799638945007E-2</v>
      </c>
      <c r="I517" s="4">
        <f t="shared" si="167"/>
        <v>0.73529364751337567</v>
      </c>
      <c r="J517" s="4">
        <f t="shared" si="168"/>
        <v>3.6782099005663422</v>
      </c>
      <c r="K517">
        <v>3065461</v>
      </c>
      <c r="L517">
        <v>2567753</v>
      </c>
      <c r="M517">
        <v>1362330</v>
      </c>
      <c r="N517">
        <f t="shared" si="169"/>
        <v>3065461</v>
      </c>
      <c r="O517">
        <v>1105848</v>
      </c>
      <c r="P517">
        <v>1007573</v>
      </c>
      <c r="Q517">
        <f t="shared" si="170"/>
        <v>3065461</v>
      </c>
      <c r="R517">
        <v>13529423</v>
      </c>
      <c r="S517">
        <v>2254014</v>
      </c>
    </row>
    <row r="518" spans="1:30">
      <c r="A518" s="2">
        <v>194.3</v>
      </c>
      <c r="B518" s="2">
        <v>5000</v>
      </c>
      <c r="C518" s="4">
        <v>0.7</v>
      </c>
      <c r="D518" s="4">
        <v>0.65</v>
      </c>
      <c r="E518" s="4">
        <f t="shared" si="163"/>
        <v>0.39798744789119811</v>
      </c>
      <c r="F518" s="4">
        <f t="shared" si="164"/>
        <v>0.38827014925324443</v>
      </c>
      <c r="G518" s="4">
        <f t="shared" si="165"/>
        <v>0.29522182797301938</v>
      </c>
      <c r="H518" s="4">
        <f t="shared" si="166"/>
        <v>4.4320903120281092E-2</v>
      </c>
      <c r="I518" s="4">
        <f t="shared" si="167"/>
        <v>0.64280772125301866</v>
      </c>
      <c r="J518" s="4">
        <f t="shared" si="168"/>
        <v>3.2677339558389424</v>
      </c>
      <c r="K518">
        <v>3065461</v>
      </c>
      <c r="L518">
        <v>2410242</v>
      </c>
      <c r="M518">
        <v>1220015</v>
      </c>
      <c r="N518">
        <f t="shared" si="169"/>
        <v>3065461</v>
      </c>
      <c r="O518">
        <v>1040855</v>
      </c>
      <c r="P518">
        <v>904991</v>
      </c>
      <c r="Q518">
        <f t="shared" si="170"/>
        <v>3065461</v>
      </c>
      <c r="R518">
        <v>11987613</v>
      </c>
      <c r="S518">
        <v>1970502</v>
      </c>
    </row>
    <row r="519" spans="1:30">
      <c r="A519" s="2">
        <v>194.3</v>
      </c>
      <c r="B519" s="2">
        <v>5000</v>
      </c>
      <c r="C519" s="4">
        <v>0.6</v>
      </c>
      <c r="D519" s="4">
        <v>0.65</v>
      </c>
      <c r="E519" s="4">
        <f t="shared" si="163"/>
        <v>0.36510332377414034</v>
      </c>
      <c r="F519" s="4">
        <f t="shared" si="164"/>
        <v>0.37662067793392251</v>
      </c>
      <c r="G519" s="4">
        <f t="shared" si="165"/>
        <v>0.28204664812241942</v>
      </c>
      <c r="H519" s="4">
        <f t="shared" si="166"/>
        <v>6.0673419104010785E-2</v>
      </c>
      <c r="I519" s="4">
        <f t="shared" si="167"/>
        <v>0.55853622016394922</v>
      </c>
      <c r="J519" s="4">
        <f t="shared" si="168"/>
        <v>2.7217403842358459</v>
      </c>
      <c r="K519">
        <v>3065461</v>
      </c>
      <c r="L519">
        <v>2273726</v>
      </c>
      <c r="M519">
        <v>1119210</v>
      </c>
      <c r="N519">
        <f t="shared" si="169"/>
        <v>3065461</v>
      </c>
      <c r="O519">
        <v>1050595</v>
      </c>
      <c r="P519">
        <v>864603</v>
      </c>
      <c r="Q519">
        <f t="shared" si="170"/>
        <v>3065461</v>
      </c>
      <c r="R519">
        <v>10055560</v>
      </c>
      <c r="S519">
        <v>1712171</v>
      </c>
    </row>
    <row r="520" spans="1:30">
      <c r="A520" s="2">
        <v>194.3</v>
      </c>
      <c r="B520" s="2">
        <v>5000</v>
      </c>
      <c r="C520" s="4">
        <v>0.5</v>
      </c>
      <c r="D520" s="4">
        <v>0.65</v>
      </c>
      <c r="E520" s="4">
        <f t="shared" si="163"/>
        <v>0.31102793348210922</v>
      </c>
      <c r="F520" s="4">
        <f t="shared" si="164"/>
        <v>0.3657130199992758</v>
      </c>
      <c r="G520" s="4">
        <f t="shared" si="165"/>
        <v>0.24372745241254087</v>
      </c>
      <c r="H520" s="4">
        <f t="shared" si="166"/>
        <v>8.2623135639305151E-2</v>
      </c>
      <c r="I520" s="4">
        <f t="shared" si="167"/>
        <v>0.45796994318309708</v>
      </c>
      <c r="J520" s="4">
        <f t="shared" si="168"/>
        <v>2.3362055495078882</v>
      </c>
      <c r="K520">
        <v>3065461</v>
      </c>
      <c r="L520">
        <v>2074523</v>
      </c>
      <c r="M520">
        <v>953444</v>
      </c>
      <c r="N520">
        <f t="shared" si="169"/>
        <v>3065461</v>
      </c>
      <c r="O520">
        <v>1000415</v>
      </c>
      <c r="P520">
        <v>747137</v>
      </c>
      <c r="Q520">
        <f t="shared" si="170"/>
        <v>3065461</v>
      </c>
      <c r="R520">
        <v>8565436</v>
      </c>
      <c r="S520">
        <v>1403889</v>
      </c>
    </row>
    <row r="521" spans="1:30">
      <c r="A521" s="2">
        <v>194.3</v>
      </c>
      <c r="B521" s="2">
        <v>5000</v>
      </c>
      <c r="C521" s="5">
        <v>0.4</v>
      </c>
      <c r="D521" s="4">
        <v>0.65</v>
      </c>
      <c r="E521" s="4">
        <f t="shared" si="163"/>
        <v>0.26407512605771205</v>
      </c>
      <c r="F521" s="4">
        <f t="shared" si="164"/>
        <v>0.35074463514623089</v>
      </c>
      <c r="G521" s="4">
        <f t="shared" si="165"/>
        <v>0.21293404156829918</v>
      </c>
      <c r="H521" s="4">
        <f t="shared" si="166"/>
        <v>0.10455066954040518</v>
      </c>
      <c r="I521" s="4">
        <f t="shared" si="167"/>
        <v>0.36920613245446604</v>
      </c>
      <c r="J521" s="4">
        <f t="shared" si="168"/>
        <v>1.8574198138550775</v>
      </c>
      <c r="K521">
        <v>3065461</v>
      </c>
      <c r="L521">
        <v>1884706</v>
      </c>
      <c r="M521">
        <v>809512</v>
      </c>
      <c r="N521">
        <f t="shared" si="169"/>
        <v>3065461</v>
      </c>
      <c r="O521">
        <v>973237</v>
      </c>
      <c r="P521">
        <v>652741</v>
      </c>
      <c r="Q521">
        <f t="shared" si="170"/>
        <v>3065461</v>
      </c>
      <c r="R521">
        <v>6825635</v>
      </c>
      <c r="S521">
        <v>1131787</v>
      </c>
    </row>
    <row r="522" spans="1:30">
      <c r="A522" s="2">
        <v>194.3</v>
      </c>
      <c r="B522" s="2">
        <v>5000</v>
      </c>
      <c r="C522" s="5">
        <v>0.3</v>
      </c>
      <c r="D522" s="4">
        <v>0.65</v>
      </c>
      <c r="E522" s="4">
        <f t="shared" si="163"/>
        <v>0.20100141544779071</v>
      </c>
      <c r="F522" s="4">
        <f t="shared" si="164"/>
        <v>0.31986803942376041</v>
      </c>
      <c r="G522" s="4">
        <f t="shared" si="165"/>
        <v>0.16395576391283398</v>
      </c>
      <c r="H522" s="4">
        <f t="shared" si="166"/>
        <v>0.10178142863340946</v>
      </c>
      <c r="I522" s="4">
        <f t="shared" si="167"/>
        <v>0.27288978721308149</v>
      </c>
      <c r="J522" s="4">
        <f t="shared" si="168"/>
        <v>1.4257375970531023</v>
      </c>
      <c r="K522">
        <v>3065461</v>
      </c>
      <c r="L522">
        <v>1596705</v>
      </c>
      <c r="M522">
        <v>616162</v>
      </c>
      <c r="N522">
        <f t="shared" si="169"/>
        <v>3065461</v>
      </c>
      <c r="O522">
        <v>814607</v>
      </c>
      <c r="P522">
        <v>502600</v>
      </c>
      <c r="Q522">
        <f t="shared" si="170"/>
        <v>3065461</v>
      </c>
      <c r="R522">
        <v>5207076</v>
      </c>
      <c r="S522">
        <v>836533</v>
      </c>
    </row>
    <row r="523" spans="1:30">
      <c r="A523" s="2">
        <v>194.3</v>
      </c>
      <c r="B523" s="2">
        <v>5000</v>
      </c>
      <c r="C523" s="5">
        <v>0.2</v>
      </c>
      <c r="D523" s="4">
        <v>0.65</v>
      </c>
      <c r="E523" s="4">
        <f t="shared" si="163"/>
        <v>0.14918212953940696</v>
      </c>
      <c r="F523" s="4">
        <f t="shared" si="164"/>
        <v>0.27494037601522253</v>
      </c>
      <c r="G523" s="4">
        <f t="shared" si="165"/>
        <v>0.1273589845051038</v>
      </c>
      <c r="H523" s="4">
        <f t="shared" si="166"/>
        <v>0.11946359780796428</v>
      </c>
      <c r="I523" s="4">
        <f t="shared" si="167"/>
        <v>0.18461007985422095</v>
      </c>
      <c r="J523" s="4">
        <f t="shared" si="168"/>
        <v>0.8439242906694947</v>
      </c>
      <c r="K523">
        <v>3065461</v>
      </c>
      <c r="L523">
        <v>1300131</v>
      </c>
      <c r="M523">
        <v>457312</v>
      </c>
      <c r="N523">
        <f t="shared" si="169"/>
        <v>3065461</v>
      </c>
      <c r="O523">
        <v>756625</v>
      </c>
      <c r="P523">
        <v>390414</v>
      </c>
      <c r="Q523">
        <f t="shared" si="170"/>
        <v>3065461</v>
      </c>
      <c r="R523">
        <v>3152932</v>
      </c>
      <c r="S523">
        <v>565915</v>
      </c>
    </row>
    <row r="524" spans="1:30">
      <c r="A524" s="2">
        <v>194.3</v>
      </c>
      <c r="B524" s="2">
        <v>5000</v>
      </c>
      <c r="C524" s="5">
        <v>0.1</v>
      </c>
      <c r="D524" s="4">
        <v>0.65</v>
      </c>
      <c r="E524" s="4">
        <f t="shared" si="163"/>
        <v>8.0095620201985934E-2</v>
      </c>
      <c r="F524" s="4">
        <f t="shared" si="164"/>
        <v>0.19484867039574147</v>
      </c>
      <c r="G524" s="4">
        <f t="shared" si="165"/>
        <v>7.1906313601771479E-2</v>
      </c>
      <c r="H524" s="4">
        <f t="shared" si="166"/>
        <v>0.1003346641826466</v>
      </c>
      <c r="I524" s="4">
        <f t="shared" si="167"/>
        <v>9.2524093439779534E-2</v>
      </c>
      <c r="J524" s="4">
        <f t="shared" si="168"/>
        <v>0.43611058826062377</v>
      </c>
      <c r="K524">
        <v>3065461</v>
      </c>
      <c r="L524">
        <v>842831</v>
      </c>
      <c r="M524">
        <v>245530</v>
      </c>
      <c r="N524">
        <f t="shared" si="169"/>
        <v>3065461</v>
      </c>
      <c r="O524">
        <v>527998</v>
      </c>
      <c r="P524">
        <v>220426</v>
      </c>
      <c r="Q524">
        <f t="shared" si="170"/>
        <v>3065461</v>
      </c>
      <c r="R524">
        <v>1620509</v>
      </c>
      <c r="S524">
        <v>283629</v>
      </c>
    </row>
    <row r="525" spans="1:30">
      <c r="A525" t="s">
        <v>25</v>
      </c>
      <c r="E525" s="4"/>
      <c r="F525" s="4"/>
      <c r="G525" s="4"/>
      <c r="H525" s="4"/>
      <c r="I525" s="4"/>
      <c r="J525" s="4"/>
      <c r="N525">
        <f t="shared" si="169"/>
        <v>0</v>
      </c>
      <c r="Q525">
        <f t="shared" si="170"/>
        <v>0</v>
      </c>
    </row>
    <row r="526" spans="1:30">
      <c r="A526" s="2">
        <v>195.1</v>
      </c>
      <c r="B526" s="2">
        <v>5000</v>
      </c>
      <c r="C526" s="4">
        <v>1</v>
      </c>
      <c r="D526" s="4">
        <v>0.7</v>
      </c>
      <c r="E526" s="4">
        <f t="shared" ref="E526:E535" si="171">M526/K526</f>
        <v>0.48430581370616543</v>
      </c>
      <c r="F526" s="4">
        <f t="shared" ref="F526:F535" si="172">(L526-M526)/K526</f>
        <v>0.4363838640833525</v>
      </c>
      <c r="G526" s="4">
        <f t="shared" si="165"/>
        <v>0.33221289635249979</v>
      </c>
      <c r="H526" s="4">
        <f t="shared" si="166"/>
        <v>1.5616571931335808E-6</v>
      </c>
      <c r="I526" s="4">
        <f t="shared" ref="I526:I535" si="173">S526/Q526</f>
        <v>0.9206859298122545</v>
      </c>
      <c r="J526" s="4">
        <f t="shared" ref="J526:J535" si="174">(R526-S526)/Q526</f>
        <v>8.3279458242379807</v>
      </c>
      <c r="K526">
        <v>3201727</v>
      </c>
      <c r="L526">
        <v>2947797</v>
      </c>
      <c r="M526">
        <v>1550615</v>
      </c>
      <c r="N526">
        <f t="shared" si="169"/>
        <v>3201727</v>
      </c>
      <c r="O526">
        <v>1063660</v>
      </c>
      <c r="P526">
        <v>1063655</v>
      </c>
      <c r="Q526">
        <f t="shared" si="170"/>
        <v>3201727</v>
      </c>
      <c r="R526">
        <v>29611594</v>
      </c>
      <c r="S526">
        <v>2947785</v>
      </c>
    </row>
    <row r="527" spans="1:30">
      <c r="A527" s="2">
        <v>195.1</v>
      </c>
      <c r="B527" s="2">
        <v>5000</v>
      </c>
      <c r="C527" s="4">
        <v>0.9</v>
      </c>
      <c r="D527" s="4">
        <v>0.7</v>
      </c>
      <c r="E527" s="4">
        <f t="shared" si="171"/>
        <v>0.45140013498964776</v>
      </c>
      <c r="F527" s="4">
        <f t="shared" si="172"/>
        <v>0.43467603577694164</v>
      </c>
      <c r="G527" s="4">
        <f t="shared" si="165"/>
        <v>0.31392026865501027</v>
      </c>
      <c r="H527" s="4">
        <f t="shared" si="166"/>
        <v>1.4326018426930216E-2</v>
      </c>
      <c r="I527" s="4">
        <f t="shared" si="173"/>
        <v>0.82854784308593454</v>
      </c>
      <c r="J527" s="4">
        <f t="shared" si="174"/>
        <v>7.409979051930411</v>
      </c>
      <c r="K527">
        <v>3201727</v>
      </c>
      <c r="L527">
        <v>2836974</v>
      </c>
      <c r="M527">
        <v>1445260</v>
      </c>
      <c r="N527">
        <f t="shared" si="169"/>
        <v>3201727</v>
      </c>
      <c r="O527">
        <v>1050955</v>
      </c>
      <c r="P527">
        <v>1005087</v>
      </c>
      <c r="Q527">
        <f t="shared" si="170"/>
        <v>3201727</v>
      </c>
      <c r="R527">
        <v>26377514</v>
      </c>
      <c r="S527">
        <v>2652784</v>
      </c>
    </row>
    <row r="528" spans="1:30">
      <c r="A528" s="2">
        <v>195.1</v>
      </c>
      <c r="B528" s="2">
        <v>5000</v>
      </c>
      <c r="C528" s="4">
        <v>0.8</v>
      </c>
      <c r="D528" s="4">
        <v>0.7</v>
      </c>
      <c r="E528" s="4">
        <f t="shared" si="171"/>
        <v>0.41594364541386569</v>
      </c>
      <c r="F528" s="4">
        <f t="shared" si="172"/>
        <v>0.43328272522922784</v>
      </c>
      <c r="G528" s="4">
        <f t="shared" si="165"/>
        <v>0.29574507757844437</v>
      </c>
      <c r="H528" s="4">
        <f t="shared" si="166"/>
        <v>3.2778247489557981E-2</v>
      </c>
      <c r="I528" s="4">
        <f t="shared" si="173"/>
        <v>0.73844928065384707</v>
      </c>
      <c r="J528" s="4">
        <f t="shared" si="174"/>
        <v>6.5047285418150889</v>
      </c>
      <c r="K528">
        <v>3201727</v>
      </c>
      <c r="L528">
        <v>2718991</v>
      </c>
      <c r="M528">
        <v>1331738</v>
      </c>
      <c r="N528">
        <f t="shared" si="169"/>
        <v>3201727</v>
      </c>
      <c r="O528">
        <v>1051842</v>
      </c>
      <c r="P528">
        <v>946895</v>
      </c>
      <c r="Q528">
        <f t="shared" si="170"/>
        <v>3201727</v>
      </c>
      <c r="R528">
        <v>23190678</v>
      </c>
      <c r="S528">
        <v>2364313</v>
      </c>
    </row>
    <row r="529" spans="1:30">
      <c r="A529" s="2">
        <v>195.1</v>
      </c>
      <c r="B529" s="2">
        <v>5000</v>
      </c>
      <c r="C529" s="4">
        <v>0.7</v>
      </c>
      <c r="D529" s="4">
        <v>0.7</v>
      </c>
      <c r="E529" s="4">
        <f t="shared" si="171"/>
        <v>0.37390602009478008</v>
      </c>
      <c r="F529" s="4">
        <f t="shared" si="172"/>
        <v>0.42431412796906171</v>
      </c>
      <c r="G529" s="4">
        <f t="shared" si="165"/>
        <v>0.27181892772244481</v>
      </c>
      <c r="H529" s="4">
        <f t="shared" si="166"/>
        <v>5.0084844835302948E-2</v>
      </c>
      <c r="I529" s="4">
        <f t="shared" si="173"/>
        <v>0.64375444877092891</v>
      </c>
      <c r="J529" s="4">
        <f t="shared" si="174"/>
        <v>5.8563846948849791</v>
      </c>
      <c r="K529">
        <v>3201727</v>
      </c>
      <c r="L529">
        <v>2555683</v>
      </c>
      <c r="M529">
        <v>1197145</v>
      </c>
      <c r="N529">
        <f t="shared" si="169"/>
        <v>3201727</v>
      </c>
      <c r="O529">
        <v>1030648</v>
      </c>
      <c r="P529">
        <v>870290</v>
      </c>
      <c r="Q529">
        <f t="shared" si="170"/>
        <v>3201727</v>
      </c>
      <c r="R529">
        <v>20811671</v>
      </c>
      <c r="S529">
        <v>2061126</v>
      </c>
    </row>
    <row r="530" spans="1:30">
      <c r="A530" s="2">
        <v>195.1</v>
      </c>
      <c r="B530" s="2">
        <v>5000</v>
      </c>
      <c r="C530" s="4">
        <v>0.6</v>
      </c>
      <c r="D530" s="4">
        <v>0.7</v>
      </c>
      <c r="E530" s="4">
        <f t="shared" si="171"/>
        <v>0.32559677948807003</v>
      </c>
      <c r="F530" s="4">
        <f t="shared" si="172"/>
        <v>0.41744877061660784</v>
      </c>
      <c r="G530" s="4">
        <f t="shared" si="165"/>
        <v>0.23617566394636394</v>
      </c>
      <c r="H530" s="4">
        <f t="shared" si="166"/>
        <v>6.0262164762954491E-2</v>
      </c>
      <c r="I530" s="4">
        <f t="shared" si="173"/>
        <v>0.54429937343190093</v>
      </c>
      <c r="J530" s="4">
        <f t="shared" si="174"/>
        <v>4.9085843358912236</v>
      </c>
      <c r="K530">
        <v>3201727</v>
      </c>
      <c r="L530">
        <v>2379029</v>
      </c>
      <c r="M530">
        <v>1042472</v>
      </c>
      <c r="N530">
        <f t="shared" si="169"/>
        <v>3201727</v>
      </c>
      <c r="O530">
        <v>949113</v>
      </c>
      <c r="P530">
        <v>756170</v>
      </c>
      <c r="Q530">
        <f t="shared" si="170"/>
        <v>3201727</v>
      </c>
      <c r="R530">
        <v>17458645</v>
      </c>
      <c r="S530">
        <v>1742698</v>
      </c>
    </row>
    <row r="531" spans="1:30">
      <c r="A531" s="2">
        <v>195.1</v>
      </c>
      <c r="B531" s="2">
        <v>5000</v>
      </c>
      <c r="C531" s="4">
        <v>0.5</v>
      </c>
      <c r="D531" s="4">
        <v>0.7</v>
      </c>
      <c r="E531" s="4">
        <f t="shared" si="171"/>
        <v>0.28960245517497274</v>
      </c>
      <c r="F531" s="4">
        <f t="shared" si="172"/>
        <v>0.40798512802621834</v>
      </c>
      <c r="G531" s="4">
        <f t="shared" si="165"/>
        <v>0.21624267153320692</v>
      </c>
      <c r="H531" s="4">
        <f t="shared" si="166"/>
        <v>8.0606497680782901E-2</v>
      </c>
      <c r="I531" s="4">
        <f t="shared" si="173"/>
        <v>0.45906381149923153</v>
      </c>
      <c r="J531" s="4">
        <f t="shared" si="174"/>
        <v>4.2028161676495213</v>
      </c>
      <c r="K531">
        <v>3201727</v>
      </c>
      <c r="L531">
        <v>2233485</v>
      </c>
      <c r="M531">
        <v>927228</v>
      </c>
      <c r="N531">
        <f t="shared" si="169"/>
        <v>3201727</v>
      </c>
      <c r="O531">
        <v>950430</v>
      </c>
      <c r="P531">
        <v>692350</v>
      </c>
      <c r="Q531">
        <f t="shared" si="170"/>
        <v>3201727</v>
      </c>
      <c r="R531">
        <v>14926067</v>
      </c>
      <c r="S531">
        <v>1469797</v>
      </c>
    </row>
    <row r="532" spans="1:30">
      <c r="A532" s="2">
        <v>195.1</v>
      </c>
      <c r="B532" s="2">
        <v>5000</v>
      </c>
      <c r="C532" s="5">
        <v>0.4</v>
      </c>
      <c r="D532" s="4">
        <v>0.7</v>
      </c>
      <c r="E532" s="4">
        <f t="shared" si="171"/>
        <v>0.24165520670563106</v>
      </c>
      <c r="F532" s="4">
        <f t="shared" si="172"/>
        <v>0.38748025674893583</v>
      </c>
      <c r="G532" s="4">
        <f t="shared" si="165"/>
        <v>0.18422994839972304</v>
      </c>
      <c r="H532" s="4">
        <f t="shared" si="166"/>
        <v>9.727687588604525E-2</v>
      </c>
      <c r="I532" s="4">
        <f t="shared" si="173"/>
        <v>0.36563642059426055</v>
      </c>
      <c r="J532" s="4">
        <f t="shared" si="174"/>
        <v>3.3362519665168207</v>
      </c>
      <c r="K532">
        <v>3201727</v>
      </c>
      <c r="L532">
        <v>2014320</v>
      </c>
      <c r="M532">
        <v>773714</v>
      </c>
      <c r="N532">
        <f t="shared" si="169"/>
        <v>3201727</v>
      </c>
      <c r="O532">
        <v>901308</v>
      </c>
      <c r="P532">
        <v>589854</v>
      </c>
      <c r="Q532">
        <f t="shared" si="170"/>
        <v>3201727</v>
      </c>
      <c r="R532">
        <v>11852436</v>
      </c>
      <c r="S532">
        <v>1170668</v>
      </c>
    </row>
    <row r="533" spans="1:30">
      <c r="A533" s="2">
        <v>195.1</v>
      </c>
      <c r="B533" s="2">
        <v>5000</v>
      </c>
      <c r="C533" s="5">
        <v>0.3</v>
      </c>
      <c r="D533" s="4">
        <v>0.7</v>
      </c>
      <c r="E533" s="4">
        <f t="shared" si="171"/>
        <v>0.20008326756153788</v>
      </c>
      <c r="F533" s="4">
        <f t="shared" si="172"/>
        <v>0.35115111313363068</v>
      </c>
      <c r="G533" s="4">
        <f t="shared" si="165"/>
        <v>0.16237736696476621</v>
      </c>
      <c r="H533" s="4">
        <f t="shared" si="166"/>
        <v>0.11564258914017342</v>
      </c>
      <c r="I533" s="4">
        <f t="shared" si="173"/>
        <v>0.27861088718682137</v>
      </c>
      <c r="J533" s="4">
        <f t="shared" si="174"/>
        <v>2.5471993708395502</v>
      </c>
      <c r="K533">
        <v>3201727</v>
      </c>
      <c r="L533">
        <v>1764902</v>
      </c>
      <c r="M533">
        <v>640612</v>
      </c>
      <c r="N533">
        <f t="shared" si="169"/>
        <v>3201727</v>
      </c>
      <c r="O533">
        <v>890144</v>
      </c>
      <c r="P533">
        <v>519888</v>
      </c>
      <c r="Q533">
        <f t="shared" si="170"/>
        <v>3201727</v>
      </c>
      <c r="R533">
        <v>9047473</v>
      </c>
      <c r="S533">
        <v>892036</v>
      </c>
    </row>
    <row r="534" spans="1:30">
      <c r="A534" s="2">
        <v>195.1</v>
      </c>
      <c r="B534" s="2">
        <v>5000</v>
      </c>
      <c r="C534" s="5">
        <v>0.2</v>
      </c>
      <c r="D534" s="4">
        <v>0.7</v>
      </c>
      <c r="E534" s="4">
        <f t="shared" si="171"/>
        <v>0.1425802387274118</v>
      </c>
      <c r="F534" s="4">
        <f t="shared" si="172"/>
        <v>0.30357553907625479</v>
      </c>
      <c r="G534" s="4">
        <f t="shared" si="165"/>
        <v>0.12302110704629096</v>
      </c>
      <c r="H534" s="4">
        <f t="shared" si="166"/>
        <v>0.12195980481783737</v>
      </c>
      <c r="I534" s="4">
        <f t="shared" si="173"/>
        <v>0.18143770533840017</v>
      </c>
      <c r="J534" s="4">
        <f t="shared" si="174"/>
        <v>1.7213413261030688</v>
      </c>
      <c r="K534">
        <v>3201727</v>
      </c>
      <c r="L534">
        <v>1428469</v>
      </c>
      <c r="M534">
        <v>456503</v>
      </c>
      <c r="N534">
        <f t="shared" si="169"/>
        <v>3201727</v>
      </c>
      <c r="O534">
        <v>784362</v>
      </c>
      <c r="P534">
        <v>393880</v>
      </c>
      <c r="Q534">
        <f t="shared" si="170"/>
        <v>3201727</v>
      </c>
      <c r="R534">
        <v>6092179</v>
      </c>
      <c r="S534">
        <v>580914</v>
      </c>
    </row>
    <row r="535" spans="1:30">
      <c r="A535" s="2">
        <v>195.1</v>
      </c>
      <c r="B535" s="2">
        <v>5000</v>
      </c>
      <c r="C535" s="5">
        <v>0.1</v>
      </c>
      <c r="D535" s="4">
        <v>0.7</v>
      </c>
      <c r="E535" s="4">
        <f t="shared" si="171"/>
        <v>7.826276256532802E-2</v>
      </c>
      <c r="F535" s="4">
        <f t="shared" si="172"/>
        <v>0.21883939511394945</v>
      </c>
      <c r="G535" s="4">
        <f t="shared" si="165"/>
        <v>7.0259894113395671E-2</v>
      </c>
      <c r="H535" s="4">
        <f t="shared" si="166"/>
        <v>0.11076334740594686</v>
      </c>
      <c r="I535" s="4">
        <f t="shared" si="173"/>
        <v>9.2371710642412674E-2</v>
      </c>
      <c r="J535" s="4">
        <f t="shared" si="174"/>
        <v>0.77055133057877823</v>
      </c>
      <c r="K535">
        <v>3201727</v>
      </c>
      <c r="L535">
        <v>951240</v>
      </c>
      <c r="M535">
        <v>250576</v>
      </c>
      <c r="N535">
        <f t="shared" si="169"/>
        <v>3201727</v>
      </c>
      <c r="O535">
        <v>579587</v>
      </c>
      <c r="P535">
        <v>224953</v>
      </c>
      <c r="Q535">
        <f t="shared" si="170"/>
        <v>3201727</v>
      </c>
      <c r="R535">
        <v>2762844</v>
      </c>
      <c r="S535">
        <v>295749</v>
      </c>
    </row>
    <row r="536" spans="1:30">
      <c r="A536" t="s">
        <v>25</v>
      </c>
      <c r="E536" s="4"/>
      <c r="F536" s="4"/>
      <c r="G536" s="4"/>
      <c r="H536" s="4"/>
      <c r="I536" s="4"/>
      <c r="J536" s="4"/>
      <c r="N536">
        <f t="shared" si="169"/>
        <v>0</v>
      </c>
      <c r="Q536">
        <f t="shared" si="170"/>
        <v>0</v>
      </c>
      <c r="U536" t="s">
        <v>25</v>
      </c>
    </row>
    <row r="537" spans="1:30">
      <c r="A537" s="2">
        <v>195.2</v>
      </c>
      <c r="B537" s="2">
        <v>5000</v>
      </c>
      <c r="C537" s="4">
        <v>1</v>
      </c>
      <c r="D537" s="4">
        <v>0.7</v>
      </c>
      <c r="E537" s="4">
        <f t="shared" si="163"/>
        <v>0.46853037789953789</v>
      </c>
      <c r="F537" s="4">
        <f t="shared" si="164"/>
        <v>0.45216180751704738</v>
      </c>
      <c r="G537" s="4">
        <f t="shared" si="165"/>
        <v>0.31870970203696353</v>
      </c>
      <c r="H537" s="4">
        <f t="shared" si="166"/>
        <v>3.0283566229099417E-6</v>
      </c>
      <c r="I537" s="4">
        <f t="shared" si="167"/>
        <v>0.92068643153900176</v>
      </c>
      <c r="J537" s="4">
        <f t="shared" si="168"/>
        <v>6.9799316863313008</v>
      </c>
      <c r="K537">
        <v>3302121</v>
      </c>
      <c r="L537">
        <v>3040237</v>
      </c>
      <c r="M537">
        <v>1547144</v>
      </c>
      <c r="N537">
        <f t="shared" si="169"/>
        <v>3302121</v>
      </c>
      <c r="O537">
        <v>1052428</v>
      </c>
      <c r="P537">
        <v>1052418</v>
      </c>
      <c r="Q537">
        <f t="shared" si="170"/>
        <v>3302121</v>
      </c>
      <c r="R537">
        <v>26088797</v>
      </c>
      <c r="S537">
        <v>3040218</v>
      </c>
      <c r="U537">
        <v>195</v>
      </c>
      <c r="V537">
        <v>5000</v>
      </c>
      <c r="W537" s="1">
        <v>1</v>
      </c>
      <c r="X537" s="1">
        <f>D537</f>
        <v>0.7</v>
      </c>
      <c r="Y537" s="1">
        <f t="shared" ref="Y537:Y546" si="175">AVERAGE(E526,E537,E548)</f>
        <v>0.47550572646012407</v>
      </c>
      <c r="Z537" s="1">
        <f t="shared" ref="Z537:Z546" si="176">AVERAGE(F526,F537,F548)</f>
        <v>0.44510798347610941</v>
      </c>
      <c r="AA537" s="1">
        <f t="shared" ref="AA537:AA546" si="177">AVERAGE(G526,G537,G548)</f>
        <v>0.32602317743004472</v>
      </c>
      <c r="AB537" s="1">
        <f t="shared" ref="AB537:AB546" si="178">AVERAGE(H526,H537,H548)</f>
        <v>2.1423274182608717E-6</v>
      </c>
      <c r="AC537" s="1">
        <f t="shared" ref="AC537:AC546" si="179">AVERAGE(I526,I537,I548)</f>
        <v>0.92060972622086723</v>
      </c>
      <c r="AD537" s="1">
        <f t="shared" ref="AD537:AD546" si="180">AVERAGE(J526,J537,J548)</f>
        <v>7.3168998368235663</v>
      </c>
    </row>
    <row r="538" spans="1:30">
      <c r="A538" s="2">
        <v>195.2</v>
      </c>
      <c r="B538" s="2">
        <v>5000</v>
      </c>
      <c r="C538" s="4">
        <v>0.9</v>
      </c>
      <c r="D538" s="4">
        <v>0.7</v>
      </c>
      <c r="E538" s="4">
        <f t="shared" si="163"/>
        <v>0.43677624169435342</v>
      </c>
      <c r="F538" s="4">
        <f t="shared" si="164"/>
        <v>0.45192710987877188</v>
      </c>
      <c r="G538" s="4">
        <f t="shared" si="165"/>
        <v>0.30272724712389398</v>
      </c>
      <c r="H538" s="4">
        <f t="shared" si="166"/>
        <v>1.6529073283504753E-2</v>
      </c>
      <c r="I538" s="4">
        <f t="shared" si="167"/>
        <v>0.82871493806556451</v>
      </c>
      <c r="J538" s="4">
        <f t="shared" si="168"/>
        <v>6.3278405000906996</v>
      </c>
      <c r="K538">
        <v>3302121</v>
      </c>
      <c r="L538">
        <v>2934606</v>
      </c>
      <c r="M538">
        <v>1442288</v>
      </c>
      <c r="N538">
        <f t="shared" si="169"/>
        <v>3302121</v>
      </c>
      <c r="O538">
        <v>1054223</v>
      </c>
      <c r="P538">
        <v>999642</v>
      </c>
      <c r="Q538">
        <f t="shared" si="170"/>
        <v>3302121</v>
      </c>
      <c r="R538">
        <v>23631812</v>
      </c>
      <c r="S538">
        <v>2736517</v>
      </c>
      <c r="U538">
        <v>195</v>
      </c>
      <c r="V538">
        <v>5000</v>
      </c>
      <c r="W538" s="1">
        <v>0.9</v>
      </c>
      <c r="X538" s="1">
        <f t="shared" ref="X538:X546" si="181">D538</f>
        <v>0.7</v>
      </c>
      <c r="Y538" s="1">
        <f t="shared" si="175"/>
        <v>0.44204757263709937</v>
      </c>
      <c r="Z538" s="1">
        <f t="shared" si="176"/>
        <v>0.44486083189372366</v>
      </c>
      <c r="AA538" s="1">
        <f t="shared" si="177"/>
        <v>0.30715863182390263</v>
      </c>
      <c r="AB538" s="1">
        <f t="shared" si="178"/>
        <v>1.4671405040447486E-2</v>
      </c>
      <c r="AC538" s="1">
        <f t="shared" si="179"/>
        <v>0.82932044681592298</v>
      </c>
      <c r="AD538" s="1">
        <f t="shared" si="180"/>
        <v>6.5914224850456486</v>
      </c>
    </row>
    <row r="539" spans="1:30">
      <c r="A539" s="2">
        <v>195.2</v>
      </c>
      <c r="B539" s="2">
        <v>5000</v>
      </c>
      <c r="C539" s="4">
        <v>0.8</v>
      </c>
      <c r="D539" s="4">
        <v>0.7</v>
      </c>
      <c r="E539" s="4">
        <f t="shared" si="163"/>
        <v>0.402339284356933</v>
      </c>
      <c r="F539" s="4">
        <f t="shared" si="164"/>
        <v>0.44756112813552257</v>
      </c>
      <c r="G539" s="4">
        <f t="shared" si="165"/>
        <v>0.28357228581266403</v>
      </c>
      <c r="H539" s="4">
        <f t="shared" si="166"/>
        <v>3.2565130108799765E-2</v>
      </c>
      <c r="I539" s="4">
        <f t="shared" si="167"/>
        <v>0.73423657097968242</v>
      </c>
      <c r="J539" s="4">
        <f t="shared" si="168"/>
        <v>5.5325201590129494</v>
      </c>
      <c r="K539">
        <v>3302121</v>
      </c>
      <c r="L539">
        <v>2806474</v>
      </c>
      <c r="M539">
        <v>1328573</v>
      </c>
      <c r="N539">
        <f t="shared" si="169"/>
        <v>3302121</v>
      </c>
      <c r="O539">
        <v>1043924</v>
      </c>
      <c r="P539">
        <v>936390</v>
      </c>
      <c r="Q539">
        <f t="shared" si="170"/>
        <v>3302121</v>
      </c>
      <c r="R539">
        <v>20693589</v>
      </c>
      <c r="S539">
        <v>2424538</v>
      </c>
      <c r="U539">
        <v>195</v>
      </c>
      <c r="V539">
        <v>5000</v>
      </c>
      <c r="W539" s="1">
        <v>0.8</v>
      </c>
      <c r="X539" s="1">
        <f t="shared" si="181"/>
        <v>0.7</v>
      </c>
      <c r="Y539" s="1">
        <f t="shared" si="175"/>
        <v>0.40652718133080823</v>
      </c>
      <c r="Z539" s="1">
        <f t="shared" si="176"/>
        <v>0.4416591699879025</v>
      </c>
      <c r="AA539" s="1">
        <f t="shared" si="177"/>
        <v>0.28818982553122535</v>
      </c>
      <c r="AB539" s="1">
        <f t="shared" si="178"/>
        <v>3.2444217383988921E-2</v>
      </c>
      <c r="AC539" s="1">
        <f t="shared" si="179"/>
        <v>0.73391396186676694</v>
      </c>
      <c r="AD539" s="1">
        <f t="shared" si="180"/>
        <v>5.7788135496759923</v>
      </c>
    </row>
    <row r="540" spans="1:30">
      <c r="A540" s="2">
        <v>195.2</v>
      </c>
      <c r="B540" s="2">
        <v>5000</v>
      </c>
      <c r="C540" s="4">
        <v>0.7</v>
      </c>
      <c r="D540" s="4">
        <v>0.7</v>
      </c>
      <c r="E540" s="4">
        <f t="shared" si="163"/>
        <v>0.36469075482091662</v>
      </c>
      <c r="F540" s="4">
        <f t="shared" si="164"/>
        <v>0.43919620147172073</v>
      </c>
      <c r="G540" s="4">
        <f t="shared" si="165"/>
        <v>0.26425621592909526</v>
      </c>
      <c r="H540" s="4">
        <f t="shared" si="166"/>
        <v>4.8447952088975538E-2</v>
      </c>
      <c r="I540" s="4">
        <f t="shared" si="167"/>
        <v>0.64146710553610842</v>
      </c>
      <c r="J540" s="4">
        <f t="shared" si="168"/>
        <v>4.9619008509984948</v>
      </c>
      <c r="K540">
        <v>3302121</v>
      </c>
      <c r="L540">
        <v>2654532</v>
      </c>
      <c r="M540">
        <v>1204253</v>
      </c>
      <c r="N540">
        <f t="shared" si="169"/>
        <v>3302121</v>
      </c>
      <c r="O540">
        <v>1032587</v>
      </c>
      <c r="P540">
        <v>872606</v>
      </c>
      <c r="Q540">
        <f t="shared" si="170"/>
        <v>3302121</v>
      </c>
      <c r="R540">
        <v>18502999</v>
      </c>
      <c r="S540">
        <v>2118202</v>
      </c>
      <c r="U540">
        <v>195</v>
      </c>
      <c r="V540">
        <v>5000</v>
      </c>
      <c r="W540" s="1">
        <v>0.7</v>
      </c>
      <c r="X540" s="1">
        <f t="shared" si="181"/>
        <v>0.7</v>
      </c>
      <c r="Y540" s="1">
        <f t="shared" si="175"/>
        <v>0.36919641250934371</v>
      </c>
      <c r="Z540" s="1">
        <f t="shared" si="176"/>
        <v>0.43384606970359241</v>
      </c>
      <c r="AA540" s="1">
        <f t="shared" si="177"/>
        <v>0.26874449983860055</v>
      </c>
      <c r="AB540" s="1">
        <f t="shared" si="178"/>
        <v>4.8388692570036362E-2</v>
      </c>
      <c r="AC540" s="1">
        <f t="shared" si="179"/>
        <v>0.64203508211472571</v>
      </c>
      <c r="AD540" s="1">
        <f t="shared" si="180"/>
        <v>5.1686427836814994</v>
      </c>
    </row>
    <row r="541" spans="1:30">
      <c r="A541" s="2">
        <v>195.2</v>
      </c>
      <c r="B541" s="2">
        <v>5000</v>
      </c>
      <c r="C541" s="4">
        <v>0.6</v>
      </c>
      <c r="D541" s="4">
        <v>0.7</v>
      </c>
      <c r="E541" s="4">
        <f t="shared" si="163"/>
        <v>0.32961905393533431</v>
      </c>
      <c r="F541" s="4">
        <f t="shared" si="164"/>
        <v>0.43478267452949182</v>
      </c>
      <c r="G541" s="4">
        <f t="shared" si="165"/>
        <v>0.24335752687439377</v>
      </c>
      <c r="H541" s="4">
        <f t="shared" si="166"/>
        <v>6.3874400726078778E-2</v>
      </c>
      <c r="I541" s="4">
        <f t="shared" si="167"/>
        <v>0.54838087398977808</v>
      </c>
      <c r="J541" s="4">
        <f t="shared" si="168"/>
        <v>4.1463492706657323</v>
      </c>
      <c r="K541">
        <v>3302121</v>
      </c>
      <c r="L541">
        <v>2524147</v>
      </c>
      <c r="M541">
        <v>1088442</v>
      </c>
      <c r="N541">
        <f t="shared" si="169"/>
        <v>3302121</v>
      </c>
      <c r="O541">
        <v>1014517</v>
      </c>
      <c r="P541">
        <v>803596</v>
      </c>
      <c r="Q541">
        <f t="shared" si="170"/>
        <v>3302121</v>
      </c>
      <c r="R541">
        <v>15502567</v>
      </c>
      <c r="S541">
        <v>1810820</v>
      </c>
      <c r="U541">
        <v>195</v>
      </c>
      <c r="V541">
        <v>5000</v>
      </c>
      <c r="W541" s="1">
        <v>0.6</v>
      </c>
      <c r="X541" s="1">
        <f t="shared" si="181"/>
        <v>0.7</v>
      </c>
      <c r="Y541" s="1">
        <f t="shared" si="175"/>
        <v>0.32880401936195636</v>
      </c>
      <c r="Z541" s="1">
        <f t="shared" si="176"/>
        <v>0.42660028372384667</v>
      </c>
      <c r="AA541" s="1">
        <f t="shared" si="177"/>
        <v>0.24139579434765737</v>
      </c>
      <c r="AB541" s="1">
        <f t="shared" si="178"/>
        <v>6.1439571052063498E-2</v>
      </c>
      <c r="AC541" s="1">
        <f t="shared" si="179"/>
        <v>0.55110379359713491</v>
      </c>
      <c r="AD541" s="1">
        <f t="shared" si="180"/>
        <v>4.4090083653859082</v>
      </c>
    </row>
    <row r="542" spans="1:30">
      <c r="A542" s="2">
        <v>195.2</v>
      </c>
      <c r="B542" s="2">
        <v>5000</v>
      </c>
      <c r="C542" s="4">
        <v>0.5</v>
      </c>
      <c r="D542" s="4">
        <v>0.7</v>
      </c>
      <c r="E542" s="4">
        <f t="shared" si="163"/>
        <v>0.2751934287083968</v>
      </c>
      <c r="F542" s="4">
        <f t="shared" si="164"/>
        <v>0.42137190006059744</v>
      </c>
      <c r="G542" s="4">
        <f t="shared" si="165"/>
        <v>0.20313701405853996</v>
      </c>
      <c r="H542" s="4">
        <f t="shared" si="166"/>
        <v>7.863703359144017E-2</v>
      </c>
      <c r="I542" s="4">
        <f t="shared" si="167"/>
        <v>0.45220935271602708</v>
      </c>
      <c r="J542" s="4">
        <f t="shared" si="168"/>
        <v>3.5783367720322787</v>
      </c>
      <c r="K542">
        <v>3302121</v>
      </c>
      <c r="L542">
        <v>2300143</v>
      </c>
      <c r="M542">
        <v>908722</v>
      </c>
      <c r="N542">
        <f t="shared" si="169"/>
        <v>3302121</v>
      </c>
      <c r="O542">
        <v>930452</v>
      </c>
      <c r="P542">
        <v>670783</v>
      </c>
      <c r="Q542">
        <f t="shared" si="170"/>
        <v>3302121</v>
      </c>
      <c r="R542">
        <v>13309351</v>
      </c>
      <c r="S542">
        <v>1493250</v>
      </c>
      <c r="U542">
        <v>195</v>
      </c>
      <c r="V542">
        <v>5000</v>
      </c>
      <c r="W542" s="1">
        <v>0.5</v>
      </c>
      <c r="X542" s="1">
        <f t="shared" si="181"/>
        <v>0.7</v>
      </c>
      <c r="Y542" s="1">
        <f t="shared" si="175"/>
        <v>0.28390134137782019</v>
      </c>
      <c r="Z542" s="1">
        <f t="shared" si="176"/>
        <v>0.41581099374028413</v>
      </c>
      <c r="AA542" s="1">
        <f t="shared" si="177"/>
        <v>0.21357608641055947</v>
      </c>
      <c r="AB542" s="1">
        <f t="shared" si="178"/>
        <v>8.2446444283413398E-2</v>
      </c>
      <c r="AC542" s="1">
        <f t="shared" si="179"/>
        <v>0.45646296869522612</v>
      </c>
      <c r="AD542" s="1">
        <f t="shared" si="180"/>
        <v>3.7288900506409965</v>
      </c>
    </row>
    <row r="543" spans="1:30">
      <c r="A543" s="2">
        <v>195.2</v>
      </c>
      <c r="B543" s="2">
        <v>5000</v>
      </c>
      <c r="C543" s="5">
        <v>0.4</v>
      </c>
      <c r="D543" s="4">
        <v>0.7</v>
      </c>
      <c r="E543" s="4">
        <f t="shared" si="163"/>
        <v>0.24256682296015197</v>
      </c>
      <c r="F543" s="4">
        <f t="shared" si="164"/>
        <v>0.39720440286712694</v>
      </c>
      <c r="G543" s="4">
        <f t="shared" si="165"/>
        <v>0.18610674775394359</v>
      </c>
      <c r="H543" s="4">
        <f t="shared" si="166"/>
        <v>9.0490929920496552E-2</v>
      </c>
      <c r="I543" s="4">
        <f t="shared" si="167"/>
        <v>0.36923601527624217</v>
      </c>
      <c r="J543" s="4">
        <f t="shared" si="168"/>
        <v>2.8741524008357051</v>
      </c>
      <c r="K543">
        <v>3302121</v>
      </c>
      <c r="L543">
        <v>2112602</v>
      </c>
      <c r="M543">
        <v>800985</v>
      </c>
      <c r="N543">
        <f t="shared" si="169"/>
        <v>3302121</v>
      </c>
      <c r="O543">
        <v>913359</v>
      </c>
      <c r="P543">
        <v>614547</v>
      </c>
      <c r="Q543">
        <f t="shared" si="170"/>
        <v>3302121</v>
      </c>
      <c r="R543">
        <v>10710061</v>
      </c>
      <c r="S543">
        <v>1219262</v>
      </c>
      <c r="U543">
        <v>195</v>
      </c>
      <c r="V543">
        <v>5000</v>
      </c>
      <c r="W543" s="1">
        <v>0.4</v>
      </c>
      <c r="X543" s="1">
        <f t="shared" si="181"/>
        <v>0.7</v>
      </c>
      <c r="Y543" s="1">
        <f t="shared" si="175"/>
        <v>0.24207311773425591</v>
      </c>
      <c r="Z543" s="1">
        <f t="shared" si="176"/>
        <v>0.39493301383917162</v>
      </c>
      <c r="AA543" s="1">
        <f t="shared" si="177"/>
        <v>0.18707406995039164</v>
      </c>
      <c r="AB543" s="1">
        <f t="shared" si="178"/>
        <v>0.1003695861589146</v>
      </c>
      <c r="AC543" s="1">
        <f t="shared" si="179"/>
        <v>0.36597246900033764</v>
      </c>
      <c r="AD543" s="1">
        <f t="shared" si="180"/>
        <v>2.9985635391839711</v>
      </c>
    </row>
    <row r="544" spans="1:30">
      <c r="A544" s="2">
        <v>195.2</v>
      </c>
      <c r="B544" s="2">
        <v>5000</v>
      </c>
      <c r="C544" s="5">
        <v>0.3</v>
      </c>
      <c r="D544" s="4">
        <v>0.7</v>
      </c>
      <c r="E544" s="4">
        <f t="shared" si="163"/>
        <v>0.1986026556870569</v>
      </c>
      <c r="F544" s="4">
        <f t="shared" si="164"/>
        <v>0.3668763197956707</v>
      </c>
      <c r="G544" s="4">
        <f t="shared" si="165"/>
        <v>0.15922311750538518</v>
      </c>
      <c r="H544" s="4">
        <f t="shared" si="166"/>
        <v>0.12305817987893236</v>
      </c>
      <c r="I544" s="4">
        <f t="shared" si="167"/>
        <v>0.27928928104088252</v>
      </c>
      <c r="J544" s="4">
        <f t="shared" si="168"/>
        <v>2.0171671480239519</v>
      </c>
      <c r="K544">
        <v>3302121</v>
      </c>
      <c r="L544">
        <v>1867280</v>
      </c>
      <c r="M544">
        <v>655810</v>
      </c>
      <c r="N544">
        <f t="shared" si="169"/>
        <v>3302121</v>
      </c>
      <c r="O544">
        <v>932127</v>
      </c>
      <c r="P544">
        <v>525774</v>
      </c>
      <c r="Q544">
        <f t="shared" si="170"/>
        <v>3302121</v>
      </c>
      <c r="R544">
        <v>7583177</v>
      </c>
      <c r="S544">
        <v>922247</v>
      </c>
      <c r="U544">
        <v>195</v>
      </c>
      <c r="V544">
        <v>5000</v>
      </c>
      <c r="W544" s="1">
        <v>0.3</v>
      </c>
      <c r="X544" s="1">
        <f t="shared" si="181"/>
        <v>0.7</v>
      </c>
      <c r="Y544" s="1">
        <f t="shared" si="175"/>
        <v>0.19630133502667593</v>
      </c>
      <c r="Z544" s="1">
        <f t="shared" si="176"/>
        <v>0.36573396847872003</v>
      </c>
      <c r="AA544" s="1">
        <f t="shared" si="177"/>
        <v>0.15669339802739354</v>
      </c>
      <c r="AB544" s="1">
        <f t="shared" si="178"/>
        <v>0.11599125169390669</v>
      </c>
      <c r="AC544" s="1">
        <f t="shared" si="179"/>
        <v>0.27920695443327387</v>
      </c>
      <c r="AD544" s="1">
        <f t="shared" si="180"/>
        <v>2.227314506917812</v>
      </c>
    </row>
    <row r="545" spans="1:30">
      <c r="A545" s="2">
        <v>195.2</v>
      </c>
      <c r="B545" s="2">
        <v>5000</v>
      </c>
      <c r="C545" s="5">
        <v>0.2</v>
      </c>
      <c r="D545" s="4">
        <v>0.7</v>
      </c>
      <c r="E545" s="4">
        <f t="shared" si="163"/>
        <v>0.13489723726053648</v>
      </c>
      <c r="F545" s="4">
        <f t="shared" si="164"/>
        <v>0.32092494490662216</v>
      </c>
      <c r="G545" s="4">
        <f t="shared" si="165"/>
        <v>0.11006017041774059</v>
      </c>
      <c r="H545" s="4">
        <f t="shared" si="166"/>
        <v>0.11595547225555938</v>
      </c>
      <c r="I545" s="4">
        <f t="shared" si="167"/>
        <v>0.179222990314407</v>
      </c>
      <c r="J545" s="4">
        <f t="shared" si="168"/>
        <v>1.3017814913505592</v>
      </c>
      <c r="K545">
        <v>3302121</v>
      </c>
      <c r="L545">
        <v>1505180</v>
      </c>
      <c r="M545">
        <v>445447</v>
      </c>
      <c r="N545">
        <f t="shared" si="169"/>
        <v>3302121</v>
      </c>
      <c r="O545">
        <v>746331</v>
      </c>
      <c r="P545">
        <v>363432</v>
      </c>
      <c r="Q545">
        <f t="shared" si="170"/>
        <v>3302121</v>
      </c>
      <c r="R545">
        <v>4890456</v>
      </c>
      <c r="S545">
        <v>591816</v>
      </c>
      <c r="U545">
        <v>195</v>
      </c>
      <c r="V545">
        <v>5000</v>
      </c>
      <c r="W545" s="1">
        <v>0.2</v>
      </c>
      <c r="X545" s="1">
        <f t="shared" si="181"/>
        <v>0.7</v>
      </c>
      <c r="Y545" s="1">
        <f t="shared" si="175"/>
        <v>0.14024907898210232</v>
      </c>
      <c r="Z545" s="1">
        <f t="shared" si="176"/>
        <v>0.31398621133827498</v>
      </c>
      <c r="AA545" s="1">
        <f t="shared" si="177"/>
        <v>0.11731778070109233</v>
      </c>
      <c r="AB545" s="1">
        <f t="shared" si="178"/>
        <v>0.11887186172120669</v>
      </c>
      <c r="AC545" s="1">
        <f t="shared" si="179"/>
        <v>0.18356359812689196</v>
      </c>
      <c r="AD545" s="1">
        <f t="shared" si="180"/>
        <v>1.4693806370699141</v>
      </c>
    </row>
    <row r="546" spans="1:30">
      <c r="A546" s="2">
        <v>195.2</v>
      </c>
      <c r="B546" s="2">
        <v>5000</v>
      </c>
      <c r="C546" s="5">
        <v>0.1</v>
      </c>
      <c r="D546" s="4">
        <v>0.7</v>
      </c>
      <c r="E546" s="4">
        <f t="shared" si="163"/>
        <v>7.6027195853816384E-2</v>
      </c>
      <c r="F546" s="4">
        <f t="shared" si="164"/>
        <v>0.2413015755631002</v>
      </c>
      <c r="G546" s="4">
        <f t="shared" si="165"/>
        <v>6.5623882347133858E-2</v>
      </c>
      <c r="H546" s="4">
        <f t="shared" si="166"/>
        <v>0.118056243244872</v>
      </c>
      <c r="I546" s="4">
        <f t="shared" si="167"/>
        <v>9.1989360777512394E-2</v>
      </c>
      <c r="J546" s="4">
        <f t="shared" si="168"/>
        <v>0.64857435569441579</v>
      </c>
      <c r="K546">
        <v>3302121</v>
      </c>
      <c r="L546">
        <v>1047858</v>
      </c>
      <c r="M546">
        <v>251051</v>
      </c>
      <c r="N546">
        <f t="shared" si="169"/>
        <v>3302121</v>
      </c>
      <c r="O546">
        <v>606534</v>
      </c>
      <c r="P546">
        <v>216698</v>
      </c>
      <c r="Q546">
        <f t="shared" si="170"/>
        <v>3302121</v>
      </c>
      <c r="R546">
        <v>2445431</v>
      </c>
      <c r="S546">
        <v>303760</v>
      </c>
      <c r="U546">
        <v>195</v>
      </c>
      <c r="V546">
        <v>5000</v>
      </c>
      <c r="W546" s="1">
        <v>0.1</v>
      </c>
      <c r="X546" s="1">
        <f t="shared" si="181"/>
        <v>0.7</v>
      </c>
      <c r="Y546" s="1">
        <f t="shared" si="175"/>
        <v>7.4893992222937841E-2</v>
      </c>
      <c r="Z546" s="1">
        <f t="shared" si="176"/>
        <v>0.23636343375681415</v>
      </c>
      <c r="AA546" s="1">
        <f t="shared" si="177"/>
        <v>6.5528187183408027E-2</v>
      </c>
      <c r="AB546" s="1">
        <f t="shared" si="178"/>
        <v>0.11667446018721238</v>
      </c>
      <c r="AC546" s="1">
        <f t="shared" si="179"/>
        <v>9.0412375318206492E-2</v>
      </c>
      <c r="AD546" s="1">
        <f t="shared" si="180"/>
        <v>0.70181967969960113</v>
      </c>
    </row>
    <row r="547" spans="1:30">
      <c r="A547" t="s">
        <v>25</v>
      </c>
      <c r="E547" s="4"/>
      <c r="F547" s="4"/>
      <c r="G547" s="4"/>
      <c r="H547" s="4"/>
      <c r="I547" s="4"/>
      <c r="J547" s="4"/>
      <c r="N547">
        <f t="shared" si="169"/>
        <v>0</v>
      </c>
      <c r="Q547">
        <f t="shared" si="170"/>
        <v>0</v>
      </c>
    </row>
    <row r="548" spans="1:30">
      <c r="A548" s="2">
        <v>195.3</v>
      </c>
      <c r="B548" s="2">
        <v>5000</v>
      </c>
      <c r="C548" s="4">
        <v>1</v>
      </c>
      <c r="D548" s="4">
        <v>0.7</v>
      </c>
      <c r="E548" s="4">
        <f t="shared" si="163"/>
        <v>0.47368098777466888</v>
      </c>
      <c r="F548" s="4">
        <f t="shared" si="164"/>
        <v>0.44677827882792842</v>
      </c>
      <c r="G548" s="4">
        <f t="shared" si="165"/>
        <v>0.32714693390067084</v>
      </c>
      <c r="H548" s="4">
        <f t="shared" si="166"/>
        <v>1.8369684387390926E-6</v>
      </c>
      <c r="I548" s="4">
        <f t="shared" si="167"/>
        <v>0.92045681731134565</v>
      </c>
      <c r="J548" s="4">
        <f t="shared" si="168"/>
        <v>6.6428219999014164</v>
      </c>
      <c r="K548">
        <v>3266251</v>
      </c>
      <c r="L548">
        <v>3006451</v>
      </c>
      <c r="M548">
        <v>1547161</v>
      </c>
      <c r="N548">
        <f t="shared" si="169"/>
        <v>3266251</v>
      </c>
      <c r="O548">
        <v>1068550</v>
      </c>
      <c r="P548">
        <v>1068544</v>
      </c>
      <c r="Q548">
        <f t="shared" si="170"/>
        <v>3266251</v>
      </c>
      <c r="R548">
        <v>24703567</v>
      </c>
      <c r="S548">
        <v>3006443</v>
      </c>
    </row>
    <row r="549" spans="1:30">
      <c r="A549" s="2">
        <v>195.3</v>
      </c>
      <c r="B549" s="2">
        <v>5000</v>
      </c>
      <c r="C549" s="4">
        <v>0.9</v>
      </c>
      <c r="D549" s="4">
        <v>0.7</v>
      </c>
      <c r="E549" s="4">
        <f t="shared" si="163"/>
        <v>0.437966341227297</v>
      </c>
      <c r="F549" s="4">
        <f t="shared" si="164"/>
        <v>0.4479793500254573</v>
      </c>
      <c r="G549" s="4">
        <f t="shared" si="165"/>
        <v>0.30482837969280374</v>
      </c>
      <c r="H549" s="4">
        <f t="shared" si="166"/>
        <v>1.315912341090749E-2</v>
      </c>
      <c r="I549" s="4">
        <f t="shared" si="167"/>
        <v>0.83069855929626968</v>
      </c>
      <c r="J549" s="4">
        <f t="shared" si="168"/>
        <v>6.0364479031158353</v>
      </c>
      <c r="K549">
        <v>3266251</v>
      </c>
      <c r="L549">
        <v>2893721</v>
      </c>
      <c r="M549">
        <v>1430508</v>
      </c>
      <c r="N549">
        <f t="shared" si="169"/>
        <v>3266251</v>
      </c>
      <c r="O549">
        <v>1038627</v>
      </c>
      <c r="P549">
        <v>995646</v>
      </c>
      <c r="Q549">
        <f t="shared" si="170"/>
        <v>3266251</v>
      </c>
      <c r="R549">
        <v>22429824</v>
      </c>
      <c r="S549">
        <v>2713270</v>
      </c>
    </row>
    <row r="550" spans="1:30">
      <c r="A550" s="2">
        <v>195.3</v>
      </c>
      <c r="B550" s="2">
        <v>5000</v>
      </c>
      <c r="C550" s="4">
        <v>0.8</v>
      </c>
      <c r="D550" s="4">
        <v>0.7</v>
      </c>
      <c r="E550" s="4">
        <f t="shared" si="163"/>
        <v>0.40129861422162594</v>
      </c>
      <c r="F550" s="4">
        <f t="shared" si="164"/>
        <v>0.44413365659895704</v>
      </c>
      <c r="G550" s="4">
        <f t="shared" si="165"/>
        <v>0.28525211320256771</v>
      </c>
      <c r="H550" s="4">
        <f t="shared" si="166"/>
        <v>3.1989274553609018E-2</v>
      </c>
      <c r="I550" s="4">
        <f t="shared" si="167"/>
        <v>0.7290560339667711</v>
      </c>
      <c r="J550" s="4">
        <f t="shared" si="168"/>
        <v>5.2991919481999394</v>
      </c>
      <c r="K550">
        <v>3266251</v>
      </c>
      <c r="L550">
        <v>2761394</v>
      </c>
      <c r="M550">
        <v>1310742</v>
      </c>
      <c r="N550">
        <f t="shared" si="169"/>
        <v>3266251</v>
      </c>
      <c r="O550">
        <v>1036190</v>
      </c>
      <c r="P550">
        <v>931705</v>
      </c>
      <c r="Q550">
        <f t="shared" si="170"/>
        <v>3266251</v>
      </c>
      <c r="R550">
        <v>19689771</v>
      </c>
      <c r="S550">
        <v>2381280</v>
      </c>
    </row>
    <row r="551" spans="1:30">
      <c r="A551" s="2">
        <v>195.3</v>
      </c>
      <c r="B551" s="2">
        <v>5000</v>
      </c>
      <c r="C551" s="4">
        <v>0.7</v>
      </c>
      <c r="D551" s="4">
        <v>0.7</v>
      </c>
      <c r="E551" s="4">
        <f t="shared" si="163"/>
        <v>0.36899246261233443</v>
      </c>
      <c r="F551" s="4">
        <f t="shared" si="164"/>
        <v>0.43802787966999474</v>
      </c>
      <c r="G551" s="4">
        <f t="shared" si="165"/>
        <v>0.27015835586426151</v>
      </c>
      <c r="H551" s="4">
        <f t="shared" si="166"/>
        <v>4.6633280785830608E-2</v>
      </c>
      <c r="I551" s="4">
        <f t="shared" si="167"/>
        <v>0.6408836920371398</v>
      </c>
      <c r="J551" s="4">
        <f t="shared" si="168"/>
        <v>4.6876428051610244</v>
      </c>
      <c r="K551">
        <v>3266251</v>
      </c>
      <c r="L551">
        <v>2635931</v>
      </c>
      <c r="M551">
        <v>1205222</v>
      </c>
      <c r="N551">
        <f t="shared" si="169"/>
        <v>3266251</v>
      </c>
      <c r="O551">
        <v>1034721</v>
      </c>
      <c r="P551">
        <v>882405</v>
      </c>
      <c r="Q551">
        <f t="shared" si="170"/>
        <v>3266251</v>
      </c>
      <c r="R551">
        <v>17404305</v>
      </c>
      <c r="S551">
        <v>2093287</v>
      </c>
    </row>
    <row r="552" spans="1:30">
      <c r="A552" s="2">
        <v>195.3</v>
      </c>
      <c r="B552" s="2">
        <v>5000</v>
      </c>
      <c r="C552" s="4">
        <v>0.6</v>
      </c>
      <c r="D552" s="4">
        <v>0.7</v>
      </c>
      <c r="E552" s="4">
        <f t="shared" si="163"/>
        <v>0.33119622466246468</v>
      </c>
      <c r="F552" s="4">
        <f t="shared" si="164"/>
        <v>0.42756940602544019</v>
      </c>
      <c r="G552" s="4">
        <f t="shared" si="165"/>
        <v>0.24465419222221441</v>
      </c>
      <c r="H552" s="4">
        <f t="shared" si="166"/>
        <v>6.0182147667157238E-2</v>
      </c>
      <c r="I552" s="4">
        <f t="shared" si="167"/>
        <v>0.5606311333697257</v>
      </c>
      <c r="J552" s="4">
        <f t="shared" si="168"/>
        <v>4.1720914896007688</v>
      </c>
      <c r="K552">
        <v>3266251</v>
      </c>
      <c r="L552">
        <v>2478319</v>
      </c>
      <c r="M552">
        <v>1081770</v>
      </c>
      <c r="N552">
        <f t="shared" si="169"/>
        <v>3266251</v>
      </c>
      <c r="O552">
        <v>995672</v>
      </c>
      <c r="P552">
        <v>799102</v>
      </c>
      <c r="Q552">
        <f t="shared" si="170"/>
        <v>3266251</v>
      </c>
      <c r="R552">
        <v>15458260</v>
      </c>
      <c r="S552">
        <v>1831162</v>
      </c>
    </row>
    <row r="553" spans="1:30">
      <c r="A553" s="2">
        <v>195.3</v>
      </c>
      <c r="B553" s="2">
        <v>5000</v>
      </c>
      <c r="C553" s="4">
        <v>0.5</v>
      </c>
      <c r="D553" s="4">
        <v>0.7</v>
      </c>
      <c r="E553" s="4">
        <f t="shared" si="163"/>
        <v>0.28690814025009098</v>
      </c>
      <c r="F553" s="4">
        <f t="shared" si="164"/>
        <v>0.41807595313403656</v>
      </c>
      <c r="G553" s="4">
        <f t="shared" si="165"/>
        <v>0.22134857363993152</v>
      </c>
      <c r="H553" s="4">
        <f t="shared" si="166"/>
        <v>8.8095801578017122E-2</v>
      </c>
      <c r="I553" s="4">
        <f t="shared" si="167"/>
        <v>0.45811574187041965</v>
      </c>
      <c r="J553" s="4">
        <f t="shared" si="168"/>
        <v>3.4055172122411901</v>
      </c>
      <c r="K553">
        <v>3266251</v>
      </c>
      <c r="L553">
        <v>2302655</v>
      </c>
      <c r="M553">
        <v>937114</v>
      </c>
      <c r="N553">
        <f t="shared" si="169"/>
        <v>3266251</v>
      </c>
      <c r="O553">
        <v>1010723</v>
      </c>
      <c r="P553">
        <v>722980</v>
      </c>
      <c r="Q553">
        <f t="shared" si="170"/>
        <v>3266251</v>
      </c>
      <c r="R553">
        <v>12619595</v>
      </c>
      <c r="S553">
        <v>1496321</v>
      </c>
    </row>
    <row r="554" spans="1:30">
      <c r="A554" s="2">
        <v>195.3</v>
      </c>
      <c r="B554" s="2">
        <v>5000</v>
      </c>
      <c r="C554" s="5">
        <v>0.4</v>
      </c>
      <c r="D554" s="4">
        <v>0.7</v>
      </c>
      <c r="E554" s="4">
        <f t="shared" si="163"/>
        <v>0.24199732353698475</v>
      </c>
      <c r="F554" s="4">
        <f t="shared" si="164"/>
        <v>0.40011438190145215</v>
      </c>
      <c r="G554" s="4">
        <f t="shared" si="165"/>
        <v>0.19088551369750825</v>
      </c>
      <c r="H554" s="4">
        <f t="shared" si="166"/>
        <v>0.11334095267020201</v>
      </c>
      <c r="I554" s="4">
        <f t="shared" si="167"/>
        <v>0.36304497113051015</v>
      </c>
      <c r="J554" s="4">
        <f t="shared" si="168"/>
        <v>2.7852862501993876</v>
      </c>
      <c r="K554">
        <v>3266251</v>
      </c>
      <c r="L554">
        <v>2097298</v>
      </c>
      <c r="M554">
        <v>790424</v>
      </c>
      <c r="N554">
        <f t="shared" si="169"/>
        <v>3266251</v>
      </c>
      <c r="O554">
        <v>993680</v>
      </c>
      <c r="P554">
        <v>623480</v>
      </c>
      <c r="Q554">
        <f t="shared" si="170"/>
        <v>3266251</v>
      </c>
      <c r="R554">
        <v>10283240</v>
      </c>
      <c r="S554">
        <v>1185796</v>
      </c>
    </row>
    <row r="555" spans="1:30">
      <c r="A555" s="2">
        <v>195.3</v>
      </c>
      <c r="B555" s="2">
        <v>5000</v>
      </c>
      <c r="C555" s="5">
        <v>0.3</v>
      </c>
      <c r="D555" s="4">
        <v>0.7</v>
      </c>
      <c r="E555" s="4">
        <f t="shared" si="163"/>
        <v>0.19021808183143304</v>
      </c>
      <c r="F555" s="4">
        <f t="shared" si="164"/>
        <v>0.37917447250685876</v>
      </c>
      <c r="G555" s="4">
        <f t="shared" si="165"/>
        <v>0.14847970961202919</v>
      </c>
      <c r="H555" s="4">
        <f t="shared" si="166"/>
        <v>0.10927298606261429</v>
      </c>
      <c r="I555" s="4">
        <f t="shared" si="167"/>
        <v>0.27972069507211783</v>
      </c>
      <c r="J555" s="4">
        <f t="shared" si="168"/>
        <v>2.1175770018899343</v>
      </c>
      <c r="K555">
        <v>3266251</v>
      </c>
      <c r="L555">
        <v>1859779</v>
      </c>
      <c r="M555">
        <v>621300</v>
      </c>
      <c r="N555">
        <f t="shared" si="169"/>
        <v>3266251</v>
      </c>
      <c r="O555">
        <v>841885</v>
      </c>
      <c r="P555">
        <v>484972</v>
      </c>
      <c r="Q555">
        <f t="shared" si="170"/>
        <v>3266251</v>
      </c>
      <c r="R555">
        <v>7830176</v>
      </c>
      <c r="S555">
        <v>913638</v>
      </c>
    </row>
    <row r="556" spans="1:30">
      <c r="A556" s="2">
        <v>195.3</v>
      </c>
      <c r="B556" s="2">
        <v>5000</v>
      </c>
      <c r="C556" s="5">
        <v>0.2</v>
      </c>
      <c r="D556" s="4">
        <v>0.7</v>
      </c>
      <c r="E556" s="4">
        <f t="shared" si="163"/>
        <v>0.14326976095835869</v>
      </c>
      <c r="F556" s="4">
        <f t="shared" si="164"/>
        <v>0.31745815003194794</v>
      </c>
      <c r="G556" s="4">
        <f t="shared" si="165"/>
        <v>0.11887206463924542</v>
      </c>
      <c r="H556" s="4">
        <f t="shared" si="166"/>
        <v>0.11870030809022332</v>
      </c>
      <c r="I556" s="4">
        <f t="shared" si="167"/>
        <v>0.19003009872786875</v>
      </c>
      <c r="J556" s="4">
        <f t="shared" si="168"/>
        <v>1.3850190937561138</v>
      </c>
      <c r="K556">
        <v>3266251</v>
      </c>
      <c r="L556">
        <v>1504853</v>
      </c>
      <c r="M556">
        <v>467955</v>
      </c>
      <c r="N556">
        <f t="shared" si="169"/>
        <v>3266251</v>
      </c>
      <c r="O556">
        <v>775971</v>
      </c>
      <c r="P556">
        <v>388266</v>
      </c>
      <c r="Q556">
        <f t="shared" si="170"/>
        <v>3266251</v>
      </c>
      <c r="R556">
        <v>5144506</v>
      </c>
      <c r="S556">
        <v>620686</v>
      </c>
    </row>
    <row r="557" spans="1:30">
      <c r="A557" s="2">
        <v>195.3</v>
      </c>
      <c r="B557" s="2">
        <v>5000</v>
      </c>
      <c r="C557" s="5">
        <v>0.1</v>
      </c>
      <c r="D557" s="4">
        <v>0.7</v>
      </c>
      <c r="E557" s="4">
        <f t="shared" si="163"/>
        <v>7.0392018249669119E-2</v>
      </c>
      <c r="F557" s="4">
        <f t="shared" si="164"/>
        <v>0.24894933059339286</v>
      </c>
      <c r="G557" s="4">
        <f t="shared" si="165"/>
        <v>6.0700785089694578E-2</v>
      </c>
      <c r="H557" s="4">
        <f t="shared" si="166"/>
        <v>0.12120378991081825</v>
      </c>
      <c r="I557" s="4">
        <f t="shared" si="167"/>
        <v>8.6876054534694366E-2</v>
      </c>
      <c r="J557" s="4">
        <f t="shared" si="168"/>
        <v>0.68633335282560959</v>
      </c>
      <c r="K557">
        <v>3266251</v>
      </c>
      <c r="L557">
        <v>1043049</v>
      </c>
      <c r="M557">
        <v>229918</v>
      </c>
      <c r="N557">
        <f t="shared" si="169"/>
        <v>3266251</v>
      </c>
      <c r="O557">
        <v>594146</v>
      </c>
      <c r="P557">
        <v>198264</v>
      </c>
      <c r="Q557">
        <f t="shared" si="170"/>
        <v>3266251</v>
      </c>
      <c r="R557">
        <v>2525496</v>
      </c>
      <c r="S557">
        <v>283759</v>
      </c>
    </row>
    <row r="558" spans="1:30">
      <c r="A558" t="s">
        <v>25</v>
      </c>
      <c r="E558" s="4"/>
      <c r="F558" s="4"/>
      <c r="G558" s="4"/>
      <c r="H558" s="4"/>
      <c r="I558" s="4"/>
      <c r="J558" s="4"/>
      <c r="N558">
        <f t="shared" si="169"/>
        <v>0</v>
      </c>
      <c r="Q558">
        <f t="shared" si="170"/>
        <v>0</v>
      </c>
    </row>
    <row r="559" spans="1:30">
      <c r="A559" s="2">
        <v>196.1</v>
      </c>
      <c r="B559" s="2">
        <v>5000</v>
      </c>
      <c r="C559" s="4">
        <v>1</v>
      </c>
      <c r="D559" s="4">
        <v>0.75</v>
      </c>
      <c r="E559" s="4">
        <f t="shared" si="163"/>
        <v>0.48539659597734025</v>
      </c>
      <c r="F559" s="4">
        <f t="shared" si="164"/>
        <v>0.43515258364509873</v>
      </c>
      <c r="G559" s="4">
        <f t="shared" si="165"/>
        <v>0.32288824285808304</v>
      </c>
      <c r="H559" s="4">
        <f t="shared" si="166"/>
        <v>2.2148422272959689E-6</v>
      </c>
      <c r="I559" s="4">
        <f t="shared" si="167"/>
        <v>0.92054443353195192</v>
      </c>
      <c r="J559" s="4">
        <f t="shared" si="168"/>
        <v>5.3775714318258903</v>
      </c>
      <c r="K559">
        <v>3160496</v>
      </c>
      <c r="L559">
        <v>2909392</v>
      </c>
      <c r="M559">
        <v>1534094</v>
      </c>
      <c r="N559">
        <f t="shared" si="169"/>
        <v>3160496</v>
      </c>
      <c r="O559">
        <v>1020494</v>
      </c>
      <c r="P559">
        <v>1020487</v>
      </c>
      <c r="Q559">
        <f t="shared" si="170"/>
        <v>3160496</v>
      </c>
      <c r="R559">
        <v>19905170</v>
      </c>
      <c r="S559">
        <v>2909377</v>
      </c>
    </row>
    <row r="560" spans="1:30">
      <c r="A560" s="2">
        <v>196.1</v>
      </c>
      <c r="B560" s="2">
        <v>5000</v>
      </c>
      <c r="C560" s="4">
        <v>0.9</v>
      </c>
      <c r="D560" s="4">
        <v>0.75</v>
      </c>
      <c r="E560" s="4">
        <f t="shared" si="163"/>
        <v>0.45370600057712462</v>
      </c>
      <c r="F560" s="4">
        <f t="shared" si="164"/>
        <v>0.43396131493284601</v>
      </c>
      <c r="G560" s="4">
        <f t="shared" si="165"/>
        <v>0.30727613640390622</v>
      </c>
      <c r="H560" s="4">
        <f t="shared" si="166"/>
        <v>1.5879785957647153E-2</v>
      </c>
      <c r="I560" s="4">
        <f t="shared" si="167"/>
        <v>0.83081642881370521</v>
      </c>
      <c r="J560" s="4">
        <f t="shared" si="168"/>
        <v>4.8317539398879159</v>
      </c>
      <c r="K560">
        <v>3160496</v>
      </c>
      <c r="L560">
        <v>2805469</v>
      </c>
      <c r="M560">
        <v>1433936</v>
      </c>
      <c r="N560">
        <f t="shared" si="169"/>
        <v>3160496</v>
      </c>
      <c r="O560">
        <v>1021333</v>
      </c>
      <c r="P560">
        <v>971145</v>
      </c>
      <c r="Q560">
        <f t="shared" si="170"/>
        <v>3160496</v>
      </c>
      <c r="R560">
        <v>17896531</v>
      </c>
      <c r="S560">
        <v>2625792</v>
      </c>
    </row>
    <row r="561" spans="1:30">
      <c r="A561" s="2">
        <v>196.1</v>
      </c>
      <c r="B561" s="2">
        <v>5000</v>
      </c>
      <c r="C561" s="4">
        <v>0.8</v>
      </c>
      <c r="D561" s="4">
        <v>0.75</v>
      </c>
      <c r="E561" s="4">
        <f t="shared" si="163"/>
        <v>0.41494436316325034</v>
      </c>
      <c r="F561" s="4">
        <f t="shared" si="164"/>
        <v>0.43081212569166361</v>
      </c>
      <c r="G561" s="4">
        <f t="shared" si="165"/>
        <v>0.28746057580835416</v>
      </c>
      <c r="H561" s="4">
        <f t="shared" si="166"/>
        <v>3.5555495086847126E-2</v>
      </c>
      <c r="I561" s="4">
        <f t="shared" si="167"/>
        <v>0.73220880520019638</v>
      </c>
      <c r="J561" s="4">
        <f t="shared" si="168"/>
        <v>4.3301288785051462</v>
      </c>
      <c r="K561">
        <v>3160496</v>
      </c>
      <c r="L561">
        <v>2673010</v>
      </c>
      <c r="M561">
        <v>1311430</v>
      </c>
      <c r="N561">
        <f t="shared" si="169"/>
        <v>3160496</v>
      </c>
      <c r="O561">
        <v>1020891</v>
      </c>
      <c r="P561">
        <v>908518</v>
      </c>
      <c r="Q561">
        <f t="shared" si="170"/>
        <v>3160496</v>
      </c>
      <c r="R561">
        <v>15999498</v>
      </c>
      <c r="S561">
        <v>2314143</v>
      </c>
    </row>
    <row r="562" spans="1:30">
      <c r="A562" s="2">
        <v>196.1</v>
      </c>
      <c r="B562" s="2">
        <v>5000</v>
      </c>
      <c r="C562" s="4">
        <v>0.7</v>
      </c>
      <c r="D562" s="4">
        <v>0.75</v>
      </c>
      <c r="E562" s="4">
        <f t="shared" si="163"/>
        <v>0.37988499273531751</v>
      </c>
      <c r="F562" s="4">
        <f t="shared" si="164"/>
        <v>0.42532058259209948</v>
      </c>
      <c r="G562" s="4">
        <f t="shared" si="165"/>
        <v>0.2718671373100931</v>
      </c>
      <c r="H562" s="4">
        <f t="shared" si="166"/>
        <v>5.6418676055910215E-2</v>
      </c>
      <c r="I562" s="4">
        <f t="shared" si="167"/>
        <v>0.63846972120831669</v>
      </c>
      <c r="J562" s="4">
        <f t="shared" si="168"/>
        <v>3.6470718520131018</v>
      </c>
      <c r="K562">
        <v>3160496</v>
      </c>
      <c r="L562">
        <v>2544849</v>
      </c>
      <c r="M562">
        <v>1200625</v>
      </c>
      <c r="N562">
        <f t="shared" si="169"/>
        <v>3160496</v>
      </c>
      <c r="O562">
        <v>1037546</v>
      </c>
      <c r="P562">
        <v>859235</v>
      </c>
      <c r="Q562">
        <f t="shared" si="170"/>
        <v>3160496</v>
      </c>
      <c r="R562">
        <v>13544437</v>
      </c>
      <c r="S562">
        <v>2017881</v>
      </c>
    </row>
    <row r="563" spans="1:30">
      <c r="A563" s="2">
        <v>196.1</v>
      </c>
      <c r="B563" s="2">
        <v>5000</v>
      </c>
      <c r="C563" s="4">
        <v>0.6</v>
      </c>
      <c r="D563" s="4">
        <v>0.75</v>
      </c>
      <c r="E563" s="4">
        <f t="shared" si="163"/>
        <v>0.33688414729839872</v>
      </c>
      <c r="F563" s="4">
        <f t="shared" si="164"/>
        <v>0.41399103178741564</v>
      </c>
      <c r="G563" s="4">
        <f t="shared" si="165"/>
        <v>0.2444192303992791</v>
      </c>
      <c r="H563" s="4">
        <f t="shared" si="166"/>
        <v>7.0120639292060485E-2</v>
      </c>
      <c r="I563" s="4">
        <f t="shared" si="167"/>
        <v>0.54935332935083603</v>
      </c>
      <c r="J563" s="4">
        <f t="shared" si="168"/>
        <v>3.1656961438964011</v>
      </c>
      <c r="K563">
        <v>3160496</v>
      </c>
      <c r="L563">
        <v>2373138</v>
      </c>
      <c r="M563">
        <v>1064721</v>
      </c>
      <c r="N563">
        <f t="shared" si="169"/>
        <v>3160496</v>
      </c>
      <c r="O563">
        <v>994102</v>
      </c>
      <c r="P563">
        <v>772486</v>
      </c>
      <c r="Q563">
        <f t="shared" si="170"/>
        <v>3160496</v>
      </c>
      <c r="R563">
        <v>11741399</v>
      </c>
      <c r="S563">
        <v>1736229</v>
      </c>
    </row>
    <row r="564" spans="1:30">
      <c r="A564" s="2">
        <v>196.1</v>
      </c>
      <c r="B564" s="2">
        <v>5000</v>
      </c>
      <c r="C564" s="4">
        <v>0.5</v>
      </c>
      <c r="D564" s="4">
        <v>0.75</v>
      </c>
      <c r="E564" s="4">
        <f t="shared" si="163"/>
        <v>0.29898091945061789</v>
      </c>
      <c r="F564" s="4">
        <f t="shared" si="164"/>
        <v>0.39956354951880968</v>
      </c>
      <c r="G564" s="4">
        <f t="shared" si="165"/>
        <v>0.22767154269456441</v>
      </c>
      <c r="H564" s="4">
        <f t="shared" si="166"/>
        <v>9.001751623795759E-2</v>
      </c>
      <c r="I564" s="4">
        <f t="shared" si="167"/>
        <v>0.45222047425467393</v>
      </c>
      <c r="J564" s="4">
        <f t="shared" si="168"/>
        <v>2.555982984949198</v>
      </c>
      <c r="K564">
        <v>3160496</v>
      </c>
      <c r="L564">
        <v>2207747</v>
      </c>
      <c r="M564">
        <v>944928</v>
      </c>
      <c r="N564">
        <f t="shared" si="169"/>
        <v>3160496</v>
      </c>
      <c r="O564">
        <v>1004055</v>
      </c>
      <c r="P564">
        <v>719555</v>
      </c>
      <c r="Q564">
        <f t="shared" si="170"/>
        <v>3160496</v>
      </c>
      <c r="R564">
        <v>9507415</v>
      </c>
      <c r="S564">
        <v>1429241</v>
      </c>
    </row>
    <row r="565" spans="1:30">
      <c r="A565" s="2">
        <v>196.1</v>
      </c>
      <c r="B565" s="2">
        <v>5000</v>
      </c>
      <c r="C565" s="5">
        <v>0.4</v>
      </c>
      <c r="D565" s="4">
        <v>0.75</v>
      </c>
      <c r="E565" s="4">
        <f t="shared" si="163"/>
        <v>0.2489340280766057</v>
      </c>
      <c r="F565" s="4">
        <f t="shared" si="164"/>
        <v>0.37707245951268409</v>
      </c>
      <c r="G565" s="4">
        <f t="shared" si="165"/>
        <v>0.19076720869129402</v>
      </c>
      <c r="H565" s="4">
        <f t="shared" si="166"/>
        <v>0.10103287585239785</v>
      </c>
      <c r="I565" s="4">
        <f t="shared" si="167"/>
        <v>0.37292564205112111</v>
      </c>
      <c r="J565" s="4">
        <f t="shared" si="168"/>
        <v>2.2130137168343196</v>
      </c>
      <c r="K565">
        <v>3160496</v>
      </c>
      <c r="L565">
        <v>1978491</v>
      </c>
      <c r="M565">
        <v>786755</v>
      </c>
      <c r="N565">
        <f t="shared" si="169"/>
        <v>3160496</v>
      </c>
      <c r="O565">
        <v>922233</v>
      </c>
      <c r="P565">
        <v>602919</v>
      </c>
      <c r="Q565">
        <f t="shared" si="170"/>
        <v>3160496</v>
      </c>
      <c r="R565">
        <v>8172851</v>
      </c>
      <c r="S565">
        <v>1178630</v>
      </c>
    </row>
    <row r="566" spans="1:30">
      <c r="A566" s="2">
        <v>196.1</v>
      </c>
      <c r="B566" s="2">
        <v>5000</v>
      </c>
      <c r="C566" s="5">
        <v>0.3</v>
      </c>
      <c r="D566" s="4">
        <v>0.75</v>
      </c>
      <c r="E566" s="4">
        <f t="shared" si="163"/>
        <v>0.1997971204519797</v>
      </c>
      <c r="F566" s="4">
        <f t="shared" si="164"/>
        <v>0.34921259194759302</v>
      </c>
      <c r="G566" s="4">
        <f t="shared" si="165"/>
        <v>0.16005335871331589</v>
      </c>
      <c r="H566" s="4">
        <f t="shared" si="166"/>
        <v>0.11999477297234358</v>
      </c>
      <c r="I566" s="4">
        <f t="shared" si="167"/>
        <v>0.27742639130060598</v>
      </c>
      <c r="J566" s="4">
        <f t="shared" si="168"/>
        <v>1.6463972743518738</v>
      </c>
      <c r="K566">
        <v>3160496</v>
      </c>
      <c r="L566">
        <v>1735143</v>
      </c>
      <c r="M566">
        <v>631458</v>
      </c>
      <c r="N566">
        <f t="shared" si="169"/>
        <v>3160496</v>
      </c>
      <c r="O566">
        <v>885091</v>
      </c>
      <c r="P566">
        <v>505848</v>
      </c>
      <c r="Q566">
        <f t="shared" si="170"/>
        <v>3160496</v>
      </c>
      <c r="R566">
        <v>6080237</v>
      </c>
      <c r="S566">
        <v>876805</v>
      </c>
    </row>
    <row r="567" spans="1:30">
      <c r="A567" s="2">
        <v>196.1</v>
      </c>
      <c r="B567" s="2">
        <v>5000</v>
      </c>
      <c r="C567" s="5">
        <v>0.2</v>
      </c>
      <c r="D567" s="4">
        <v>0.75</v>
      </c>
      <c r="E567" s="4">
        <f t="shared" si="163"/>
        <v>0.14236910915248746</v>
      </c>
      <c r="F567" s="4">
        <f t="shared" si="164"/>
        <v>0.2955339921328804</v>
      </c>
      <c r="G567" s="4">
        <f t="shared" si="165"/>
        <v>0.12211627542006065</v>
      </c>
      <c r="H567" s="4">
        <f t="shared" si="166"/>
        <v>0.13373723618065012</v>
      </c>
      <c r="I567" s="4">
        <f t="shared" si="167"/>
        <v>0.18047293842485485</v>
      </c>
      <c r="J567" s="4">
        <f t="shared" si="168"/>
        <v>1.079955487999352</v>
      </c>
      <c r="K567">
        <v>3160496</v>
      </c>
      <c r="L567">
        <v>1383991</v>
      </c>
      <c r="M567">
        <v>449957</v>
      </c>
      <c r="N567">
        <f t="shared" si="169"/>
        <v>3160496</v>
      </c>
      <c r="O567">
        <v>808624</v>
      </c>
      <c r="P567">
        <v>385948</v>
      </c>
      <c r="Q567">
        <f t="shared" si="170"/>
        <v>3160496</v>
      </c>
      <c r="R567">
        <v>3983579</v>
      </c>
      <c r="S567">
        <v>570384</v>
      </c>
    </row>
    <row r="568" spans="1:30">
      <c r="A568" s="2">
        <v>196.1</v>
      </c>
      <c r="B568" s="2">
        <v>5000</v>
      </c>
      <c r="C568" s="5">
        <v>0.1</v>
      </c>
      <c r="D568" s="4">
        <v>0.75</v>
      </c>
      <c r="E568" s="4">
        <f t="shared" si="163"/>
        <v>7.6284861616657637E-2</v>
      </c>
      <c r="F568" s="4">
        <f t="shared" si="164"/>
        <v>0.22189048807528944</v>
      </c>
      <c r="G568" s="4">
        <f t="shared" si="165"/>
        <v>6.7338797454576743E-2</v>
      </c>
      <c r="H568" s="4">
        <f t="shared" si="166"/>
        <v>0.11343187904683316</v>
      </c>
      <c r="I568" s="4">
        <f t="shared" si="167"/>
        <v>8.9125251226389784E-2</v>
      </c>
      <c r="J568" s="4">
        <f t="shared" si="168"/>
        <v>0.50383199345925445</v>
      </c>
      <c r="K568">
        <v>3160496</v>
      </c>
      <c r="L568">
        <v>942382</v>
      </c>
      <c r="M568">
        <v>241098</v>
      </c>
      <c r="N568">
        <f t="shared" si="169"/>
        <v>3160496</v>
      </c>
      <c r="O568">
        <v>571325</v>
      </c>
      <c r="P568">
        <v>212824</v>
      </c>
      <c r="Q568">
        <f t="shared" si="170"/>
        <v>3160496</v>
      </c>
      <c r="R568">
        <v>1874039</v>
      </c>
      <c r="S568">
        <v>281680</v>
      </c>
    </row>
    <row r="569" spans="1:30">
      <c r="A569" t="s">
        <v>25</v>
      </c>
      <c r="E569" s="4"/>
      <c r="F569" s="4"/>
      <c r="G569" s="4"/>
      <c r="H569" s="4"/>
      <c r="I569" s="4"/>
      <c r="J569" s="4"/>
      <c r="N569">
        <f t="shared" si="169"/>
        <v>0</v>
      </c>
      <c r="Q569">
        <f t="shared" si="170"/>
        <v>0</v>
      </c>
      <c r="U569" t="s">
        <v>25</v>
      </c>
    </row>
    <row r="570" spans="1:30">
      <c r="A570" s="2">
        <v>196.2</v>
      </c>
      <c r="B570" s="2">
        <v>5000</v>
      </c>
      <c r="C570" s="4">
        <v>1</v>
      </c>
      <c r="D570" s="4">
        <v>0.75</v>
      </c>
      <c r="E570" s="4">
        <f t="shared" si="163"/>
        <v>0.45161340235321462</v>
      </c>
      <c r="F570" s="4">
        <f t="shared" si="164"/>
        <v>0.46890079218344477</v>
      </c>
      <c r="G570" s="4">
        <f t="shared" si="165"/>
        <v>0.30054752137556418</v>
      </c>
      <c r="H570" s="4">
        <f t="shared" si="166"/>
        <v>8.2101365503595572E-6</v>
      </c>
      <c r="I570" s="4">
        <f t="shared" si="167"/>
        <v>0.92049966891045487</v>
      </c>
      <c r="J570" s="4">
        <f t="shared" si="168"/>
        <v>23.942966391806031</v>
      </c>
      <c r="K570">
        <v>3166817</v>
      </c>
      <c r="L570">
        <v>2915100</v>
      </c>
      <c r="M570">
        <v>1430177</v>
      </c>
      <c r="N570">
        <f t="shared" si="169"/>
        <v>3166817</v>
      </c>
      <c r="O570">
        <v>951805</v>
      </c>
      <c r="P570">
        <v>951779</v>
      </c>
      <c r="Q570">
        <f t="shared" si="170"/>
        <v>3166817</v>
      </c>
      <c r="R570">
        <v>78738047</v>
      </c>
      <c r="S570">
        <v>2915054</v>
      </c>
      <c r="U570">
        <v>196</v>
      </c>
      <c r="V570">
        <v>5000</v>
      </c>
      <c r="W570" s="1">
        <v>1</v>
      </c>
      <c r="X570" s="1">
        <f>D570</f>
        <v>0.75</v>
      </c>
      <c r="Y570" s="1">
        <f t="shared" ref="Y570:Y579" si="182">AVERAGE(E559,E570,E581)</f>
        <v>0.45930967544993856</v>
      </c>
      <c r="Z570" s="1">
        <f t="shared" ref="Z570:Z579" si="183">AVERAGE(F559,F570,F581)</f>
        <v>0.46139606050698695</v>
      </c>
      <c r="AA570" s="1">
        <f t="shared" ref="AA570:AA579" si="184">AVERAGE(G559,G570,G581)</f>
        <v>0.30588342519285</v>
      </c>
      <c r="AB570" s="1">
        <f t="shared" ref="AB570:AB579" si="185">AVERAGE(H559,H570,H581)</f>
        <v>4.0965037254122056E-6</v>
      </c>
      <c r="AC570" s="1">
        <f t="shared" ref="AC570:AC579" si="186">AVERAGE(I559,I570,I581)</f>
        <v>0.92069796544462923</v>
      </c>
      <c r="AD570" s="1">
        <f t="shared" ref="AD570:AD579" si="187">AVERAGE(J559,J570,J581)</f>
        <v>12.620757994324954</v>
      </c>
    </row>
    <row r="571" spans="1:30">
      <c r="A571" s="2">
        <v>196.2</v>
      </c>
      <c r="B571" s="2">
        <v>5000</v>
      </c>
      <c r="C571" s="4">
        <v>0.9</v>
      </c>
      <c r="D571" s="4">
        <v>0.75</v>
      </c>
      <c r="E571" s="4">
        <f t="shared" si="163"/>
        <v>0.42104359045691619</v>
      </c>
      <c r="F571" s="4">
        <f t="shared" si="164"/>
        <v>0.46847860170006667</v>
      </c>
      <c r="G571" s="4">
        <f t="shared" si="165"/>
        <v>0.28569380548355022</v>
      </c>
      <c r="H571" s="4">
        <f t="shared" si="166"/>
        <v>1.5797250046339906E-2</v>
      </c>
      <c r="I571" s="4">
        <f t="shared" si="167"/>
        <v>0.83303297917119934</v>
      </c>
      <c r="J571" s="4">
        <f t="shared" si="168"/>
        <v>21.46344041982849</v>
      </c>
      <c r="K571">
        <v>3166817</v>
      </c>
      <c r="L571">
        <v>2816954</v>
      </c>
      <c r="M571">
        <v>1333368</v>
      </c>
      <c r="N571">
        <f t="shared" si="169"/>
        <v>3166817</v>
      </c>
      <c r="O571">
        <v>954767</v>
      </c>
      <c r="P571">
        <v>904740</v>
      </c>
      <c r="Q571">
        <f t="shared" si="170"/>
        <v>3166817</v>
      </c>
      <c r="R571">
        <v>70608851</v>
      </c>
      <c r="S571">
        <v>2638063</v>
      </c>
      <c r="U571">
        <v>196</v>
      </c>
      <c r="V571">
        <v>5000</v>
      </c>
      <c r="W571" s="1">
        <v>0.9</v>
      </c>
      <c r="X571" s="1">
        <f t="shared" ref="X571:X579" si="188">D571</f>
        <v>0.75</v>
      </c>
      <c r="Y571" s="1">
        <f t="shared" si="182"/>
        <v>0.42723186524318496</v>
      </c>
      <c r="Z571" s="1">
        <f t="shared" si="183"/>
        <v>0.46040391638065575</v>
      </c>
      <c r="AA571" s="1">
        <f t="shared" si="184"/>
        <v>0.28965039696887823</v>
      </c>
      <c r="AB571" s="1">
        <f t="shared" si="185"/>
        <v>1.54583816340006E-2</v>
      </c>
      <c r="AC571" s="1">
        <f t="shared" si="186"/>
        <v>0.8300996810267921</v>
      </c>
      <c r="AD571" s="1">
        <f t="shared" si="187"/>
        <v>11.334824453525215</v>
      </c>
    </row>
    <row r="572" spans="1:30">
      <c r="A572" s="2">
        <v>196.2</v>
      </c>
      <c r="B572" s="2">
        <v>5000</v>
      </c>
      <c r="C572" s="4">
        <v>0.8</v>
      </c>
      <c r="D572" s="4">
        <v>0.75</v>
      </c>
      <c r="E572" s="4">
        <f t="shared" si="163"/>
        <v>0.38295108305910952</v>
      </c>
      <c r="F572" s="4">
        <f t="shared" si="164"/>
        <v>0.46504739617098179</v>
      </c>
      <c r="G572" s="4">
        <f t="shared" si="165"/>
        <v>0.26401430837336037</v>
      </c>
      <c r="H572" s="4">
        <f t="shared" si="166"/>
        <v>3.3587668627520946E-2</v>
      </c>
      <c r="I572" s="4">
        <f t="shared" si="167"/>
        <v>0.72903865300710458</v>
      </c>
      <c r="J572" s="4">
        <f t="shared" si="168"/>
        <v>19.167487101401818</v>
      </c>
      <c r="K572">
        <v>3166817</v>
      </c>
      <c r="L572">
        <v>2685456</v>
      </c>
      <c r="M572">
        <v>1212736</v>
      </c>
      <c r="N572">
        <f t="shared" si="169"/>
        <v>3166817</v>
      </c>
      <c r="O572">
        <v>942451</v>
      </c>
      <c r="P572">
        <v>836085</v>
      </c>
      <c r="Q572">
        <f t="shared" si="170"/>
        <v>3166817</v>
      </c>
      <c r="R572">
        <v>63008656</v>
      </c>
      <c r="S572">
        <v>2308732</v>
      </c>
      <c r="U572">
        <v>196</v>
      </c>
      <c r="V572">
        <v>5000</v>
      </c>
      <c r="W572" s="1">
        <v>0.8</v>
      </c>
      <c r="X572" s="1">
        <f t="shared" si="188"/>
        <v>0.75</v>
      </c>
      <c r="Y572" s="1">
        <f t="shared" si="182"/>
        <v>0.39148370886600031</v>
      </c>
      <c r="Z572" s="1">
        <f t="shared" si="183"/>
        <v>0.45711379565146792</v>
      </c>
      <c r="AA572" s="1">
        <f t="shared" si="184"/>
        <v>0.27158684403298472</v>
      </c>
      <c r="AB572" s="1">
        <f t="shared" si="185"/>
        <v>3.3351438028081562E-2</v>
      </c>
      <c r="AC572" s="1">
        <f t="shared" si="186"/>
        <v>0.72933341173174737</v>
      </c>
      <c r="AD572" s="1">
        <f t="shared" si="187"/>
        <v>10.121137924825296</v>
      </c>
    </row>
    <row r="573" spans="1:30">
      <c r="A573" s="2">
        <v>196.2</v>
      </c>
      <c r="B573" s="2">
        <v>5000</v>
      </c>
      <c r="C573" s="4">
        <v>0.7</v>
      </c>
      <c r="D573" s="4">
        <v>0.75</v>
      </c>
      <c r="E573" s="4">
        <f t="shared" si="163"/>
        <v>0.35129216497195764</v>
      </c>
      <c r="F573" s="4">
        <f t="shared" si="164"/>
        <v>0.45836939741071242</v>
      </c>
      <c r="G573" s="4">
        <f t="shared" si="165"/>
        <v>0.24520709595786558</v>
      </c>
      <c r="H573" s="4">
        <f t="shared" si="166"/>
        <v>4.7041556237698609E-2</v>
      </c>
      <c r="I573" s="4">
        <f t="shared" si="167"/>
        <v>0.64542346463341582</v>
      </c>
      <c r="J573" s="4">
        <f t="shared" si="168"/>
        <v>16.883234806431823</v>
      </c>
      <c r="K573">
        <v>3166817</v>
      </c>
      <c r="L573">
        <v>2564050</v>
      </c>
      <c r="M573">
        <v>1112478</v>
      </c>
      <c r="N573">
        <f t="shared" si="169"/>
        <v>3166817</v>
      </c>
      <c r="O573">
        <v>925498</v>
      </c>
      <c r="P573">
        <v>776526</v>
      </c>
      <c r="Q573">
        <f t="shared" si="170"/>
        <v>3166817</v>
      </c>
      <c r="R573">
        <v>55510053</v>
      </c>
      <c r="S573">
        <v>2043938</v>
      </c>
      <c r="U573">
        <v>196</v>
      </c>
      <c r="V573">
        <v>5000</v>
      </c>
      <c r="W573" s="1">
        <v>0.7</v>
      </c>
      <c r="X573" s="1">
        <f t="shared" si="188"/>
        <v>0.75</v>
      </c>
      <c r="Y573" s="1">
        <f t="shared" si="182"/>
        <v>0.35872220511011271</v>
      </c>
      <c r="Z573" s="1">
        <f t="shared" si="183"/>
        <v>0.45126432662668786</v>
      </c>
      <c r="AA573" s="1">
        <f t="shared" si="184"/>
        <v>0.25372285332066763</v>
      </c>
      <c r="AB573" s="1">
        <f t="shared" si="185"/>
        <v>4.9955940727830883E-2</v>
      </c>
      <c r="AC573" s="1">
        <f t="shared" si="186"/>
        <v>0.6428101129934799</v>
      </c>
      <c r="AD573" s="1">
        <f t="shared" si="187"/>
        <v>8.8059865231746066</v>
      </c>
    </row>
    <row r="574" spans="1:30">
      <c r="A574" s="2">
        <v>196.2</v>
      </c>
      <c r="B574" s="2">
        <v>5000</v>
      </c>
      <c r="C574" s="4">
        <v>0.6</v>
      </c>
      <c r="D574" s="4">
        <v>0.75</v>
      </c>
      <c r="E574" s="4">
        <f t="shared" si="163"/>
        <v>0.31591310770404479</v>
      </c>
      <c r="F574" s="4">
        <f t="shared" si="164"/>
        <v>0.45447242451963599</v>
      </c>
      <c r="G574" s="4">
        <f t="shared" si="165"/>
        <v>0.22536666943495628</v>
      </c>
      <c r="H574" s="4">
        <f t="shared" si="166"/>
        <v>5.9741058608691312E-2</v>
      </c>
      <c r="I574" s="4">
        <f t="shared" si="167"/>
        <v>0.55706850127430796</v>
      </c>
      <c r="J574" s="4">
        <f t="shared" si="168"/>
        <v>14.464227329839394</v>
      </c>
      <c r="K574">
        <v>3166817</v>
      </c>
      <c r="L574">
        <v>2439670</v>
      </c>
      <c r="M574">
        <v>1000439</v>
      </c>
      <c r="N574">
        <f t="shared" si="169"/>
        <v>3166817</v>
      </c>
      <c r="O574">
        <v>902884</v>
      </c>
      <c r="P574">
        <v>713695</v>
      </c>
      <c r="Q574">
        <f t="shared" si="170"/>
        <v>3166817</v>
      </c>
      <c r="R574">
        <v>47569695</v>
      </c>
      <c r="S574">
        <v>1764134</v>
      </c>
      <c r="U574">
        <v>196</v>
      </c>
      <c r="V574">
        <v>5000</v>
      </c>
      <c r="W574" s="1">
        <v>0.6</v>
      </c>
      <c r="X574" s="1">
        <f t="shared" si="188"/>
        <v>0.75</v>
      </c>
      <c r="Y574" s="1">
        <f t="shared" si="182"/>
        <v>0.3194456453787759</v>
      </c>
      <c r="Z574" s="1">
        <f t="shared" si="183"/>
        <v>0.44518052104100175</v>
      </c>
      <c r="AA574" s="1">
        <f t="shared" si="184"/>
        <v>0.22854884822758847</v>
      </c>
      <c r="AB574" s="1">
        <f t="shared" si="185"/>
        <v>6.3554699806160395E-2</v>
      </c>
      <c r="AC574" s="1">
        <f t="shared" si="186"/>
        <v>0.55258594859252563</v>
      </c>
      <c r="AD574" s="1">
        <f t="shared" si="187"/>
        <v>7.619108213955113</v>
      </c>
    </row>
    <row r="575" spans="1:30">
      <c r="A575" s="2">
        <v>196.2</v>
      </c>
      <c r="B575" s="2">
        <v>5000</v>
      </c>
      <c r="C575" s="4">
        <v>0.5</v>
      </c>
      <c r="D575" s="4">
        <v>0.75</v>
      </c>
      <c r="E575" s="4">
        <f t="shared" si="163"/>
        <v>0.2810010808960543</v>
      </c>
      <c r="F575" s="4">
        <f t="shared" si="164"/>
        <v>0.44275561233882477</v>
      </c>
      <c r="G575" s="4">
        <f t="shared" si="165"/>
        <v>0.20731194761175023</v>
      </c>
      <c r="H575" s="4">
        <f t="shared" si="166"/>
        <v>8.4460200889410406E-2</v>
      </c>
      <c r="I575" s="4">
        <f t="shared" si="167"/>
        <v>0.46443795141935895</v>
      </c>
      <c r="J575" s="4">
        <f t="shared" si="168"/>
        <v>11.698678831141805</v>
      </c>
      <c r="K575">
        <v>3166817</v>
      </c>
      <c r="L575">
        <v>2292005</v>
      </c>
      <c r="M575">
        <v>889879</v>
      </c>
      <c r="N575">
        <f t="shared" si="169"/>
        <v>3166817</v>
      </c>
      <c r="O575">
        <v>923989</v>
      </c>
      <c r="P575">
        <v>656519</v>
      </c>
      <c r="Q575">
        <f t="shared" si="170"/>
        <v>3166817</v>
      </c>
      <c r="R575">
        <v>38518365</v>
      </c>
      <c r="S575">
        <v>1470790</v>
      </c>
      <c r="U575">
        <v>196</v>
      </c>
      <c r="V575">
        <v>5000</v>
      </c>
      <c r="W575" s="1">
        <v>0.5</v>
      </c>
      <c r="X575" s="1">
        <f t="shared" si="188"/>
        <v>0.75</v>
      </c>
      <c r="Y575" s="1">
        <f t="shared" si="182"/>
        <v>0.28689692375415093</v>
      </c>
      <c r="Z575" s="1">
        <f t="shared" si="183"/>
        <v>0.43037981889042737</v>
      </c>
      <c r="AA575" s="1">
        <f t="shared" si="184"/>
        <v>0.21523132863818797</v>
      </c>
      <c r="AB575" s="1">
        <f t="shared" si="185"/>
        <v>8.350310284043598E-2</v>
      </c>
      <c r="AC575" s="1">
        <f t="shared" si="186"/>
        <v>0.46301660943838102</v>
      </c>
      <c r="AD575" s="1">
        <f t="shared" si="187"/>
        <v>6.1617998549826041</v>
      </c>
    </row>
    <row r="576" spans="1:30">
      <c r="A576" s="2">
        <v>196.2</v>
      </c>
      <c r="B576" s="2">
        <v>5000</v>
      </c>
      <c r="C576" s="5">
        <v>0.4</v>
      </c>
      <c r="D576" s="4">
        <v>0.75</v>
      </c>
      <c r="E576" s="4">
        <f t="shared" si="163"/>
        <v>0.23649771995034763</v>
      </c>
      <c r="F576" s="4">
        <f t="shared" si="164"/>
        <v>0.41551501081369718</v>
      </c>
      <c r="G576" s="4">
        <f t="shared" si="165"/>
        <v>0.18142222932363947</v>
      </c>
      <c r="H576" s="4">
        <f t="shared" si="166"/>
        <v>9.8925829942178536E-2</v>
      </c>
      <c r="I576" s="4">
        <f t="shared" si="167"/>
        <v>0.37049788478462758</v>
      </c>
      <c r="J576" s="4">
        <f t="shared" si="168"/>
        <v>9.294866106882715</v>
      </c>
      <c r="K576">
        <v>3166817</v>
      </c>
      <c r="L576">
        <v>2064805</v>
      </c>
      <c r="M576">
        <v>748945</v>
      </c>
      <c r="N576">
        <f t="shared" si="169"/>
        <v>3166817</v>
      </c>
      <c r="O576">
        <v>887811</v>
      </c>
      <c r="P576">
        <v>574531</v>
      </c>
      <c r="Q576">
        <f t="shared" si="170"/>
        <v>3166817</v>
      </c>
      <c r="R576">
        <v>30608439</v>
      </c>
      <c r="S576">
        <v>1173299</v>
      </c>
      <c r="U576">
        <v>196</v>
      </c>
      <c r="V576">
        <v>5000</v>
      </c>
      <c r="W576" s="1">
        <v>0.4</v>
      </c>
      <c r="X576" s="1">
        <f t="shared" si="188"/>
        <v>0.75</v>
      </c>
      <c r="Y576" s="1">
        <f t="shared" si="182"/>
        <v>0.23749247065972387</v>
      </c>
      <c r="Z576" s="1">
        <f t="shared" si="183"/>
        <v>0.40842848808163268</v>
      </c>
      <c r="AA576" s="1">
        <f t="shared" si="184"/>
        <v>0.18132562917886774</v>
      </c>
      <c r="AB576" s="1">
        <f t="shared" si="185"/>
        <v>9.6263955293924786E-2</v>
      </c>
      <c r="AC576" s="1">
        <f t="shared" si="186"/>
        <v>0.36978265141002681</v>
      </c>
      <c r="AD576" s="1">
        <f t="shared" si="187"/>
        <v>4.9603591604142769</v>
      </c>
    </row>
    <row r="577" spans="1:30">
      <c r="A577" s="2">
        <v>196.2</v>
      </c>
      <c r="B577" s="2">
        <v>5000</v>
      </c>
      <c r="C577" s="5">
        <v>0.3</v>
      </c>
      <c r="D577" s="4">
        <v>0.75</v>
      </c>
      <c r="E577" s="4">
        <f t="shared" ref="E577:E640" si="189">M577/K577</f>
        <v>0.18646862133176625</v>
      </c>
      <c r="F577" s="4">
        <f t="shared" ref="F577:F640" si="190">(L577-M577)/K577</f>
        <v>0.38276288146741666</v>
      </c>
      <c r="G577" s="4">
        <f t="shared" ref="G577:G640" si="191">P577/N577</f>
        <v>0.14782698210853359</v>
      </c>
      <c r="H577" s="4">
        <f t="shared" ref="H577:H640" si="192">(O577-P577)/N577</f>
        <v>0.10622211513958653</v>
      </c>
      <c r="I577" s="4">
        <f t="shared" ref="I577:I640" si="193">S577/Q577</f>
        <v>0.27714989530497025</v>
      </c>
      <c r="J577" s="4">
        <f t="shared" ref="J577:J640" si="194">(R577-S577)/Q577</f>
        <v>6.6276794649011928</v>
      </c>
      <c r="K577">
        <v>3166817</v>
      </c>
      <c r="L577">
        <v>1802652</v>
      </c>
      <c r="M577">
        <v>590512</v>
      </c>
      <c r="N577">
        <f t="shared" ref="N577:N640" si="195">K577</f>
        <v>3166817</v>
      </c>
      <c r="O577">
        <v>804527</v>
      </c>
      <c r="P577">
        <v>468141</v>
      </c>
      <c r="Q577">
        <f t="shared" ref="Q577:Q640" si="196">K577</f>
        <v>3166817</v>
      </c>
      <c r="R577">
        <v>21866331</v>
      </c>
      <c r="S577">
        <v>877683</v>
      </c>
      <c r="U577">
        <v>196</v>
      </c>
      <c r="V577">
        <v>5000</v>
      </c>
      <c r="W577" s="1">
        <v>0.3</v>
      </c>
      <c r="X577" s="1">
        <f t="shared" si="188"/>
        <v>0.75</v>
      </c>
      <c r="Y577" s="1">
        <f t="shared" si="182"/>
        <v>0.18975135297816395</v>
      </c>
      <c r="Z577" s="1">
        <f t="shared" si="183"/>
        <v>0.378531821022285</v>
      </c>
      <c r="AA577" s="1">
        <f t="shared" si="184"/>
        <v>0.15023647563525219</v>
      </c>
      <c r="AB577" s="1">
        <f t="shared" si="185"/>
        <v>0.11215773823447502</v>
      </c>
      <c r="AC577" s="1">
        <f t="shared" si="186"/>
        <v>0.27615383015111655</v>
      </c>
      <c r="AD577" s="1">
        <f t="shared" si="187"/>
        <v>3.6161573493631836</v>
      </c>
    </row>
    <row r="578" spans="1:30">
      <c r="A578" s="2">
        <v>196.2</v>
      </c>
      <c r="B578" s="2">
        <v>5000</v>
      </c>
      <c r="C578" s="5">
        <v>0.2</v>
      </c>
      <c r="D578" s="4">
        <v>0.75</v>
      </c>
      <c r="E578" s="4">
        <f t="shared" si="189"/>
        <v>0.13316178358269518</v>
      </c>
      <c r="F578" s="4">
        <f t="shared" si="190"/>
        <v>0.33547028451596667</v>
      </c>
      <c r="G578" s="4">
        <f t="shared" si="191"/>
        <v>0.10996972670034297</v>
      </c>
      <c r="H578" s="4">
        <f t="shared" si="192"/>
        <v>0.11552925224286721</v>
      </c>
      <c r="I578" s="4">
        <f t="shared" si="193"/>
        <v>0.18215135260420795</v>
      </c>
      <c r="J578" s="4">
        <f t="shared" si="194"/>
        <v>5.0648777621188721</v>
      </c>
      <c r="K578">
        <v>3166817</v>
      </c>
      <c r="L578">
        <v>1484072</v>
      </c>
      <c r="M578">
        <v>421699</v>
      </c>
      <c r="N578">
        <f t="shared" si="195"/>
        <v>3166817</v>
      </c>
      <c r="O578">
        <v>714114</v>
      </c>
      <c r="P578">
        <v>348254</v>
      </c>
      <c r="Q578">
        <f t="shared" si="196"/>
        <v>3166817</v>
      </c>
      <c r="R578">
        <v>16616381</v>
      </c>
      <c r="S578">
        <v>576840</v>
      </c>
      <c r="U578">
        <v>196</v>
      </c>
      <c r="V578">
        <v>5000</v>
      </c>
      <c r="W578" s="1">
        <v>0.2</v>
      </c>
      <c r="X578" s="1">
        <f t="shared" si="188"/>
        <v>0.75</v>
      </c>
      <c r="Y578" s="1">
        <f t="shared" si="182"/>
        <v>0.13523388945504089</v>
      </c>
      <c r="Z578" s="1">
        <f t="shared" si="183"/>
        <v>0.32687269512526362</v>
      </c>
      <c r="AA578" s="1">
        <f t="shared" si="184"/>
        <v>0.11329475116658971</v>
      </c>
      <c r="AB578" s="1">
        <f t="shared" si="185"/>
        <v>0.12486947863217739</v>
      </c>
      <c r="AC578" s="1">
        <f t="shared" si="186"/>
        <v>0.18082838861219622</v>
      </c>
      <c r="AD578" s="1">
        <f t="shared" si="187"/>
        <v>2.6230349853314845</v>
      </c>
    </row>
    <row r="579" spans="1:30">
      <c r="A579" s="2">
        <v>196.2</v>
      </c>
      <c r="B579" s="2">
        <v>5000</v>
      </c>
      <c r="C579" s="5">
        <v>0.1</v>
      </c>
      <c r="D579" s="4">
        <v>0.75</v>
      </c>
      <c r="E579" s="4">
        <f t="shared" si="189"/>
        <v>7.4844236342043124E-2</v>
      </c>
      <c r="F579" s="4">
        <f t="shared" si="190"/>
        <v>0.25453128488321236</v>
      </c>
      <c r="G579" s="4">
        <f t="shared" si="191"/>
        <v>6.6534315055148438E-2</v>
      </c>
      <c r="H579" s="4">
        <f t="shared" si="192"/>
        <v>0.11429678443686515</v>
      </c>
      <c r="I579" s="4">
        <f t="shared" si="193"/>
        <v>9.1721119344755311E-2</v>
      </c>
      <c r="J579" s="4">
        <f t="shared" si="194"/>
        <v>2.3529082987744476</v>
      </c>
      <c r="K579">
        <v>3166817</v>
      </c>
      <c r="L579">
        <v>1043072</v>
      </c>
      <c r="M579">
        <v>237018</v>
      </c>
      <c r="N579">
        <f t="shared" si="195"/>
        <v>3166817</v>
      </c>
      <c r="O579">
        <v>572659</v>
      </c>
      <c r="P579">
        <v>210702</v>
      </c>
      <c r="Q579">
        <f t="shared" si="196"/>
        <v>3166817</v>
      </c>
      <c r="R579">
        <v>7741694</v>
      </c>
      <c r="S579">
        <v>290464</v>
      </c>
      <c r="U579">
        <v>196</v>
      </c>
      <c r="V579">
        <v>5000</v>
      </c>
      <c r="W579" s="1">
        <v>0.1</v>
      </c>
      <c r="X579" s="1">
        <f t="shared" si="188"/>
        <v>0.75</v>
      </c>
      <c r="Y579" s="1">
        <f t="shared" si="182"/>
        <v>7.3640965404395894E-2</v>
      </c>
      <c r="Z579" s="1">
        <f t="shared" si="183"/>
        <v>0.24686249338929056</v>
      </c>
      <c r="AA579" s="1">
        <f t="shared" si="184"/>
        <v>6.4535194395356252E-2</v>
      </c>
      <c r="AB579" s="1">
        <f t="shared" si="185"/>
        <v>0.11485663233206071</v>
      </c>
      <c r="AC579" s="1">
        <f t="shared" si="186"/>
        <v>8.8887883167879392E-2</v>
      </c>
      <c r="AD579" s="1">
        <f t="shared" si="187"/>
        <v>1.2018795806767968</v>
      </c>
    </row>
    <row r="580" spans="1:30">
      <c r="A580" t="s">
        <v>25</v>
      </c>
      <c r="E580" s="4"/>
      <c r="F580" s="4"/>
      <c r="G580" s="4"/>
      <c r="H580" s="4"/>
      <c r="I580" s="4"/>
      <c r="J580" s="4"/>
      <c r="N580">
        <f t="shared" si="195"/>
        <v>0</v>
      </c>
      <c r="Q580">
        <f t="shared" si="196"/>
        <v>0</v>
      </c>
    </row>
    <row r="581" spans="1:30">
      <c r="A581" s="2">
        <v>196.3</v>
      </c>
      <c r="B581" s="2">
        <v>5000</v>
      </c>
      <c r="C581" s="4">
        <v>1</v>
      </c>
      <c r="D581" s="4">
        <v>0.75</v>
      </c>
      <c r="E581" s="4">
        <f t="shared" si="189"/>
        <v>0.44091902801926064</v>
      </c>
      <c r="F581" s="4">
        <f t="shared" si="190"/>
        <v>0.4801348056924174</v>
      </c>
      <c r="G581" s="4">
        <f t="shared" si="191"/>
        <v>0.29421451134490273</v>
      </c>
      <c r="H581" s="4">
        <f t="shared" si="192"/>
        <v>1.8645323985810908E-6</v>
      </c>
      <c r="I581" s="4">
        <f t="shared" si="193"/>
        <v>0.92104979389148112</v>
      </c>
      <c r="J581" s="4">
        <f t="shared" si="194"/>
        <v>8.5417361593429391</v>
      </c>
      <c r="K581">
        <v>3217965</v>
      </c>
      <c r="L581">
        <v>2963919</v>
      </c>
      <c r="M581">
        <v>1418862</v>
      </c>
      <c r="N581">
        <f t="shared" si="195"/>
        <v>3217965</v>
      </c>
      <c r="O581">
        <v>946778</v>
      </c>
      <c r="P581">
        <v>946772</v>
      </c>
      <c r="Q581">
        <f t="shared" si="196"/>
        <v>3217965</v>
      </c>
      <c r="R581">
        <v>30450914</v>
      </c>
      <c r="S581">
        <v>2963906</v>
      </c>
    </row>
    <row r="582" spans="1:30">
      <c r="A582" s="2">
        <v>196.3</v>
      </c>
      <c r="B582" s="2">
        <v>5000</v>
      </c>
      <c r="C582" s="4">
        <v>0.9</v>
      </c>
      <c r="D582" s="4">
        <v>0.75</v>
      </c>
      <c r="E582" s="4">
        <f t="shared" si="189"/>
        <v>0.40694600469551406</v>
      </c>
      <c r="F582" s="4">
        <f t="shared" si="190"/>
        <v>0.47877183250905464</v>
      </c>
      <c r="G582" s="4">
        <f t="shared" si="191"/>
        <v>0.27598124901917825</v>
      </c>
      <c r="H582" s="4">
        <f t="shared" si="192"/>
        <v>1.4698108898014739E-2</v>
      </c>
      <c r="I582" s="4">
        <f t="shared" si="193"/>
        <v>0.82644963509547187</v>
      </c>
      <c r="J582" s="4">
        <f t="shared" si="194"/>
        <v>7.7092790008592385</v>
      </c>
      <c r="K582">
        <v>3217965</v>
      </c>
      <c r="L582">
        <v>2850209</v>
      </c>
      <c r="M582">
        <v>1309538</v>
      </c>
      <c r="N582">
        <f t="shared" si="195"/>
        <v>3217965</v>
      </c>
      <c r="O582">
        <v>935396</v>
      </c>
      <c r="P582">
        <v>888098</v>
      </c>
      <c r="Q582">
        <f t="shared" si="196"/>
        <v>3217965</v>
      </c>
      <c r="R582">
        <v>27467676</v>
      </c>
      <c r="S582">
        <v>2659486</v>
      </c>
    </row>
    <row r="583" spans="1:30">
      <c r="A583" s="2">
        <v>196.3</v>
      </c>
      <c r="B583" s="2">
        <v>5000</v>
      </c>
      <c r="C583" s="4">
        <v>0.8</v>
      </c>
      <c r="D583" s="4">
        <v>0.75</v>
      </c>
      <c r="E583" s="4">
        <f t="shared" si="189"/>
        <v>0.37655568037564113</v>
      </c>
      <c r="F583" s="4">
        <f t="shared" si="190"/>
        <v>0.47548186509175833</v>
      </c>
      <c r="G583" s="4">
        <f t="shared" si="191"/>
        <v>0.26328564791723963</v>
      </c>
      <c r="H583" s="4">
        <f t="shared" si="192"/>
        <v>3.0911150369876614E-2</v>
      </c>
      <c r="I583" s="4">
        <f t="shared" si="193"/>
        <v>0.72675277698794116</v>
      </c>
      <c r="J583" s="4">
        <f t="shared" si="194"/>
        <v>6.8657977945689277</v>
      </c>
      <c r="K583">
        <v>3217965</v>
      </c>
      <c r="L583">
        <v>2741827</v>
      </c>
      <c r="M583">
        <v>1211743</v>
      </c>
      <c r="N583">
        <f t="shared" si="195"/>
        <v>3217965</v>
      </c>
      <c r="O583">
        <v>946715</v>
      </c>
      <c r="P583">
        <v>847244</v>
      </c>
      <c r="Q583">
        <f t="shared" si="196"/>
        <v>3217965</v>
      </c>
      <c r="R583">
        <v>24432562</v>
      </c>
      <c r="S583">
        <v>2338665</v>
      </c>
    </row>
    <row r="584" spans="1:30">
      <c r="A584" s="2">
        <v>196.3</v>
      </c>
      <c r="B584" s="2">
        <v>5000</v>
      </c>
      <c r="C584" s="4">
        <v>0.7</v>
      </c>
      <c r="D584" s="4">
        <v>0.75</v>
      </c>
      <c r="E584" s="4">
        <f t="shared" si="189"/>
        <v>0.34498945762306304</v>
      </c>
      <c r="F584" s="4">
        <f t="shared" si="190"/>
        <v>0.47010299987725163</v>
      </c>
      <c r="G584" s="4">
        <f t="shared" si="191"/>
        <v>0.24409432669404421</v>
      </c>
      <c r="H584" s="4">
        <f t="shared" si="192"/>
        <v>4.6407589889883825E-2</v>
      </c>
      <c r="I584" s="4">
        <f t="shared" si="193"/>
        <v>0.64453715313870719</v>
      </c>
      <c r="J584" s="4">
        <f t="shared" si="194"/>
        <v>5.887652911078896</v>
      </c>
      <c r="K584">
        <v>3217965</v>
      </c>
      <c r="L584">
        <v>2622939</v>
      </c>
      <c r="M584">
        <v>1110164</v>
      </c>
      <c r="N584">
        <f t="shared" si="195"/>
        <v>3217965</v>
      </c>
      <c r="O584">
        <v>934825</v>
      </c>
      <c r="P584">
        <v>785487</v>
      </c>
      <c r="Q584">
        <f t="shared" si="196"/>
        <v>3217965</v>
      </c>
      <c r="R584">
        <v>21020359</v>
      </c>
      <c r="S584">
        <v>2074098</v>
      </c>
    </row>
    <row r="585" spans="1:30">
      <c r="A585" s="2">
        <v>196.3</v>
      </c>
      <c r="B585" s="2">
        <v>5000</v>
      </c>
      <c r="C585" s="4">
        <v>0.6</v>
      </c>
      <c r="D585" s="4">
        <v>0.75</v>
      </c>
      <c r="E585" s="4">
        <f t="shared" si="189"/>
        <v>0.3055396811338843</v>
      </c>
      <c r="F585" s="4">
        <f t="shared" si="190"/>
        <v>0.46707810681595358</v>
      </c>
      <c r="G585" s="4">
        <f t="shared" si="191"/>
        <v>0.21586064484853004</v>
      </c>
      <c r="H585" s="4">
        <f t="shared" si="192"/>
        <v>6.0802401517729372E-2</v>
      </c>
      <c r="I585" s="4">
        <f t="shared" si="193"/>
        <v>0.55133601515243325</v>
      </c>
      <c r="J585" s="4">
        <f t="shared" si="194"/>
        <v>5.227401168129548</v>
      </c>
      <c r="K585">
        <v>3217965</v>
      </c>
      <c r="L585">
        <v>2486257</v>
      </c>
      <c r="M585">
        <v>983216</v>
      </c>
      <c r="N585">
        <f t="shared" si="195"/>
        <v>3217965</v>
      </c>
      <c r="O585">
        <v>890292</v>
      </c>
      <c r="P585">
        <v>694632</v>
      </c>
      <c r="Q585">
        <f t="shared" si="196"/>
        <v>3217965</v>
      </c>
      <c r="R585">
        <v>18595774</v>
      </c>
      <c r="S585">
        <v>1774180</v>
      </c>
    </row>
    <row r="586" spans="1:30">
      <c r="A586" s="2">
        <v>196.3</v>
      </c>
      <c r="B586" s="2">
        <v>5000</v>
      </c>
      <c r="C586" s="4">
        <v>0.5</v>
      </c>
      <c r="D586" s="4">
        <v>0.75</v>
      </c>
      <c r="E586" s="4">
        <f t="shared" si="189"/>
        <v>0.28070877091578061</v>
      </c>
      <c r="F586" s="4">
        <f t="shared" si="190"/>
        <v>0.44882029481364777</v>
      </c>
      <c r="G586" s="4">
        <f t="shared" si="191"/>
        <v>0.21071049560824931</v>
      </c>
      <c r="H586" s="4">
        <f t="shared" si="192"/>
        <v>7.603159139393996E-2</v>
      </c>
      <c r="I586" s="4">
        <f t="shared" si="193"/>
        <v>0.47239140264111013</v>
      </c>
      <c r="J586" s="4">
        <f t="shared" si="194"/>
        <v>4.230737748856809</v>
      </c>
      <c r="K586">
        <v>3217965</v>
      </c>
      <c r="L586">
        <v>2347599</v>
      </c>
      <c r="M586">
        <v>903311</v>
      </c>
      <c r="N586">
        <f t="shared" si="195"/>
        <v>3217965</v>
      </c>
      <c r="O586">
        <v>922726</v>
      </c>
      <c r="P586">
        <v>678059</v>
      </c>
      <c r="Q586">
        <f t="shared" si="196"/>
        <v>3217965</v>
      </c>
      <c r="R586">
        <v>15134505</v>
      </c>
      <c r="S586">
        <v>1520139</v>
      </c>
    </row>
    <row r="587" spans="1:30">
      <c r="A587" s="2">
        <v>196.3</v>
      </c>
      <c r="B587" s="2">
        <v>5000</v>
      </c>
      <c r="C587" s="5">
        <v>0.4</v>
      </c>
      <c r="D587" s="4">
        <v>0.75</v>
      </c>
      <c r="E587" s="4">
        <f t="shared" si="189"/>
        <v>0.22704566395221826</v>
      </c>
      <c r="F587" s="4">
        <f t="shared" si="190"/>
        <v>0.43269799391851682</v>
      </c>
      <c r="G587" s="4">
        <f t="shared" si="191"/>
        <v>0.17178744952166974</v>
      </c>
      <c r="H587" s="4">
        <f t="shared" si="192"/>
        <v>8.8833160087197965E-2</v>
      </c>
      <c r="I587" s="4">
        <f t="shared" si="193"/>
        <v>0.36592442739433151</v>
      </c>
      <c r="J587" s="4">
        <f t="shared" si="194"/>
        <v>3.3731976575257967</v>
      </c>
      <c r="K587">
        <v>3217965</v>
      </c>
      <c r="L587">
        <v>2123032</v>
      </c>
      <c r="M587">
        <v>730625</v>
      </c>
      <c r="N587">
        <f t="shared" si="195"/>
        <v>3217965</v>
      </c>
      <c r="O587">
        <v>838668</v>
      </c>
      <c r="P587">
        <v>552806</v>
      </c>
      <c r="Q587">
        <f t="shared" si="196"/>
        <v>3217965</v>
      </c>
      <c r="R587">
        <v>12032364</v>
      </c>
      <c r="S587">
        <v>1177532</v>
      </c>
    </row>
    <row r="588" spans="1:30">
      <c r="A588" s="2">
        <v>196.3</v>
      </c>
      <c r="B588" s="2">
        <v>5000</v>
      </c>
      <c r="C588" s="5">
        <v>0.3</v>
      </c>
      <c r="D588" s="4">
        <v>0.75</v>
      </c>
      <c r="E588" s="4">
        <f t="shared" si="189"/>
        <v>0.1829883171507459</v>
      </c>
      <c r="F588" s="4">
        <f t="shared" si="190"/>
        <v>0.4036199896518452</v>
      </c>
      <c r="G588" s="4">
        <f t="shared" si="191"/>
        <v>0.14282908608390707</v>
      </c>
      <c r="H588" s="4">
        <f t="shared" si="192"/>
        <v>0.11025632659149494</v>
      </c>
      <c r="I588" s="4">
        <f t="shared" si="193"/>
        <v>0.27388520384777337</v>
      </c>
      <c r="J588" s="4">
        <f t="shared" si="194"/>
        <v>2.5743953088364853</v>
      </c>
      <c r="K588">
        <v>3217965</v>
      </c>
      <c r="L588">
        <v>1887685</v>
      </c>
      <c r="M588">
        <v>588850</v>
      </c>
      <c r="N588">
        <f t="shared" si="195"/>
        <v>3217965</v>
      </c>
      <c r="O588">
        <v>814420</v>
      </c>
      <c r="P588">
        <v>459619</v>
      </c>
      <c r="Q588">
        <f t="shared" si="196"/>
        <v>3217965</v>
      </c>
      <c r="R588">
        <v>9165667</v>
      </c>
      <c r="S588">
        <v>881353</v>
      </c>
    </row>
    <row r="589" spans="1:30">
      <c r="A589" s="2">
        <v>196.3</v>
      </c>
      <c r="B589" s="2">
        <v>5000</v>
      </c>
      <c r="C589" s="5">
        <v>0.2</v>
      </c>
      <c r="D589" s="4">
        <v>0.75</v>
      </c>
      <c r="E589" s="4">
        <f t="shared" si="189"/>
        <v>0.13017077562994003</v>
      </c>
      <c r="F589" s="4">
        <f t="shared" si="190"/>
        <v>0.34961380872694386</v>
      </c>
      <c r="G589" s="4">
        <f t="shared" si="191"/>
        <v>0.10779825137936554</v>
      </c>
      <c r="H589" s="4">
        <f t="shared" si="192"/>
        <v>0.12534194747301478</v>
      </c>
      <c r="I589" s="4">
        <f t="shared" si="193"/>
        <v>0.17986087480752588</v>
      </c>
      <c r="J589" s="4">
        <f t="shared" si="194"/>
        <v>1.7242717058762291</v>
      </c>
      <c r="K589">
        <v>3217965</v>
      </c>
      <c r="L589">
        <v>1543930</v>
      </c>
      <c r="M589">
        <v>418885</v>
      </c>
      <c r="N589">
        <f t="shared" si="195"/>
        <v>3217965</v>
      </c>
      <c r="O589">
        <v>750237</v>
      </c>
      <c r="P589">
        <v>346891</v>
      </c>
      <c r="Q589">
        <f t="shared" si="196"/>
        <v>3217965</v>
      </c>
      <c r="R589">
        <v>6127432</v>
      </c>
      <c r="S589">
        <v>578786</v>
      </c>
    </row>
    <row r="590" spans="1:30">
      <c r="A590" s="2">
        <v>196.3</v>
      </c>
      <c r="B590" s="2">
        <v>5000</v>
      </c>
      <c r="C590" s="5">
        <v>0.1</v>
      </c>
      <c r="D590" s="4">
        <v>0.75</v>
      </c>
      <c r="E590" s="4">
        <f t="shared" si="189"/>
        <v>6.9793798254486922E-2</v>
      </c>
      <c r="F590" s="4">
        <f t="shared" si="190"/>
        <v>0.26416570720936988</v>
      </c>
      <c r="G590" s="4">
        <f t="shared" si="191"/>
        <v>5.9732470676343588E-2</v>
      </c>
      <c r="H590" s="4">
        <f t="shared" si="192"/>
        <v>0.11684123351248382</v>
      </c>
      <c r="I590" s="4">
        <f t="shared" si="193"/>
        <v>8.5817278932493052E-2</v>
      </c>
      <c r="J590" s="4">
        <f t="shared" si="194"/>
        <v>0.74889844979668829</v>
      </c>
      <c r="K590">
        <v>3217965</v>
      </c>
      <c r="L590">
        <v>1074670</v>
      </c>
      <c r="M590">
        <v>224594</v>
      </c>
      <c r="N590">
        <f t="shared" si="195"/>
        <v>3217965</v>
      </c>
      <c r="O590">
        <v>568208</v>
      </c>
      <c r="P590">
        <v>192217</v>
      </c>
      <c r="Q590">
        <f t="shared" si="196"/>
        <v>3217965</v>
      </c>
      <c r="R590">
        <v>2686086</v>
      </c>
      <c r="S590">
        <v>276157</v>
      </c>
    </row>
    <row r="591" spans="1:30">
      <c r="A591" t="s">
        <v>25</v>
      </c>
      <c r="E591" s="4"/>
      <c r="F591" s="4"/>
      <c r="G591" s="4"/>
      <c r="H591" s="4"/>
      <c r="I591" s="4"/>
      <c r="J591" s="4"/>
      <c r="N591">
        <f t="shared" si="195"/>
        <v>0</v>
      </c>
      <c r="Q591">
        <f t="shared" si="196"/>
        <v>0</v>
      </c>
    </row>
    <row r="592" spans="1:30">
      <c r="A592" s="2">
        <v>197.1</v>
      </c>
      <c r="B592" s="2">
        <v>5000</v>
      </c>
      <c r="C592" s="4">
        <v>1</v>
      </c>
      <c r="D592" s="4">
        <v>0.8</v>
      </c>
      <c r="E592" s="4">
        <f t="shared" si="189"/>
        <v>0.4294212698641337</v>
      </c>
      <c r="F592" s="4">
        <f t="shared" si="190"/>
        <v>0.49112251253153305</v>
      </c>
      <c r="G592" s="4">
        <f t="shared" si="191"/>
        <v>0.2768463844556005</v>
      </c>
      <c r="H592" s="4">
        <f t="shared" si="192"/>
        <v>2.5381926608793758E-6</v>
      </c>
      <c r="I592" s="4">
        <f t="shared" si="193"/>
        <v>0.92053743691401457</v>
      </c>
      <c r="J592" s="4">
        <f t="shared" si="194"/>
        <v>8.9289102999540901</v>
      </c>
      <c r="K592">
        <v>3151849</v>
      </c>
      <c r="L592">
        <v>2901415</v>
      </c>
      <c r="M592">
        <v>1353471</v>
      </c>
      <c r="N592">
        <f t="shared" si="195"/>
        <v>3151849</v>
      </c>
      <c r="O592">
        <v>872586</v>
      </c>
      <c r="P592">
        <v>872578</v>
      </c>
      <c r="Q592">
        <f t="shared" si="196"/>
        <v>3151849</v>
      </c>
      <c r="R592">
        <v>31043972</v>
      </c>
      <c r="S592">
        <v>2901395</v>
      </c>
    </row>
    <row r="593" spans="1:30">
      <c r="A593" s="2">
        <v>197.1</v>
      </c>
      <c r="B593" s="2">
        <v>5000</v>
      </c>
      <c r="C593" s="4">
        <v>0.9</v>
      </c>
      <c r="D593" s="4">
        <v>0.8</v>
      </c>
      <c r="E593" s="4">
        <f t="shared" si="189"/>
        <v>0.39972758847267115</v>
      </c>
      <c r="F593" s="4">
        <f t="shared" si="190"/>
        <v>0.49105366405560674</v>
      </c>
      <c r="G593" s="4">
        <f t="shared" si="191"/>
        <v>0.26138244566919289</v>
      </c>
      <c r="H593" s="4">
        <f t="shared" si="192"/>
        <v>1.5320530901067914E-2</v>
      </c>
      <c r="I593" s="4">
        <f t="shared" si="193"/>
        <v>0.82741241728268078</v>
      </c>
      <c r="J593" s="4">
        <f t="shared" si="194"/>
        <v>8.1158504103464342</v>
      </c>
      <c r="K593">
        <v>3151849</v>
      </c>
      <c r="L593">
        <v>2807608</v>
      </c>
      <c r="M593">
        <v>1259881</v>
      </c>
      <c r="N593">
        <f t="shared" si="195"/>
        <v>3151849</v>
      </c>
      <c r="O593">
        <v>872126</v>
      </c>
      <c r="P593">
        <v>823838</v>
      </c>
      <c r="Q593">
        <f t="shared" si="196"/>
        <v>3151849</v>
      </c>
      <c r="R593">
        <v>28187814</v>
      </c>
      <c r="S593">
        <v>2607879</v>
      </c>
    </row>
    <row r="594" spans="1:30">
      <c r="A594" s="2">
        <v>197.1</v>
      </c>
      <c r="B594" s="2">
        <v>5000</v>
      </c>
      <c r="C594" s="4">
        <v>0.8</v>
      </c>
      <c r="D594" s="4">
        <v>0.8</v>
      </c>
      <c r="E594" s="4">
        <f t="shared" si="189"/>
        <v>0.36984608082430342</v>
      </c>
      <c r="F594" s="4">
        <f t="shared" si="190"/>
        <v>0.4893578340840567</v>
      </c>
      <c r="G594" s="4">
        <f t="shared" si="191"/>
        <v>0.25161674940645951</v>
      </c>
      <c r="H594" s="4">
        <f t="shared" si="192"/>
        <v>3.3429583714194432E-2</v>
      </c>
      <c r="I594" s="4">
        <f t="shared" si="193"/>
        <v>0.72264597701222366</v>
      </c>
      <c r="J594" s="4">
        <f t="shared" si="194"/>
        <v>7.0852455177897165</v>
      </c>
      <c r="K594">
        <v>3151849</v>
      </c>
      <c r="L594">
        <v>2708081</v>
      </c>
      <c r="M594">
        <v>1165699</v>
      </c>
      <c r="N594">
        <f t="shared" si="195"/>
        <v>3151849</v>
      </c>
      <c r="O594">
        <v>898423</v>
      </c>
      <c r="P594">
        <v>793058</v>
      </c>
      <c r="Q594">
        <f t="shared" si="196"/>
        <v>3151849</v>
      </c>
      <c r="R594">
        <v>24609295</v>
      </c>
      <c r="S594">
        <v>2277671</v>
      </c>
    </row>
    <row r="595" spans="1:30">
      <c r="A595" s="2">
        <v>197.1</v>
      </c>
      <c r="B595" s="2">
        <v>5000</v>
      </c>
      <c r="C595" s="4">
        <v>0.7</v>
      </c>
      <c r="D595" s="4">
        <v>0.8</v>
      </c>
      <c r="E595" s="4">
        <f t="shared" si="189"/>
        <v>0.3347888810663201</v>
      </c>
      <c r="F595" s="4">
        <f t="shared" si="190"/>
        <v>0.48209828579985908</v>
      </c>
      <c r="G595" s="4">
        <f t="shared" si="191"/>
        <v>0.22468271798553802</v>
      </c>
      <c r="H595" s="4">
        <f t="shared" si="192"/>
        <v>4.7427398964861575E-2</v>
      </c>
      <c r="I595" s="4">
        <f t="shared" si="193"/>
        <v>0.64570447378665663</v>
      </c>
      <c r="J595" s="4">
        <f t="shared" si="194"/>
        <v>6.3704571507074101</v>
      </c>
      <c r="K595">
        <v>3151849</v>
      </c>
      <c r="L595">
        <v>2574705</v>
      </c>
      <c r="M595">
        <v>1055204</v>
      </c>
      <c r="N595">
        <f t="shared" si="195"/>
        <v>3151849</v>
      </c>
      <c r="O595">
        <v>857650</v>
      </c>
      <c r="P595">
        <v>708166</v>
      </c>
      <c r="Q595">
        <f t="shared" si="196"/>
        <v>3151849</v>
      </c>
      <c r="R595">
        <v>22113882</v>
      </c>
      <c r="S595">
        <v>2035163</v>
      </c>
    </row>
    <row r="596" spans="1:30">
      <c r="A596" s="2">
        <v>197.1</v>
      </c>
      <c r="B596" s="2">
        <v>5000</v>
      </c>
      <c r="C596" s="4">
        <v>0.6</v>
      </c>
      <c r="D596" s="4">
        <v>0.8</v>
      </c>
      <c r="E596" s="4">
        <f t="shared" si="189"/>
        <v>0.31103298413090219</v>
      </c>
      <c r="F596" s="4">
        <f t="shared" si="190"/>
        <v>0.47329107454069025</v>
      </c>
      <c r="G596" s="4">
        <f t="shared" si="191"/>
        <v>0.22170319707574823</v>
      </c>
      <c r="H596" s="4">
        <f t="shared" si="192"/>
        <v>6.9223176617915383E-2</v>
      </c>
      <c r="I596" s="4">
        <f t="shared" si="193"/>
        <v>0.5525369394282531</v>
      </c>
      <c r="J596" s="4">
        <f t="shared" si="194"/>
        <v>5.2366198380696538</v>
      </c>
      <c r="K596">
        <v>3151849</v>
      </c>
      <c r="L596">
        <v>2472071</v>
      </c>
      <c r="M596">
        <v>980329</v>
      </c>
      <c r="N596">
        <f t="shared" si="195"/>
        <v>3151849</v>
      </c>
      <c r="O596">
        <v>916956</v>
      </c>
      <c r="P596">
        <v>698775</v>
      </c>
      <c r="Q596">
        <f t="shared" si="196"/>
        <v>3151849</v>
      </c>
      <c r="R596">
        <v>18246548</v>
      </c>
      <c r="S596">
        <v>1741513</v>
      </c>
    </row>
    <row r="597" spans="1:30">
      <c r="A597" s="2">
        <v>197.1</v>
      </c>
      <c r="B597" s="2">
        <v>5000</v>
      </c>
      <c r="C597" s="4">
        <v>0.5</v>
      </c>
      <c r="D597" s="4">
        <v>0.8</v>
      </c>
      <c r="E597" s="4">
        <f t="shared" si="189"/>
        <v>0.27524288124208995</v>
      </c>
      <c r="F597" s="4">
        <f t="shared" si="190"/>
        <v>0.4612689250024351</v>
      </c>
      <c r="G597" s="4">
        <f t="shared" si="191"/>
        <v>0.19700182337415276</v>
      </c>
      <c r="H597" s="4">
        <f t="shared" si="192"/>
        <v>7.4048598140329686E-2</v>
      </c>
      <c r="I597" s="4">
        <f t="shared" si="193"/>
        <v>0.47691561366042601</v>
      </c>
      <c r="J597" s="4">
        <f t="shared" si="194"/>
        <v>4.6926924481471035</v>
      </c>
      <c r="K597">
        <v>3151849</v>
      </c>
      <c r="L597">
        <v>2321374</v>
      </c>
      <c r="M597">
        <v>867524</v>
      </c>
      <c r="N597">
        <f t="shared" si="195"/>
        <v>3151849</v>
      </c>
      <c r="O597">
        <v>854310</v>
      </c>
      <c r="P597">
        <v>620920</v>
      </c>
      <c r="Q597">
        <f t="shared" si="196"/>
        <v>3151849</v>
      </c>
      <c r="R597">
        <v>16293824</v>
      </c>
      <c r="S597">
        <v>1503166</v>
      </c>
    </row>
    <row r="598" spans="1:30">
      <c r="A598" s="2">
        <v>197.1</v>
      </c>
      <c r="B598" s="2">
        <v>5000</v>
      </c>
      <c r="C598" s="5">
        <v>0.4</v>
      </c>
      <c r="D598" s="4">
        <v>0.8</v>
      </c>
      <c r="E598" s="4">
        <f t="shared" si="189"/>
        <v>0.23210978698535367</v>
      </c>
      <c r="F598" s="4">
        <f t="shared" si="190"/>
        <v>0.44548580848892189</v>
      </c>
      <c r="G598" s="4">
        <f t="shared" si="191"/>
        <v>0.17301177816576874</v>
      </c>
      <c r="H598" s="4">
        <f t="shared" si="192"/>
        <v>0.10565258678318663</v>
      </c>
      <c r="I598" s="4">
        <f t="shared" si="193"/>
        <v>0.38091831175922453</v>
      </c>
      <c r="J598" s="4">
        <f t="shared" si="194"/>
        <v>3.7770610203724861</v>
      </c>
      <c r="K598">
        <v>3151849</v>
      </c>
      <c r="L598">
        <v>2135679</v>
      </c>
      <c r="M598">
        <v>731575</v>
      </c>
      <c r="N598">
        <f t="shared" si="195"/>
        <v>3151849</v>
      </c>
      <c r="O598">
        <v>878308</v>
      </c>
      <c r="P598">
        <v>545307</v>
      </c>
      <c r="Q598">
        <f t="shared" si="196"/>
        <v>3151849</v>
      </c>
      <c r="R598">
        <v>13105323</v>
      </c>
      <c r="S598">
        <v>1200597</v>
      </c>
    </row>
    <row r="599" spans="1:30">
      <c r="A599" s="2">
        <v>197.1</v>
      </c>
      <c r="B599" s="2">
        <v>5000</v>
      </c>
      <c r="C599" s="5">
        <v>0.3</v>
      </c>
      <c r="D599" s="4">
        <v>0.8</v>
      </c>
      <c r="E599" s="4">
        <f t="shared" si="189"/>
        <v>0.17155073101535004</v>
      </c>
      <c r="F599" s="4">
        <f t="shared" si="190"/>
        <v>0.40836981720888277</v>
      </c>
      <c r="G599" s="4">
        <f t="shared" si="191"/>
        <v>0.13175377373725708</v>
      </c>
      <c r="H599" s="4">
        <f t="shared" si="192"/>
        <v>0.1123346962370342</v>
      </c>
      <c r="I599" s="4">
        <f t="shared" si="193"/>
        <v>0.26485532777744114</v>
      </c>
      <c r="J599" s="4">
        <f t="shared" si="194"/>
        <v>2.6985623359494695</v>
      </c>
      <c r="K599">
        <v>3151849</v>
      </c>
      <c r="L599">
        <v>1827822</v>
      </c>
      <c r="M599">
        <v>540702</v>
      </c>
      <c r="N599">
        <f t="shared" si="195"/>
        <v>3151849</v>
      </c>
      <c r="O599">
        <v>769330</v>
      </c>
      <c r="P599">
        <v>415268</v>
      </c>
      <c r="Q599">
        <f t="shared" si="196"/>
        <v>3151849</v>
      </c>
      <c r="R599">
        <v>9340245</v>
      </c>
      <c r="S599">
        <v>834784</v>
      </c>
    </row>
    <row r="600" spans="1:30">
      <c r="A600" s="2">
        <v>197.1</v>
      </c>
      <c r="B600" s="2">
        <v>5000</v>
      </c>
      <c r="C600" s="5">
        <v>0.2</v>
      </c>
      <c r="D600" s="4">
        <v>0.8</v>
      </c>
      <c r="E600" s="4">
        <f t="shared" si="189"/>
        <v>0.13599033456234738</v>
      </c>
      <c r="F600" s="4">
        <f t="shared" si="190"/>
        <v>0.36489438421701037</v>
      </c>
      <c r="G600" s="4">
        <f t="shared" si="191"/>
        <v>0.10873173175491592</v>
      </c>
      <c r="H600" s="4">
        <f t="shared" si="192"/>
        <v>0.1260050846344479</v>
      </c>
      <c r="I600" s="4">
        <f t="shared" si="193"/>
        <v>0.18885612857722561</v>
      </c>
      <c r="J600" s="4">
        <f t="shared" si="194"/>
        <v>1.7420184152223028</v>
      </c>
      <c r="K600">
        <v>3151849</v>
      </c>
      <c r="L600">
        <v>1578713</v>
      </c>
      <c r="M600">
        <v>428621</v>
      </c>
      <c r="N600">
        <f t="shared" si="195"/>
        <v>3151849</v>
      </c>
      <c r="O600">
        <v>739855</v>
      </c>
      <c r="P600">
        <v>342706</v>
      </c>
      <c r="Q600">
        <f t="shared" si="196"/>
        <v>3151849</v>
      </c>
      <c r="R600">
        <v>6085825</v>
      </c>
      <c r="S600">
        <v>595246</v>
      </c>
    </row>
    <row r="601" spans="1:30">
      <c r="A601" s="2">
        <v>197.1</v>
      </c>
      <c r="B601" s="2">
        <v>5000</v>
      </c>
      <c r="C601" s="5">
        <v>0.1</v>
      </c>
      <c r="D601" s="4">
        <v>0.8</v>
      </c>
      <c r="E601" s="4">
        <f t="shared" si="189"/>
        <v>7.5268516987964842E-2</v>
      </c>
      <c r="F601" s="4">
        <f t="shared" si="190"/>
        <v>0.25792384089466214</v>
      </c>
      <c r="G601" s="4">
        <f t="shared" si="191"/>
        <v>6.6028226606033469E-2</v>
      </c>
      <c r="H601" s="4">
        <f t="shared" si="192"/>
        <v>0.1265806198203023</v>
      </c>
      <c r="I601" s="4">
        <f t="shared" si="193"/>
        <v>9.2381963729861419E-2</v>
      </c>
      <c r="J601" s="4">
        <f t="shared" si="194"/>
        <v>0.88314763810068309</v>
      </c>
      <c r="K601">
        <v>3151849</v>
      </c>
      <c r="L601">
        <v>1050172</v>
      </c>
      <c r="M601">
        <v>237235</v>
      </c>
      <c r="N601">
        <f t="shared" si="195"/>
        <v>3151849</v>
      </c>
      <c r="O601">
        <v>607074</v>
      </c>
      <c r="P601">
        <v>208111</v>
      </c>
      <c r="Q601">
        <f t="shared" si="196"/>
        <v>3151849</v>
      </c>
      <c r="R601">
        <v>3074722</v>
      </c>
      <c r="S601">
        <v>291174</v>
      </c>
    </row>
    <row r="602" spans="1:30">
      <c r="A602" t="s">
        <v>25</v>
      </c>
      <c r="E602" s="4"/>
      <c r="F602" s="4"/>
      <c r="G602" s="4"/>
      <c r="H602" s="4"/>
      <c r="I602" s="4"/>
      <c r="J602" s="4"/>
      <c r="N602">
        <f t="shared" si="195"/>
        <v>0</v>
      </c>
      <c r="Q602">
        <f t="shared" si="196"/>
        <v>0</v>
      </c>
      <c r="U602" t="s">
        <v>25</v>
      </c>
    </row>
    <row r="603" spans="1:30">
      <c r="A603" s="2">
        <v>197.2</v>
      </c>
      <c r="B603" s="2">
        <v>5000</v>
      </c>
      <c r="C603" s="4">
        <v>1</v>
      </c>
      <c r="D603" s="4">
        <v>0.8</v>
      </c>
      <c r="E603" s="4">
        <f t="shared" si="189"/>
        <v>0.39879593057100138</v>
      </c>
      <c r="F603" s="4">
        <f t="shared" si="190"/>
        <v>0.52188142938037962</v>
      </c>
      <c r="G603" s="4">
        <f t="shared" si="191"/>
        <v>0.25212059966231409</v>
      </c>
      <c r="H603" s="4">
        <f t="shared" si="192"/>
        <v>4.5740367307346908E-6</v>
      </c>
      <c r="I603" s="4">
        <f t="shared" si="193"/>
        <v>0.92066760200635545</v>
      </c>
      <c r="J603" s="4">
        <f t="shared" si="194"/>
        <v>12.462256421108997</v>
      </c>
      <c r="K603">
        <v>3279379</v>
      </c>
      <c r="L603">
        <v>3019250</v>
      </c>
      <c r="M603">
        <v>1307803</v>
      </c>
      <c r="N603">
        <f t="shared" si="195"/>
        <v>3279379</v>
      </c>
      <c r="O603">
        <v>826814</v>
      </c>
      <c r="P603">
        <v>826799</v>
      </c>
      <c r="Q603">
        <f t="shared" si="196"/>
        <v>3279379</v>
      </c>
      <c r="R603">
        <v>43887680</v>
      </c>
      <c r="S603">
        <v>3019218</v>
      </c>
      <c r="U603">
        <v>197</v>
      </c>
      <c r="V603">
        <v>5000</v>
      </c>
      <c r="W603" s="1">
        <v>1</v>
      </c>
      <c r="X603" s="1">
        <f>D603</f>
        <v>0.8</v>
      </c>
      <c r="Y603" s="1">
        <f t="shared" ref="Y603:Y612" si="197">AVERAGE(E592,E603,E614)</f>
        <v>0.42127557687757228</v>
      </c>
      <c r="Z603" s="1">
        <f t="shared" ref="Z603:Z612" si="198">AVERAGE(F592,F603,F614)</f>
        <v>0.49929196620939686</v>
      </c>
      <c r="AA603" s="1">
        <f t="shared" ref="AA603:AA612" si="199">AVERAGE(G592,G603,G614)</f>
        <v>0.26906184509114239</v>
      </c>
      <c r="AB603" s="1">
        <f t="shared" ref="AB603:AB612" si="200">AVERAGE(H592,H603,H614)</f>
        <v>4.5681094771033464E-6</v>
      </c>
      <c r="AC603" s="1">
        <f t="shared" ref="AC603:AC612" si="201">AVERAGE(I592,I603,I614)</f>
        <v>0.92055832988696995</v>
      </c>
      <c r="AD603" s="1">
        <f t="shared" ref="AD603:AD612" si="202">AVERAGE(J592,J603,J614)</f>
        <v>9.7006706258669055</v>
      </c>
    </row>
    <row r="604" spans="1:30">
      <c r="A604" s="2">
        <v>197.2</v>
      </c>
      <c r="B604" s="2">
        <v>5000</v>
      </c>
      <c r="C604" s="4">
        <v>0.9</v>
      </c>
      <c r="D604" s="4">
        <v>0.8</v>
      </c>
      <c r="E604" s="4">
        <f t="shared" si="189"/>
        <v>0.37015087307688438</v>
      </c>
      <c r="F604" s="4">
        <f t="shared" si="190"/>
        <v>0.51996399318285569</v>
      </c>
      <c r="G604" s="4">
        <f t="shared" si="191"/>
        <v>0.23824815612955991</v>
      </c>
      <c r="H604" s="4">
        <f t="shared" si="192"/>
        <v>1.4596056143556448E-2</v>
      </c>
      <c r="I604" s="4">
        <f t="shared" si="193"/>
        <v>0.82527484624375524</v>
      </c>
      <c r="J604" s="4">
        <f t="shared" si="194"/>
        <v>11.238257304203021</v>
      </c>
      <c r="K604">
        <v>3279379</v>
      </c>
      <c r="L604">
        <v>2919024</v>
      </c>
      <c r="M604">
        <v>1213865</v>
      </c>
      <c r="N604">
        <f t="shared" si="195"/>
        <v>3279379</v>
      </c>
      <c r="O604">
        <v>829172</v>
      </c>
      <c r="P604">
        <v>781306</v>
      </c>
      <c r="Q604">
        <f t="shared" si="196"/>
        <v>3279379</v>
      </c>
      <c r="R604">
        <v>39560894</v>
      </c>
      <c r="S604">
        <v>2706389</v>
      </c>
      <c r="U604">
        <v>197</v>
      </c>
      <c r="V604">
        <v>5000</v>
      </c>
      <c r="W604" s="1">
        <v>0.9</v>
      </c>
      <c r="X604" s="1">
        <f t="shared" ref="X604:X612" si="203">D604</f>
        <v>0.8</v>
      </c>
      <c r="Y604" s="1">
        <f t="shared" si="197"/>
        <v>0.39183988343425846</v>
      </c>
      <c r="Z604" s="1">
        <f t="shared" si="198"/>
        <v>0.49852055234250509</v>
      </c>
      <c r="AA604" s="1">
        <f t="shared" si="199"/>
        <v>0.25469000597884695</v>
      </c>
      <c r="AB604" s="1">
        <f t="shared" si="200"/>
        <v>1.5600419973316548E-2</v>
      </c>
      <c r="AC604" s="1">
        <f t="shared" si="201"/>
        <v>0.82497336878422223</v>
      </c>
      <c r="AD604" s="1">
        <f t="shared" si="202"/>
        <v>8.7555207773558763</v>
      </c>
    </row>
    <row r="605" spans="1:30">
      <c r="A605" s="2">
        <v>197.2</v>
      </c>
      <c r="B605" s="2">
        <v>5000</v>
      </c>
      <c r="C605" s="4">
        <v>0.8</v>
      </c>
      <c r="D605" s="4">
        <v>0.8</v>
      </c>
      <c r="E605" s="4">
        <f t="shared" si="189"/>
        <v>0.34518700034366262</v>
      </c>
      <c r="F605" s="4">
        <f t="shared" si="190"/>
        <v>0.51703112083110858</v>
      </c>
      <c r="G605" s="4">
        <f t="shared" si="191"/>
        <v>0.22933976219278102</v>
      </c>
      <c r="H605" s="4">
        <f t="shared" si="192"/>
        <v>2.976142739219834E-2</v>
      </c>
      <c r="I605" s="4">
        <f t="shared" si="193"/>
        <v>0.73881365953736977</v>
      </c>
      <c r="J605" s="4">
        <f t="shared" si="194"/>
        <v>10.214692781773623</v>
      </c>
      <c r="K605">
        <v>3279379</v>
      </c>
      <c r="L605">
        <v>2827540</v>
      </c>
      <c r="M605">
        <v>1131999</v>
      </c>
      <c r="N605">
        <f t="shared" si="195"/>
        <v>3279379</v>
      </c>
      <c r="O605">
        <v>849691</v>
      </c>
      <c r="P605">
        <v>752092</v>
      </c>
      <c r="Q605">
        <f t="shared" si="196"/>
        <v>3279379</v>
      </c>
      <c r="R605">
        <v>35920699</v>
      </c>
      <c r="S605">
        <v>2422850</v>
      </c>
      <c r="U605">
        <v>197</v>
      </c>
      <c r="V605">
        <v>5000</v>
      </c>
      <c r="W605" s="1">
        <v>0.8</v>
      </c>
      <c r="X605" s="1">
        <f t="shared" si="203"/>
        <v>0.8</v>
      </c>
      <c r="Y605" s="1">
        <f t="shared" si="197"/>
        <v>0.36333901804239194</v>
      </c>
      <c r="Z605" s="1">
        <f t="shared" si="198"/>
        <v>0.49573767773870586</v>
      </c>
      <c r="AA605" s="1">
        <f t="shared" si="199"/>
        <v>0.24237794525578626</v>
      </c>
      <c r="AB605" s="1">
        <f t="shared" si="200"/>
        <v>3.0440821384447786E-2</v>
      </c>
      <c r="AC605" s="1">
        <f t="shared" si="201"/>
        <v>0.73450656681999782</v>
      </c>
      <c r="AD605" s="1">
        <f t="shared" si="202"/>
        <v>7.8547643357428223</v>
      </c>
    </row>
    <row r="606" spans="1:30">
      <c r="A606" s="2">
        <v>197.2</v>
      </c>
      <c r="B606" s="2">
        <v>5000</v>
      </c>
      <c r="C606" s="4">
        <v>0.7</v>
      </c>
      <c r="D606" s="4">
        <v>0.8</v>
      </c>
      <c r="E606" s="4">
        <f t="shared" si="189"/>
        <v>0.31543014698819505</v>
      </c>
      <c r="F606" s="4">
        <f t="shared" si="190"/>
        <v>0.51148555869876589</v>
      </c>
      <c r="G606" s="4">
        <f t="shared" si="191"/>
        <v>0.21340808732385003</v>
      </c>
      <c r="H606" s="4">
        <f t="shared" si="192"/>
        <v>4.4165983864628028E-2</v>
      </c>
      <c r="I606" s="4">
        <f t="shared" si="193"/>
        <v>0.64787479580737695</v>
      </c>
      <c r="J606" s="4">
        <f t="shared" si="194"/>
        <v>9.011244506963056</v>
      </c>
      <c r="K606">
        <v>3279379</v>
      </c>
      <c r="L606">
        <v>2711770</v>
      </c>
      <c r="M606">
        <v>1034415</v>
      </c>
      <c r="N606">
        <f t="shared" si="195"/>
        <v>3279379</v>
      </c>
      <c r="O606">
        <v>844683</v>
      </c>
      <c r="P606">
        <v>699846</v>
      </c>
      <c r="Q606">
        <f t="shared" si="196"/>
        <v>3279379</v>
      </c>
      <c r="R606">
        <v>31675913</v>
      </c>
      <c r="S606">
        <v>2124627</v>
      </c>
      <c r="U606">
        <v>197</v>
      </c>
      <c r="V606">
        <v>5000</v>
      </c>
      <c r="W606" s="1">
        <v>0.7</v>
      </c>
      <c r="X606" s="1">
        <f t="shared" si="203"/>
        <v>0.8</v>
      </c>
      <c r="Y606" s="1">
        <f t="shared" si="197"/>
        <v>0.33233740635847236</v>
      </c>
      <c r="Z606" s="1">
        <f t="shared" si="198"/>
        <v>0.49073989184111672</v>
      </c>
      <c r="AA606" s="1">
        <f t="shared" si="199"/>
        <v>0.22525565285197147</v>
      </c>
      <c r="AB606" s="1">
        <f t="shared" si="200"/>
        <v>4.7587634533456553E-2</v>
      </c>
      <c r="AC606" s="1">
        <f t="shared" si="201"/>
        <v>0.64709048604049135</v>
      </c>
      <c r="AD606" s="1">
        <f t="shared" si="202"/>
        <v>6.9506293552503537</v>
      </c>
    </row>
    <row r="607" spans="1:30">
      <c r="A607" s="2">
        <v>197.2</v>
      </c>
      <c r="B607" s="2">
        <v>5000</v>
      </c>
      <c r="C607" s="4">
        <v>0.6</v>
      </c>
      <c r="D607" s="4">
        <v>0.8</v>
      </c>
      <c r="E607" s="4">
        <f t="shared" si="189"/>
        <v>0.29232973681907459</v>
      </c>
      <c r="F607" s="4">
        <f t="shared" si="190"/>
        <v>0.50887073436769581</v>
      </c>
      <c r="G607" s="4">
        <f t="shared" si="191"/>
        <v>0.20383462844642233</v>
      </c>
      <c r="H607" s="4">
        <f t="shared" si="192"/>
        <v>6.7667079651360817E-2</v>
      </c>
      <c r="I607" s="4">
        <f t="shared" si="193"/>
        <v>0.55659287932257906</v>
      </c>
      <c r="J607" s="4">
        <f t="shared" si="194"/>
        <v>7.4348978876793446</v>
      </c>
      <c r="K607">
        <v>3279379</v>
      </c>
      <c r="L607">
        <v>2627440</v>
      </c>
      <c r="M607">
        <v>958660</v>
      </c>
      <c r="N607">
        <f t="shared" si="195"/>
        <v>3279379</v>
      </c>
      <c r="O607">
        <v>890357</v>
      </c>
      <c r="P607">
        <v>668451</v>
      </c>
      <c r="Q607">
        <f t="shared" si="196"/>
        <v>3279379</v>
      </c>
      <c r="R607">
        <v>26207127</v>
      </c>
      <c r="S607">
        <v>1825279</v>
      </c>
      <c r="U607">
        <v>197</v>
      </c>
      <c r="V607">
        <v>5000</v>
      </c>
      <c r="W607" s="1">
        <v>0.6</v>
      </c>
      <c r="X607" s="1">
        <f t="shared" si="203"/>
        <v>0.8</v>
      </c>
      <c r="Y607" s="1">
        <f t="shared" si="197"/>
        <v>0.30572653191156784</v>
      </c>
      <c r="Z607" s="1">
        <f t="shared" si="198"/>
        <v>0.48302101481084952</v>
      </c>
      <c r="AA607" s="1">
        <f t="shared" si="199"/>
        <v>0.21499692672778714</v>
      </c>
      <c r="AB607" s="1">
        <f t="shared" si="200"/>
        <v>6.6664594512223285E-2</v>
      </c>
      <c r="AC607" s="1">
        <f t="shared" si="201"/>
        <v>0.55483398915399817</v>
      </c>
      <c r="AD607" s="1">
        <f t="shared" si="202"/>
        <v>5.7503301961830964</v>
      </c>
    </row>
    <row r="608" spans="1:30">
      <c r="A608" s="2">
        <v>197.2</v>
      </c>
      <c r="B608" s="2">
        <v>5000</v>
      </c>
      <c r="C608" s="4">
        <v>0.5</v>
      </c>
      <c r="D608" s="4">
        <v>0.8</v>
      </c>
      <c r="E608" s="4">
        <f t="shared" si="189"/>
        <v>0.25358154699411078</v>
      </c>
      <c r="F608" s="4">
        <f t="shared" si="190"/>
        <v>0.49545508463645099</v>
      </c>
      <c r="G608" s="4">
        <f t="shared" si="191"/>
        <v>0.1758589049939028</v>
      </c>
      <c r="H608" s="4">
        <f t="shared" si="192"/>
        <v>7.4822092841358073E-2</v>
      </c>
      <c r="I608" s="4">
        <f t="shared" si="193"/>
        <v>0.4646940777506961</v>
      </c>
      <c r="J608" s="4">
        <f t="shared" si="194"/>
        <v>6.1905232667526384</v>
      </c>
      <c r="K608">
        <v>3279379</v>
      </c>
      <c r="L608">
        <v>2456375</v>
      </c>
      <c r="M608">
        <v>831590</v>
      </c>
      <c r="N608">
        <f t="shared" si="195"/>
        <v>3279379</v>
      </c>
      <c r="O608">
        <v>822078</v>
      </c>
      <c r="P608">
        <v>576708</v>
      </c>
      <c r="Q608">
        <f t="shared" si="196"/>
        <v>3279379</v>
      </c>
      <c r="R608">
        <v>21824980</v>
      </c>
      <c r="S608">
        <v>1523908</v>
      </c>
      <c r="U608">
        <v>197</v>
      </c>
      <c r="V608">
        <v>5000</v>
      </c>
      <c r="W608" s="1">
        <v>0.5</v>
      </c>
      <c r="X608" s="1">
        <f t="shared" si="203"/>
        <v>0.8</v>
      </c>
      <c r="Y608" s="1">
        <f t="shared" si="197"/>
        <v>0.26549062979055227</v>
      </c>
      <c r="Z608" s="1">
        <f t="shared" si="198"/>
        <v>0.46851799815352596</v>
      </c>
      <c r="AA608" s="1">
        <f t="shared" si="199"/>
        <v>0.18742504524337059</v>
      </c>
      <c r="AB608" s="1">
        <f t="shared" si="200"/>
        <v>7.719941262678412E-2</v>
      </c>
      <c r="AC608" s="1">
        <f t="shared" si="201"/>
        <v>0.46698974534297344</v>
      </c>
      <c r="AD608" s="1">
        <f t="shared" si="202"/>
        <v>4.9674641535370556</v>
      </c>
    </row>
    <row r="609" spans="1:30">
      <c r="A609" s="2">
        <v>197.2</v>
      </c>
      <c r="B609" s="2">
        <v>5000</v>
      </c>
      <c r="C609" s="5">
        <v>0.4</v>
      </c>
      <c r="D609" s="4">
        <v>0.8</v>
      </c>
      <c r="E609" s="4">
        <f t="shared" si="189"/>
        <v>0.2087535475466544</v>
      </c>
      <c r="F609" s="4">
        <f t="shared" si="190"/>
        <v>0.47296027693047982</v>
      </c>
      <c r="G609" s="4">
        <f t="shared" si="191"/>
        <v>0.15483358282162568</v>
      </c>
      <c r="H609" s="4">
        <f t="shared" si="192"/>
        <v>0.10204157555439612</v>
      </c>
      <c r="I609" s="4">
        <f t="shared" si="193"/>
        <v>0.35602441803768337</v>
      </c>
      <c r="J609" s="4">
        <f t="shared" si="194"/>
        <v>4.9056607973643791</v>
      </c>
      <c r="K609">
        <v>3279379</v>
      </c>
      <c r="L609">
        <v>2235598</v>
      </c>
      <c r="M609">
        <v>684582</v>
      </c>
      <c r="N609">
        <f t="shared" si="195"/>
        <v>3279379</v>
      </c>
      <c r="O609">
        <v>842391</v>
      </c>
      <c r="P609">
        <v>507758</v>
      </c>
      <c r="Q609">
        <f t="shared" si="196"/>
        <v>3279379</v>
      </c>
      <c r="R609">
        <v>17255060</v>
      </c>
      <c r="S609">
        <v>1167539</v>
      </c>
      <c r="U609">
        <v>197</v>
      </c>
      <c r="V609">
        <v>5000</v>
      </c>
      <c r="W609" s="1">
        <v>0.4</v>
      </c>
      <c r="X609" s="1">
        <f t="shared" si="203"/>
        <v>0.8</v>
      </c>
      <c r="Y609" s="1">
        <f t="shared" si="197"/>
        <v>0.22355243831892335</v>
      </c>
      <c r="Z609" s="1">
        <f t="shared" si="198"/>
        <v>0.45267391733473877</v>
      </c>
      <c r="AA609" s="1">
        <f t="shared" si="199"/>
        <v>0.16584924806533327</v>
      </c>
      <c r="AB609" s="1">
        <f t="shared" si="200"/>
        <v>0.10382946991411858</v>
      </c>
      <c r="AC609" s="1">
        <f t="shared" si="201"/>
        <v>0.36664610381417551</v>
      </c>
      <c r="AD609" s="1">
        <f t="shared" si="202"/>
        <v>3.8562250694335352</v>
      </c>
    </row>
    <row r="610" spans="1:30">
      <c r="A610" s="2">
        <v>197.2</v>
      </c>
      <c r="B610" s="2">
        <v>5000</v>
      </c>
      <c r="C610" s="5">
        <v>0.3</v>
      </c>
      <c r="D610" s="4">
        <v>0.8</v>
      </c>
      <c r="E610" s="4">
        <f t="shared" si="189"/>
        <v>0.16467325063678215</v>
      </c>
      <c r="F610" s="4">
        <f t="shared" si="190"/>
        <v>0.42824723827285593</v>
      </c>
      <c r="G610" s="4">
        <f t="shared" si="191"/>
        <v>0.12364841026304066</v>
      </c>
      <c r="H610" s="4">
        <f t="shared" si="192"/>
        <v>9.6460030999771601E-2</v>
      </c>
      <c r="I610" s="4">
        <f t="shared" si="193"/>
        <v>0.26816723532107756</v>
      </c>
      <c r="J610" s="4">
        <f t="shared" si="194"/>
        <v>3.5466129410476799</v>
      </c>
      <c r="K610">
        <v>3279379</v>
      </c>
      <c r="L610">
        <v>1944411</v>
      </c>
      <c r="M610">
        <v>540026</v>
      </c>
      <c r="N610">
        <f t="shared" si="195"/>
        <v>3279379</v>
      </c>
      <c r="O610">
        <v>721819</v>
      </c>
      <c r="P610">
        <v>405490</v>
      </c>
      <c r="Q610">
        <f t="shared" si="196"/>
        <v>3279379</v>
      </c>
      <c r="R610">
        <v>12510110</v>
      </c>
      <c r="S610">
        <v>879422</v>
      </c>
      <c r="U610">
        <v>197</v>
      </c>
      <c r="V610">
        <v>5000</v>
      </c>
      <c r="W610" s="1">
        <v>0.3</v>
      </c>
      <c r="X610" s="1">
        <f t="shared" si="203"/>
        <v>0.8</v>
      </c>
      <c r="Y610" s="1">
        <f t="shared" si="197"/>
        <v>0.17429891167452627</v>
      </c>
      <c r="Z610" s="1">
        <f t="shared" si="198"/>
        <v>0.41371351794759265</v>
      </c>
      <c r="AA610" s="1">
        <f t="shared" si="199"/>
        <v>0.13277230451706482</v>
      </c>
      <c r="AB610" s="1">
        <f t="shared" si="200"/>
        <v>0.10961250331985782</v>
      </c>
      <c r="AC610" s="1">
        <f t="shared" si="201"/>
        <v>0.2688592877977834</v>
      </c>
      <c r="AD610" s="1">
        <f t="shared" si="202"/>
        <v>2.7681330081249098</v>
      </c>
    </row>
    <row r="611" spans="1:30">
      <c r="A611" s="2">
        <v>197.2</v>
      </c>
      <c r="B611" s="2">
        <v>5000</v>
      </c>
      <c r="C611" s="5">
        <v>0.2</v>
      </c>
      <c r="D611" s="4">
        <v>0.8</v>
      </c>
      <c r="E611" s="4">
        <f t="shared" si="189"/>
        <v>0.12707863287530963</v>
      </c>
      <c r="F611" s="4">
        <f t="shared" si="190"/>
        <v>0.40228073668825715</v>
      </c>
      <c r="G611" s="4">
        <f t="shared" si="191"/>
        <v>0.10142895956825972</v>
      </c>
      <c r="H611" s="4">
        <f t="shared" si="192"/>
        <v>0.1329730415423164</v>
      </c>
      <c r="I611" s="4">
        <f t="shared" si="193"/>
        <v>0.18745378317053321</v>
      </c>
      <c r="J611" s="4">
        <f t="shared" si="194"/>
        <v>2.5838919502747317</v>
      </c>
      <c r="K611">
        <v>3279379</v>
      </c>
      <c r="L611">
        <v>1735970</v>
      </c>
      <c r="M611">
        <v>416739</v>
      </c>
      <c r="N611">
        <f t="shared" si="195"/>
        <v>3279379</v>
      </c>
      <c r="O611">
        <v>768693</v>
      </c>
      <c r="P611">
        <v>332624</v>
      </c>
      <c r="Q611">
        <f t="shared" si="196"/>
        <v>3279379</v>
      </c>
      <c r="R611">
        <v>9088293</v>
      </c>
      <c r="S611">
        <v>614732</v>
      </c>
      <c r="U611">
        <v>197</v>
      </c>
      <c r="V611">
        <v>5000</v>
      </c>
      <c r="W611" s="1">
        <v>0.2</v>
      </c>
      <c r="X611" s="1">
        <f t="shared" si="203"/>
        <v>0.8</v>
      </c>
      <c r="Y611" s="1">
        <f t="shared" si="197"/>
        <v>0.13099985637167219</v>
      </c>
      <c r="Z611" s="1">
        <f t="shared" si="198"/>
        <v>0.37165896769308099</v>
      </c>
      <c r="AA611" s="1">
        <f t="shared" si="199"/>
        <v>0.10537392056076557</v>
      </c>
      <c r="AB611" s="1">
        <f t="shared" si="200"/>
        <v>0.13294789343894989</v>
      </c>
      <c r="AC611" s="1">
        <f t="shared" si="201"/>
        <v>0.18508590461984595</v>
      </c>
      <c r="AD611" s="1">
        <f t="shared" si="202"/>
        <v>2.003059488172318</v>
      </c>
    </row>
    <row r="612" spans="1:30">
      <c r="A612" s="2">
        <v>197.2</v>
      </c>
      <c r="B612" s="2">
        <v>5000</v>
      </c>
      <c r="C612" s="5">
        <v>0.1</v>
      </c>
      <c r="D612" s="4">
        <v>0.8</v>
      </c>
      <c r="E612" s="4">
        <f t="shared" si="189"/>
        <v>7.0988440189438312E-2</v>
      </c>
      <c r="F612" s="4">
        <f t="shared" si="190"/>
        <v>0.30756188900398518</v>
      </c>
      <c r="G612" s="4">
        <f t="shared" si="191"/>
        <v>6.0759369380605291E-2</v>
      </c>
      <c r="H612" s="4">
        <f t="shared" si="192"/>
        <v>0.13205335522365669</v>
      </c>
      <c r="I612" s="4">
        <f t="shared" si="193"/>
        <v>9.1119080777183725E-2</v>
      </c>
      <c r="J612" s="4">
        <f t="shared" si="194"/>
        <v>1.1567135119179577</v>
      </c>
      <c r="K612">
        <v>3279379</v>
      </c>
      <c r="L612">
        <v>1241410</v>
      </c>
      <c r="M612">
        <v>232798</v>
      </c>
      <c r="N612">
        <f t="shared" si="195"/>
        <v>3279379</v>
      </c>
      <c r="O612">
        <v>632306</v>
      </c>
      <c r="P612">
        <v>199253</v>
      </c>
      <c r="Q612">
        <f t="shared" si="196"/>
        <v>3279379</v>
      </c>
      <c r="R612">
        <v>4092116</v>
      </c>
      <c r="S612">
        <v>298814</v>
      </c>
      <c r="U612">
        <v>197</v>
      </c>
      <c r="V612">
        <v>5000</v>
      </c>
      <c r="W612" s="1">
        <v>0.1</v>
      </c>
      <c r="X612" s="1">
        <f t="shared" si="203"/>
        <v>0.8</v>
      </c>
      <c r="Y612" s="1">
        <f t="shared" si="197"/>
        <v>7.2164378535249291E-2</v>
      </c>
      <c r="Z612" s="1">
        <f t="shared" si="198"/>
        <v>0.27386589230817981</v>
      </c>
      <c r="AA612" s="1">
        <f t="shared" si="199"/>
        <v>6.1991366001548358E-2</v>
      </c>
      <c r="AB612" s="1">
        <f t="shared" si="200"/>
        <v>0.12498385419979814</v>
      </c>
      <c r="AC612" s="1">
        <f t="shared" si="201"/>
        <v>9.058843179638347E-2</v>
      </c>
      <c r="AD612" s="1">
        <f t="shared" si="202"/>
        <v>0.94338717849721065</v>
      </c>
    </row>
    <row r="613" spans="1:30">
      <c r="A613" t="s">
        <v>25</v>
      </c>
      <c r="E613" s="4"/>
      <c r="F613" s="4"/>
      <c r="G613" s="4"/>
      <c r="H613" s="4"/>
      <c r="I613" s="4"/>
      <c r="J613" s="4"/>
      <c r="N613">
        <f t="shared" si="195"/>
        <v>0</v>
      </c>
      <c r="Q613">
        <f t="shared" si="196"/>
        <v>0</v>
      </c>
    </row>
    <row r="614" spans="1:30">
      <c r="A614" s="2">
        <v>197.3</v>
      </c>
      <c r="B614" s="2">
        <v>5000</v>
      </c>
      <c r="C614" s="4">
        <v>1</v>
      </c>
      <c r="D614" s="4">
        <v>0.8</v>
      </c>
      <c r="E614" s="4">
        <f t="shared" si="189"/>
        <v>0.4356095301975817</v>
      </c>
      <c r="F614" s="4">
        <f t="shared" si="190"/>
        <v>0.4848719567162777</v>
      </c>
      <c r="G614" s="4">
        <f t="shared" si="191"/>
        <v>0.27821855115551258</v>
      </c>
      <c r="H614" s="4">
        <f t="shared" si="192"/>
        <v>6.5920990396959726E-6</v>
      </c>
      <c r="I614" s="4">
        <f t="shared" si="193"/>
        <v>0.92046995074053994</v>
      </c>
      <c r="J614" s="4">
        <f t="shared" si="194"/>
        <v>7.7108451565376317</v>
      </c>
      <c r="K614">
        <v>3033935</v>
      </c>
      <c r="L614">
        <v>2792681</v>
      </c>
      <c r="M614">
        <v>1321611</v>
      </c>
      <c r="N614">
        <f t="shared" si="195"/>
        <v>3033935</v>
      </c>
      <c r="O614">
        <v>844117</v>
      </c>
      <c r="P614">
        <v>844097</v>
      </c>
      <c r="Q614">
        <f t="shared" si="196"/>
        <v>3033935</v>
      </c>
      <c r="R614">
        <v>26186849</v>
      </c>
      <c r="S614">
        <v>2792646</v>
      </c>
    </row>
    <row r="615" spans="1:30">
      <c r="A615" s="2">
        <v>197.3</v>
      </c>
      <c r="B615" s="2">
        <v>5000</v>
      </c>
      <c r="C615" s="4">
        <v>0.9</v>
      </c>
      <c r="D615" s="4">
        <v>0.8</v>
      </c>
      <c r="E615" s="4">
        <f t="shared" si="189"/>
        <v>0.40564118875321981</v>
      </c>
      <c r="F615" s="4">
        <f t="shared" si="190"/>
        <v>0.48454399978905283</v>
      </c>
      <c r="G615" s="4">
        <f t="shared" si="191"/>
        <v>0.26443941613778804</v>
      </c>
      <c r="H615" s="4">
        <f t="shared" si="192"/>
        <v>1.6884672875325277E-2</v>
      </c>
      <c r="I615" s="4">
        <f t="shared" si="193"/>
        <v>0.82223284282623066</v>
      </c>
      <c r="J615" s="4">
        <f t="shared" si="194"/>
        <v>6.9124546175181738</v>
      </c>
      <c r="K615">
        <v>3033935</v>
      </c>
      <c r="L615">
        <v>2700764</v>
      </c>
      <c r="M615">
        <v>1230689</v>
      </c>
      <c r="N615">
        <f t="shared" si="195"/>
        <v>3033935</v>
      </c>
      <c r="O615">
        <v>853519</v>
      </c>
      <c r="P615">
        <v>802292</v>
      </c>
      <c r="Q615">
        <f t="shared" si="196"/>
        <v>3033935</v>
      </c>
      <c r="R615">
        <v>23466539</v>
      </c>
      <c r="S615">
        <v>2494601</v>
      </c>
    </row>
    <row r="616" spans="1:30">
      <c r="A616" s="2">
        <v>197.3</v>
      </c>
      <c r="B616" s="2">
        <v>5000</v>
      </c>
      <c r="C616" s="4">
        <v>0.8</v>
      </c>
      <c r="D616" s="4">
        <v>0.8</v>
      </c>
      <c r="E616" s="4">
        <f t="shared" si="189"/>
        <v>0.37498397295920977</v>
      </c>
      <c r="F616" s="4">
        <f t="shared" si="190"/>
        <v>0.48082407830095242</v>
      </c>
      <c r="G616" s="4">
        <f t="shared" si="191"/>
        <v>0.2461773241681183</v>
      </c>
      <c r="H616" s="4">
        <f t="shared" si="192"/>
        <v>2.8131453046950576E-2</v>
      </c>
      <c r="I616" s="4">
        <f t="shared" si="193"/>
        <v>0.74206006391040014</v>
      </c>
      <c r="J616" s="4">
        <f t="shared" si="194"/>
        <v>6.2643547076651283</v>
      </c>
      <c r="K616">
        <v>3033935</v>
      </c>
      <c r="L616">
        <v>2596466</v>
      </c>
      <c r="M616">
        <v>1137677</v>
      </c>
      <c r="N616">
        <f t="shared" si="195"/>
        <v>3033935</v>
      </c>
      <c r="O616">
        <v>832235</v>
      </c>
      <c r="P616">
        <v>746886</v>
      </c>
      <c r="Q616">
        <f t="shared" si="196"/>
        <v>3033935</v>
      </c>
      <c r="R616">
        <v>21257007</v>
      </c>
      <c r="S616">
        <v>2251362</v>
      </c>
    </row>
    <row r="617" spans="1:30">
      <c r="A617" s="2">
        <v>197.3</v>
      </c>
      <c r="B617" s="2">
        <v>5000</v>
      </c>
      <c r="C617" s="4">
        <v>0.7</v>
      </c>
      <c r="D617" s="4">
        <v>0.8</v>
      </c>
      <c r="E617" s="4">
        <f t="shared" si="189"/>
        <v>0.34679319102090189</v>
      </c>
      <c r="F617" s="4">
        <f t="shared" si="190"/>
        <v>0.47863583102472529</v>
      </c>
      <c r="G617" s="4">
        <f t="shared" si="191"/>
        <v>0.23767615324652638</v>
      </c>
      <c r="H617" s="4">
        <f t="shared" si="192"/>
        <v>5.1169520770880064E-2</v>
      </c>
      <c r="I617" s="4">
        <f t="shared" si="193"/>
        <v>0.64769218852744048</v>
      </c>
      <c r="J617" s="4">
        <f t="shared" si="194"/>
        <v>5.4701864080805951</v>
      </c>
      <c r="K617">
        <v>3033935</v>
      </c>
      <c r="L617">
        <v>2504298</v>
      </c>
      <c r="M617">
        <v>1052148</v>
      </c>
      <c r="N617">
        <f t="shared" si="195"/>
        <v>3033935</v>
      </c>
      <c r="O617">
        <v>876339</v>
      </c>
      <c r="P617">
        <v>721094</v>
      </c>
      <c r="Q617">
        <f t="shared" si="196"/>
        <v>3033935</v>
      </c>
      <c r="R617">
        <v>18561246</v>
      </c>
      <c r="S617">
        <v>1965056</v>
      </c>
    </row>
    <row r="618" spans="1:30">
      <c r="A618" s="2">
        <v>197.3</v>
      </c>
      <c r="B618" s="2">
        <v>5000</v>
      </c>
      <c r="C618" s="4">
        <v>0.6</v>
      </c>
      <c r="D618" s="4">
        <v>0.8</v>
      </c>
      <c r="E618" s="4">
        <f t="shared" si="189"/>
        <v>0.31381687478472675</v>
      </c>
      <c r="F618" s="4">
        <f t="shared" si="190"/>
        <v>0.46690123552416252</v>
      </c>
      <c r="G618" s="4">
        <f t="shared" si="191"/>
        <v>0.21945295466119083</v>
      </c>
      <c r="H618" s="4">
        <f t="shared" si="192"/>
        <v>6.3103527267393669E-2</v>
      </c>
      <c r="I618" s="4">
        <f t="shared" si="193"/>
        <v>0.55537214871116225</v>
      </c>
      <c r="J618" s="4">
        <f t="shared" si="194"/>
        <v>4.5794728628002908</v>
      </c>
      <c r="K618">
        <v>3033935</v>
      </c>
      <c r="L618">
        <v>2368648</v>
      </c>
      <c r="M618">
        <v>952100</v>
      </c>
      <c r="N618">
        <f t="shared" si="195"/>
        <v>3033935</v>
      </c>
      <c r="O618">
        <v>857258</v>
      </c>
      <c r="P618">
        <v>665806</v>
      </c>
      <c r="Q618">
        <f t="shared" si="196"/>
        <v>3033935</v>
      </c>
      <c r="R618">
        <v>15578786</v>
      </c>
      <c r="S618">
        <v>1684963</v>
      </c>
    </row>
    <row r="619" spans="1:30">
      <c r="A619" s="2">
        <v>197.3</v>
      </c>
      <c r="B619" s="2">
        <v>5000</v>
      </c>
      <c r="C619" s="4">
        <v>0.5</v>
      </c>
      <c r="D619" s="4">
        <v>0.8</v>
      </c>
      <c r="E619" s="4">
        <f t="shared" si="189"/>
        <v>0.26764746113545612</v>
      </c>
      <c r="F619" s="4">
        <f t="shared" si="190"/>
        <v>0.44882998482169195</v>
      </c>
      <c r="G619" s="4">
        <f t="shared" si="191"/>
        <v>0.1894144073620562</v>
      </c>
      <c r="H619" s="4">
        <f t="shared" si="192"/>
        <v>8.27275468986646E-2</v>
      </c>
      <c r="I619" s="4">
        <f t="shared" si="193"/>
        <v>0.45935954461779832</v>
      </c>
      <c r="J619" s="4">
        <f t="shared" si="194"/>
        <v>4.0191767457114276</v>
      </c>
      <c r="K619">
        <v>3033935</v>
      </c>
      <c r="L619">
        <v>2173746</v>
      </c>
      <c r="M619">
        <v>812025</v>
      </c>
      <c r="N619">
        <f t="shared" si="195"/>
        <v>3033935</v>
      </c>
      <c r="O619">
        <v>825661</v>
      </c>
      <c r="P619">
        <v>574671</v>
      </c>
      <c r="Q619">
        <f t="shared" si="196"/>
        <v>3033935</v>
      </c>
      <c r="R619">
        <v>13587588</v>
      </c>
      <c r="S619">
        <v>1393667</v>
      </c>
    </row>
    <row r="620" spans="1:30">
      <c r="A620" s="2">
        <v>197.3</v>
      </c>
      <c r="B620" s="2">
        <v>5000</v>
      </c>
      <c r="C620" s="5">
        <v>0.4</v>
      </c>
      <c r="D620" s="4">
        <v>0.8</v>
      </c>
      <c r="E620" s="4">
        <f t="shared" si="189"/>
        <v>0.2297939804247619</v>
      </c>
      <c r="F620" s="4">
        <f t="shared" si="190"/>
        <v>0.43957566658481478</v>
      </c>
      <c r="G620" s="4">
        <f t="shared" si="191"/>
        <v>0.16970238320860534</v>
      </c>
      <c r="H620" s="4">
        <f t="shared" si="192"/>
        <v>0.10379424740477301</v>
      </c>
      <c r="I620" s="4">
        <f t="shared" si="193"/>
        <v>0.36299558164561863</v>
      </c>
      <c r="J620" s="4">
        <f t="shared" si="194"/>
        <v>2.8859533905637398</v>
      </c>
      <c r="K620">
        <v>3033935</v>
      </c>
      <c r="L620">
        <v>2030824</v>
      </c>
      <c r="M620">
        <v>697180</v>
      </c>
      <c r="N620">
        <f t="shared" si="195"/>
        <v>3033935</v>
      </c>
      <c r="O620">
        <v>829771</v>
      </c>
      <c r="P620">
        <v>514866</v>
      </c>
      <c r="Q620">
        <f t="shared" si="196"/>
        <v>3033935</v>
      </c>
      <c r="R620">
        <v>9857100</v>
      </c>
      <c r="S620">
        <v>1101305</v>
      </c>
    </row>
    <row r="621" spans="1:30">
      <c r="A621" s="2">
        <v>197.3</v>
      </c>
      <c r="B621" s="2">
        <v>5000</v>
      </c>
      <c r="C621" s="5">
        <v>0.3</v>
      </c>
      <c r="D621" s="4">
        <v>0.8</v>
      </c>
      <c r="E621" s="4">
        <f t="shared" si="189"/>
        <v>0.18667275337144665</v>
      </c>
      <c r="F621" s="4">
        <f t="shared" si="190"/>
        <v>0.4045234983610394</v>
      </c>
      <c r="G621" s="4">
        <f t="shared" si="191"/>
        <v>0.14291472955089676</v>
      </c>
      <c r="H621" s="4">
        <f t="shared" si="192"/>
        <v>0.12004278272276762</v>
      </c>
      <c r="I621" s="4">
        <f t="shared" si="193"/>
        <v>0.2735553002948316</v>
      </c>
      <c r="J621" s="4">
        <f t="shared" si="194"/>
        <v>2.0592237473775805</v>
      </c>
      <c r="K621">
        <v>3033935</v>
      </c>
      <c r="L621">
        <v>1793651</v>
      </c>
      <c r="M621">
        <v>566353</v>
      </c>
      <c r="N621">
        <f t="shared" si="195"/>
        <v>3033935</v>
      </c>
      <c r="O621">
        <v>797796</v>
      </c>
      <c r="P621">
        <v>433594</v>
      </c>
      <c r="Q621">
        <f t="shared" si="196"/>
        <v>3033935</v>
      </c>
      <c r="R621">
        <v>7077500</v>
      </c>
      <c r="S621">
        <v>829949</v>
      </c>
    </row>
    <row r="622" spans="1:30">
      <c r="A622" s="2">
        <v>197.3</v>
      </c>
      <c r="B622" s="2">
        <v>5000</v>
      </c>
      <c r="C622" s="5">
        <v>0.2</v>
      </c>
      <c r="D622" s="4">
        <v>0.8</v>
      </c>
      <c r="E622" s="4">
        <f t="shared" si="189"/>
        <v>0.12993060167735959</v>
      </c>
      <c r="F622" s="4">
        <f t="shared" si="190"/>
        <v>0.34780178217397539</v>
      </c>
      <c r="G622" s="4">
        <f t="shared" si="191"/>
        <v>0.10596107035912107</v>
      </c>
      <c r="H622" s="4">
        <f t="shared" si="192"/>
        <v>0.13986555414008539</v>
      </c>
      <c r="I622" s="4">
        <f t="shared" si="193"/>
        <v>0.17894780211177894</v>
      </c>
      <c r="J622" s="4">
        <f t="shared" si="194"/>
        <v>1.6832680990199196</v>
      </c>
      <c r="K622">
        <v>3033935</v>
      </c>
      <c r="L622">
        <v>1449409</v>
      </c>
      <c r="M622">
        <v>394201</v>
      </c>
      <c r="N622">
        <f t="shared" si="195"/>
        <v>3033935</v>
      </c>
      <c r="O622">
        <v>745822</v>
      </c>
      <c r="P622">
        <v>321479</v>
      </c>
      <c r="Q622">
        <f t="shared" si="196"/>
        <v>3033935</v>
      </c>
      <c r="R622">
        <v>5649842</v>
      </c>
      <c r="S622">
        <v>542916</v>
      </c>
    </row>
    <row r="623" spans="1:30">
      <c r="A623" s="2">
        <v>197.3</v>
      </c>
      <c r="B623" s="2">
        <v>5000</v>
      </c>
      <c r="C623" s="5">
        <v>0.1</v>
      </c>
      <c r="D623" s="4">
        <v>0.8</v>
      </c>
      <c r="E623" s="4">
        <f t="shared" si="189"/>
        <v>7.0236178428344703E-2</v>
      </c>
      <c r="F623" s="4">
        <f t="shared" si="190"/>
        <v>0.25611194702589213</v>
      </c>
      <c r="G623" s="4">
        <f t="shared" si="191"/>
        <v>5.9186502018006321E-2</v>
      </c>
      <c r="H623" s="4">
        <f t="shared" si="192"/>
        <v>0.11631758755543543</v>
      </c>
      <c r="I623" s="4">
        <f t="shared" si="193"/>
        <v>8.8264250882105252E-2</v>
      </c>
      <c r="J623" s="4">
        <f t="shared" si="194"/>
        <v>0.79030038547299131</v>
      </c>
      <c r="K623">
        <v>3033935</v>
      </c>
      <c r="L623">
        <v>990119</v>
      </c>
      <c r="M623">
        <v>213092</v>
      </c>
      <c r="N623">
        <f t="shared" si="195"/>
        <v>3033935</v>
      </c>
      <c r="O623">
        <v>532468</v>
      </c>
      <c r="P623">
        <v>179568</v>
      </c>
      <c r="Q623">
        <f t="shared" si="196"/>
        <v>3033935</v>
      </c>
      <c r="R623">
        <v>2665508</v>
      </c>
      <c r="S623">
        <v>267788</v>
      </c>
    </row>
    <row r="624" spans="1:30">
      <c r="A624" t="s">
        <v>25</v>
      </c>
      <c r="E624" s="4"/>
      <c r="F624" s="4"/>
      <c r="G624" s="4"/>
      <c r="H624" s="4"/>
      <c r="I624" s="4"/>
      <c r="J624" s="4"/>
      <c r="N624">
        <f t="shared" si="195"/>
        <v>0</v>
      </c>
      <c r="Q624">
        <f t="shared" si="196"/>
        <v>0</v>
      </c>
    </row>
    <row r="625" spans="1:30">
      <c r="A625" s="2">
        <v>198.1</v>
      </c>
      <c r="B625" s="2">
        <v>5000</v>
      </c>
      <c r="C625" s="4">
        <v>1</v>
      </c>
      <c r="D625" s="4">
        <v>0.85</v>
      </c>
      <c r="E625" s="4">
        <f t="shared" si="189"/>
        <v>0.40069156280211188</v>
      </c>
      <c r="F625" s="4">
        <f t="shared" si="190"/>
        <v>0.5200251865077834</v>
      </c>
      <c r="G625" s="4">
        <f t="shared" si="191"/>
        <v>0.26026894248338589</v>
      </c>
      <c r="H625" s="4">
        <f t="shared" si="192"/>
        <v>3.7629244696393144E-6</v>
      </c>
      <c r="I625" s="4">
        <f t="shared" si="193"/>
        <v>0.92070890988391696</v>
      </c>
      <c r="J625" s="4">
        <f t="shared" si="194"/>
        <v>12.476002419560434</v>
      </c>
      <c r="K625">
        <v>3189009</v>
      </c>
      <c r="L625">
        <v>2936174</v>
      </c>
      <c r="M625">
        <v>1277809</v>
      </c>
      <c r="N625">
        <f t="shared" si="195"/>
        <v>3189009</v>
      </c>
      <c r="O625">
        <v>830012</v>
      </c>
      <c r="P625">
        <v>830000</v>
      </c>
      <c r="Q625">
        <f t="shared" si="196"/>
        <v>3189009</v>
      </c>
      <c r="R625">
        <v>42722233</v>
      </c>
      <c r="S625">
        <v>2936149</v>
      </c>
    </row>
    <row r="626" spans="1:30">
      <c r="A626" s="2">
        <v>198.1</v>
      </c>
      <c r="B626" s="2">
        <v>5000</v>
      </c>
      <c r="C626" s="4">
        <v>0.9</v>
      </c>
      <c r="D626" s="4">
        <v>0.85</v>
      </c>
      <c r="E626" s="4">
        <f t="shared" si="189"/>
        <v>0.37231158645209217</v>
      </c>
      <c r="F626" s="4">
        <f t="shared" si="190"/>
        <v>0.51905152980126423</v>
      </c>
      <c r="G626" s="4">
        <f t="shared" si="191"/>
        <v>0.24326365965100757</v>
      </c>
      <c r="H626" s="4">
        <f t="shared" si="192"/>
        <v>1.1362777590154183E-2</v>
      </c>
      <c r="I626" s="4">
        <f t="shared" si="193"/>
        <v>0.82644671118833468</v>
      </c>
      <c r="J626" s="4">
        <f t="shared" si="194"/>
        <v>11.209514930813929</v>
      </c>
      <c r="K626">
        <v>3189009</v>
      </c>
      <c r="L626">
        <v>2842565</v>
      </c>
      <c r="M626">
        <v>1187305</v>
      </c>
      <c r="N626">
        <f t="shared" si="195"/>
        <v>3189009</v>
      </c>
      <c r="O626">
        <v>812006</v>
      </c>
      <c r="P626">
        <v>775770</v>
      </c>
      <c r="Q626">
        <f t="shared" si="196"/>
        <v>3189009</v>
      </c>
      <c r="R626">
        <v>38382790</v>
      </c>
      <c r="S626">
        <v>2635546</v>
      </c>
    </row>
    <row r="627" spans="1:30">
      <c r="A627" s="2">
        <v>198.1</v>
      </c>
      <c r="B627" s="2">
        <v>5000</v>
      </c>
      <c r="C627" s="4">
        <v>0.8</v>
      </c>
      <c r="D627" s="4">
        <v>0.85</v>
      </c>
      <c r="E627" s="4">
        <f t="shared" si="189"/>
        <v>0.34056849635733233</v>
      </c>
      <c r="F627" s="4">
        <f t="shared" si="190"/>
        <v>0.51816598824274251</v>
      </c>
      <c r="G627" s="4">
        <f t="shared" si="191"/>
        <v>0.2262135353020327</v>
      </c>
      <c r="H627" s="4">
        <f t="shared" si="192"/>
        <v>2.7170509710069804E-2</v>
      </c>
      <c r="I627" s="4">
        <f t="shared" si="193"/>
        <v>0.73853695615158188</v>
      </c>
      <c r="J627" s="4">
        <f t="shared" si="194"/>
        <v>10.142317566366229</v>
      </c>
      <c r="K627">
        <v>3189009</v>
      </c>
      <c r="L627">
        <v>2738512</v>
      </c>
      <c r="M627">
        <v>1086076</v>
      </c>
      <c r="N627">
        <f t="shared" si="195"/>
        <v>3189009</v>
      </c>
      <c r="O627">
        <v>808044</v>
      </c>
      <c r="P627">
        <v>721397</v>
      </c>
      <c r="Q627">
        <f t="shared" si="196"/>
        <v>3189009</v>
      </c>
      <c r="R627">
        <v>34699143</v>
      </c>
      <c r="S627">
        <v>2355201</v>
      </c>
    </row>
    <row r="628" spans="1:30">
      <c r="A628" s="2">
        <v>198.1</v>
      </c>
      <c r="B628" s="2">
        <v>5000</v>
      </c>
      <c r="C628" s="4">
        <v>0.7</v>
      </c>
      <c r="D628" s="4">
        <v>0.85</v>
      </c>
      <c r="E628" s="4">
        <f t="shared" si="189"/>
        <v>0.30876049581547121</v>
      </c>
      <c r="F628" s="4">
        <f t="shared" si="190"/>
        <v>0.5107803082399579</v>
      </c>
      <c r="G628" s="4">
        <f t="shared" si="191"/>
        <v>0.20785579469985818</v>
      </c>
      <c r="H628" s="4">
        <f t="shared" si="192"/>
        <v>3.9638646363180534E-2</v>
      </c>
      <c r="I628" s="4">
        <f t="shared" si="193"/>
        <v>0.63822177986954565</v>
      </c>
      <c r="J628" s="4">
        <f t="shared" si="194"/>
        <v>8.5978393287695329</v>
      </c>
      <c r="K628">
        <v>3189009</v>
      </c>
      <c r="L628">
        <v>2613523</v>
      </c>
      <c r="M628">
        <v>984640</v>
      </c>
      <c r="N628">
        <f t="shared" si="195"/>
        <v>3189009</v>
      </c>
      <c r="O628">
        <v>789262</v>
      </c>
      <c r="P628">
        <v>662854</v>
      </c>
      <c r="Q628">
        <f t="shared" si="196"/>
        <v>3189009</v>
      </c>
      <c r="R628">
        <v>29453882</v>
      </c>
      <c r="S628">
        <v>2035295</v>
      </c>
    </row>
    <row r="629" spans="1:30">
      <c r="A629" s="2">
        <v>198.1</v>
      </c>
      <c r="B629" s="2">
        <v>5000</v>
      </c>
      <c r="C629" s="4">
        <v>0.6</v>
      </c>
      <c r="D629" s="4">
        <v>0.85</v>
      </c>
      <c r="E629" s="4">
        <f t="shared" si="189"/>
        <v>0.29118042627035545</v>
      </c>
      <c r="F629" s="4">
        <f t="shared" si="190"/>
        <v>0.49988852336258693</v>
      </c>
      <c r="G629" s="4">
        <f t="shared" si="191"/>
        <v>0.20554724053773446</v>
      </c>
      <c r="H629" s="4">
        <f t="shared" si="192"/>
        <v>5.2345728720113366E-2</v>
      </c>
      <c r="I629" s="4">
        <f t="shared" si="193"/>
        <v>0.55785794270257627</v>
      </c>
      <c r="J629" s="4">
        <f t="shared" si="194"/>
        <v>7.3275980092875246</v>
      </c>
      <c r="K629">
        <v>3189009</v>
      </c>
      <c r="L629">
        <v>2522726</v>
      </c>
      <c r="M629">
        <v>928577</v>
      </c>
      <c r="N629">
        <f t="shared" si="195"/>
        <v>3189009</v>
      </c>
      <c r="O629">
        <v>822423</v>
      </c>
      <c r="P629">
        <v>655492</v>
      </c>
      <c r="Q629">
        <f t="shared" si="196"/>
        <v>3189009</v>
      </c>
      <c r="R629">
        <v>25146790</v>
      </c>
      <c r="S629">
        <v>1779014</v>
      </c>
    </row>
    <row r="630" spans="1:30">
      <c r="A630" s="2">
        <v>198.1</v>
      </c>
      <c r="B630" s="2">
        <v>5000</v>
      </c>
      <c r="C630" s="4">
        <v>0.5</v>
      </c>
      <c r="D630" s="4">
        <v>0.85</v>
      </c>
      <c r="E630" s="4">
        <f t="shared" si="189"/>
        <v>0.2460485373355798</v>
      </c>
      <c r="F630" s="4">
        <f t="shared" si="190"/>
        <v>0.49658906575679151</v>
      </c>
      <c r="G630" s="4">
        <f t="shared" si="191"/>
        <v>0.17697410073160658</v>
      </c>
      <c r="H630" s="4">
        <f t="shared" si="192"/>
        <v>7.5125532728192362E-2</v>
      </c>
      <c r="I630" s="4">
        <f t="shared" si="193"/>
        <v>0.45551298224620879</v>
      </c>
      <c r="J630" s="4">
        <f t="shared" si="194"/>
        <v>6.250081138058877</v>
      </c>
      <c r="K630">
        <v>3189009</v>
      </c>
      <c r="L630">
        <v>2368278</v>
      </c>
      <c r="M630">
        <v>784651</v>
      </c>
      <c r="N630">
        <f t="shared" si="195"/>
        <v>3189009</v>
      </c>
      <c r="O630">
        <v>803948</v>
      </c>
      <c r="P630">
        <v>564372</v>
      </c>
      <c r="Q630">
        <f t="shared" si="196"/>
        <v>3189009</v>
      </c>
      <c r="R630">
        <v>21384200</v>
      </c>
      <c r="S630">
        <v>1452635</v>
      </c>
    </row>
    <row r="631" spans="1:30">
      <c r="A631" s="2">
        <v>198.1</v>
      </c>
      <c r="B631" s="2">
        <v>5000</v>
      </c>
      <c r="C631" s="5">
        <v>0.4</v>
      </c>
      <c r="D631" s="4">
        <v>0.85</v>
      </c>
      <c r="E631" s="4">
        <f t="shared" si="189"/>
        <v>0.2040906751909449</v>
      </c>
      <c r="F631" s="4">
        <f t="shared" si="190"/>
        <v>0.46888328004091551</v>
      </c>
      <c r="G631" s="4">
        <f t="shared" si="191"/>
        <v>0.14844831105838835</v>
      </c>
      <c r="H631" s="4">
        <f t="shared" si="192"/>
        <v>8.5834188614707582E-2</v>
      </c>
      <c r="I631" s="4">
        <f t="shared" si="193"/>
        <v>0.35943485891698645</v>
      </c>
      <c r="J631" s="4">
        <f t="shared" si="194"/>
        <v>5.2571905566901815</v>
      </c>
      <c r="K631">
        <v>3189009</v>
      </c>
      <c r="L631">
        <v>2146120</v>
      </c>
      <c r="M631">
        <v>650847</v>
      </c>
      <c r="N631">
        <f t="shared" si="195"/>
        <v>3189009</v>
      </c>
      <c r="O631">
        <v>747129</v>
      </c>
      <c r="P631">
        <v>473403</v>
      </c>
      <c r="Q631">
        <f t="shared" si="196"/>
        <v>3189009</v>
      </c>
      <c r="R631">
        <v>17911469</v>
      </c>
      <c r="S631">
        <v>1146241</v>
      </c>
    </row>
    <row r="632" spans="1:30">
      <c r="A632" s="2">
        <v>198.1</v>
      </c>
      <c r="B632" s="2">
        <v>5000</v>
      </c>
      <c r="C632" s="5">
        <v>0.3</v>
      </c>
      <c r="D632" s="4">
        <v>0.85</v>
      </c>
      <c r="E632" s="4">
        <f t="shared" si="189"/>
        <v>0.17672982421811917</v>
      </c>
      <c r="F632" s="4">
        <f t="shared" si="190"/>
        <v>0.44487833054092979</v>
      </c>
      <c r="G632" s="4">
        <f t="shared" si="191"/>
        <v>0.13156218750088194</v>
      </c>
      <c r="H632" s="4">
        <f t="shared" si="192"/>
        <v>9.5532499281124644E-2</v>
      </c>
      <c r="I632" s="4">
        <f t="shared" si="193"/>
        <v>0.28685808036289645</v>
      </c>
      <c r="J632" s="4">
        <f t="shared" si="194"/>
        <v>3.6167549229243319</v>
      </c>
      <c r="K632">
        <v>3189009</v>
      </c>
      <c r="L632">
        <v>1982314</v>
      </c>
      <c r="M632">
        <v>563593</v>
      </c>
      <c r="N632">
        <f t="shared" si="195"/>
        <v>3189009</v>
      </c>
      <c r="O632">
        <v>724207</v>
      </c>
      <c r="P632">
        <v>419553</v>
      </c>
      <c r="Q632">
        <f t="shared" si="196"/>
        <v>3189009</v>
      </c>
      <c r="R632">
        <v>12448657</v>
      </c>
      <c r="S632">
        <v>914793</v>
      </c>
    </row>
    <row r="633" spans="1:30">
      <c r="A633" s="2">
        <v>198.1</v>
      </c>
      <c r="B633" s="2">
        <v>5000</v>
      </c>
      <c r="C633" s="5">
        <v>0.2</v>
      </c>
      <c r="D633" s="4">
        <v>0.85</v>
      </c>
      <c r="E633" s="4">
        <f t="shared" si="189"/>
        <v>0.12725677475353628</v>
      </c>
      <c r="F633" s="4">
        <f t="shared" si="190"/>
        <v>0.40014311656066193</v>
      </c>
      <c r="G633" s="4">
        <f t="shared" si="191"/>
        <v>0.10284950591233828</v>
      </c>
      <c r="H633" s="4">
        <f t="shared" si="192"/>
        <v>0.12342078683377815</v>
      </c>
      <c r="I633" s="4">
        <f t="shared" si="193"/>
        <v>0.1814152923368984</v>
      </c>
      <c r="J633" s="4">
        <f t="shared" si="194"/>
        <v>2.4247529561691423</v>
      </c>
      <c r="K633">
        <v>3189009</v>
      </c>
      <c r="L633">
        <v>1681883</v>
      </c>
      <c r="M633">
        <v>405823</v>
      </c>
      <c r="N633">
        <f t="shared" si="195"/>
        <v>3189009</v>
      </c>
      <c r="O633">
        <v>721578</v>
      </c>
      <c r="P633">
        <v>327988</v>
      </c>
      <c r="Q633">
        <f t="shared" si="196"/>
        <v>3189009</v>
      </c>
      <c r="R633">
        <v>8311094</v>
      </c>
      <c r="S633">
        <v>578535</v>
      </c>
    </row>
    <row r="634" spans="1:30">
      <c r="A634" s="2">
        <v>198.1</v>
      </c>
      <c r="B634" s="2">
        <v>5000</v>
      </c>
      <c r="C634" s="5">
        <v>0.1</v>
      </c>
      <c r="D634" s="4">
        <v>0.85</v>
      </c>
      <c r="E634" s="4">
        <f t="shared" si="189"/>
        <v>6.5805709548013194E-2</v>
      </c>
      <c r="F634" s="4">
        <f t="shared" si="190"/>
        <v>0.3128790166474914</v>
      </c>
      <c r="G634" s="4">
        <f t="shared" si="191"/>
        <v>5.4283321244938475E-2</v>
      </c>
      <c r="H634" s="4">
        <f t="shared" si="192"/>
        <v>0.12356158292435047</v>
      </c>
      <c r="I634" s="4">
        <f t="shared" si="193"/>
        <v>8.8403011719314681E-2</v>
      </c>
      <c r="J634" s="4">
        <f t="shared" si="194"/>
        <v>1.2227472547114167</v>
      </c>
      <c r="K634">
        <v>3189009</v>
      </c>
      <c r="L634">
        <v>1207629</v>
      </c>
      <c r="M634">
        <v>209855</v>
      </c>
      <c r="N634">
        <f t="shared" si="195"/>
        <v>3189009</v>
      </c>
      <c r="O634">
        <v>567149</v>
      </c>
      <c r="P634">
        <v>173110</v>
      </c>
      <c r="Q634">
        <f t="shared" si="196"/>
        <v>3189009</v>
      </c>
      <c r="R634">
        <v>4181270</v>
      </c>
      <c r="S634">
        <v>281918</v>
      </c>
    </row>
    <row r="635" spans="1:30">
      <c r="A635" t="s">
        <v>25</v>
      </c>
      <c r="E635" s="4"/>
      <c r="F635" s="4"/>
      <c r="G635" s="4"/>
      <c r="H635" s="4"/>
      <c r="I635" s="4"/>
      <c r="J635" s="4"/>
      <c r="N635">
        <f t="shared" si="195"/>
        <v>0</v>
      </c>
      <c r="Q635">
        <f t="shared" si="196"/>
        <v>0</v>
      </c>
      <c r="U635" t="s">
        <v>25</v>
      </c>
    </row>
    <row r="636" spans="1:30">
      <c r="A636" s="2">
        <v>198.2</v>
      </c>
      <c r="B636" s="2">
        <v>5000</v>
      </c>
      <c r="C636" s="4">
        <v>1</v>
      </c>
      <c r="D636" s="4">
        <v>0.85</v>
      </c>
      <c r="E636" s="4">
        <f t="shared" si="189"/>
        <v>0.37845535768742855</v>
      </c>
      <c r="F636" s="4">
        <f t="shared" si="190"/>
        <v>0.54234484508798331</v>
      </c>
      <c r="G636" s="4">
        <f t="shared" si="191"/>
        <v>0.2467111060301472</v>
      </c>
      <c r="H636" s="4">
        <f t="shared" si="192"/>
        <v>6.1298492087743888E-6</v>
      </c>
      <c r="I636" s="4">
        <f t="shared" si="193"/>
        <v>0.9207879430769943</v>
      </c>
      <c r="J636" s="4">
        <f t="shared" si="194"/>
        <v>20.219149771525196</v>
      </c>
      <c r="K636">
        <v>3262723</v>
      </c>
      <c r="L636">
        <v>3004316</v>
      </c>
      <c r="M636">
        <v>1234795</v>
      </c>
      <c r="N636">
        <f t="shared" si="195"/>
        <v>3262723</v>
      </c>
      <c r="O636">
        <v>804970</v>
      </c>
      <c r="P636">
        <v>804950</v>
      </c>
      <c r="Q636">
        <f t="shared" si="196"/>
        <v>3262723</v>
      </c>
      <c r="R636">
        <v>68973761</v>
      </c>
      <c r="S636">
        <v>3004276</v>
      </c>
      <c r="U636">
        <v>198</v>
      </c>
      <c r="V636">
        <v>5000</v>
      </c>
      <c r="W636" s="1">
        <v>1</v>
      </c>
      <c r="X636" s="1">
        <f>D636</f>
        <v>0.85</v>
      </c>
      <c r="Y636" s="1">
        <f t="shared" ref="Y636:Y645" si="204">AVERAGE(E625,E636,E647)</f>
        <v>0.39302627008699503</v>
      </c>
      <c r="Z636" s="1">
        <f t="shared" ref="Z636:Z645" si="205">AVERAGE(F625,F636,F647)</f>
        <v>0.52764939659423316</v>
      </c>
      <c r="AA636" s="1">
        <f t="shared" ref="AA636:AA645" si="206">AVERAGE(G625,G636,G647)</f>
        <v>0.25796321114041532</v>
      </c>
      <c r="AB636" s="1">
        <f t="shared" ref="AB636:AB645" si="207">AVERAGE(H625,H636,H647)</f>
        <v>4.1216714264470752E-6</v>
      </c>
      <c r="AC636" s="1">
        <f t="shared" ref="AC636:AC645" si="208">AVERAGE(I625,I636,I647)</f>
        <v>0.92066597968237007</v>
      </c>
      <c r="AD636" s="1">
        <f t="shared" ref="AD636:AD645" si="209">AVERAGE(J625,J636,J647)</f>
        <v>14.801783940474616</v>
      </c>
    </row>
    <row r="637" spans="1:30">
      <c r="A637" s="2">
        <v>198.2</v>
      </c>
      <c r="B637" s="2">
        <v>5000</v>
      </c>
      <c r="C637" s="4">
        <v>0.9</v>
      </c>
      <c r="D637" s="4">
        <v>0.85</v>
      </c>
      <c r="E637" s="4">
        <f t="shared" si="189"/>
        <v>0.35104941485991914</v>
      </c>
      <c r="F637" s="4">
        <f t="shared" si="190"/>
        <v>0.54108148316605487</v>
      </c>
      <c r="G637" s="4">
        <f t="shared" si="191"/>
        <v>0.23218213743551017</v>
      </c>
      <c r="H637" s="4">
        <f t="shared" si="192"/>
        <v>1.3689485745495404E-2</v>
      </c>
      <c r="I637" s="4">
        <f t="shared" si="193"/>
        <v>0.82829066396381179</v>
      </c>
      <c r="J637" s="4">
        <f t="shared" si="194"/>
        <v>18.239723690917064</v>
      </c>
      <c r="K637">
        <v>3262723</v>
      </c>
      <c r="L637">
        <v>2910776</v>
      </c>
      <c r="M637">
        <v>1145377</v>
      </c>
      <c r="N637">
        <f t="shared" si="195"/>
        <v>3262723</v>
      </c>
      <c r="O637">
        <v>802211</v>
      </c>
      <c r="P637">
        <v>757546</v>
      </c>
      <c r="Q637">
        <f t="shared" si="196"/>
        <v>3262723</v>
      </c>
      <c r="R637">
        <v>62213649</v>
      </c>
      <c r="S637">
        <v>2702483</v>
      </c>
      <c r="U637">
        <v>198</v>
      </c>
      <c r="V637">
        <v>5000</v>
      </c>
      <c r="W637" s="1">
        <v>0.9</v>
      </c>
      <c r="X637" s="1">
        <f t="shared" ref="X637:X645" si="210">D637</f>
        <v>0.85</v>
      </c>
      <c r="Y637" s="1">
        <f t="shared" si="204"/>
        <v>0.36405455785229224</v>
      </c>
      <c r="Z637" s="1">
        <f t="shared" si="205"/>
        <v>0.52647417191367285</v>
      </c>
      <c r="AA637" s="1">
        <f t="shared" si="206"/>
        <v>0.24143147609471818</v>
      </c>
      <c r="AB637" s="1">
        <f t="shared" si="207"/>
        <v>1.3127844356383775E-2</v>
      </c>
      <c r="AC637" s="1">
        <f t="shared" si="208"/>
        <v>0.82693275074092132</v>
      </c>
      <c r="AD637" s="1">
        <f t="shared" si="209"/>
        <v>13.323692746894849</v>
      </c>
    </row>
    <row r="638" spans="1:30">
      <c r="A638" s="2">
        <v>198.2</v>
      </c>
      <c r="B638" s="2">
        <v>5000</v>
      </c>
      <c r="C638" s="4">
        <v>0.8</v>
      </c>
      <c r="D638" s="4">
        <v>0.85</v>
      </c>
      <c r="E638" s="4">
        <f t="shared" si="189"/>
        <v>0.3253711700319028</v>
      </c>
      <c r="F638" s="4">
        <f t="shared" si="190"/>
        <v>0.53907947441446913</v>
      </c>
      <c r="G638" s="4">
        <f t="shared" si="191"/>
        <v>0.21685414299650935</v>
      </c>
      <c r="H638" s="4">
        <f t="shared" si="192"/>
        <v>2.3207609104419834E-2</v>
      </c>
      <c r="I638" s="4">
        <f t="shared" si="193"/>
        <v>0.74235354947385968</v>
      </c>
      <c r="J638" s="4">
        <f t="shared" si="194"/>
        <v>16.370950889793587</v>
      </c>
      <c r="K638">
        <v>3262723</v>
      </c>
      <c r="L638">
        <v>2820463</v>
      </c>
      <c r="M638">
        <v>1061596</v>
      </c>
      <c r="N638">
        <f t="shared" si="195"/>
        <v>3262723</v>
      </c>
      <c r="O638">
        <v>783255</v>
      </c>
      <c r="P638">
        <v>707535</v>
      </c>
      <c r="Q638">
        <f t="shared" si="196"/>
        <v>3262723</v>
      </c>
      <c r="R638">
        <v>55835972</v>
      </c>
      <c r="S638">
        <v>2422094</v>
      </c>
      <c r="U638">
        <v>198</v>
      </c>
      <c r="V638">
        <v>5000</v>
      </c>
      <c r="W638" s="1">
        <v>0.8</v>
      </c>
      <c r="X638" s="1">
        <f t="shared" si="210"/>
        <v>0.85</v>
      </c>
      <c r="Y638" s="1">
        <f t="shared" si="204"/>
        <v>0.33738016566675705</v>
      </c>
      <c r="Z638" s="1">
        <f t="shared" si="205"/>
        <v>0.52496745318135785</v>
      </c>
      <c r="AA638" s="1">
        <f t="shared" si="206"/>
        <v>0.2265607059508046</v>
      </c>
      <c r="AB638" s="1">
        <f t="shared" si="207"/>
        <v>2.5246326986318134E-2</v>
      </c>
      <c r="AC638" s="1">
        <f t="shared" si="208"/>
        <v>0.73949665951458188</v>
      </c>
      <c r="AD638" s="1">
        <f t="shared" si="209"/>
        <v>11.910982270492346</v>
      </c>
    </row>
    <row r="639" spans="1:30">
      <c r="A639" s="2">
        <v>198.2</v>
      </c>
      <c r="B639" s="2">
        <v>5000</v>
      </c>
      <c r="C639" s="4">
        <v>0.7</v>
      </c>
      <c r="D639" s="4">
        <v>0.85</v>
      </c>
      <c r="E639" s="4">
        <f t="shared" si="189"/>
        <v>0.3034606370200596</v>
      </c>
      <c r="F639" s="4">
        <f t="shared" si="190"/>
        <v>0.53475701124490194</v>
      </c>
      <c r="G639" s="4">
        <f t="shared" si="191"/>
        <v>0.21044262721659179</v>
      </c>
      <c r="H639" s="4">
        <f t="shared" si="192"/>
        <v>4.0808858122494615E-2</v>
      </c>
      <c r="I639" s="4">
        <f t="shared" si="193"/>
        <v>0.65038435687001317</v>
      </c>
      <c r="J639" s="4">
        <f t="shared" si="194"/>
        <v>13.947594386651886</v>
      </c>
      <c r="K639">
        <v>3262723</v>
      </c>
      <c r="L639">
        <v>2734872</v>
      </c>
      <c r="M639">
        <v>990108</v>
      </c>
      <c r="N639">
        <f t="shared" si="195"/>
        <v>3262723</v>
      </c>
      <c r="O639">
        <v>819764</v>
      </c>
      <c r="P639">
        <v>686616</v>
      </c>
      <c r="Q639">
        <f t="shared" si="196"/>
        <v>3262723</v>
      </c>
      <c r="R639">
        <v>47629161</v>
      </c>
      <c r="S639">
        <v>2122024</v>
      </c>
      <c r="U639">
        <v>198</v>
      </c>
      <c r="V639">
        <v>5000</v>
      </c>
      <c r="W639" s="1">
        <v>0.7</v>
      </c>
      <c r="X639" s="1">
        <f t="shared" si="210"/>
        <v>0.85</v>
      </c>
      <c r="Y639" s="1">
        <f t="shared" si="204"/>
        <v>0.30819511114396564</v>
      </c>
      <c r="Z639" s="1">
        <f t="shared" si="205"/>
        <v>0.52005760977577109</v>
      </c>
      <c r="AA639" s="1">
        <f t="shared" si="206"/>
        <v>0.21176212046656948</v>
      </c>
      <c r="AB639" s="1">
        <f t="shared" si="207"/>
        <v>4.0567158121092538E-2</v>
      </c>
      <c r="AC639" s="1">
        <f t="shared" si="208"/>
        <v>0.64313727586339942</v>
      </c>
      <c r="AD639" s="1">
        <f t="shared" si="209"/>
        <v>10.195110656786495</v>
      </c>
    </row>
    <row r="640" spans="1:30">
      <c r="A640" s="2">
        <v>198.2</v>
      </c>
      <c r="B640" s="2">
        <v>5000</v>
      </c>
      <c r="C640" s="4">
        <v>0.6</v>
      </c>
      <c r="D640" s="4">
        <v>0.85</v>
      </c>
      <c r="E640" s="4">
        <f t="shared" si="189"/>
        <v>0.27057246355268283</v>
      </c>
      <c r="F640" s="4">
        <f t="shared" si="190"/>
        <v>0.53027486550344605</v>
      </c>
      <c r="G640" s="4">
        <f t="shared" si="191"/>
        <v>0.19345375013447358</v>
      </c>
      <c r="H640" s="4">
        <f t="shared" si="192"/>
        <v>5.8083692670202157E-2</v>
      </c>
      <c r="I640" s="4">
        <f t="shared" si="193"/>
        <v>0.54675404562385466</v>
      </c>
      <c r="J640" s="4">
        <f t="shared" si="194"/>
        <v>12.013183160200851</v>
      </c>
      <c r="K640">
        <v>3262723</v>
      </c>
      <c r="L640">
        <v>2612943</v>
      </c>
      <c r="M640">
        <v>882803</v>
      </c>
      <c r="N640">
        <f t="shared" si="195"/>
        <v>3262723</v>
      </c>
      <c r="O640">
        <v>820697</v>
      </c>
      <c r="P640">
        <v>631186</v>
      </c>
      <c r="Q640">
        <f t="shared" si="196"/>
        <v>3262723</v>
      </c>
      <c r="R640">
        <v>40979596</v>
      </c>
      <c r="S640">
        <v>1783907</v>
      </c>
      <c r="U640">
        <v>198</v>
      </c>
      <c r="V640">
        <v>5000</v>
      </c>
      <c r="W640" s="1">
        <v>0.6</v>
      </c>
      <c r="X640" s="1">
        <f t="shared" si="210"/>
        <v>0.85</v>
      </c>
      <c r="Y640" s="1">
        <f t="shared" si="204"/>
        <v>0.28128747600180121</v>
      </c>
      <c r="Z640" s="1">
        <f t="shared" si="205"/>
        <v>0.51178837920180742</v>
      </c>
      <c r="AA640" s="1">
        <f t="shared" si="206"/>
        <v>0.19937339771737086</v>
      </c>
      <c r="AB640" s="1">
        <f t="shared" si="207"/>
        <v>5.5450810291173817E-2</v>
      </c>
      <c r="AC640" s="1">
        <f t="shared" si="208"/>
        <v>0.55506737483969182</v>
      </c>
      <c r="AD640" s="1">
        <f t="shared" si="209"/>
        <v>8.753570080301845</v>
      </c>
    </row>
    <row r="641" spans="1:30">
      <c r="A641" s="2">
        <v>198.2</v>
      </c>
      <c r="B641" s="2">
        <v>5000</v>
      </c>
      <c r="C641" s="4">
        <v>0.5</v>
      </c>
      <c r="D641" s="4">
        <v>0.85</v>
      </c>
      <c r="E641" s="4">
        <f t="shared" ref="E641:E686" si="211">M641/K641</f>
        <v>0.23819521301685739</v>
      </c>
      <c r="F641" s="4">
        <f t="shared" ref="F641:F686" si="212">(L641-M641)/K641</f>
        <v>0.51369576884093437</v>
      </c>
      <c r="G641" s="4">
        <f t="shared" ref="G641:G704" si="213">P641/N641</f>
        <v>0.17044750657656196</v>
      </c>
      <c r="H641" s="4">
        <f t="shared" ref="H641:H704" si="214">(O641-P641)/N641</f>
        <v>6.6459825121531924E-2</v>
      </c>
      <c r="I641" s="4">
        <f t="shared" ref="I641:I686" si="215">S641/Q641</f>
        <v>0.4588707040101167</v>
      </c>
      <c r="J641" s="4">
        <f t="shared" ref="J641:J686" si="216">(R641-S641)/Q641</f>
        <v>10.324547011805784</v>
      </c>
      <c r="K641">
        <v>3262723</v>
      </c>
      <c r="L641">
        <v>2453212</v>
      </c>
      <c r="M641">
        <v>777165</v>
      </c>
      <c r="N641">
        <f t="shared" ref="N641:N704" si="217">K641</f>
        <v>3262723</v>
      </c>
      <c r="O641">
        <v>772963</v>
      </c>
      <c r="P641">
        <v>556123</v>
      </c>
      <c r="Q641">
        <f t="shared" ref="Q641:Q704" si="218">K641</f>
        <v>3262723</v>
      </c>
      <c r="R641">
        <v>35183305</v>
      </c>
      <c r="S641">
        <v>1497168</v>
      </c>
      <c r="U641">
        <v>198</v>
      </c>
      <c r="V641">
        <v>5000</v>
      </c>
      <c r="W641" s="1">
        <v>0.5</v>
      </c>
      <c r="X641" s="1">
        <f t="shared" si="210"/>
        <v>0.85</v>
      </c>
      <c r="Y641" s="1">
        <f t="shared" si="204"/>
        <v>0.24283669453208492</v>
      </c>
      <c r="Z641" s="1">
        <f t="shared" si="205"/>
        <v>0.50144312050170969</v>
      </c>
      <c r="AA641" s="1">
        <f t="shared" si="206"/>
        <v>0.17543898486075352</v>
      </c>
      <c r="AB641" s="1">
        <f t="shared" si="207"/>
        <v>7.1959038332607236E-2</v>
      </c>
      <c r="AC641" s="1">
        <f t="shared" si="208"/>
        <v>0.45639482797491843</v>
      </c>
      <c r="AD641" s="1">
        <f t="shared" si="209"/>
        <v>7.5252326706615706</v>
      </c>
    </row>
    <row r="642" spans="1:30">
      <c r="A642" s="2">
        <v>198.2</v>
      </c>
      <c r="B642" s="2">
        <v>5000</v>
      </c>
      <c r="C642" s="5">
        <v>0.4</v>
      </c>
      <c r="D642" s="4">
        <v>0.85</v>
      </c>
      <c r="E642" s="4">
        <f t="shared" si="211"/>
        <v>0.20667062450597246</v>
      </c>
      <c r="F642" s="4">
        <f t="shared" si="212"/>
        <v>0.49760154325083678</v>
      </c>
      <c r="G642" s="4">
        <f t="shared" si="213"/>
        <v>0.14916375064631598</v>
      </c>
      <c r="H642" s="4">
        <f t="shared" si="214"/>
        <v>7.6140082992028443E-2</v>
      </c>
      <c r="I642" s="4">
        <f t="shared" si="215"/>
        <v>0.38264020574225882</v>
      </c>
      <c r="J642" s="4">
        <f t="shared" si="216"/>
        <v>7.9492807081692192</v>
      </c>
      <c r="K642">
        <v>3262723</v>
      </c>
      <c r="L642">
        <v>2297845</v>
      </c>
      <c r="M642">
        <v>674309</v>
      </c>
      <c r="N642">
        <f t="shared" si="217"/>
        <v>3262723</v>
      </c>
      <c r="O642">
        <v>735104</v>
      </c>
      <c r="P642">
        <v>486680</v>
      </c>
      <c r="Q642">
        <f t="shared" si="218"/>
        <v>3262723</v>
      </c>
      <c r="R642">
        <v>27184750</v>
      </c>
      <c r="S642">
        <v>1248449</v>
      </c>
      <c r="U642">
        <v>198</v>
      </c>
      <c r="V642">
        <v>5000</v>
      </c>
      <c r="W642" s="1">
        <v>0.4</v>
      </c>
      <c r="X642" s="1">
        <f t="shared" si="210"/>
        <v>0.85</v>
      </c>
      <c r="Y642" s="1">
        <f t="shared" si="204"/>
        <v>0.20834634847380298</v>
      </c>
      <c r="Z642" s="1">
        <f t="shared" si="205"/>
        <v>0.47801021310603792</v>
      </c>
      <c r="AA642" s="1">
        <f t="shared" si="206"/>
        <v>0.15279766435524178</v>
      </c>
      <c r="AB642" s="1">
        <f t="shared" si="207"/>
        <v>8.0649594268713487E-2</v>
      </c>
      <c r="AC642" s="1">
        <f t="shared" si="208"/>
        <v>0.37098120098542031</v>
      </c>
      <c r="AD642" s="1">
        <f t="shared" si="209"/>
        <v>5.9382759569108812</v>
      </c>
    </row>
    <row r="643" spans="1:30">
      <c r="A643" s="2">
        <v>198.2</v>
      </c>
      <c r="B643" s="2">
        <v>5000</v>
      </c>
      <c r="C643" s="5">
        <v>0.3</v>
      </c>
      <c r="D643" s="4">
        <v>0.85</v>
      </c>
      <c r="E643" s="4">
        <f t="shared" si="211"/>
        <v>0.16652348360556504</v>
      </c>
      <c r="F643" s="4">
        <f t="shared" si="212"/>
        <v>0.47451714411551332</v>
      </c>
      <c r="G643" s="4">
        <f t="shared" si="213"/>
        <v>0.12838693324563563</v>
      </c>
      <c r="H643" s="4">
        <f t="shared" si="214"/>
        <v>0.1087588495866796</v>
      </c>
      <c r="I643" s="4">
        <f t="shared" si="215"/>
        <v>0.28244536848515794</v>
      </c>
      <c r="J643" s="4">
        <f t="shared" si="216"/>
        <v>6.129842159447799</v>
      </c>
      <c r="K643">
        <v>3262723</v>
      </c>
      <c r="L643">
        <v>2091538</v>
      </c>
      <c r="M643">
        <v>543320</v>
      </c>
      <c r="N643">
        <f t="shared" si="217"/>
        <v>3262723</v>
      </c>
      <c r="O643">
        <v>773741</v>
      </c>
      <c r="P643">
        <v>418891</v>
      </c>
      <c r="Q643">
        <f t="shared" si="218"/>
        <v>3262723</v>
      </c>
      <c r="R643">
        <v>20921518</v>
      </c>
      <c r="S643">
        <v>921541</v>
      </c>
      <c r="U643">
        <v>198</v>
      </c>
      <c r="V643">
        <v>5000</v>
      </c>
      <c r="W643" s="1">
        <v>0.3</v>
      </c>
      <c r="X643" s="1">
        <f t="shared" si="210"/>
        <v>0.85</v>
      </c>
      <c r="Y643" s="1">
        <f t="shared" si="204"/>
        <v>0.17018482157985881</v>
      </c>
      <c r="Z643" s="1">
        <f t="shared" si="205"/>
        <v>0.45948325409292295</v>
      </c>
      <c r="AA643" s="1">
        <f t="shared" si="206"/>
        <v>0.12898064660488737</v>
      </c>
      <c r="AB643" s="1">
        <f t="shared" si="207"/>
        <v>0.10266213019098602</v>
      </c>
      <c r="AC643" s="1">
        <f t="shared" si="208"/>
        <v>0.282258457564385</v>
      </c>
      <c r="AD643" s="1">
        <f t="shared" si="209"/>
        <v>4.4533350312844044</v>
      </c>
    </row>
    <row r="644" spans="1:30">
      <c r="A644" s="2">
        <v>198.2</v>
      </c>
      <c r="B644" s="2">
        <v>5000</v>
      </c>
      <c r="C644" s="5">
        <v>0.2</v>
      </c>
      <c r="D644" s="4">
        <v>0.85</v>
      </c>
      <c r="E644" s="4">
        <f t="shared" si="211"/>
        <v>0.116356491188495</v>
      </c>
      <c r="F644" s="4">
        <f t="shared" si="212"/>
        <v>0.4244935901699286</v>
      </c>
      <c r="G644" s="4">
        <f t="shared" si="213"/>
        <v>9.1482176084209416E-2</v>
      </c>
      <c r="H644" s="4">
        <f t="shared" si="214"/>
        <v>0.12524201410907393</v>
      </c>
      <c r="I644" s="4">
        <f t="shared" si="215"/>
        <v>0.17856312043651881</v>
      </c>
      <c r="J644" s="4">
        <f t="shared" si="216"/>
        <v>3.9540224530246668</v>
      </c>
      <c r="K644">
        <v>3262723</v>
      </c>
      <c r="L644">
        <v>1764644</v>
      </c>
      <c r="M644">
        <v>379639</v>
      </c>
      <c r="N644">
        <f t="shared" si="217"/>
        <v>3262723</v>
      </c>
      <c r="O644">
        <v>707111</v>
      </c>
      <c r="P644">
        <v>298481</v>
      </c>
      <c r="Q644">
        <f t="shared" si="218"/>
        <v>3262723</v>
      </c>
      <c r="R644">
        <v>13483482</v>
      </c>
      <c r="S644">
        <v>582602</v>
      </c>
      <c r="U644">
        <v>198</v>
      </c>
      <c r="V644">
        <v>5000</v>
      </c>
      <c r="W644" s="1">
        <v>0.2</v>
      </c>
      <c r="X644" s="1">
        <f t="shared" si="210"/>
        <v>0.85</v>
      </c>
      <c r="Y644" s="1">
        <f t="shared" si="204"/>
        <v>0.1214363263898461</v>
      </c>
      <c r="Z644" s="1">
        <f t="shared" si="205"/>
        <v>0.41162337135200833</v>
      </c>
      <c r="AA644" s="1">
        <f t="shared" si="206"/>
        <v>9.6107623437661951E-2</v>
      </c>
      <c r="AB644" s="1">
        <f t="shared" si="207"/>
        <v>0.11933604951380856</v>
      </c>
      <c r="AC644" s="1">
        <f t="shared" si="208"/>
        <v>0.18036656789285646</v>
      </c>
      <c r="AD644" s="1">
        <f t="shared" si="209"/>
        <v>2.892773577748097</v>
      </c>
    </row>
    <row r="645" spans="1:30">
      <c r="A645" s="2">
        <v>198.2</v>
      </c>
      <c r="B645" s="2">
        <v>5000</v>
      </c>
      <c r="C645" s="5">
        <v>0.1</v>
      </c>
      <c r="D645" s="4">
        <v>0.85</v>
      </c>
      <c r="E645" s="4">
        <f t="shared" si="211"/>
        <v>6.4005127005878223E-2</v>
      </c>
      <c r="F645" s="4">
        <f t="shared" si="212"/>
        <v>0.34763263691094831</v>
      </c>
      <c r="G645" s="4">
        <f t="shared" si="213"/>
        <v>5.2674713728379639E-2</v>
      </c>
      <c r="H645" s="4">
        <f t="shared" si="214"/>
        <v>0.12185619189860739</v>
      </c>
      <c r="I645" s="4">
        <f t="shared" si="215"/>
        <v>9.087072362563417E-2</v>
      </c>
      <c r="J645" s="4">
        <f t="shared" si="216"/>
        <v>2.1560310207149058</v>
      </c>
      <c r="K645">
        <v>3262723</v>
      </c>
      <c r="L645">
        <v>1343060</v>
      </c>
      <c r="M645">
        <v>208831</v>
      </c>
      <c r="N645">
        <f t="shared" si="217"/>
        <v>3262723</v>
      </c>
      <c r="O645">
        <v>569446</v>
      </c>
      <c r="P645">
        <v>171863</v>
      </c>
      <c r="Q645">
        <f t="shared" si="218"/>
        <v>3262723</v>
      </c>
      <c r="R645">
        <v>7331018</v>
      </c>
      <c r="S645">
        <v>296486</v>
      </c>
      <c r="U645">
        <v>198</v>
      </c>
      <c r="V645">
        <v>5000</v>
      </c>
      <c r="W645" s="1">
        <v>0.1</v>
      </c>
      <c r="X645" s="1">
        <f t="shared" si="210"/>
        <v>0.85</v>
      </c>
      <c r="Y645" s="1">
        <f t="shared" si="204"/>
        <v>6.6291989347184319E-2</v>
      </c>
      <c r="Z645" s="1">
        <f t="shared" si="205"/>
        <v>0.32553023489592486</v>
      </c>
      <c r="AA645" s="1">
        <f t="shared" si="206"/>
        <v>5.5370548287262018E-2</v>
      </c>
      <c r="AB645" s="1">
        <f t="shared" si="207"/>
        <v>0.12756575933382888</v>
      </c>
      <c r="AC645" s="1">
        <f t="shared" si="208"/>
        <v>8.989164042625504E-2</v>
      </c>
      <c r="AD645" s="1">
        <f t="shared" si="209"/>
        <v>1.518661797133352</v>
      </c>
    </row>
    <row r="646" spans="1:30">
      <c r="A646" t="s">
        <v>25</v>
      </c>
      <c r="E646" s="4"/>
      <c r="F646" s="4"/>
      <c r="G646" s="4"/>
      <c r="H646" s="4"/>
      <c r="I646" s="4"/>
      <c r="J646" s="4"/>
      <c r="N646">
        <f t="shared" si="217"/>
        <v>0</v>
      </c>
      <c r="Q646">
        <f t="shared" si="218"/>
        <v>0</v>
      </c>
    </row>
    <row r="647" spans="1:30">
      <c r="A647" s="2">
        <v>198.3</v>
      </c>
      <c r="B647" s="2">
        <v>5000</v>
      </c>
      <c r="C647" s="4">
        <v>1</v>
      </c>
      <c r="D647" s="4">
        <v>0.85</v>
      </c>
      <c r="E647" s="4">
        <f t="shared" si="211"/>
        <v>0.39993188977144445</v>
      </c>
      <c r="F647" s="4">
        <f t="shared" si="212"/>
        <v>0.52057815818693287</v>
      </c>
      <c r="G647" s="4">
        <f t="shared" si="213"/>
        <v>0.26690958490771283</v>
      </c>
      <c r="H647" s="4">
        <f t="shared" si="214"/>
        <v>2.4722406009275228E-6</v>
      </c>
      <c r="I647" s="4">
        <f t="shared" si="215"/>
        <v>0.92050108608619896</v>
      </c>
      <c r="J647" s="4">
        <f t="shared" si="216"/>
        <v>11.710199630338224</v>
      </c>
      <c r="K647">
        <v>3235931</v>
      </c>
      <c r="L647">
        <v>2978707</v>
      </c>
      <c r="M647">
        <v>1294152</v>
      </c>
      <c r="N647">
        <f t="shared" si="217"/>
        <v>3235931</v>
      </c>
      <c r="O647">
        <v>863709</v>
      </c>
      <c r="P647">
        <v>863701</v>
      </c>
      <c r="Q647">
        <f t="shared" si="218"/>
        <v>3235931</v>
      </c>
      <c r="R647">
        <v>40872076</v>
      </c>
      <c r="S647">
        <v>2978678</v>
      </c>
    </row>
    <row r="648" spans="1:30">
      <c r="A648" s="2">
        <v>198.3</v>
      </c>
      <c r="B648" s="2">
        <v>5000</v>
      </c>
      <c r="C648" s="4">
        <v>0.9</v>
      </c>
      <c r="D648" s="4">
        <v>0.85</v>
      </c>
      <c r="E648" s="4">
        <f t="shared" si="211"/>
        <v>0.36880267224486551</v>
      </c>
      <c r="F648" s="4">
        <f t="shared" si="212"/>
        <v>0.51928950277369945</v>
      </c>
      <c r="G648" s="4">
        <f t="shared" si="213"/>
        <v>0.24884863119763678</v>
      </c>
      <c r="H648" s="4">
        <f t="shared" si="214"/>
        <v>1.4331269733501734E-2</v>
      </c>
      <c r="I648" s="4">
        <f t="shared" si="215"/>
        <v>0.82606087707061737</v>
      </c>
      <c r="J648" s="4">
        <f t="shared" si="216"/>
        <v>10.521839618953557</v>
      </c>
      <c r="K648">
        <v>3235931</v>
      </c>
      <c r="L648">
        <v>2873805</v>
      </c>
      <c r="M648">
        <v>1193420</v>
      </c>
      <c r="N648">
        <f t="shared" si="217"/>
        <v>3235931</v>
      </c>
      <c r="O648">
        <v>851632</v>
      </c>
      <c r="P648">
        <v>805257</v>
      </c>
      <c r="Q648">
        <f t="shared" si="218"/>
        <v>3235931</v>
      </c>
      <c r="R648">
        <v>36721023</v>
      </c>
      <c r="S648">
        <v>2673076</v>
      </c>
    </row>
    <row r="649" spans="1:30">
      <c r="A649" s="2">
        <v>198.3</v>
      </c>
      <c r="B649" s="2">
        <v>5000</v>
      </c>
      <c r="C649" s="4">
        <v>0.8</v>
      </c>
      <c r="D649" s="4">
        <v>0.85</v>
      </c>
      <c r="E649" s="4">
        <f t="shared" si="211"/>
        <v>0.3462008306110359</v>
      </c>
      <c r="F649" s="4">
        <f t="shared" si="212"/>
        <v>0.51765689688686189</v>
      </c>
      <c r="G649" s="4">
        <f t="shared" si="213"/>
        <v>0.23661443955387182</v>
      </c>
      <c r="H649" s="4">
        <f t="shared" si="214"/>
        <v>2.5360862144464761E-2</v>
      </c>
      <c r="I649" s="4">
        <f t="shared" si="215"/>
        <v>0.73759947291830386</v>
      </c>
      <c r="J649" s="4">
        <f t="shared" si="216"/>
        <v>9.2196783553172175</v>
      </c>
      <c r="K649">
        <v>3235931</v>
      </c>
      <c r="L649">
        <v>2795384</v>
      </c>
      <c r="M649">
        <v>1120282</v>
      </c>
      <c r="N649">
        <f t="shared" si="217"/>
        <v>3235931</v>
      </c>
      <c r="O649">
        <v>847734</v>
      </c>
      <c r="P649">
        <v>765668</v>
      </c>
      <c r="Q649">
        <f t="shared" si="218"/>
        <v>3235931</v>
      </c>
      <c r="R649">
        <v>32221064</v>
      </c>
      <c r="S649">
        <v>2386821</v>
      </c>
    </row>
    <row r="650" spans="1:30">
      <c r="A650" s="2">
        <v>198.3</v>
      </c>
      <c r="B650" s="2">
        <v>5000</v>
      </c>
      <c r="C650" s="4">
        <v>0.7</v>
      </c>
      <c r="D650" s="4">
        <v>0.85</v>
      </c>
      <c r="E650" s="4">
        <f t="shared" si="211"/>
        <v>0.31236420059636621</v>
      </c>
      <c r="F650" s="4">
        <f t="shared" si="212"/>
        <v>0.51463550984245343</v>
      </c>
      <c r="G650" s="4">
        <f t="shared" si="213"/>
        <v>0.21698793948325845</v>
      </c>
      <c r="H650" s="4">
        <f t="shared" si="214"/>
        <v>4.1253969877602457E-2</v>
      </c>
      <c r="I650" s="4">
        <f t="shared" si="215"/>
        <v>0.64080569085063932</v>
      </c>
      <c r="J650" s="4">
        <f t="shared" si="216"/>
        <v>8.039898254938068</v>
      </c>
      <c r="K650">
        <v>3235931</v>
      </c>
      <c r="L650">
        <v>2676114</v>
      </c>
      <c r="M650">
        <v>1010789</v>
      </c>
      <c r="N650">
        <f t="shared" si="217"/>
        <v>3235931</v>
      </c>
      <c r="O650">
        <v>835653</v>
      </c>
      <c r="P650">
        <v>702158</v>
      </c>
      <c r="Q650">
        <f t="shared" si="218"/>
        <v>3235931</v>
      </c>
      <c r="R650">
        <v>28090159</v>
      </c>
      <c r="S650">
        <v>2073603</v>
      </c>
    </row>
    <row r="651" spans="1:30">
      <c r="A651" s="2">
        <v>198.3</v>
      </c>
      <c r="B651" s="2">
        <v>5000</v>
      </c>
      <c r="C651" s="4">
        <v>0.6</v>
      </c>
      <c r="D651" s="4">
        <v>0.85</v>
      </c>
      <c r="E651" s="4">
        <f t="shared" si="211"/>
        <v>0.28210953818236545</v>
      </c>
      <c r="F651" s="4">
        <f t="shared" si="212"/>
        <v>0.50520174873938906</v>
      </c>
      <c r="G651" s="4">
        <f t="shared" si="213"/>
        <v>0.19911920247990456</v>
      </c>
      <c r="H651" s="4">
        <f t="shared" si="214"/>
        <v>5.5923009483205915E-2</v>
      </c>
      <c r="I651" s="4">
        <f t="shared" si="215"/>
        <v>0.56059013619264442</v>
      </c>
      <c r="J651" s="4">
        <f t="shared" si="216"/>
        <v>6.9199290714171591</v>
      </c>
      <c r="K651">
        <v>3235931</v>
      </c>
      <c r="L651">
        <v>2547685</v>
      </c>
      <c r="M651">
        <v>912887</v>
      </c>
      <c r="N651">
        <f t="shared" si="217"/>
        <v>3235931</v>
      </c>
      <c r="O651">
        <v>825299</v>
      </c>
      <c r="P651">
        <v>644336</v>
      </c>
      <c r="Q651">
        <f t="shared" si="218"/>
        <v>3235931</v>
      </c>
      <c r="R651">
        <v>24206444</v>
      </c>
      <c r="S651">
        <v>1814031</v>
      </c>
    </row>
    <row r="652" spans="1:30">
      <c r="A652" s="2">
        <v>198.3</v>
      </c>
      <c r="B652" s="2">
        <v>5000</v>
      </c>
      <c r="C652" s="4">
        <v>0.5</v>
      </c>
      <c r="D652" s="4">
        <v>0.85</v>
      </c>
      <c r="E652" s="4">
        <f t="shared" si="211"/>
        <v>0.24426633324381763</v>
      </c>
      <c r="F652" s="4">
        <f t="shared" si="212"/>
        <v>0.49404452690740314</v>
      </c>
      <c r="G652" s="4">
        <f t="shared" si="213"/>
        <v>0.17889534727409206</v>
      </c>
      <c r="H652" s="4">
        <f t="shared" si="214"/>
        <v>7.4291757148097409E-2</v>
      </c>
      <c r="I652" s="4">
        <f t="shared" si="215"/>
        <v>0.4548007976684299</v>
      </c>
      <c r="J652" s="4">
        <f t="shared" si="216"/>
        <v>6.0010698621200511</v>
      </c>
      <c r="K652">
        <v>3235931</v>
      </c>
      <c r="L652">
        <v>2389123</v>
      </c>
      <c r="M652">
        <v>790429</v>
      </c>
      <c r="N652">
        <f t="shared" si="217"/>
        <v>3235931</v>
      </c>
      <c r="O652">
        <v>819296</v>
      </c>
      <c r="P652">
        <v>578893</v>
      </c>
      <c r="Q652">
        <f t="shared" si="218"/>
        <v>3235931</v>
      </c>
      <c r="R652">
        <v>20890752</v>
      </c>
      <c r="S652">
        <v>1471704</v>
      </c>
    </row>
    <row r="653" spans="1:30">
      <c r="A653" s="2">
        <v>198.3</v>
      </c>
      <c r="B653" s="2">
        <v>5000</v>
      </c>
      <c r="C653" s="5">
        <v>0.4</v>
      </c>
      <c r="D653" s="4">
        <v>0.85</v>
      </c>
      <c r="E653" s="4">
        <f t="shared" si="211"/>
        <v>0.21427774572449165</v>
      </c>
      <c r="F653" s="4">
        <f t="shared" si="212"/>
        <v>0.46754581602636153</v>
      </c>
      <c r="G653" s="4">
        <f t="shared" si="213"/>
        <v>0.16078093136102098</v>
      </c>
      <c r="H653" s="4">
        <f t="shared" si="214"/>
        <v>7.9974511199404436E-2</v>
      </c>
      <c r="I653" s="4">
        <f t="shared" si="215"/>
        <v>0.3708685382970156</v>
      </c>
      <c r="J653" s="4">
        <f t="shared" si="216"/>
        <v>4.6083566058732401</v>
      </c>
      <c r="K653">
        <v>3235931</v>
      </c>
      <c r="L653">
        <v>2206334</v>
      </c>
      <c r="M653">
        <v>693388</v>
      </c>
      <c r="N653">
        <f t="shared" si="217"/>
        <v>3235931</v>
      </c>
      <c r="O653">
        <v>779068</v>
      </c>
      <c r="P653">
        <v>520276</v>
      </c>
      <c r="Q653">
        <f t="shared" si="218"/>
        <v>3235931</v>
      </c>
      <c r="R653">
        <v>16112429</v>
      </c>
      <c r="S653">
        <v>1200105</v>
      </c>
    </row>
    <row r="654" spans="1:30">
      <c r="A654" s="2">
        <v>198.3</v>
      </c>
      <c r="B654" s="2">
        <v>5000</v>
      </c>
      <c r="C654" s="5">
        <v>0.3</v>
      </c>
      <c r="D654" s="4">
        <v>0.85</v>
      </c>
      <c r="E654" s="4">
        <f t="shared" si="211"/>
        <v>0.1673011569158922</v>
      </c>
      <c r="F654" s="4">
        <f t="shared" si="212"/>
        <v>0.4590542876223257</v>
      </c>
      <c r="G654" s="4">
        <f t="shared" si="213"/>
        <v>0.12699281906814452</v>
      </c>
      <c r="H654" s="4">
        <f t="shared" si="214"/>
        <v>0.10369504170515378</v>
      </c>
      <c r="I654" s="4">
        <f t="shared" si="215"/>
        <v>0.27747192384510055</v>
      </c>
      <c r="J654" s="4">
        <f t="shared" si="216"/>
        <v>3.6134080114810851</v>
      </c>
      <c r="K654">
        <v>3235931</v>
      </c>
      <c r="L654">
        <v>2026843</v>
      </c>
      <c r="M654">
        <v>541375</v>
      </c>
      <c r="N654">
        <f t="shared" si="217"/>
        <v>3235931</v>
      </c>
      <c r="O654">
        <v>746490</v>
      </c>
      <c r="P654">
        <v>410940</v>
      </c>
      <c r="Q654">
        <f t="shared" si="218"/>
        <v>3235931</v>
      </c>
      <c r="R654">
        <v>12590619</v>
      </c>
      <c r="S654">
        <v>897880</v>
      </c>
    </row>
    <row r="655" spans="1:30">
      <c r="A655" s="2">
        <v>198.3</v>
      </c>
      <c r="B655" s="2">
        <v>5000</v>
      </c>
      <c r="C655" s="5">
        <v>0.2</v>
      </c>
      <c r="D655" s="4">
        <v>0.85</v>
      </c>
      <c r="E655" s="4">
        <f t="shared" si="211"/>
        <v>0.12069571322750701</v>
      </c>
      <c r="F655" s="4">
        <f t="shared" si="212"/>
        <v>0.41023340732543434</v>
      </c>
      <c r="G655" s="4">
        <f t="shared" si="213"/>
        <v>9.3991188316438143E-2</v>
      </c>
      <c r="H655" s="4">
        <f t="shared" si="214"/>
        <v>0.10934534759857364</v>
      </c>
      <c r="I655" s="4">
        <f t="shared" si="215"/>
        <v>0.18112129090515219</v>
      </c>
      <c r="J655" s="4">
        <f t="shared" si="216"/>
        <v>2.2995453240504817</v>
      </c>
      <c r="K655">
        <v>3235931</v>
      </c>
      <c r="L655">
        <v>1718050</v>
      </c>
      <c r="M655">
        <v>390563</v>
      </c>
      <c r="N655">
        <f t="shared" si="217"/>
        <v>3235931</v>
      </c>
      <c r="O655">
        <v>657983</v>
      </c>
      <c r="P655">
        <v>304149</v>
      </c>
      <c r="Q655">
        <f t="shared" si="218"/>
        <v>3235931</v>
      </c>
      <c r="R655">
        <v>8027266</v>
      </c>
      <c r="S655">
        <v>586096</v>
      </c>
    </row>
    <row r="656" spans="1:30">
      <c r="A656" s="2">
        <v>198.3</v>
      </c>
      <c r="B656" s="2">
        <v>5000</v>
      </c>
      <c r="C656" s="5">
        <v>0.1</v>
      </c>
      <c r="D656" s="4">
        <v>0.85</v>
      </c>
      <c r="E656" s="4">
        <f t="shared" si="211"/>
        <v>6.906513148766151E-2</v>
      </c>
      <c r="F656" s="4">
        <f t="shared" si="212"/>
        <v>0.31607905112933493</v>
      </c>
      <c r="G656" s="4">
        <f t="shared" si="213"/>
        <v>5.9153609888467955E-2</v>
      </c>
      <c r="H656" s="4">
        <f t="shared" si="214"/>
        <v>0.13727950317852883</v>
      </c>
      <c r="I656" s="4">
        <f t="shared" si="215"/>
        <v>9.0401185933816269E-2</v>
      </c>
      <c r="J656" s="4">
        <f t="shared" si="216"/>
        <v>1.1772071159737336</v>
      </c>
      <c r="K656">
        <v>3235931</v>
      </c>
      <c r="L656">
        <v>1246300</v>
      </c>
      <c r="M656">
        <v>223490</v>
      </c>
      <c r="N656">
        <f t="shared" si="217"/>
        <v>3235931</v>
      </c>
      <c r="O656">
        <v>635644</v>
      </c>
      <c r="P656">
        <v>191417</v>
      </c>
      <c r="Q656">
        <f t="shared" si="218"/>
        <v>3235931</v>
      </c>
      <c r="R656">
        <v>4101893</v>
      </c>
      <c r="S656">
        <v>292532</v>
      </c>
    </row>
    <row r="657" spans="1:30">
      <c r="A657" t="s">
        <v>25</v>
      </c>
      <c r="E657" s="4"/>
      <c r="F657" s="4"/>
      <c r="G657" s="4"/>
      <c r="H657" s="4"/>
      <c r="I657" s="4"/>
      <c r="J657" s="4"/>
      <c r="N657">
        <f t="shared" si="217"/>
        <v>0</v>
      </c>
      <c r="Q657">
        <f t="shared" si="218"/>
        <v>0</v>
      </c>
    </row>
    <row r="658" spans="1:30">
      <c r="A658" s="2">
        <v>199.1</v>
      </c>
      <c r="B658" s="2">
        <v>5000</v>
      </c>
      <c r="C658" s="4">
        <v>1</v>
      </c>
      <c r="D658" s="4">
        <v>0.9</v>
      </c>
      <c r="E658" s="4">
        <f t="shared" si="211"/>
        <v>0.39797303678323553</v>
      </c>
      <c r="F658" s="4">
        <f t="shared" si="212"/>
        <v>0.52261354655603476</v>
      </c>
      <c r="G658" s="4">
        <f t="shared" si="213"/>
        <v>0.25074698084541297</v>
      </c>
      <c r="H658" s="4">
        <f t="shared" si="214"/>
        <v>5.6332147596854017E-6</v>
      </c>
      <c r="I658" s="4">
        <f t="shared" si="215"/>
        <v>0.92057664237204728</v>
      </c>
      <c r="J658" s="4">
        <f t="shared" si="216"/>
        <v>10.715575010396595</v>
      </c>
      <c r="K658">
        <v>3017815</v>
      </c>
      <c r="L658">
        <v>2778160</v>
      </c>
      <c r="M658">
        <v>1201009</v>
      </c>
      <c r="N658">
        <f t="shared" si="217"/>
        <v>3017815</v>
      </c>
      <c r="O658">
        <v>756725</v>
      </c>
      <c r="P658">
        <v>756708</v>
      </c>
      <c r="Q658">
        <f t="shared" si="218"/>
        <v>3017815</v>
      </c>
      <c r="R658">
        <v>35115753</v>
      </c>
      <c r="S658">
        <v>2778130</v>
      </c>
    </row>
    <row r="659" spans="1:30">
      <c r="A659" s="2">
        <v>199.1</v>
      </c>
      <c r="B659" s="2">
        <v>5000</v>
      </c>
      <c r="C659" s="4">
        <v>0.9</v>
      </c>
      <c r="D659" s="4">
        <v>0.9</v>
      </c>
      <c r="E659" s="4">
        <f t="shared" si="211"/>
        <v>0.37034311248370094</v>
      </c>
      <c r="F659" s="4">
        <f t="shared" si="212"/>
        <v>0.52270931120694941</v>
      </c>
      <c r="G659" s="4">
        <f t="shared" si="213"/>
        <v>0.23586568427819465</v>
      </c>
      <c r="H659" s="4">
        <f t="shared" si="214"/>
        <v>1.2702567917516481E-2</v>
      </c>
      <c r="I659" s="4">
        <f t="shared" si="215"/>
        <v>0.82345836308720055</v>
      </c>
      <c r="J659" s="4">
        <f t="shared" si="216"/>
        <v>9.5489405414182116</v>
      </c>
      <c r="K659">
        <v>3017815</v>
      </c>
      <c r="L659">
        <v>2695067</v>
      </c>
      <c r="M659">
        <v>1117627</v>
      </c>
      <c r="N659">
        <f t="shared" si="217"/>
        <v>3017815</v>
      </c>
      <c r="O659">
        <v>750133</v>
      </c>
      <c r="P659">
        <v>711799</v>
      </c>
      <c r="Q659">
        <f t="shared" si="218"/>
        <v>3017815</v>
      </c>
      <c r="R659">
        <v>31301981</v>
      </c>
      <c r="S659">
        <v>2485045</v>
      </c>
    </row>
    <row r="660" spans="1:30">
      <c r="A660" s="2">
        <v>199.1</v>
      </c>
      <c r="B660" s="2">
        <v>5000</v>
      </c>
      <c r="C660" s="4">
        <v>0.8</v>
      </c>
      <c r="D660" s="4">
        <v>0.9</v>
      </c>
      <c r="E660" s="4">
        <f t="shared" si="211"/>
        <v>0.3402706925374816</v>
      </c>
      <c r="F660" s="4">
        <f t="shared" si="212"/>
        <v>0.5187345811456302</v>
      </c>
      <c r="G660" s="4">
        <f t="shared" si="213"/>
        <v>0.22065401623359948</v>
      </c>
      <c r="H660" s="4">
        <f t="shared" si="214"/>
        <v>2.8243944708340307E-2</v>
      </c>
      <c r="I660" s="4">
        <f t="shared" si="215"/>
        <v>0.7340947009674218</v>
      </c>
      <c r="J660" s="4">
        <f t="shared" si="216"/>
        <v>8.5860047749779227</v>
      </c>
      <c r="K660">
        <v>3017815</v>
      </c>
      <c r="L660">
        <v>2592319</v>
      </c>
      <c r="M660">
        <v>1026874</v>
      </c>
      <c r="N660">
        <f t="shared" si="217"/>
        <v>3017815</v>
      </c>
      <c r="O660">
        <v>751128</v>
      </c>
      <c r="P660">
        <v>665893</v>
      </c>
      <c r="Q660">
        <f t="shared" si="218"/>
        <v>3017815</v>
      </c>
      <c r="R660">
        <v>28126336</v>
      </c>
      <c r="S660">
        <v>2215362</v>
      </c>
    </row>
    <row r="661" spans="1:30">
      <c r="A661" s="2">
        <v>199.1</v>
      </c>
      <c r="B661" s="2">
        <v>5000</v>
      </c>
      <c r="C661" s="4">
        <v>0.7</v>
      </c>
      <c r="D661" s="4">
        <v>0.9</v>
      </c>
      <c r="E661" s="4">
        <f t="shared" si="211"/>
        <v>0.3227460927856744</v>
      </c>
      <c r="F661" s="4">
        <f t="shared" si="212"/>
        <v>0.51184979861257229</v>
      </c>
      <c r="G661" s="4">
        <f t="shared" si="213"/>
        <v>0.21830927343127396</v>
      </c>
      <c r="H661" s="4">
        <f t="shared" si="214"/>
        <v>4.6158561740862178E-2</v>
      </c>
      <c r="I661" s="4">
        <f t="shared" si="215"/>
        <v>0.64903282673059814</v>
      </c>
      <c r="J661" s="4">
        <f t="shared" si="216"/>
        <v>7.4654549732173772</v>
      </c>
      <c r="K661">
        <v>3017815</v>
      </c>
      <c r="L661">
        <v>2518656</v>
      </c>
      <c r="M661">
        <v>973988</v>
      </c>
      <c r="N661">
        <f t="shared" si="217"/>
        <v>3017815</v>
      </c>
      <c r="O661">
        <v>798115</v>
      </c>
      <c r="P661">
        <v>658817</v>
      </c>
      <c r="Q661">
        <f t="shared" si="218"/>
        <v>3017815</v>
      </c>
      <c r="R661">
        <v>24488023</v>
      </c>
      <c r="S661">
        <v>1958661</v>
      </c>
    </row>
    <row r="662" spans="1:30">
      <c r="A662" s="2">
        <v>199.1</v>
      </c>
      <c r="B662" s="2">
        <v>5000</v>
      </c>
      <c r="C662" s="4">
        <v>0.6</v>
      </c>
      <c r="D662" s="4">
        <v>0.9</v>
      </c>
      <c r="E662" s="4">
        <f t="shared" si="211"/>
        <v>0.28897894668824964</v>
      </c>
      <c r="F662" s="4">
        <f t="shared" si="212"/>
        <v>0.50635774558745317</v>
      </c>
      <c r="G662" s="4">
        <f t="shared" si="213"/>
        <v>0.19341709150494646</v>
      </c>
      <c r="H662" s="4">
        <f t="shared" si="214"/>
        <v>5.1442848551021186E-2</v>
      </c>
      <c r="I662" s="4">
        <f t="shared" si="215"/>
        <v>0.57564628713158361</v>
      </c>
      <c r="J662" s="4">
        <f t="shared" si="216"/>
        <v>6.6157405275008578</v>
      </c>
      <c r="K662">
        <v>3017815</v>
      </c>
      <c r="L662">
        <v>2400179</v>
      </c>
      <c r="M662">
        <v>872085</v>
      </c>
      <c r="N662">
        <f t="shared" si="217"/>
        <v>3017815</v>
      </c>
      <c r="O662">
        <v>738942</v>
      </c>
      <c r="P662">
        <v>583697</v>
      </c>
      <c r="Q662">
        <f t="shared" si="218"/>
        <v>3017815</v>
      </c>
      <c r="R662">
        <v>21702275</v>
      </c>
      <c r="S662">
        <v>1737194</v>
      </c>
    </row>
    <row r="663" spans="1:30">
      <c r="A663" s="2">
        <v>199.1</v>
      </c>
      <c r="B663" s="2">
        <v>5000</v>
      </c>
      <c r="C663" s="4">
        <v>0.5</v>
      </c>
      <c r="D663" s="4">
        <v>0.9</v>
      </c>
      <c r="E663" s="4">
        <f t="shared" si="211"/>
        <v>0.25085500602256933</v>
      </c>
      <c r="F663" s="4">
        <f t="shared" si="212"/>
        <v>0.49510357659432402</v>
      </c>
      <c r="G663" s="4">
        <f t="shared" si="213"/>
        <v>0.17753109451705953</v>
      </c>
      <c r="H663" s="4">
        <f t="shared" si="214"/>
        <v>8.3885195083197611E-2</v>
      </c>
      <c r="I663" s="4">
        <f t="shared" si="215"/>
        <v>0.45623306929019836</v>
      </c>
      <c r="J663" s="4">
        <f t="shared" si="216"/>
        <v>4.9884522411082193</v>
      </c>
      <c r="K663">
        <v>3017815</v>
      </c>
      <c r="L663">
        <v>2251165</v>
      </c>
      <c r="M663">
        <v>757034</v>
      </c>
      <c r="N663">
        <f t="shared" si="217"/>
        <v>3017815</v>
      </c>
      <c r="O663">
        <v>788906</v>
      </c>
      <c r="P663">
        <v>535756</v>
      </c>
      <c r="Q663">
        <f t="shared" si="218"/>
        <v>3017815</v>
      </c>
      <c r="R663">
        <v>16431053</v>
      </c>
      <c r="S663">
        <v>1376827</v>
      </c>
    </row>
    <row r="664" spans="1:30">
      <c r="A664" s="2">
        <v>199.1</v>
      </c>
      <c r="B664" s="2">
        <v>5000</v>
      </c>
      <c r="C664" s="5">
        <v>0.4</v>
      </c>
      <c r="D664" s="4">
        <v>0.9</v>
      </c>
      <c r="E664" s="4">
        <f t="shared" si="211"/>
        <v>0.21035152916928307</v>
      </c>
      <c r="F664" s="4">
        <f t="shared" si="212"/>
        <v>0.47396709208483623</v>
      </c>
      <c r="G664" s="4">
        <f t="shared" si="213"/>
        <v>0.15046879944595676</v>
      </c>
      <c r="H664" s="4">
        <f t="shared" si="214"/>
        <v>8.9993919441715281E-2</v>
      </c>
      <c r="I664" s="4">
        <f t="shared" si="215"/>
        <v>0.36328535712096333</v>
      </c>
      <c r="J664" s="4">
        <f t="shared" si="216"/>
        <v>4.0979337699627045</v>
      </c>
      <c r="K664">
        <v>3017815</v>
      </c>
      <c r="L664">
        <v>2065147</v>
      </c>
      <c r="M664">
        <v>634802</v>
      </c>
      <c r="N664">
        <f t="shared" si="217"/>
        <v>3017815</v>
      </c>
      <c r="O664">
        <v>725672</v>
      </c>
      <c r="P664">
        <v>454087</v>
      </c>
      <c r="Q664">
        <f t="shared" si="218"/>
        <v>3017815</v>
      </c>
      <c r="R664">
        <v>13463134</v>
      </c>
      <c r="S664">
        <v>1096328</v>
      </c>
    </row>
    <row r="665" spans="1:30">
      <c r="A665" s="2">
        <v>199.1</v>
      </c>
      <c r="B665" s="2">
        <v>5000</v>
      </c>
      <c r="C665" s="5">
        <v>0.3</v>
      </c>
      <c r="D665" s="4">
        <v>0.9</v>
      </c>
      <c r="E665" s="4">
        <f t="shared" si="211"/>
        <v>0.17173153423917636</v>
      </c>
      <c r="F665" s="4">
        <f t="shared" si="212"/>
        <v>0.44818055447401511</v>
      </c>
      <c r="G665" s="4">
        <f t="shared" si="213"/>
        <v>0.12814536345004582</v>
      </c>
      <c r="H665" s="4">
        <f t="shared" si="214"/>
        <v>0.11330349938614527</v>
      </c>
      <c r="I665" s="4">
        <f t="shared" si="215"/>
        <v>0.27403767295211934</v>
      </c>
      <c r="J665" s="4">
        <f t="shared" si="216"/>
        <v>3.2224483608173462</v>
      </c>
      <c r="K665">
        <v>3017815</v>
      </c>
      <c r="L665">
        <v>1870780</v>
      </c>
      <c r="M665">
        <v>518254</v>
      </c>
      <c r="N665">
        <f t="shared" si="217"/>
        <v>3017815</v>
      </c>
      <c r="O665">
        <v>728648</v>
      </c>
      <c r="P665">
        <v>386719</v>
      </c>
      <c r="Q665">
        <f t="shared" si="218"/>
        <v>3017815</v>
      </c>
      <c r="R665">
        <v>10551748</v>
      </c>
      <c r="S665">
        <v>826995</v>
      </c>
    </row>
    <row r="666" spans="1:30">
      <c r="A666" s="2">
        <v>199.1</v>
      </c>
      <c r="B666" s="2">
        <v>5000</v>
      </c>
      <c r="C666" s="5">
        <v>0.2</v>
      </c>
      <c r="D666" s="4">
        <v>0.9</v>
      </c>
      <c r="E666" s="4">
        <f t="shared" si="211"/>
        <v>0.12857746415867108</v>
      </c>
      <c r="F666" s="4">
        <f t="shared" si="212"/>
        <v>0.38801450718483405</v>
      </c>
      <c r="G666" s="4">
        <f t="shared" si="213"/>
        <v>0.10073877954745404</v>
      </c>
      <c r="H666" s="4">
        <f t="shared" si="214"/>
        <v>0.12466039170724515</v>
      </c>
      <c r="I666" s="4">
        <f t="shared" si="215"/>
        <v>0.18361099007063056</v>
      </c>
      <c r="J666" s="4">
        <f t="shared" si="216"/>
        <v>1.9226264698134246</v>
      </c>
      <c r="K666">
        <v>3017815</v>
      </c>
      <c r="L666">
        <v>1558979</v>
      </c>
      <c r="M666">
        <v>388023</v>
      </c>
      <c r="N666">
        <f t="shared" si="217"/>
        <v>3017815</v>
      </c>
      <c r="O666">
        <v>680213</v>
      </c>
      <c r="P666">
        <v>304011</v>
      </c>
      <c r="Q666">
        <f t="shared" si="218"/>
        <v>3017815</v>
      </c>
      <c r="R666">
        <v>6356235</v>
      </c>
      <c r="S666">
        <v>554104</v>
      </c>
    </row>
    <row r="667" spans="1:30">
      <c r="A667" s="2">
        <v>199.1</v>
      </c>
      <c r="B667" s="2">
        <v>5000</v>
      </c>
      <c r="C667" s="5">
        <v>0.1</v>
      </c>
      <c r="D667" s="4">
        <v>0.9</v>
      </c>
      <c r="E667" s="4">
        <f t="shared" si="211"/>
        <v>7.1590869552971267E-2</v>
      </c>
      <c r="F667" s="4">
        <f t="shared" si="212"/>
        <v>0.29564701613584665</v>
      </c>
      <c r="G667" s="4">
        <f t="shared" si="213"/>
        <v>5.9818776167525178E-2</v>
      </c>
      <c r="H667" s="4">
        <f t="shared" si="214"/>
        <v>0.12746672675429077</v>
      </c>
      <c r="I667" s="4">
        <f t="shared" si="215"/>
        <v>9.4141290967140134E-2</v>
      </c>
      <c r="J667" s="4">
        <f t="shared" si="216"/>
        <v>1.1719084834557454</v>
      </c>
      <c r="K667">
        <v>3017815</v>
      </c>
      <c r="L667">
        <v>1108256</v>
      </c>
      <c r="M667">
        <v>216048</v>
      </c>
      <c r="N667">
        <f t="shared" si="217"/>
        <v>3017815</v>
      </c>
      <c r="O667">
        <v>565193</v>
      </c>
      <c r="P667">
        <v>180522</v>
      </c>
      <c r="Q667">
        <f t="shared" si="218"/>
        <v>3017815</v>
      </c>
      <c r="R667">
        <v>3820704</v>
      </c>
      <c r="S667">
        <v>284101</v>
      </c>
    </row>
    <row r="668" spans="1:30">
      <c r="A668" t="s">
        <v>25</v>
      </c>
      <c r="E668" s="4"/>
      <c r="F668" s="4"/>
      <c r="G668" s="4"/>
      <c r="H668" s="4"/>
      <c r="I668" s="4"/>
      <c r="J668" s="4"/>
      <c r="N668">
        <f t="shared" si="217"/>
        <v>0</v>
      </c>
      <c r="Q668">
        <f t="shared" si="218"/>
        <v>0</v>
      </c>
      <c r="U668" t="s">
        <v>25</v>
      </c>
    </row>
    <row r="669" spans="1:30">
      <c r="A669" s="2">
        <v>199.2</v>
      </c>
      <c r="B669" s="2">
        <v>5000</v>
      </c>
      <c r="C669" s="4">
        <v>1</v>
      </c>
      <c r="D669" s="4">
        <v>0.9</v>
      </c>
      <c r="E669" s="4">
        <f t="shared" si="211"/>
        <v>0.33338848008930816</v>
      </c>
      <c r="F669" s="4">
        <f t="shared" si="212"/>
        <v>0.5874052898859764</v>
      </c>
      <c r="G669" s="4">
        <f t="shared" si="213"/>
        <v>0.20674291914173495</v>
      </c>
      <c r="H669" s="4">
        <f t="shared" si="214"/>
        <v>2.5452348911453348E-5</v>
      </c>
      <c r="I669" s="4">
        <f t="shared" si="215"/>
        <v>0.92075085613118968</v>
      </c>
      <c r="J669" s="4">
        <f t="shared" si="216"/>
        <v>83.720715518800262</v>
      </c>
      <c r="K669">
        <v>3378863</v>
      </c>
      <c r="L669">
        <v>3111236</v>
      </c>
      <c r="M669">
        <v>1126474</v>
      </c>
      <c r="N669">
        <f t="shared" si="217"/>
        <v>3378863</v>
      </c>
      <c r="O669">
        <v>698642</v>
      </c>
      <c r="P669">
        <v>698556</v>
      </c>
      <c r="Q669">
        <f t="shared" si="218"/>
        <v>3378863</v>
      </c>
      <c r="R669">
        <v>285991919</v>
      </c>
      <c r="S669">
        <v>3111091</v>
      </c>
      <c r="U669">
        <v>199</v>
      </c>
      <c r="V669">
        <v>5000</v>
      </c>
      <c r="W669" s="1">
        <v>1</v>
      </c>
      <c r="X669" s="1">
        <f>D669</f>
        <v>0.9</v>
      </c>
      <c r="Y669" s="1">
        <f>AVERAGE(E658,E669)</f>
        <v>0.36568075843627185</v>
      </c>
      <c r="Z669" s="1">
        <f t="shared" ref="Z669:AD678" si="219">AVERAGE(F658,F669)</f>
        <v>0.55500941822100558</v>
      </c>
      <c r="AA669" s="1">
        <f t="shared" si="219"/>
        <v>0.22874494999357398</v>
      </c>
      <c r="AB669" s="1">
        <f t="shared" si="219"/>
        <v>1.5542781835569374E-5</v>
      </c>
      <c r="AC669" s="1">
        <f t="shared" si="219"/>
        <v>0.92066374925161854</v>
      </c>
      <c r="AD669" s="1">
        <f t="shared" si="219"/>
        <v>47.218145264598427</v>
      </c>
    </row>
    <row r="670" spans="1:30">
      <c r="A670" s="2">
        <v>199.2</v>
      </c>
      <c r="B670" s="2">
        <v>5000</v>
      </c>
      <c r="C670" s="4">
        <v>0.9</v>
      </c>
      <c r="D670" s="4">
        <v>0.9</v>
      </c>
      <c r="E670" s="4">
        <f t="shared" si="211"/>
        <v>0.31370641544211764</v>
      </c>
      <c r="F670" s="4">
        <f t="shared" si="212"/>
        <v>0.58675359137082506</v>
      </c>
      <c r="G670" s="4">
        <f t="shared" si="213"/>
        <v>0.19810451030420589</v>
      </c>
      <c r="H670" s="4">
        <f t="shared" si="214"/>
        <v>1.1552702787890484E-2</v>
      </c>
      <c r="I670" s="4">
        <f t="shared" si="215"/>
        <v>0.83461241251864904</v>
      </c>
      <c r="J670" s="4">
        <f t="shared" si="216"/>
        <v>75.105600019888342</v>
      </c>
      <c r="K670">
        <v>3378863</v>
      </c>
      <c r="L670">
        <v>3042531</v>
      </c>
      <c r="M670">
        <v>1059971</v>
      </c>
      <c r="N670">
        <f t="shared" si="217"/>
        <v>3378863</v>
      </c>
      <c r="O670">
        <v>708403</v>
      </c>
      <c r="P670">
        <v>669368</v>
      </c>
      <c r="Q670">
        <f t="shared" si="218"/>
        <v>3378863</v>
      </c>
      <c r="R670">
        <v>256591574</v>
      </c>
      <c r="S670">
        <v>2820041</v>
      </c>
      <c r="U670">
        <v>199</v>
      </c>
      <c r="V670">
        <v>5000</v>
      </c>
      <c r="W670" s="1">
        <v>0.9</v>
      </c>
      <c r="X670" s="1">
        <f t="shared" ref="X670:X678" si="220">D670</f>
        <v>0.9</v>
      </c>
      <c r="Y670" s="1">
        <f t="shared" ref="Y670:Y678" si="221">AVERAGE(E659,E670)</f>
        <v>0.34202476396290926</v>
      </c>
      <c r="Z670" s="1">
        <f t="shared" si="219"/>
        <v>0.55473145128888723</v>
      </c>
      <c r="AA670" s="1">
        <f t="shared" si="219"/>
        <v>0.21698509729120027</v>
      </c>
      <c r="AB670" s="1">
        <f t="shared" si="219"/>
        <v>1.2127635352703482E-2</v>
      </c>
      <c r="AC670" s="1">
        <f t="shared" si="219"/>
        <v>0.82903538780292485</v>
      </c>
      <c r="AD670" s="1">
        <f t="shared" si="219"/>
        <v>42.327270280653281</v>
      </c>
    </row>
    <row r="671" spans="1:30">
      <c r="A671" s="2">
        <v>199.2</v>
      </c>
      <c r="B671" s="2">
        <v>5000</v>
      </c>
      <c r="C671" s="4">
        <v>0.8</v>
      </c>
      <c r="D671" s="4">
        <v>0.9</v>
      </c>
      <c r="E671" s="4">
        <f t="shared" si="211"/>
        <v>0.28688378309508256</v>
      </c>
      <c r="F671" s="4">
        <f t="shared" si="212"/>
        <v>0.58461855363771775</v>
      </c>
      <c r="G671" s="4">
        <f t="shared" si="213"/>
        <v>0.1826732838827736</v>
      </c>
      <c r="H671" s="4">
        <f t="shared" si="214"/>
        <v>2.1133736407779775E-2</v>
      </c>
      <c r="I671" s="4">
        <f t="shared" si="215"/>
        <v>0.73189768274120615</v>
      </c>
      <c r="J671" s="4">
        <f t="shared" si="216"/>
        <v>66.372902067944153</v>
      </c>
      <c r="K671">
        <v>3378863</v>
      </c>
      <c r="L671">
        <v>2944687</v>
      </c>
      <c r="M671">
        <v>969341</v>
      </c>
      <c r="N671">
        <f t="shared" si="217"/>
        <v>3378863</v>
      </c>
      <c r="O671">
        <v>688636</v>
      </c>
      <c r="P671">
        <v>617228</v>
      </c>
      <c r="Q671">
        <f t="shared" si="218"/>
        <v>3378863</v>
      </c>
      <c r="R671">
        <v>226737925</v>
      </c>
      <c r="S671">
        <v>2472982</v>
      </c>
      <c r="U671">
        <v>199</v>
      </c>
      <c r="V671">
        <v>5000</v>
      </c>
      <c r="W671" s="1">
        <v>0.8</v>
      </c>
      <c r="X671" s="1">
        <f t="shared" si="220"/>
        <v>0.9</v>
      </c>
      <c r="Y671" s="1">
        <f t="shared" si="221"/>
        <v>0.31357723781628211</v>
      </c>
      <c r="Z671" s="1">
        <f t="shared" si="219"/>
        <v>0.55167656739167392</v>
      </c>
      <c r="AA671" s="1">
        <f t="shared" si="219"/>
        <v>0.20166365005818654</v>
      </c>
      <c r="AB671" s="1">
        <f t="shared" si="219"/>
        <v>2.4688840558060039E-2</v>
      </c>
      <c r="AC671" s="1">
        <f t="shared" si="219"/>
        <v>0.73299619185431397</v>
      </c>
      <c r="AD671" s="1">
        <f t="shared" si="219"/>
        <v>37.479453421461038</v>
      </c>
    </row>
    <row r="672" spans="1:30">
      <c r="A672" s="2">
        <v>199.2</v>
      </c>
      <c r="B672" s="2">
        <v>5000</v>
      </c>
      <c r="C672" s="4">
        <v>0.7</v>
      </c>
      <c r="D672" s="4">
        <v>0.9</v>
      </c>
      <c r="E672" s="4">
        <f t="shared" si="211"/>
        <v>0.26268836587929134</v>
      </c>
      <c r="F672" s="4">
        <f t="shared" si="212"/>
        <v>0.58150863174979273</v>
      </c>
      <c r="G672" s="4">
        <f t="shared" si="213"/>
        <v>0.170628699654292</v>
      </c>
      <c r="H672" s="4">
        <f t="shared" si="214"/>
        <v>3.3188383192807758E-2</v>
      </c>
      <c r="I672" s="4">
        <f t="shared" si="215"/>
        <v>0.64095584816549234</v>
      </c>
      <c r="J672" s="4">
        <f t="shared" si="216"/>
        <v>58.06681448759538</v>
      </c>
      <c r="K672">
        <v>3378863</v>
      </c>
      <c r="L672">
        <v>2852426</v>
      </c>
      <c r="M672">
        <v>887588</v>
      </c>
      <c r="N672">
        <f t="shared" si="217"/>
        <v>3378863</v>
      </c>
      <c r="O672">
        <v>688670</v>
      </c>
      <c r="P672">
        <v>576531</v>
      </c>
      <c r="Q672">
        <f t="shared" si="218"/>
        <v>3378863</v>
      </c>
      <c r="R672">
        <v>198365513</v>
      </c>
      <c r="S672">
        <v>2165702</v>
      </c>
      <c r="U672">
        <v>199</v>
      </c>
      <c r="V672">
        <v>5000</v>
      </c>
      <c r="W672" s="1">
        <v>0.7</v>
      </c>
      <c r="X672" s="1">
        <f t="shared" si="220"/>
        <v>0.9</v>
      </c>
      <c r="Y672" s="1">
        <f t="shared" si="221"/>
        <v>0.2927172293324829</v>
      </c>
      <c r="Z672" s="1">
        <f t="shared" si="219"/>
        <v>0.54667921518118257</v>
      </c>
      <c r="AA672" s="1">
        <f t="shared" si="219"/>
        <v>0.194468986542783</v>
      </c>
      <c r="AB672" s="1">
        <f t="shared" si="219"/>
        <v>3.9673472466834968E-2</v>
      </c>
      <c r="AC672" s="1">
        <f t="shared" si="219"/>
        <v>0.64499433744804524</v>
      </c>
      <c r="AD672" s="1">
        <f t="shared" si="219"/>
        <v>32.766134730406378</v>
      </c>
    </row>
    <row r="673" spans="1:30">
      <c r="A673" s="2">
        <v>199.2</v>
      </c>
      <c r="B673" s="2">
        <v>5000</v>
      </c>
      <c r="C673" s="4">
        <v>0.6</v>
      </c>
      <c r="D673" s="4">
        <v>0.9</v>
      </c>
      <c r="E673" s="4">
        <f t="shared" si="211"/>
        <v>0.24181625594171768</v>
      </c>
      <c r="F673" s="4">
        <f t="shared" si="212"/>
        <v>0.57508220960719625</v>
      </c>
      <c r="G673" s="4">
        <f t="shared" si="213"/>
        <v>0.16689726692085474</v>
      </c>
      <c r="H673" s="4">
        <f t="shared" si="214"/>
        <v>5.0755831177529243E-2</v>
      </c>
      <c r="I673" s="4">
        <f t="shared" si="215"/>
        <v>0.55480970965676912</v>
      </c>
      <c r="J673" s="4">
        <f t="shared" si="216"/>
        <v>49.170372992334997</v>
      </c>
      <c r="K673">
        <v>3378863</v>
      </c>
      <c r="L673">
        <v>2760188</v>
      </c>
      <c r="M673">
        <v>817064</v>
      </c>
      <c r="N673">
        <f t="shared" si="217"/>
        <v>3378863</v>
      </c>
      <c r="O673">
        <v>735420</v>
      </c>
      <c r="P673">
        <v>563923</v>
      </c>
      <c r="Q673">
        <f t="shared" si="218"/>
        <v>3378863</v>
      </c>
      <c r="R673">
        <v>168014580</v>
      </c>
      <c r="S673">
        <v>1874626</v>
      </c>
      <c r="U673">
        <v>199</v>
      </c>
      <c r="V673">
        <v>5000</v>
      </c>
      <c r="W673" s="1">
        <v>0.6</v>
      </c>
      <c r="X673" s="1">
        <f t="shared" si="220"/>
        <v>0.9</v>
      </c>
      <c r="Y673" s="1">
        <f t="shared" si="221"/>
        <v>0.26539760131498369</v>
      </c>
      <c r="Z673" s="1">
        <f t="shared" si="219"/>
        <v>0.54071997759732471</v>
      </c>
      <c r="AA673" s="1">
        <f t="shared" si="219"/>
        <v>0.18015717921290059</v>
      </c>
      <c r="AB673" s="1">
        <f t="shared" si="219"/>
        <v>5.1099339864275214E-2</v>
      </c>
      <c r="AC673" s="1">
        <f t="shared" si="219"/>
        <v>0.56522799839417637</v>
      </c>
      <c r="AD673" s="1">
        <f t="shared" si="219"/>
        <v>27.893056759917926</v>
      </c>
    </row>
    <row r="674" spans="1:30">
      <c r="A674" s="2">
        <v>199.2</v>
      </c>
      <c r="B674" s="2">
        <v>5000</v>
      </c>
      <c r="C674" s="4">
        <v>0.5</v>
      </c>
      <c r="D674" s="4">
        <v>0.9</v>
      </c>
      <c r="E674" s="4">
        <f t="shared" si="211"/>
        <v>0.20285285316391935</v>
      </c>
      <c r="F674" s="4">
        <f t="shared" si="212"/>
        <v>0.56614429173363934</v>
      </c>
      <c r="G674" s="4">
        <f t="shared" si="213"/>
        <v>0.14022557292201548</v>
      </c>
      <c r="H674" s="4">
        <f t="shared" si="214"/>
        <v>6.5985806468033772E-2</v>
      </c>
      <c r="I674" s="4">
        <f t="shared" si="215"/>
        <v>0.45324536685861488</v>
      </c>
      <c r="J674" s="4">
        <f t="shared" si="216"/>
        <v>41.189435617839493</v>
      </c>
      <c r="K674">
        <v>3378863</v>
      </c>
      <c r="L674">
        <v>2598336</v>
      </c>
      <c r="M674">
        <v>685412</v>
      </c>
      <c r="N674">
        <f t="shared" si="217"/>
        <v>3378863</v>
      </c>
      <c r="O674">
        <v>696760</v>
      </c>
      <c r="P674">
        <v>473803</v>
      </c>
      <c r="Q674">
        <f t="shared" si="218"/>
        <v>3378863</v>
      </c>
      <c r="R674">
        <v>140704914</v>
      </c>
      <c r="S674">
        <v>1531454</v>
      </c>
      <c r="U674">
        <v>199</v>
      </c>
      <c r="V674">
        <v>5000</v>
      </c>
      <c r="W674" s="1">
        <v>0.5</v>
      </c>
      <c r="X674" s="1">
        <f t="shared" si="220"/>
        <v>0.9</v>
      </c>
      <c r="Y674" s="1">
        <f t="shared" si="221"/>
        <v>0.22685392959324435</v>
      </c>
      <c r="Z674" s="1">
        <f t="shared" si="219"/>
        <v>0.53062393416398168</v>
      </c>
      <c r="AA674" s="1">
        <f t="shared" si="219"/>
        <v>0.15887833371953752</v>
      </c>
      <c r="AB674" s="1">
        <f t="shared" si="219"/>
        <v>7.4935500775615699E-2</v>
      </c>
      <c r="AC674" s="1">
        <f t="shared" si="219"/>
        <v>0.45473921807440665</v>
      </c>
      <c r="AD674" s="1">
        <f t="shared" si="219"/>
        <v>23.088943929473857</v>
      </c>
    </row>
    <row r="675" spans="1:30">
      <c r="A675" s="2">
        <v>199.2</v>
      </c>
      <c r="B675" s="2">
        <v>5000</v>
      </c>
      <c r="C675" s="5">
        <v>0.4</v>
      </c>
      <c r="D675" s="4">
        <v>0.9</v>
      </c>
      <c r="E675" s="4">
        <f t="shared" si="211"/>
        <v>0.17996497638406767</v>
      </c>
      <c r="F675" s="4">
        <f t="shared" si="212"/>
        <v>0.54729978694016301</v>
      </c>
      <c r="G675" s="4">
        <f t="shared" si="213"/>
        <v>0.12687196846986692</v>
      </c>
      <c r="H675" s="4">
        <f t="shared" si="214"/>
        <v>7.5723401629483059E-2</v>
      </c>
      <c r="I675" s="4">
        <f t="shared" si="215"/>
        <v>0.37087002343687803</v>
      </c>
      <c r="J675" s="4">
        <f t="shared" si="216"/>
        <v>32.86493385496837</v>
      </c>
      <c r="K675">
        <v>3378863</v>
      </c>
      <c r="L675">
        <v>2457328</v>
      </c>
      <c r="M675">
        <v>608077</v>
      </c>
      <c r="N675">
        <f t="shared" si="217"/>
        <v>3378863</v>
      </c>
      <c r="O675">
        <v>684542</v>
      </c>
      <c r="P675">
        <v>428683</v>
      </c>
      <c r="Q675">
        <f t="shared" si="218"/>
        <v>3378863</v>
      </c>
      <c r="R675">
        <v>112299228</v>
      </c>
      <c r="S675">
        <v>1253119</v>
      </c>
      <c r="U675">
        <v>199</v>
      </c>
      <c r="V675">
        <v>5000</v>
      </c>
      <c r="W675" s="1">
        <v>0.4</v>
      </c>
      <c r="X675" s="1">
        <f t="shared" si="220"/>
        <v>0.9</v>
      </c>
      <c r="Y675" s="1">
        <f t="shared" si="221"/>
        <v>0.19515825277667537</v>
      </c>
      <c r="Z675" s="1">
        <f t="shared" si="219"/>
        <v>0.51063343951249962</v>
      </c>
      <c r="AA675" s="1">
        <f t="shared" si="219"/>
        <v>0.13867038395791184</v>
      </c>
      <c r="AB675" s="1">
        <f t="shared" si="219"/>
        <v>8.2858660535599177E-2</v>
      </c>
      <c r="AC675" s="1">
        <f t="shared" si="219"/>
        <v>0.36707769027892068</v>
      </c>
      <c r="AD675" s="1">
        <f t="shared" si="219"/>
        <v>18.481433812465539</v>
      </c>
    </row>
    <row r="676" spans="1:30">
      <c r="A676" s="2">
        <v>199.2</v>
      </c>
      <c r="B676" s="2">
        <v>5000</v>
      </c>
      <c r="C676" s="5">
        <v>0.3</v>
      </c>
      <c r="D676" s="4">
        <v>0.9</v>
      </c>
      <c r="E676" s="4">
        <f t="shared" si="211"/>
        <v>0.14419288381920189</v>
      </c>
      <c r="F676" s="4">
        <f t="shared" si="212"/>
        <v>0.5263063344089417</v>
      </c>
      <c r="G676" s="4">
        <f t="shared" si="213"/>
        <v>0.10798958111056885</v>
      </c>
      <c r="H676" s="4">
        <f t="shared" si="214"/>
        <v>9.8382503226677145E-2</v>
      </c>
      <c r="I676" s="4">
        <f t="shared" si="215"/>
        <v>0.27180326636504648</v>
      </c>
      <c r="J676" s="4">
        <f t="shared" si="216"/>
        <v>25.497327059427978</v>
      </c>
      <c r="K676">
        <v>3378863</v>
      </c>
      <c r="L676">
        <v>2265525</v>
      </c>
      <c r="M676">
        <v>487208</v>
      </c>
      <c r="N676">
        <f t="shared" si="217"/>
        <v>3378863</v>
      </c>
      <c r="O676">
        <v>697303</v>
      </c>
      <c r="P676">
        <v>364882</v>
      </c>
      <c r="Q676">
        <f t="shared" si="218"/>
        <v>3378863</v>
      </c>
      <c r="R676">
        <v>87070361</v>
      </c>
      <c r="S676">
        <v>918386</v>
      </c>
      <c r="U676">
        <v>199</v>
      </c>
      <c r="V676">
        <v>5000</v>
      </c>
      <c r="W676" s="1">
        <v>0.3</v>
      </c>
      <c r="X676" s="1">
        <f t="shared" si="220"/>
        <v>0.9</v>
      </c>
      <c r="Y676" s="1">
        <f t="shared" si="221"/>
        <v>0.15796220902918912</v>
      </c>
      <c r="Z676" s="1">
        <f t="shared" si="219"/>
        <v>0.48724344444147838</v>
      </c>
      <c r="AA676" s="1">
        <f t="shared" si="219"/>
        <v>0.11806747228030734</v>
      </c>
      <c r="AB676" s="1">
        <f t="shared" si="219"/>
        <v>0.10584300130641121</v>
      </c>
      <c r="AC676" s="1">
        <f t="shared" si="219"/>
        <v>0.27292046965858291</v>
      </c>
      <c r="AD676" s="1">
        <f t="shared" si="219"/>
        <v>14.359887710122662</v>
      </c>
    </row>
    <row r="677" spans="1:30">
      <c r="A677" s="2">
        <v>199.2</v>
      </c>
      <c r="B677" s="2">
        <v>5000</v>
      </c>
      <c r="C677" s="5">
        <v>0.2</v>
      </c>
      <c r="D677" s="4">
        <v>0.9</v>
      </c>
      <c r="E677" s="4">
        <f t="shared" si="211"/>
        <v>0.11056145218080757</v>
      </c>
      <c r="F677" s="4">
        <f t="shared" si="212"/>
        <v>0.47841182078113259</v>
      </c>
      <c r="G677" s="4">
        <f t="shared" si="213"/>
        <v>0.11056145218080757</v>
      </c>
      <c r="H677" s="4">
        <f t="shared" si="214"/>
        <v>0.40972451383793895</v>
      </c>
      <c r="I677" s="4">
        <f t="shared" si="215"/>
        <v>0.11056145218080757</v>
      </c>
      <c r="J677" s="4">
        <f t="shared" si="216"/>
        <v>0.40972451383793895</v>
      </c>
      <c r="K677">
        <v>3378863</v>
      </c>
      <c r="L677">
        <v>1990060</v>
      </c>
      <c r="M677">
        <v>373572</v>
      </c>
      <c r="N677">
        <f t="shared" si="217"/>
        <v>3378863</v>
      </c>
      <c r="O677">
        <v>1757975</v>
      </c>
      <c r="P677">
        <v>373572</v>
      </c>
      <c r="Q677">
        <f t="shared" si="218"/>
        <v>3378863</v>
      </c>
      <c r="R677">
        <v>1757975</v>
      </c>
      <c r="S677">
        <v>373572</v>
      </c>
      <c r="U677">
        <v>199</v>
      </c>
      <c r="V677">
        <v>5000</v>
      </c>
      <c r="W677" s="1">
        <v>0.2</v>
      </c>
      <c r="X677" s="1">
        <f t="shared" si="220"/>
        <v>0.9</v>
      </c>
      <c r="Y677" s="1">
        <f t="shared" si="221"/>
        <v>0.11956945816973932</v>
      </c>
      <c r="Z677" s="1">
        <f t="shared" si="219"/>
        <v>0.43321316398298332</v>
      </c>
      <c r="AA677" s="1">
        <f t="shared" si="219"/>
        <v>0.10565011586413081</v>
      </c>
      <c r="AB677" s="1">
        <f t="shared" si="219"/>
        <v>0.26719245277259207</v>
      </c>
      <c r="AC677" s="1">
        <f t="shared" si="219"/>
        <v>0.14708622112571906</v>
      </c>
      <c r="AD677" s="1">
        <f t="shared" si="219"/>
        <v>1.1661754918256817</v>
      </c>
    </row>
    <row r="678" spans="1:30">
      <c r="A678" s="2">
        <v>199.2</v>
      </c>
      <c r="B678" s="2">
        <v>5000</v>
      </c>
      <c r="C678" s="5">
        <v>0.1</v>
      </c>
      <c r="D678" s="4">
        <v>0.9</v>
      </c>
      <c r="E678" s="4">
        <f t="shared" si="211"/>
        <v>6.5762358521194858E-2</v>
      </c>
      <c r="F678" s="4">
        <f t="shared" si="212"/>
        <v>0.3299897036369927</v>
      </c>
      <c r="G678" s="4">
        <f t="shared" si="213"/>
        <v>6.5762358521194858E-2</v>
      </c>
      <c r="H678" s="4">
        <f t="shared" si="214"/>
        <v>0.3299897036369927</v>
      </c>
      <c r="I678" s="4">
        <f t="shared" si="215"/>
        <v>6.5762358521194858E-2</v>
      </c>
      <c r="J678" s="4">
        <f t="shared" si="216"/>
        <v>0.3299897036369927</v>
      </c>
      <c r="K678">
        <v>3378863</v>
      </c>
      <c r="L678">
        <v>1337192</v>
      </c>
      <c r="M678">
        <v>222202</v>
      </c>
      <c r="N678">
        <f t="shared" si="217"/>
        <v>3378863</v>
      </c>
      <c r="O678">
        <v>1337192</v>
      </c>
      <c r="P678">
        <v>222202</v>
      </c>
      <c r="Q678">
        <f t="shared" si="218"/>
        <v>3378863</v>
      </c>
      <c r="R678">
        <v>1337192</v>
      </c>
      <c r="S678">
        <v>222202</v>
      </c>
      <c r="U678">
        <v>199</v>
      </c>
      <c r="V678">
        <v>5000</v>
      </c>
      <c r="W678" s="1">
        <v>0.1</v>
      </c>
      <c r="X678" s="1">
        <f t="shared" si="220"/>
        <v>0.9</v>
      </c>
      <c r="Y678" s="1">
        <f t="shared" si="221"/>
        <v>6.8676614037083056E-2</v>
      </c>
      <c r="Z678" s="1">
        <f t="shared" si="219"/>
        <v>0.31281835988641971</v>
      </c>
      <c r="AA678" s="1">
        <f t="shared" si="219"/>
        <v>6.2790567344360018E-2</v>
      </c>
      <c r="AB678" s="1">
        <f t="shared" si="219"/>
        <v>0.22872821519564174</v>
      </c>
      <c r="AC678" s="1">
        <f t="shared" si="219"/>
        <v>7.9951824744167496E-2</v>
      </c>
      <c r="AD678" s="1">
        <f t="shared" si="219"/>
        <v>0.75094909354636907</v>
      </c>
    </row>
    <row r="679" spans="1:30">
      <c r="A679" t="s">
        <v>25</v>
      </c>
      <c r="E679" s="4"/>
      <c r="F679" s="4"/>
      <c r="G679" s="4"/>
      <c r="H679" s="4"/>
      <c r="I679" s="4"/>
      <c r="J679" s="4"/>
      <c r="N679">
        <f t="shared" si="217"/>
        <v>0</v>
      </c>
      <c r="Q679">
        <f t="shared" si="218"/>
        <v>0</v>
      </c>
    </row>
    <row r="680" spans="1:30">
      <c r="A680" s="2">
        <v>199.3</v>
      </c>
      <c r="B680" s="2">
        <v>5000</v>
      </c>
      <c r="C680" s="4">
        <v>1</v>
      </c>
      <c r="D680" s="4">
        <v>0.9</v>
      </c>
      <c r="E680" s="4" t="e">
        <f t="shared" si="211"/>
        <v>#DIV/0!</v>
      </c>
      <c r="F680" s="4" t="e">
        <f t="shared" si="212"/>
        <v>#DIV/0!</v>
      </c>
      <c r="G680" s="4" t="e">
        <f t="shared" si="213"/>
        <v>#DIV/0!</v>
      </c>
      <c r="H680" s="4" t="e">
        <f t="shared" si="214"/>
        <v>#DIV/0!</v>
      </c>
      <c r="I680" s="4" t="e">
        <f t="shared" si="215"/>
        <v>#DIV/0!</v>
      </c>
      <c r="J680" s="4" t="e">
        <f t="shared" si="216"/>
        <v>#DIV/0!</v>
      </c>
      <c r="N680">
        <f t="shared" si="217"/>
        <v>0</v>
      </c>
      <c r="Q680">
        <f t="shared" si="218"/>
        <v>0</v>
      </c>
    </row>
    <row r="681" spans="1:30">
      <c r="A681" s="2">
        <v>199.3</v>
      </c>
      <c r="B681" s="2">
        <v>5000</v>
      </c>
      <c r="C681" s="4">
        <v>0.9</v>
      </c>
      <c r="D681" s="4">
        <v>0.9</v>
      </c>
      <c r="E681" s="4" t="e">
        <f t="shared" si="211"/>
        <v>#DIV/0!</v>
      </c>
      <c r="F681" s="4" t="e">
        <f t="shared" si="212"/>
        <v>#DIV/0!</v>
      </c>
      <c r="G681" s="4" t="e">
        <f t="shared" si="213"/>
        <v>#DIV/0!</v>
      </c>
      <c r="H681" s="4" t="e">
        <f t="shared" si="214"/>
        <v>#DIV/0!</v>
      </c>
      <c r="I681" s="4" t="e">
        <f t="shared" si="215"/>
        <v>#DIV/0!</v>
      </c>
      <c r="J681" s="4" t="e">
        <f t="shared" si="216"/>
        <v>#DIV/0!</v>
      </c>
      <c r="N681">
        <f t="shared" si="217"/>
        <v>0</v>
      </c>
      <c r="Q681">
        <f t="shared" si="218"/>
        <v>0</v>
      </c>
    </row>
    <row r="682" spans="1:30">
      <c r="A682" s="2">
        <v>199.3</v>
      </c>
      <c r="B682" s="2">
        <v>5000</v>
      </c>
      <c r="C682" s="4">
        <v>0.8</v>
      </c>
      <c r="D682" s="4">
        <v>0.9</v>
      </c>
      <c r="E682" s="4" t="e">
        <f t="shared" si="211"/>
        <v>#DIV/0!</v>
      </c>
      <c r="F682" s="4" t="e">
        <f t="shared" si="212"/>
        <v>#DIV/0!</v>
      </c>
      <c r="G682" s="4" t="e">
        <f t="shared" si="213"/>
        <v>#DIV/0!</v>
      </c>
      <c r="H682" s="4" t="e">
        <f t="shared" si="214"/>
        <v>#DIV/0!</v>
      </c>
      <c r="I682" s="4" t="e">
        <f t="shared" si="215"/>
        <v>#DIV/0!</v>
      </c>
      <c r="J682" s="4" t="e">
        <f t="shared" si="216"/>
        <v>#DIV/0!</v>
      </c>
      <c r="N682">
        <f t="shared" si="217"/>
        <v>0</v>
      </c>
      <c r="Q682">
        <f t="shared" si="218"/>
        <v>0</v>
      </c>
    </row>
    <row r="683" spans="1:30">
      <c r="A683" s="2">
        <v>199.3</v>
      </c>
      <c r="B683" s="2">
        <v>5000</v>
      </c>
      <c r="C683" s="4">
        <v>0.7</v>
      </c>
      <c r="D683" s="4">
        <v>0.9</v>
      </c>
      <c r="E683" s="4" t="e">
        <f t="shared" si="211"/>
        <v>#DIV/0!</v>
      </c>
      <c r="F683" s="4" t="e">
        <f t="shared" si="212"/>
        <v>#DIV/0!</v>
      </c>
      <c r="G683" s="4" t="e">
        <f t="shared" si="213"/>
        <v>#DIV/0!</v>
      </c>
      <c r="H683" s="4" t="e">
        <f t="shared" si="214"/>
        <v>#DIV/0!</v>
      </c>
      <c r="I683" s="4" t="e">
        <f t="shared" si="215"/>
        <v>#DIV/0!</v>
      </c>
      <c r="J683" s="4" t="e">
        <f t="shared" si="216"/>
        <v>#DIV/0!</v>
      </c>
      <c r="N683">
        <f t="shared" si="217"/>
        <v>0</v>
      </c>
      <c r="Q683">
        <f t="shared" si="218"/>
        <v>0</v>
      </c>
    </row>
    <row r="684" spans="1:30">
      <c r="A684" s="2">
        <v>199.3</v>
      </c>
      <c r="B684" s="2">
        <v>5000</v>
      </c>
      <c r="C684" s="4">
        <v>0.6</v>
      </c>
      <c r="D684" s="4">
        <v>0.9</v>
      </c>
      <c r="E684" s="4" t="e">
        <f t="shared" si="211"/>
        <v>#DIV/0!</v>
      </c>
      <c r="F684" s="4" t="e">
        <f t="shared" si="212"/>
        <v>#DIV/0!</v>
      </c>
      <c r="G684" s="4" t="e">
        <f t="shared" si="213"/>
        <v>#DIV/0!</v>
      </c>
      <c r="H684" s="4" t="e">
        <f t="shared" si="214"/>
        <v>#DIV/0!</v>
      </c>
      <c r="I684" s="4" t="e">
        <f t="shared" si="215"/>
        <v>#DIV/0!</v>
      </c>
      <c r="J684" s="4" t="e">
        <f t="shared" si="216"/>
        <v>#DIV/0!</v>
      </c>
      <c r="N684">
        <f t="shared" si="217"/>
        <v>0</v>
      </c>
      <c r="Q684">
        <f t="shared" si="218"/>
        <v>0</v>
      </c>
    </row>
    <row r="685" spans="1:30">
      <c r="A685" s="2">
        <v>199.3</v>
      </c>
      <c r="B685" s="2">
        <v>5000</v>
      </c>
      <c r="C685" s="4">
        <v>0.5</v>
      </c>
      <c r="D685" s="4">
        <v>0.9</v>
      </c>
      <c r="E685" s="4" t="e">
        <f t="shared" si="211"/>
        <v>#DIV/0!</v>
      </c>
      <c r="F685" s="4" t="e">
        <f t="shared" si="212"/>
        <v>#DIV/0!</v>
      </c>
      <c r="G685" s="4" t="e">
        <f t="shared" si="213"/>
        <v>#DIV/0!</v>
      </c>
      <c r="H685" s="4" t="e">
        <f t="shared" si="214"/>
        <v>#DIV/0!</v>
      </c>
      <c r="I685" s="4" t="e">
        <f t="shared" si="215"/>
        <v>#DIV/0!</v>
      </c>
      <c r="J685" s="4" t="e">
        <f t="shared" si="216"/>
        <v>#DIV/0!</v>
      </c>
      <c r="N685">
        <f t="shared" si="217"/>
        <v>0</v>
      </c>
      <c r="Q685">
        <f t="shared" si="218"/>
        <v>0</v>
      </c>
    </row>
    <row r="686" spans="1:30">
      <c r="A686" s="2">
        <v>199.3</v>
      </c>
      <c r="B686" s="2">
        <v>5000</v>
      </c>
      <c r="C686" s="5">
        <v>0.4</v>
      </c>
      <c r="D686" s="4">
        <v>0.9</v>
      </c>
      <c r="E686" s="4" t="e">
        <f t="shared" si="211"/>
        <v>#DIV/0!</v>
      </c>
      <c r="F686" s="4" t="e">
        <f t="shared" si="212"/>
        <v>#DIV/0!</v>
      </c>
      <c r="G686" s="4" t="e">
        <f t="shared" si="213"/>
        <v>#DIV/0!</v>
      </c>
      <c r="H686" s="4" t="e">
        <f t="shared" si="214"/>
        <v>#DIV/0!</v>
      </c>
      <c r="I686" s="4" t="e">
        <f t="shared" si="215"/>
        <v>#DIV/0!</v>
      </c>
      <c r="J686" s="4" t="e">
        <f t="shared" si="216"/>
        <v>#DIV/0!</v>
      </c>
      <c r="N686">
        <f t="shared" si="217"/>
        <v>0</v>
      </c>
      <c r="Q686">
        <f t="shared" si="218"/>
        <v>0</v>
      </c>
    </row>
    <row r="687" spans="1:30">
      <c r="A687" s="2">
        <v>199.3</v>
      </c>
      <c r="B687" s="2">
        <v>5000</v>
      </c>
      <c r="C687" s="5">
        <v>0.3</v>
      </c>
      <c r="D687" s="4">
        <v>0.9</v>
      </c>
      <c r="E687" s="4" t="e">
        <f>M687/K687</f>
        <v>#DIV/0!</v>
      </c>
      <c r="F687" s="4" t="e">
        <f>(L687-M687)/K687</f>
        <v>#DIV/0!</v>
      </c>
      <c r="G687" s="4" t="e">
        <f t="shared" si="213"/>
        <v>#DIV/0!</v>
      </c>
      <c r="H687" s="4" t="e">
        <f t="shared" si="214"/>
        <v>#DIV/0!</v>
      </c>
      <c r="I687" s="4" t="e">
        <f>S687/Q687</f>
        <v>#DIV/0!</v>
      </c>
      <c r="J687" s="4" t="e">
        <f>(R687-S687)/Q687</f>
        <v>#DIV/0!</v>
      </c>
      <c r="N687">
        <f t="shared" si="217"/>
        <v>0</v>
      </c>
      <c r="Q687">
        <f t="shared" si="218"/>
        <v>0</v>
      </c>
    </row>
    <row r="688" spans="1:30">
      <c r="A688" s="2">
        <v>199.3</v>
      </c>
      <c r="B688" s="2">
        <v>5000</v>
      </c>
      <c r="C688" s="5">
        <v>0.2</v>
      </c>
      <c r="D688" s="4">
        <v>0.9</v>
      </c>
      <c r="E688" s="4" t="e">
        <f>M688/K688</f>
        <v>#DIV/0!</v>
      </c>
      <c r="F688" s="4" t="e">
        <f>(L688-M688)/K688</f>
        <v>#DIV/0!</v>
      </c>
      <c r="G688" s="4" t="e">
        <f t="shared" si="213"/>
        <v>#DIV/0!</v>
      </c>
      <c r="H688" s="4" t="e">
        <f t="shared" si="214"/>
        <v>#DIV/0!</v>
      </c>
      <c r="I688" s="4" t="e">
        <f>S688/Q688</f>
        <v>#DIV/0!</v>
      </c>
      <c r="J688" s="4" t="e">
        <f>(R688-S688)/Q688</f>
        <v>#DIV/0!</v>
      </c>
      <c r="N688">
        <f t="shared" si="217"/>
        <v>0</v>
      </c>
      <c r="Q688">
        <f t="shared" si="218"/>
        <v>0</v>
      </c>
    </row>
    <row r="689" spans="1:30">
      <c r="A689" s="2">
        <v>199.3</v>
      </c>
      <c r="B689" s="2">
        <v>5000</v>
      </c>
      <c r="C689" s="5">
        <v>0.1</v>
      </c>
      <c r="D689" s="4">
        <v>0.9</v>
      </c>
      <c r="E689" s="4" t="e">
        <f>M689/K689</f>
        <v>#DIV/0!</v>
      </c>
      <c r="F689" s="4" t="e">
        <f>(L689-M689)/K689</f>
        <v>#DIV/0!</v>
      </c>
      <c r="G689" s="4" t="e">
        <f t="shared" si="213"/>
        <v>#DIV/0!</v>
      </c>
      <c r="H689" s="4" t="e">
        <f t="shared" si="214"/>
        <v>#DIV/0!</v>
      </c>
      <c r="I689" s="4" t="e">
        <f>S689/Q689</f>
        <v>#DIV/0!</v>
      </c>
      <c r="J689" s="4" t="e">
        <f>(R689-S689)/Q689</f>
        <v>#DIV/0!</v>
      </c>
      <c r="N689">
        <f t="shared" si="217"/>
        <v>0</v>
      </c>
      <c r="Q689">
        <f t="shared" si="218"/>
        <v>0</v>
      </c>
    </row>
    <row r="690" spans="1:30">
      <c r="A690" t="s">
        <v>25</v>
      </c>
      <c r="E690" s="4"/>
      <c r="F690" s="4"/>
      <c r="G690" s="4"/>
      <c r="H690" s="4"/>
      <c r="I690" s="4"/>
      <c r="J690" s="4"/>
      <c r="N690">
        <f t="shared" si="217"/>
        <v>0</v>
      </c>
      <c r="Q690">
        <f t="shared" si="218"/>
        <v>0</v>
      </c>
    </row>
    <row r="691" spans="1:30">
      <c r="A691" s="2">
        <v>200.1</v>
      </c>
      <c r="B691" s="2">
        <v>5000</v>
      </c>
      <c r="C691" s="4">
        <v>1</v>
      </c>
      <c r="D691" s="4">
        <v>0.95</v>
      </c>
      <c r="E691" s="4">
        <f t="shared" ref="E691:E700" si="222">M691/K691</f>
        <v>0.31249823382863107</v>
      </c>
      <c r="F691" s="4">
        <f t="shared" ref="F691:F700" si="223">(L691-M691)/K691</f>
        <v>0.60796039643672461</v>
      </c>
      <c r="G691" s="4">
        <f t="shared" ref="G691:G700" si="224">P691/N691</f>
        <v>0.19280666128433854</v>
      </c>
      <c r="H691" s="4">
        <f t="shared" ref="H691:H700" si="225">(O691-P691)/N691</f>
        <v>1.6712159189697288E-5</v>
      </c>
      <c r="I691" s="4">
        <f t="shared" ref="I691:I700" si="226">S691/Q691</f>
        <v>0.92043280238297154</v>
      </c>
      <c r="J691" s="4">
        <f t="shared" ref="J691:J700" si="227">(R691-S691)/Q691</f>
        <v>47.105509938113357</v>
      </c>
      <c r="K691">
        <v>3291017</v>
      </c>
      <c r="L691">
        <v>3029245</v>
      </c>
      <c r="M691">
        <v>1028437</v>
      </c>
      <c r="N691">
        <f t="shared" si="217"/>
        <v>3291017</v>
      </c>
      <c r="O691">
        <v>634585</v>
      </c>
      <c r="P691">
        <v>634530</v>
      </c>
      <c r="Q691">
        <f t="shared" si="218"/>
        <v>3291017</v>
      </c>
      <c r="R691">
        <v>158054194</v>
      </c>
      <c r="S691">
        <v>3029160</v>
      </c>
    </row>
    <row r="692" spans="1:30">
      <c r="A692" s="2">
        <v>200.1</v>
      </c>
      <c r="B692" s="2">
        <v>5000</v>
      </c>
      <c r="C692" s="4">
        <v>0.9</v>
      </c>
      <c r="D692" s="4">
        <v>0.95</v>
      </c>
      <c r="E692" s="4">
        <f t="shared" si="222"/>
        <v>0.29202553496381212</v>
      </c>
      <c r="F692" s="4">
        <f t="shared" si="223"/>
        <v>0.60657389493885927</v>
      </c>
      <c r="G692" s="4">
        <f t="shared" si="224"/>
        <v>0.182904555035723</v>
      </c>
      <c r="H692" s="4">
        <f t="shared" si="225"/>
        <v>1.0534433580865732E-2</v>
      </c>
      <c r="I692" s="4">
        <f t="shared" si="226"/>
        <v>0.82754631774919429</v>
      </c>
      <c r="J692" s="4">
        <f t="shared" si="227"/>
        <v>42.227222162632401</v>
      </c>
      <c r="K692">
        <v>3291017</v>
      </c>
      <c r="L692">
        <v>2957306</v>
      </c>
      <c r="M692">
        <v>961061</v>
      </c>
      <c r="N692">
        <f t="shared" si="217"/>
        <v>3291017</v>
      </c>
      <c r="O692">
        <v>636611</v>
      </c>
      <c r="P692">
        <v>601942</v>
      </c>
      <c r="Q692">
        <f t="shared" si="218"/>
        <v>3291017</v>
      </c>
      <c r="R692">
        <v>141693975</v>
      </c>
      <c r="S692">
        <v>2723469</v>
      </c>
    </row>
    <row r="693" spans="1:30">
      <c r="A693" s="2">
        <v>200.1</v>
      </c>
      <c r="B693" s="2">
        <v>5000</v>
      </c>
      <c r="C693" s="4">
        <v>0.8</v>
      </c>
      <c r="D693" s="4">
        <v>0.95</v>
      </c>
      <c r="E693" s="4">
        <f t="shared" si="222"/>
        <v>0.27129638041979121</v>
      </c>
      <c r="F693" s="4">
        <f t="shared" si="223"/>
        <v>0.60717462109736897</v>
      </c>
      <c r="G693" s="4">
        <f t="shared" si="224"/>
        <v>0.17312763805231027</v>
      </c>
      <c r="H693" s="4">
        <f t="shared" si="225"/>
        <v>2.242407134329601E-2</v>
      </c>
      <c r="I693" s="4">
        <f t="shared" si="226"/>
        <v>0.72888927647593438</v>
      </c>
      <c r="J693" s="4">
        <f t="shared" si="227"/>
        <v>37.505033854276654</v>
      </c>
      <c r="K693">
        <v>3291017</v>
      </c>
      <c r="L693">
        <v>2891063</v>
      </c>
      <c r="M693">
        <v>892841</v>
      </c>
      <c r="N693">
        <f t="shared" si="217"/>
        <v>3291017</v>
      </c>
      <c r="O693">
        <v>643564</v>
      </c>
      <c r="P693">
        <v>569766</v>
      </c>
      <c r="Q693">
        <f t="shared" si="218"/>
        <v>3291017</v>
      </c>
      <c r="R693">
        <v>125828491</v>
      </c>
      <c r="S693">
        <v>2398787</v>
      </c>
    </row>
    <row r="694" spans="1:30">
      <c r="A694" s="2">
        <v>200.1</v>
      </c>
      <c r="B694" s="2">
        <v>5000</v>
      </c>
      <c r="C694" s="4">
        <v>0.7</v>
      </c>
      <c r="D694" s="4">
        <v>0.95</v>
      </c>
      <c r="E694" s="4">
        <f t="shared" si="222"/>
        <v>0.25027126872939276</v>
      </c>
      <c r="F694" s="4">
        <f t="shared" si="223"/>
        <v>0.60016918782248774</v>
      </c>
      <c r="G694" s="4">
        <f t="shared" si="224"/>
        <v>0.16446527015813045</v>
      </c>
      <c r="H694" s="4">
        <f t="shared" si="225"/>
        <v>3.8527604081048501E-2</v>
      </c>
      <c r="I694" s="4">
        <f t="shared" si="226"/>
        <v>0.65185442676230476</v>
      </c>
      <c r="J694" s="4">
        <f t="shared" si="227"/>
        <v>33.028860987348288</v>
      </c>
      <c r="K694">
        <v>3291017</v>
      </c>
      <c r="L694">
        <v>2798814</v>
      </c>
      <c r="M694">
        <v>823647</v>
      </c>
      <c r="N694">
        <f t="shared" si="217"/>
        <v>3291017</v>
      </c>
      <c r="O694">
        <v>668053</v>
      </c>
      <c r="P694">
        <v>541258</v>
      </c>
      <c r="Q694">
        <f t="shared" si="218"/>
        <v>3291017</v>
      </c>
      <c r="R694">
        <v>110843807</v>
      </c>
      <c r="S694">
        <v>2145264</v>
      </c>
    </row>
    <row r="695" spans="1:30">
      <c r="A695" s="2">
        <v>200.1</v>
      </c>
      <c r="B695" s="2">
        <v>5000</v>
      </c>
      <c r="C695" s="4">
        <v>0.6</v>
      </c>
      <c r="D695" s="4">
        <v>0.95</v>
      </c>
      <c r="E695" s="4">
        <f t="shared" si="222"/>
        <v>0.21687004351542397</v>
      </c>
      <c r="F695" s="4">
        <f t="shared" si="223"/>
        <v>0.59873133441729409</v>
      </c>
      <c r="G695" s="4">
        <f t="shared" si="224"/>
        <v>0.13991176587662718</v>
      </c>
      <c r="H695" s="4">
        <f t="shared" si="225"/>
        <v>4.592410188096871E-2</v>
      </c>
      <c r="I695" s="4">
        <f t="shared" si="226"/>
        <v>0.54178237304760202</v>
      </c>
      <c r="J695" s="4">
        <f t="shared" si="227"/>
        <v>27.647536004827685</v>
      </c>
      <c r="K695">
        <v>3291017</v>
      </c>
      <c r="L695">
        <v>2684158</v>
      </c>
      <c r="M695">
        <v>713723</v>
      </c>
      <c r="N695">
        <f t="shared" si="217"/>
        <v>3291017</v>
      </c>
      <c r="O695">
        <v>611589</v>
      </c>
      <c r="P695">
        <v>460452</v>
      </c>
      <c r="Q695">
        <f t="shared" si="218"/>
        <v>3291017</v>
      </c>
      <c r="R695">
        <v>92771526</v>
      </c>
      <c r="S695">
        <v>1783015</v>
      </c>
    </row>
    <row r="696" spans="1:30">
      <c r="A696" s="2">
        <v>200.1</v>
      </c>
      <c r="B696" s="2">
        <v>5000</v>
      </c>
      <c r="C696" s="4">
        <v>0.5</v>
      </c>
      <c r="D696" s="4">
        <v>0.95</v>
      </c>
      <c r="E696" s="4">
        <f t="shared" si="222"/>
        <v>0.19878232169569468</v>
      </c>
      <c r="F696" s="4">
        <f t="shared" si="223"/>
        <v>0.58196387317355092</v>
      </c>
      <c r="G696" s="4">
        <f t="shared" si="224"/>
        <v>0.13353075964056096</v>
      </c>
      <c r="H696" s="4">
        <f t="shared" si="225"/>
        <v>5.7595266144173672E-2</v>
      </c>
      <c r="I696" s="4">
        <f t="shared" si="226"/>
        <v>0.4609423166151983</v>
      </c>
      <c r="J696" s="4">
        <f t="shared" si="227"/>
        <v>23.534068040365639</v>
      </c>
      <c r="K696">
        <v>3291017</v>
      </c>
      <c r="L696">
        <v>2569449</v>
      </c>
      <c r="M696">
        <v>654196</v>
      </c>
      <c r="N696">
        <f t="shared" si="217"/>
        <v>3291017</v>
      </c>
      <c r="O696">
        <v>628999</v>
      </c>
      <c r="P696">
        <v>439452</v>
      </c>
      <c r="Q696">
        <f t="shared" si="218"/>
        <v>3291017</v>
      </c>
      <c r="R696">
        <v>78967987</v>
      </c>
      <c r="S696">
        <v>1516969</v>
      </c>
    </row>
    <row r="697" spans="1:30">
      <c r="A697" s="2">
        <v>200.1</v>
      </c>
      <c r="B697" s="2">
        <v>5000</v>
      </c>
      <c r="C697" s="5">
        <v>0.4</v>
      </c>
      <c r="D697" s="4">
        <v>0.95</v>
      </c>
      <c r="E697" s="4">
        <f t="shared" si="222"/>
        <v>0.17554938184761731</v>
      </c>
      <c r="F697" s="4">
        <f t="shared" si="223"/>
        <v>0.57188431418008479</v>
      </c>
      <c r="G697" s="4">
        <f t="shared" si="224"/>
        <v>0.12365174655737117</v>
      </c>
      <c r="H697" s="4">
        <f t="shared" si="225"/>
        <v>7.5301343019498229E-2</v>
      </c>
      <c r="I697" s="4">
        <f t="shared" si="226"/>
        <v>0.37280664305289218</v>
      </c>
      <c r="J697" s="4">
        <f t="shared" si="227"/>
        <v>18.273449514238305</v>
      </c>
      <c r="K697">
        <v>3291017</v>
      </c>
      <c r="L697">
        <v>2459817</v>
      </c>
      <c r="M697">
        <v>577736</v>
      </c>
      <c r="N697">
        <f t="shared" si="217"/>
        <v>3291017</v>
      </c>
      <c r="O697">
        <v>654758</v>
      </c>
      <c r="P697">
        <v>406940</v>
      </c>
      <c r="Q697">
        <f t="shared" si="218"/>
        <v>3291017</v>
      </c>
      <c r="R697">
        <v>61365146</v>
      </c>
      <c r="S697">
        <v>1226913</v>
      </c>
    </row>
    <row r="698" spans="1:30">
      <c r="A698" s="2">
        <v>200.1</v>
      </c>
      <c r="B698" s="2">
        <v>5000</v>
      </c>
      <c r="C698" s="5">
        <v>0.3</v>
      </c>
      <c r="D698" s="4">
        <v>0.95</v>
      </c>
      <c r="E698" s="4">
        <f t="shared" si="222"/>
        <v>0.13842012970458675</v>
      </c>
      <c r="F698" s="4">
        <f t="shared" si="223"/>
        <v>0.55075163695599261</v>
      </c>
      <c r="G698" s="4">
        <f t="shared" si="224"/>
        <v>9.9667063403197254E-2</v>
      </c>
      <c r="H698" s="4">
        <f t="shared" si="225"/>
        <v>9.5709320249637117E-2</v>
      </c>
      <c r="I698" s="4">
        <f t="shared" si="226"/>
        <v>0.275494778665683</v>
      </c>
      <c r="J698" s="4">
        <f t="shared" si="227"/>
        <v>14.476424460888534</v>
      </c>
      <c r="K698">
        <v>3291017</v>
      </c>
      <c r="L698">
        <v>2268076</v>
      </c>
      <c r="M698">
        <v>455543</v>
      </c>
      <c r="N698">
        <f t="shared" si="217"/>
        <v>3291017</v>
      </c>
      <c r="O698">
        <v>642987</v>
      </c>
      <c r="P698">
        <v>328006</v>
      </c>
      <c r="Q698">
        <f t="shared" si="218"/>
        <v>3291017</v>
      </c>
      <c r="R698">
        <v>48548817</v>
      </c>
      <c r="S698">
        <v>906658</v>
      </c>
    </row>
    <row r="699" spans="1:30">
      <c r="A699" s="2">
        <v>200.1</v>
      </c>
      <c r="B699" s="2">
        <v>5000</v>
      </c>
      <c r="C699" s="5">
        <v>0.2</v>
      </c>
      <c r="D699" s="4">
        <v>0.95</v>
      </c>
      <c r="E699" s="4">
        <f t="shared" si="222"/>
        <v>0.10612190699713797</v>
      </c>
      <c r="F699" s="4">
        <f t="shared" si="223"/>
        <v>0.51109702563067894</v>
      </c>
      <c r="G699" s="4">
        <f t="shared" si="224"/>
        <v>8.1108970266637936E-2</v>
      </c>
      <c r="H699" s="4">
        <f t="shared" si="225"/>
        <v>0.11474295027950326</v>
      </c>
      <c r="I699" s="4">
        <f t="shared" si="226"/>
        <v>0.1831804575910729</v>
      </c>
      <c r="J699" s="4">
        <f t="shared" si="227"/>
        <v>9.1903758017658372</v>
      </c>
      <c r="K699">
        <v>3291017</v>
      </c>
      <c r="L699">
        <v>2031278</v>
      </c>
      <c r="M699">
        <v>349249</v>
      </c>
      <c r="N699">
        <f t="shared" si="217"/>
        <v>3291017</v>
      </c>
      <c r="O699">
        <v>644552</v>
      </c>
      <c r="P699">
        <v>266931</v>
      </c>
      <c r="Q699">
        <f t="shared" si="218"/>
        <v>3291017</v>
      </c>
      <c r="R699">
        <v>30848533</v>
      </c>
      <c r="S699">
        <v>602850</v>
      </c>
    </row>
    <row r="700" spans="1:30">
      <c r="A700" s="2">
        <v>200.1</v>
      </c>
      <c r="B700" s="2">
        <v>5000</v>
      </c>
      <c r="C700" s="5">
        <v>0.1</v>
      </c>
      <c r="D700" s="4">
        <v>0.95</v>
      </c>
      <c r="E700" s="4">
        <f t="shared" si="222"/>
        <v>5.6992412983585317E-2</v>
      </c>
      <c r="F700" s="4">
        <f t="shared" si="223"/>
        <v>0.42076081648924935</v>
      </c>
      <c r="G700" s="4">
        <f t="shared" si="224"/>
        <v>4.5800128045525135E-2</v>
      </c>
      <c r="H700" s="4">
        <f t="shared" si="225"/>
        <v>0.12335730869819268</v>
      </c>
      <c r="I700" s="4">
        <f t="shared" si="226"/>
        <v>8.7350809795269976E-2</v>
      </c>
      <c r="J700" s="4">
        <f t="shared" si="227"/>
        <v>4.4612227770321455</v>
      </c>
      <c r="K700">
        <v>3291017</v>
      </c>
      <c r="L700">
        <v>1572294</v>
      </c>
      <c r="M700">
        <v>187563</v>
      </c>
      <c r="N700">
        <f t="shared" si="217"/>
        <v>3291017</v>
      </c>
      <c r="O700">
        <v>556700</v>
      </c>
      <c r="P700">
        <v>150729</v>
      </c>
      <c r="Q700">
        <f t="shared" si="218"/>
        <v>3291017</v>
      </c>
      <c r="R700">
        <v>14969433</v>
      </c>
      <c r="S700">
        <v>287473</v>
      </c>
    </row>
    <row r="701" spans="1:30">
      <c r="A701" t="s">
        <v>25</v>
      </c>
      <c r="E701" s="4"/>
      <c r="F701" s="4"/>
      <c r="G701" s="4"/>
      <c r="H701" s="4"/>
      <c r="I701" s="4"/>
      <c r="J701" s="4"/>
      <c r="N701">
        <f t="shared" si="217"/>
        <v>0</v>
      </c>
      <c r="Q701">
        <f t="shared" si="218"/>
        <v>0</v>
      </c>
      <c r="U701" t="s">
        <v>25</v>
      </c>
    </row>
    <row r="702" spans="1:30">
      <c r="A702" s="2">
        <v>200.2</v>
      </c>
      <c r="B702" s="2">
        <v>5000</v>
      </c>
      <c r="C702" s="4">
        <v>1</v>
      </c>
      <c r="D702" s="4">
        <v>0.95</v>
      </c>
      <c r="E702" s="4">
        <f t="shared" ref="E702:E711" si="228">M702/K702</f>
        <v>0.34441632639703551</v>
      </c>
      <c r="F702" s="4">
        <f t="shared" ref="F702:F711" si="229">(L702-M702)/K702</f>
        <v>0.57648420074817364</v>
      </c>
      <c r="G702" s="4">
        <f t="shared" si="213"/>
        <v>0.20749262399492491</v>
      </c>
      <c r="H702" s="4">
        <f t="shared" si="214"/>
        <v>9.7549555174028413E-6</v>
      </c>
      <c r="I702" s="4">
        <f t="shared" ref="I702:I711" si="230">S702/Q702</f>
        <v>0.9208803878822055</v>
      </c>
      <c r="J702" s="4">
        <f t="shared" ref="J702:J711" si="231">(R702-S702)/Q702</f>
        <v>27.071004118479284</v>
      </c>
      <c r="K702">
        <v>3177872</v>
      </c>
      <c r="L702">
        <v>2926504</v>
      </c>
      <c r="M702">
        <v>1094511</v>
      </c>
      <c r="N702">
        <f t="shared" si="217"/>
        <v>3177872</v>
      </c>
      <c r="O702">
        <v>659416</v>
      </c>
      <c r="P702">
        <v>659385</v>
      </c>
      <c r="Q702">
        <f t="shared" si="218"/>
        <v>3177872</v>
      </c>
      <c r="R702">
        <v>88954626</v>
      </c>
      <c r="S702">
        <v>2926440</v>
      </c>
      <c r="U702">
        <v>200</v>
      </c>
      <c r="V702">
        <v>5000</v>
      </c>
      <c r="W702" s="1">
        <v>1</v>
      </c>
      <c r="X702" s="1">
        <f>D702</f>
        <v>0.95</v>
      </c>
      <c r="Y702" s="1">
        <f>AVERAGE(E691,E702)</f>
        <v>0.32845728011283326</v>
      </c>
      <c r="Z702" s="1">
        <f t="shared" ref="Z702:AD711" si="232">AVERAGE(F691,F702)</f>
        <v>0.59222229859244913</v>
      </c>
      <c r="AA702" s="1">
        <f t="shared" si="232"/>
        <v>0.20014964263963173</v>
      </c>
      <c r="AB702" s="1">
        <f t="shared" si="232"/>
        <v>1.3233557353550065E-5</v>
      </c>
      <c r="AC702" s="1">
        <f t="shared" si="232"/>
        <v>0.92065659513258846</v>
      </c>
      <c r="AD702" s="1">
        <f t="shared" si="232"/>
        <v>37.088257028296319</v>
      </c>
    </row>
    <row r="703" spans="1:30">
      <c r="A703" s="2">
        <v>200.2</v>
      </c>
      <c r="B703" s="2">
        <v>5000</v>
      </c>
      <c r="C703" s="4">
        <v>0.9</v>
      </c>
      <c r="D703" s="4">
        <v>0.95</v>
      </c>
      <c r="E703" s="4">
        <f t="shared" si="228"/>
        <v>0.32082947330792427</v>
      </c>
      <c r="F703" s="4">
        <f t="shared" si="229"/>
        <v>0.57623308931259665</v>
      </c>
      <c r="G703" s="4">
        <f t="shared" si="213"/>
        <v>0.19456069973869305</v>
      </c>
      <c r="H703" s="4">
        <f t="shared" si="214"/>
        <v>1.1099251322897838E-2</v>
      </c>
      <c r="I703" s="4">
        <f t="shared" si="230"/>
        <v>0.83154639330973679</v>
      </c>
      <c r="J703" s="4">
        <f t="shared" si="231"/>
        <v>24.363760088512063</v>
      </c>
      <c r="K703">
        <v>3177872</v>
      </c>
      <c r="L703">
        <v>2850750</v>
      </c>
      <c r="M703">
        <v>1019555</v>
      </c>
      <c r="N703">
        <f t="shared" si="217"/>
        <v>3177872</v>
      </c>
      <c r="O703">
        <v>653561</v>
      </c>
      <c r="P703">
        <v>618289</v>
      </c>
      <c r="Q703">
        <f t="shared" si="218"/>
        <v>3177872</v>
      </c>
      <c r="R703">
        <v>80067459</v>
      </c>
      <c r="S703">
        <v>2642548</v>
      </c>
      <c r="U703">
        <v>200</v>
      </c>
      <c r="V703">
        <v>5000</v>
      </c>
      <c r="W703" s="1">
        <v>0.9</v>
      </c>
      <c r="X703" s="1">
        <f t="shared" ref="X703:X711" si="233">D703</f>
        <v>0.95</v>
      </c>
      <c r="Y703" s="1">
        <f t="shared" ref="Y703:Y711" si="234">AVERAGE(E692,E703)</f>
        <v>0.30642750413586817</v>
      </c>
      <c r="Z703" s="1">
        <f t="shared" si="232"/>
        <v>0.59140349212572796</v>
      </c>
      <c r="AA703" s="1">
        <f t="shared" si="232"/>
        <v>0.18873262738720803</v>
      </c>
      <c r="AB703" s="1">
        <f t="shared" si="232"/>
        <v>1.0816842451881786E-2</v>
      </c>
      <c r="AC703" s="1">
        <f t="shared" si="232"/>
        <v>0.82954635552946554</v>
      </c>
      <c r="AD703" s="1">
        <f t="shared" si="232"/>
        <v>33.295491125572234</v>
      </c>
    </row>
    <row r="704" spans="1:30">
      <c r="A704" s="2">
        <v>200.2</v>
      </c>
      <c r="B704" s="2">
        <v>5000</v>
      </c>
      <c r="C704" s="4">
        <v>0.8</v>
      </c>
      <c r="D704" s="4">
        <v>0.95</v>
      </c>
      <c r="E704" s="4">
        <f t="shared" si="228"/>
        <v>0.3027113741522629</v>
      </c>
      <c r="F704" s="4">
        <f t="shared" si="229"/>
        <v>0.57564307184178598</v>
      </c>
      <c r="G704" s="4">
        <f t="shared" si="213"/>
        <v>0.19236079993152649</v>
      </c>
      <c r="H704" s="4">
        <f t="shared" si="214"/>
        <v>2.8509958865555313E-2</v>
      </c>
      <c r="I704" s="4">
        <f t="shared" si="230"/>
        <v>0.73815307853809087</v>
      </c>
      <c r="J704" s="4">
        <f t="shared" si="231"/>
        <v>21.659698691451386</v>
      </c>
      <c r="K704">
        <v>3177872</v>
      </c>
      <c r="L704">
        <v>2791298</v>
      </c>
      <c r="M704">
        <v>961978</v>
      </c>
      <c r="N704">
        <f t="shared" si="217"/>
        <v>3177872</v>
      </c>
      <c r="O704">
        <v>701899</v>
      </c>
      <c r="P704">
        <v>611298</v>
      </c>
      <c r="Q704">
        <f t="shared" si="218"/>
        <v>3177872</v>
      </c>
      <c r="R704">
        <v>71177506</v>
      </c>
      <c r="S704">
        <v>2345756</v>
      </c>
      <c r="U704">
        <v>200</v>
      </c>
      <c r="V704">
        <v>5000</v>
      </c>
      <c r="W704" s="1">
        <v>0.8</v>
      </c>
      <c r="X704" s="1">
        <f t="shared" si="233"/>
        <v>0.95</v>
      </c>
      <c r="Y704" s="1">
        <f t="shared" si="234"/>
        <v>0.28700387728602705</v>
      </c>
      <c r="Z704" s="1">
        <f t="shared" si="232"/>
        <v>0.59140884646957748</v>
      </c>
      <c r="AA704" s="1">
        <f t="shared" si="232"/>
        <v>0.18274421899191839</v>
      </c>
      <c r="AB704" s="1">
        <f t="shared" si="232"/>
        <v>2.5467015104425662E-2</v>
      </c>
      <c r="AC704" s="1">
        <f t="shared" si="232"/>
        <v>0.73352117750701262</v>
      </c>
      <c r="AD704" s="1">
        <f t="shared" si="232"/>
        <v>29.582366272864022</v>
      </c>
    </row>
    <row r="705" spans="1:30">
      <c r="A705" s="2">
        <v>200.2</v>
      </c>
      <c r="B705" s="2">
        <v>5000</v>
      </c>
      <c r="C705" s="4">
        <v>0.7</v>
      </c>
      <c r="D705" s="4">
        <v>0.95</v>
      </c>
      <c r="E705" s="4">
        <f t="shared" si="228"/>
        <v>0.275997271129863</v>
      </c>
      <c r="F705" s="4">
        <f t="shared" si="229"/>
        <v>0.56853894681724126</v>
      </c>
      <c r="G705" s="4">
        <f t="shared" ref="G705:G722" si="235">P705/N705</f>
        <v>0.17968187516677828</v>
      </c>
      <c r="H705" s="4">
        <f t="shared" ref="H705:H722" si="236">(O705-P705)/N705</f>
        <v>4.3536366474168878E-2</v>
      </c>
      <c r="I705" s="4">
        <f t="shared" si="230"/>
        <v>0.64518457634542858</v>
      </c>
      <c r="J705" s="4">
        <f t="shared" si="231"/>
        <v>18.942166015497161</v>
      </c>
      <c r="K705">
        <v>3177872</v>
      </c>
      <c r="L705">
        <v>2683828</v>
      </c>
      <c r="M705">
        <v>877084</v>
      </c>
      <c r="N705">
        <f t="shared" ref="N705:N722" si="237">K705</f>
        <v>3177872</v>
      </c>
      <c r="O705">
        <v>709359</v>
      </c>
      <c r="P705">
        <v>571006</v>
      </c>
      <c r="Q705">
        <f t="shared" ref="Q705:Q722" si="238">K705</f>
        <v>3177872</v>
      </c>
      <c r="R705">
        <v>62246093</v>
      </c>
      <c r="S705">
        <v>2050314</v>
      </c>
      <c r="U705">
        <v>200</v>
      </c>
      <c r="V705">
        <v>5000</v>
      </c>
      <c r="W705" s="1">
        <v>0.7</v>
      </c>
      <c r="X705" s="1">
        <f t="shared" si="233"/>
        <v>0.95</v>
      </c>
      <c r="Y705" s="1">
        <f t="shared" si="234"/>
        <v>0.26313426992962785</v>
      </c>
      <c r="Z705" s="1">
        <f t="shared" si="232"/>
        <v>0.5843540673198645</v>
      </c>
      <c r="AA705" s="1">
        <f t="shared" si="232"/>
        <v>0.17207357266245438</v>
      </c>
      <c r="AB705" s="1">
        <f t="shared" si="232"/>
        <v>4.1031985277608693E-2</v>
      </c>
      <c r="AC705" s="1">
        <f t="shared" si="232"/>
        <v>0.64851950155386673</v>
      </c>
      <c r="AD705" s="1">
        <f t="shared" si="232"/>
        <v>25.985513501422723</v>
      </c>
    </row>
    <row r="706" spans="1:30">
      <c r="A706" s="2">
        <v>200.2</v>
      </c>
      <c r="B706" s="2">
        <v>5000</v>
      </c>
      <c r="C706" s="4">
        <v>0.6</v>
      </c>
      <c r="D706" s="4">
        <v>0.95</v>
      </c>
      <c r="E706" s="4">
        <f t="shared" si="228"/>
        <v>0.2503763524773811</v>
      </c>
      <c r="F706" s="4">
        <f t="shared" si="229"/>
        <v>0.56397520101501886</v>
      </c>
      <c r="G706" s="4">
        <f t="shared" si="235"/>
        <v>0.16489934144609977</v>
      </c>
      <c r="H706" s="4">
        <f t="shared" si="236"/>
        <v>5.4129304138115064E-2</v>
      </c>
      <c r="I706" s="4">
        <f t="shared" si="230"/>
        <v>0.54414715255995205</v>
      </c>
      <c r="J706" s="4">
        <f t="shared" si="231"/>
        <v>16.331031268723223</v>
      </c>
      <c r="K706">
        <v>3177872</v>
      </c>
      <c r="L706">
        <v>2587905</v>
      </c>
      <c r="M706">
        <v>795664</v>
      </c>
      <c r="N706">
        <f t="shared" si="237"/>
        <v>3177872</v>
      </c>
      <c r="O706">
        <v>696045</v>
      </c>
      <c r="P706">
        <v>524029</v>
      </c>
      <c r="Q706">
        <f t="shared" si="238"/>
        <v>3177872</v>
      </c>
      <c r="R706">
        <v>53627157</v>
      </c>
      <c r="S706">
        <v>1729230</v>
      </c>
      <c r="U706">
        <v>200</v>
      </c>
      <c r="V706">
        <v>5000</v>
      </c>
      <c r="W706" s="1">
        <v>0.6</v>
      </c>
      <c r="X706" s="1">
        <f t="shared" si="233"/>
        <v>0.95</v>
      </c>
      <c r="Y706" s="1">
        <f t="shared" si="234"/>
        <v>0.23362319799640252</v>
      </c>
      <c r="Z706" s="1">
        <f t="shared" si="232"/>
        <v>0.58135326771615647</v>
      </c>
      <c r="AA706" s="1">
        <f t="shared" si="232"/>
        <v>0.15240555366136349</v>
      </c>
      <c r="AB706" s="1">
        <f t="shared" si="232"/>
        <v>5.0026703009541887E-2</v>
      </c>
      <c r="AC706" s="1">
        <f t="shared" si="232"/>
        <v>0.54296476280377703</v>
      </c>
      <c r="AD706" s="1">
        <f t="shared" si="232"/>
        <v>21.989283636775454</v>
      </c>
    </row>
    <row r="707" spans="1:30">
      <c r="A707" s="2">
        <v>200.2</v>
      </c>
      <c r="B707" s="2">
        <v>5000</v>
      </c>
      <c r="C707" s="4">
        <v>0.5</v>
      </c>
      <c r="D707" s="4">
        <v>0.95</v>
      </c>
      <c r="E707" s="4">
        <f t="shared" si="228"/>
        <v>0.2159281431096029</v>
      </c>
      <c r="F707" s="4">
        <f t="shared" si="229"/>
        <v>0.54782256805812191</v>
      </c>
      <c r="G707" s="4">
        <f t="shared" si="235"/>
        <v>0.14613584184636763</v>
      </c>
      <c r="H707" s="4">
        <f t="shared" si="236"/>
        <v>6.9479828010693953E-2</v>
      </c>
      <c r="I707" s="4">
        <f t="shared" si="230"/>
        <v>0.45340309490124209</v>
      </c>
      <c r="J707" s="4">
        <f t="shared" si="231"/>
        <v>13.487837458525705</v>
      </c>
      <c r="K707">
        <v>3177872</v>
      </c>
      <c r="L707">
        <v>2427102</v>
      </c>
      <c r="M707">
        <v>686192</v>
      </c>
      <c r="N707">
        <f t="shared" si="237"/>
        <v>3177872</v>
      </c>
      <c r="O707">
        <v>685199</v>
      </c>
      <c r="P707">
        <v>464401</v>
      </c>
      <c r="Q707">
        <f t="shared" si="238"/>
        <v>3177872</v>
      </c>
      <c r="R707">
        <v>44303478</v>
      </c>
      <c r="S707">
        <v>1440857</v>
      </c>
      <c r="U707">
        <v>200</v>
      </c>
      <c r="V707">
        <v>5000</v>
      </c>
      <c r="W707" s="1">
        <v>0.5</v>
      </c>
      <c r="X707" s="1">
        <f t="shared" si="233"/>
        <v>0.95</v>
      </c>
      <c r="Y707" s="1">
        <f t="shared" si="234"/>
        <v>0.2073552324026488</v>
      </c>
      <c r="Z707" s="1">
        <f t="shared" si="232"/>
        <v>0.56489322061583636</v>
      </c>
      <c r="AA707" s="1">
        <f t="shared" si="232"/>
        <v>0.13983330074346428</v>
      </c>
      <c r="AB707" s="1">
        <f t="shared" si="232"/>
        <v>6.3537547077433809E-2</v>
      </c>
      <c r="AC707" s="1">
        <f t="shared" si="232"/>
        <v>0.45717270575822022</v>
      </c>
      <c r="AD707" s="1">
        <f t="shared" si="232"/>
        <v>18.510952749445671</v>
      </c>
    </row>
    <row r="708" spans="1:30">
      <c r="A708" s="2">
        <v>200.2</v>
      </c>
      <c r="B708" s="2">
        <v>5000</v>
      </c>
      <c r="C708" s="5">
        <v>0.4</v>
      </c>
      <c r="D708" s="4">
        <v>0.95</v>
      </c>
      <c r="E708" s="4">
        <f t="shared" si="228"/>
        <v>0.19008097242431413</v>
      </c>
      <c r="F708" s="4">
        <f t="shared" si="229"/>
        <v>0.53067618834238761</v>
      </c>
      <c r="G708" s="4">
        <f t="shared" si="235"/>
        <v>0.13267400323235171</v>
      </c>
      <c r="H708" s="4">
        <f t="shared" si="236"/>
        <v>8.8665622781534309E-2</v>
      </c>
      <c r="I708" s="4">
        <f t="shared" si="230"/>
        <v>0.37299677268310366</v>
      </c>
      <c r="J708" s="4">
        <f t="shared" si="231"/>
        <v>10.328101320632172</v>
      </c>
      <c r="K708">
        <v>3177872</v>
      </c>
      <c r="L708">
        <v>2290474</v>
      </c>
      <c r="M708">
        <v>604053</v>
      </c>
      <c r="N708">
        <f t="shared" si="237"/>
        <v>3177872</v>
      </c>
      <c r="O708">
        <v>703389</v>
      </c>
      <c r="P708">
        <v>421621</v>
      </c>
      <c r="Q708">
        <f t="shared" si="238"/>
        <v>3177872</v>
      </c>
      <c r="R708">
        <v>34006720</v>
      </c>
      <c r="S708">
        <v>1185336</v>
      </c>
      <c r="U708">
        <v>200</v>
      </c>
      <c r="V708">
        <v>5000</v>
      </c>
      <c r="W708" s="1">
        <v>0.4</v>
      </c>
      <c r="X708" s="1">
        <f t="shared" si="233"/>
        <v>0.95</v>
      </c>
      <c r="Y708" s="1">
        <f t="shared" si="234"/>
        <v>0.18281517713596573</v>
      </c>
      <c r="Z708" s="1">
        <f t="shared" si="232"/>
        <v>0.55128025126123625</v>
      </c>
      <c r="AA708" s="1">
        <f t="shared" si="232"/>
        <v>0.12816287489486144</v>
      </c>
      <c r="AB708" s="1">
        <f t="shared" si="232"/>
        <v>8.1983482900516269E-2</v>
      </c>
      <c r="AC708" s="1">
        <f t="shared" si="232"/>
        <v>0.37290170786799792</v>
      </c>
      <c r="AD708" s="1">
        <f t="shared" si="232"/>
        <v>14.300775417435238</v>
      </c>
    </row>
    <row r="709" spans="1:30">
      <c r="A709" s="2">
        <v>200.2</v>
      </c>
      <c r="B709" s="2">
        <v>5000</v>
      </c>
      <c r="C709" s="5">
        <v>0.3</v>
      </c>
      <c r="D709" s="4">
        <v>0.95</v>
      </c>
      <c r="E709" s="4">
        <f t="shared" si="228"/>
        <v>0.1553785048611146</v>
      </c>
      <c r="F709" s="4">
        <f t="shared" si="229"/>
        <v>0.50772781282568968</v>
      </c>
      <c r="G709" s="4">
        <f t="shared" si="235"/>
        <v>0.11104254671050313</v>
      </c>
      <c r="H709" s="4">
        <f t="shared" si="236"/>
        <v>9.7880594309651237E-2</v>
      </c>
      <c r="I709" s="4">
        <f t="shared" si="230"/>
        <v>0.28135022430104173</v>
      </c>
      <c r="J709" s="4">
        <f t="shared" si="231"/>
        <v>8.440580677887592</v>
      </c>
      <c r="K709">
        <v>3177872</v>
      </c>
      <c r="L709">
        <v>2107267</v>
      </c>
      <c r="M709">
        <v>493773</v>
      </c>
      <c r="N709">
        <f t="shared" si="237"/>
        <v>3177872</v>
      </c>
      <c r="O709">
        <v>663931</v>
      </c>
      <c r="P709">
        <v>352879</v>
      </c>
      <c r="Q709">
        <f t="shared" si="238"/>
        <v>3177872</v>
      </c>
      <c r="R709">
        <v>27717180</v>
      </c>
      <c r="S709">
        <v>894095</v>
      </c>
      <c r="U709">
        <v>200</v>
      </c>
      <c r="V709">
        <v>5000</v>
      </c>
      <c r="W709" s="1">
        <v>0.3</v>
      </c>
      <c r="X709" s="1">
        <f t="shared" si="233"/>
        <v>0.95</v>
      </c>
      <c r="Y709" s="1">
        <f t="shared" si="234"/>
        <v>0.14689931728285066</v>
      </c>
      <c r="Z709" s="1">
        <f t="shared" si="232"/>
        <v>0.52923972489084115</v>
      </c>
      <c r="AA709" s="1">
        <f t="shared" si="232"/>
        <v>0.10535480505685019</v>
      </c>
      <c r="AB709" s="1">
        <f t="shared" si="232"/>
        <v>9.6794957279644184E-2</v>
      </c>
      <c r="AC709" s="1">
        <f t="shared" si="232"/>
        <v>0.27842250148336234</v>
      </c>
      <c r="AD709" s="1">
        <f t="shared" si="232"/>
        <v>11.458502569388063</v>
      </c>
    </row>
    <row r="710" spans="1:30">
      <c r="A710" s="2">
        <v>200.2</v>
      </c>
      <c r="B710" s="2">
        <v>5000</v>
      </c>
      <c r="C710" s="5">
        <v>0.2</v>
      </c>
      <c r="D710" s="4">
        <v>0.95</v>
      </c>
      <c r="E710" s="4">
        <f t="shared" si="228"/>
        <v>0.11272448984729404</v>
      </c>
      <c r="F710" s="4">
        <f t="shared" si="229"/>
        <v>0.46134488739634572</v>
      </c>
      <c r="G710" s="4">
        <f t="shared" si="235"/>
        <v>8.58417204972384E-2</v>
      </c>
      <c r="H710" s="4">
        <f t="shared" si="236"/>
        <v>0.11408042866421303</v>
      </c>
      <c r="I710" s="4">
        <f t="shared" si="230"/>
        <v>0.17953208939818846</v>
      </c>
      <c r="J710" s="4">
        <f t="shared" si="231"/>
        <v>5.2078768433719169</v>
      </c>
      <c r="K710">
        <v>3177872</v>
      </c>
      <c r="L710">
        <v>1824319</v>
      </c>
      <c r="M710">
        <v>358224</v>
      </c>
      <c r="N710">
        <f t="shared" si="237"/>
        <v>3177872</v>
      </c>
      <c r="O710">
        <v>635327</v>
      </c>
      <c r="P710">
        <v>272794</v>
      </c>
      <c r="Q710">
        <f t="shared" si="238"/>
        <v>3177872</v>
      </c>
      <c r="R710">
        <v>17120496</v>
      </c>
      <c r="S710">
        <v>570530</v>
      </c>
      <c r="U710">
        <v>200</v>
      </c>
      <c r="V710">
        <v>5000</v>
      </c>
      <c r="W710" s="1">
        <v>0.2</v>
      </c>
      <c r="X710" s="1">
        <f t="shared" si="233"/>
        <v>0.95</v>
      </c>
      <c r="Y710" s="1">
        <f t="shared" si="234"/>
        <v>0.10942319842221601</v>
      </c>
      <c r="Z710" s="1">
        <f t="shared" si="232"/>
        <v>0.48622095651351233</v>
      </c>
      <c r="AA710" s="1">
        <f t="shared" si="232"/>
        <v>8.3475345381938168E-2</v>
      </c>
      <c r="AB710" s="1">
        <f t="shared" si="232"/>
        <v>0.11441168947185815</v>
      </c>
      <c r="AC710" s="1">
        <f t="shared" si="232"/>
        <v>0.18135627349463068</v>
      </c>
      <c r="AD710" s="1">
        <f t="shared" si="232"/>
        <v>7.1991263225688771</v>
      </c>
    </row>
    <row r="711" spans="1:30">
      <c r="A711" s="2">
        <v>200.2</v>
      </c>
      <c r="B711" s="2">
        <v>5000</v>
      </c>
      <c r="C711" s="5">
        <v>0.1</v>
      </c>
      <c r="D711" s="4">
        <v>0.95</v>
      </c>
      <c r="E711" s="4">
        <f t="shared" si="228"/>
        <v>6.6402296882945563E-2</v>
      </c>
      <c r="F711" s="4">
        <f t="shared" si="229"/>
        <v>0.37966255406133415</v>
      </c>
      <c r="G711" s="4">
        <f t="shared" si="235"/>
        <v>5.5405315254988242E-2</v>
      </c>
      <c r="H711" s="4">
        <f t="shared" si="236"/>
        <v>0.13645326180538422</v>
      </c>
      <c r="I711" s="4">
        <f t="shared" si="230"/>
        <v>9.1807662486091318E-2</v>
      </c>
      <c r="J711" s="4">
        <f t="shared" si="231"/>
        <v>2.7028168535422448</v>
      </c>
      <c r="K711">
        <v>3177872</v>
      </c>
      <c r="L711">
        <v>1417537</v>
      </c>
      <c r="M711">
        <v>211018</v>
      </c>
      <c r="N711">
        <f t="shared" si="237"/>
        <v>3177872</v>
      </c>
      <c r="O711">
        <v>609702</v>
      </c>
      <c r="P711">
        <v>176071</v>
      </c>
      <c r="Q711">
        <f t="shared" si="238"/>
        <v>3177872</v>
      </c>
      <c r="R711">
        <v>8880959</v>
      </c>
      <c r="S711">
        <v>291753</v>
      </c>
      <c r="U711">
        <v>200</v>
      </c>
      <c r="V711">
        <v>5000</v>
      </c>
      <c r="W711" s="1">
        <v>0.1</v>
      </c>
      <c r="X711" s="1">
        <f t="shared" si="233"/>
        <v>0.95</v>
      </c>
      <c r="Y711" s="1">
        <f t="shared" si="234"/>
        <v>6.169735493326544E-2</v>
      </c>
      <c r="Z711" s="1">
        <f t="shared" si="232"/>
        <v>0.40021168527529172</v>
      </c>
      <c r="AA711" s="1">
        <f t="shared" si="232"/>
        <v>5.0602721650256685E-2</v>
      </c>
      <c r="AB711" s="1">
        <f t="shared" si="232"/>
        <v>0.12990528525178846</v>
      </c>
      <c r="AC711" s="1">
        <f t="shared" si="232"/>
        <v>8.957923614068064E-2</v>
      </c>
      <c r="AD711" s="1">
        <f t="shared" si="232"/>
        <v>3.5820198152871949</v>
      </c>
    </row>
    <row r="712" spans="1:30">
      <c r="A712" t="s">
        <v>25</v>
      </c>
      <c r="E712" s="4"/>
      <c r="F712" s="4"/>
      <c r="G712" s="4"/>
      <c r="H712" s="4"/>
      <c r="I712" s="4" t="e">
        <f t="shared" ref="I712:I722" si="239">S712/Q712</f>
        <v>#DIV/0!</v>
      </c>
      <c r="J712" s="4" t="e">
        <f t="shared" ref="J712:J722" si="240">(R712-S712)/Q712</f>
        <v>#DIV/0!</v>
      </c>
      <c r="N712">
        <f t="shared" si="237"/>
        <v>0</v>
      </c>
      <c r="Q712">
        <f t="shared" si="238"/>
        <v>0</v>
      </c>
    </row>
    <row r="713" spans="1:30">
      <c r="A713" s="2">
        <v>200.3</v>
      </c>
      <c r="B713" s="2">
        <v>5000</v>
      </c>
      <c r="C713" s="4">
        <v>1</v>
      </c>
      <c r="D713" s="4">
        <v>0.95</v>
      </c>
      <c r="E713" s="4" t="e">
        <f t="shared" ref="E713:E722" si="241">M713/K713</f>
        <v>#DIV/0!</v>
      </c>
      <c r="F713" s="4" t="e">
        <f t="shared" ref="F713:F722" si="242">(L713-M713)/K713</f>
        <v>#DIV/0!</v>
      </c>
      <c r="G713" s="4" t="e">
        <f t="shared" si="235"/>
        <v>#DIV/0!</v>
      </c>
      <c r="H713" s="4" t="e">
        <f t="shared" si="236"/>
        <v>#DIV/0!</v>
      </c>
      <c r="I713" s="4" t="e">
        <f t="shared" si="239"/>
        <v>#DIV/0!</v>
      </c>
      <c r="J713" s="4" t="e">
        <f t="shared" si="240"/>
        <v>#DIV/0!</v>
      </c>
      <c r="N713">
        <f t="shared" si="237"/>
        <v>0</v>
      </c>
      <c r="Q713">
        <f t="shared" si="238"/>
        <v>0</v>
      </c>
    </row>
    <row r="714" spans="1:30">
      <c r="A714" s="2">
        <v>200.3</v>
      </c>
      <c r="B714" s="2">
        <v>5000</v>
      </c>
      <c r="C714" s="4">
        <v>0.9</v>
      </c>
      <c r="D714" s="4">
        <v>0.95</v>
      </c>
      <c r="E714" s="4" t="e">
        <f t="shared" si="241"/>
        <v>#DIV/0!</v>
      </c>
      <c r="F714" s="4" t="e">
        <f t="shared" si="242"/>
        <v>#DIV/0!</v>
      </c>
      <c r="G714" s="4" t="e">
        <f t="shared" si="235"/>
        <v>#DIV/0!</v>
      </c>
      <c r="H714" s="4" t="e">
        <f t="shared" si="236"/>
        <v>#DIV/0!</v>
      </c>
      <c r="I714" s="4" t="e">
        <f t="shared" si="239"/>
        <v>#DIV/0!</v>
      </c>
      <c r="J714" s="4" t="e">
        <f t="shared" si="240"/>
        <v>#DIV/0!</v>
      </c>
      <c r="N714">
        <f t="shared" si="237"/>
        <v>0</v>
      </c>
      <c r="Q714">
        <f t="shared" si="238"/>
        <v>0</v>
      </c>
    </row>
    <row r="715" spans="1:30">
      <c r="A715" s="2">
        <v>200.3</v>
      </c>
      <c r="B715" s="2">
        <v>5000</v>
      </c>
      <c r="C715" s="4">
        <v>0.8</v>
      </c>
      <c r="D715" s="4">
        <v>0.95</v>
      </c>
      <c r="E715" s="4" t="e">
        <f t="shared" si="241"/>
        <v>#DIV/0!</v>
      </c>
      <c r="F715" s="4" t="e">
        <f t="shared" si="242"/>
        <v>#DIV/0!</v>
      </c>
      <c r="G715" s="4" t="e">
        <f t="shared" si="235"/>
        <v>#DIV/0!</v>
      </c>
      <c r="H715" s="4" t="e">
        <f t="shared" si="236"/>
        <v>#DIV/0!</v>
      </c>
      <c r="I715" s="4" t="e">
        <f t="shared" si="239"/>
        <v>#DIV/0!</v>
      </c>
      <c r="J715" s="4" t="e">
        <f t="shared" si="240"/>
        <v>#DIV/0!</v>
      </c>
      <c r="N715">
        <f t="shared" si="237"/>
        <v>0</v>
      </c>
      <c r="Q715">
        <f t="shared" si="238"/>
        <v>0</v>
      </c>
    </row>
    <row r="716" spans="1:30">
      <c r="A716" s="2">
        <v>200.3</v>
      </c>
      <c r="B716" s="2">
        <v>5000</v>
      </c>
      <c r="C716" s="4">
        <v>0.7</v>
      </c>
      <c r="D716" s="4">
        <v>0.95</v>
      </c>
      <c r="E716" s="4" t="e">
        <f t="shared" si="241"/>
        <v>#DIV/0!</v>
      </c>
      <c r="F716" s="4" t="e">
        <f t="shared" si="242"/>
        <v>#DIV/0!</v>
      </c>
      <c r="G716" s="4" t="e">
        <f t="shared" si="235"/>
        <v>#DIV/0!</v>
      </c>
      <c r="H716" s="4" t="e">
        <f t="shared" si="236"/>
        <v>#DIV/0!</v>
      </c>
      <c r="I716" s="4" t="e">
        <f t="shared" si="239"/>
        <v>#DIV/0!</v>
      </c>
      <c r="J716" s="4" t="e">
        <f t="shared" si="240"/>
        <v>#DIV/0!</v>
      </c>
      <c r="N716">
        <f t="shared" si="237"/>
        <v>0</v>
      </c>
      <c r="Q716">
        <f t="shared" si="238"/>
        <v>0</v>
      </c>
    </row>
    <row r="717" spans="1:30">
      <c r="A717" s="2">
        <v>200.3</v>
      </c>
      <c r="B717" s="2">
        <v>5000</v>
      </c>
      <c r="C717" s="4">
        <v>0.6</v>
      </c>
      <c r="D717" s="4">
        <v>0.95</v>
      </c>
      <c r="E717" s="4" t="e">
        <f t="shared" si="241"/>
        <v>#DIV/0!</v>
      </c>
      <c r="F717" s="4" t="e">
        <f t="shared" si="242"/>
        <v>#DIV/0!</v>
      </c>
      <c r="G717" s="4" t="e">
        <f t="shared" si="235"/>
        <v>#DIV/0!</v>
      </c>
      <c r="H717" s="4" t="e">
        <f t="shared" si="236"/>
        <v>#DIV/0!</v>
      </c>
      <c r="I717" s="4" t="e">
        <f t="shared" si="239"/>
        <v>#DIV/0!</v>
      </c>
      <c r="J717" s="4" t="e">
        <f t="shared" si="240"/>
        <v>#DIV/0!</v>
      </c>
      <c r="N717">
        <f t="shared" si="237"/>
        <v>0</v>
      </c>
      <c r="Q717">
        <f t="shared" si="238"/>
        <v>0</v>
      </c>
    </row>
    <row r="718" spans="1:30">
      <c r="A718" s="2">
        <v>200.3</v>
      </c>
      <c r="B718" s="2">
        <v>5000</v>
      </c>
      <c r="C718" s="4">
        <v>0.5</v>
      </c>
      <c r="D718" s="4">
        <v>0.95</v>
      </c>
      <c r="E718" s="4" t="e">
        <f t="shared" si="241"/>
        <v>#DIV/0!</v>
      </c>
      <c r="F718" s="4" t="e">
        <f t="shared" si="242"/>
        <v>#DIV/0!</v>
      </c>
      <c r="G718" s="4" t="e">
        <f t="shared" si="235"/>
        <v>#DIV/0!</v>
      </c>
      <c r="H718" s="4" t="e">
        <f t="shared" si="236"/>
        <v>#DIV/0!</v>
      </c>
      <c r="I718" s="4" t="e">
        <f t="shared" si="239"/>
        <v>#DIV/0!</v>
      </c>
      <c r="J718" s="4" t="e">
        <f t="shared" si="240"/>
        <v>#DIV/0!</v>
      </c>
      <c r="N718">
        <f t="shared" si="237"/>
        <v>0</v>
      </c>
      <c r="Q718">
        <f t="shared" si="238"/>
        <v>0</v>
      </c>
    </row>
    <row r="719" spans="1:30">
      <c r="A719" s="2">
        <v>200.3</v>
      </c>
      <c r="B719" s="2">
        <v>5000</v>
      </c>
      <c r="C719" s="5">
        <v>0.4</v>
      </c>
      <c r="D719" s="4">
        <v>0.95</v>
      </c>
      <c r="E719" s="4" t="e">
        <f t="shared" si="241"/>
        <v>#DIV/0!</v>
      </c>
      <c r="F719" s="4" t="e">
        <f t="shared" si="242"/>
        <v>#DIV/0!</v>
      </c>
      <c r="G719" s="4" t="e">
        <f t="shared" si="235"/>
        <v>#DIV/0!</v>
      </c>
      <c r="H719" s="4" t="e">
        <f t="shared" si="236"/>
        <v>#DIV/0!</v>
      </c>
      <c r="I719" s="4" t="e">
        <f t="shared" si="239"/>
        <v>#DIV/0!</v>
      </c>
      <c r="J719" s="4" t="e">
        <f t="shared" si="240"/>
        <v>#DIV/0!</v>
      </c>
      <c r="N719">
        <f t="shared" si="237"/>
        <v>0</v>
      </c>
      <c r="Q719">
        <f t="shared" si="238"/>
        <v>0</v>
      </c>
    </row>
    <row r="720" spans="1:30">
      <c r="A720" s="2">
        <v>200.3</v>
      </c>
      <c r="B720" s="2">
        <v>5000</v>
      </c>
      <c r="C720" s="5">
        <v>0.3</v>
      </c>
      <c r="D720" s="4">
        <v>0.95</v>
      </c>
      <c r="E720" s="4" t="e">
        <f t="shared" si="241"/>
        <v>#DIV/0!</v>
      </c>
      <c r="F720" s="4" t="e">
        <f t="shared" si="242"/>
        <v>#DIV/0!</v>
      </c>
      <c r="G720" s="4" t="e">
        <f t="shared" si="235"/>
        <v>#DIV/0!</v>
      </c>
      <c r="H720" s="4" t="e">
        <f t="shared" si="236"/>
        <v>#DIV/0!</v>
      </c>
      <c r="I720" s="4" t="e">
        <f t="shared" si="239"/>
        <v>#DIV/0!</v>
      </c>
      <c r="J720" s="4" t="e">
        <f t="shared" si="240"/>
        <v>#DIV/0!</v>
      </c>
      <c r="N720">
        <f t="shared" si="237"/>
        <v>0</v>
      </c>
      <c r="Q720">
        <f t="shared" si="238"/>
        <v>0</v>
      </c>
    </row>
    <row r="721" spans="1:30">
      <c r="A721" s="2">
        <v>200.3</v>
      </c>
      <c r="B721" s="2">
        <v>5000</v>
      </c>
      <c r="C721" s="5">
        <v>0.2</v>
      </c>
      <c r="D721" s="4">
        <v>0.95</v>
      </c>
      <c r="E721" s="4" t="e">
        <f t="shared" si="241"/>
        <v>#DIV/0!</v>
      </c>
      <c r="F721" s="4" t="e">
        <f t="shared" si="242"/>
        <v>#DIV/0!</v>
      </c>
      <c r="G721" s="4" t="e">
        <f t="shared" si="235"/>
        <v>#DIV/0!</v>
      </c>
      <c r="H721" s="4" t="e">
        <f t="shared" si="236"/>
        <v>#DIV/0!</v>
      </c>
      <c r="I721" s="4" t="e">
        <f t="shared" si="239"/>
        <v>#DIV/0!</v>
      </c>
      <c r="J721" s="4" t="e">
        <f t="shared" si="240"/>
        <v>#DIV/0!</v>
      </c>
      <c r="N721">
        <f t="shared" si="237"/>
        <v>0</v>
      </c>
      <c r="Q721">
        <f t="shared" si="238"/>
        <v>0</v>
      </c>
    </row>
    <row r="722" spans="1:30">
      <c r="A722" s="2">
        <v>200.3</v>
      </c>
      <c r="B722" s="2">
        <v>5000</v>
      </c>
      <c r="C722" s="5">
        <v>0.1</v>
      </c>
      <c r="D722" s="4">
        <v>0.95</v>
      </c>
      <c r="E722" s="4" t="e">
        <f t="shared" si="241"/>
        <v>#DIV/0!</v>
      </c>
      <c r="F722" s="4" t="e">
        <f t="shared" si="242"/>
        <v>#DIV/0!</v>
      </c>
      <c r="G722" s="4" t="e">
        <f t="shared" si="235"/>
        <v>#DIV/0!</v>
      </c>
      <c r="H722" s="4" t="e">
        <f t="shared" si="236"/>
        <v>#DIV/0!</v>
      </c>
      <c r="I722" s="4" t="e">
        <f t="shared" si="239"/>
        <v>#DIV/0!</v>
      </c>
      <c r="J722" s="4" t="e">
        <f t="shared" si="240"/>
        <v>#DIV/0!</v>
      </c>
      <c r="N722">
        <f t="shared" si="237"/>
        <v>0</v>
      </c>
      <c r="Q722">
        <f t="shared" si="238"/>
        <v>0</v>
      </c>
    </row>
    <row r="725" spans="1:30">
      <c r="A725" s="2" t="s">
        <v>25</v>
      </c>
      <c r="B725" s="2" t="s">
        <v>56</v>
      </c>
      <c r="C725" s="2" t="s">
        <v>55</v>
      </c>
      <c r="D725" s="2" t="s">
        <v>54</v>
      </c>
      <c r="E725" s="4" t="s">
        <v>5</v>
      </c>
      <c r="F725" s="4" t="s">
        <v>6</v>
      </c>
      <c r="G725" s="4" t="s">
        <v>21</v>
      </c>
      <c r="H725" s="4" t="s">
        <v>22</v>
      </c>
      <c r="I725" s="4" t="s">
        <v>23</v>
      </c>
      <c r="J725" s="4" t="s">
        <v>24</v>
      </c>
      <c r="U725" s="2" t="s">
        <v>25</v>
      </c>
      <c r="V725" s="2" t="s">
        <v>56</v>
      </c>
      <c r="W725" s="2" t="s">
        <v>55</v>
      </c>
      <c r="X725" s="2" t="s">
        <v>54</v>
      </c>
      <c r="Y725" s="4" t="s">
        <v>5</v>
      </c>
      <c r="Z725" s="4" t="s">
        <v>6</v>
      </c>
      <c r="AA725" s="4" t="s">
        <v>21</v>
      </c>
      <c r="AB725" s="4" t="s">
        <v>22</v>
      </c>
      <c r="AC725" s="4" t="s">
        <v>23</v>
      </c>
      <c r="AD725" s="4" t="s">
        <v>24</v>
      </c>
    </row>
    <row r="726" spans="1:30">
      <c r="A726" s="2">
        <v>200.3</v>
      </c>
      <c r="B726" s="2">
        <v>5000</v>
      </c>
      <c r="C726" s="4">
        <v>1</v>
      </c>
      <c r="D726" s="4">
        <v>0</v>
      </c>
      <c r="E726" s="4">
        <f>E64</f>
        <v>0.92062556832181308</v>
      </c>
      <c r="F726" s="4">
        <f>F64</f>
        <v>0</v>
      </c>
      <c r="G726" s="4">
        <v>0.92</v>
      </c>
      <c r="H726" s="4">
        <f>H64</f>
        <v>0</v>
      </c>
      <c r="I726" s="4">
        <v>0.92</v>
      </c>
      <c r="J726" s="4">
        <f>J64</f>
        <v>0</v>
      </c>
      <c r="U726" s="2">
        <v>200.3</v>
      </c>
      <c r="V726" s="2">
        <v>5000</v>
      </c>
      <c r="W726" s="4">
        <v>1</v>
      </c>
      <c r="X726" s="4">
        <v>0</v>
      </c>
      <c r="Y726" s="4">
        <f>Y75</f>
        <v>0.92057221728772376</v>
      </c>
      <c r="Z726" s="4">
        <f>Z75</f>
        <v>0</v>
      </c>
      <c r="AA726" s="4">
        <v>0.92</v>
      </c>
      <c r="AB726" s="4">
        <f>AB75</f>
        <v>0</v>
      </c>
      <c r="AC726" s="4">
        <v>0.92</v>
      </c>
      <c r="AD726" s="4">
        <f>AD75</f>
        <v>-1.884006345732632E-5</v>
      </c>
    </row>
    <row r="727" spans="1:30">
      <c r="A727" s="2">
        <v>200.3</v>
      </c>
      <c r="B727" s="2">
        <v>5000</v>
      </c>
      <c r="C727" s="4">
        <v>1</v>
      </c>
      <c r="D727" s="4">
        <v>0.05</v>
      </c>
      <c r="E727" s="4">
        <f t="shared" ref="E727:J727" si="243">E97</f>
        <v>0.89200109868344835</v>
      </c>
      <c r="F727" s="4">
        <f t="shared" si="243"/>
        <v>2.8826426700250006E-2</v>
      </c>
      <c r="G727" s="4">
        <f t="shared" si="243"/>
        <v>0.865993629629076</v>
      </c>
      <c r="H727" s="4">
        <f t="shared" si="243"/>
        <v>0</v>
      </c>
      <c r="I727" s="4">
        <f t="shared" si="243"/>
        <v>0.92082752538369839</v>
      </c>
      <c r="J727" s="4">
        <f t="shared" si="243"/>
        <v>6.4832911673075658E-2</v>
      </c>
      <c r="U727" s="2">
        <v>200.3</v>
      </c>
      <c r="V727" s="2">
        <v>5000</v>
      </c>
      <c r="W727" s="4">
        <v>1</v>
      </c>
      <c r="X727" s="4">
        <v>0.05</v>
      </c>
      <c r="Y727" s="4">
        <f t="shared" ref="Y727:AD727" si="244">Y108</f>
        <v>0.89001721386211941</v>
      </c>
      <c r="Z727" s="4">
        <f t="shared" si="244"/>
        <v>3.0756922069977866E-2</v>
      </c>
      <c r="AA727" s="4">
        <f t="shared" si="244"/>
        <v>0.86149583467589563</v>
      </c>
      <c r="AB727" s="4">
        <f t="shared" si="244"/>
        <v>0</v>
      </c>
      <c r="AC727" s="4">
        <f t="shared" si="244"/>
        <v>0.92077413593209734</v>
      </c>
      <c r="AD727" s="4">
        <f t="shared" si="244"/>
        <v>6.6908607452001292E-2</v>
      </c>
    </row>
    <row r="728" spans="1:30">
      <c r="A728" s="2">
        <v>200.3</v>
      </c>
      <c r="B728" s="2">
        <v>5000</v>
      </c>
      <c r="C728" s="4">
        <v>1</v>
      </c>
      <c r="D728" s="4">
        <v>0.1</v>
      </c>
      <c r="E728" s="4">
        <f t="shared" ref="E728:J728" si="245">E130</f>
        <v>0.85937219605159443</v>
      </c>
      <c r="F728" s="4">
        <f t="shared" si="245"/>
        <v>6.1245643969034688E-2</v>
      </c>
      <c r="G728" s="4">
        <f t="shared" si="245"/>
        <v>0.80751737870288531</v>
      </c>
      <c r="H728" s="4">
        <f t="shared" si="245"/>
        <v>0</v>
      </c>
      <c r="I728" s="4">
        <f t="shared" si="245"/>
        <v>0.92061784002062907</v>
      </c>
      <c r="J728" s="4">
        <f t="shared" si="245"/>
        <v>0.14839718141329039</v>
      </c>
      <c r="U728" s="2">
        <v>200.3</v>
      </c>
      <c r="V728" s="2">
        <v>5000</v>
      </c>
      <c r="W728" s="4">
        <v>1</v>
      </c>
      <c r="X728" s="4">
        <v>0.1</v>
      </c>
      <c r="Y728" s="4">
        <f t="shared" ref="Y728:AD728" si="246">Y141</f>
        <v>0.86265751710886596</v>
      </c>
      <c r="Z728" s="4">
        <f t="shared" si="246"/>
        <v>5.7981640116821519E-2</v>
      </c>
      <c r="AA728" s="4">
        <f t="shared" si="246"/>
        <v>0.81174284295897658</v>
      </c>
      <c r="AB728" s="4">
        <f t="shared" si="246"/>
        <v>0</v>
      </c>
      <c r="AC728" s="4">
        <f t="shared" si="246"/>
        <v>0.92063915722568745</v>
      </c>
      <c r="AD728" s="4">
        <f t="shared" si="246"/>
        <v>0.13676603164853265</v>
      </c>
    </row>
    <row r="729" spans="1:30">
      <c r="A729" s="2">
        <v>200.3</v>
      </c>
      <c r="B729" s="2">
        <v>5000</v>
      </c>
      <c r="C729" s="4">
        <v>1</v>
      </c>
      <c r="D729" s="4">
        <v>0.15</v>
      </c>
      <c r="E729" s="4">
        <f t="shared" ref="E729:J729" si="247">E163</f>
        <v>0.81864031245356339</v>
      </c>
      <c r="F729" s="4">
        <f t="shared" si="247"/>
        <v>0.10185949411646544</v>
      </c>
      <c r="G729" s="4">
        <f t="shared" si="247"/>
        <v>0.73888854916749069</v>
      </c>
      <c r="H729" s="4">
        <f t="shared" si="247"/>
        <v>0</v>
      </c>
      <c r="I729" s="4">
        <f t="shared" si="247"/>
        <v>0.92049980657002883</v>
      </c>
      <c r="J729" s="4">
        <f t="shared" si="247"/>
        <v>0.26282681506542244</v>
      </c>
      <c r="U729" s="2">
        <v>200.3</v>
      </c>
      <c r="V729" s="2">
        <v>5000</v>
      </c>
      <c r="W729" s="4">
        <v>1</v>
      </c>
      <c r="X729" s="4">
        <v>0.15</v>
      </c>
      <c r="Y729" s="4">
        <f t="shared" ref="Y729:AD729" si="248">Y174</f>
        <v>0.82596154934112176</v>
      </c>
      <c r="Z729" s="4">
        <f t="shared" si="248"/>
        <v>9.4615902075971411E-2</v>
      </c>
      <c r="AA729" s="4">
        <f t="shared" si="248"/>
        <v>0.75045419954233061</v>
      </c>
      <c r="AB729" s="4">
        <f t="shared" si="248"/>
        <v>0</v>
      </c>
      <c r="AC729" s="4">
        <f t="shared" si="248"/>
        <v>0.92057745141709313</v>
      </c>
      <c r="AD729" s="4">
        <f t="shared" si="248"/>
        <v>0.24233808458021752</v>
      </c>
    </row>
    <row r="730" spans="1:30">
      <c r="A730" s="2">
        <v>200.3</v>
      </c>
      <c r="B730" s="2">
        <v>5000</v>
      </c>
      <c r="C730" s="4">
        <v>1</v>
      </c>
      <c r="D730" s="4">
        <v>0.2</v>
      </c>
      <c r="E730" s="4">
        <f t="shared" ref="E730:J730" si="249">E196</f>
        <v>0.79678512519284195</v>
      </c>
      <c r="F730" s="4">
        <f t="shared" si="249"/>
        <v>0.12389150599545215</v>
      </c>
      <c r="G730" s="4">
        <f t="shared" si="249"/>
        <v>0.69898386527599154</v>
      </c>
      <c r="H730" s="4">
        <f t="shared" si="249"/>
        <v>3.176314350937632E-7</v>
      </c>
      <c r="I730" s="4">
        <f t="shared" si="249"/>
        <v>0.92067631355685908</v>
      </c>
      <c r="J730" s="4">
        <f t="shared" si="249"/>
        <v>0.3268030427820956</v>
      </c>
      <c r="U730" s="2">
        <v>200.3</v>
      </c>
      <c r="V730" s="2">
        <v>5000</v>
      </c>
      <c r="W730" s="4">
        <v>1</v>
      </c>
      <c r="X730" s="4">
        <v>0.2</v>
      </c>
      <c r="Y730" s="4">
        <f t="shared" ref="Y730:AD730" si="250">Y207</f>
        <v>0.79823555696976978</v>
      </c>
      <c r="Z730" s="4">
        <f t="shared" si="250"/>
        <v>0.12242687578651257</v>
      </c>
      <c r="AA730" s="4">
        <f t="shared" si="250"/>
        <v>0.702825266244539</v>
      </c>
      <c r="AB730" s="4">
        <f t="shared" si="250"/>
        <v>1.058771450312544E-7</v>
      </c>
      <c r="AC730" s="4">
        <f t="shared" si="250"/>
        <v>0.92066222177835455</v>
      </c>
      <c r="AD730" s="4">
        <f t="shared" si="250"/>
        <v>0.32832178566264941</v>
      </c>
    </row>
    <row r="731" spans="1:30">
      <c r="A731" s="2">
        <v>200.3</v>
      </c>
      <c r="B731" s="2">
        <v>5000</v>
      </c>
      <c r="C731" s="4">
        <v>1</v>
      </c>
      <c r="D731" s="4">
        <v>0.25</v>
      </c>
      <c r="E731" s="4">
        <f t="shared" ref="E731:J731" si="251">E229</f>
        <v>0.76194486697916985</v>
      </c>
      <c r="F731" s="4">
        <f t="shared" si="251"/>
        <v>0.1587893086642039</v>
      </c>
      <c r="G731" s="4">
        <f t="shared" si="251"/>
        <v>0.65018377673610028</v>
      </c>
      <c r="H731" s="4">
        <f t="shared" si="251"/>
        <v>3.1043367584515571E-7</v>
      </c>
      <c r="I731" s="4">
        <f t="shared" si="251"/>
        <v>0.92073386520969791</v>
      </c>
      <c r="J731" s="4">
        <f t="shared" si="251"/>
        <v>0.49168751746189426</v>
      </c>
      <c r="U731" s="2">
        <v>200.3</v>
      </c>
      <c r="V731" s="2">
        <v>5000</v>
      </c>
      <c r="W731" s="4">
        <v>1</v>
      </c>
      <c r="X731" s="4">
        <v>0.25</v>
      </c>
      <c r="Y731" s="4">
        <f t="shared" ref="Y731:AD731" si="252">Y240</f>
        <v>0.76036928335949938</v>
      </c>
      <c r="Z731" s="4">
        <f t="shared" si="252"/>
        <v>0.16028970203458992</v>
      </c>
      <c r="AA731" s="4">
        <f t="shared" si="252"/>
        <v>0.64818263407232923</v>
      </c>
      <c r="AB731" s="4">
        <f t="shared" si="252"/>
        <v>1.0347789194838524E-7</v>
      </c>
      <c r="AC731" s="4">
        <f t="shared" si="252"/>
        <v>0.92065888191619738</v>
      </c>
      <c r="AD731" s="4">
        <f t="shared" si="252"/>
        <v>0.51035929119784262</v>
      </c>
    </row>
    <row r="732" spans="1:30">
      <c r="A732" s="2">
        <v>200.3</v>
      </c>
      <c r="B732" s="2">
        <v>5000</v>
      </c>
      <c r="C732" s="4">
        <v>1</v>
      </c>
      <c r="D732" s="4">
        <v>0.3</v>
      </c>
      <c r="E732" s="4">
        <f t="shared" ref="E732:J732" si="253">E262</f>
        <v>0.73702846015350609</v>
      </c>
      <c r="F732" s="4">
        <f t="shared" si="253"/>
        <v>0.18350234108122754</v>
      </c>
      <c r="G732" s="4">
        <f t="shared" si="253"/>
        <v>0.61287518707125543</v>
      </c>
      <c r="H732" s="4">
        <f t="shared" si="253"/>
        <v>3.165334271960456E-7</v>
      </c>
      <c r="I732" s="4">
        <f t="shared" si="253"/>
        <v>0.92053048470130638</v>
      </c>
      <c r="J732" s="4">
        <f t="shared" si="253"/>
        <v>0.58992999546724134</v>
      </c>
      <c r="U732" s="2">
        <v>200.3</v>
      </c>
      <c r="V732" s="2">
        <v>5000</v>
      </c>
      <c r="W732" s="4">
        <v>1</v>
      </c>
      <c r="X732" s="4">
        <v>0.3</v>
      </c>
      <c r="Y732" s="4">
        <f t="shared" ref="Y732:AD732" si="254">Y273</f>
        <v>0.74155416973780197</v>
      </c>
      <c r="Z732" s="4">
        <f t="shared" si="254"/>
        <v>0.17905842960278362</v>
      </c>
      <c r="AA732" s="4">
        <f t="shared" si="254"/>
        <v>0.62048544843552866</v>
      </c>
      <c r="AB732" s="4">
        <f t="shared" si="254"/>
        <v>3.1591130011904871E-7</v>
      </c>
      <c r="AC732" s="4">
        <f t="shared" si="254"/>
        <v>0.92061207302912773</v>
      </c>
      <c r="AD732" s="4">
        <f t="shared" si="254"/>
        <v>0.59717369765140393</v>
      </c>
    </row>
    <row r="733" spans="1:30">
      <c r="A733" s="2">
        <v>200.3</v>
      </c>
      <c r="B733" s="2">
        <v>5000</v>
      </c>
      <c r="C733" s="4">
        <v>1</v>
      </c>
      <c r="D733" s="4">
        <v>0.35</v>
      </c>
      <c r="E733" s="4">
        <f t="shared" ref="E733:J733" si="255">E295</f>
        <v>0.70568518826050797</v>
      </c>
      <c r="F733" s="4">
        <f t="shared" si="255"/>
        <v>0.21504916255239051</v>
      </c>
      <c r="G733" s="4">
        <f t="shared" si="255"/>
        <v>0.57061805652131736</v>
      </c>
      <c r="H733" s="4">
        <f t="shared" si="255"/>
        <v>6.2785418588816094E-7</v>
      </c>
      <c r="I733" s="4">
        <f t="shared" si="255"/>
        <v>0.92073309510452672</v>
      </c>
      <c r="J733" s="4">
        <f t="shared" si="255"/>
        <v>0.77331010691415003</v>
      </c>
      <c r="U733" s="2">
        <v>200.3</v>
      </c>
      <c r="V733" s="2">
        <v>5000</v>
      </c>
      <c r="W733" s="4">
        <v>1</v>
      </c>
      <c r="X733" s="4">
        <v>0.35</v>
      </c>
      <c r="Y733" s="4">
        <f t="shared" ref="Y733:AD733" si="256">Y306</f>
        <v>0.70035123677100308</v>
      </c>
      <c r="Z733" s="4">
        <f t="shared" si="256"/>
        <v>0.22007631849217255</v>
      </c>
      <c r="AA733" s="4">
        <f t="shared" si="256"/>
        <v>0.56649207175176952</v>
      </c>
      <c r="AB733" s="4">
        <f t="shared" si="256"/>
        <v>5.2116140417796506E-7</v>
      </c>
      <c r="AC733" s="4">
        <f t="shared" si="256"/>
        <v>0.92042651294036715</v>
      </c>
      <c r="AD733" s="4">
        <f t="shared" si="256"/>
        <v>0.84412635036577932</v>
      </c>
    </row>
    <row r="734" spans="1:30">
      <c r="A734" s="2">
        <v>200.3</v>
      </c>
      <c r="B734" s="2">
        <v>5000</v>
      </c>
      <c r="C734" s="4">
        <v>1</v>
      </c>
      <c r="D734" s="4">
        <v>0.4</v>
      </c>
      <c r="E734" s="4">
        <f t="shared" ref="E734:J734" si="257">E328</f>
        <v>0.67792203098712378</v>
      </c>
      <c r="F734" s="4">
        <f t="shared" si="257"/>
        <v>0.24267065093375711</v>
      </c>
      <c r="G734" s="4">
        <f t="shared" si="257"/>
        <v>0.53526669196460697</v>
      </c>
      <c r="H734" s="4">
        <f t="shared" si="257"/>
        <v>6.3403359173372363E-7</v>
      </c>
      <c r="I734" s="4">
        <f t="shared" si="257"/>
        <v>0.92059173087049329</v>
      </c>
      <c r="J734" s="4">
        <f t="shared" si="257"/>
        <v>0.97332050049343666</v>
      </c>
      <c r="U734" s="2">
        <v>200.3</v>
      </c>
      <c r="V734" s="2">
        <v>5000</v>
      </c>
      <c r="W734" s="4">
        <v>1</v>
      </c>
      <c r="X734" s="4">
        <v>0.4</v>
      </c>
      <c r="Y734" s="4">
        <f t="shared" ref="Y734:AD734" si="258">Y339</f>
        <v>0.67298166067482434</v>
      </c>
      <c r="Z734" s="4">
        <f t="shared" si="258"/>
        <v>0.24760110870487559</v>
      </c>
      <c r="AA734" s="4">
        <f t="shared" si="258"/>
        <v>0.52902216287013548</v>
      </c>
      <c r="AB734" s="4">
        <f t="shared" si="258"/>
        <v>5.2890712562173832E-7</v>
      </c>
      <c r="AC734" s="4">
        <f t="shared" si="258"/>
        <v>0.92058203113409121</v>
      </c>
      <c r="AD734" s="4">
        <f t="shared" si="258"/>
        <v>1.053850526877818</v>
      </c>
    </row>
    <row r="735" spans="1:30">
      <c r="A735" s="2">
        <v>200.3</v>
      </c>
      <c r="B735" s="2">
        <v>5000</v>
      </c>
      <c r="C735" s="4">
        <v>1</v>
      </c>
      <c r="D735" s="4">
        <v>0.45</v>
      </c>
      <c r="E735" s="4">
        <f t="shared" ref="E735:J735" si="259">E361</f>
        <v>0.65064062640867248</v>
      </c>
      <c r="F735" s="4">
        <f t="shared" si="259"/>
        <v>0.27019305602323263</v>
      </c>
      <c r="G735" s="4">
        <f t="shared" si="259"/>
        <v>0.50291665883517778</v>
      </c>
      <c r="H735" s="4">
        <f t="shared" si="259"/>
        <v>9.5570711654561584E-7</v>
      </c>
      <c r="I735" s="4">
        <f t="shared" si="259"/>
        <v>0.92083240815574963</v>
      </c>
      <c r="J735" s="4">
        <f t="shared" si="259"/>
        <v>1.1765124144761594</v>
      </c>
      <c r="U735" s="2">
        <v>200.3</v>
      </c>
      <c r="V735" s="2">
        <v>5000</v>
      </c>
      <c r="W735" s="4">
        <v>1</v>
      </c>
      <c r="X735" s="4">
        <v>0.45</v>
      </c>
      <c r="Y735" s="4">
        <f t="shared" ref="Y735:AD735" si="260">Y372</f>
        <v>0.64190483134428289</v>
      </c>
      <c r="Z735" s="4">
        <f t="shared" si="260"/>
        <v>0.27891967073448526</v>
      </c>
      <c r="AA735" s="4">
        <f t="shared" si="260"/>
        <v>0.49246196657067937</v>
      </c>
      <c r="AB735" s="4">
        <f t="shared" si="260"/>
        <v>5.2054450024380731E-7</v>
      </c>
      <c r="AC735" s="4">
        <f t="shared" si="260"/>
        <v>0.92082366664787818</v>
      </c>
      <c r="AD735" s="4">
        <f t="shared" si="260"/>
        <v>1.4044332130901969</v>
      </c>
    </row>
    <row r="736" spans="1:30">
      <c r="A736" s="2">
        <v>200.3</v>
      </c>
      <c r="B736" s="2">
        <v>5000</v>
      </c>
      <c r="C736" s="4">
        <v>1</v>
      </c>
      <c r="D736" s="4">
        <v>0.5</v>
      </c>
      <c r="E736" s="4">
        <f t="shared" ref="E736:J736" si="261">E394</f>
        <v>0.59616767172189822</v>
      </c>
      <c r="F736" s="4">
        <f t="shared" si="261"/>
        <v>0.32470328662357223</v>
      </c>
      <c r="G736" s="4">
        <f t="shared" si="261"/>
        <v>0.44190646478794676</v>
      </c>
      <c r="H736" s="4">
        <f t="shared" si="261"/>
        <v>1.2395336874267901E-6</v>
      </c>
      <c r="I736" s="4">
        <f t="shared" si="261"/>
        <v>0.92086878916151749</v>
      </c>
      <c r="J736" s="4">
        <f t="shared" si="261"/>
        <v>2.259594300624105</v>
      </c>
      <c r="U736" s="2">
        <v>200.3</v>
      </c>
      <c r="V736" s="2">
        <v>5000</v>
      </c>
      <c r="W736" s="4">
        <v>1</v>
      </c>
      <c r="X736" s="4">
        <v>0.5</v>
      </c>
      <c r="Y736" s="4">
        <f t="shared" ref="Y736:AD736" si="262">Y405</f>
        <v>0.59667086052588214</v>
      </c>
      <c r="Z736" s="4">
        <f t="shared" si="262"/>
        <v>0.32423141861074656</v>
      </c>
      <c r="AA736" s="4">
        <f t="shared" si="262"/>
        <v>0.44523849093247686</v>
      </c>
      <c r="AB736" s="4">
        <f t="shared" si="262"/>
        <v>1.2380285637916918E-6</v>
      </c>
      <c r="AC736" s="4">
        <f t="shared" si="262"/>
        <v>0.92090011258664206</v>
      </c>
      <c r="AD736" s="4">
        <f t="shared" si="262"/>
        <v>2.1707803286471727</v>
      </c>
    </row>
    <row r="737" spans="1:30">
      <c r="A737" s="2">
        <v>200.3</v>
      </c>
      <c r="B737" s="2">
        <v>5000</v>
      </c>
      <c r="C737" s="4">
        <v>1</v>
      </c>
      <c r="D737" s="4">
        <v>0.55000000000000004</v>
      </c>
      <c r="E737" s="4">
        <f t="shared" ref="E737:J737" si="263">E427</f>
        <v>0.57357794498873305</v>
      </c>
      <c r="F737" s="4">
        <f t="shared" si="263"/>
        <v>0.34701663491238482</v>
      </c>
      <c r="G737" s="4">
        <f t="shared" si="263"/>
        <v>0.4174259448980211</v>
      </c>
      <c r="H737" s="4">
        <f t="shared" si="263"/>
        <v>9.1937763037770787E-7</v>
      </c>
      <c r="I737" s="4">
        <f t="shared" si="263"/>
        <v>0.92059212822743686</v>
      </c>
      <c r="J737" s="4">
        <f t="shared" si="263"/>
        <v>2.8897218790730346</v>
      </c>
      <c r="U737" s="2">
        <v>200.3</v>
      </c>
      <c r="V737" s="2">
        <v>5000</v>
      </c>
      <c r="W737" s="4">
        <v>1</v>
      </c>
      <c r="X737" s="4">
        <v>0.55000000000000004</v>
      </c>
      <c r="Y737" s="4" t="str">
        <f t="shared" ref="Y737:AD737" si="264">Y438</f>
        <v>o</v>
      </c>
      <c r="Z737" s="4">
        <f t="shared" si="264"/>
        <v>0.35067668488227033</v>
      </c>
      <c r="AA737" s="4">
        <f t="shared" si="264"/>
        <v>0.4153102582243664</v>
      </c>
      <c r="AB737" s="4">
        <f t="shared" si="264"/>
        <v>1.0801397465167244E-6</v>
      </c>
      <c r="AC737" s="4">
        <f t="shared" si="264"/>
        <v>0.92073394115399376</v>
      </c>
      <c r="AD737" s="4">
        <f t="shared" si="264"/>
        <v>2.6595563508675646</v>
      </c>
    </row>
    <row r="738" spans="1:30">
      <c r="A738" s="2">
        <v>200.3</v>
      </c>
      <c r="B738" s="2">
        <v>5000</v>
      </c>
      <c r="C738" s="4">
        <v>1</v>
      </c>
      <c r="D738" s="4">
        <v>0.6</v>
      </c>
      <c r="E738" s="4">
        <f t="shared" ref="E738:J738" si="265">E460</f>
        <v>0.54993219238291879</v>
      </c>
      <c r="F738" s="4">
        <f t="shared" si="265"/>
        <v>0.3706005918257404</v>
      </c>
      <c r="G738" s="4">
        <f t="shared" si="265"/>
        <v>0.40075420834951997</v>
      </c>
      <c r="H738" s="4">
        <f t="shared" si="265"/>
        <v>1.2264547516383135E-6</v>
      </c>
      <c r="I738" s="4">
        <f t="shared" si="265"/>
        <v>0.92053063791284384</v>
      </c>
      <c r="J738" s="4">
        <f t="shared" si="265"/>
        <v>3.1734329664291741</v>
      </c>
      <c r="U738" s="2">
        <v>200.3</v>
      </c>
      <c r="V738" s="2">
        <v>5000</v>
      </c>
      <c r="W738" s="4">
        <v>1</v>
      </c>
      <c r="X738" s="4">
        <v>0.6</v>
      </c>
      <c r="Y738" s="4">
        <f t="shared" ref="Y738:AD738" si="266">Y471</f>
        <v>0.54577205769003634</v>
      </c>
      <c r="Z738" s="4">
        <f t="shared" si="266"/>
        <v>0.37475938054310198</v>
      </c>
      <c r="AA738" s="4">
        <f t="shared" si="266"/>
        <v>0.39119031141172256</v>
      </c>
      <c r="AB738" s="4">
        <f t="shared" si="266"/>
        <v>1.1355682414794303E-6</v>
      </c>
      <c r="AC738" s="4">
        <f t="shared" si="266"/>
        <v>0.92052968587503814</v>
      </c>
      <c r="AD738" s="4">
        <f t="shared" si="266"/>
        <v>3.0289172454880391</v>
      </c>
    </row>
    <row r="739" spans="1:30">
      <c r="A739" s="2">
        <v>200.3</v>
      </c>
      <c r="B739" s="2">
        <v>5000</v>
      </c>
      <c r="C739" s="4">
        <v>1</v>
      </c>
      <c r="D739" s="4">
        <v>0.65</v>
      </c>
      <c r="E739" s="4">
        <f t="shared" ref="E739:J739" si="267">E493</f>
        <v>0.51300980504368399</v>
      </c>
      <c r="F739" s="4">
        <f t="shared" si="267"/>
        <v>0.40760198915359652</v>
      </c>
      <c r="G739" s="4">
        <f t="shared" si="267"/>
        <v>0.35552180257193983</v>
      </c>
      <c r="H739" s="4">
        <f t="shared" si="267"/>
        <v>2.189044644627365E-6</v>
      </c>
      <c r="I739" s="4">
        <f t="shared" si="267"/>
        <v>0.92060866699064525</v>
      </c>
      <c r="J739" s="4">
        <f t="shared" si="267"/>
        <v>4.6876592920879796</v>
      </c>
      <c r="U739" s="2">
        <v>200.3</v>
      </c>
      <c r="V739" s="2">
        <v>5000</v>
      </c>
      <c r="W739" s="4">
        <v>1</v>
      </c>
      <c r="X739" s="4">
        <v>0.65</v>
      </c>
      <c r="Y739" s="4">
        <f t="shared" ref="Y739:AD739" si="268">Y504</f>
        <v>0.51451877925404077</v>
      </c>
      <c r="Z739" s="4">
        <f t="shared" si="268"/>
        <v>0.406131094187824</v>
      </c>
      <c r="AA739" s="4">
        <f t="shared" si="268"/>
        <v>0.36144158406021715</v>
      </c>
      <c r="AB739" s="4">
        <f t="shared" si="268"/>
        <v>1.579771081691604E-6</v>
      </c>
      <c r="AC739" s="4">
        <f t="shared" si="268"/>
        <v>0.92064713086058603</v>
      </c>
      <c r="AD739" s="4">
        <f t="shared" si="268"/>
        <v>4.813391605596502</v>
      </c>
    </row>
    <row r="740" spans="1:30">
      <c r="A740" s="2">
        <v>200.3</v>
      </c>
      <c r="B740" s="2">
        <v>5000</v>
      </c>
      <c r="C740" s="4">
        <v>1</v>
      </c>
      <c r="D740" s="4">
        <v>0.7</v>
      </c>
      <c r="E740" s="4">
        <f t="shared" ref="E740:J740" si="269">E526</f>
        <v>0.48430581370616543</v>
      </c>
      <c r="F740" s="4">
        <f t="shared" si="269"/>
        <v>0.4363838640833525</v>
      </c>
      <c r="G740" s="4">
        <f t="shared" si="269"/>
        <v>0.33221289635249979</v>
      </c>
      <c r="H740" s="4">
        <f t="shared" si="269"/>
        <v>1.5616571931335808E-6</v>
      </c>
      <c r="I740" s="4">
        <f t="shared" si="269"/>
        <v>0.9206859298122545</v>
      </c>
      <c r="J740" s="4">
        <f t="shared" si="269"/>
        <v>8.3279458242379807</v>
      </c>
      <c r="U740" s="2">
        <v>200.3</v>
      </c>
      <c r="V740" s="2">
        <v>5000</v>
      </c>
      <c r="W740" s="4">
        <v>1</v>
      </c>
      <c r="X740" s="4">
        <v>0.7</v>
      </c>
      <c r="Y740" s="4">
        <f t="shared" ref="Y740:AD740" si="270">Y537</f>
        <v>0.47550572646012407</v>
      </c>
      <c r="Z740" s="4">
        <f t="shared" si="270"/>
        <v>0.44510798347610941</v>
      </c>
      <c r="AA740" s="4">
        <f t="shared" si="270"/>
        <v>0.32602317743004472</v>
      </c>
      <c r="AB740" s="4">
        <f t="shared" si="270"/>
        <v>2.1423274182608717E-6</v>
      </c>
      <c r="AC740" s="4">
        <f t="shared" si="270"/>
        <v>0.92060972622086723</v>
      </c>
      <c r="AD740" s="4">
        <f t="shared" si="270"/>
        <v>7.3168998368235663</v>
      </c>
    </row>
    <row r="741" spans="1:30">
      <c r="A741" s="2">
        <v>200.3</v>
      </c>
      <c r="B741" s="2">
        <v>5000</v>
      </c>
      <c r="C741" s="4">
        <v>1</v>
      </c>
      <c r="D741" s="4">
        <v>0.75</v>
      </c>
      <c r="E741" s="4">
        <f t="shared" ref="E741:J741" si="271">E559</f>
        <v>0.48539659597734025</v>
      </c>
      <c r="F741" s="4">
        <f t="shared" si="271"/>
        <v>0.43515258364509873</v>
      </c>
      <c r="G741" s="4">
        <f t="shared" si="271"/>
        <v>0.32288824285808304</v>
      </c>
      <c r="H741" s="4">
        <f t="shared" si="271"/>
        <v>2.2148422272959689E-6</v>
      </c>
      <c r="I741" s="4">
        <f t="shared" si="271"/>
        <v>0.92054443353195192</v>
      </c>
      <c r="J741" s="4">
        <f t="shared" si="271"/>
        <v>5.3775714318258903</v>
      </c>
      <c r="U741" s="2">
        <v>200.3</v>
      </c>
      <c r="V741" s="2">
        <v>5000</v>
      </c>
      <c r="W741" s="4">
        <v>1</v>
      </c>
      <c r="X741" s="4">
        <v>0.75</v>
      </c>
      <c r="Y741" s="4">
        <f t="shared" ref="Y741:AD741" si="272">Y570</f>
        <v>0.45930967544993856</v>
      </c>
      <c r="Z741" s="4">
        <f t="shared" si="272"/>
        <v>0.46139606050698695</v>
      </c>
      <c r="AA741" s="4">
        <f t="shared" si="272"/>
        <v>0.30588342519285</v>
      </c>
      <c r="AB741" s="4">
        <f t="shared" si="272"/>
        <v>4.0965037254122056E-6</v>
      </c>
      <c r="AC741" s="4">
        <f t="shared" si="272"/>
        <v>0.92069796544462923</v>
      </c>
      <c r="AD741" s="4">
        <f t="shared" si="272"/>
        <v>12.620757994324954</v>
      </c>
    </row>
    <row r="742" spans="1:30">
      <c r="A742" s="2">
        <v>200.3</v>
      </c>
      <c r="B742" s="2">
        <v>5000</v>
      </c>
      <c r="C742" s="4">
        <v>1</v>
      </c>
      <c r="D742" s="4">
        <v>0.8</v>
      </c>
      <c r="E742" s="4">
        <f t="shared" ref="E742:J742" si="273">E592</f>
        <v>0.4294212698641337</v>
      </c>
      <c r="F742" s="4">
        <f t="shared" si="273"/>
        <v>0.49112251253153305</v>
      </c>
      <c r="G742" s="4">
        <f t="shared" si="273"/>
        <v>0.2768463844556005</v>
      </c>
      <c r="H742" s="4">
        <f t="shared" si="273"/>
        <v>2.5381926608793758E-6</v>
      </c>
      <c r="I742" s="4">
        <f t="shared" si="273"/>
        <v>0.92053743691401457</v>
      </c>
      <c r="J742" s="4">
        <f t="shared" si="273"/>
        <v>8.9289102999540901</v>
      </c>
      <c r="U742" s="2">
        <v>200.3</v>
      </c>
      <c r="V742" s="2">
        <v>5000</v>
      </c>
      <c r="W742" s="4">
        <v>1</v>
      </c>
      <c r="X742" s="4">
        <v>0.8</v>
      </c>
      <c r="Y742" s="4">
        <f t="shared" ref="Y742:AD742" si="274">Y603</f>
        <v>0.42127557687757228</v>
      </c>
      <c r="Z742" s="4">
        <f t="shared" si="274"/>
        <v>0.49929196620939686</v>
      </c>
      <c r="AA742" s="4">
        <f t="shared" si="274"/>
        <v>0.26906184509114239</v>
      </c>
      <c r="AB742" s="4">
        <f t="shared" si="274"/>
        <v>4.5681094771033464E-6</v>
      </c>
      <c r="AC742" s="4">
        <f t="shared" si="274"/>
        <v>0.92055832988696995</v>
      </c>
      <c r="AD742" s="4">
        <f t="shared" si="274"/>
        <v>9.7006706258669055</v>
      </c>
    </row>
    <row r="743" spans="1:30">
      <c r="A743" s="2">
        <v>200.3</v>
      </c>
      <c r="B743" s="2">
        <v>5000</v>
      </c>
      <c r="C743" s="4">
        <v>1</v>
      </c>
      <c r="D743" s="4">
        <v>0.85</v>
      </c>
      <c r="E743" s="4">
        <f t="shared" ref="E743:J743" si="275">E625</f>
        <v>0.40069156280211188</v>
      </c>
      <c r="F743" s="4">
        <f t="shared" si="275"/>
        <v>0.5200251865077834</v>
      </c>
      <c r="G743" s="4">
        <f t="shared" si="275"/>
        <v>0.26026894248338589</v>
      </c>
      <c r="H743" s="4">
        <f t="shared" si="275"/>
        <v>3.7629244696393144E-6</v>
      </c>
      <c r="I743" s="4">
        <f t="shared" si="275"/>
        <v>0.92070890988391696</v>
      </c>
      <c r="J743" s="4">
        <f t="shared" si="275"/>
        <v>12.476002419560434</v>
      </c>
      <c r="U743" s="2">
        <v>200.3</v>
      </c>
      <c r="V743" s="2">
        <v>5000</v>
      </c>
      <c r="W743" s="4">
        <v>1</v>
      </c>
      <c r="X743" s="4">
        <v>0.85</v>
      </c>
      <c r="Y743" s="4">
        <f t="shared" ref="Y743:AD743" si="276">Y636</f>
        <v>0.39302627008699503</v>
      </c>
      <c r="Z743" s="4">
        <f t="shared" si="276"/>
        <v>0.52764939659423316</v>
      </c>
      <c r="AA743" s="4">
        <f t="shared" si="276"/>
        <v>0.25796321114041532</v>
      </c>
      <c r="AB743" s="4">
        <f t="shared" si="276"/>
        <v>4.1216714264470752E-6</v>
      </c>
      <c r="AC743" s="4">
        <f t="shared" si="276"/>
        <v>0.92066597968237007</v>
      </c>
      <c r="AD743" s="4">
        <f t="shared" si="276"/>
        <v>14.801783940474616</v>
      </c>
    </row>
    <row r="744" spans="1:30">
      <c r="A744" s="2">
        <v>200.3</v>
      </c>
      <c r="B744" s="2">
        <v>5000</v>
      </c>
      <c r="C744" s="4">
        <v>1</v>
      </c>
      <c r="D744" s="4">
        <v>0.9</v>
      </c>
      <c r="E744" s="4">
        <f t="shared" ref="E744:J744" si="277">E658</f>
        <v>0.39797303678323553</v>
      </c>
      <c r="F744" s="4">
        <f t="shared" si="277"/>
        <v>0.52261354655603476</v>
      </c>
      <c r="G744" s="4">
        <f t="shared" si="277"/>
        <v>0.25074698084541297</v>
      </c>
      <c r="H744" s="4">
        <f t="shared" si="277"/>
        <v>5.6332147596854017E-6</v>
      </c>
      <c r="I744" s="4">
        <f t="shared" si="277"/>
        <v>0.92057664237204728</v>
      </c>
      <c r="J744" s="4">
        <f t="shared" si="277"/>
        <v>10.715575010396595</v>
      </c>
      <c r="U744" s="2">
        <v>200.3</v>
      </c>
      <c r="V744" s="2">
        <v>5000</v>
      </c>
      <c r="W744" s="4">
        <v>1</v>
      </c>
      <c r="X744" s="4">
        <v>0.9</v>
      </c>
      <c r="Y744" s="4">
        <f t="shared" ref="Y744:AD744" si="278">Y669</f>
        <v>0.36568075843627185</v>
      </c>
      <c r="Z744" s="4">
        <f t="shared" si="278"/>
        <v>0.55500941822100558</v>
      </c>
      <c r="AA744" s="4">
        <f t="shared" si="278"/>
        <v>0.22874494999357398</v>
      </c>
      <c r="AB744" s="4">
        <f t="shared" si="278"/>
        <v>1.5542781835569374E-5</v>
      </c>
      <c r="AC744" s="4">
        <f t="shared" si="278"/>
        <v>0.92066374925161854</v>
      </c>
      <c r="AD744" s="4">
        <f t="shared" si="278"/>
        <v>47.218145264598427</v>
      </c>
    </row>
    <row r="745" spans="1:30">
      <c r="A745" s="2">
        <v>200.3</v>
      </c>
      <c r="B745" s="2">
        <v>5000</v>
      </c>
      <c r="C745" s="4">
        <v>1</v>
      </c>
      <c r="D745" s="4">
        <v>0.95</v>
      </c>
      <c r="E745" s="4">
        <f t="shared" ref="E745:J745" si="279">E691</f>
        <v>0.31249823382863107</v>
      </c>
      <c r="F745" s="4">
        <f t="shared" si="279"/>
        <v>0.60796039643672461</v>
      </c>
      <c r="G745" s="4">
        <f t="shared" si="279"/>
        <v>0.19280666128433854</v>
      </c>
      <c r="H745" s="4">
        <f t="shared" si="279"/>
        <v>1.6712159189697288E-5</v>
      </c>
      <c r="I745" s="4">
        <f t="shared" si="279"/>
        <v>0.92043280238297154</v>
      </c>
      <c r="J745" s="4">
        <f t="shared" si="279"/>
        <v>47.105509938113357</v>
      </c>
      <c r="U745" s="2">
        <v>200.3</v>
      </c>
      <c r="V745" s="2">
        <v>5000</v>
      </c>
      <c r="W745" s="4">
        <v>1</v>
      </c>
      <c r="X745" s="4">
        <v>0.95</v>
      </c>
      <c r="Y745" s="4">
        <f t="shared" ref="Y745:AD745" si="280">Y702</f>
        <v>0.32845728011283326</v>
      </c>
      <c r="Z745" s="4">
        <f t="shared" si="280"/>
        <v>0.59222229859244913</v>
      </c>
      <c r="AA745" s="4">
        <f t="shared" si="280"/>
        <v>0.20014964263963173</v>
      </c>
      <c r="AB745" s="4">
        <f t="shared" si="280"/>
        <v>1.3233557353550065E-5</v>
      </c>
      <c r="AC745" s="4">
        <f t="shared" si="280"/>
        <v>0.92065659513258846</v>
      </c>
      <c r="AD745" s="4">
        <f t="shared" si="280"/>
        <v>37.088257028296319</v>
      </c>
    </row>
  </sheetData>
  <phoneticPr fontId="3" type="noConversion"/>
  <pageMargins left="0.75" right="0.75" top="1" bottom="1" header="0.5" footer="0.5"/>
  <pageSetup orientation="landscape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62"/>
  <sheetViews>
    <sheetView topLeftCell="A27" workbookViewId="0">
      <selection activeCell="E54" sqref="E54"/>
    </sheetView>
  </sheetViews>
  <sheetFormatPr baseColWidth="10" defaultRowHeight="15" x14ac:dyDescent="0"/>
  <cols>
    <col min="2" max="3" width="5.33203125" style="2" customWidth="1"/>
    <col min="5" max="6" width="5.33203125" style="2" customWidth="1"/>
  </cols>
  <sheetData>
    <row r="2" spans="2:6">
      <c r="B2" s="2">
        <v>2</v>
      </c>
      <c r="C2" s="2">
        <v>7006</v>
      </c>
      <c r="E2" s="2">
        <v>2</v>
      </c>
      <c r="F2" s="2">
        <v>3629</v>
      </c>
    </row>
    <row r="3" spans="2:6">
      <c r="B3" s="2">
        <v>6</v>
      </c>
      <c r="C3" s="2">
        <v>5211</v>
      </c>
      <c r="E3" s="2">
        <v>6</v>
      </c>
      <c r="F3" s="2">
        <v>350</v>
      </c>
    </row>
    <row r="4" spans="2:6">
      <c r="B4" s="2">
        <v>10</v>
      </c>
      <c r="C4" s="2">
        <v>1930</v>
      </c>
      <c r="E4" s="2">
        <v>10</v>
      </c>
      <c r="F4" s="2">
        <v>26</v>
      </c>
    </row>
    <row r="5" spans="2:6">
      <c r="B5" s="2">
        <v>14</v>
      </c>
      <c r="C5" s="2">
        <v>682</v>
      </c>
      <c r="E5" s="2">
        <v>14</v>
      </c>
      <c r="F5" s="2">
        <v>12</v>
      </c>
    </row>
    <row r="6" spans="2:6">
      <c r="B6" s="2">
        <v>18</v>
      </c>
      <c r="C6" s="2">
        <v>274</v>
      </c>
      <c r="E6" s="2">
        <v>18</v>
      </c>
      <c r="F6" s="2">
        <v>6</v>
      </c>
    </row>
    <row r="7" spans="2:6">
      <c r="B7" s="2">
        <v>22</v>
      </c>
      <c r="C7" s="2">
        <v>129</v>
      </c>
      <c r="E7" s="2">
        <v>22</v>
      </c>
      <c r="F7" s="2">
        <v>3</v>
      </c>
    </row>
    <row r="8" spans="2:6">
      <c r="B8" s="2">
        <v>26</v>
      </c>
      <c r="C8" s="2">
        <v>73</v>
      </c>
      <c r="E8" s="2">
        <v>26</v>
      </c>
      <c r="F8" s="2">
        <v>2</v>
      </c>
    </row>
    <row r="9" spans="2:6">
      <c r="B9" s="2">
        <v>30</v>
      </c>
      <c r="C9" s="2">
        <v>38</v>
      </c>
      <c r="E9" s="2">
        <v>30</v>
      </c>
      <c r="F9" s="2">
        <v>3</v>
      </c>
    </row>
    <row r="10" spans="2:6">
      <c r="B10" s="2">
        <v>34</v>
      </c>
      <c r="C10" s="2">
        <v>30</v>
      </c>
      <c r="E10" s="2">
        <v>34</v>
      </c>
      <c r="F10" s="2">
        <v>1</v>
      </c>
    </row>
    <row r="11" spans="2:6">
      <c r="B11" s="2">
        <v>38</v>
      </c>
      <c r="C11" s="2">
        <v>24</v>
      </c>
      <c r="E11" s="2">
        <v>38</v>
      </c>
    </row>
    <row r="12" spans="2:6">
      <c r="B12" s="2">
        <v>42</v>
      </c>
      <c r="C12" s="2">
        <v>14</v>
      </c>
      <c r="E12" s="2">
        <v>42</v>
      </c>
      <c r="F12" s="2">
        <v>2</v>
      </c>
    </row>
    <row r="13" spans="2:6">
      <c r="B13" s="2">
        <v>46</v>
      </c>
      <c r="C13" s="2">
        <v>5</v>
      </c>
      <c r="E13" s="2">
        <v>46</v>
      </c>
      <c r="F13" s="2">
        <v>1</v>
      </c>
    </row>
    <row r="14" spans="2:6">
      <c r="B14" s="2">
        <v>50</v>
      </c>
      <c r="C14" s="2">
        <v>9</v>
      </c>
      <c r="E14" s="2">
        <v>50</v>
      </c>
    </row>
    <row r="15" spans="2:6">
      <c r="B15" s="2">
        <v>54</v>
      </c>
      <c r="C15" s="2">
        <v>6</v>
      </c>
      <c r="E15" s="2">
        <v>54</v>
      </c>
    </row>
    <row r="16" spans="2:6">
      <c r="B16" s="2">
        <v>58</v>
      </c>
      <c r="C16" s="2">
        <v>8</v>
      </c>
      <c r="E16" s="2">
        <v>58</v>
      </c>
    </row>
    <row r="17" spans="2:6">
      <c r="B17" s="2">
        <v>62</v>
      </c>
      <c r="C17" s="2">
        <v>4</v>
      </c>
      <c r="E17" s="2">
        <v>62</v>
      </c>
      <c r="F17" s="2">
        <v>1</v>
      </c>
    </row>
    <row r="18" spans="2:6">
      <c r="B18" s="2">
        <v>66</v>
      </c>
      <c r="C18" s="2">
        <v>3</v>
      </c>
      <c r="E18" s="2">
        <v>66</v>
      </c>
    </row>
    <row r="19" spans="2:6">
      <c r="B19" s="2">
        <v>70</v>
      </c>
      <c r="C19" s="2">
        <v>4</v>
      </c>
      <c r="E19" s="2">
        <v>70</v>
      </c>
    </row>
    <row r="20" spans="2:6">
      <c r="B20" s="2">
        <v>74</v>
      </c>
      <c r="C20" s="2">
        <v>3</v>
      </c>
      <c r="E20" s="2">
        <v>74</v>
      </c>
      <c r="F20" s="2">
        <v>1</v>
      </c>
    </row>
    <row r="21" spans="2:6">
      <c r="B21" s="2">
        <v>78</v>
      </c>
      <c r="C21" s="2">
        <v>4</v>
      </c>
      <c r="E21" s="2">
        <v>78</v>
      </c>
    </row>
    <row r="22" spans="2:6">
      <c r="B22" s="2">
        <v>82</v>
      </c>
      <c r="C22" s="2">
        <v>1</v>
      </c>
      <c r="E22" s="2">
        <v>82</v>
      </c>
    </row>
    <row r="23" spans="2:6">
      <c r="B23" s="2">
        <v>86</v>
      </c>
      <c r="C23" s="2">
        <v>2</v>
      </c>
      <c r="E23" s="2">
        <v>86</v>
      </c>
    </row>
    <row r="24" spans="2:6">
      <c r="B24" s="2">
        <v>90</v>
      </c>
      <c r="C24" s="2">
        <v>1</v>
      </c>
      <c r="E24" s="2">
        <v>90</v>
      </c>
    </row>
    <row r="25" spans="2:6">
      <c r="B25" s="2">
        <v>94</v>
      </c>
      <c r="E25" s="2">
        <v>94</v>
      </c>
    </row>
    <row r="26" spans="2:6">
      <c r="B26" s="2">
        <v>98</v>
      </c>
      <c r="C26" s="2">
        <v>3</v>
      </c>
      <c r="E26" s="2">
        <v>98</v>
      </c>
    </row>
    <row r="27" spans="2:6">
      <c r="B27" s="2">
        <v>102</v>
      </c>
      <c r="E27" s="2">
        <v>102</v>
      </c>
    </row>
    <row r="28" spans="2:6">
      <c r="B28" s="2">
        <v>106</v>
      </c>
      <c r="C28" s="2">
        <v>2</v>
      </c>
      <c r="E28" s="2">
        <v>106</v>
      </c>
    </row>
    <row r="29" spans="2:6">
      <c r="B29" s="2">
        <v>110</v>
      </c>
      <c r="C29" s="2">
        <v>2</v>
      </c>
      <c r="E29" s="2">
        <v>110</v>
      </c>
    </row>
    <row r="30" spans="2:6">
      <c r="B30" s="2">
        <v>114</v>
      </c>
      <c r="C30" s="2">
        <v>2</v>
      </c>
      <c r="E30" s="2">
        <v>114</v>
      </c>
    </row>
    <row r="31" spans="2:6">
      <c r="B31" s="2">
        <v>118</v>
      </c>
      <c r="C31" s="2">
        <v>3</v>
      </c>
      <c r="E31" s="2">
        <v>118</v>
      </c>
    </row>
    <row r="32" spans="2:6">
      <c r="B32" s="2">
        <v>122</v>
      </c>
      <c r="C32" s="2">
        <v>1</v>
      </c>
      <c r="E32" s="2">
        <v>122</v>
      </c>
    </row>
    <row r="33" spans="2:6">
      <c r="B33" s="2">
        <v>126</v>
      </c>
      <c r="C33" s="2">
        <v>1</v>
      </c>
      <c r="E33" s="2">
        <v>126</v>
      </c>
    </row>
    <row r="34" spans="2:6">
      <c r="B34" s="2">
        <v>130</v>
      </c>
      <c r="E34" s="2">
        <v>130</v>
      </c>
      <c r="F34" s="2">
        <v>1</v>
      </c>
    </row>
    <row r="35" spans="2:6">
      <c r="B35" s="2">
        <v>134</v>
      </c>
      <c r="E35" s="2">
        <v>134</v>
      </c>
    </row>
    <row r="36" spans="2:6">
      <c r="B36" s="2">
        <v>138</v>
      </c>
      <c r="E36" s="2">
        <v>138</v>
      </c>
    </row>
    <row r="37" spans="2:6">
      <c r="B37" s="2">
        <v>142</v>
      </c>
      <c r="E37" s="2">
        <v>142</v>
      </c>
    </row>
    <row r="38" spans="2:6">
      <c r="B38" s="2">
        <v>146</v>
      </c>
      <c r="C38" s="2">
        <v>2</v>
      </c>
      <c r="E38" s="2">
        <v>146</v>
      </c>
    </row>
    <row r="39" spans="2:6">
      <c r="B39" s="2">
        <v>150</v>
      </c>
      <c r="E39" s="2">
        <v>150</v>
      </c>
    </row>
    <row r="40" spans="2:6">
      <c r="B40" s="2">
        <v>154</v>
      </c>
      <c r="E40" s="2">
        <v>154</v>
      </c>
    </row>
    <row r="41" spans="2:6">
      <c r="B41" s="2">
        <v>158</v>
      </c>
      <c r="E41" s="2">
        <v>158</v>
      </c>
    </row>
    <row r="42" spans="2:6">
      <c r="B42" s="2">
        <v>162</v>
      </c>
      <c r="E42" s="2">
        <v>162</v>
      </c>
    </row>
    <row r="43" spans="2:6">
      <c r="B43" s="2">
        <v>166</v>
      </c>
      <c r="E43" s="2">
        <v>166</v>
      </c>
    </row>
    <row r="44" spans="2:6">
      <c r="B44" s="2">
        <v>170</v>
      </c>
      <c r="E44" s="2">
        <v>170</v>
      </c>
    </row>
    <row r="45" spans="2:6">
      <c r="B45" s="2">
        <v>174</v>
      </c>
      <c r="E45" s="2">
        <v>174</v>
      </c>
    </row>
    <row r="46" spans="2:6">
      <c r="B46" s="2">
        <v>178</v>
      </c>
      <c r="E46" s="2">
        <v>178</v>
      </c>
    </row>
    <row r="47" spans="2:6">
      <c r="B47" s="2">
        <v>182</v>
      </c>
      <c r="C47" s="2">
        <v>1</v>
      </c>
      <c r="E47" s="2">
        <v>182</v>
      </c>
    </row>
    <row r="48" spans="2:6">
      <c r="B48" s="2">
        <v>186</v>
      </c>
      <c r="E48" s="2">
        <v>186</v>
      </c>
    </row>
    <row r="49" spans="2:6">
      <c r="B49" s="2">
        <v>190</v>
      </c>
      <c r="E49" s="2">
        <v>190</v>
      </c>
    </row>
    <row r="50" spans="2:6">
      <c r="B50" s="2">
        <v>194</v>
      </c>
      <c r="E50" s="2">
        <v>194</v>
      </c>
    </row>
    <row r="51" spans="2:6">
      <c r="B51" s="2">
        <v>198</v>
      </c>
      <c r="E51" s="2">
        <v>198</v>
      </c>
    </row>
    <row r="52" spans="2:6">
      <c r="B52" s="2">
        <v>202</v>
      </c>
      <c r="E52" s="2">
        <v>202</v>
      </c>
    </row>
    <row r="53" spans="2:6">
      <c r="B53" s="2">
        <v>206</v>
      </c>
      <c r="E53" s="2">
        <v>206</v>
      </c>
    </row>
    <row r="54" spans="2:6">
      <c r="B54" s="2">
        <v>210</v>
      </c>
      <c r="E54" s="2">
        <v>210</v>
      </c>
      <c r="F54" s="2">
        <v>1</v>
      </c>
    </row>
    <row r="55" spans="2:6">
      <c r="B55" s="2">
        <v>214</v>
      </c>
      <c r="C55" s="2">
        <v>1</v>
      </c>
      <c r="E55" s="2">
        <v>214</v>
      </c>
    </row>
    <row r="56" spans="2:6">
      <c r="B56" s="2">
        <v>218</v>
      </c>
      <c r="C56" s="2">
        <v>1</v>
      </c>
      <c r="E56" s="2">
        <v>218</v>
      </c>
    </row>
    <row r="57" spans="2:6">
      <c r="B57" s="2">
        <v>222</v>
      </c>
      <c r="E57" s="2">
        <v>222</v>
      </c>
    </row>
    <row r="58" spans="2:6">
      <c r="B58" s="2">
        <v>226</v>
      </c>
      <c r="E58" s="2">
        <v>226</v>
      </c>
    </row>
    <row r="59" spans="2:6">
      <c r="B59" s="2">
        <v>230</v>
      </c>
      <c r="C59" s="2">
        <v>1</v>
      </c>
      <c r="E59" s="2">
        <v>230</v>
      </c>
    </row>
    <row r="60" spans="2:6">
      <c r="B60" s="2">
        <v>234</v>
      </c>
      <c r="E60" s="2">
        <v>234</v>
      </c>
    </row>
    <row r="61" spans="2:6">
      <c r="B61" s="2">
        <v>238</v>
      </c>
      <c r="C61" s="2">
        <v>1</v>
      </c>
      <c r="E61" s="2">
        <v>238</v>
      </c>
    </row>
    <row r="62" spans="2:6">
      <c r="B62" s="2">
        <v>242</v>
      </c>
      <c r="E62" s="2">
        <v>242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490"/>
  <sheetViews>
    <sheetView topLeftCell="Z155" workbookViewId="0">
      <selection activeCell="AL105" sqref="AL105"/>
    </sheetView>
  </sheetViews>
  <sheetFormatPr baseColWidth="10" defaultRowHeight="15" x14ac:dyDescent="0"/>
  <cols>
    <col min="137" max="137" width="11.5" customWidth="1"/>
  </cols>
  <sheetData>
    <row r="1" spans="1:51">
      <c r="A1">
        <v>201.1</v>
      </c>
      <c r="H1" t="s">
        <v>48</v>
      </c>
      <c r="I1" t="s">
        <v>49</v>
      </c>
      <c r="J1" t="s">
        <v>50</v>
      </c>
      <c r="K1" t="s">
        <v>48</v>
      </c>
      <c r="L1" t="s">
        <v>49</v>
      </c>
      <c r="M1" t="s">
        <v>50</v>
      </c>
      <c r="N1" t="s">
        <v>48</v>
      </c>
      <c r="O1" t="s">
        <v>49</v>
      </c>
      <c r="P1" t="s">
        <v>50</v>
      </c>
      <c r="S1">
        <v>201.1</v>
      </c>
      <c r="Z1" t="s">
        <v>48</v>
      </c>
      <c r="AA1" t="s">
        <v>49</v>
      </c>
      <c r="AB1" t="s">
        <v>50</v>
      </c>
      <c r="AC1" t="s">
        <v>48</v>
      </c>
      <c r="AD1" t="s">
        <v>49</v>
      </c>
      <c r="AE1" t="s">
        <v>50</v>
      </c>
      <c r="AF1" t="s">
        <v>48</v>
      </c>
      <c r="AG1" t="s">
        <v>49</v>
      </c>
      <c r="AH1" t="s">
        <v>50</v>
      </c>
      <c r="AJ1">
        <v>211</v>
      </c>
      <c r="AK1" t="s">
        <v>306</v>
      </c>
      <c r="AL1" t="s">
        <v>323</v>
      </c>
      <c r="AM1">
        <v>21891</v>
      </c>
      <c r="AQ1" t="s">
        <v>48</v>
      </c>
      <c r="AR1" t="s">
        <v>49</v>
      </c>
      <c r="AS1" t="s">
        <v>50</v>
      </c>
      <c r="AT1" t="s">
        <v>48</v>
      </c>
      <c r="AU1" t="s">
        <v>49</v>
      </c>
      <c r="AV1" t="s">
        <v>50</v>
      </c>
      <c r="AW1" t="s">
        <v>48</v>
      </c>
      <c r="AX1" t="s">
        <v>49</v>
      </c>
      <c r="AY1" t="s">
        <v>50</v>
      </c>
    </row>
    <row r="2" spans="1:51">
      <c r="A2" s="4">
        <v>1</v>
      </c>
      <c r="B2" s="4">
        <f>J2/H2</f>
        <v>0.46986569926187927</v>
      </c>
      <c r="C2" s="4">
        <f>(I2-J2)/H2</f>
        <v>0.45083293379113015</v>
      </c>
      <c r="D2" s="4">
        <f>L2/K2</f>
        <v>0.26295455039297172</v>
      </c>
      <c r="E2" s="4">
        <f>(L2-M2)/K2</f>
        <v>1.316913677343168E-5</v>
      </c>
      <c r="F2" s="4">
        <f>P2/N2</f>
        <v>0.92360195738523776</v>
      </c>
      <c r="G2" s="4">
        <f>(O2-P2)/N2</f>
        <v>2.3348193763529523</v>
      </c>
      <c r="H2">
        <v>42523668</v>
      </c>
      <c r="I2">
        <v>39151483</v>
      </c>
      <c r="J2">
        <v>19980413</v>
      </c>
      <c r="K2">
        <f>H2</f>
        <v>42523668</v>
      </c>
      <c r="L2" s="7">
        <v>11181792</v>
      </c>
      <c r="M2">
        <v>11181232</v>
      </c>
      <c r="N2">
        <f>K2</f>
        <v>42523668</v>
      </c>
      <c r="O2">
        <v>138560027</v>
      </c>
      <c r="P2">
        <v>39274943</v>
      </c>
      <c r="S2" s="4">
        <v>1</v>
      </c>
      <c r="T2" s="4">
        <f>AB2/Z2</f>
        <v>0.51456321350168155</v>
      </c>
      <c r="U2" s="4">
        <f>(AA2-AB2)/Z2</f>
        <v>0.48543429527906035</v>
      </c>
      <c r="V2" s="4">
        <f>AD2/AC2</f>
        <v>0.28192137717883137</v>
      </c>
      <c r="W2" s="4">
        <f>(AD2-AE2)/AC2</f>
        <v>0</v>
      </c>
      <c r="X2" s="4">
        <f>AH2/AF2</f>
        <v>1.0041040052973287</v>
      </c>
      <c r="Y2" s="4">
        <f>(AG2-AH2)/AF2</f>
        <v>2.6507304445369746</v>
      </c>
      <c r="Z2">
        <v>34119839</v>
      </c>
      <c r="AA2">
        <v>34119754</v>
      </c>
      <c r="AB2">
        <v>17556814</v>
      </c>
      <c r="AC2">
        <f>Z2</f>
        <v>34119839</v>
      </c>
      <c r="AD2" s="7">
        <v>9619112</v>
      </c>
      <c r="AE2">
        <v>9619112</v>
      </c>
      <c r="AF2">
        <f>AC2</f>
        <v>34119839</v>
      </c>
      <c r="AG2">
        <v>124702363</v>
      </c>
      <c r="AH2">
        <v>34259867</v>
      </c>
      <c r="AJ2" s="4">
        <v>1</v>
      </c>
      <c r="AK2" s="4">
        <f>AS2/AQ2</f>
        <v>0.83794601088099063</v>
      </c>
      <c r="AL2" s="4">
        <f>(AR2-AS2)/AQ2</f>
        <v>7.9415060122671036E-2</v>
      </c>
      <c r="AM2" s="4">
        <f>AU2/AT2</f>
        <v>0.75799773023922012</v>
      </c>
      <c r="AN2" s="4">
        <f>(AU2-AV2)/AT2</f>
        <v>1.2128492717128897E-5</v>
      </c>
      <c r="AO2" s="4">
        <f>AY2/AW2</f>
        <v>0.91993274462014718</v>
      </c>
      <c r="AP2" s="4">
        <f>(AX2-AY2)/AW2</f>
        <v>0.17627204786711792</v>
      </c>
      <c r="AQ2">
        <v>6925840</v>
      </c>
      <c r="AR2">
        <v>6353496</v>
      </c>
      <c r="AS2">
        <v>5803480</v>
      </c>
      <c r="AT2">
        <f>AQ2</f>
        <v>6925840</v>
      </c>
      <c r="AU2" s="7">
        <v>5249771</v>
      </c>
      <c r="AV2">
        <v>5249687</v>
      </c>
      <c r="AW2">
        <f>AT2</f>
        <v>6925840</v>
      </c>
      <c r="AX2">
        <v>7592139</v>
      </c>
      <c r="AY2">
        <v>6371307</v>
      </c>
    </row>
    <row r="3" spans="1:51">
      <c r="A3" s="4">
        <v>0.9</v>
      </c>
      <c r="B3" s="4">
        <f t="shared" ref="B3:B66" si="0">J3/H3</f>
        <v>0.4437168966703437</v>
      </c>
      <c r="C3" s="4">
        <f t="shared" ref="C3:C66" si="1">(I3-J3)/H3</f>
        <v>0.44956824985088306</v>
      </c>
      <c r="D3" s="4">
        <f t="shared" ref="D3:D66" si="2">M3/K3</f>
        <v>0</v>
      </c>
      <c r="E3" s="4">
        <f t="shared" ref="E3:E65" si="3">(L3-M3)/K3</f>
        <v>0</v>
      </c>
      <c r="F3" s="4">
        <f t="shared" ref="F3:F66" si="4">P3/N3</f>
        <v>0</v>
      </c>
      <c r="G3" s="4">
        <f t="shared" ref="G3:G66" si="5">(O3-P3)/N3</f>
        <v>0</v>
      </c>
      <c r="H3">
        <v>42523668</v>
      </c>
      <c r="I3">
        <v>37985761</v>
      </c>
      <c r="J3">
        <v>18868470</v>
      </c>
      <c r="K3">
        <f t="shared" ref="K3:K66" si="6">H3</f>
        <v>42523668</v>
      </c>
      <c r="N3">
        <f t="shared" ref="N3:N66" si="7">K3</f>
        <v>42523668</v>
      </c>
      <c r="S3" s="4">
        <v>0.9</v>
      </c>
      <c r="T3" s="4">
        <f t="shared" ref="T3:T11" si="8">AB3/Z3</f>
        <v>0.48387942276046497</v>
      </c>
      <c r="U3" s="4">
        <f t="shared" ref="U3:U11" si="9">(AA3-AB3)/Z3</f>
        <v>0.48589552254335083</v>
      </c>
      <c r="V3" s="4">
        <f t="shared" ref="V3:V11" si="10">AE3/AC3</f>
        <v>0.27351125543118771</v>
      </c>
      <c r="W3" s="4">
        <f t="shared" ref="W3:W11" si="11">(AD3-AE3)/AC3</f>
        <v>2.1006781421213622E-2</v>
      </c>
      <c r="X3" s="4">
        <f t="shared" ref="X3:X11" si="12">AH3/AF3</f>
        <v>0.90551306528732445</v>
      </c>
      <c r="Y3" s="4">
        <f t="shared" ref="Y3:Y11" si="13">(AG3-AH3)/AF3</f>
        <v>2.3902506105025876</v>
      </c>
      <c r="Z3">
        <v>34119839</v>
      </c>
      <c r="AA3">
        <v>33088565</v>
      </c>
      <c r="AB3">
        <v>16509888</v>
      </c>
      <c r="AC3">
        <f t="shared" ref="AC3:AC22" si="14">Z3</f>
        <v>34119839</v>
      </c>
      <c r="AD3">
        <v>10048908</v>
      </c>
      <c r="AE3">
        <v>9332160</v>
      </c>
      <c r="AF3">
        <f t="shared" ref="AF3:AF22" si="15">AC3</f>
        <v>34119839</v>
      </c>
      <c r="AG3">
        <v>112450926</v>
      </c>
      <c r="AH3">
        <v>30895960</v>
      </c>
      <c r="AJ3" s="6">
        <v>212</v>
      </c>
      <c r="AK3" s="4" t="s">
        <v>307</v>
      </c>
      <c r="AL3" s="4" t="s">
        <v>324</v>
      </c>
      <c r="AM3" s="9">
        <v>31264</v>
      </c>
      <c r="AN3" s="4"/>
      <c r="AO3" s="4"/>
      <c r="AP3" s="4"/>
      <c r="AT3">
        <f t="shared" ref="AT3:AT12" si="16">AQ3</f>
        <v>0</v>
      </c>
      <c r="AW3">
        <f t="shared" ref="AW3:AW12" si="17">AT3</f>
        <v>0</v>
      </c>
    </row>
    <row r="4" spans="1:51">
      <c r="A4" s="4">
        <v>0.8</v>
      </c>
      <c r="B4" s="4">
        <f t="shared" si="0"/>
        <v>0</v>
      </c>
      <c r="C4" s="4">
        <f t="shared" si="1"/>
        <v>0</v>
      </c>
      <c r="D4" s="4">
        <f t="shared" si="2"/>
        <v>0</v>
      </c>
      <c r="E4" s="4">
        <f t="shared" si="3"/>
        <v>0</v>
      </c>
      <c r="F4" s="4">
        <f t="shared" si="4"/>
        <v>0</v>
      </c>
      <c r="G4" s="4">
        <f t="shared" si="5"/>
        <v>0</v>
      </c>
      <c r="H4">
        <v>42523668</v>
      </c>
      <c r="K4">
        <f t="shared" si="6"/>
        <v>42523668</v>
      </c>
      <c r="N4">
        <f t="shared" si="7"/>
        <v>42523668</v>
      </c>
      <c r="S4" s="4">
        <v>0.8</v>
      </c>
      <c r="T4" s="4">
        <f t="shared" si="8"/>
        <v>0</v>
      </c>
      <c r="U4" s="4">
        <f t="shared" si="9"/>
        <v>0</v>
      </c>
      <c r="V4" s="4">
        <f t="shared" si="10"/>
        <v>0</v>
      </c>
      <c r="W4" s="4">
        <f t="shared" si="11"/>
        <v>0</v>
      </c>
      <c r="X4" s="4">
        <f t="shared" si="12"/>
        <v>0</v>
      </c>
      <c r="Y4" s="4">
        <f t="shared" si="13"/>
        <v>0</v>
      </c>
      <c r="Z4">
        <v>34119839</v>
      </c>
      <c r="AC4">
        <f t="shared" si="14"/>
        <v>34119839</v>
      </c>
      <c r="AF4">
        <f t="shared" si="15"/>
        <v>34119839</v>
      </c>
      <c r="AJ4" s="4">
        <v>1</v>
      </c>
      <c r="AK4" s="4">
        <f>AS4/AQ4</f>
        <v>0.60681616105908465</v>
      </c>
      <c r="AL4" s="4">
        <f>(AR4-AS4)/AQ4</f>
        <v>0.31387361155631083</v>
      </c>
      <c r="AM4" s="4">
        <f>AV4/AT4</f>
        <v>0.42530918460421602</v>
      </c>
      <c r="AN4" s="4">
        <f>(AU4-AV4)/AT4</f>
        <v>4.0519716839457709E-6</v>
      </c>
      <c r="AO4" s="4">
        <f>AY4/AW4</f>
        <v>0.93906754494430567</v>
      </c>
      <c r="AP4" s="4">
        <f>(AX4-AY4)/AW4</f>
        <v>1.3290808803116558</v>
      </c>
      <c r="AQ4">
        <v>9131357</v>
      </c>
      <c r="AR4">
        <v>8407147</v>
      </c>
      <c r="AS4">
        <v>5541055</v>
      </c>
      <c r="AT4">
        <f t="shared" si="16"/>
        <v>9131357</v>
      </c>
      <c r="AU4">
        <v>3883687</v>
      </c>
      <c r="AV4">
        <v>3883650</v>
      </c>
      <c r="AW4">
        <f t="shared" si="17"/>
        <v>9131357</v>
      </c>
      <c r="AX4">
        <v>20711273</v>
      </c>
      <c r="AY4">
        <v>8574961</v>
      </c>
    </row>
    <row r="5" spans="1:51">
      <c r="A5" s="4">
        <v>0.7</v>
      </c>
      <c r="B5" s="4">
        <f t="shared" si="0"/>
        <v>0</v>
      </c>
      <c r="C5" s="4">
        <f t="shared" si="1"/>
        <v>0</v>
      </c>
      <c r="D5" s="4">
        <f t="shared" si="2"/>
        <v>0</v>
      </c>
      <c r="E5" s="4">
        <f t="shared" si="3"/>
        <v>0</v>
      </c>
      <c r="F5" s="4">
        <f t="shared" si="4"/>
        <v>0</v>
      </c>
      <c r="G5" s="4">
        <f t="shared" si="5"/>
        <v>0</v>
      </c>
      <c r="H5">
        <v>42523668</v>
      </c>
      <c r="K5">
        <f t="shared" si="6"/>
        <v>42523668</v>
      </c>
      <c r="N5">
        <f t="shared" si="7"/>
        <v>42523668</v>
      </c>
      <c r="S5" s="4">
        <v>0.7</v>
      </c>
      <c r="T5" s="4">
        <f t="shared" si="8"/>
        <v>0</v>
      </c>
      <c r="U5" s="4">
        <f t="shared" si="9"/>
        <v>0</v>
      </c>
      <c r="V5" s="4">
        <f t="shared" si="10"/>
        <v>0</v>
      </c>
      <c r="W5" s="4">
        <f t="shared" si="11"/>
        <v>0</v>
      </c>
      <c r="X5" s="4">
        <f t="shared" si="12"/>
        <v>0</v>
      </c>
      <c r="Y5" s="4">
        <f t="shared" si="13"/>
        <v>0</v>
      </c>
      <c r="Z5">
        <v>34119839</v>
      </c>
      <c r="AC5">
        <f t="shared" si="14"/>
        <v>34119839</v>
      </c>
      <c r="AF5">
        <f t="shared" si="15"/>
        <v>34119839</v>
      </c>
      <c r="AJ5" s="6">
        <v>213</v>
      </c>
      <c r="AK5" s="4" t="s">
        <v>308</v>
      </c>
      <c r="AL5" s="4" t="s">
        <v>325</v>
      </c>
      <c r="AM5" s="9">
        <v>27251</v>
      </c>
      <c r="AN5" s="4"/>
      <c r="AO5" s="4"/>
      <c r="AP5" s="4"/>
      <c r="AT5">
        <f t="shared" si="16"/>
        <v>0</v>
      </c>
      <c r="AW5">
        <f t="shared" si="17"/>
        <v>0</v>
      </c>
    </row>
    <row r="6" spans="1:51">
      <c r="A6" s="4">
        <v>0.6</v>
      </c>
      <c r="B6" s="4">
        <f t="shared" si="0"/>
        <v>0</v>
      </c>
      <c r="C6" s="4">
        <f t="shared" si="1"/>
        <v>0</v>
      </c>
      <c r="D6" s="4">
        <f t="shared" si="2"/>
        <v>0</v>
      </c>
      <c r="E6" s="4">
        <f t="shared" si="3"/>
        <v>0</v>
      </c>
      <c r="F6" s="4">
        <f t="shared" si="4"/>
        <v>0</v>
      </c>
      <c r="G6" s="4">
        <f t="shared" si="5"/>
        <v>0</v>
      </c>
      <c r="H6">
        <v>42523668</v>
      </c>
      <c r="K6">
        <f t="shared" si="6"/>
        <v>42523668</v>
      </c>
      <c r="N6">
        <f t="shared" si="7"/>
        <v>42523668</v>
      </c>
      <c r="S6" s="4">
        <v>0.6</v>
      </c>
      <c r="T6" s="4">
        <f t="shared" si="8"/>
        <v>0</v>
      </c>
      <c r="U6" s="4">
        <f t="shared" si="9"/>
        <v>0</v>
      </c>
      <c r="V6" s="4">
        <f t="shared" si="10"/>
        <v>0</v>
      </c>
      <c r="W6" s="4">
        <f t="shared" si="11"/>
        <v>0</v>
      </c>
      <c r="X6" s="4">
        <f t="shared" si="12"/>
        <v>0</v>
      </c>
      <c r="Y6" s="4">
        <f t="shared" si="13"/>
        <v>0</v>
      </c>
      <c r="Z6">
        <v>34119839</v>
      </c>
      <c r="AC6">
        <f t="shared" si="14"/>
        <v>34119839</v>
      </c>
      <c r="AF6">
        <f t="shared" si="15"/>
        <v>34119839</v>
      </c>
      <c r="AJ6" s="4">
        <v>1</v>
      </c>
      <c r="AK6" s="4">
        <f>AS6/AQ6</f>
        <v>0.74744194364992944</v>
      </c>
      <c r="AL6" s="4">
        <f>(AR6-AS6)/AQ6</f>
        <v>0.17267551484984112</v>
      </c>
      <c r="AM6" s="4">
        <f>AV6/AT6</f>
        <v>0.6085649035131</v>
      </c>
      <c r="AN6" s="4">
        <f>(AU6-AV6)/AT6</f>
        <v>1.3155769166266759E-5</v>
      </c>
      <c r="AO6" s="4">
        <f>AY6/AW6</f>
        <v>0.92264573658855265</v>
      </c>
      <c r="AP6" s="4">
        <f>(AX6-AY6)/AW6</f>
        <v>0.5540577073666263</v>
      </c>
      <c r="AQ6">
        <v>8437363</v>
      </c>
      <c r="AR6">
        <v>7763365</v>
      </c>
      <c r="AS6">
        <v>6306439</v>
      </c>
      <c r="AT6">
        <f t="shared" si="16"/>
        <v>8437363</v>
      </c>
      <c r="AU6">
        <v>5134794</v>
      </c>
      <c r="AV6">
        <v>5134683</v>
      </c>
      <c r="AW6">
        <f t="shared" si="17"/>
        <v>8437363</v>
      </c>
      <c r="AX6">
        <v>12459483</v>
      </c>
      <c r="AY6">
        <v>7784697</v>
      </c>
    </row>
    <row r="7" spans="1:51">
      <c r="A7" s="4">
        <v>0.5</v>
      </c>
      <c r="B7" s="4">
        <f t="shared" si="0"/>
        <v>0</v>
      </c>
      <c r="C7" s="4">
        <f t="shared" si="1"/>
        <v>0</v>
      </c>
      <c r="D7" s="4">
        <f t="shared" si="2"/>
        <v>0</v>
      </c>
      <c r="E7" s="4">
        <f t="shared" si="3"/>
        <v>0</v>
      </c>
      <c r="F7" s="4">
        <f t="shared" si="4"/>
        <v>0</v>
      </c>
      <c r="G7" s="4">
        <f t="shared" si="5"/>
        <v>0</v>
      </c>
      <c r="H7">
        <v>42523668</v>
      </c>
      <c r="K7">
        <f t="shared" si="6"/>
        <v>42523668</v>
      </c>
      <c r="N7">
        <f t="shared" si="7"/>
        <v>42523668</v>
      </c>
      <c r="S7" s="4">
        <v>0.5</v>
      </c>
      <c r="T7" s="4">
        <f t="shared" si="8"/>
        <v>0</v>
      </c>
      <c r="U7" s="4">
        <f t="shared" si="9"/>
        <v>0</v>
      </c>
      <c r="V7" s="4">
        <f t="shared" si="10"/>
        <v>0</v>
      </c>
      <c r="W7" s="4">
        <f t="shared" si="11"/>
        <v>0</v>
      </c>
      <c r="X7" s="4">
        <f t="shared" si="12"/>
        <v>0</v>
      </c>
      <c r="Y7" s="4">
        <f t="shared" si="13"/>
        <v>0</v>
      </c>
      <c r="Z7">
        <v>34119839</v>
      </c>
      <c r="AC7">
        <f t="shared" si="14"/>
        <v>34119839</v>
      </c>
      <c r="AF7">
        <f t="shared" si="15"/>
        <v>34119839</v>
      </c>
      <c r="AJ7" s="6">
        <v>214</v>
      </c>
      <c r="AK7" s="4" t="s">
        <v>309</v>
      </c>
      <c r="AL7" t="s">
        <v>326</v>
      </c>
      <c r="AM7" s="10">
        <v>14039</v>
      </c>
      <c r="AN7" s="4" t="s">
        <v>58</v>
      </c>
      <c r="AO7" s="4"/>
      <c r="AP7" s="4"/>
      <c r="AT7">
        <f t="shared" si="16"/>
        <v>0</v>
      </c>
      <c r="AW7">
        <f t="shared" si="17"/>
        <v>0</v>
      </c>
    </row>
    <row r="8" spans="1:51">
      <c r="A8" s="5">
        <v>0.4</v>
      </c>
      <c r="B8" s="4">
        <f t="shared" si="0"/>
        <v>0</v>
      </c>
      <c r="C8" s="4">
        <f t="shared" si="1"/>
        <v>0</v>
      </c>
      <c r="D8" s="4">
        <f t="shared" si="2"/>
        <v>0</v>
      </c>
      <c r="E8" s="4">
        <f t="shared" si="3"/>
        <v>0</v>
      </c>
      <c r="F8" s="4">
        <f t="shared" si="4"/>
        <v>0</v>
      </c>
      <c r="G8" s="4">
        <f t="shared" si="5"/>
        <v>0</v>
      </c>
      <c r="H8">
        <v>42523668</v>
      </c>
      <c r="K8">
        <f t="shared" si="6"/>
        <v>42523668</v>
      </c>
      <c r="N8">
        <f t="shared" si="7"/>
        <v>42523668</v>
      </c>
      <c r="S8" s="5">
        <v>0.4</v>
      </c>
      <c r="T8" s="4">
        <f t="shared" si="8"/>
        <v>0</v>
      </c>
      <c r="U8" s="4">
        <f t="shared" si="9"/>
        <v>0</v>
      </c>
      <c r="V8" s="4">
        <f t="shared" si="10"/>
        <v>0</v>
      </c>
      <c r="W8" s="4">
        <f t="shared" si="11"/>
        <v>0</v>
      </c>
      <c r="X8" s="4">
        <f t="shared" si="12"/>
        <v>0</v>
      </c>
      <c r="Y8" s="4">
        <f t="shared" si="13"/>
        <v>0</v>
      </c>
      <c r="Z8">
        <v>34119839</v>
      </c>
      <c r="AC8">
        <f t="shared" si="14"/>
        <v>34119839</v>
      </c>
      <c r="AF8">
        <f t="shared" si="15"/>
        <v>34119839</v>
      </c>
      <c r="AJ8" s="4">
        <v>1</v>
      </c>
      <c r="AK8" s="4">
        <f>AS8/AQ8</f>
        <v>0.67405277922807139</v>
      </c>
      <c r="AL8" s="4">
        <f>(AR8-AS8)/AQ8</f>
        <v>9.5005570798559116E-3</v>
      </c>
      <c r="AM8" s="4">
        <f>AV8/AT8</f>
        <v>0.65911654559400801</v>
      </c>
      <c r="AN8" s="4">
        <f>(AU8-AV8)/AT8</f>
        <v>1.4085155988327942E-5</v>
      </c>
      <c r="AO8" s="4">
        <f>AY8/AW8</f>
        <v>0.68359272699840312</v>
      </c>
      <c r="AP8" s="4">
        <f>(AX8-AY8)/AW8</f>
        <v>3.3593574495077001E-2</v>
      </c>
      <c r="AQ8">
        <v>4188807</v>
      </c>
      <c r="AR8">
        <v>2863273</v>
      </c>
      <c r="AS8">
        <v>2823477</v>
      </c>
      <c r="AT8">
        <f t="shared" si="16"/>
        <v>4188807</v>
      </c>
      <c r="AU8">
        <v>2760971</v>
      </c>
      <c r="AV8">
        <v>2760912</v>
      </c>
      <c r="AW8">
        <f t="shared" si="17"/>
        <v>4188807</v>
      </c>
      <c r="AX8">
        <v>3004155</v>
      </c>
      <c r="AY8">
        <v>2863438</v>
      </c>
    </row>
    <row r="9" spans="1:51">
      <c r="A9" s="5">
        <v>0.3</v>
      </c>
      <c r="B9" s="4">
        <f t="shared" si="0"/>
        <v>0</v>
      </c>
      <c r="C9" s="4">
        <f t="shared" si="1"/>
        <v>0</v>
      </c>
      <c r="D9" s="4">
        <f t="shared" si="2"/>
        <v>0</v>
      </c>
      <c r="E9" s="4">
        <f t="shared" si="3"/>
        <v>0</v>
      </c>
      <c r="F9" s="4">
        <f t="shared" si="4"/>
        <v>0</v>
      </c>
      <c r="G9" s="4">
        <f t="shared" si="5"/>
        <v>0</v>
      </c>
      <c r="H9">
        <v>42523668</v>
      </c>
      <c r="K9">
        <f t="shared" si="6"/>
        <v>42523668</v>
      </c>
      <c r="N9">
        <f t="shared" si="7"/>
        <v>42523668</v>
      </c>
      <c r="S9" s="5">
        <v>0.3</v>
      </c>
      <c r="T9" s="4">
        <f t="shared" si="8"/>
        <v>0</v>
      </c>
      <c r="U9" s="4">
        <f t="shared" si="9"/>
        <v>0</v>
      </c>
      <c r="V9" s="4">
        <f t="shared" si="10"/>
        <v>0</v>
      </c>
      <c r="W9" s="4">
        <f t="shared" si="11"/>
        <v>0</v>
      </c>
      <c r="X9" s="4">
        <f t="shared" si="12"/>
        <v>0</v>
      </c>
      <c r="Y9" s="4">
        <f t="shared" si="13"/>
        <v>0</v>
      </c>
      <c r="Z9">
        <v>34119839</v>
      </c>
      <c r="AC9">
        <f t="shared" si="14"/>
        <v>34119839</v>
      </c>
      <c r="AF9">
        <f t="shared" si="15"/>
        <v>34119839</v>
      </c>
      <c r="AJ9" s="6">
        <v>215</v>
      </c>
      <c r="AK9" s="4" t="s">
        <v>310</v>
      </c>
      <c r="AL9" s="4" t="s">
        <v>327</v>
      </c>
      <c r="AM9" s="9">
        <v>24612</v>
      </c>
      <c r="AN9" s="4"/>
      <c r="AO9" s="4"/>
      <c r="AP9" s="4"/>
      <c r="AT9">
        <f t="shared" si="16"/>
        <v>0</v>
      </c>
      <c r="AW9">
        <f t="shared" si="17"/>
        <v>0</v>
      </c>
    </row>
    <row r="10" spans="1:51">
      <c r="A10" s="5">
        <v>0.2</v>
      </c>
      <c r="B10" s="4">
        <f t="shared" si="0"/>
        <v>0</v>
      </c>
      <c r="C10" s="4">
        <f t="shared" si="1"/>
        <v>0</v>
      </c>
      <c r="D10" s="4">
        <f t="shared" si="2"/>
        <v>0</v>
      </c>
      <c r="E10" s="4">
        <f t="shared" si="3"/>
        <v>0</v>
      </c>
      <c r="F10" s="4">
        <f t="shared" si="4"/>
        <v>0</v>
      </c>
      <c r="G10" s="4">
        <f t="shared" si="5"/>
        <v>0</v>
      </c>
      <c r="H10">
        <v>42523668</v>
      </c>
      <c r="K10">
        <f t="shared" si="6"/>
        <v>42523668</v>
      </c>
      <c r="N10">
        <f t="shared" si="7"/>
        <v>42523668</v>
      </c>
      <c r="S10" s="5">
        <v>0.2</v>
      </c>
      <c r="T10" s="4">
        <f t="shared" si="8"/>
        <v>0</v>
      </c>
      <c r="U10" s="4">
        <f t="shared" si="9"/>
        <v>0</v>
      </c>
      <c r="V10" s="4">
        <f t="shared" si="10"/>
        <v>0</v>
      </c>
      <c r="W10" s="4">
        <f t="shared" si="11"/>
        <v>0</v>
      </c>
      <c r="X10" s="4">
        <f t="shared" si="12"/>
        <v>0</v>
      </c>
      <c r="Y10" s="4">
        <f t="shared" si="13"/>
        <v>0</v>
      </c>
      <c r="Z10">
        <v>34119839</v>
      </c>
      <c r="AC10">
        <f t="shared" si="14"/>
        <v>34119839</v>
      </c>
      <c r="AF10">
        <f t="shared" si="15"/>
        <v>34119839</v>
      </c>
      <c r="AJ10" s="4">
        <v>1</v>
      </c>
      <c r="AK10" s="4">
        <f>AS10/AQ10</f>
        <v>0.4616785260066209</v>
      </c>
      <c r="AL10" s="4">
        <f>(AR10-AS10)/AQ10</f>
        <v>0.45903074705683977</v>
      </c>
      <c r="AM10" s="4">
        <f>AV10/AT10</f>
        <v>0.27709987617667403</v>
      </c>
      <c r="AN10" s="4">
        <f>(AU10-AV10)/AT10</f>
        <v>2.0592340251356441E-6</v>
      </c>
      <c r="AO10" s="4">
        <f>AY10/AW10</f>
        <v>0.95251897386150886</v>
      </c>
      <c r="AP10" s="4">
        <f>(AX10-AY10)/AW10</f>
        <v>3.5175214679107185</v>
      </c>
      <c r="AQ10">
        <v>12626054</v>
      </c>
      <c r="AR10">
        <v>11624925</v>
      </c>
      <c r="AS10">
        <v>5829178</v>
      </c>
      <c r="AT10">
        <f t="shared" si="16"/>
        <v>12626054</v>
      </c>
      <c r="AU10">
        <v>3498704</v>
      </c>
      <c r="AV10">
        <v>3498678</v>
      </c>
      <c r="AW10">
        <f t="shared" si="17"/>
        <v>12626054</v>
      </c>
      <c r="AX10">
        <v>56438972</v>
      </c>
      <c r="AY10">
        <v>12026556</v>
      </c>
    </row>
    <row r="11" spans="1:51">
      <c r="A11" s="5">
        <v>0.1</v>
      </c>
      <c r="B11" s="4">
        <f t="shared" si="0"/>
        <v>0</v>
      </c>
      <c r="C11" s="4">
        <f t="shared" si="1"/>
        <v>0</v>
      </c>
      <c r="D11" s="4">
        <f t="shared" si="2"/>
        <v>0</v>
      </c>
      <c r="E11" s="4">
        <f t="shared" si="3"/>
        <v>0</v>
      </c>
      <c r="F11" s="4">
        <f t="shared" si="4"/>
        <v>0</v>
      </c>
      <c r="G11" s="4">
        <f t="shared" si="5"/>
        <v>0</v>
      </c>
      <c r="H11">
        <v>42523668</v>
      </c>
      <c r="K11">
        <f t="shared" si="6"/>
        <v>42523668</v>
      </c>
      <c r="N11">
        <f t="shared" si="7"/>
        <v>42523668</v>
      </c>
      <c r="S11" s="5">
        <v>0.1</v>
      </c>
      <c r="T11" s="4">
        <f t="shared" si="8"/>
        <v>0</v>
      </c>
      <c r="U11" s="4">
        <f t="shared" si="9"/>
        <v>0</v>
      </c>
      <c r="V11" s="4">
        <f t="shared" si="10"/>
        <v>0</v>
      </c>
      <c r="W11" s="4">
        <f t="shared" si="11"/>
        <v>0</v>
      </c>
      <c r="X11" s="4">
        <f t="shared" si="12"/>
        <v>0</v>
      </c>
      <c r="Y11" s="4">
        <f t="shared" si="13"/>
        <v>0</v>
      </c>
      <c r="Z11">
        <v>34119839</v>
      </c>
      <c r="AC11">
        <f t="shared" si="14"/>
        <v>34119839</v>
      </c>
      <c r="AF11">
        <f t="shared" si="15"/>
        <v>34119839</v>
      </c>
      <c r="AJ11" s="6">
        <v>216</v>
      </c>
      <c r="AK11" s="4" t="s">
        <v>311</v>
      </c>
      <c r="AL11" s="4" t="s">
        <v>328</v>
      </c>
      <c r="AM11" s="9">
        <v>27380</v>
      </c>
      <c r="AN11" s="4"/>
      <c r="AO11" s="4"/>
      <c r="AP11" s="4"/>
      <c r="AT11">
        <f t="shared" si="16"/>
        <v>0</v>
      </c>
      <c r="AW11">
        <f t="shared" si="17"/>
        <v>0</v>
      </c>
    </row>
    <row r="12" spans="1:51">
      <c r="A12" s="6">
        <v>201.2</v>
      </c>
      <c r="B12" s="4"/>
      <c r="C12" s="4"/>
      <c r="D12" s="4"/>
      <c r="E12" s="4"/>
      <c r="F12" s="4"/>
      <c r="G12" s="4"/>
      <c r="K12">
        <f t="shared" si="6"/>
        <v>0</v>
      </c>
      <c r="N12">
        <f t="shared" si="7"/>
        <v>0</v>
      </c>
      <c r="S12" s="6">
        <v>202.1</v>
      </c>
      <c r="T12" s="4"/>
      <c r="U12" s="4"/>
      <c r="V12" s="4"/>
      <c r="W12" s="4"/>
      <c r="X12" s="4"/>
      <c r="Y12" s="4"/>
      <c r="AC12">
        <f t="shared" si="14"/>
        <v>0</v>
      </c>
      <c r="AF12">
        <f t="shared" si="15"/>
        <v>0</v>
      </c>
      <c r="AJ12" s="4">
        <v>1</v>
      </c>
      <c r="AK12" s="4">
        <f>AS12/AQ12</f>
        <v>0.62219525519964936</v>
      </c>
      <c r="AL12" s="4">
        <f>(AR12-AS12)/AQ12</f>
        <v>0.29663855388328503</v>
      </c>
      <c r="AM12" s="4">
        <f>AV12/AT12</f>
        <v>0.37273174813161075</v>
      </c>
      <c r="AN12" s="4">
        <f>(AU12-AV12)/AT12</f>
        <v>2.1204453475470701E-5</v>
      </c>
      <c r="AO12" s="4">
        <f>AY12/AW12</f>
        <v>0.91987606874834971</v>
      </c>
      <c r="AP12" s="4">
        <f>(AX12-AY12)/AW12</f>
        <v>0.7998445456945843</v>
      </c>
      <c r="AQ12">
        <v>7404105</v>
      </c>
      <c r="AR12">
        <v>6803142</v>
      </c>
      <c r="AS12">
        <v>4606799</v>
      </c>
      <c r="AT12">
        <f t="shared" si="16"/>
        <v>7404105</v>
      </c>
      <c r="AU12">
        <v>2759902</v>
      </c>
      <c r="AV12">
        <v>2759745</v>
      </c>
      <c r="AW12">
        <f t="shared" si="17"/>
        <v>7404105</v>
      </c>
      <c r="AX12">
        <v>12732992</v>
      </c>
      <c r="AY12">
        <v>6810859</v>
      </c>
    </row>
    <row r="13" spans="1:51">
      <c r="A13" s="4">
        <v>1</v>
      </c>
      <c r="B13" s="4" t="e">
        <f t="shared" si="0"/>
        <v>#DIV/0!</v>
      </c>
      <c r="C13" s="4" t="e">
        <f>(I13-J13)/H13</f>
        <v>#DIV/0!</v>
      </c>
      <c r="D13" s="4" t="e">
        <f t="shared" si="2"/>
        <v>#DIV/0!</v>
      </c>
      <c r="E13" s="4" t="e">
        <f t="shared" si="3"/>
        <v>#DIV/0!</v>
      </c>
      <c r="F13" s="4" t="e">
        <f>#REF!/N13</f>
        <v>#REF!</v>
      </c>
      <c r="G13" s="4" t="e">
        <f>(O13-#REF!)/N13</f>
        <v>#REF!</v>
      </c>
      <c r="K13">
        <f t="shared" si="6"/>
        <v>0</v>
      </c>
      <c r="N13">
        <f t="shared" si="7"/>
        <v>0</v>
      </c>
      <c r="S13" s="4">
        <v>1</v>
      </c>
      <c r="T13" s="4">
        <f t="shared" ref="T13:T22" si="18">AB13/Z13</f>
        <v>0.54759807063631893</v>
      </c>
      <c r="U13" s="4">
        <f t="shared" ref="U13:U22" si="19">(AA13-AB13)/Z13</f>
        <v>0.4523971752703333</v>
      </c>
      <c r="V13" s="4">
        <f t="shared" ref="V13:V22" si="20">AE13/AC13</f>
        <v>0.32192671782266752</v>
      </c>
      <c r="W13" s="4">
        <f t="shared" ref="W13:W22" si="21">(AD13-AE13)/AC13</f>
        <v>0</v>
      </c>
      <c r="X13" s="4">
        <f t="shared" ref="X13:X22" si="22">AH13/AF13</f>
        <v>1.0015338113760055</v>
      </c>
      <c r="Y13" s="4">
        <f t="shared" ref="Y13:Y22" si="23">(AG13-AH13)/AF13</f>
        <v>2.2306708395476473</v>
      </c>
      <c r="Z13">
        <v>17037949</v>
      </c>
      <c r="AA13">
        <v>17037868</v>
      </c>
      <c r="AB13">
        <v>9329948</v>
      </c>
      <c r="AC13">
        <f t="shared" si="14"/>
        <v>17037949</v>
      </c>
      <c r="AD13">
        <v>5484971</v>
      </c>
      <c r="AE13">
        <v>5484971</v>
      </c>
      <c r="AF13">
        <f t="shared" si="15"/>
        <v>17037949</v>
      </c>
      <c r="AG13">
        <v>55070138</v>
      </c>
      <c r="AH13">
        <v>17064082</v>
      </c>
      <c r="AJ13" s="6">
        <v>217</v>
      </c>
      <c r="AK13" s="4" t="s">
        <v>312</v>
      </c>
      <c r="AL13" s="4" t="s">
        <v>329</v>
      </c>
      <c r="AM13" s="9">
        <v>11338</v>
      </c>
      <c r="AN13" s="4"/>
      <c r="AO13" s="4"/>
      <c r="AP13" s="4"/>
      <c r="AT13">
        <f t="shared" ref="AT13:AT20" si="24">AQ13</f>
        <v>0</v>
      </c>
      <c r="AW13">
        <f t="shared" ref="AW13:AW20" si="25">AT13</f>
        <v>0</v>
      </c>
    </row>
    <row r="14" spans="1:51">
      <c r="A14" s="4">
        <v>0.9</v>
      </c>
      <c r="B14" s="4" t="e">
        <f t="shared" si="0"/>
        <v>#DIV/0!</v>
      </c>
      <c r="C14" s="4" t="e">
        <f>(I14-J14)/H14</f>
        <v>#DIV/0!</v>
      </c>
      <c r="D14" s="4" t="e">
        <f t="shared" si="2"/>
        <v>#DIV/0!</v>
      </c>
      <c r="E14" s="4" t="e">
        <f t="shared" si="3"/>
        <v>#DIV/0!</v>
      </c>
      <c r="F14" s="4" t="e">
        <f>#REF!/N14</f>
        <v>#REF!</v>
      </c>
      <c r="G14" s="4" t="e">
        <f>(O14-#REF!)/N14</f>
        <v>#REF!</v>
      </c>
      <c r="K14">
        <f t="shared" si="6"/>
        <v>0</v>
      </c>
      <c r="N14">
        <f t="shared" si="7"/>
        <v>0</v>
      </c>
      <c r="S14" s="4">
        <v>0.9</v>
      </c>
      <c r="T14" s="4">
        <f t="shared" si="18"/>
        <v>0.51330309769092508</v>
      </c>
      <c r="U14" s="4">
        <f t="shared" si="19"/>
        <v>0.45246525858247377</v>
      </c>
      <c r="V14" s="4">
        <f t="shared" si="20"/>
        <v>0.31062764655534536</v>
      </c>
      <c r="W14" s="4">
        <f t="shared" si="21"/>
        <v>2.2187060191341104E-2</v>
      </c>
      <c r="X14" s="4">
        <f t="shared" si="22"/>
        <v>0.90204607373810075</v>
      </c>
      <c r="Y14" s="4">
        <f t="shared" si="23"/>
        <v>2.0070513182073735</v>
      </c>
      <c r="Z14">
        <v>17037949</v>
      </c>
      <c r="AA14">
        <v>16454712</v>
      </c>
      <c r="AB14">
        <v>8745632</v>
      </c>
      <c r="AC14">
        <f t="shared" si="14"/>
        <v>17037949</v>
      </c>
      <c r="AD14">
        <v>5670480</v>
      </c>
      <c r="AE14">
        <v>5292458</v>
      </c>
      <c r="AF14">
        <f t="shared" si="15"/>
        <v>17037949</v>
      </c>
      <c r="AG14">
        <v>49565053</v>
      </c>
      <c r="AH14">
        <v>15369015</v>
      </c>
      <c r="AJ14" s="4">
        <v>1</v>
      </c>
      <c r="AK14" s="4">
        <f>AS14/AQ14</f>
        <v>0.84381716182600464</v>
      </c>
      <c r="AL14" s="4">
        <f>(AR14-AS14)/AQ14</f>
        <v>7.573861403859572E-2</v>
      </c>
      <c r="AM14" s="4">
        <f>AV14/AT14</f>
        <v>0.77300194223086682</v>
      </c>
      <c r="AN14" s="4">
        <f>(AU14-AV14)/AT14</f>
        <v>7.3410453928298263E-6</v>
      </c>
      <c r="AO14" s="4">
        <f>AY14/AW14</f>
        <v>0.9405640999109286</v>
      </c>
      <c r="AP14" s="4">
        <f>(AX14-AY14)/AW14</f>
        <v>0.22545608866304881</v>
      </c>
      <c r="AQ14">
        <v>2860628</v>
      </c>
      <c r="AR14">
        <v>2630507</v>
      </c>
      <c r="AS14">
        <v>2413847</v>
      </c>
      <c r="AT14">
        <f t="shared" si="24"/>
        <v>2860628</v>
      </c>
      <c r="AU14">
        <v>2211292</v>
      </c>
      <c r="AV14">
        <v>2211271</v>
      </c>
      <c r="AW14">
        <f t="shared" si="25"/>
        <v>2860628</v>
      </c>
      <c r="AX14">
        <v>3335550</v>
      </c>
      <c r="AY14">
        <v>2690604</v>
      </c>
    </row>
    <row r="15" spans="1:51">
      <c r="A15" s="4">
        <v>0.8</v>
      </c>
      <c r="B15" s="4" t="e">
        <f t="shared" si="0"/>
        <v>#DIV/0!</v>
      </c>
      <c r="C15" s="4" t="e">
        <f t="shared" ref="C15:C22" si="26">(I15-J15)/H15</f>
        <v>#DIV/0!</v>
      </c>
      <c r="D15" s="4" t="e">
        <f t="shared" si="2"/>
        <v>#DIV/0!</v>
      </c>
      <c r="E15" s="4" t="e">
        <f t="shared" si="3"/>
        <v>#DIV/0!</v>
      </c>
      <c r="F15" s="4" t="e">
        <f>#REF!/N15</f>
        <v>#REF!</v>
      </c>
      <c r="G15" s="4" t="e">
        <f>(O15-#REF!)/N15</f>
        <v>#REF!</v>
      </c>
      <c r="K15">
        <f t="shared" si="6"/>
        <v>0</v>
      </c>
      <c r="N15">
        <f t="shared" si="7"/>
        <v>0</v>
      </c>
      <c r="S15" s="4">
        <v>0.8</v>
      </c>
      <c r="T15" s="4">
        <f t="shared" si="18"/>
        <v>0</v>
      </c>
      <c r="U15" s="4">
        <f t="shared" si="19"/>
        <v>0</v>
      </c>
      <c r="V15" s="4">
        <f t="shared" si="20"/>
        <v>0</v>
      </c>
      <c r="W15" s="4">
        <f t="shared" si="21"/>
        <v>0</v>
      </c>
      <c r="X15" s="4">
        <f t="shared" si="22"/>
        <v>0</v>
      </c>
      <c r="Y15" s="4">
        <f t="shared" si="23"/>
        <v>0</v>
      </c>
      <c r="Z15">
        <v>17037949</v>
      </c>
      <c r="AC15">
        <f t="shared" si="14"/>
        <v>17037949</v>
      </c>
      <c r="AF15">
        <f t="shared" si="15"/>
        <v>17037949</v>
      </c>
      <c r="AJ15" s="6">
        <v>218</v>
      </c>
      <c r="AK15" s="4" t="s">
        <v>313</v>
      </c>
      <c r="AL15" s="4" t="s">
        <v>330</v>
      </c>
      <c r="AM15" s="9">
        <v>6757</v>
      </c>
      <c r="AN15" s="4"/>
      <c r="AO15" s="4"/>
      <c r="AP15" s="4"/>
      <c r="AT15">
        <f t="shared" si="24"/>
        <v>0</v>
      </c>
      <c r="AW15">
        <f t="shared" si="25"/>
        <v>0</v>
      </c>
    </row>
    <row r="16" spans="1:51">
      <c r="A16" s="4">
        <v>0.7</v>
      </c>
      <c r="B16" s="4" t="e">
        <f t="shared" si="0"/>
        <v>#DIV/0!</v>
      </c>
      <c r="C16" s="4" t="e">
        <f t="shared" si="26"/>
        <v>#DIV/0!</v>
      </c>
      <c r="D16" s="4" t="e">
        <f t="shared" si="2"/>
        <v>#DIV/0!</v>
      </c>
      <c r="E16" s="4" t="e">
        <f t="shared" si="3"/>
        <v>#DIV/0!</v>
      </c>
      <c r="F16" s="4" t="e">
        <f>#REF!/N16</f>
        <v>#REF!</v>
      </c>
      <c r="G16" s="4" t="e">
        <f>(O16-#REF!)/N16</f>
        <v>#REF!</v>
      </c>
      <c r="K16">
        <f t="shared" si="6"/>
        <v>0</v>
      </c>
      <c r="N16">
        <f t="shared" si="7"/>
        <v>0</v>
      </c>
      <c r="S16" s="4">
        <v>0.7</v>
      </c>
      <c r="T16" s="4">
        <f t="shared" si="18"/>
        <v>0</v>
      </c>
      <c r="U16" s="4">
        <f t="shared" si="19"/>
        <v>0</v>
      </c>
      <c r="V16" s="4">
        <f t="shared" si="20"/>
        <v>0</v>
      </c>
      <c r="W16" s="4">
        <f t="shared" si="21"/>
        <v>0</v>
      </c>
      <c r="X16" s="4">
        <f t="shared" si="22"/>
        <v>0</v>
      </c>
      <c r="Y16" s="4">
        <f t="shared" si="23"/>
        <v>0</v>
      </c>
      <c r="Z16">
        <v>17037949</v>
      </c>
      <c r="AC16">
        <f t="shared" si="14"/>
        <v>17037949</v>
      </c>
      <c r="AF16">
        <f t="shared" si="15"/>
        <v>17037949</v>
      </c>
      <c r="AJ16" s="4">
        <v>1</v>
      </c>
      <c r="AK16" s="4">
        <f>AS16/AQ16</f>
        <v>0.86520755470709565</v>
      </c>
      <c r="AL16" s="4">
        <f>(AR16-AS16)/AQ16</f>
        <v>5.576642063403657E-2</v>
      </c>
      <c r="AM16" s="4">
        <f>AV16/AT16</f>
        <v>0.8383126086830075</v>
      </c>
      <c r="AN16" s="4">
        <f>(AU16-AV16)/AT16</f>
        <v>1.1523348224059983E-5</v>
      </c>
      <c r="AO16" s="4">
        <f>AY16/AW16</f>
        <v>0.92304269071278489</v>
      </c>
      <c r="AP16" s="4">
        <f>(AX16-AY16)/AW16</f>
        <v>0.86026074593376711</v>
      </c>
      <c r="AQ16">
        <v>1822387</v>
      </c>
      <c r="AR16">
        <v>1678371</v>
      </c>
      <c r="AS16">
        <v>1576743</v>
      </c>
      <c r="AT16">
        <f t="shared" si="24"/>
        <v>1822387</v>
      </c>
      <c r="AU16">
        <v>1527751</v>
      </c>
      <c r="AV16">
        <v>1527730</v>
      </c>
      <c r="AW16">
        <f t="shared" si="25"/>
        <v>1822387</v>
      </c>
      <c r="AX16">
        <v>3249869</v>
      </c>
      <c r="AY16">
        <v>1682141</v>
      </c>
    </row>
    <row r="17" spans="1:51">
      <c r="A17" s="4">
        <v>0.6</v>
      </c>
      <c r="B17" s="4" t="e">
        <f t="shared" si="0"/>
        <v>#DIV/0!</v>
      </c>
      <c r="C17" s="4" t="e">
        <f t="shared" si="26"/>
        <v>#DIV/0!</v>
      </c>
      <c r="D17" s="4" t="e">
        <f t="shared" si="2"/>
        <v>#DIV/0!</v>
      </c>
      <c r="E17" s="4" t="e">
        <f t="shared" si="3"/>
        <v>#DIV/0!</v>
      </c>
      <c r="F17" s="4" t="e">
        <f>#REF!/N17</f>
        <v>#REF!</v>
      </c>
      <c r="G17" s="4" t="e">
        <f>(O17-#REF!)/N17</f>
        <v>#REF!</v>
      </c>
      <c r="K17">
        <f t="shared" si="6"/>
        <v>0</v>
      </c>
      <c r="N17">
        <f t="shared" si="7"/>
        <v>0</v>
      </c>
      <c r="S17" s="4">
        <v>0.6</v>
      </c>
      <c r="T17" s="4">
        <f t="shared" si="18"/>
        <v>0</v>
      </c>
      <c r="U17" s="4">
        <f t="shared" si="19"/>
        <v>0</v>
      </c>
      <c r="V17" s="4">
        <f t="shared" si="20"/>
        <v>0</v>
      </c>
      <c r="W17" s="4">
        <f t="shared" si="21"/>
        <v>0</v>
      </c>
      <c r="X17" s="4">
        <f t="shared" si="22"/>
        <v>0</v>
      </c>
      <c r="Y17" s="4">
        <f t="shared" si="23"/>
        <v>0</v>
      </c>
      <c r="Z17">
        <v>17037949</v>
      </c>
      <c r="AC17">
        <f t="shared" si="14"/>
        <v>17037949</v>
      </c>
      <c r="AF17">
        <f t="shared" si="15"/>
        <v>17037949</v>
      </c>
      <c r="AJ17" s="6">
        <v>219</v>
      </c>
      <c r="AK17" s="4" t="s">
        <v>314</v>
      </c>
      <c r="AL17" s="4" t="s">
        <v>331</v>
      </c>
      <c r="AM17" s="9">
        <v>180223</v>
      </c>
      <c r="AN17" s="4"/>
      <c r="AO17" s="4"/>
      <c r="AP17" s="4"/>
      <c r="AT17">
        <f t="shared" si="24"/>
        <v>0</v>
      </c>
      <c r="AW17">
        <f t="shared" si="25"/>
        <v>0</v>
      </c>
    </row>
    <row r="18" spans="1:51">
      <c r="A18" s="4">
        <v>0.5</v>
      </c>
      <c r="B18" s="4" t="e">
        <f t="shared" si="0"/>
        <v>#DIV/0!</v>
      </c>
      <c r="C18" s="4" t="e">
        <f t="shared" si="26"/>
        <v>#DIV/0!</v>
      </c>
      <c r="D18" s="4" t="e">
        <f t="shared" si="2"/>
        <v>#DIV/0!</v>
      </c>
      <c r="E18" s="4" t="e">
        <f t="shared" si="3"/>
        <v>#DIV/0!</v>
      </c>
      <c r="F18" s="4" t="e">
        <f>#REF!/N18</f>
        <v>#REF!</v>
      </c>
      <c r="G18" s="4" t="e">
        <f>(O18-#REF!)/N18</f>
        <v>#REF!</v>
      </c>
      <c r="K18">
        <f t="shared" si="6"/>
        <v>0</v>
      </c>
      <c r="N18">
        <f t="shared" si="7"/>
        <v>0</v>
      </c>
      <c r="S18" s="4">
        <v>0.5</v>
      </c>
      <c r="T18" s="4">
        <f t="shared" si="18"/>
        <v>0</v>
      </c>
      <c r="U18" s="4">
        <f t="shared" si="19"/>
        <v>0</v>
      </c>
      <c r="V18" s="4">
        <f t="shared" si="20"/>
        <v>0</v>
      </c>
      <c r="W18" s="4">
        <f t="shared" si="21"/>
        <v>0</v>
      </c>
      <c r="X18" s="4">
        <f t="shared" si="22"/>
        <v>0</v>
      </c>
      <c r="Y18" s="4">
        <f t="shared" si="23"/>
        <v>0</v>
      </c>
      <c r="Z18">
        <v>17037949</v>
      </c>
      <c r="AC18">
        <f t="shared" si="14"/>
        <v>17037949</v>
      </c>
      <c r="AF18">
        <f t="shared" si="15"/>
        <v>17037949</v>
      </c>
      <c r="AJ18" s="4">
        <v>1</v>
      </c>
      <c r="AK18" s="4">
        <f>AS18/AQ18</f>
        <v>0.38392634337659165</v>
      </c>
      <c r="AL18" s="4">
        <f>(AR18-AS18)/AQ18</f>
        <v>0.53666674494346289</v>
      </c>
      <c r="AM18" s="4">
        <f>AV18/AT18</f>
        <v>0.20830287732840375</v>
      </c>
      <c r="AN18" s="4">
        <f>(AU18-AV18)/AT18</f>
        <v>8.7543387504329689E-6</v>
      </c>
      <c r="AO18" s="4">
        <f>AY18/AW18</f>
        <v>0</v>
      </c>
      <c r="AP18" s="4">
        <f>(AX18-AY18)/AW18</f>
        <v>0</v>
      </c>
      <c r="AQ18">
        <v>57914140</v>
      </c>
      <c r="AR18">
        <v>53315357</v>
      </c>
      <c r="AS18">
        <v>22234764</v>
      </c>
      <c r="AT18">
        <f t="shared" si="24"/>
        <v>57914140</v>
      </c>
      <c r="AU18">
        <v>12064189</v>
      </c>
      <c r="AV18">
        <v>12063682</v>
      </c>
      <c r="AW18">
        <f t="shared" si="25"/>
        <v>57914140</v>
      </c>
    </row>
    <row r="19" spans="1:51">
      <c r="A19" s="5">
        <v>0.4</v>
      </c>
      <c r="B19" s="4" t="e">
        <f t="shared" si="0"/>
        <v>#DIV/0!</v>
      </c>
      <c r="C19" s="4" t="e">
        <f t="shared" si="26"/>
        <v>#DIV/0!</v>
      </c>
      <c r="D19" s="4" t="e">
        <f t="shared" si="2"/>
        <v>#DIV/0!</v>
      </c>
      <c r="E19" s="4" t="e">
        <f t="shared" si="3"/>
        <v>#DIV/0!</v>
      </c>
      <c r="F19" s="4" t="e">
        <f>#REF!/N19</f>
        <v>#REF!</v>
      </c>
      <c r="G19" s="4" t="e">
        <f>(O19-#REF!)/N19</f>
        <v>#REF!</v>
      </c>
      <c r="K19">
        <f t="shared" si="6"/>
        <v>0</v>
      </c>
      <c r="N19">
        <f t="shared" si="7"/>
        <v>0</v>
      </c>
      <c r="S19" s="5">
        <v>0.4</v>
      </c>
      <c r="T19" s="4">
        <f t="shared" si="18"/>
        <v>0</v>
      </c>
      <c r="U19" s="4">
        <f t="shared" si="19"/>
        <v>0</v>
      </c>
      <c r="V19" s="4">
        <f t="shared" si="20"/>
        <v>0</v>
      </c>
      <c r="W19" s="4">
        <f t="shared" si="21"/>
        <v>0</v>
      </c>
      <c r="X19" s="4">
        <f t="shared" si="22"/>
        <v>0</v>
      </c>
      <c r="Y19" s="4">
        <f t="shared" si="23"/>
        <v>0</v>
      </c>
      <c r="Z19">
        <v>17037949</v>
      </c>
      <c r="AC19">
        <f t="shared" si="14"/>
        <v>17037949</v>
      </c>
      <c r="AF19">
        <f t="shared" si="15"/>
        <v>17037949</v>
      </c>
      <c r="AJ19" s="6">
        <v>220</v>
      </c>
      <c r="AK19" s="4" t="s">
        <v>315</v>
      </c>
      <c r="AL19" s="4" t="s">
        <v>332</v>
      </c>
      <c r="AM19" s="9">
        <v>22582</v>
      </c>
      <c r="AN19" s="4"/>
      <c r="AO19" s="4"/>
      <c r="AP19" s="4"/>
      <c r="AT19">
        <f t="shared" si="24"/>
        <v>0</v>
      </c>
      <c r="AW19">
        <f t="shared" si="25"/>
        <v>0</v>
      </c>
    </row>
    <row r="20" spans="1:51">
      <c r="A20" s="5">
        <v>0.3</v>
      </c>
      <c r="B20" s="4" t="e">
        <f t="shared" si="0"/>
        <v>#DIV/0!</v>
      </c>
      <c r="C20" s="4" t="e">
        <f t="shared" si="26"/>
        <v>#DIV/0!</v>
      </c>
      <c r="D20" s="4" t="e">
        <f t="shared" si="2"/>
        <v>#DIV/0!</v>
      </c>
      <c r="E20" s="4" t="e">
        <f t="shared" si="3"/>
        <v>#DIV/0!</v>
      </c>
      <c r="F20" s="4" t="e">
        <f>#REF!/N20</f>
        <v>#REF!</v>
      </c>
      <c r="G20" s="4" t="e">
        <f>(O20-#REF!)/N20</f>
        <v>#REF!</v>
      </c>
      <c r="K20">
        <f t="shared" si="6"/>
        <v>0</v>
      </c>
      <c r="N20">
        <f t="shared" si="7"/>
        <v>0</v>
      </c>
      <c r="S20" s="5">
        <v>0.3</v>
      </c>
      <c r="T20" s="4">
        <f t="shared" si="18"/>
        <v>0</v>
      </c>
      <c r="U20" s="4">
        <f t="shared" si="19"/>
        <v>0</v>
      </c>
      <c r="V20" s="4">
        <f t="shared" si="20"/>
        <v>0</v>
      </c>
      <c r="W20" s="4">
        <f t="shared" si="21"/>
        <v>0</v>
      </c>
      <c r="X20" s="4">
        <f t="shared" si="22"/>
        <v>0</v>
      </c>
      <c r="Y20" s="4">
        <f t="shared" si="23"/>
        <v>0</v>
      </c>
      <c r="Z20">
        <v>17037949</v>
      </c>
      <c r="AC20">
        <f t="shared" si="14"/>
        <v>17037949</v>
      </c>
      <c r="AF20">
        <f t="shared" si="15"/>
        <v>17037949</v>
      </c>
      <c r="AJ20" s="4">
        <v>1</v>
      </c>
      <c r="AK20" s="4">
        <f>AS20/AQ20</f>
        <v>0.7617447183468915</v>
      </c>
      <c r="AL20" s="4">
        <f>(AR20-AS20)/AQ20</f>
        <v>0.15577687674848059</v>
      </c>
      <c r="AM20" s="4">
        <f>AV20/AT20</f>
        <v>0.61445530710259288</v>
      </c>
      <c r="AN20" s="4">
        <f>(AU20-AV20)/AT20</f>
        <v>3.8528270066095771E-6</v>
      </c>
      <c r="AO20" s="4">
        <f>AY20/AW20</f>
        <v>0.91832204593861011</v>
      </c>
      <c r="AP20" s="4">
        <f>(AX20-AY20)/AW20</f>
        <v>0.33815054723680454</v>
      </c>
      <c r="AQ20">
        <v>9603338</v>
      </c>
      <c r="AR20">
        <v>8811270</v>
      </c>
      <c r="AS20">
        <v>7315292</v>
      </c>
      <c r="AT20">
        <f t="shared" si="24"/>
        <v>9603338</v>
      </c>
      <c r="AU20">
        <v>5900859</v>
      </c>
      <c r="AV20">
        <v>5900822</v>
      </c>
      <c r="AW20">
        <f t="shared" si="25"/>
        <v>9603338</v>
      </c>
      <c r="AX20">
        <v>12066331</v>
      </c>
      <c r="AY20">
        <v>8818957</v>
      </c>
    </row>
    <row r="21" spans="1:51">
      <c r="A21" s="5">
        <v>0.2</v>
      </c>
      <c r="B21" s="4" t="e">
        <f t="shared" si="0"/>
        <v>#DIV/0!</v>
      </c>
      <c r="C21" s="4" t="e">
        <f t="shared" si="26"/>
        <v>#DIV/0!</v>
      </c>
      <c r="D21" s="4" t="e">
        <f t="shared" si="2"/>
        <v>#DIV/0!</v>
      </c>
      <c r="E21" s="4" t="e">
        <f t="shared" si="3"/>
        <v>#DIV/0!</v>
      </c>
      <c r="F21" s="4" t="e">
        <f>#REF!/N21</f>
        <v>#REF!</v>
      </c>
      <c r="G21" s="4" t="e">
        <f>(O21-#REF!)/N21</f>
        <v>#REF!</v>
      </c>
      <c r="K21">
        <f t="shared" si="6"/>
        <v>0</v>
      </c>
      <c r="N21">
        <f t="shared" si="7"/>
        <v>0</v>
      </c>
      <c r="S21" s="5">
        <v>0.2</v>
      </c>
      <c r="T21" s="4">
        <f t="shared" si="18"/>
        <v>0</v>
      </c>
      <c r="U21" s="4">
        <f t="shared" si="19"/>
        <v>0</v>
      </c>
      <c r="V21" s="4">
        <f t="shared" si="20"/>
        <v>0</v>
      </c>
      <c r="W21" s="4">
        <f t="shared" si="21"/>
        <v>0</v>
      </c>
      <c r="X21" s="4">
        <f t="shared" si="22"/>
        <v>0</v>
      </c>
      <c r="Y21" s="4">
        <f t="shared" si="23"/>
        <v>0</v>
      </c>
      <c r="Z21">
        <v>17037949</v>
      </c>
      <c r="AC21">
        <f t="shared" si="14"/>
        <v>17037949</v>
      </c>
      <c r="AF21">
        <f t="shared" si="15"/>
        <v>17037949</v>
      </c>
      <c r="AJ21" s="6">
        <v>221</v>
      </c>
      <c r="AK21" s="4" t="s">
        <v>316</v>
      </c>
      <c r="AL21" s="4" t="s">
        <v>333</v>
      </c>
      <c r="AM21" s="9">
        <v>17523</v>
      </c>
      <c r="AN21" s="4"/>
      <c r="AO21" s="4"/>
      <c r="AP21" s="4"/>
      <c r="AT21">
        <f t="shared" ref="AT21:AT28" si="27">AQ21</f>
        <v>0</v>
      </c>
      <c r="AW21">
        <f t="shared" ref="AW21:AW28" si="28">AT21</f>
        <v>0</v>
      </c>
    </row>
    <row r="22" spans="1:51">
      <c r="A22" s="5">
        <v>0.1</v>
      </c>
      <c r="B22" s="4" t="e">
        <f t="shared" si="0"/>
        <v>#DIV/0!</v>
      </c>
      <c r="C22" s="4" t="e">
        <f t="shared" si="26"/>
        <v>#DIV/0!</v>
      </c>
      <c r="D22" s="4" t="e">
        <f t="shared" si="2"/>
        <v>#DIV/0!</v>
      </c>
      <c r="E22" s="4" t="e">
        <f t="shared" si="3"/>
        <v>#DIV/0!</v>
      </c>
      <c r="F22" s="4" t="e">
        <f>#REF!/N22</f>
        <v>#REF!</v>
      </c>
      <c r="G22" s="4" t="e">
        <f>(O22-#REF!)/N22</f>
        <v>#REF!</v>
      </c>
      <c r="K22">
        <f t="shared" si="6"/>
        <v>0</v>
      </c>
      <c r="N22">
        <f t="shared" si="7"/>
        <v>0</v>
      </c>
      <c r="S22" s="5">
        <v>0.1</v>
      </c>
      <c r="T22" s="4">
        <f t="shared" si="18"/>
        <v>0</v>
      </c>
      <c r="U22" s="4">
        <f t="shared" si="19"/>
        <v>0</v>
      </c>
      <c r="V22" s="4">
        <f t="shared" si="20"/>
        <v>0</v>
      </c>
      <c r="W22" s="4">
        <f t="shared" si="21"/>
        <v>0</v>
      </c>
      <c r="X22" s="4">
        <f t="shared" si="22"/>
        <v>0</v>
      </c>
      <c r="Y22" s="4">
        <f t="shared" si="23"/>
        <v>0</v>
      </c>
      <c r="Z22">
        <v>17037949</v>
      </c>
      <c r="AC22">
        <f t="shared" si="14"/>
        <v>17037949</v>
      </c>
      <c r="AF22">
        <f t="shared" si="15"/>
        <v>17037949</v>
      </c>
      <c r="AJ22" s="4">
        <v>1</v>
      </c>
      <c r="AK22" s="4">
        <f>AS22/AQ22</f>
        <v>0.83343356828816328</v>
      </c>
      <c r="AL22" s="4">
        <f>(AR22-AS22)/AQ22</f>
        <v>7.470519147663837E-3</v>
      </c>
      <c r="AM22" s="4">
        <f>AV22/AT22</f>
        <v>0.82623849616166112</v>
      </c>
      <c r="AN22" s="4">
        <f>(AU22-AV22)/AT22</f>
        <v>7.3384274535008221E-6</v>
      </c>
      <c r="AO22" s="4">
        <f>AY22/AW22</f>
        <v>0.84150430253708208</v>
      </c>
      <c r="AP22" s="4">
        <f>(AX22-AY22)/AW22</f>
        <v>0.10156042273437998</v>
      </c>
      <c r="AQ22">
        <v>5859566</v>
      </c>
      <c r="AR22">
        <v>4927333</v>
      </c>
      <c r="AS22">
        <v>4883559</v>
      </c>
      <c r="AT22">
        <f t="shared" si="27"/>
        <v>5859566</v>
      </c>
      <c r="AU22">
        <v>4841442</v>
      </c>
      <c r="AV22">
        <v>4841399</v>
      </c>
      <c r="AW22">
        <f t="shared" si="28"/>
        <v>5859566</v>
      </c>
      <c r="AX22">
        <v>5525950</v>
      </c>
      <c r="AY22">
        <v>4930850</v>
      </c>
    </row>
    <row r="23" spans="1:51">
      <c r="A23" s="6">
        <v>201.3</v>
      </c>
      <c r="B23" s="4"/>
      <c r="C23" s="4"/>
      <c r="D23" s="4"/>
      <c r="E23" s="4"/>
      <c r="F23" s="4"/>
      <c r="G23" s="4"/>
      <c r="K23">
        <f t="shared" si="6"/>
        <v>0</v>
      </c>
      <c r="N23">
        <f t="shared" si="7"/>
        <v>0</v>
      </c>
      <c r="S23" s="6">
        <v>203.1</v>
      </c>
      <c r="T23" s="4"/>
      <c r="U23" s="4"/>
      <c r="V23" s="4"/>
      <c r="W23" s="4"/>
      <c r="X23" s="4"/>
      <c r="Y23" s="4"/>
      <c r="AC23">
        <f t="shared" ref="AC23:AC44" si="29">Z23</f>
        <v>0</v>
      </c>
      <c r="AF23">
        <f t="shared" ref="AF23:AF44" si="30">AC23</f>
        <v>0</v>
      </c>
      <c r="AJ23" s="6">
        <v>222</v>
      </c>
      <c r="AK23" s="4" t="s">
        <v>317</v>
      </c>
      <c r="AL23" s="4" t="s">
        <v>334</v>
      </c>
      <c r="AM23" s="9">
        <v>34721</v>
      </c>
      <c r="AN23" s="4"/>
      <c r="AO23" s="4"/>
      <c r="AP23" s="4"/>
      <c r="AT23">
        <f t="shared" si="27"/>
        <v>0</v>
      </c>
      <c r="AW23">
        <f t="shared" si="28"/>
        <v>0</v>
      </c>
    </row>
    <row r="24" spans="1:51">
      <c r="A24" s="4">
        <v>1</v>
      </c>
      <c r="B24" s="4" t="e">
        <f t="shared" ref="B24:B33" si="31">J24/H24</f>
        <v>#DIV/0!</v>
      </c>
      <c r="C24" s="4" t="e">
        <f t="shared" ref="C24:C33" si="32">(I24-J24)/H24</f>
        <v>#DIV/0!</v>
      </c>
      <c r="D24" s="4" t="e">
        <f t="shared" si="2"/>
        <v>#DIV/0!</v>
      </c>
      <c r="E24" s="4" t="e">
        <f t="shared" si="3"/>
        <v>#DIV/0!</v>
      </c>
      <c r="F24" s="4" t="e">
        <f t="shared" si="4"/>
        <v>#DIV/0!</v>
      </c>
      <c r="G24" s="4" t="e">
        <f t="shared" si="5"/>
        <v>#DIV/0!</v>
      </c>
      <c r="K24">
        <f t="shared" si="6"/>
        <v>0</v>
      </c>
      <c r="N24">
        <f t="shared" si="7"/>
        <v>0</v>
      </c>
      <c r="S24" s="4">
        <v>1</v>
      </c>
      <c r="T24" s="4">
        <f t="shared" ref="T24:T33" si="33">AB24/Z24</f>
        <v>0.57698130498727607</v>
      </c>
      <c r="U24" s="4">
        <f t="shared" ref="U24:U33" si="34">(AA24-AB24)/Z24</f>
        <v>0.42300899824647203</v>
      </c>
      <c r="V24" s="4">
        <f t="shared" ref="V24:V33" si="35">AE24/AC24</f>
        <v>0.35817368636144536</v>
      </c>
      <c r="W24" s="4">
        <f t="shared" ref="W24:W33" si="36">(AD24-AE24)/AC24</f>
        <v>0</v>
      </c>
      <c r="X24" s="4">
        <f t="shared" ref="X24:X33" si="37">AH24/AF24</f>
        <v>1.0009099974365276</v>
      </c>
      <c r="Y24" s="4">
        <f t="shared" ref="Y24:Y33" si="38">(AG24-AH24)/AF24</f>
        <v>1.9342344156217373</v>
      </c>
      <c r="Z24">
        <v>11343988</v>
      </c>
      <c r="AA24">
        <v>11343878</v>
      </c>
      <c r="AB24">
        <v>6545269</v>
      </c>
      <c r="AC24">
        <f t="shared" si="29"/>
        <v>11343988</v>
      </c>
      <c r="AD24">
        <v>4063118</v>
      </c>
      <c r="AE24">
        <v>4063118</v>
      </c>
      <c r="AF24">
        <f t="shared" si="30"/>
        <v>11343988</v>
      </c>
      <c r="AG24">
        <v>33296243</v>
      </c>
      <c r="AH24">
        <v>11354311</v>
      </c>
      <c r="AJ24" s="4">
        <v>1</v>
      </c>
      <c r="AK24" s="4">
        <f>AS24/AQ24</f>
        <v>0.61682785209307112</v>
      </c>
      <c r="AL24" s="4">
        <f>(AR24-AS24)/AQ24</f>
        <v>0.30226609757791767</v>
      </c>
      <c r="AM24" s="4">
        <f>AV24/AT24</f>
        <v>0.41243969268055847</v>
      </c>
      <c r="AN24" s="4">
        <f>(AU24-AV24)/AT24</f>
        <v>1.8355379583851154E-5</v>
      </c>
      <c r="AO24" s="4">
        <f>AY24/AW24</f>
        <v>0.92240439636534688</v>
      </c>
      <c r="AP24" s="4">
        <f>(AX24-AY24)/AW24</f>
        <v>1.013032391486415</v>
      </c>
      <c r="AQ24">
        <v>13892385</v>
      </c>
      <c r="AR24">
        <v>12768407</v>
      </c>
      <c r="AS24">
        <v>8569210</v>
      </c>
      <c r="AT24">
        <f t="shared" si="27"/>
        <v>13892385</v>
      </c>
      <c r="AU24">
        <v>5730026</v>
      </c>
      <c r="AV24">
        <v>5729771</v>
      </c>
      <c r="AW24">
        <f t="shared" si="28"/>
        <v>13892385</v>
      </c>
      <c r="AX24">
        <v>26887833</v>
      </c>
      <c r="AY24">
        <v>12814397</v>
      </c>
    </row>
    <row r="25" spans="1:51">
      <c r="A25" s="4">
        <v>0.9</v>
      </c>
      <c r="B25" s="4" t="e">
        <f t="shared" si="31"/>
        <v>#DIV/0!</v>
      </c>
      <c r="C25" s="4" t="e">
        <f t="shared" si="32"/>
        <v>#DIV/0!</v>
      </c>
      <c r="D25" s="4" t="e">
        <f t="shared" si="2"/>
        <v>#DIV/0!</v>
      </c>
      <c r="E25" s="4" t="e">
        <f t="shared" si="3"/>
        <v>#DIV/0!</v>
      </c>
      <c r="F25" s="4" t="e">
        <f t="shared" si="4"/>
        <v>#DIV/0!</v>
      </c>
      <c r="G25" s="4" t="e">
        <f t="shared" si="5"/>
        <v>#DIV/0!</v>
      </c>
      <c r="K25">
        <f t="shared" si="6"/>
        <v>0</v>
      </c>
      <c r="N25">
        <f t="shared" si="7"/>
        <v>0</v>
      </c>
      <c r="S25" s="4">
        <v>0.9</v>
      </c>
      <c r="T25" s="4">
        <f t="shared" si="33"/>
        <v>0.53923293995021859</v>
      </c>
      <c r="U25" s="4">
        <f t="shared" si="34"/>
        <v>0.4227061065297319</v>
      </c>
      <c r="V25" s="4">
        <f t="shared" si="35"/>
        <v>0.34320170296371966</v>
      </c>
      <c r="W25" s="4">
        <f t="shared" si="36"/>
        <v>2.2577509778748003E-2</v>
      </c>
      <c r="X25" s="4">
        <f t="shared" si="37"/>
        <v>0.90242734741961994</v>
      </c>
      <c r="Y25" s="4">
        <f t="shared" si="38"/>
        <v>1.7516057844913093</v>
      </c>
      <c r="Z25">
        <v>11343988</v>
      </c>
      <c r="AA25">
        <v>10912225</v>
      </c>
      <c r="AB25">
        <v>6117052</v>
      </c>
      <c r="AC25">
        <f t="shared" si="29"/>
        <v>11343988</v>
      </c>
      <c r="AD25">
        <v>4149395</v>
      </c>
      <c r="AE25">
        <v>3893276</v>
      </c>
      <c r="AF25">
        <f t="shared" si="30"/>
        <v>11343988</v>
      </c>
      <c r="AG25">
        <v>30107320</v>
      </c>
      <c r="AH25">
        <v>10237125</v>
      </c>
      <c r="AJ25" s="6">
        <v>223</v>
      </c>
      <c r="AK25" s="4" t="s">
        <v>318</v>
      </c>
      <c r="AL25" s="4" t="s">
        <v>335</v>
      </c>
      <c r="AM25" s="9">
        <v>47994</v>
      </c>
      <c r="AN25" s="4"/>
      <c r="AO25" s="4"/>
      <c r="AP25" s="4"/>
      <c r="AT25">
        <f t="shared" si="27"/>
        <v>0</v>
      </c>
      <c r="AW25">
        <f t="shared" si="28"/>
        <v>0</v>
      </c>
    </row>
    <row r="26" spans="1:51">
      <c r="A26" s="4">
        <v>0.8</v>
      </c>
      <c r="B26" s="4" t="e">
        <f t="shared" si="31"/>
        <v>#DIV/0!</v>
      </c>
      <c r="C26" s="4" t="e">
        <f t="shared" si="32"/>
        <v>#DIV/0!</v>
      </c>
      <c r="D26" s="4" t="e">
        <f t="shared" si="2"/>
        <v>#DIV/0!</v>
      </c>
      <c r="E26" s="4" t="e">
        <f t="shared" si="3"/>
        <v>#DIV/0!</v>
      </c>
      <c r="F26" s="4" t="e">
        <f t="shared" si="4"/>
        <v>#DIV/0!</v>
      </c>
      <c r="G26" s="4" t="e">
        <f t="shared" si="5"/>
        <v>#DIV/0!</v>
      </c>
      <c r="K26">
        <f t="shared" si="6"/>
        <v>0</v>
      </c>
      <c r="N26">
        <f t="shared" si="7"/>
        <v>0</v>
      </c>
      <c r="S26" s="4">
        <v>0.8</v>
      </c>
      <c r="T26" s="4">
        <f t="shared" si="33"/>
        <v>0</v>
      </c>
      <c r="U26" s="4">
        <f t="shared" si="34"/>
        <v>0</v>
      </c>
      <c r="V26" s="4">
        <f t="shared" si="35"/>
        <v>0</v>
      </c>
      <c r="W26" s="4">
        <f t="shared" si="36"/>
        <v>0</v>
      </c>
      <c r="X26" s="4">
        <f t="shared" si="37"/>
        <v>0</v>
      </c>
      <c r="Y26" s="4">
        <f t="shared" si="38"/>
        <v>0</v>
      </c>
      <c r="Z26">
        <v>11343988</v>
      </c>
      <c r="AC26">
        <f t="shared" si="29"/>
        <v>11343988</v>
      </c>
      <c r="AF26">
        <f t="shared" si="30"/>
        <v>11343988</v>
      </c>
      <c r="AJ26" s="4">
        <v>1</v>
      </c>
      <c r="AK26" s="4">
        <f>AS26/AQ26</f>
        <v>0.39812764061927597</v>
      </c>
      <c r="AL26" s="4">
        <f>(AR26-AS26)/AQ26</f>
        <v>0.52151826169314763</v>
      </c>
      <c r="AM26" s="4">
        <f>AV26/AT26</f>
        <v>0.18833985776641446</v>
      </c>
      <c r="AN26" s="4">
        <f>(AU26-AV26)/AT26</f>
        <v>2.0321885592033734E-5</v>
      </c>
      <c r="AO26" s="4">
        <f>AY26/AW26</f>
        <v>0.92064815809620648</v>
      </c>
      <c r="AP26" s="4">
        <f>(AX26-AY26)/AW26</f>
        <v>2.6669793222362399</v>
      </c>
      <c r="AQ26">
        <v>18354596</v>
      </c>
      <c r="AR26">
        <v>16879729</v>
      </c>
      <c r="AS26">
        <v>7307472</v>
      </c>
      <c r="AT26">
        <f t="shared" si="27"/>
        <v>18354596</v>
      </c>
      <c r="AU26">
        <v>3457275</v>
      </c>
      <c r="AV26">
        <v>3456902</v>
      </c>
      <c r="AW26">
        <f t="shared" si="28"/>
        <v>18354596</v>
      </c>
      <c r="AX26">
        <v>65849453</v>
      </c>
      <c r="AY26">
        <v>16898125</v>
      </c>
    </row>
    <row r="27" spans="1:51">
      <c r="A27" s="4">
        <v>0.7</v>
      </c>
      <c r="B27" s="4" t="e">
        <f t="shared" si="31"/>
        <v>#DIV/0!</v>
      </c>
      <c r="C27" s="4" t="e">
        <f t="shared" si="32"/>
        <v>#DIV/0!</v>
      </c>
      <c r="D27" s="4" t="e">
        <f t="shared" si="2"/>
        <v>#DIV/0!</v>
      </c>
      <c r="E27" s="4" t="e">
        <f t="shared" si="3"/>
        <v>#DIV/0!</v>
      </c>
      <c r="F27" s="4" t="e">
        <f t="shared" si="4"/>
        <v>#DIV/0!</v>
      </c>
      <c r="G27" s="4" t="e">
        <f t="shared" si="5"/>
        <v>#DIV/0!</v>
      </c>
      <c r="K27">
        <f t="shared" si="6"/>
        <v>0</v>
      </c>
      <c r="N27">
        <f t="shared" si="7"/>
        <v>0</v>
      </c>
      <c r="S27" s="4">
        <v>0.7</v>
      </c>
      <c r="T27" s="4">
        <f t="shared" si="33"/>
        <v>0</v>
      </c>
      <c r="U27" s="4">
        <f t="shared" si="34"/>
        <v>0</v>
      </c>
      <c r="V27" s="4">
        <f t="shared" si="35"/>
        <v>0</v>
      </c>
      <c r="W27" s="4">
        <f t="shared" si="36"/>
        <v>0</v>
      </c>
      <c r="X27" s="4">
        <f t="shared" si="37"/>
        <v>0</v>
      </c>
      <c r="Y27" s="4">
        <f t="shared" si="38"/>
        <v>0</v>
      </c>
      <c r="Z27">
        <v>11343988</v>
      </c>
      <c r="AC27">
        <f t="shared" si="29"/>
        <v>11343988</v>
      </c>
      <c r="AF27">
        <f t="shared" si="30"/>
        <v>11343988</v>
      </c>
      <c r="AJ27" s="6">
        <v>224</v>
      </c>
      <c r="AK27" s="4" t="s">
        <v>319</v>
      </c>
      <c r="AL27" s="4" t="s">
        <v>336</v>
      </c>
      <c r="AM27" s="9">
        <v>18560</v>
      </c>
      <c r="AN27" s="4"/>
      <c r="AO27" s="4"/>
      <c r="AP27" s="4"/>
      <c r="AT27">
        <f t="shared" si="27"/>
        <v>0</v>
      </c>
      <c r="AW27">
        <f t="shared" si="28"/>
        <v>0</v>
      </c>
    </row>
    <row r="28" spans="1:51">
      <c r="A28" s="4">
        <v>0.6</v>
      </c>
      <c r="B28" s="4" t="e">
        <f t="shared" si="31"/>
        <v>#DIV/0!</v>
      </c>
      <c r="C28" s="4" t="e">
        <f t="shared" si="32"/>
        <v>#DIV/0!</v>
      </c>
      <c r="D28" s="4" t="e">
        <f t="shared" si="2"/>
        <v>#DIV/0!</v>
      </c>
      <c r="E28" s="4" t="e">
        <f t="shared" si="3"/>
        <v>#DIV/0!</v>
      </c>
      <c r="F28" s="4" t="e">
        <f t="shared" si="4"/>
        <v>#DIV/0!</v>
      </c>
      <c r="G28" s="4" t="e">
        <f t="shared" si="5"/>
        <v>#DIV/0!</v>
      </c>
      <c r="K28">
        <f t="shared" si="6"/>
        <v>0</v>
      </c>
      <c r="N28">
        <f t="shared" si="7"/>
        <v>0</v>
      </c>
      <c r="S28" s="4">
        <v>0.6</v>
      </c>
      <c r="T28" s="4">
        <f t="shared" si="33"/>
        <v>0</v>
      </c>
      <c r="U28" s="4">
        <f t="shared" si="34"/>
        <v>0</v>
      </c>
      <c r="V28" s="4">
        <f t="shared" si="35"/>
        <v>0</v>
      </c>
      <c r="W28" s="4">
        <f t="shared" si="36"/>
        <v>0</v>
      </c>
      <c r="X28" s="4">
        <f t="shared" si="37"/>
        <v>0</v>
      </c>
      <c r="Y28" s="4">
        <f t="shared" si="38"/>
        <v>0</v>
      </c>
      <c r="Z28">
        <v>11343988</v>
      </c>
      <c r="AC28">
        <f t="shared" si="29"/>
        <v>11343988</v>
      </c>
      <c r="AF28">
        <f t="shared" si="30"/>
        <v>11343988</v>
      </c>
      <c r="AJ28" s="4">
        <v>1</v>
      </c>
      <c r="AK28" s="4">
        <f>AS28/AQ28</f>
        <v>0.86137332624233798</v>
      </c>
      <c r="AL28" s="4">
        <f>(AR28-AS28)/AQ28</f>
        <v>5.8947992576162032E-2</v>
      </c>
      <c r="AM28" s="4">
        <f>AV28/AT28</f>
        <v>0.7869079737709338</v>
      </c>
      <c r="AN28" s="4">
        <f>(AU28-AV28)/AT28</f>
        <v>4.8936245972994428E-5</v>
      </c>
      <c r="AO28" s="4">
        <f>AY28/AW28</f>
        <v>0.92700844731003929</v>
      </c>
      <c r="AP28" s="4">
        <f>(AX28-AY28)/AW28</f>
        <v>0.69938768760243053</v>
      </c>
      <c r="AQ28">
        <v>5251731</v>
      </c>
      <c r="AR28">
        <v>4833280</v>
      </c>
      <c r="AS28">
        <v>4523701</v>
      </c>
      <c r="AT28">
        <f t="shared" si="27"/>
        <v>5251731</v>
      </c>
      <c r="AU28">
        <v>4132886</v>
      </c>
      <c r="AV28">
        <v>4132629</v>
      </c>
      <c r="AW28">
        <f t="shared" si="28"/>
        <v>5251731</v>
      </c>
      <c r="AX28">
        <v>8541395</v>
      </c>
      <c r="AY28">
        <v>4868399</v>
      </c>
    </row>
    <row r="29" spans="1:51">
      <c r="A29" s="4">
        <v>0.5</v>
      </c>
      <c r="B29" s="4" t="e">
        <f t="shared" si="31"/>
        <v>#DIV/0!</v>
      </c>
      <c r="C29" s="4" t="e">
        <f t="shared" si="32"/>
        <v>#DIV/0!</v>
      </c>
      <c r="D29" s="4" t="e">
        <f t="shared" si="2"/>
        <v>#DIV/0!</v>
      </c>
      <c r="E29" s="4" t="e">
        <f t="shared" si="3"/>
        <v>#DIV/0!</v>
      </c>
      <c r="F29" s="4" t="e">
        <f t="shared" si="4"/>
        <v>#DIV/0!</v>
      </c>
      <c r="G29" s="4" t="e">
        <f t="shared" si="5"/>
        <v>#DIV/0!</v>
      </c>
      <c r="K29">
        <f t="shared" si="6"/>
        <v>0</v>
      </c>
      <c r="N29">
        <f t="shared" si="7"/>
        <v>0</v>
      </c>
      <c r="S29" s="4">
        <v>0.5</v>
      </c>
      <c r="T29" s="4">
        <f t="shared" si="33"/>
        <v>0</v>
      </c>
      <c r="U29" s="4">
        <f t="shared" si="34"/>
        <v>0</v>
      </c>
      <c r="V29" s="4">
        <f t="shared" si="35"/>
        <v>0</v>
      </c>
      <c r="W29" s="4">
        <f t="shared" si="36"/>
        <v>0</v>
      </c>
      <c r="X29" s="4">
        <f t="shared" si="37"/>
        <v>0</v>
      </c>
      <c r="Y29" s="4">
        <f t="shared" si="38"/>
        <v>0</v>
      </c>
      <c r="Z29">
        <v>11343988</v>
      </c>
      <c r="AC29">
        <f t="shared" si="29"/>
        <v>11343988</v>
      </c>
      <c r="AF29">
        <f t="shared" si="30"/>
        <v>11343988</v>
      </c>
      <c r="AJ29" s="6">
        <v>225</v>
      </c>
      <c r="AK29" s="4" t="s">
        <v>320</v>
      </c>
      <c r="AL29" s="4" t="s">
        <v>337</v>
      </c>
      <c r="AM29" s="9">
        <v>22878</v>
      </c>
      <c r="AN29" s="4"/>
      <c r="AO29" s="4"/>
      <c r="AP29" s="4"/>
      <c r="AT29">
        <f t="shared" ref="AT29:AT34" si="39">AQ29</f>
        <v>0</v>
      </c>
      <c r="AW29">
        <f t="shared" ref="AW29:AW34" si="40">AT29</f>
        <v>0</v>
      </c>
    </row>
    <row r="30" spans="1:51">
      <c r="A30" s="5">
        <v>0.4</v>
      </c>
      <c r="B30" s="4" t="e">
        <f t="shared" si="31"/>
        <v>#DIV/0!</v>
      </c>
      <c r="C30" s="4" t="e">
        <f t="shared" si="32"/>
        <v>#DIV/0!</v>
      </c>
      <c r="D30" s="4" t="e">
        <f t="shared" si="2"/>
        <v>#DIV/0!</v>
      </c>
      <c r="E30" s="4" t="e">
        <f t="shared" si="3"/>
        <v>#DIV/0!</v>
      </c>
      <c r="F30" s="4" t="e">
        <f t="shared" si="4"/>
        <v>#DIV/0!</v>
      </c>
      <c r="G30" s="4" t="e">
        <f t="shared" si="5"/>
        <v>#DIV/0!</v>
      </c>
      <c r="K30">
        <f t="shared" si="6"/>
        <v>0</v>
      </c>
      <c r="N30">
        <f t="shared" si="7"/>
        <v>0</v>
      </c>
      <c r="S30" s="5">
        <v>0.4</v>
      </c>
      <c r="T30" s="4">
        <f t="shared" si="33"/>
        <v>0</v>
      </c>
      <c r="U30" s="4">
        <f t="shared" si="34"/>
        <v>0</v>
      </c>
      <c r="V30" s="4">
        <f t="shared" si="35"/>
        <v>0</v>
      </c>
      <c r="W30" s="4">
        <f t="shared" si="36"/>
        <v>0</v>
      </c>
      <c r="X30" s="4">
        <f t="shared" si="37"/>
        <v>0</v>
      </c>
      <c r="Y30" s="4">
        <f t="shared" si="38"/>
        <v>0</v>
      </c>
      <c r="Z30">
        <v>11343988</v>
      </c>
      <c r="AC30">
        <f t="shared" si="29"/>
        <v>11343988</v>
      </c>
      <c r="AF30">
        <f t="shared" si="30"/>
        <v>11343988</v>
      </c>
      <c r="AJ30" s="4">
        <v>1</v>
      </c>
      <c r="AK30" s="4">
        <f>AS30/AQ30</f>
        <v>0.76380089701714504</v>
      </c>
      <c r="AL30" s="4">
        <f>(AR30-AS30)/AQ30</f>
        <v>0.1558135380754142</v>
      </c>
      <c r="AM30" s="4">
        <f>AV30/AT30</f>
        <v>0.61356789178416915</v>
      </c>
      <c r="AN30" s="4">
        <f>(AU30-AV30)/AT30</f>
        <v>3.8003466998781634E-5</v>
      </c>
      <c r="AO30" s="4">
        <f>AY30/AW30</f>
        <v>0.92997900674950595</v>
      </c>
      <c r="AP30" s="4">
        <f>(AX30-AY30)/AW30</f>
        <v>0.71207141223589843</v>
      </c>
      <c r="AQ30">
        <v>8867612</v>
      </c>
      <c r="AR30">
        <v>8154784</v>
      </c>
      <c r="AS30">
        <v>6773090</v>
      </c>
      <c r="AT30">
        <f t="shared" si="39"/>
        <v>8867612</v>
      </c>
      <c r="AU30">
        <v>5441219</v>
      </c>
      <c r="AV30">
        <v>5440882</v>
      </c>
      <c r="AW30">
        <f t="shared" si="40"/>
        <v>8867612</v>
      </c>
      <c r="AX30">
        <v>14561066</v>
      </c>
      <c r="AY30">
        <v>8246693</v>
      </c>
    </row>
    <row r="31" spans="1:51">
      <c r="A31" s="5">
        <v>0.3</v>
      </c>
      <c r="B31" s="4" t="e">
        <f t="shared" si="31"/>
        <v>#DIV/0!</v>
      </c>
      <c r="C31" s="4" t="e">
        <f t="shared" si="32"/>
        <v>#DIV/0!</v>
      </c>
      <c r="D31" s="4" t="e">
        <f t="shared" si="2"/>
        <v>#DIV/0!</v>
      </c>
      <c r="E31" s="4" t="e">
        <f t="shared" si="3"/>
        <v>#DIV/0!</v>
      </c>
      <c r="F31" s="4" t="e">
        <f t="shared" si="4"/>
        <v>#DIV/0!</v>
      </c>
      <c r="G31" s="4" t="e">
        <f t="shared" si="5"/>
        <v>#DIV/0!</v>
      </c>
      <c r="K31">
        <f t="shared" si="6"/>
        <v>0</v>
      </c>
      <c r="N31">
        <f t="shared" si="7"/>
        <v>0</v>
      </c>
      <c r="S31" s="5">
        <v>0.3</v>
      </c>
      <c r="T31" s="4">
        <f t="shared" si="33"/>
        <v>0</v>
      </c>
      <c r="U31" s="4">
        <f t="shared" si="34"/>
        <v>0</v>
      </c>
      <c r="V31" s="4">
        <f t="shared" si="35"/>
        <v>0</v>
      </c>
      <c r="W31" s="4">
        <f t="shared" si="36"/>
        <v>0</v>
      </c>
      <c r="X31" s="4">
        <f t="shared" si="37"/>
        <v>0</v>
      </c>
      <c r="Y31" s="4">
        <f t="shared" si="38"/>
        <v>0</v>
      </c>
      <c r="Z31">
        <v>11343988</v>
      </c>
      <c r="AC31">
        <f t="shared" si="29"/>
        <v>11343988</v>
      </c>
      <c r="AF31">
        <f t="shared" si="30"/>
        <v>11343988</v>
      </c>
      <c r="AJ31" s="6">
        <v>226</v>
      </c>
      <c r="AK31" s="4" t="s">
        <v>321</v>
      </c>
      <c r="AL31" s="4" t="s">
        <v>11</v>
      </c>
      <c r="AM31" s="9">
        <v>88078</v>
      </c>
      <c r="AN31" s="4"/>
      <c r="AO31" s="4"/>
      <c r="AP31" s="4"/>
      <c r="AT31">
        <f t="shared" si="39"/>
        <v>0</v>
      </c>
      <c r="AW31">
        <f t="shared" si="40"/>
        <v>0</v>
      </c>
    </row>
    <row r="32" spans="1:51">
      <c r="A32" s="5">
        <v>0.2</v>
      </c>
      <c r="B32" s="4" t="e">
        <f t="shared" si="31"/>
        <v>#DIV/0!</v>
      </c>
      <c r="C32" s="4" t="e">
        <f t="shared" si="32"/>
        <v>#DIV/0!</v>
      </c>
      <c r="D32" s="4" t="e">
        <f t="shared" si="2"/>
        <v>#DIV/0!</v>
      </c>
      <c r="E32" s="4" t="e">
        <f t="shared" si="3"/>
        <v>#DIV/0!</v>
      </c>
      <c r="F32" s="4" t="e">
        <f t="shared" si="4"/>
        <v>#DIV/0!</v>
      </c>
      <c r="G32" s="4" t="e">
        <f t="shared" si="5"/>
        <v>#DIV/0!</v>
      </c>
      <c r="K32">
        <f t="shared" si="6"/>
        <v>0</v>
      </c>
      <c r="N32">
        <f t="shared" si="7"/>
        <v>0</v>
      </c>
      <c r="S32" s="5">
        <v>0.2</v>
      </c>
      <c r="T32" s="4">
        <f t="shared" si="33"/>
        <v>0</v>
      </c>
      <c r="U32" s="4">
        <f t="shared" si="34"/>
        <v>0</v>
      </c>
      <c r="V32" s="4">
        <f t="shared" si="35"/>
        <v>0</v>
      </c>
      <c r="W32" s="4">
        <f t="shared" si="36"/>
        <v>0</v>
      </c>
      <c r="X32" s="4">
        <f t="shared" si="37"/>
        <v>0</v>
      </c>
      <c r="Y32" s="4">
        <f t="shared" si="38"/>
        <v>0</v>
      </c>
      <c r="Z32">
        <v>11343988</v>
      </c>
      <c r="AC32">
        <f t="shared" si="29"/>
        <v>11343988</v>
      </c>
      <c r="AF32">
        <f t="shared" si="30"/>
        <v>11343988</v>
      </c>
      <c r="AJ32" s="4">
        <v>1</v>
      </c>
      <c r="AK32" s="4">
        <f>AS32/AQ32</f>
        <v>0.46976223468763395</v>
      </c>
      <c r="AL32" s="4">
        <f>(AR32-AS32)/AQ32</f>
        <v>0.45090738019953613</v>
      </c>
      <c r="AM32" s="4">
        <f>AV32/AT32</f>
        <v>0.26287784914246354</v>
      </c>
      <c r="AN32" s="4">
        <f>(AU32-AV32)/AT32</f>
        <v>1.3014182967981153E-5</v>
      </c>
      <c r="AO32" s="4">
        <f>AY32/AW32</f>
        <v>0.92356022906720692</v>
      </c>
      <c r="AP32" s="4">
        <f>(AX32-AY32)/AW32</f>
        <v>2.334878552611813</v>
      </c>
      <c r="AQ32">
        <v>34116625</v>
      </c>
      <c r="AR32">
        <v>31410140</v>
      </c>
      <c r="AS32">
        <v>16026702</v>
      </c>
      <c r="AT32">
        <f t="shared" si="39"/>
        <v>34116625</v>
      </c>
      <c r="AU32">
        <v>8968949</v>
      </c>
      <c r="AV32">
        <v>8968505</v>
      </c>
      <c r="AW32">
        <f t="shared" si="40"/>
        <v>34116625</v>
      </c>
      <c r="AX32">
        <v>111166934</v>
      </c>
      <c r="AY32">
        <v>31508758</v>
      </c>
    </row>
    <row r="33" spans="1:144">
      <c r="A33" s="5">
        <v>0.1</v>
      </c>
      <c r="B33" s="4" t="e">
        <f t="shared" si="31"/>
        <v>#DIV/0!</v>
      </c>
      <c r="C33" s="4" t="e">
        <f t="shared" si="32"/>
        <v>#DIV/0!</v>
      </c>
      <c r="D33" s="4" t="e">
        <f t="shared" si="2"/>
        <v>#DIV/0!</v>
      </c>
      <c r="E33" s="4" t="e">
        <f t="shared" si="3"/>
        <v>#DIV/0!</v>
      </c>
      <c r="F33" s="4" t="e">
        <f t="shared" si="4"/>
        <v>#DIV/0!</v>
      </c>
      <c r="G33" s="4" t="e">
        <f t="shared" si="5"/>
        <v>#DIV/0!</v>
      </c>
      <c r="K33">
        <f t="shared" si="6"/>
        <v>0</v>
      </c>
      <c r="N33">
        <f t="shared" si="7"/>
        <v>0</v>
      </c>
      <c r="S33" s="5">
        <v>0.1</v>
      </c>
      <c r="T33" s="4">
        <f t="shared" si="33"/>
        <v>0</v>
      </c>
      <c r="U33" s="4">
        <f t="shared" si="34"/>
        <v>0</v>
      </c>
      <c r="V33" s="4">
        <f t="shared" si="35"/>
        <v>0</v>
      </c>
      <c r="W33" s="4">
        <f t="shared" si="36"/>
        <v>0</v>
      </c>
      <c r="X33" s="4">
        <f t="shared" si="37"/>
        <v>0</v>
      </c>
      <c r="Y33" s="4">
        <f t="shared" si="38"/>
        <v>0</v>
      </c>
      <c r="Z33">
        <v>11343988</v>
      </c>
      <c r="AC33">
        <f t="shared" si="29"/>
        <v>11343988</v>
      </c>
      <c r="AF33">
        <f t="shared" si="30"/>
        <v>11343988</v>
      </c>
      <c r="AJ33" s="6">
        <v>227</v>
      </c>
      <c r="AK33" s="4" t="s">
        <v>322</v>
      </c>
      <c r="AL33" s="4" t="s">
        <v>12</v>
      </c>
      <c r="AM33" s="9">
        <v>22215</v>
      </c>
      <c r="AN33" s="4"/>
      <c r="AO33" s="4"/>
      <c r="AP33" s="4"/>
      <c r="AT33">
        <f t="shared" si="39"/>
        <v>0</v>
      </c>
      <c r="AW33">
        <f t="shared" si="40"/>
        <v>0</v>
      </c>
    </row>
    <row r="34" spans="1:144">
      <c r="A34" s="6">
        <v>202.1</v>
      </c>
      <c r="B34" s="4"/>
      <c r="C34" s="4"/>
      <c r="D34" s="4"/>
      <c r="E34" s="4"/>
      <c r="F34" s="4"/>
      <c r="G34" s="4"/>
      <c r="K34">
        <f t="shared" si="6"/>
        <v>0</v>
      </c>
      <c r="N34">
        <f t="shared" si="7"/>
        <v>0</v>
      </c>
      <c r="S34" s="6">
        <v>204.1</v>
      </c>
      <c r="T34" s="4"/>
      <c r="U34" s="4"/>
      <c r="V34" s="4"/>
      <c r="W34" s="4"/>
      <c r="X34" s="4"/>
      <c r="Y34" s="4"/>
      <c r="AC34">
        <f t="shared" si="29"/>
        <v>0</v>
      </c>
      <c r="AF34">
        <f t="shared" si="30"/>
        <v>0</v>
      </c>
      <c r="AJ34" s="4">
        <v>1</v>
      </c>
      <c r="AK34" s="4">
        <f>AS34/AQ34</f>
        <v>0.71949049507626661</v>
      </c>
      <c r="AL34" s="4">
        <f>(AR34-AS34)/AQ34</f>
        <v>0.20014973540297901</v>
      </c>
      <c r="AM34" s="4">
        <f>AV34/AT34</f>
        <v>0.55785401000486345</v>
      </c>
      <c r="AN34" s="4">
        <f>(AU34-AV34)/AT34</f>
        <v>1.8584181220798655E-5</v>
      </c>
      <c r="AO34" s="4">
        <f>AY34/AW34</f>
        <v>0.92173151977009216</v>
      </c>
      <c r="AP34" s="4">
        <f>(AX34-AY34)/AW34</f>
        <v>0.6797155431897004</v>
      </c>
      <c r="AQ34">
        <v>7909953</v>
      </c>
      <c r="AR34">
        <v>7274311</v>
      </c>
      <c r="AS34">
        <v>5691136</v>
      </c>
      <c r="AT34">
        <f t="shared" si="39"/>
        <v>7909953</v>
      </c>
      <c r="AU34">
        <v>4412746</v>
      </c>
      <c r="AV34">
        <v>4412599</v>
      </c>
      <c r="AW34">
        <f t="shared" si="40"/>
        <v>7909953</v>
      </c>
      <c r="AX34">
        <v>12667371</v>
      </c>
      <c r="AY34">
        <v>7290853</v>
      </c>
    </row>
    <row r="35" spans="1:144">
      <c r="A35" s="4">
        <v>1</v>
      </c>
      <c r="B35" s="4">
        <f t="shared" si="0"/>
        <v>0.36784808157526638</v>
      </c>
      <c r="C35" s="4">
        <f t="shared" si="1"/>
        <v>0.30891676955327124</v>
      </c>
      <c r="D35" s="4">
        <f t="shared" ref="D35:D41" si="41">M35/K35</f>
        <v>0.22147022071219161</v>
      </c>
      <c r="E35" s="4">
        <f t="shared" ref="E35:E41" si="42">(L35-M35)/K35</f>
        <v>1.2464973191904286E-5</v>
      </c>
      <c r="F35" s="4">
        <f t="shared" si="4"/>
        <v>0.67747012584767652</v>
      </c>
      <c r="G35" s="4">
        <f t="shared" si="5"/>
        <v>1.4484941238622444</v>
      </c>
      <c r="H35">
        <v>21420022</v>
      </c>
      <c r="I35">
        <v>14496318</v>
      </c>
      <c r="J35">
        <v>7879314</v>
      </c>
      <c r="K35">
        <f t="shared" si="6"/>
        <v>21420022</v>
      </c>
      <c r="L35">
        <v>4744164</v>
      </c>
      <c r="M35">
        <v>4743897</v>
      </c>
      <c r="N35">
        <f t="shared" si="7"/>
        <v>21420022</v>
      </c>
      <c r="O35">
        <v>45538201</v>
      </c>
      <c r="P35">
        <v>14511425</v>
      </c>
      <c r="S35" s="4">
        <v>1</v>
      </c>
      <c r="T35" s="4">
        <f t="shared" ref="T35:T44" si="43">AB35/Z35</f>
        <v>0.6029848466231964</v>
      </c>
      <c r="U35" s="4">
        <f t="shared" ref="U35:U44" si="44">(AA35-AB35)/Z35</f>
        <v>0.3970031489309217</v>
      </c>
      <c r="V35" s="4">
        <f t="shared" ref="V35:V44" si="45">AE35/AC35</f>
        <v>0.3917090706063846</v>
      </c>
      <c r="W35" s="4">
        <f t="shared" ref="W35:W44" si="46">(AD35-AE35)/AC35</f>
        <v>0</v>
      </c>
      <c r="X35" s="4">
        <f t="shared" ref="X35:X44" si="47">AH35/AF35</f>
        <v>1.0006447093582422</v>
      </c>
      <c r="Y35" s="4">
        <f t="shared" ref="Y35:Y44" si="48">(AG35-AH35)/AF35</f>
        <v>1.7362015956027008</v>
      </c>
      <c r="Z35">
        <v>8496852</v>
      </c>
      <c r="AA35">
        <v>8496750</v>
      </c>
      <c r="AB35">
        <v>5123473</v>
      </c>
      <c r="AC35">
        <f t="shared" si="29"/>
        <v>8496852</v>
      </c>
      <c r="AD35">
        <v>3328294</v>
      </c>
      <c r="AE35">
        <v>3328294</v>
      </c>
      <c r="AF35">
        <f t="shared" si="30"/>
        <v>8496852</v>
      </c>
      <c r="AG35">
        <v>23254578</v>
      </c>
      <c r="AH35">
        <v>8502330</v>
      </c>
      <c r="EF35">
        <f>LOG(30/10,2)</f>
        <v>1.5849625007211563</v>
      </c>
    </row>
    <row r="36" spans="1:144">
      <c r="A36" s="4">
        <v>0.9</v>
      </c>
      <c r="B36" s="4">
        <f t="shared" si="0"/>
        <v>0.34437102819035387</v>
      </c>
      <c r="C36" s="4">
        <f t="shared" si="1"/>
        <v>0.30814706912999434</v>
      </c>
      <c r="D36" s="4">
        <f t="shared" si="41"/>
        <v>0.21277237717122793</v>
      </c>
      <c r="E36" s="4">
        <f t="shared" si="42"/>
        <v>1.5213383067487046E-2</v>
      </c>
      <c r="F36" s="4">
        <f t="shared" si="4"/>
        <v>0.60798280225855972</v>
      </c>
      <c r="G36" s="4">
        <f t="shared" si="5"/>
        <v>1.2948313031611265</v>
      </c>
      <c r="H36">
        <v>21420022</v>
      </c>
      <c r="I36">
        <v>13976952</v>
      </c>
      <c r="J36">
        <v>7376435</v>
      </c>
      <c r="K36">
        <f t="shared" si="6"/>
        <v>21420022</v>
      </c>
      <c r="L36">
        <v>4883460</v>
      </c>
      <c r="M36">
        <v>4557589</v>
      </c>
      <c r="N36">
        <f t="shared" si="7"/>
        <v>21420022</v>
      </c>
      <c r="O36">
        <v>40758320</v>
      </c>
      <c r="P36">
        <v>13023005</v>
      </c>
      <c r="S36" s="4">
        <v>0.9</v>
      </c>
      <c r="T36" s="4">
        <f t="shared" si="43"/>
        <v>0.56201932197948135</v>
      </c>
      <c r="U36" s="4">
        <f t="shared" si="44"/>
        <v>0.39661229829588651</v>
      </c>
      <c r="V36" s="4">
        <f t="shared" si="45"/>
        <v>0</v>
      </c>
      <c r="W36" s="4">
        <f t="shared" si="46"/>
        <v>0</v>
      </c>
      <c r="X36" s="4">
        <f t="shared" si="47"/>
        <v>0</v>
      </c>
      <c r="Y36" s="4">
        <f t="shared" si="48"/>
        <v>0</v>
      </c>
      <c r="Z36">
        <v>8496852</v>
      </c>
      <c r="AA36">
        <v>8145351</v>
      </c>
      <c r="AB36">
        <v>4775395</v>
      </c>
      <c r="AC36">
        <f t="shared" si="29"/>
        <v>8496852</v>
      </c>
      <c r="AF36">
        <f t="shared" si="30"/>
        <v>8496852</v>
      </c>
      <c r="AJ36" t="s">
        <v>338</v>
      </c>
      <c r="AK36" t="s">
        <v>339</v>
      </c>
      <c r="AL36" t="s">
        <v>56</v>
      </c>
      <c r="AM36" t="s">
        <v>340</v>
      </c>
      <c r="AN36" t="s">
        <v>341</v>
      </c>
      <c r="AO36" t="s">
        <v>342</v>
      </c>
    </row>
    <row r="37" spans="1:144">
      <c r="A37" s="4">
        <v>0.8</v>
      </c>
      <c r="B37" s="4">
        <f t="shared" si="0"/>
        <v>0</v>
      </c>
      <c r="C37" s="4">
        <f t="shared" si="1"/>
        <v>0</v>
      </c>
      <c r="D37" s="4">
        <f t="shared" si="41"/>
        <v>0</v>
      </c>
      <c r="E37" s="4">
        <f t="shared" si="42"/>
        <v>0</v>
      </c>
      <c r="F37" s="4">
        <f t="shared" si="4"/>
        <v>0</v>
      </c>
      <c r="G37" s="4">
        <f t="shared" si="5"/>
        <v>0</v>
      </c>
      <c r="H37">
        <v>21420022</v>
      </c>
      <c r="K37">
        <f t="shared" si="6"/>
        <v>21420022</v>
      </c>
      <c r="N37">
        <f t="shared" si="7"/>
        <v>21420022</v>
      </c>
      <c r="S37" s="4">
        <v>0.8</v>
      </c>
      <c r="T37" s="4">
        <f t="shared" si="43"/>
        <v>0</v>
      </c>
      <c r="U37" s="4">
        <f t="shared" si="44"/>
        <v>0</v>
      </c>
      <c r="V37" s="4">
        <f t="shared" si="45"/>
        <v>0</v>
      </c>
      <c r="W37" s="4">
        <f t="shared" si="46"/>
        <v>0</v>
      </c>
      <c r="X37" s="4">
        <f t="shared" si="47"/>
        <v>0</v>
      </c>
      <c r="Y37" s="4">
        <f t="shared" si="48"/>
        <v>0</v>
      </c>
      <c r="Z37">
        <v>8496852</v>
      </c>
      <c r="AC37">
        <f t="shared" si="29"/>
        <v>8496852</v>
      </c>
      <c r="AF37">
        <f t="shared" si="30"/>
        <v>8496852</v>
      </c>
    </row>
    <row r="38" spans="1:144">
      <c r="A38" s="4">
        <v>0.7</v>
      </c>
      <c r="B38" s="4">
        <f t="shared" si="0"/>
        <v>0</v>
      </c>
      <c r="C38" s="4">
        <f t="shared" si="1"/>
        <v>0</v>
      </c>
      <c r="D38" s="4">
        <f t="shared" si="41"/>
        <v>0</v>
      </c>
      <c r="E38" s="4">
        <f t="shared" si="42"/>
        <v>0</v>
      </c>
      <c r="F38" s="4">
        <f t="shared" si="4"/>
        <v>0</v>
      </c>
      <c r="G38" s="4">
        <f t="shared" si="5"/>
        <v>0</v>
      </c>
      <c r="H38">
        <v>21420022</v>
      </c>
      <c r="K38">
        <f t="shared" si="6"/>
        <v>21420022</v>
      </c>
      <c r="N38">
        <f t="shared" si="7"/>
        <v>21420022</v>
      </c>
      <c r="S38" s="4">
        <v>0.7</v>
      </c>
      <c r="T38" s="4">
        <f t="shared" si="43"/>
        <v>0</v>
      </c>
      <c r="U38" s="4">
        <f t="shared" si="44"/>
        <v>0</v>
      </c>
      <c r="V38" s="4">
        <f t="shared" si="45"/>
        <v>0</v>
      </c>
      <c r="W38" s="4">
        <f t="shared" si="46"/>
        <v>0</v>
      </c>
      <c r="X38" s="4">
        <f t="shared" si="47"/>
        <v>0</v>
      </c>
      <c r="Y38" s="4">
        <f t="shared" si="48"/>
        <v>0</v>
      </c>
      <c r="Z38">
        <v>8496852</v>
      </c>
      <c r="AC38">
        <f t="shared" si="29"/>
        <v>8496852</v>
      </c>
      <c r="AF38">
        <f t="shared" si="30"/>
        <v>8496852</v>
      </c>
      <c r="AJ38" s="19" t="s">
        <v>338</v>
      </c>
      <c r="AK38" s="19" t="s">
        <v>339</v>
      </c>
      <c r="AL38" s="19" t="s">
        <v>56</v>
      </c>
      <c r="AM38" s="19" t="s">
        <v>340</v>
      </c>
      <c r="AN38" s="19" t="s">
        <v>341</v>
      </c>
      <c r="AO38" s="19" t="s">
        <v>342</v>
      </c>
      <c r="AP38">
        <v>3</v>
      </c>
      <c r="AQ38">
        <v>3</v>
      </c>
      <c r="AR38">
        <f t="shared" ref="AR38:AR44" si="49">AP38/AQ38*100</f>
        <v>100</v>
      </c>
      <c r="AT38" t="s">
        <v>63</v>
      </c>
      <c r="AU38" t="s">
        <v>394</v>
      </c>
      <c r="AV38" t="s">
        <v>395</v>
      </c>
      <c r="AW38" t="s">
        <v>61</v>
      </c>
      <c r="AX38" t="s">
        <v>62</v>
      </c>
      <c r="BS38" t="s">
        <v>63</v>
      </c>
      <c r="BT38" t="s">
        <v>347</v>
      </c>
      <c r="BU38" t="s">
        <v>348</v>
      </c>
      <c r="BV38" t="s">
        <v>349</v>
      </c>
      <c r="BW38" t="s">
        <v>350</v>
      </c>
      <c r="BX38" t="s">
        <v>442</v>
      </c>
      <c r="CX38" t="s">
        <v>63</v>
      </c>
      <c r="CY38" t="s">
        <v>351</v>
      </c>
      <c r="CZ38" t="s">
        <v>352</v>
      </c>
      <c r="DA38" t="s">
        <v>353</v>
      </c>
      <c r="DB38" t="s">
        <v>354</v>
      </c>
      <c r="EB38" t="s">
        <v>63</v>
      </c>
      <c r="EC38" t="s">
        <v>59</v>
      </c>
      <c r="ED38" t="s">
        <v>60</v>
      </c>
      <c r="EE38" t="s">
        <v>61</v>
      </c>
      <c r="EF38" t="s">
        <v>62</v>
      </c>
      <c r="EG38" t="s">
        <v>357</v>
      </c>
      <c r="EH38" t="s">
        <v>355</v>
      </c>
      <c r="EI38" t="s">
        <v>356</v>
      </c>
      <c r="EJ38" t="s">
        <v>340</v>
      </c>
      <c r="EK38" t="s">
        <v>344</v>
      </c>
    </row>
    <row r="39" spans="1:144">
      <c r="A39" s="4">
        <v>0.6</v>
      </c>
      <c r="B39" s="4">
        <f t="shared" si="0"/>
        <v>0</v>
      </c>
      <c r="C39" s="4">
        <f t="shared" si="1"/>
        <v>0</v>
      </c>
      <c r="D39" s="4">
        <f t="shared" si="41"/>
        <v>0</v>
      </c>
      <c r="E39" s="4">
        <f t="shared" si="42"/>
        <v>0</v>
      </c>
      <c r="F39" s="4">
        <f t="shared" si="4"/>
        <v>0</v>
      </c>
      <c r="G39" s="4">
        <f t="shared" si="5"/>
        <v>0</v>
      </c>
      <c r="H39">
        <v>21420022</v>
      </c>
      <c r="K39">
        <f t="shared" si="6"/>
        <v>21420022</v>
      </c>
      <c r="N39">
        <f t="shared" si="7"/>
        <v>21420022</v>
      </c>
      <c r="S39" s="4">
        <v>0.6</v>
      </c>
      <c r="T39" s="4">
        <f t="shared" si="43"/>
        <v>0</v>
      </c>
      <c r="U39" s="4">
        <f t="shared" si="44"/>
        <v>0</v>
      </c>
      <c r="V39" s="4">
        <f t="shared" si="45"/>
        <v>0</v>
      </c>
      <c r="W39" s="4">
        <f t="shared" si="46"/>
        <v>0</v>
      </c>
      <c r="X39" s="4">
        <f t="shared" si="47"/>
        <v>0</v>
      </c>
      <c r="Y39" s="4">
        <f t="shared" si="48"/>
        <v>0</v>
      </c>
      <c r="Z39">
        <v>8496852</v>
      </c>
      <c r="AC39">
        <f t="shared" si="29"/>
        <v>8496852</v>
      </c>
      <c r="AF39">
        <f t="shared" si="30"/>
        <v>8496852</v>
      </c>
      <c r="AJ39" s="20" t="s">
        <v>314</v>
      </c>
      <c r="AK39" s="2" t="s">
        <v>331</v>
      </c>
      <c r="AL39" s="2">
        <v>180223</v>
      </c>
      <c r="AM39" s="4">
        <v>0.38392634337659165</v>
      </c>
      <c r="AN39" s="4">
        <v>0.20830287732840375</v>
      </c>
      <c r="AO39" s="4">
        <v>0</v>
      </c>
      <c r="AP39">
        <v>3</v>
      </c>
      <c r="AQ39">
        <v>4</v>
      </c>
      <c r="AR39">
        <f t="shared" si="49"/>
        <v>75</v>
      </c>
      <c r="AT39" t="s">
        <v>64</v>
      </c>
      <c r="AU39">
        <v>22215</v>
      </c>
      <c r="AV39">
        <v>17795</v>
      </c>
      <c r="AW39">
        <f>AU39-AV39</f>
        <v>4420</v>
      </c>
      <c r="AX39" s="8">
        <f>AW39/AU39</f>
        <v>0.19896466351564257</v>
      </c>
      <c r="AY39" s="8">
        <f t="shared" ref="AY39:AY102" si="50">AV39/AU39</f>
        <v>0.80103533648435743</v>
      </c>
      <c r="BS39" t="s">
        <v>64</v>
      </c>
      <c r="BT39">
        <v>17935</v>
      </c>
      <c r="BU39">
        <v>17038</v>
      </c>
      <c r="BV39">
        <f>BT39-BU39</f>
        <v>897</v>
      </c>
      <c r="BW39" s="8">
        <f>BV39/BT39</f>
        <v>5.0013939224979091E-2</v>
      </c>
      <c r="BX39" s="8">
        <f t="shared" ref="BX39:BX102" si="51">BU39/BT39</f>
        <v>0.9499860607750209</v>
      </c>
      <c r="CX39" t="s">
        <v>64</v>
      </c>
      <c r="CY39">
        <v>15420</v>
      </c>
      <c r="CZ39">
        <v>15401</v>
      </c>
      <c r="DA39">
        <f>CY39-CZ39</f>
        <v>19</v>
      </c>
      <c r="DB39" s="8">
        <f>DA39/CY39</f>
        <v>1.232166018158236E-3</v>
      </c>
      <c r="DC39" s="8">
        <f t="shared" ref="DC39:DC102" si="52">CZ39/CY39</f>
        <v>0.99876783398184177</v>
      </c>
      <c r="EB39" t="s">
        <v>64</v>
      </c>
      <c r="EC39">
        <v>22215</v>
      </c>
      <c r="ED39">
        <f>7986+199+518+(EC39-8844)</f>
        <v>22074</v>
      </c>
      <c r="EE39">
        <f>EC39-ED39</f>
        <v>141</v>
      </c>
      <c r="EF39" s="8">
        <f>EE39/EC39</f>
        <v>6.3470627954085078E-3</v>
      </c>
      <c r="EG39" s="16">
        <v>36662983</v>
      </c>
      <c r="EH39">
        <v>26224049</v>
      </c>
      <c r="EI39">
        <v>33721302</v>
      </c>
      <c r="EJ39" s="1">
        <f>(EH39/EG39)</f>
        <v>0.71527319530983058</v>
      </c>
      <c r="EK39" s="1">
        <f>(EI39-EH39)/EG39</f>
        <v>0.20449108028116533</v>
      </c>
    </row>
    <row r="40" spans="1:144">
      <c r="A40" s="4">
        <v>0.5</v>
      </c>
      <c r="B40" s="4">
        <f t="shared" si="0"/>
        <v>0</v>
      </c>
      <c r="C40" s="4">
        <f t="shared" si="1"/>
        <v>0</v>
      </c>
      <c r="D40" s="4">
        <f t="shared" si="41"/>
        <v>0</v>
      </c>
      <c r="E40" s="4">
        <f t="shared" si="42"/>
        <v>0</v>
      </c>
      <c r="F40" s="4">
        <f t="shared" si="4"/>
        <v>0</v>
      </c>
      <c r="G40" s="4">
        <f t="shared" si="5"/>
        <v>0</v>
      </c>
      <c r="H40">
        <v>21420022</v>
      </c>
      <c r="K40">
        <f t="shared" si="6"/>
        <v>21420022</v>
      </c>
      <c r="N40">
        <f t="shared" si="7"/>
        <v>21420022</v>
      </c>
      <c r="S40" s="4">
        <v>0.5</v>
      </c>
      <c r="T40" s="4">
        <f t="shared" si="43"/>
        <v>0</v>
      </c>
      <c r="U40" s="4">
        <f t="shared" si="44"/>
        <v>0</v>
      </c>
      <c r="V40" s="4">
        <f t="shared" si="45"/>
        <v>0</v>
      </c>
      <c r="W40" s="4">
        <f t="shared" si="46"/>
        <v>0</v>
      </c>
      <c r="X40" s="4">
        <f t="shared" si="47"/>
        <v>0</v>
      </c>
      <c r="Y40" s="4">
        <f t="shared" si="48"/>
        <v>0</v>
      </c>
      <c r="Z40">
        <v>8496852</v>
      </c>
      <c r="AC40">
        <f t="shared" si="29"/>
        <v>8496852</v>
      </c>
      <c r="AF40">
        <f t="shared" si="30"/>
        <v>8496852</v>
      </c>
      <c r="AJ40" s="20" t="s">
        <v>321</v>
      </c>
      <c r="AK40" s="2" t="s">
        <v>11</v>
      </c>
      <c r="AL40" s="2">
        <v>88078</v>
      </c>
      <c r="AM40" s="4">
        <v>0.46976223468763395</v>
      </c>
      <c r="AN40" s="4">
        <v>0.26287784914246354</v>
      </c>
      <c r="AO40" s="4">
        <v>2.334878552611813</v>
      </c>
      <c r="AP40">
        <v>3</v>
      </c>
      <c r="AQ40">
        <v>5</v>
      </c>
      <c r="AR40">
        <f t="shared" si="49"/>
        <v>60</v>
      </c>
      <c r="AT40" t="s">
        <v>65</v>
      </c>
      <c r="AU40">
        <v>22215</v>
      </c>
      <c r="AV40">
        <v>17716</v>
      </c>
      <c r="AW40">
        <f t="shared" ref="AW40:AW65" si="53">AU40-AV40</f>
        <v>4499</v>
      </c>
      <c r="AX40" s="8">
        <f t="shared" ref="AX40:AX65" si="54">AW40/AU40</f>
        <v>0.20252081926626153</v>
      </c>
      <c r="AY40" s="8">
        <f t="shared" si="50"/>
        <v>0.79747918073373847</v>
      </c>
      <c r="BS40" t="s">
        <v>65</v>
      </c>
      <c r="BT40">
        <v>17935</v>
      </c>
      <c r="BU40">
        <v>16721</v>
      </c>
      <c r="BV40">
        <f t="shared" ref="BV40:BV103" si="55">BT40-BU40</f>
        <v>1214</v>
      </c>
      <c r="BW40" s="8">
        <f t="shared" ref="BW40:BW103" si="56">BV40/BT40</f>
        <v>6.768887649846668E-2</v>
      </c>
      <c r="BX40" s="8">
        <f t="shared" si="51"/>
        <v>0.93231112350153333</v>
      </c>
      <c r="CX40" t="s">
        <v>65</v>
      </c>
      <c r="CY40">
        <v>15420</v>
      </c>
      <c r="CZ40">
        <v>15046</v>
      </c>
      <c r="DA40">
        <f t="shared" ref="DA40:DA103" si="57">CY40-CZ40</f>
        <v>374</v>
      </c>
      <c r="DB40" s="8">
        <f t="shared" ref="DB40:DB103" si="58">DA40/CY40</f>
        <v>2.4254215304798963E-2</v>
      </c>
      <c r="DC40" s="8">
        <f t="shared" si="52"/>
        <v>0.97574578469520101</v>
      </c>
      <c r="EB40" t="s">
        <v>65</v>
      </c>
      <c r="EC40">
        <v>22215</v>
      </c>
      <c r="ED40">
        <f>7480+182+421+(EC40-8218)</f>
        <v>22080</v>
      </c>
      <c r="EE40">
        <f t="shared" ref="EE40:EE103" si="59">EC40-ED40</f>
        <v>135</v>
      </c>
      <c r="EF40" s="8">
        <f t="shared" ref="EF40:EF103" si="60">EE40/EC40</f>
        <v>6.0769750168804858E-3</v>
      </c>
      <c r="EG40" s="16">
        <v>36662983</v>
      </c>
      <c r="EH40">
        <v>23878099</v>
      </c>
      <c r="EI40">
        <v>31419475</v>
      </c>
      <c r="EJ40" s="1">
        <f t="shared" ref="EJ40:EJ103" si="61">(EH40/EG40)</f>
        <v>0.65128631240944035</v>
      </c>
      <c r="EK40" s="1">
        <f t="shared" ref="EK40:EK103" si="62">(EI40-EH40)/EG40</f>
        <v>0.20569455573213996</v>
      </c>
    </row>
    <row r="41" spans="1:144">
      <c r="A41" s="5">
        <v>0.4</v>
      </c>
      <c r="B41" s="4">
        <f t="shared" si="0"/>
        <v>0</v>
      </c>
      <c r="C41" s="4">
        <f t="shared" si="1"/>
        <v>0</v>
      </c>
      <c r="D41" s="4">
        <f t="shared" si="41"/>
        <v>0</v>
      </c>
      <c r="E41" s="4">
        <f t="shared" si="42"/>
        <v>0</v>
      </c>
      <c r="F41" s="4">
        <f t="shared" si="4"/>
        <v>0</v>
      </c>
      <c r="G41" s="4">
        <f t="shared" si="5"/>
        <v>0</v>
      </c>
      <c r="H41">
        <v>21420022</v>
      </c>
      <c r="K41">
        <f t="shared" si="6"/>
        <v>21420022</v>
      </c>
      <c r="N41">
        <f t="shared" si="7"/>
        <v>21420022</v>
      </c>
      <c r="S41" s="5">
        <v>0.4</v>
      </c>
      <c r="T41" s="4">
        <f t="shared" si="43"/>
        <v>0</v>
      </c>
      <c r="U41" s="4">
        <f t="shared" si="44"/>
        <v>0</v>
      </c>
      <c r="V41" s="4">
        <f t="shared" si="45"/>
        <v>0</v>
      </c>
      <c r="W41" s="4">
        <f t="shared" si="46"/>
        <v>0</v>
      </c>
      <c r="X41" s="4">
        <f t="shared" si="47"/>
        <v>0</v>
      </c>
      <c r="Y41" s="4">
        <f t="shared" si="48"/>
        <v>0</v>
      </c>
      <c r="Z41">
        <v>8496852</v>
      </c>
      <c r="AC41">
        <f t="shared" si="29"/>
        <v>8496852</v>
      </c>
      <c r="AF41">
        <f t="shared" si="30"/>
        <v>8496852</v>
      </c>
      <c r="AJ41" s="20" t="s">
        <v>318</v>
      </c>
      <c r="AK41" s="2" t="s">
        <v>335</v>
      </c>
      <c r="AL41" s="2">
        <v>47994</v>
      </c>
      <c r="AM41" s="4">
        <v>0.39812764061927597</v>
      </c>
      <c r="AN41" s="4">
        <v>0.18833985776641446</v>
      </c>
      <c r="AO41" s="4">
        <v>2.6669793222362399</v>
      </c>
      <c r="AP41">
        <v>3</v>
      </c>
      <c r="AQ41">
        <v>6</v>
      </c>
      <c r="AR41">
        <f t="shared" si="49"/>
        <v>50</v>
      </c>
      <c r="AT41" t="s">
        <v>66</v>
      </c>
      <c r="AU41">
        <v>22215</v>
      </c>
      <c r="AV41">
        <v>17736</v>
      </c>
      <c r="AW41">
        <f t="shared" si="53"/>
        <v>4479</v>
      </c>
      <c r="AX41" s="8">
        <f t="shared" si="54"/>
        <v>0.20162052667116814</v>
      </c>
      <c r="AY41" s="8">
        <f t="shared" si="50"/>
        <v>0.79837947332883186</v>
      </c>
      <c r="BS41" t="s">
        <v>66</v>
      </c>
      <c r="BT41">
        <v>17935</v>
      </c>
      <c r="BU41">
        <v>16464</v>
      </c>
      <c r="BV41">
        <f t="shared" si="55"/>
        <v>1471</v>
      </c>
      <c r="BW41" s="8">
        <f t="shared" si="56"/>
        <v>8.2018399776972395E-2</v>
      </c>
      <c r="BX41" s="8">
        <f t="shared" si="51"/>
        <v>0.91798160022302755</v>
      </c>
      <c r="CX41" t="s">
        <v>66</v>
      </c>
      <c r="CY41">
        <v>15420</v>
      </c>
      <c r="CZ41">
        <v>14756</v>
      </c>
      <c r="DA41">
        <f t="shared" si="57"/>
        <v>664</v>
      </c>
      <c r="DB41" s="8">
        <f t="shared" si="58"/>
        <v>4.3060959792477302E-2</v>
      </c>
      <c r="DC41" s="8">
        <f t="shared" si="52"/>
        <v>0.95693904020752274</v>
      </c>
      <c r="EB41" t="s">
        <v>66</v>
      </c>
      <c r="EC41">
        <v>22215</v>
      </c>
      <c r="ED41">
        <f>6946+172+335+(EC41-7578)</f>
        <v>22090</v>
      </c>
      <c r="EE41">
        <f t="shared" si="59"/>
        <v>125</v>
      </c>
      <c r="EF41" s="8">
        <f t="shared" si="60"/>
        <v>5.6268287193337839E-3</v>
      </c>
      <c r="EG41" s="16">
        <v>36662983</v>
      </c>
      <c r="EH41">
        <v>21820693</v>
      </c>
      <c r="EI41">
        <v>29030914</v>
      </c>
      <c r="EJ41" s="1">
        <f t="shared" si="61"/>
        <v>0.59516960199337843</v>
      </c>
      <c r="EK41" s="1">
        <f t="shared" si="62"/>
        <v>0.19666214830364459</v>
      </c>
    </row>
    <row r="42" spans="1:144">
      <c r="A42" s="5">
        <v>0.3</v>
      </c>
      <c r="B42" s="4">
        <f t="shared" si="0"/>
        <v>0</v>
      </c>
      <c r="C42" s="4">
        <f t="shared" si="1"/>
        <v>0</v>
      </c>
      <c r="D42" s="4">
        <f t="shared" si="2"/>
        <v>0</v>
      </c>
      <c r="E42" s="4">
        <f t="shared" si="3"/>
        <v>0</v>
      </c>
      <c r="F42" s="4">
        <f t="shared" si="4"/>
        <v>0</v>
      </c>
      <c r="G42" s="4">
        <f t="shared" si="5"/>
        <v>0</v>
      </c>
      <c r="H42">
        <v>21420022</v>
      </c>
      <c r="K42">
        <f t="shared" si="6"/>
        <v>21420022</v>
      </c>
      <c r="N42">
        <f t="shared" si="7"/>
        <v>21420022</v>
      </c>
      <c r="S42" s="5">
        <v>0.3</v>
      </c>
      <c r="T42" s="4">
        <f t="shared" si="43"/>
        <v>0</v>
      </c>
      <c r="U42" s="4">
        <f t="shared" si="44"/>
        <v>0</v>
      </c>
      <c r="V42" s="4">
        <f t="shared" si="45"/>
        <v>0</v>
      </c>
      <c r="W42" s="4">
        <f t="shared" si="46"/>
        <v>0</v>
      </c>
      <c r="X42" s="4">
        <f t="shared" si="47"/>
        <v>0</v>
      </c>
      <c r="Y42" s="4">
        <f t="shared" si="48"/>
        <v>0</v>
      </c>
      <c r="Z42">
        <v>8496852</v>
      </c>
      <c r="AC42">
        <f t="shared" si="29"/>
        <v>8496852</v>
      </c>
      <c r="AF42">
        <f t="shared" si="30"/>
        <v>8496852</v>
      </c>
      <c r="AJ42" s="20" t="s">
        <v>317</v>
      </c>
      <c r="AK42" s="2" t="s">
        <v>334</v>
      </c>
      <c r="AL42" s="2">
        <v>34721</v>
      </c>
      <c r="AM42" s="4">
        <v>0.61682785209307112</v>
      </c>
      <c r="AN42" s="4">
        <v>0.41243969268055847</v>
      </c>
      <c r="AO42" s="4">
        <v>1.013032391486415</v>
      </c>
      <c r="AP42">
        <v>3</v>
      </c>
      <c r="AQ42">
        <v>7</v>
      </c>
      <c r="AR42">
        <f t="shared" si="49"/>
        <v>42.857142857142854</v>
      </c>
      <c r="AT42" t="s">
        <v>67</v>
      </c>
      <c r="AU42">
        <v>22215</v>
      </c>
      <c r="AV42">
        <v>17538</v>
      </c>
      <c r="AW42">
        <f t="shared" si="53"/>
        <v>4677</v>
      </c>
      <c r="AX42" s="8">
        <f t="shared" si="54"/>
        <v>0.21053342336259284</v>
      </c>
      <c r="AY42" s="8">
        <f t="shared" si="50"/>
        <v>0.78946657663740716</v>
      </c>
      <c r="BS42" t="s">
        <v>67</v>
      </c>
      <c r="BT42">
        <v>17935</v>
      </c>
      <c r="BU42">
        <v>16053</v>
      </c>
      <c r="BV42">
        <f t="shared" si="55"/>
        <v>1882</v>
      </c>
      <c r="BW42" s="8">
        <f t="shared" si="56"/>
        <v>0.10493448564259827</v>
      </c>
      <c r="BX42" s="8">
        <f t="shared" si="51"/>
        <v>0.89506551435740178</v>
      </c>
      <c r="CX42" t="s">
        <v>67</v>
      </c>
      <c r="CY42">
        <v>15420</v>
      </c>
      <c r="CZ42">
        <v>14313</v>
      </c>
      <c r="DA42">
        <f t="shared" si="57"/>
        <v>1107</v>
      </c>
      <c r="DB42" s="8">
        <f t="shared" si="58"/>
        <v>7.1789883268482485E-2</v>
      </c>
      <c r="DC42" s="8">
        <f t="shared" si="52"/>
        <v>0.92821011673151754</v>
      </c>
      <c r="EB42" t="s">
        <v>67</v>
      </c>
      <c r="EC42">
        <v>22215</v>
      </c>
      <c r="EE42">
        <f t="shared" si="59"/>
        <v>22215</v>
      </c>
      <c r="EF42" s="8">
        <f t="shared" si="60"/>
        <v>1</v>
      </c>
      <c r="EG42" s="16">
        <v>36662983</v>
      </c>
      <c r="EJ42" s="1">
        <f t="shared" si="61"/>
        <v>0</v>
      </c>
      <c r="EK42" s="1">
        <f t="shared" si="62"/>
        <v>0</v>
      </c>
    </row>
    <row r="43" spans="1:144">
      <c r="A43" s="5">
        <v>0.2</v>
      </c>
      <c r="B43" s="4">
        <f t="shared" si="0"/>
        <v>0</v>
      </c>
      <c r="C43" s="4">
        <f t="shared" si="1"/>
        <v>0</v>
      </c>
      <c r="D43" s="4">
        <f t="shared" si="2"/>
        <v>0</v>
      </c>
      <c r="E43" s="4">
        <f t="shared" si="3"/>
        <v>0</v>
      </c>
      <c r="F43" s="4">
        <f t="shared" si="4"/>
        <v>0</v>
      </c>
      <c r="G43" s="4">
        <f t="shared" si="5"/>
        <v>0</v>
      </c>
      <c r="H43">
        <v>21420022</v>
      </c>
      <c r="K43">
        <f t="shared" si="6"/>
        <v>21420022</v>
      </c>
      <c r="N43">
        <f t="shared" si="7"/>
        <v>21420022</v>
      </c>
      <c r="S43" s="5">
        <v>0.2</v>
      </c>
      <c r="T43" s="4">
        <f t="shared" si="43"/>
        <v>0</v>
      </c>
      <c r="U43" s="4">
        <f t="shared" si="44"/>
        <v>0</v>
      </c>
      <c r="V43" s="4">
        <f t="shared" si="45"/>
        <v>0</v>
      </c>
      <c r="W43" s="4">
        <f t="shared" si="46"/>
        <v>0</v>
      </c>
      <c r="X43" s="4">
        <f t="shared" si="47"/>
        <v>0</v>
      </c>
      <c r="Y43" s="4">
        <f t="shared" si="48"/>
        <v>0</v>
      </c>
      <c r="Z43">
        <v>8496852</v>
      </c>
      <c r="AC43">
        <f t="shared" si="29"/>
        <v>8496852</v>
      </c>
      <c r="AF43">
        <f t="shared" si="30"/>
        <v>8496852</v>
      </c>
      <c r="AJ43" s="20" t="s">
        <v>307</v>
      </c>
      <c r="AK43" s="2" t="s">
        <v>324</v>
      </c>
      <c r="AL43" s="2">
        <v>31264</v>
      </c>
      <c r="AM43" s="4">
        <v>0.60681616105908465</v>
      </c>
      <c r="AN43" s="4">
        <v>0.42530918460421602</v>
      </c>
      <c r="AO43" s="4">
        <v>1.3290808803116558</v>
      </c>
      <c r="AP43">
        <v>3</v>
      </c>
      <c r="AQ43">
        <v>8</v>
      </c>
      <c r="AR43">
        <f t="shared" si="49"/>
        <v>37.5</v>
      </c>
      <c r="AT43" t="s">
        <v>68</v>
      </c>
      <c r="AU43">
        <v>22215</v>
      </c>
      <c r="AV43">
        <v>17523</v>
      </c>
      <c r="AW43">
        <f t="shared" si="53"/>
        <v>4692</v>
      </c>
      <c r="AX43" s="8">
        <f t="shared" si="54"/>
        <v>0.21120864280891288</v>
      </c>
      <c r="AY43" s="8">
        <f t="shared" si="50"/>
        <v>0.78879135719108706</v>
      </c>
      <c r="BS43" t="s">
        <v>68</v>
      </c>
      <c r="BT43">
        <v>17935</v>
      </c>
      <c r="BU43">
        <v>15780</v>
      </c>
      <c r="BV43">
        <f t="shared" si="55"/>
        <v>2155</v>
      </c>
      <c r="BW43" s="8">
        <f t="shared" si="56"/>
        <v>0.12015611931976582</v>
      </c>
      <c r="BX43" s="8">
        <f t="shared" si="51"/>
        <v>0.87984388068023422</v>
      </c>
      <c r="CX43" t="s">
        <v>68</v>
      </c>
      <c r="CY43">
        <v>15420</v>
      </c>
      <c r="CZ43">
        <v>13958</v>
      </c>
      <c r="DA43">
        <f t="shared" si="57"/>
        <v>1462</v>
      </c>
      <c r="DB43" s="8">
        <f t="shared" si="58"/>
        <v>9.4811932555123213E-2</v>
      </c>
      <c r="DC43" s="8">
        <f t="shared" si="52"/>
        <v>0.90518806744487679</v>
      </c>
      <c r="EB43" t="s">
        <v>68</v>
      </c>
      <c r="EC43">
        <v>22215</v>
      </c>
      <c r="EE43">
        <f t="shared" si="59"/>
        <v>22215</v>
      </c>
      <c r="EF43" s="8">
        <f t="shared" si="60"/>
        <v>1</v>
      </c>
      <c r="EG43" s="16">
        <v>36662983</v>
      </c>
      <c r="EJ43" s="1">
        <f t="shared" si="61"/>
        <v>0</v>
      </c>
      <c r="EK43" s="1">
        <f t="shared" si="62"/>
        <v>0</v>
      </c>
    </row>
    <row r="44" spans="1:144">
      <c r="A44" s="5">
        <v>0.1</v>
      </c>
      <c r="B44" s="4">
        <f t="shared" si="0"/>
        <v>0</v>
      </c>
      <c r="C44" s="4">
        <f t="shared" si="1"/>
        <v>0</v>
      </c>
      <c r="D44" s="4">
        <f t="shared" si="2"/>
        <v>0</v>
      </c>
      <c r="E44" s="4">
        <f t="shared" si="3"/>
        <v>0</v>
      </c>
      <c r="F44" s="4">
        <f t="shared" si="4"/>
        <v>0</v>
      </c>
      <c r="G44" s="4">
        <f t="shared" si="5"/>
        <v>0</v>
      </c>
      <c r="H44">
        <v>21420022</v>
      </c>
      <c r="K44">
        <f t="shared" si="6"/>
        <v>21420022</v>
      </c>
      <c r="N44">
        <f t="shared" si="7"/>
        <v>21420022</v>
      </c>
      <c r="S44" s="5">
        <v>0.1</v>
      </c>
      <c r="T44" s="4">
        <f t="shared" si="43"/>
        <v>0</v>
      </c>
      <c r="U44" s="4">
        <f t="shared" si="44"/>
        <v>0</v>
      </c>
      <c r="V44" s="4">
        <f t="shared" si="45"/>
        <v>0</v>
      </c>
      <c r="W44" s="4">
        <f t="shared" si="46"/>
        <v>0</v>
      </c>
      <c r="X44" s="4">
        <f t="shared" si="47"/>
        <v>0</v>
      </c>
      <c r="Y44" s="4">
        <f t="shared" si="48"/>
        <v>0</v>
      </c>
      <c r="Z44">
        <v>8496852</v>
      </c>
      <c r="AC44">
        <f t="shared" si="29"/>
        <v>8496852</v>
      </c>
      <c r="AF44">
        <f t="shared" si="30"/>
        <v>8496852</v>
      </c>
      <c r="AJ44" s="20" t="s">
        <v>311</v>
      </c>
      <c r="AK44" s="2" t="s">
        <v>328</v>
      </c>
      <c r="AL44" s="2">
        <v>27380</v>
      </c>
      <c r="AM44" s="4">
        <v>0.62219525519964936</v>
      </c>
      <c r="AN44" s="4">
        <v>0.37273174813161075</v>
      </c>
      <c r="AO44" s="4">
        <v>0.7998445456945843</v>
      </c>
      <c r="AP44">
        <v>3</v>
      </c>
      <c r="AQ44">
        <v>9</v>
      </c>
      <c r="AR44">
        <f t="shared" si="49"/>
        <v>33.333333333333329</v>
      </c>
      <c r="AT44" t="s">
        <v>69</v>
      </c>
      <c r="AU44">
        <v>22215</v>
      </c>
      <c r="AV44">
        <v>17426</v>
      </c>
      <c r="AW44">
        <f t="shared" si="53"/>
        <v>4789</v>
      </c>
      <c r="AX44" s="8">
        <f t="shared" si="54"/>
        <v>0.21557506189511591</v>
      </c>
      <c r="AY44" s="8">
        <f t="shared" si="50"/>
        <v>0.78442493810488412</v>
      </c>
      <c r="BS44" t="s">
        <v>69</v>
      </c>
      <c r="BT44">
        <v>17935</v>
      </c>
      <c r="BU44">
        <v>15351</v>
      </c>
      <c r="BV44">
        <f t="shared" si="55"/>
        <v>2584</v>
      </c>
      <c r="BW44" s="8">
        <f t="shared" si="56"/>
        <v>0.14407582938388624</v>
      </c>
      <c r="BX44" s="8">
        <f t="shared" si="51"/>
        <v>0.8559241706161137</v>
      </c>
      <c r="CX44" t="s">
        <v>69</v>
      </c>
      <c r="CY44">
        <v>15420</v>
      </c>
      <c r="CZ44">
        <v>13463</v>
      </c>
      <c r="DA44">
        <f t="shared" si="57"/>
        <v>1957</v>
      </c>
      <c r="DB44" s="8">
        <f t="shared" si="58"/>
        <v>0.12691309987029831</v>
      </c>
      <c r="DC44" s="8">
        <f t="shared" si="52"/>
        <v>0.87308690012970169</v>
      </c>
      <c r="EB44" t="s">
        <v>69</v>
      </c>
      <c r="EC44">
        <v>22215</v>
      </c>
      <c r="EE44">
        <f t="shared" si="59"/>
        <v>22215</v>
      </c>
      <c r="EF44" s="8">
        <f t="shared" si="60"/>
        <v>1</v>
      </c>
      <c r="EG44" s="16">
        <v>36662983</v>
      </c>
      <c r="EJ44" s="1">
        <f t="shared" si="61"/>
        <v>0</v>
      </c>
      <c r="EK44" s="1">
        <f t="shared" si="62"/>
        <v>0</v>
      </c>
    </row>
    <row r="45" spans="1:144">
      <c r="A45" s="6">
        <v>202.2</v>
      </c>
      <c r="B45" s="4"/>
      <c r="C45" s="4"/>
      <c r="D45" s="4"/>
      <c r="E45" s="4"/>
      <c r="F45" s="4"/>
      <c r="G45" s="4"/>
      <c r="K45">
        <f t="shared" si="6"/>
        <v>0</v>
      </c>
      <c r="N45">
        <f t="shared" si="7"/>
        <v>0</v>
      </c>
      <c r="S45" s="6">
        <v>205.1</v>
      </c>
      <c r="T45" s="4"/>
      <c r="U45" s="4"/>
      <c r="V45" s="4"/>
      <c r="W45" s="4"/>
      <c r="X45" s="4"/>
      <c r="Y45" s="4"/>
      <c r="AC45">
        <f t="shared" ref="AC45:AC66" si="63">Z45</f>
        <v>0</v>
      </c>
      <c r="AF45">
        <f t="shared" ref="AF45:AF66" si="64">AC45</f>
        <v>0</v>
      </c>
      <c r="AJ45" s="20" t="s">
        <v>308</v>
      </c>
      <c r="AK45" s="2" t="s">
        <v>325</v>
      </c>
      <c r="AL45" s="2">
        <v>27251</v>
      </c>
      <c r="AM45" s="4">
        <v>0.74744194364992944</v>
      </c>
      <c r="AN45" s="4">
        <v>0.6085649035131</v>
      </c>
      <c r="AO45" s="4">
        <v>0.5540577073666263</v>
      </c>
      <c r="AP45">
        <v>3</v>
      </c>
      <c r="AQ45">
        <v>10</v>
      </c>
      <c r="AR45">
        <f>AP45/AQ45*100</f>
        <v>30</v>
      </c>
      <c r="AT45" t="s">
        <v>70</v>
      </c>
      <c r="AU45">
        <v>22215</v>
      </c>
      <c r="AV45">
        <v>17314</v>
      </c>
      <c r="AW45">
        <f t="shared" si="53"/>
        <v>4901</v>
      </c>
      <c r="AX45" s="8">
        <f t="shared" si="54"/>
        <v>0.22061670042763898</v>
      </c>
      <c r="AY45" s="8">
        <f t="shared" si="50"/>
        <v>0.77938329957236097</v>
      </c>
      <c r="BS45" t="s">
        <v>70</v>
      </c>
      <c r="BT45">
        <v>17935</v>
      </c>
      <c r="BU45">
        <v>14872</v>
      </c>
      <c r="BV45">
        <f t="shared" si="55"/>
        <v>3063</v>
      </c>
      <c r="BW45" s="8">
        <f t="shared" si="56"/>
        <v>0.17078338444382493</v>
      </c>
      <c r="BX45" s="8">
        <f t="shared" si="51"/>
        <v>0.8292166155561751</v>
      </c>
      <c r="CX45" t="s">
        <v>70</v>
      </c>
      <c r="CY45">
        <v>15420</v>
      </c>
      <c r="CZ45">
        <v>12916</v>
      </c>
      <c r="DA45">
        <f t="shared" si="57"/>
        <v>2504</v>
      </c>
      <c r="DB45" s="8">
        <f t="shared" si="58"/>
        <v>0.16238651102464333</v>
      </c>
      <c r="DC45" s="8">
        <f t="shared" si="52"/>
        <v>0.8376134889753567</v>
      </c>
      <c r="EB45" t="s">
        <v>70</v>
      </c>
      <c r="EC45">
        <v>22215</v>
      </c>
      <c r="EE45">
        <f t="shared" si="59"/>
        <v>22215</v>
      </c>
      <c r="EF45" s="8">
        <f t="shared" si="60"/>
        <v>1</v>
      </c>
      <c r="EG45" s="16">
        <v>36662983</v>
      </c>
      <c r="EJ45" s="1">
        <f t="shared" si="61"/>
        <v>0</v>
      </c>
      <c r="EK45" s="1">
        <f t="shared" si="62"/>
        <v>0</v>
      </c>
    </row>
    <row r="46" spans="1:144">
      <c r="A46" s="4">
        <v>1</v>
      </c>
      <c r="B46" s="4" t="e">
        <f t="shared" si="0"/>
        <v>#DIV/0!</v>
      </c>
      <c r="C46" s="4" t="e">
        <f t="shared" si="1"/>
        <v>#DIV/0!</v>
      </c>
      <c r="D46" s="4" t="e">
        <f t="shared" si="2"/>
        <v>#DIV/0!</v>
      </c>
      <c r="E46" s="4" t="e">
        <f t="shared" si="3"/>
        <v>#DIV/0!</v>
      </c>
      <c r="F46" s="4" t="e">
        <f t="shared" si="4"/>
        <v>#DIV/0!</v>
      </c>
      <c r="G46" s="4" t="e">
        <f t="shared" si="5"/>
        <v>#DIV/0!</v>
      </c>
      <c r="K46">
        <f t="shared" si="6"/>
        <v>0</v>
      </c>
      <c r="N46">
        <f t="shared" si="7"/>
        <v>0</v>
      </c>
      <c r="S46" s="4">
        <v>1</v>
      </c>
      <c r="T46" s="4">
        <f t="shared" ref="T46:T55" si="65">AB46/Z46</f>
        <v>0.6262497241657875</v>
      </c>
      <c r="U46" s="4">
        <f t="shared" ref="U46:U55" si="66">(AA46-AB46)/Z46</f>
        <v>0.37373407195523961</v>
      </c>
      <c r="V46" s="4">
        <f t="shared" ref="V46:V55" si="67">AE46/AC46</f>
        <v>0.42182703743891503</v>
      </c>
      <c r="W46" s="4">
        <f t="shared" ref="W46:W55" si="68">(AD46-AE46)/AC46</f>
        <v>0</v>
      </c>
      <c r="X46" s="4">
        <f t="shared" ref="X46:X55" si="69">AH46/AF46</f>
        <v>1.0004694705662431</v>
      </c>
      <c r="Y46" s="4">
        <f t="shared" ref="Y46:Y55" si="70">(AG46-AH46)/AF46</f>
        <v>1.5829668065012319</v>
      </c>
      <c r="Z46">
        <v>6788498</v>
      </c>
      <c r="AA46">
        <v>6788388</v>
      </c>
      <c r="AB46">
        <v>4251295</v>
      </c>
      <c r="AC46">
        <f t="shared" si="63"/>
        <v>6788498</v>
      </c>
      <c r="AD46">
        <v>2863572</v>
      </c>
      <c r="AE46">
        <v>2863572</v>
      </c>
      <c r="AF46">
        <f t="shared" si="64"/>
        <v>6788498</v>
      </c>
      <c r="AG46">
        <v>17537652</v>
      </c>
      <c r="AH46">
        <v>6791685</v>
      </c>
      <c r="AJ46" s="20" t="s">
        <v>310</v>
      </c>
      <c r="AK46" s="2" t="s">
        <v>327</v>
      </c>
      <c r="AL46" s="2">
        <v>24612</v>
      </c>
      <c r="AM46" s="4">
        <v>0.4616785260066209</v>
      </c>
      <c r="AN46" s="4">
        <v>0.27709987617667403</v>
      </c>
      <c r="AO46" s="4">
        <v>3.5175214679107185</v>
      </c>
      <c r="AP46">
        <v>3</v>
      </c>
      <c r="AQ46">
        <v>11</v>
      </c>
      <c r="AR46">
        <f t="shared" ref="AR46:AR53" si="71">AP46/AQ46*100</f>
        <v>27.27272727272727</v>
      </c>
      <c r="AT46" t="s">
        <v>71</v>
      </c>
      <c r="AU46">
        <v>22215</v>
      </c>
      <c r="AV46">
        <v>17108</v>
      </c>
      <c r="AW46">
        <f t="shared" si="53"/>
        <v>5107</v>
      </c>
      <c r="AX46" s="8">
        <f t="shared" si="54"/>
        <v>0.22988971415710105</v>
      </c>
      <c r="AY46" s="8">
        <f t="shared" si="50"/>
        <v>0.77011028584289898</v>
      </c>
      <c r="BS46" t="s">
        <v>71</v>
      </c>
      <c r="BT46">
        <v>17935</v>
      </c>
      <c r="BU46">
        <v>14457</v>
      </c>
      <c r="BV46">
        <f t="shared" si="55"/>
        <v>3478</v>
      </c>
      <c r="BW46" s="8">
        <f t="shared" si="56"/>
        <v>0.19392249790911625</v>
      </c>
      <c r="BX46" s="8">
        <f t="shared" si="51"/>
        <v>0.8060775020908838</v>
      </c>
      <c r="CX46" t="s">
        <v>71</v>
      </c>
      <c r="CY46">
        <v>15420</v>
      </c>
      <c r="CZ46">
        <v>12434</v>
      </c>
      <c r="DA46">
        <f t="shared" si="57"/>
        <v>2986</v>
      </c>
      <c r="DB46" s="8">
        <f t="shared" si="58"/>
        <v>0.19364461738002595</v>
      </c>
      <c r="DC46" s="8">
        <f t="shared" si="52"/>
        <v>0.80635538261997408</v>
      </c>
      <c r="EB46" t="s">
        <v>71</v>
      </c>
      <c r="EC46">
        <v>22215</v>
      </c>
      <c r="EE46">
        <f t="shared" si="59"/>
        <v>22215</v>
      </c>
      <c r="EF46" s="8">
        <f t="shared" si="60"/>
        <v>1</v>
      </c>
      <c r="EG46" s="16">
        <v>36662983</v>
      </c>
      <c r="EJ46" s="1">
        <f t="shared" si="61"/>
        <v>0</v>
      </c>
      <c r="EK46" s="1">
        <f t="shared" si="62"/>
        <v>0</v>
      </c>
    </row>
    <row r="47" spans="1:144">
      <c r="A47" s="4">
        <v>0.9</v>
      </c>
      <c r="B47" s="4" t="e">
        <f t="shared" si="0"/>
        <v>#DIV/0!</v>
      </c>
      <c r="C47" s="4" t="e">
        <f t="shared" si="1"/>
        <v>#DIV/0!</v>
      </c>
      <c r="D47" s="4" t="e">
        <f t="shared" si="2"/>
        <v>#DIV/0!</v>
      </c>
      <c r="E47" s="4" t="e">
        <f t="shared" si="3"/>
        <v>#DIV/0!</v>
      </c>
      <c r="F47" s="4" t="e">
        <f t="shared" si="4"/>
        <v>#DIV/0!</v>
      </c>
      <c r="G47" s="4" t="e">
        <f t="shared" si="5"/>
        <v>#DIV/0!</v>
      </c>
      <c r="K47">
        <f t="shared" si="6"/>
        <v>0</v>
      </c>
      <c r="N47">
        <f t="shared" si="7"/>
        <v>0</v>
      </c>
      <c r="S47" s="4">
        <v>0.9</v>
      </c>
      <c r="T47" s="4">
        <f t="shared" si="65"/>
        <v>0</v>
      </c>
      <c r="U47" s="4">
        <f t="shared" si="66"/>
        <v>0</v>
      </c>
      <c r="V47" s="4">
        <f t="shared" si="67"/>
        <v>0</v>
      </c>
      <c r="W47" s="4">
        <f t="shared" si="68"/>
        <v>0</v>
      </c>
      <c r="X47" s="4">
        <f t="shared" si="69"/>
        <v>0</v>
      </c>
      <c r="Y47" s="4">
        <f t="shared" si="70"/>
        <v>0</v>
      </c>
      <c r="Z47">
        <v>6788498</v>
      </c>
      <c r="AC47">
        <f t="shared" si="63"/>
        <v>6788498</v>
      </c>
      <c r="AF47">
        <f t="shared" si="64"/>
        <v>6788498</v>
      </c>
      <c r="AJ47" s="20" t="s">
        <v>320</v>
      </c>
      <c r="AK47" s="2" t="s">
        <v>337</v>
      </c>
      <c r="AL47" s="2">
        <v>22878</v>
      </c>
      <c r="AM47" s="4">
        <v>0.76380089701714504</v>
      </c>
      <c r="AN47" s="4">
        <v>0.61356789178416915</v>
      </c>
      <c r="AO47" s="4">
        <v>0.71207141223589843</v>
      </c>
      <c r="AP47">
        <v>3</v>
      </c>
      <c r="AQ47">
        <v>12</v>
      </c>
      <c r="AR47">
        <f t="shared" si="71"/>
        <v>25</v>
      </c>
      <c r="AT47" t="s">
        <v>72</v>
      </c>
      <c r="AU47">
        <v>22215</v>
      </c>
      <c r="AV47">
        <v>16969</v>
      </c>
      <c r="AW47">
        <f t="shared" si="53"/>
        <v>5246</v>
      </c>
      <c r="AX47" s="8">
        <f t="shared" si="54"/>
        <v>0.23614674769300023</v>
      </c>
      <c r="AY47" s="8">
        <f t="shared" si="50"/>
        <v>0.76385325230699974</v>
      </c>
      <c r="BS47" t="s">
        <v>72</v>
      </c>
      <c r="BT47">
        <v>17935</v>
      </c>
      <c r="BU47">
        <v>13960</v>
      </c>
      <c r="BV47">
        <f t="shared" si="55"/>
        <v>3975</v>
      </c>
      <c r="BW47" s="8">
        <f t="shared" si="56"/>
        <v>0.22163367716754948</v>
      </c>
      <c r="BX47" s="8">
        <f t="shared" si="51"/>
        <v>0.77836632283245055</v>
      </c>
      <c r="CX47" t="s">
        <v>72</v>
      </c>
      <c r="CY47">
        <v>15420</v>
      </c>
      <c r="CZ47">
        <v>11858</v>
      </c>
      <c r="DA47">
        <f t="shared" si="57"/>
        <v>3562</v>
      </c>
      <c r="DB47" s="8">
        <f t="shared" si="58"/>
        <v>0.23099870298313879</v>
      </c>
      <c r="DC47" s="8">
        <f t="shared" si="52"/>
        <v>0.76900129701686126</v>
      </c>
      <c r="EB47" t="s">
        <v>72</v>
      </c>
      <c r="EC47">
        <v>22215</v>
      </c>
      <c r="EE47">
        <f t="shared" si="59"/>
        <v>22215</v>
      </c>
      <c r="EF47" s="8">
        <f t="shared" si="60"/>
        <v>1</v>
      </c>
      <c r="EG47" s="16">
        <v>36662983</v>
      </c>
      <c r="EJ47" s="1">
        <f t="shared" si="61"/>
        <v>0</v>
      </c>
      <c r="EK47" s="1">
        <f t="shared" si="62"/>
        <v>0</v>
      </c>
    </row>
    <row r="48" spans="1:144">
      <c r="A48" s="4">
        <v>0.8</v>
      </c>
      <c r="B48" s="4" t="e">
        <f t="shared" si="0"/>
        <v>#DIV/0!</v>
      </c>
      <c r="C48" s="4" t="e">
        <f t="shared" si="1"/>
        <v>#DIV/0!</v>
      </c>
      <c r="D48" s="4" t="e">
        <f t="shared" si="2"/>
        <v>#DIV/0!</v>
      </c>
      <c r="E48" s="4" t="e">
        <f t="shared" si="3"/>
        <v>#DIV/0!</v>
      </c>
      <c r="F48" s="4" t="e">
        <f t="shared" si="4"/>
        <v>#DIV/0!</v>
      </c>
      <c r="G48" s="4" t="e">
        <f t="shared" si="5"/>
        <v>#DIV/0!</v>
      </c>
      <c r="K48">
        <f t="shared" si="6"/>
        <v>0</v>
      </c>
      <c r="N48">
        <f t="shared" si="7"/>
        <v>0</v>
      </c>
      <c r="S48" s="4">
        <v>0.8</v>
      </c>
      <c r="T48" s="4">
        <f t="shared" si="65"/>
        <v>0</v>
      </c>
      <c r="U48" s="4">
        <f t="shared" si="66"/>
        <v>0</v>
      </c>
      <c r="V48" s="4">
        <f t="shared" si="67"/>
        <v>0</v>
      </c>
      <c r="W48" s="4">
        <f t="shared" si="68"/>
        <v>0</v>
      </c>
      <c r="X48" s="4">
        <f t="shared" si="69"/>
        <v>0</v>
      </c>
      <c r="Y48" s="4">
        <f t="shared" si="70"/>
        <v>0</v>
      </c>
      <c r="Z48">
        <v>6788498</v>
      </c>
      <c r="AC48">
        <f t="shared" si="63"/>
        <v>6788498</v>
      </c>
      <c r="AF48">
        <f t="shared" si="64"/>
        <v>6788498</v>
      </c>
      <c r="AJ48" s="20" t="s">
        <v>315</v>
      </c>
      <c r="AK48" s="2" t="s">
        <v>332</v>
      </c>
      <c r="AL48" s="2">
        <v>22582</v>
      </c>
      <c r="AM48" s="4">
        <v>0.7617447183468915</v>
      </c>
      <c r="AN48" s="4">
        <v>0.61445530710259288</v>
      </c>
      <c r="AO48" s="4">
        <v>0.33815054723680454</v>
      </c>
      <c r="AP48">
        <v>3</v>
      </c>
      <c r="AQ48">
        <v>13</v>
      </c>
      <c r="AR48">
        <f t="shared" si="71"/>
        <v>23.076923076923077</v>
      </c>
      <c r="AT48" t="s">
        <v>73</v>
      </c>
      <c r="AU48">
        <v>22215</v>
      </c>
      <c r="AV48">
        <v>16850</v>
      </c>
      <c r="AW48">
        <f t="shared" si="53"/>
        <v>5365</v>
      </c>
      <c r="AX48" s="8">
        <f t="shared" si="54"/>
        <v>0.241503488633806</v>
      </c>
      <c r="AY48" s="8">
        <f t="shared" si="50"/>
        <v>0.758496511366194</v>
      </c>
      <c r="AZ48" t="s">
        <v>304</v>
      </c>
      <c r="BA48" t="s">
        <v>305</v>
      </c>
      <c r="BB48" t="str">
        <f>AX38</f>
        <v>Percent Transcripts Errorenous Expression</v>
      </c>
      <c r="BS48" t="s">
        <v>73</v>
      </c>
      <c r="BT48">
        <v>17935</v>
      </c>
      <c r="BU48">
        <v>13449</v>
      </c>
      <c r="BV48">
        <f t="shared" si="55"/>
        <v>4486</v>
      </c>
      <c r="BW48" s="8">
        <f t="shared" si="56"/>
        <v>0.25012545302481182</v>
      </c>
      <c r="BX48" s="8">
        <f t="shared" si="51"/>
        <v>0.74987454697518818</v>
      </c>
      <c r="BY48" t="s">
        <v>304</v>
      </c>
      <c r="BZ48" t="s">
        <v>305</v>
      </c>
      <c r="CA48" t="str">
        <f>BW38</f>
        <v>Percent Genes Errorenous Expression</v>
      </c>
      <c r="CX48" t="s">
        <v>73</v>
      </c>
      <c r="CY48">
        <v>15420</v>
      </c>
      <c r="CZ48">
        <v>11279</v>
      </c>
      <c r="DA48">
        <f t="shared" si="57"/>
        <v>4141</v>
      </c>
      <c r="DB48" s="8">
        <f t="shared" si="58"/>
        <v>0.26854734111543449</v>
      </c>
      <c r="DC48" s="8">
        <f t="shared" si="52"/>
        <v>0.73145265888456545</v>
      </c>
      <c r="DD48" t="s">
        <v>304</v>
      </c>
      <c r="DE48" t="s">
        <v>305</v>
      </c>
      <c r="DF48" t="str">
        <f>DB38</f>
        <v>Percent TFAM Errorenous Expression</v>
      </c>
      <c r="EB48" t="s">
        <v>73</v>
      </c>
      <c r="EC48">
        <v>22215</v>
      </c>
      <c r="EE48">
        <f t="shared" si="59"/>
        <v>22215</v>
      </c>
      <c r="EF48" s="8">
        <f t="shared" si="60"/>
        <v>1</v>
      </c>
      <c r="EG48" s="16">
        <v>36662983</v>
      </c>
      <c r="EJ48" s="1">
        <f t="shared" si="61"/>
        <v>0</v>
      </c>
      <c r="EK48" s="1">
        <f t="shared" si="62"/>
        <v>0</v>
      </c>
      <c r="EL48" t="s">
        <v>304</v>
      </c>
      <c r="EM48" t="s">
        <v>305</v>
      </c>
      <c r="EN48" t="str">
        <f>EF38</f>
        <v>Percent Transcripts Errorenous Expression</v>
      </c>
    </row>
    <row r="49" spans="1:144">
      <c r="A49" s="4">
        <v>0.7</v>
      </c>
      <c r="B49" s="4" t="e">
        <f t="shared" si="0"/>
        <v>#DIV/0!</v>
      </c>
      <c r="C49" s="4" t="e">
        <f t="shared" si="1"/>
        <v>#DIV/0!</v>
      </c>
      <c r="D49" s="4" t="e">
        <f t="shared" si="2"/>
        <v>#DIV/0!</v>
      </c>
      <c r="E49" s="4" t="e">
        <f t="shared" si="3"/>
        <v>#DIV/0!</v>
      </c>
      <c r="F49" s="4" t="e">
        <f t="shared" si="4"/>
        <v>#DIV/0!</v>
      </c>
      <c r="G49" s="4" t="e">
        <f t="shared" si="5"/>
        <v>#DIV/0!</v>
      </c>
      <c r="K49">
        <f t="shared" si="6"/>
        <v>0</v>
      </c>
      <c r="N49">
        <f t="shared" si="7"/>
        <v>0</v>
      </c>
      <c r="S49" s="4">
        <v>0.7</v>
      </c>
      <c r="T49" s="4">
        <f t="shared" si="65"/>
        <v>0</v>
      </c>
      <c r="U49" s="4">
        <f t="shared" si="66"/>
        <v>0</v>
      </c>
      <c r="V49" s="4">
        <f t="shared" si="67"/>
        <v>0</v>
      </c>
      <c r="W49" s="4">
        <f t="shared" si="68"/>
        <v>0</v>
      </c>
      <c r="X49" s="4">
        <f t="shared" si="69"/>
        <v>0</v>
      </c>
      <c r="Y49" s="4">
        <f t="shared" si="70"/>
        <v>0</v>
      </c>
      <c r="Z49">
        <v>6788498</v>
      </c>
      <c r="AC49">
        <f t="shared" si="63"/>
        <v>6788498</v>
      </c>
      <c r="AF49">
        <f t="shared" si="64"/>
        <v>6788498</v>
      </c>
      <c r="AJ49" s="20" t="s">
        <v>322</v>
      </c>
      <c r="AK49" s="2" t="s">
        <v>12</v>
      </c>
      <c r="AL49" s="2">
        <v>22215</v>
      </c>
      <c r="AM49" s="4">
        <v>0.71949049507626661</v>
      </c>
      <c r="AN49" s="4">
        <v>0.55785401000486345</v>
      </c>
      <c r="AO49" s="4">
        <v>0.6797155431897004</v>
      </c>
      <c r="AP49">
        <v>3</v>
      </c>
      <c r="AQ49">
        <v>14</v>
      </c>
      <c r="AR49">
        <f t="shared" si="71"/>
        <v>21.428571428571427</v>
      </c>
      <c r="AT49" t="s">
        <v>74</v>
      </c>
      <c r="AU49">
        <v>22215</v>
      </c>
      <c r="AV49">
        <v>17838</v>
      </c>
      <c r="AW49">
        <f t="shared" si="53"/>
        <v>4377</v>
      </c>
      <c r="AX49" s="8">
        <f t="shared" si="54"/>
        <v>0.19702903443619177</v>
      </c>
      <c r="AY49" s="8">
        <f t="shared" si="50"/>
        <v>0.8029709655638082</v>
      </c>
      <c r="AZ49" s="1">
        <v>0.25</v>
      </c>
      <c r="BA49" s="1">
        <v>1</v>
      </c>
      <c r="BB49" s="8">
        <f>AVERAGE(AX39,AX49,AX59)</f>
        <v>0.1960537174581739</v>
      </c>
      <c r="BC49" s="8">
        <f>AVERAGE(AY39,AY49,AY59)</f>
        <v>0.8039462825418261</v>
      </c>
      <c r="BS49" t="s">
        <v>74</v>
      </c>
      <c r="BT49">
        <v>17935</v>
      </c>
      <c r="BU49">
        <v>17073</v>
      </c>
      <c r="BV49">
        <f t="shared" si="55"/>
        <v>862</v>
      </c>
      <c r="BW49" s="8">
        <f t="shared" si="56"/>
        <v>4.8062447727906327E-2</v>
      </c>
      <c r="BX49" s="8">
        <f t="shared" si="51"/>
        <v>0.95193755227209365</v>
      </c>
      <c r="BY49" s="1">
        <v>0.25</v>
      </c>
      <c r="BZ49" s="1">
        <v>1</v>
      </c>
      <c r="CA49" s="8">
        <f>AVERAGE(BW39,BW49,BW59)</f>
        <v>4.8843044326735439E-2</v>
      </c>
      <c r="CB49" s="8">
        <f>AVERAGE(BX39,BX49,BX59)</f>
        <v>0.95115695567326453</v>
      </c>
      <c r="CX49" t="s">
        <v>74</v>
      </c>
      <c r="CY49">
        <v>15420</v>
      </c>
      <c r="CZ49">
        <v>15405</v>
      </c>
      <c r="DA49">
        <f t="shared" si="57"/>
        <v>15</v>
      </c>
      <c r="DB49" s="8">
        <f t="shared" si="58"/>
        <v>9.727626459143969E-4</v>
      </c>
      <c r="DC49" s="8">
        <f t="shared" si="52"/>
        <v>0.99902723735408561</v>
      </c>
      <c r="DD49" s="1">
        <v>0.25</v>
      </c>
      <c r="DE49" s="1">
        <v>1</v>
      </c>
      <c r="DF49" s="8">
        <f>AVERAGE(DB39,DB49,DB59)</f>
        <v>1.1673151750972762E-3</v>
      </c>
      <c r="DG49" s="8">
        <f>AVERAGE(DC39,DC49,DC59)</f>
        <v>0.99883268482490273</v>
      </c>
      <c r="EB49" t="s">
        <v>74</v>
      </c>
      <c r="EC49">
        <v>22215</v>
      </c>
      <c r="EE49">
        <f t="shared" si="59"/>
        <v>22215</v>
      </c>
      <c r="EF49" s="8">
        <f t="shared" si="60"/>
        <v>1</v>
      </c>
      <c r="EG49" s="8"/>
      <c r="EJ49" s="1" t="e">
        <f t="shared" si="61"/>
        <v>#DIV/0!</v>
      </c>
      <c r="EK49" s="1" t="e">
        <f t="shared" si="62"/>
        <v>#DIV/0!</v>
      </c>
      <c r="EL49" s="1">
        <v>0.25</v>
      </c>
      <c r="EM49" s="1">
        <v>1</v>
      </c>
      <c r="EN49" s="8">
        <f>AVERAGE(EF39,EF49,EF59)</f>
        <v>0.66878235426513621</v>
      </c>
    </row>
    <row r="50" spans="1:144">
      <c r="A50" s="4">
        <v>0.6</v>
      </c>
      <c r="B50" s="4" t="e">
        <f t="shared" si="0"/>
        <v>#DIV/0!</v>
      </c>
      <c r="C50" s="4" t="e">
        <f t="shared" si="1"/>
        <v>#DIV/0!</v>
      </c>
      <c r="D50" s="4" t="e">
        <f t="shared" si="2"/>
        <v>#DIV/0!</v>
      </c>
      <c r="E50" s="4" t="e">
        <f t="shared" si="3"/>
        <v>#DIV/0!</v>
      </c>
      <c r="F50" s="4" t="e">
        <f t="shared" si="4"/>
        <v>#DIV/0!</v>
      </c>
      <c r="G50" s="4" t="e">
        <f t="shared" si="5"/>
        <v>#DIV/0!</v>
      </c>
      <c r="K50">
        <f t="shared" si="6"/>
        <v>0</v>
      </c>
      <c r="N50">
        <f t="shared" si="7"/>
        <v>0</v>
      </c>
      <c r="S50" s="4">
        <v>0.6</v>
      </c>
      <c r="T50" s="4">
        <f t="shared" si="65"/>
        <v>0</v>
      </c>
      <c r="U50" s="4">
        <f t="shared" si="66"/>
        <v>0</v>
      </c>
      <c r="V50" s="4">
        <f t="shared" si="67"/>
        <v>0</v>
      </c>
      <c r="W50" s="4">
        <f t="shared" si="68"/>
        <v>0</v>
      </c>
      <c r="X50" s="4">
        <f t="shared" si="69"/>
        <v>0</v>
      </c>
      <c r="Y50" s="4">
        <f t="shared" si="70"/>
        <v>0</v>
      </c>
      <c r="Z50">
        <v>6788498</v>
      </c>
      <c r="AC50">
        <f t="shared" si="63"/>
        <v>6788498</v>
      </c>
      <c r="AF50">
        <f t="shared" si="64"/>
        <v>6788498</v>
      </c>
      <c r="AJ50" s="20" t="s">
        <v>306</v>
      </c>
      <c r="AK50" s="2" t="s">
        <v>323</v>
      </c>
      <c r="AL50" s="2">
        <v>21891</v>
      </c>
      <c r="AM50" s="4">
        <v>0.83794601088099063</v>
      </c>
      <c r="AN50" s="4">
        <v>0.75799773023922012</v>
      </c>
      <c r="AO50" s="4">
        <v>0.17627204786711792</v>
      </c>
      <c r="AP50">
        <v>3</v>
      </c>
      <c r="AQ50">
        <v>15</v>
      </c>
      <c r="AR50">
        <f t="shared" si="71"/>
        <v>20</v>
      </c>
      <c r="AT50" t="s">
        <v>75</v>
      </c>
      <c r="AU50">
        <v>22215</v>
      </c>
      <c r="AV50">
        <v>17763</v>
      </c>
      <c r="AW50">
        <f t="shared" si="53"/>
        <v>4452</v>
      </c>
      <c r="AX50" s="8">
        <f t="shared" si="54"/>
        <v>0.20040513166779203</v>
      </c>
      <c r="AY50" s="8">
        <f t="shared" si="50"/>
        <v>0.79959486833220794</v>
      </c>
      <c r="AZ50" s="1">
        <v>0.25</v>
      </c>
      <c r="BA50" s="1">
        <v>0.9</v>
      </c>
      <c r="BB50" s="8">
        <f t="shared" ref="BB50:BB58" si="72">AVERAGE(AX40,AX50,AX60)</f>
        <v>0.19995498537024534</v>
      </c>
      <c r="BC50" s="8">
        <f t="shared" ref="BC50:BC58" si="73">AVERAGE(AY40,AY50,AY60)</f>
        <v>0.80004501462975475</v>
      </c>
      <c r="BS50" t="s">
        <v>75</v>
      </c>
      <c r="BT50">
        <v>17935</v>
      </c>
      <c r="BU50">
        <v>16766</v>
      </c>
      <c r="BV50">
        <f t="shared" si="55"/>
        <v>1169</v>
      </c>
      <c r="BW50" s="8">
        <f t="shared" si="56"/>
        <v>6.5179816002230273E-2</v>
      </c>
      <c r="BX50" s="8">
        <f t="shared" si="51"/>
        <v>0.93482018399776967</v>
      </c>
      <c r="BY50" s="1">
        <v>0.25</v>
      </c>
      <c r="BZ50" s="1">
        <v>0.9</v>
      </c>
      <c r="CA50" s="8">
        <f t="shared" ref="CA50:CA58" si="74">AVERAGE(BW40,BW50,BW60)</f>
        <v>6.6387882167084841E-2</v>
      </c>
      <c r="CB50" s="8">
        <f t="shared" ref="CB50:CB58" si="75">AVERAGE(BX40,BX50,BX60)</f>
        <v>0.93361211783291509</v>
      </c>
      <c r="CX50" t="s">
        <v>75</v>
      </c>
      <c r="CY50">
        <v>15420</v>
      </c>
      <c r="CZ50">
        <v>15067</v>
      </c>
      <c r="DA50">
        <f t="shared" si="57"/>
        <v>353</v>
      </c>
      <c r="DB50" s="8">
        <f t="shared" si="58"/>
        <v>2.2892347600518805E-2</v>
      </c>
      <c r="DC50" s="8">
        <f t="shared" si="52"/>
        <v>0.97710765239948116</v>
      </c>
      <c r="DD50" s="1">
        <v>0.25</v>
      </c>
      <c r="DE50" s="1">
        <v>0.9</v>
      </c>
      <c r="DF50" s="8">
        <f t="shared" ref="DF50:DG58" si="76">AVERAGE(DB40,DB50,DB60)</f>
        <v>2.3497622135754431E-2</v>
      </c>
      <c r="DG50" s="8">
        <f t="shared" si="76"/>
        <v>0.97650237786424554</v>
      </c>
      <c r="EB50" t="s">
        <v>75</v>
      </c>
      <c r="EC50">
        <v>22215</v>
      </c>
      <c r="EE50">
        <f t="shared" si="59"/>
        <v>22215</v>
      </c>
      <c r="EF50" s="8">
        <f t="shared" si="60"/>
        <v>1</v>
      </c>
      <c r="EG50" s="8"/>
      <c r="EJ50" s="1" t="e">
        <f t="shared" si="61"/>
        <v>#DIV/0!</v>
      </c>
      <c r="EK50" s="1" t="e">
        <f t="shared" si="62"/>
        <v>#DIV/0!</v>
      </c>
      <c r="EL50" s="1">
        <v>0.25</v>
      </c>
      <c r="EM50" s="1">
        <v>0.9</v>
      </c>
      <c r="EN50" s="8">
        <f t="shared" ref="EN50:EN58" si="77">AVERAGE(EF40,EF50,EF60)</f>
        <v>0.66869232500562692</v>
      </c>
    </row>
    <row r="51" spans="1:144">
      <c r="A51" s="4">
        <v>0.5</v>
      </c>
      <c r="B51" s="4" t="e">
        <f t="shared" si="0"/>
        <v>#DIV/0!</v>
      </c>
      <c r="C51" s="4" t="e">
        <f t="shared" si="1"/>
        <v>#DIV/0!</v>
      </c>
      <c r="D51" s="4" t="e">
        <f t="shared" si="2"/>
        <v>#DIV/0!</v>
      </c>
      <c r="E51" s="4" t="e">
        <f t="shared" si="3"/>
        <v>#DIV/0!</v>
      </c>
      <c r="F51" s="4" t="e">
        <f t="shared" si="4"/>
        <v>#DIV/0!</v>
      </c>
      <c r="G51" s="4" t="e">
        <f t="shared" si="5"/>
        <v>#DIV/0!</v>
      </c>
      <c r="K51">
        <f t="shared" si="6"/>
        <v>0</v>
      </c>
      <c r="N51">
        <f t="shared" si="7"/>
        <v>0</v>
      </c>
      <c r="S51" s="4">
        <v>0.5</v>
      </c>
      <c r="T51" s="4">
        <f t="shared" si="65"/>
        <v>0</v>
      </c>
      <c r="U51" s="4">
        <f t="shared" si="66"/>
        <v>0</v>
      </c>
      <c r="V51" s="4">
        <f t="shared" si="67"/>
        <v>0</v>
      </c>
      <c r="W51" s="4">
        <f t="shared" si="68"/>
        <v>0</v>
      </c>
      <c r="X51" s="4">
        <f t="shared" si="69"/>
        <v>0</v>
      </c>
      <c r="Y51" s="4">
        <f t="shared" si="70"/>
        <v>0</v>
      </c>
      <c r="Z51">
        <v>6788498</v>
      </c>
      <c r="AC51">
        <f t="shared" si="63"/>
        <v>6788498</v>
      </c>
      <c r="AF51">
        <f t="shared" si="64"/>
        <v>6788498</v>
      </c>
      <c r="AJ51" s="20" t="s">
        <v>319</v>
      </c>
      <c r="AK51" s="2" t="s">
        <v>336</v>
      </c>
      <c r="AL51" s="2">
        <v>18560</v>
      </c>
      <c r="AM51" s="4">
        <v>0.86137332624233798</v>
      </c>
      <c r="AN51" s="4">
        <v>0.7869079737709338</v>
      </c>
      <c r="AO51" s="4">
        <v>0.69938768760243053</v>
      </c>
      <c r="AP51">
        <v>3</v>
      </c>
      <c r="AQ51">
        <v>16</v>
      </c>
      <c r="AR51">
        <f t="shared" si="71"/>
        <v>18.75</v>
      </c>
      <c r="AT51" t="s">
        <v>76</v>
      </c>
      <c r="AU51">
        <v>22215</v>
      </c>
      <c r="AV51">
        <v>17688</v>
      </c>
      <c r="AW51">
        <f t="shared" si="53"/>
        <v>4527</v>
      </c>
      <c r="AX51" s="8">
        <f t="shared" si="54"/>
        <v>0.20378122889939229</v>
      </c>
      <c r="AY51" s="8">
        <f t="shared" si="50"/>
        <v>0.79621877110060768</v>
      </c>
      <c r="AZ51" s="1">
        <v>0.25</v>
      </c>
      <c r="BA51" s="1">
        <v>0.8</v>
      </c>
      <c r="BB51" s="8">
        <f t="shared" si="72"/>
        <v>0.20055518043364096</v>
      </c>
      <c r="BC51" s="8">
        <f t="shared" si="73"/>
        <v>0.79944481956635904</v>
      </c>
      <c r="BS51" t="s">
        <v>76</v>
      </c>
      <c r="BT51">
        <v>17935</v>
      </c>
      <c r="BU51">
        <v>16439</v>
      </c>
      <c r="BV51">
        <f t="shared" si="55"/>
        <v>1496</v>
      </c>
      <c r="BW51" s="8">
        <f t="shared" si="56"/>
        <v>8.3412322274881517E-2</v>
      </c>
      <c r="BX51" s="8">
        <f t="shared" si="51"/>
        <v>0.91658767772511851</v>
      </c>
      <c r="BY51" s="1">
        <v>0.25</v>
      </c>
      <c r="BZ51" s="1">
        <v>0.8</v>
      </c>
      <c r="CA51" s="8">
        <f t="shared" si="74"/>
        <v>8.2352941176470587E-2</v>
      </c>
      <c r="CB51" s="8">
        <f t="shared" si="75"/>
        <v>0.91764705882352937</v>
      </c>
      <c r="CX51" t="s">
        <v>76</v>
      </c>
      <c r="CY51">
        <v>15420</v>
      </c>
      <c r="CZ51">
        <v>14689</v>
      </c>
      <c r="DA51">
        <f t="shared" si="57"/>
        <v>731</v>
      </c>
      <c r="DB51" s="8">
        <f t="shared" si="58"/>
        <v>4.7405966277561606E-2</v>
      </c>
      <c r="DC51" s="8">
        <f t="shared" si="52"/>
        <v>0.95259403372243834</v>
      </c>
      <c r="DD51" s="1">
        <v>0.25</v>
      </c>
      <c r="DE51" s="1">
        <v>0.8</v>
      </c>
      <c r="DF51" s="8">
        <f t="shared" si="76"/>
        <v>4.5222654561175961E-2</v>
      </c>
      <c r="DG51" s="8">
        <f t="shared" si="76"/>
        <v>0.95477734543882409</v>
      </c>
      <c r="EB51" t="s">
        <v>76</v>
      </c>
      <c r="EC51">
        <v>22215</v>
      </c>
      <c r="EE51">
        <f t="shared" si="59"/>
        <v>22215</v>
      </c>
      <c r="EF51" s="8">
        <f t="shared" si="60"/>
        <v>1</v>
      </c>
      <c r="EG51" s="8"/>
      <c r="EJ51" s="1" t="e">
        <f t="shared" si="61"/>
        <v>#DIV/0!</v>
      </c>
      <c r="EK51" s="1" t="e">
        <f t="shared" si="62"/>
        <v>#DIV/0!</v>
      </c>
      <c r="EL51" s="1">
        <v>0.25</v>
      </c>
      <c r="EM51" s="1">
        <v>0.8</v>
      </c>
      <c r="EN51" s="8">
        <f t="shared" si="77"/>
        <v>0.6685422762397778</v>
      </c>
    </row>
    <row r="52" spans="1:144">
      <c r="A52" s="5">
        <v>0.4</v>
      </c>
      <c r="B52" s="4" t="e">
        <f t="shared" si="0"/>
        <v>#DIV/0!</v>
      </c>
      <c r="C52" s="4" t="e">
        <f t="shared" si="1"/>
        <v>#DIV/0!</v>
      </c>
      <c r="D52" s="4" t="e">
        <f t="shared" si="2"/>
        <v>#DIV/0!</v>
      </c>
      <c r="E52" s="4" t="e">
        <f t="shared" si="3"/>
        <v>#DIV/0!</v>
      </c>
      <c r="F52" s="4" t="e">
        <f t="shared" si="4"/>
        <v>#DIV/0!</v>
      </c>
      <c r="G52" s="4" t="e">
        <f t="shared" si="5"/>
        <v>#DIV/0!</v>
      </c>
      <c r="K52">
        <f t="shared" si="6"/>
        <v>0</v>
      </c>
      <c r="N52">
        <f t="shared" si="7"/>
        <v>0</v>
      </c>
      <c r="S52" s="5">
        <v>0.4</v>
      </c>
      <c r="T52" s="4">
        <f t="shared" si="65"/>
        <v>0</v>
      </c>
      <c r="U52" s="4">
        <f t="shared" si="66"/>
        <v>0</v>
      </c>
      <c r="V52" s="4">
        <f t="shared" si="67"/>
        <v>0</v>
      </c>
      <c r="W52" s="4">
        <f t="shared" si="68"/>
        <v>0</v>
      </c>
      <c r="X52" s="4">
        <f t="shared" si="69"/>
        <v>0</v>
      </c>
      <c r="Y52" s="4">
        <f t="shared" si="70"/>
        <v>0</v>
      </c>
      <c r="Z52">
        <v>6788498</v>
      </c>
      <c r="AC52">
        <f t="shared" si="63"/>
        <v>6788498</v>
      </c>
      <c r="AF52">
        <f t="shared" si="64"/>
        <v>6788498</v>
      </c>
      <c r="AJ52" s="20" t="s">
        <v>316</v>
      </c>
      <c r="AK52" s="2" t="s">
        <v>333</v>
      </c>
      <c r="AL52" s="2">
        <v>17523</v>
      </c>
      <c r="AM52" s="4">
        <v>0.83343356828816328</v>
      </c>
      <c r="AN52" s="4">
        <v>0.82623849616166112</v>
      </c>
      <c r="AO52" s="4">
        <v>0.10156042273437998</v>
      </c>
      <c r="AP52">
        <v>3</v>
      </c>
      <c r="AQ52">
        <v>17</v>
      </c>
      <c r="AR52">
        <f t="shared" si="71"/>
        <v>17.647058823529413</v>
      </c>
      <c r="AT52" t="s">
        <v>77</v>
      </c>
      <c r="AU52">
        <v>22215</v>
      </c>
      <c r="AV52">
        <v>17642</v>
      </c>
      <c r="AW52">
        <f t="shared" si="53"/>
        <v>4573</v>
      </c>
      <c r="AX52" s="8">
        <f t="shared" si="54"/>
        <v>0.20585190186810715</v>
      </c>
      <c r="AY52" s="8">
        <f t="shared" si="50"/>
        <v>0.79414809813189291</v>
      </c>
      <c r="AZ52" s="1">
        <v>0.25</v>
      </c>
      <c r="BA52" s="1">
        <v>0.7</v>
      </c>
      <c r="BB52" s="8">
        <f t="shared" si="72"/>
        <v>0.20751744316902995</v>
      </c>
      <c r="BC52" s="8">
        <f t="shared" si="73"/>
        <v>0.79248255683097002</v>
      </c>
      <c r="BS52" t="s">
        <v>77</v>
      </c>
      <c r="BT52">
        <v>17935</v>
      </c>
      <c r="BU52">
        <v>16060</v>
      </c>
      <c r="BV52">
        <f t="shared" si="55"/>
        <v>1875</v>
      </c>
      <c r="BW52" s="8">
        <f t="shared" si="56"/>
        <v>0.10454418734318371</v>
      </c>
      <c r="BX52" s="8">
        <f t="shared" si="51"/>
        <v>0.89545581265681629</v>
      </c>
      <c r="BY52" s="1">
        <v>0.25</v>
      </c>
      <c r="BZ52" s="1">
        <v>0.7</v>
      </c>
      <c r="CA52" s="8">
        <f t="shared" si="74"/>
        <v>0.10385651891088188</v>
      </c>
      <c r="CB52" s="8">
        <f t="shared" si="75"/>
        <v>0.89614348108911812</v>
      </c>
      <c r="CX52" t="s">
        <v>77</v>
      </c>
      <c r="CY52">
        <v>15420</v>
      </c>
      <c r="CZ52">
        <v>14237</v>
      </c>
      <c r="DA52">
        <f t="shared" si="57"/>
        <v>1183</v>
      </c>
      <c r="DB52" s="8">
        <f t="shared" si="58"/>
        <v>7.6718547341115439E-2</v>
      </c>
      <c r="DC52" s="8">
        <f t="shared" si="52"/>
        <v>0.92328145265888462</v>
      </c>
      <c r="DD52" s="1">
        <v>0.25</v>
      </c>
      <c r="DE52" s="1">
        <v>0.7</v>
      </c>
      <c r="DF52" s="8">
        <f t="shared" si="76"/>
        <v>7.364894076956334E-2</v>
      </c>
      <c r="DG52" s="8">
        <f t="shared" si="76"/>
        <v>0.92635105923043659</v>
      </c>
      <c r="EB52" t="s">
        <v>77</v>
      </c>
      <c r="EC52">
        <v>22215</v>
      </c>
      <c r="EE52">
        <f t="shared" si="59"/>
        <v>22215</v>
      </c>
      <c r="EF52" s="8">
        <f t="shared" si="60"/>
        <v>1</v>
      </c>
      <c r="EG52" s="8"/>
      <c r="EJ52" s="1" t="e">
        <f t="shared" si="61"/>
        <v>#DIV/0!</v>
      </c>
      <c r="EK52" s="1" t="e">
        <f t="shared" si="62"/>
        <v>#DIV/0!</v>
      </c>
      <c r="EL52" s="1">
        <v>0.25</v>
      </c>
      <c r="EM52" s="1">
        <v>0.7</v>
      </c>
      <c r="EN52" s="8">
        <f t="shared" si="77"/>
        <v>1</v>
      </c>
    </row>
    <row r="53" spans="1:144">
      <c r="A53" s="5">
        <v>0.3</v>
      </c>
      <c r="B53" s="4" t="e">
        <f t="shared" si="0"/>
        <v>#DIV/0!</v>
      </c>
      <c r="C53" s="4" t="e">
        <f t="shared" si="1"/>
        <v>#DIV/0!</v>
      </c>
      <c r="D53" s="4" t="e">
        <f t="shared" si="2"/>
        <v>#DIV/0!</v>
      </c>
      <c r="E53" s="4" t="e">
        <f t="shared" si="3"/>
        <v>#DIV/0!</v>
      </c>
      <c r="F53" s="4" t="e">
        <f t="shared" si="4"/>
        <v>#DIV/0!</v>
      </c>
      <c r="G53" s="4" t="e">
        <f t="shared" si="5"/>
        <v>#DIV/0!</v>
      </c>
      <c r="K53">
        <f t="shared" si="6"/>
        <v>0</v>
      </c>
      <c r="N53">
        <f t="shared" si="7"/>
        <v>0</v>
      </c>
      <c r="S53" s="5">
        <v>0.3</v>
      </c>
      <c r="T53" s="4">
        <f t="shared" si="65"/>
        <v>0</v>
      </c>
      <c r="U53" s="4">
        <f t="shared" si="66"/>
        <v>0</v>
      </c>
      <c r="V53" s="4">
        <f t="shared" si="67"/>
        <v>0</v>
      </c>
      <c r="W53" s="4">
        <f t="shared" si="68"/>
        <v>0</v>
      </c>
      <c r="X53" s="4">
        <f t="shared" si="69"/>
        <v>0</v>
      </c>
      <c r="Y53" s="4">
        <f t="shared" si="70"/>
        <v>0</v>
      </c>
      <c r="Z53">
        <v>6788498</v>
      </c>
      <c r="AC53">
        <f t="shared" si="63"/>
        <v>6788498</v>
      </c>
      <c r="AF53">
        <f t="shared" si="64"/>
        <v>6788498</v>
      </c>
      <c r="AJ53" s="20" t="s">
        <v>309</v>
      </c>
      <c r="AK53" s="2" t="s">
        <v>326</v>
      </c>
      <c r="AL53" s="2">
        <v>14039</v>
      </c>
      <c r="AM53" s="4">
        <v>0.67405277922807139</v>
      </c>
      <c r="AN53" s="4">
        <v>0.65911654559400801</v>
      </c>
      <c r="AO53" s="4">
        <v>3.3593574495077001E-2</v>
      </c>
      <c r="AP53">
        <v>3</v>
      </c>
      <c r="AQ53">
        <v>18</v>
      </c>
      <c r="AR53">
        <f t="shared" si="71"/>
        <v>16.666666666666664</v>
      </c>
      <c r="AT53" t="s">
        <v>78</v>
      </c>
      <c r="AU53">
        <v>22215</v>
      </c>
      <c r="AV53">
        <v>17550</v>
      </c>
      <c r="AW53">
        <f t="shared" si="53"/>
        <v>4665</v>
      </c>
      <c r="AX53" s="8">
        <f t="shared" si="54"/>
        <v>0.2099932478055368</v>
      </c>
      <c r="AY53" s="8">
        <f t="shared" si="50"/>
        <v>0.79000675219446315</v>
      </c>
      <c r="AZ53" s="1">
        <v>0.25</v>
      </c>
      <c r="BA53" s="1">
        <v>0.6</v>
      </c>
      <c r="BB53" s="8">
        <f t="shared" si="72"/>
        <v>0.21000825268212167</v>
      </c>
      <c r="BC53" s="8">
        <f t="shared" si="73"/>
        <v>0.78999174731787836</v>
      </c>
      <c r="BS53" t="s">
        <v>78</v>
      </c>
      <c r="BT53">
        <v>17935</v>
      </c>
      <c r="BU53">
        <v>15739</v>
      </c>
      <c r="BV53">
        <f t="shared" si="55"/>
        <v>2196</v>
      </c>
      <c r="BW53" s="8">
        <f t="shared" si="56"/>
        <v>0.12244215221633677</v>
      </c>
      <c r="BX53" s="8">
        <f t="shared" si="51"/>
        <v>0.87755784778366319</v>
      </c>
      <c r="BY53" s="1">
        <v>0.25</v>
      </c>
      <c r="BZ53" s="1">
        <v>0.6</v>
      </c>
      <c r="CA53" s="8">
        <f t="shared" si="74"/>
        <v>0.12145711365114766</v>
      </c>
      <c r="CB53" s="8">
        <f t="shared" si="75"/>
        <v>0.87854288634885236</v>
      </c>
      <c r="CX53" t="s">
        <v>78</v>
      </c>
      <c r="CY53">
        <v>15420</v>
      </c>
      <c r="CZ53">
        <v>13889</v>
      </c>
      <c r="DA53">
        <f t="shared" si="57"/>
        <v>1531</v>
      </c>
      <c r="DB53" s="8">
        <f t="shared" si="58"/>
        <v>9.9286640726329436E-2</v>
      </c>
      <c r="DC53" s="8">
        <f t="shared" si="52"/>
        <v>0.90071335927367058</v>
      </c>
      <c r="DD53" s="1">
        <v>0.25</v>
      </c>
      <c r="DE53" s="1">
        <v>0.6</v>
      </c>
      <c r="DF53" s="8">
        <f t="shared" si="76"/>
        <v>9.7211413748378717E-2</v>
      </c>
      <c r="DG53" s="8">
        <f t="shared" si="76"/>
        <v>0.90278858625162128</v>
      </c>
      <c r="EB53" t="s">
        <v>78</v>
      </c>
      <c r="EC53">
        <v>22215</v>
      </c>
      <c r="EE53">
        <f t="shared" si="59"/>
        <v>22215</v>
      </c>
      <c r="EF53" s="8">
        <f t="shared" si="60"/>
        <v>1</v>
      </c>
      <c r="EG53" s="8"/>
      <c r="EJ53" s="1" t="e">
        <f t="shared" si="61"/>
        <v>#DIV/0!</v>
      </c>
      <c r="EK53" s="1" t="e">
        <f t="shared" si="62"/>
        <v>#DIV/0!</v>
      </c>
      <c r="EL53" s="1">
        <v>0.25</v>
      </c>
      <c r="EM53" s="1">
        <v>0.6</v>
      </c>
      <c r="EN53" s="8">
        <f t="shared" si="77"/>
        <v>1</v>
      </c>
    </row>
    <row r="54" spans="1:144">
      <c r="A54" s="5">
        <v>0.2</v>
      </c>
      <c r="B54" s="4" t="e">
        <f t="shared" si="0"/>
        <v>#DIV/0!</v>
      </c>
      <c r="C54" s="4" t="e">
        <f t="shared" si="1"/>
        <v>#DIV/0!</v>
      </c>
      <c r="D54" s="4" t="e">
        <f t="shared" si="2"/>
        <v>#DIV/0!</v>
      </c>
      <c r="E54" s="4" t="e">
        <f t="shared" si="3"/>
        <v>#DIV/0!</v>
      </c>
      <c r="F54" s="4" t="e">
        <f t="shared" si="4"/>
        <v>#DIV/0!</v>
      </c>
      <c r="G54" s="4" t="e">
        <f t="shared" si="5"/>
        <v>#DIV/0!</v>
      </c>
      <c r="K54">
        <f t="shared" si="6"/>
        <v>0</v>
      </c>
      <c r="N54">
        <f t="shared" si="7"/>
        <v>0</v>
      </c>
      <c r="S54" s="5">
        <v>0.2</v>
      </c>
      <c r="T54" s="4">
        <f t="shared" si="65"/>
        <v>0</v>
      </c>
      <c r="U54" s="4">
        <f t="shared" si="66"/>
        <v>0</v>
      </c>
      <c r="V54" s="4">
        <f t="shared" si="67"/>
        <v>0</v>
      </c>
      <c r="W54" s="4">
        <f t="shared" si="68"/>
        <v>0</v>
      </c>
      <c r="X54" s="4">
        <f t="shared" si="69"/>
        <v>0</v>
      </c>
      <c r="Y54" s="4">
        <f t="shared" si="70"/>
        <v>0</v>
      </c>
      <c r="Z54">
        <v>6788498</v>
      </c>
      <c r="AC54">
        <f t="shared" si="63"/>
        <v>6788498</v>
      </c>
      <c r="AF54">
        <f t="shared" si="64"/>
        <v>6788498</v>
      </c>
      <c r="AJ54" s="20" t="s">
        <v>312</v>
      </c>
      <c r="AK54" s="2" t="s">
        <v>329</v>
      </c>
      <c r="AL54" s="2">
        <v>11338</v>
      </c>
      <c r="AM54" s="4">
        <v>0.84381716182600464</v>
      </c>
      <c r="AN54" s="4">
        <v>0.77300194223086682</v>
      </c>
      <c r="AO54" s="4">
        <v>0.22545608866304881</v>
      </c>
      <c r="AP54">
        <v>3</v>
      </c>
      <c r="AQ54">
        <v>19</v>
      </c>
      <c r="AR54">
        <f t="shared" ref="AR54:AR60" si="78">AP54/AQ54*100</f>
        <v>15.789473684210526</v>
      </c>
      <c r="AT54" t="s">
        <v>79</v>
      </c>
      <c r="AU54">
        <v>22215</v>
      </c>
      <c r="AV54">
        <v>17433</v>
      </c>
      <c r="AW54">
        <f t="shared" si="53"/>
        <v>4782</v>
      </c>
      <c r="AX54" s="8">
        <f t="shared" si="54"/>
        <v>0.21525995948683321</v>
      </c>
      <c r="AY54" s="8">
        <f t="shared" si="50"/>
        <v>0.78474004051316681</v>
      </c>
      <c r="AZ54" s="1">
        <v>0.25</v>
      </c>
      <c r="BA54" s="1">
        <v>0.5</v>
      </c>
      <c r="BB54" s="8">
        <f t="shared" si="72"/>
        <v>0.21387951084102333</v>
      </c>
      <c r="BC54" s="8">
        <f t="shared" si="73"/>
        <v>0.7861204891589767</v>
      </c>
      <c r="BS54" t="s">
        <v>79</v>
      </c>
      <c r="BT54">
        <v>17935</v>
      </c>
      <c r="BU54">
        <v>15339</v>
      </c>
      <c r="BV54">
        <f t="shared" si="55"/>
        <v>2596</v>
      </c>
      <c r="BW54" s="8">
        <f t="shared" si="56"/>
        <v>0.14474491218288263</v>
      </c>
      <c r="BX54" s="8">
        <f t="shared" si="51"/>
        <v>0.85525508781711734</v>
      </c>
      <c r="BY54" s="1">
        <v>0.25</v>
      </c>
      <c r="BZ54" s="1">
        <v>0.5</v>
      </c>
      <c r="CA54" s="8">
        <f t="shared" si="74"/>
        <v>0.14329523278505715</v>
      </c>
      <c r="CB54" s="8">
        <f t="shared" si="75"/>
        <v>0.85670476721494282</v>
      </c>
      <c r="CX54" t="s">
        <v>79</v>
      </c>
      <c r="CY54">
        <v>15420</v>
      </c>
      <c r="CZ54">
        <v>13411</v>
      </c>
      <c r="DA54">
        <f t="shared" si="57"/>
        <v>2009</v>
      </c>
      <c r="DB54" s="8">
        <f t="shared" si="58"/>
        <v>0.13028534370946823</v>
      </c>
      <c r="DC54" s="8">
        <f t="shared" si="52"/>
        <v>0.8697146562905318</v>
      </c>
      <c r="DD54" s="1">
        <v>0.25</v>
      </c>
      <c r="DE54" s="1">
        <v>0.5</v>
      </c>
      <c r="DF54" s="8">
        <f t="shared" si="76"/>
        <v>0.12706441850410721</v>
      </c>
      <c r="DG54" s="8">
        <f t="shared" si="76"/>
        <v>0.87293558149589279</v>
      </c>
      <c r="EB54" t="s">
        <v>79</v>
      </c>
      <c r="EC54">
        <v>22215</v>
      </c>
      <c r="EE54">
        <f t="shared" si="59"/>
        <v>22215</v>
      </c>
      <c r="EF54" s="8">
        <f t="shared" si="60"/>
        <v>1</v>
      </c>
      <c r="EG54" s="8"/>
      <c r="EJ54" s="1" t="e">
        <f t="shared" si="61"/>
        <v>#DIV/0!</v>
      </c>
      <c r="EK54" s="1" t="e">
        <f t="shared" si="62"/>
        <v>#DIV/0!</v>
      </c>
      <c r="EL54" s="1">
        <v>0.25</v>
      </c>
      <c r="EM54" s="1">
        <v>0.5</v>
      </c>
      <c r="EN54" s="8">
        <f t="shared" si="77"/>
        <v>1</v>
      </c>
    </row>
    <row r="55" spans="1:144">
      <c r="A55" s="5">
        <v>0.1</v>
      </c>
      <c r="B55" s="4" t="e">
        <f t="shared" si="0"/>
        <v>#DIV/0!</v>
      </c>
      <c r="C55" s="4" t="e">
        <f t="shared" si="1"/>
        <v>#DIV/0!</v>
      </c>
      <c r="D55" s="4" t="e">
        <f t="shared" si="2"/>
        <v>#DIV/0!</v>
      </c>
      <c r="E55" s="4" t="e">
        <f t="shared" si="3"/>
        <v>#DIV/0!</v>
      </c>
      <c r="F55" s="4" t="e">
        <f t="shared" si="4"/>
        <v>#DIV/0!</v>
      </c>
      <c r="G55" s="4" t="e">
        <f t="shared" si="5"/>
        <v>#DIV/0!</v>
      </c>
      <c r="K55">
        <f t="shared" si="6"/>
        <v>0</v>
      </c>
      <c r="N55">
        <f t="shared" si="7"/>
        <v>0</v>
      </c>
      <c r="S55" s="5">
        <v>0.1</v>
      </c>
      <c r="T55" s="4">
        <f t="shared" si="65"/>
        <v>0</v>
      </c>
      <c r="U55" s="4">
        <f t="shared" si="66"/>
        <v>0</v>
      </c>
      <c r="V55" s="4">
        <f t="shared" si="67"/>
        <v>0</v>
      </c>
      <c r="W55" s="4">
        <f t="shared" si="68"/>
        <v>0</v>
      </c>
      <c r="X55" s="4">
        <f t="shared" si="69"/>
        <v>0</v>
      </c>
      <c r="Y55" s="4">
        <f t="shared" si="70"/>
        <v>0</v>
      </c>
      <c r="Z55">
        <v>6788498</v>
      </c>
      <c r="AC55">
        <f t="shared" si="63"/>
        <v>6788498</v>
      </c>
      <c r="AF55">
        <f t="shared" si="64"/>
        <v>6788498</v>
      </c>
      <c r="AJ55" s="20" t="s">
        <v>313</v>
      </c>
      <c r="AK55" s="2" t="s">
        <v>330</v>
      </c>
      <c r="AL55" s="2">
        <v>6757</v>
      </c>
      <c r="AM55" s="4">
        <v>0.86520755470709565</v>
      </c>
      <c r="AN55" s="4">
        <v>0.8383126086830075</v>
      </c>
      <c r="AO55" s="4">
        <v>0.86026074593376711</v>
      </c>
      <c r="AP55">
        <v>3</v>
      </c>
      <c r="AQ55">
        <v>20</v>
      </c>
      <c r="AR55">
        <f t="shared" si="78"/>
        <v>15</v>
      </c>
      <c r="AT55" t="s">
        <v>80</v>
      </c>
      <c r="AU55">
        <v>22215</v>
      </c>
      <c r="AV55">
        <v>17321</v>
      </c>
      <c r="AW55">
        <f t="shared" si="53"/>
        <v>4894</v>
      </c>
      <c r="AX55" s="8">
        <f t="shared" si="54"/>
        <v>0.22030159801935628</v>
      </c>
      <c r="AY55" s="8">
        <f t="shared" si="50"/>
        <v>0.77969840198064366</v>
      </c>
      <c r="AZ55" s="1">
        <v>0.25</v>
      </c>
      <c r="BA55" s="1">
        <v>0.4</v>
      </c>
      <c r="BB55" s="8">
        <f t="shared" si="72"/>
        <v>0.22129191987395902</v>
      </c>
      <c r="BC55" s="8">
        <f t="shared" si="73"/>
        <v>0.77870808012604087</v>
      </c>
      <c r="BS55" t="s">
        <v>80</v>
      </c>
      <c r="BT55">
        <v>17935</v>
      </c>
      <c r="BU55">
        <v>14910</v>
      </c>
      <c r="BV55">
        <f t="shared" si="55"/>
        <v>3025</v>
      </c>
      <c r="BW55" s="8">
        <f t="shared" si="56"/>
        <v>0.16866462224700307</v>
      </c>
      <c r="BX55" s="8">
        <f t="shared" si="51"/>
        <v>0.83133537775299693</v>
      </c>
      <c r="BY55" s="1">
        <v>0.25</v>
      </c>
      <c r="BZ55" s="1">
        <v>0.4</v>
      </c>
      <c r="CA55" s="8">
        <f t="shared" si="74"/>
        <v>0.16916643434625034</v>
      </c>
      <c r="CB55" s="8">
        <f t="shared" si="75"/>
        <v>0.83083356565374977</v>
      </c>
      <c r="CX55" t="s">
        <v>80</v>
      </c>
      <c r="CY55">
        <v>15420</v>
      </c>
      <c r="CZ55">
        <v>12935</v>
      </c>
      <c r="DA55">
        <f t="shared" si="57"/>
        <v>2485</v>
      </c>
      <c r="DB55" s="8">
        <f t="shared" si="58"/>
        <v>0.16115434500648509</v>
      </c>
      <c r="DC55" s="8">
        <f t="shared" si="52"/>
        <v>0.83884565499351493</v>
      </c>
      <c r="DD55" s="1">
        <v>0.25</v>
      </c>
      <c r="DE55" s="1">
        <v>0.4</v>
      </c>
      <c r="DF55" s="8">
        <f t="shared" si="76"/>
        <v>0.1609814094249892</v>
      </c>
      <c r="DG55" s="8">
        <f t="shared" si="76"/>
        <v>0.83901859057501083</v>
      </c>
      <c r="EB55" t="s">
        <v>80</v>
      </c>
      <c r="EC55">
        <v>22215</v>
      </c>
      <c r="EE55">
        <f t="shared" si="59"/>
        <v>22215</v>
      </c>
      <c r="EF55" s="8">
        <f t="shared" si="60"/>
        <v>1</v>
      </c>
      <c r="EG55" s="8"/>
      <c r="EJ55" s="1" t="e">
        <f t="shared" si="61"/>
        <v>#DIV/0!</v>
      </c>
      <c r="EK55" s="1" t="e">
        <f t="shared" si="62"/>
        <v>#DIV/0!</v>
      </c>
      <c r="EL55" s="1">
        <v>0.25</v>
      </c>
      <c r="EM55" s="1">
        <v>0.4</v>
      </c>
      <c r="EN55" s="8">
        <f t="shared" si="77"/>
        <v>1</v>
      </c>
    </row>
    <row r="56" spans="1:144">
      <c r="A56" s="6">
        <v>202.3</v>
      </c>
      <c r="B56" s="4"/>
      <c r="C56" s="4"/>
      <c r="D56" s="4"/>
      <c r="E56" s="4"/>
      <c r="F56" s="4"/>
      <c r="G56" s="4"/>
      <c r="K56">
        <f t="shared" si="6"/>
        <v>0</v>
      </c>
      <c r="N56">
        <f t="shared" si="7"/>
        <v>0</v>
      </c>
      <c r="S56" s="6">
        <v>206.1</v>
      </c>
      <c r="T56" s="4"/>
      <c r="U56" s="4"/>
      <c r="V56" s="4"/>
      <c r="W56" s="4"/>
      <c r="X56" s="4"/>
      <c r="Y56" s="4"/>
      <c r="AC56">
        <f t="shared" si="63"/>
        <v>0</v>
      </c>
      <c r="AF56">
        <f t="shared" si="64"/>
        <v>0</v>
      </c>
      <c r="AP56">
        <v>3</v>
      </c>
      <c r="AQ56">
        <v>21</v>
      </c>
      <c r="AR56">
        <f t="shared" si="78"/>
        <v>14.285714285714285</v>
      </c>
      <c r="AT56" t="s">
        <v>81</v>
      </c>
      <c r="AU56">
        <v>22215</v>
      </c>
      <c r="AV56">
        <v>17150</v>
      </c>
      <c r="AW56">
        <f t="shared" si="53"/>
        <v>5065</v>
      </c>
      <c r="AX56" s="8">
        <f t="shared" si="54"/>
        <v>0.2279990997074049</v>
      </c>
      <c r="AY56" s="8">
        <f t="shared" si="50"/>
        <v>0.77200090029259505</v>
      </c>
      <c r="AZ56" s="1">
        <v>0.25</v>
      </c>
      <c r="BA56" s="1">
        <v>0.3</v>
      </c>
      <c r="BB56" s="8">
        <f t="shared" si="72"/>
        <v>0.22864430940055516</v>
      </c>
      <c r="BC56" s="8">
        <f t="shared" si="73"/>
        <v>0.77135569059944487</v>
      </c>
      <c r="BS56" t="s">
        <v>81</v>
      </c>
      <c r="BT56">
        <v>17935</v>
      </c>
      <c r="BU56">
        <v>14425</v>
      </c>
      <c r="BV56">
        <f t="shared" si="55"/>
        <v>3510</v>
      </c>
      <c r="BW56" s="8">
        <f t="shared" si="56"/>
        <v>0.19570671870643991</v>
      </c>
      <c r="BX56" s="8">
        <f t="shared" si="51"/>
        <v>0.80429328129356004</v>
      </c>
      <c r="BY56" s="1">
        <v>0.25</v>
      </c>
      <c r="BZ56" s="1">
        <v>0.3</v>
      </c>
      <c r="CA56" s="8">
        <f t="shared" si="74"/>
        <v>0.19492612210761082</v>
      </c>
      <c r="CB56" s="8">
        <f t="shared" si="75"/>
        <v>0.80507387789238916</v>
      </c>
      <c r="CX56" t="s">
        <v>81</v>
      </c>
      <c r="CY56">
        <v>15420</v>
      </c>
      <c r="CZ56">
        <v>12417</v>
      </c>
      <c r="DA56">
        <f t="shared" si="57"/>
        <v>3003</v>
      </c>
      <c r="DB56" s="8">
        <f t="shared" si="58"/>
        <v>0.19474708171206226</v>
      </c>
      <c r="DC56" s="8">
        <f t="shared" si="52"/>
        <v>0.80525291828793777</v>
      </c>
      <c r="DD56" s="1">
        <v>0.25</v>
      </c>
      <c r="DE56" s="1">
        <v>0.3</v>
      </c>
      <c r="DF56" s="8">
        <f t="shared" si="76"/>
        <v>0.19375270211846088</v>
      </c>
      <c r="DG56" s="8">
        <f t="shared" si="76"/>
        <v>0.80624729788153926</v>
      </c>
      <c r="EB56" t="s">
        <v>81</v>
      </c>
      <c r="EC56">
        <v>22215</v>
      </c>
      <c r="EE56">
        <f t="shared" si="59"/>
        <v>22215</v>
      </c>
      <c r="EF56" s="8">
        <f t="shared" si="60"/>
        <v>1</v>
      </c>
      <c r="EG56" s="8"/>
      <c r="EJ56" s="1" t="e">
        <f t="shared" si="61"/>
        <v>#DIV/0!</v>
      </c>
      <c r="EK56" s="1" t="e">
        <f t="shared" si="62"/>
        <v>#DIV/0!</v>
      </c>
      <c r="EL56" s="1">
        <v>0.25</v>
      </c>
      <c r="EM56" s="1">
        <v>0.3</v>
      </c>
      <c r="EN56" s="8">
        <f t="shared" si="77"/>
        <v>1</v>
      </c>
    </row>
    <row r="57" spans="1:144">
      <c r="A57" s="4">
        <v>1</v>
      </c>
      <c r="B57" s="4" t="e">
        <f t="shared" si="0"/>
        <v>#DIV/0!</v>
      </c>
      <c r="C57" s="4" t="e">
        <f t="shared" si="1"/>
        <v>#DIV/0!</v>
      </c>
      <c r="D57" s="4" t="e">
        <f t="shared" si="2"/>
        <v>#DIV/0!</v>
      </c>
      <c r="E57" s="4" t="e">
        <f t="shared" si="3"/>
        <v>#DIV/0!</v>
      </c>
      <c r="F57" s="4" t="e">
        <f t="shared" si="4"/>
        <v>#DIV/0!</v>
      </c>
      <c r="G57" s="4" t="e">
        <f t="shared" si="5"/>
        <v>#DIV/0!</v>
      </c>
      <c r="K57">
        <f t="shared" si="6"/>
        <v>0</v>
      </c>
      <c r="N57">
        <f t="shared" si="7"/>
        <v>0</v>
      </c>
      <c r="S57" s="4">
        <v>1</v>
      </c>
      <c r="T57" s="4">
        <f t="shared" ref="T57:T66" si="79">AB57/Z57</f>
        <v>0.64623091421500822</v>
      </c>
      <c r="U57" s="4">
        <f t="shared" ref="U57:U66" si="80">(AA57-AB57)/Z57</f>
        <v>0.35374713869199925</v>
      </c>
      <c r="V57" s="4">
        <f t="shared" ref="V57:V66" si="81">AE57/AC57</f>
        <v>0.44842725184696292</v>
      </c>
      <c r="W57" s="4">
        <f t="shared" ref="W57:W66" si="82">(AD57-AE57)/AC57</f>
        <v>0</v>
      </c>
      <c r="X57" s="4">
        <f t="shared" ref="X57:X66" si="83">AH57/AF57</f>
        <v>1.0003470826561152</v>
      </c>
      <c r="Y57" s="4">
        <f t="shared" ref="Y57:Y66" si="84">(AG57-AH57)/AF57</f>
        <v>1.4611694862486417</v>
      </c>
      <c r="Z57">
        <v>5649951</v>
      </c>
      <c r="AA57">
        <v>5649827</v>
      </c>
      <c r="AB57">
        <v>3651173</v>
      </c>
      <c r="AC57">
        <f t="shared" si="63"/>
        <v>5649951</v>
      </c>
      <c r="AD57">
        <v>2533592</v>
      </c>
      <c r="AE57">
        <v>2533592</v>
      </c>
      <c r="AF57">
        <f t="shared" si="64"/>
        <v>5649951</v>
      </c>
      <c r="AG57">
        <v>13907448</v>
      </c>
      <c r="AH57">
        <v>5651912</v>
      </c>
      <c r="AP57">
        <v>3</v>
      </c>
      <c r="AQ57">
        <v>22</v>
      </c>
      <c r="AR57">
        <f t="shared" si="78"/>
        <v>13.636363636363635</v>
      </c>
      <c r="AT57" t="s">
        <v>82</v>
      </c>
      <c r="AU57">
        <v>22215</v>
      </c>
      <c r="AV57">
        <v>16955</v>
      </c>
      <c r="AW57">
        <f t="shared" si="53"/>
        <v>5260</v>
      </c>
      <c r="AX57" s="8">
        <f t="shared" si="54"/>
        <v>0.2367769525095656</v>
      </c>
      <c r="AY57" s="8">
        <f t="shared" si="50"/>
        <v>0.76322304749043435</v>
      </c>
      <c r="AZ57" s="1">
        <v>0.25</v>
      </c>
      <c r="BA57" s="1">
        <v>0.2</v>
      </c>
      <c r="BB57" s="8">
        <f t="shared" si="72"/>
        <v>0.23557656238277438</v>
      </c>
      <c r="BC57" s="8">
        <f t="shared" si="73"/>
        <v>0.76442343761722553</v>
      </c>
      <c r="BS57" t="s">
        <v>82</v>
      </c>
      <c r="BT57">
        <v>17935</v>
      </c>
      <c r="BU57">
        <v>13914</v>
      </c>
      <c r="BV57">
        <f t="shared" si="55"/>
        <v>4021</v>
      </c>
      <c r="BW57" s="8">
        <f t="shared" si="56"/>
        <v>0.22419849456370225</v>
      </c>
      <c r="BX57" s="8">
        <f t="shared" si="51"/>
        <v>0.77580150543629778</v>
      </c>
      <c r="BY57" s="1">
        <v>0.25</v>
      </c>
      <c r="BZ57" s="1">
        <v>0.2</v>
      </c>
      <c r="CA57" s="8">
        <f t="shared" si="74"/>
        <v>0.2219124616671313</v>
      </c>
      <c r="CB57" s="8">
        <f t="shared" si="75"/>
        <v>0.7780875383328687</v>
      </c>
      <c r="CX57" t="s">
        <v>82</v>
      </c>
      <c r="CY57">
        <v>15420</v>
      </c>
      <c r="CZ57">
        <v>11822</v>
      </c>
      <c r="DA57">
        <f t="shared" si="57"/>
        <v>3598</v>
      </c>
      <c r="DB57" s="8">
        <f t="shared" si="58"/>
        <v>0.23333333333333334</v>
      </c>
      <c r="DC57" s="8">
        <f t="shared" si="52"/>
        <v>0.76666666666666672</v>
      </c>
      <c r="DD57" s="1">
        <v>0.25</v>
      </c>
      <c r="DE57" s="1">
        <v>0.2</v>
      </c>
      <c r="DF57" s="8">
        <f t="shared" si="76"/>
        <v>0.23052313013402506</v>
      </c>
      <c r="DG57" s="8">
        <f t="shared" si="76"/>
        <v>0.76947686986597497</v>
      </c>
      <c r="EB57" t="s">
        <v>82</v>
      </c>
      <c r="EC57">
        <v>22215</v>
      </c>
      <c r="EE57">
        <f t="shared" si="59"/>
        <v>22215</v>
      </c>
      <c r="EF57" s="8">
        <f t="shared" si="60"/>
        <v>1</v>
      </c>
      <c r="EG57" s="8"/>
      <c r="EJ57" s="1" t="e">
        <f t="shared" si="61"/>
        <v>#DIV/0!</v>
      </c>
      <c r="EK57" s="1" t="e">
        <f t="shared" si="62"/>
        <v>#DIV/0!</v>
      </c>
      <c r="EL57" s="1">
        <v>0.25</v>
      </c>
      <c r="EM57" s="1">
        <v>0.2</v>
      </c>
      <c r="EN57" s="8">
        <f t="shared" si="77"/>
        <v>1</v>
      </c>
    </row>
    <row r="58" spans="1:144">
      <c r="A58" s="4">
        <v>0.9</v>
      </c>
      <c r="B58" s="4" t="e">
        <f t="shared" si="0"/>
        <v>#DIV/0!</v>
      </c>
      <c r="C58" s="4" t="e">
        <f t="shared" si="1"/>
        <v>#DIV/0!</v>
      </c>
      <c r="D58" s="4" t="e">
        <f t="shared" si="2"/>
        <v>#DIV/0!</v>
      </c>
      <c r="E58" s="4" t="e">
        <f t="shared" si="3"/>
        <v>#DIV/0!</v>
      </c>
      <c r="F58" s="4" t="e">
        <f t="shared" si="4"/>
        <v>#DIV/0!</v>
      </c>
      <c r="G58" s="4" t="e">
        <f t="shared" si="5"/>
        <v>#DIV/0!</v>
      </c>
      <c r="K58">
        <f t="shared" si="6"/>
        <v>0</v>
      </c>
      <c r="N58">
        <f t="shared" si="7"/>
        <v>0</v>
      </c>
      <c r="S58" s="4">
        <v>0.9</v>
      </c>
      <c r="T58" s="4">
        <f t="shared" si="79"/>
        <v>0</v>
      </c>
      <c r="U58" s="4">
        <f t="shared" si="80"/>
        <v>0</v>
      </c>
      <c r="V58" s="4">
        <f t="shared" si="81"/>
        <v>0</v>
      </c>
      <c r="W58" s="4">
        <f t="shared" si="82"/>
        <v>0</v>
      </c>
      <c r="X58" s="4">
        <f t="shared" si="83"/>
        <v>0</v>
      </c>
      <c r="Y58" s="4">
        <f t="shared" si="84"/>
        <v>0</v>
      </c>
      <c r="Z58">
        <v>5649951</v>
      </c>
      <c r="AC58">
        <f t="shared" si="63"/>
        <v>5649951</v>
      </c>
      <c r="AF58">
        <f t="shared" si="64"/>
        <v>5649951</v>
      </c>
      <c r="AP58">
        <v>3</v>
      </c>
      <c r="AQ58">
        <v>23</v>
      </c>
      <c r="AR58">
        <f t="shared" si="78"/>
        <v>13.043478260869565</v>
      </c>
      <c r="AT58" t="s">
        <v>83</v>
      </c>
      <c r="AU58">
        <v>22215</v>
      </c>
      <c r="AV58">
        <v>16790</v>
      </c>
      <c r="AW58">
        <f t="shared" si="53"/>
        <v>5425</v>
      </c>
      <c r="AX58" s="8">
        <f t="shared" si="54"/>
        <v>0.24420436641908622</v>
      </c>
      <c r="AY58" s="8">
        <f t="shared" si="50"/>
        <v>0.75579563358091384</v>
      </c>
      <c r="AZ58" s="1">
        <v>0.25</v>
      </c>
      <c r="BA58" s="1">
        <v>0.1</v>
      </c>
      <c r="BB58" s="8">
        <f t="shared" si="72"/>
        <v>0.24081326431090103</v>
      </c>
      <c r="BC58" s="8">
        <f t="shared" si="73"/>
        <v>0.759186735689099</v>
      </c>
      <c r="BS58" t="s">
        <v>83</v>
      </c>
      <c r="BT58">
        <v>17935</v>
      </c>
      <c r="BU58">
        <v>13354</v>
      </c>
      <c r="BV58">
        <f t="shared" si="55"/>
        <v>4581</v>
      </c>
      <c r="BW58" s="8">
        <f t="shared" si="56"/>
        <v>0.25542235851686645</v>
      </c>
      <c r="BX58" s="8">
        <f t="shared" si="51"/>
        <v>0.74457764148313355</v>
      </c>
      <c r="BY58" s="1">
        <v>0.25</v>
      </c>
      <c r="BZ58" s="1">
        <v>0.1</v>
      </c>
      <c r="CA58" s="8">
        <f t="shared" si="74"/>
        <v>0.25064585075736456</v>
      </c>
      <c r="CB58" s="8">
        <f t="shared" si="75"/>
        <v>0.74935414924263544</v>
      </c>
      <c r="CX58" t="s">
        <v>83</v>
      </c>
      <c r="CY58">
        <v>15420</v>
      </c>
      <c r="CZ58">
        <v>11184</v>
      </c>
      <c r="DA58">
        <f t="shared" si="57"/>
        <v>4236</v>
      </c>
      <c r="DB58" s="8">
        <f t="shared" si="58"/>
        <v>0.2747081712062257</v>
      </c>
      <c r="DC58" s="8">
        <f t="shared" si="52"/>
        <v>0.7252918287937743</v>
      </c>
      <c r="DD58" s="1">
        <v>0.25</v>
      </c>
      <c r="DE58" s="1">
        <v>0.1</v>
      </c>
      <c r="DF58" s="8">
        <f t="shared" si="76"/>
        <v>0.2691742325983571</v>
      </c>
      <c r="DG58" s="8">
        <f t="shared" si="76"/>
        <v>0.73082576740164296</v>
      </c>
      <c r="EB58" t="s">
        <v>83</v>
      </c>
      <c r="EC58">
        <v>22215</v>
      </c>
      <c r="EE58">
        <f t="shared" si="59"/>
        <v>22215</v>
      </c>
      <c r="EF58" s="8">
        <f t="shared" si="60"/>
        <v>1</v>
      </c>
      <c r="EG58" s="8"/>
      <c r="EJ58" s="1" t="e">
        <f t="shared" si="61"/>
        <v>#DIV/0!</v>
      </c>
      <c r="EK58" s="1" t="e">
        <f t="shared" si="62"/>
        <v>#DIV/0!</v>
      </c>
      <c r="EL58" s="1">
        <v>0.25</v>
      </c>
      <c r="EM58" s="1">
        <v>0.1</v>
      </c>
      <c r="EN58" s="8">
        <f t="shared" si="77"/>
        <v>1</v>
      </c>
    </row>
    <row r="59" spans="1:144">
      <c r="A59" s="4">
        <v>0.8</v>
      </c>
      <c r="B59" s="4" t="e">
        <f t="shared" si="0"/>
        <v>#DIV/0!</v>
      </c>
      <c r="C59" s="4" t="e">
        <f t="shared" si="1"/>
        <v>#DIV/0!</v>
      </c>
      <c r="D59" s="4" t="e">
        <f t="shared" si="2"/>
        <v>#DIV/0!</v>
      </c>
      <c r="E59" s="4" t="e">
        <f t="shared" si="3"/>
        <v>#DIV/0!</v>
      </c>
      <c r="F59" s="4" t="e">
        <f t="shared" si="4"/>
        <v>#DIV/0!</v>
      </c>
      <c r="G59" s="4" t="e">
        <f t="shared" si="5"/>
        <v>#DIV/0!</v>
      </c>
      <c r="K59">
        <f t="shared" si="6"/>
        <v>0</v>
      </c>
      <c r="N59">
        <f t="shared" si="7"/>
        <v>0</v>
      </c>
      <c r="S59" s="4">
        <v>0.8</v>
      </c>
      <c r="T59" s="4">
        <f t="shared" si="79"/>
        <v>0</v>
      </c>
      <c r="U59" s="4">
        <f t="shared" si="80"/>
        <v>0</v>
      </c>
      <c r="V59" s="4">
        <f t="shared" si="81"/>
        <v>0</v>
      </c>
      <c r="W59" s="4">
        <f t="shared" si="82"/>
        <v>0</v>
      </c>
      <c r="X59" s="4">
        <f t="shared" si="83"/>
        <v>0</v>
      </c>
      <c r="Y59" s="4">
        <f t="shared" si="84"/>
        <v>0</v>
      </c>
      <c r="Z59">
        <v>5649951</v>
      </c>
      <c r="AC59">
        <f t="shared" si="63"/>
        <v>5649951</v>
      </c>
      <c r="AF59">
        <f t="shared" si="64"/>
        <v>5649951</v>
      </c>
      <c r="AP59">
        <v>3</v>
      </c>
      <c r="AQ59">
        <v>24</v>
      </c>
      <c r="AR59">
        <f t="shared" si="78"/>
        <v>12.5</v>
      </c>
      <c r="AT59" t="s">
        <v>84</v>
      </c>
      <c r="AU59">
        <v>22215</v>
      </c>
      <c r="AV59">
        <v>17946</v>
      </c>
      <c r="AW59">
        <f t="shared" si="53"/>
        <v>4269</v>
      </c>
      <c r="AX59" s="8">
        <f t="shared" si="54"/>
        <v>0.19216745442268737</v>
      </c>
      <c r="AY59" s="8">
        <f t="shared" si="50"/>
        <v>0.80783254557731266</v>
      </c>
      <c r="BS59" t="s">
        <v>84</v>
      </c>
      <c r="BT59">
        <v>17935</v>
      </c>
      <c r="BU59">
        <v>17066</v>
      </c>
      <c r="BV59">
        <f t="shared" si="55"/>
        <v>869</v>
      </c>
      <c r="BW59" s="8">
        <f t="shared" si="56"/>
        <v>4.845274602732088E-2</v>
      </c>
      <c r="BX59" s="8">
        <f t="shared" si="51"/>
        <v>0.95154725397267914</v>
      </c>
      <c r="CX59" t="s">
        <v>84</v>
      </c>
      <c r="CY59">
        <v>15420</v>
      </c>
      <c r="CZ59">
        <v>15400</v>
      </c>
      <c r="DA59">
        <f t="shared" si="57"/>
        <v>20</v>
      </c>
      <c r="DB59" s="8">
        <f t="shared" si="58"/>
        <v>1.2970168612191958E-3</v>
      </c>
      <c r="DC59" s="8">
        <f t="shared" si="52"/>
        <v>0.99870298313878081</v>
      </c>
      <c r="EB59" t="s">
        <v>84</v>
      </c>
      <c r="EC59">
        <v>22215</v>
      </c>
      <c r="EE59">
        <f t="shared" si="59"/>
        <v>22215</v>
      </c>
      <c r="EF59" s="8">
        <f t="shared" si="60"/>
        <v>1</v>
      </c>
      <c r="EG59" s="8"/>
      <c r="EJ59" s="1" t="e">
        <f t="shared" si="61"/>
        <v>#DIV/0!</v>
      </c>
      <c r="EK59" s="1" t="e">
        <f t="shared" si="62"/>
        <v>#DIV/0!</v>
      </c>
    </row>
    <row r="60" spans="1:144">
      <c r="A60" s="4">
        <v>0.7</v>
      </c>
      <c r="B60" s="4" t="e">
        <f t="shared" si="0"/>
        <v>#DIV/0!</v>
      </c>
      <c r="C60" s="4" t="e">
        <f t="shared" si="1"/>
        <v>#DIV/0!</v>
      </c>
      <c r="D60" s="4" t="e">
        <f t="shared" si="2"/>
        <v>#DIV/0!</v>
      </c>
      <c r="E60" s="4" t="e">
        <f t="shared" si="3"/>
        <v>#DIV/0!</v>
      </c>
      <c r="F60" s="4" t="e">
        <f t="shared" si="4"/>
        <v>#DIV/0!</v>
      </c>
      <c r="G60" s="4" t="e">
        <f t="shared" si="5"/>
        <v>#DIV/0!</v>
      </c>
      <c r="K60">
        <f t="shared" si="6"/>
        <v>0</v>
      </c>
      <c r="N60">
        <f t="shared" si="7"/>
        <v>0</v>
      </c>
      <c r="S60" s="4">
        <v>0.7</v>
      </c>
      <c r="T60" s="4">
        <f t="shared" si="79"/>
        <v>0</v>
      </c>
      <c r="U60" s="4">
        <f t="shared" si="80"/>
        <v>0</v>
      </c>
      <c r="V60" s="4">
        <f t="shared" si="81"/>
        <v>0</v>
      </c>
      <c r="W60" s="4">
        <f t="shared" si="82"/>
        <v>0</v>
      </c>
      <c r="X60" s="4">
        <f t="shared" si="83"/>
        <v>0</v>
      </c>
      <c r="Y60" s="4">
        <f t="shared" si="84"/>
        <v>0</v>
      </c>
      <c r="Z60">
        <v>5649951</v>
      </c>
      <c r="AC60">
        <f t="shared" si="63"/>
        <v>5649951</v>
      </c>
      <c r="AF60">
        <f t="shared" si="64"/>
        <v>5649951</v>
      </c>
      <c r="AP60">
        <v>3</v>
      </c>
      <c r="AQ60">
        <v>25</v>
      </c>
      <c r="AR60">
        <f t="shared" si="78"/>
        <v>12</v>
      </c>
      <c r="AT60" t="s">
        <v>85</v>
      </c>
      <c r="AU60">
        <v>22215</v>
      </c>
      <c r="AV60">
        <v>17840</v>
      </c>
      <c r="AW60">
        <f t="shared" si="53"/>
        <v>4375</v>
      </c>
      <c r="AX60" s="8">
        <f t="shared" si="54"/>
        <v>0.19693900517668242</v>
      </c>
      <c r="AY60" s="8">
        <f t="shared" si="50"/>
        <v>0.80306099482331761</v>
      </c>
      <c r="BS60" t="s">
        <v>85</v>
      </c>
      <c r="BT60">
        <v>17935</v>
      </c>
      <c r="BU60">
        <v>16746</v>
      </c>
      <c r="BV60">
        <f t="shared" si="55"/>
        <v>1189</v>
      </c>
      <c r="BW60" s="8">
        <f t="shared" si="56"/>
        <v>6.6294954000557571E-2</v>
      </c>
      <c r="BX60" s="8">
        <f t="shared" si="51"/>
        <v>0.93370504599944248</v>
      </c>
      <c r="CX60" t="s">
        <v>85</v>
      </c>
      <c r="CY60">
        <v>15420</v>
      </c>
      <c r="CZ60">
        <v>15060</v>
      </c>
      <c r="DA60">
        <f t="shared" si="57"/>
        <v>360</v>
      </c>
      <c r="DB60" s="8">
        <f t="shared" si="58"/>
        <v>2.3346303501945526E-2</v>
      </c>
      <c r="DC60" s="8">
        <f t="shared" si="52"/>
        <v>0.97665369649805445</v>
      </c>
      <c r="EB60" t="s">
        <v>85</v>
      </c>
      <c r="EC60">
        <v>22215</v>
      </c>
      <c r="EE60">
        <f t="shared" si="59"/>
        <v>22215</v>
      </c>
      <c r="EF60" s="8">
        <f t="shared" si="60"/>
        <v>1</v>
      </c>
      <c r="EG60" s="8"/>
      <c r="EJ60" s="1" t="e">
        <f t="shared" si="61"/>
        <v>#DIV/0!</v>
      </c>
      <c r="EK60" s="1" t="e">
        <f t="shared" si="62"/>
        <v>#DIV/0!</v>
      </c>
    </row>
    <row r="61" spans="1:144">
      <c r="A61" s="4">
        <v>0.6</v>
      </c>
      <c r="B61" s="4" t="e">
        <f t="shared" si="0"/>
        <v>#DIV/0!</v>
      </c>
      <c r="C61" s="4" t="e">
        <f t="shared" si="1"/>
        <v>#DIV/0!</v>
      </c>
      <c r="D61" s="4" t="e">
        <f t="shared" si="2"/>
        <v>#DIV/0!</v>
      </c>
      <c r="E61" s="4" t="e">
        <f t="shared" si="3"/>
        <v>#DIV/0!</v>
      </c>
      <c r="F61" s="4" t="e">
        <f t="shared" si="4"/>
        <v>#DIV/0!</v>
      </c>
      <c r="G61" s="4" t="e">
        <f t="shared" si="5"/>
        <v>#DIV/0!</v>
      </c>
      <c r="K61">
        <f t="shared" si="6"/>
        <v>0</v>
      </c>
      <c r="N61">
        <f t="shared" si="7"/>
        <v>0</v>
      </c>
      <c r="S61" s="4">
        <v>0.6</v>
      </c>
      <c r="T61" s="4">
        <f t="shared" si="79"/>
        <v>0</v>
      </c>
      <c r="U61" s="4">
        <f t="shared" si="80"/>
        <v>0</v>
      </c>
      <c r="V61" s="4">
        <f t="shared" si="81"/>
        <v>0</v>
      </c>
      <c r="W61" s="4">
        <f t="shared" si="82"/>
        <v>0</v>
      </c>
      <c r="X61" s="4">
        <f t="shared" si="83"/>
        <v>0</v>
      </c>
      <c r="Y61" s="4">
        <f t="shared" si="84"/>
        <v>0</v>
      </c>
      <c r="Z61">
        <v>5649951</v>
      </c>
      <c r="AC61">
        <f t="shared" si="63"/>
        <v>5649951</v>
      </c>
      <c r="AF61">
        <f t="shared" si="64"/>
        <v>5649951</v>
      </c>
      <c r="AP61">
        <v>3</v>
      </c>
      <c r="AQ61">
        <v>26</v>
      </c>
      <c r="AR61">
        <f>AP61/AQ61*100</f>
        <v>11.538461538461538</v>
      </c>
      <c r="AT61" t="s">
        <v>86</v>
      </c>
      <c r="AU61">
        <v>22215</v>
      </c>
      <c r="AV61">
        <v>17855</v>
      </c>
      <c r="AW61">
        <f t="shared" si="53"/>
        <v>4360</v>
      </c>
      <c r="AX61" s="8">
        <f t="shared" si="54"/>
        <v>0.19626378573036238</v>
      </c>
      <c r="AY61" s="8">
        <f t="shared" si="50"/>
        <v>0.80373621426963759</v>
      </c>
      <c r="BS61" t="s">
        <v>86</v>
      </c>
      <c r="BT61">
        <v>17935</v>
      </c>
      <c r="BU61">
        <v>16471</v>
      </c>
      <c r="BV61">
        <f t="shared" si="55"/>
        <v>1464</v>
      </c>
      <c r="BW61" s="8">
        <f t="shared" si="56"/>
        <v>8.1628101477557849E-2</v>
      </c>
      <c r="BX61" s="8">
        <f t="shared" si="51"/>
        <v>0.91837189852244216</v>
      </c>
      <c r="CX61" t="s">
        <v>86</v>
      </c>
      <c r="CY61">
        <v>15420</v>
      </c>
      <c r="CZ61">
        <v>14723</v>
      </c>
      <c r="DA61">
        <f t="shared" si="57"/>
        <v>697</v>
      </c>
      <c r="DB61" s="8">
        <f t="shared" si="58"/>
        <v>4.5201037613488974E-2</v>
      </c>
      <c r="DC61" s="8">
        <f t="shared" si="52"/>
        <v>0.95479896238651107</v>
      </c>
      <c r="EB61" t="s">
        <v>86</v>
      </c>
      <c r="EC61">
        <v>22215</v>
      </c>
      <c r="EE61">
        <f t="shared" si="59"/>
        <v>22215</v>
      </c>
      <c r="EF61" s="8">
        <f t="shared" si="60"/>
        <v>1</v>
      </c>
      <c r="EG61" s="8"/>
      <c r="EJ61" s="1" t="e">
        <f t="shared" si="61"/>
        <v>#DIV/0!</v>
      </c>
      <c r="EK61" s="1" t="e">
        <f t="shared" si="62"/>
        <v>#DIV/0!</v>
      </c>
    </row>
    <row r="62" spans="1:144">
      <c r="A62" s="4">
        <v>0.5</v>
      </c>
      <c r="B62" s="4" t="e">
        <f t="shared" si="0"/>
        <v>#DIV/0!</v>
      </c>
      <c r="C62" s="4" t="e">
        <f t="shared" si="1"/>
        <v>#DIV/0!</v>
      </c>
      <c r="D62" s="4" t="e">
        <f t="shared" si="2"/>
        <v>#DIV/0!</v>
      </c>
      <c r="E62" s="4" t="e">
        <f t="shared" si="3"/>
        <v>#DIV/0!</v>
      </c>
      <c r="F62" s="4" t="e">
        <f t="shared" si="4"/>
        <v>#DIV/0!</v>
      </c>
      <c r="G62" s="4" t="e">
        <f t="shared" si="5"/>
        <v>#DIV/0!</v>
      </c>
      <c r="K62">
        <f t="shared" si="6"/>
        <v>0</v>
      </c>
      <c r="N62">
        <f t="shared" si="7"/>
        <v>0</v>
      </c>
      <c r="S62" s="4">
        <v>0.5</v>
      </c>
      <c r="T62" s="4">
        <f t="shared" si="79"/>
        <v>0</v>
      </c>
      <c r="U62" s="4">
        <f t="shared" si="80"/>
        <v>0</v>
      </c>
      <c r="V62" s="4">
        <f t="shared" si="81"/>
        <v>0</v>
      </c>
      <c r="W62" s="4">
        <f t="shared" si="82"/>
        <v>0</v>
      </c>
      <c r="X62" s="4">
        <f t="shared" si="83"/>
        <v>0</v>
      </c>
      <c r="Y62" s="4">
        <f t="shared" si="84"/>
        <v>0</v>
      </c>
      <c r="Z62">
        <v>5649951</v>
      </c>
      <c r="AC62">
        <f t="shared" si="63"/>
        <v>5649951</v>
      </c>
      <c r="AF62">
        <f t="shared" si="64"/>
        <v>5649951</v>
      </c>
      <c r="AP62">
        <v>3</v>
      </c>
      <c r="AQ62">
        <v>27</v>
      </c>
      <c r="AR62">
        <f>AP62/AQ62*100</f>
        <v>11.111111111111111</v>
      </c>
      <c r="AT62" t="s">
        <v>87</v>
      </c>
      <c r="AU62">
        <v>22215</v>
      </c>
      <c r="AV62">
        <v>17635</v>
      </c>
      <c r="AW62">
        <f t="shared" si="53"/>
        <v>4580</v>
      </c>
      <c r="AX62" s="8">
        <f t="shared" si="54"/>
        <v>0.20616700427638981</v>
      </c>
      <c r="AY62" s="8">
        <f t="shared" si="50"/>
        <v>0.79383299572361021</v>
      </c>
      <c r="BS62" t="s">
        <v>87</v>
      </c>
      <c r="BT62">
        <v>17935</v>
      </c>
      <c r="BU62">
        <v>16104</v>
      </c>
      <c r="BV62">
        <f t="shared" si="55"/>
        <v>1831</v>
      </c>
      <c r="BW62" s="8">
        <f t="shared" si="56"/>
        <v>0.10209088374686368</v>
      </c>
      <c r="BX62" s="8">
        <f t="shared" si="51"/>
        <v>0.8979091162531363</v>
      </c>
      <c r="CX62" t="s">
        <v>87</v>
      </c>
      <c r="CY62">
        <v>15420</v>
      </c>
      <c r="CZ62">
        <v>14303</v>
      </c>
      <c r="DA62">
        <f t="shared" si="57"/>
        <v>1117</v>
      </c>
      <c r="DB62" s="8">
        <f t="shared" si="58"/>
        <v>7.2438391699092095E-2</v>
      </c>
      <c r="DC62" s="8">
        <f t="shared" si="52"/>
        <v>0.92756160830090795</v>
      </c>
      <c r="EB62" t="s">
        <v>87</v>
      </c>
      <c r="EC62">
        <v>22215</v>
      </c>
      <c r="EE62">
        <f t="shared" si="59"/>
        <v>22215</v>
      </c>
      <c r="EF62" s="8">
        <f t="shared" si="60"/>
        <v>1</v>
      </c>
      <c r="EG62" s="8"/>
      <c r="EJ62" s="1" t="e">
        <f t="shared" si="61"/>
        <v>#DIV/0!</v>
      </c>
      <c r="EK62" s="1" t="e">
        <f t="shared" si="62"/>
        <v>#DIV/0!</v>
      </c>
    </row>
    <row r="63" spans="1:144">
      <c r="A63" s="5">
        <v>0.4</v>
      </c>
      <c r="B63" s="4" t="e">
        <f t="shared" si="0"/>
        <v>#DIV/0!</v>
      </c>
      <c r="C63" s="4" t="e">
        <f t="shared" si="1"/>
        <v>#DIV/0!</v>
      </c>
      <c r="D63" s="4" t="e">
        <f t="shared" si="2"/>
        <v>#DIV/0!</v>
      </c>
      <c r="E63" s="4" t="e">
        <f t="shared" si="3"/>
        <v>#DIV/0!</v>
      </c>
      <c r="F63" s="4" t="e">
        <f t="shared" si="4"/>
        <v>#DIV/0!</v>
      </c>
      <c r="G63" s="4" t="e">
        <f t="shared" si="5"/>
        <v>#DIV/0!</v>
      </c>
      <c r="K63">
        <f t="shared" si="6"/>
        <v>0</v>
      </c>
      <c r="N63">
        <f t="shared" si="7"/>
        <v>0</v>
      </c>
      <c r="S63" s="5">
        <v>0.4</v>
      </c>
      <c r="T63" s="4">
        <f t="shared" si="79"/>
        <v>0</v>
      </c>
      <c r="U63" s="4">
        <f t="shared" si="80"/>
        <v>0</v>
      </c>
      <c r="V63" s="4">
        <f t="shared" si="81"/>
        <v>0</v>
      </c>
      <c r="W63" s="4">
        <f t="shared" si="82"/>
        <v>0</v>
      </c>
      <c r="X63" s="4">
        <f t="shared" si="83"/>
        <v>0</v>
      </c>
      <c r="Y63" s="4">
        <f t="shared" si="84"/>
        <v>0</v>
      </c>
      <c r="Z63">
        <v>5649951</v>
      </c>
      <c r="AC63">
        <f t="shared" si="63"/>
        <v>5649951</v>
      </c>
      <c r="AF63">
        <f t="shared" si="64"/>
        <v>5649951</v>
      </c>
      <c r="AP63">
        <v>3</v>
      </c>
      <c r="AQ63">
        <v>28</v>
      </c>
      <c r="AR63">
        <f>AP63/AQ63*100</f>
        <v>10.714285714285714</v>
      </c>
      <c r="AT63" t="s">
        <v>88</v>
      </c>
      <c r="AU63">
        <v>22215</v>
      </c>
      <c r="AV63">
        <v>17576</v>
      </c>
      <c r="AW63">
        <f t="shared" si="53"/>
        <v>4639</v>
      </c>
      <c r="AX63" s="8">
        <f t="shared" si="54"/>
        <v>0.20882286743191536</v>
      </c>
      <c r="AY63" s="8">
        <f t="shared" si="50"/>
        <v>0.79117713256808464</v>
      </c>
      <c r="BS63" t="s">
        <v>88</v>
      </c>
      <c r="BT63">
        <v>17935</v>
      </c>
      <c r="BU63">
        <v>15751</v>
      </c>
      <c r="BV63">
        <f t="shared" si="55"/>
        <v>2184</v>
      </c>
      <c r="BW63" s="8">
        <f t="shared" si="56"/>
        <v>0.1217730694173404</v>
      </c>
      <c r="BX63" s="8">
        <f t="shared" si="51"/>
        <v>0.87822693058265966</v>
      </c>
      <c r="CX63" t="s">
        <v>88</v>
      </c>
      <c r="CY63">
        <v>15420</v>
      </c>
      <c r="CZ63">
        <v>13916</v>
      </c>
      <c r="DA63">
        <f t="shared" si="57"/>
        <v>1504</v>
      </c>
      <c r="DB63" s="8">
        <f t="shared" si="58"/>
        <v>9.7535667963683528E-2</v>
      </c>
      <c r="DC63" s="8">
        <f t="shared" si="52"/>
        <v>0.90246433203631649</v>
      </c>
      <c r="EB63" t="s">
        <v>88</v>
      </c>
      <c r="EC63">
        <v>22215</v>
      </c>
      <c r="EE63">
        <f t="shared" si="59"/>
        <v>22215</v>
      </c>
      <c r="EF63" s="8">
        <f t="shared" si="60"/>
        <v>1</v>
      </c>
      <c r="EG63" s="8"/>
      <c r="EJ63" s="1" t="e">
        <f t="shared" si="61"/>
        <v>#DIV/0!</v>
      </c>
      <c r="EK63" s="1" t="e">
        <f t="shared" si="62"/>
        <v>#DIV/0!</v>
      </c>
    </row>
    <row r="64" spans="1:144">
      <c r="A64" s="5">
        <v>0.3</v>
      </c>
      <c r="B64" s="4" t="e">
        <f t="shared" si="0"/>
        <v>#DIV/0!</v>
      </c>
      <c r="C64" s="4" t="e">
        <f t="shared" si="1"/>
        <v>#DIV/0!</v>
      </c>
      <c r="D64" s="4" t="e">
        <f t="shared" si="2"/>
        <v>#DIV/0!</v>
      </c>
      <c r="E64" s="4" t="e">
        <f t="shared" si="3"/>
        <v>#DIV/0!</v>
      </c>
      <c r="F64" s="4" t="e">
        <f t="shared" si="4"/>
        <v>#DIV/0!</v>
      </c>
      <c r="G64" s="4" t="e">
        <f t="shared" si="5"/>
        <v>#DIV/0!</v>
      </c>
      <c r="K64">
        <f t="shared" si="6"/>
        <v>0</v>
      </c>
      <c r="N64">
        <f t="shared" si="7"/>
        <v>0</v>
      </c>
      <c r="S64" s="5">
        <v>0.3</v>
      </c>
      <c r="T64" s="4">
        <f t="shared" si="79"/>
        <v>0</v>
      </c>
      <c r="U64" s="4">
        <f t="shared" si="80"/>
        <v>0</v>
      </c>
      <c r="V64" s="4">
        <f t="shared" si="81"/>
        <v>0</v>
      </c>
      <c r="W64" s="4">
        <f t="shared" si="82"/>
        <v>0</v>
      </c>
      <c r="X64" s="4">
        <f t="shared" si="83"/>
        <v>0</v>
      </c>
      <c r="Y64" s="4">
        <f t="shared" si="84"/>
        <v>0</v>
      </c>
      <c r="Z64">
        <v>5649951</v>
      </c>
      <c r="AC64">
        <f t="shared" si="63"/>
        <v>5649951</v>
      </c>
      <c r="AF64">
        <f t="shared" si="64"/>
        <v>5649951</v>
      </c>
      <c r="AP64">
        <v>3</v>
      </c>
      <c r="AQ64">
        <v>29</v>
      </c>
      <c r="AR64">
        <f>AP64/AQ64*100</f>
        <v>10.344827586206897</v>
      </c>
      <c r="AT64" t="s">
        <v>89</v>
      </c>
      <c r="AU64">
        <v>22215</v>
      </c>
      <c r="AV64">
        <v>17532</v>
      </c>
      <c r="AW64">
        <f t="shared" si="53"/>
        <v>4683</v>
      </c>
      <c r="AX64" s="8">
        <f t="shared" si="54"/>
        <v>0.21080351114112086</v>
      </c>
      <c r="AY64" s="8">
        <f t="shared" si="50"/>
        <v>0.78919648885887916</v>
      </c>
      <c r="BS64" t="s">
        <v>89</v>
      </c>
      <c r="BT64">
        <v>17935</v>
      </c>
      <c r="BU64">
        <v>15405</v>
      </c>
      <c r="BV64">
        <f t="shared" si="55"/>
        <v>2530</v>
      </c>
      <c r="BW64" s="8">
        <f t="shared" si="56"/>
        <v>0.14106495678840256</v>
      </c>
      <c r="BX64" s="8">
        <f t="shared" si="51"/>
        <v>0.85893504321159742</v>
      </c>
      <c r="CX64" t="s">
        <v>89</v>
      </c>
      <c r="CY64">
        <v>15420</v>
      </c>
      <c r="CZ64">
        <v>13508</v>
      </c>
      <c r="DA64">
        <f t="shared" si="57"/>
        <v>1912</v>
      </c>
      <c r="DB64" s="8">
        <f t="shared" si="58"/>
        <v>0.12399481193255513</v>
      </c>
      <c r="DC64" s="8">
        <f t="shared" si="52"/>
        <v>0.87600518806744487</v>
      </c>
      <c r="EB64" t="s">
        <v>89</v>
      </c>
      <c r="EC64">
        <v>22215</v>
      </c>
      <c r="EE64">
        <f t="shared" si="59"/>
        <v>22215</v>
      </c>
      <c r="EF64" s="8">
        <f t="shared" si="60"/>
        <v>1</v>
      </c>
      <c r="EG64" s="8"/>
      <c r="EJ64" s="1" t="e">
        <f t="shared" si="61"/>
        <v>#DIV/0!</v>
      </c>
      <c r="EK64" s="1" t="e">
        <f t="shared" si="62"/>
        <v>#DIV/0!</v>
      </c>
    </row>
    <row r="65" spans="1:144">
      <c r="A65" s="5">
        <v>0.2</v>
      </c>
      <c r="B65" s="4" t="e">
        <f t="shared" si="0"/>
        <v>#DIV/0!</v>
      </c>
      <c r="C65" s="4" t="e">
        <f t="shared" si="1"/>
        <v>#DIV/0!</v>
      </c>
      <c r="D65" s="4" t="e">
        <f t="shared" si="2"/>
        <v>#DIV/0!</v>
      </c>
      <c r="E65" s="4" t="e">
        <f t="shared" si="3"/>
        <v>#DIV/0!</v>
      </c>
      <c r="F65" s="4" t="e">
        <f t="shared" si="4"/>
        <v>#DIV/0!</v>
      </c>
      <c r="G65" s="4" t="e">
        <f t="shared" si="5"/>
        <v>#DIV/0!</v>
      </c>
      <c r="K65">
        <f t="shared" si="6"/>
        <v>0</v>
      </c>
      <c r="N65">
        <f t="shared" si="7"/>
        <v>0</v>
      </c>
      <c r="S65" s="5">
        <v>0.2</v>
      </c>
      <c r="T65" s="4">
        <f t="shared" si="79"/>
        <v>0</v>
      </c>
      <c r="U65" s="4">
        <f t="shared" si="80"/>
        <v>0</v>
      </c>
      <c r="V65" s="4">
        <f t="shared" si="81"/>
        <v>0</v>
      </c>
      <c r="W65" s="4">
        <f t="shared" si="82"/>
        <v>0</v>
      </c>
      <c r="X65" s="4">
        <f t="shared" si="83"/>
        <v>0</v>
      </c>
      <c r="Y65" s="4">
        <f t="shared" si="84"/>
        <v>0</v>
      </c>
      <c r="Z65">
        <v>5649951</v>
      </c>
      <c r="AC65">
        <f t="shared" si="63"/>
        <v>5649951</v>
      </c>
      <c r="AF65">
        <f t="shared" si="64"/>
        <v>5649951</v>
      </c>
      <c r="AP65">
        <v>3</v>
      </c>
      <c r="AQ65">
        <v>30</v>
      </c>
      <c r="AR65">
        <f>AP65/AQ65*100</f>
        <v>10</v>
      </c>
      <c r="AT65" t="s">
        <v>90</v>
      </c>
      <c r="AU65">
        <v>22215</v>
      </c>
      <c r="AV65">
        <v>17262</v>
      </c>
      <c r="AW65">
        <f t="shared" si="53"/>
        <v>4953</v>
      </c>
      <c r="AX65" s="8">
        <f t="shared" si="54"/>
        <v>0.22295746117488183</v>
      </c>
      <c r="AY65" s="8">
        <f t="shared" si="50"/>
        <v>0.7770425388251182</v>
      </c>
      <c r="BS65" t="s">
        <v>90</v>
      </c>
      <c r="BT65">
        <v>17935</v>
      </c>
      <c r="BU65">
        <v>14921</v>
      </c>
      <c r="BV65">
        <f t="shared" si="55"/>
        <v>3014</v>
      </c>
      <c r="BW65" s="8">
        <f t="shared" si="56"/>
        <v>0.16805129634792307</v>
      </c>
      <c r="BX65" s="8">
        <f t="shared" si="51"/>
        <v>0.83194870365207696</v>
      </c>
      <c r="CX65" t="s">
        <v>90</v>
      </c>
      <c r="CY65">
        <v>15420</v>
      </c>
      <c r="CZ65">
        <v>12962</v>
      </c>
      <c r="DA65">
        <f t="shared" si="57"/>
        <v>2458</v>
      </c>
      <c r="DB65" s="8">
        <f t="shared" si="58"/>
        <v>0.15940337224383916</v>
      </c>
      <c r="DC65" s="8">
        <f t="shared" si="52"/>
        <v>0.84059662775616084</v>
      </c>
      <c r="EB65" t="s">
        <v>90</v>
      </c>
      <c r="EC65">
        <v>22215</v>
      </c>
      <c r="EE65">
        <f t="shared" si="59"/>
        <v>22215</v>
      </c>
      <c r="EF65" s="8">
        <f t="shared" si="60"/>
        <v>1</v>
      </c>
      <c r="EG65" s="8"/>
      <c r="EJ65" s="1" t="e">
        <f t="shared" si="61"/>
        <v>#DIV/0!</v>
      </c>
      <c r="EK65" s="1" t="e">
        <f t="shared" si="62"/>
        <v>#DIV/0!</v>
      </c>
    </row>
    <row r="66" spans="1:144">
      <c r="A66" s="5">
        <v>0.1</v>
      </c>
      <c r="B66" s="4" t="e">
        <f t="shared" si="0"/>
        <v>#DIV/0!</v>
      </c>
      <c r="C66" s="4" t="e">
        <f t="shared" si="1"/>
        <v>#DIV/0!</v>
      </c>
      <c r="D66" s="4" t="e">
        <f t="shared" si="2"/>
        <v>#DIV/0!</v>
      </c>
      <c r="E66" s="4" t="e">
        <f>(L66-M66)/K66</f>
        <v>#DIV/0!</v>
      </c>
      <c r="F66" s="4" t="e">
        <f t="shared" si="4"/>
        <v>#DIV/0!</v>
      </c>
      <c r="G66" s="4" t="e">
        <f t="shared" si="5"/>
        <v>#DIV/0!</v>
      </c>
      <c r="K66">
        <f t="shared" si="6"/>
        <v>0</v>
      </c>
      <c r="N66">
        <f t="shared" si="7"/>
        <v>0</v>
      </c>
      <c r="S66" s="5">
        <v>0.1</v>
      </c>
      <c r="T66" s="4">
        <f t="shared" si="79"/>
        <v>0</v>
      </c>
      <c r="U66" s="4">
        <f t="shared" si="80"/>
        <v>0</v>
      </c>
      <c r="V66" s="4">
        <f t="shared" si="81"/>
        <v>0</v>
      </c>
      <c r="W66" s="4">
        <f t="shared" si="82"/>
        <v>0</v>
      </c>
      <c r="X66" s="4">
        <f t="shared" si="83"/>
        <v>0</v>
      </c>
      <c r="Y66" s="4">
        <f t="shared" si="84"/>
        <v>0</v>
      </c>
      <c r="Z66">
        <v>5649951</v>
      </c>
      <c r="AC66">
        <f t="shared" si="63"/>
        <v>5649951</v>
      </c>
      <c r="AF66">
        <f t="shared" si="64"/>
        <v>5649951</v>
      </c>
      <c r="AT66" t="s">
        <v>91</v>
      </c>
      <c r="AU66">
        <v>22215</v>
      </c>
      <c r="AV66">
        <v>17149</v>
      </c>
      <c r="AW66">
        <f>AU66-AV66</f>
        <v>5066</v>
      </c>
      <c r="AX66" s="8">
        <f>AW66/AU66</f>
        <v>0.22804411433715957</v>
      </c>
      <c r="AY66" s="8">
        <f t="shared" si="50"/>
        <v>0.77195588566284046</v>
      </c>
      <c r="BS66" t="s">
        <v>91</v>
      </c>
      <c r="BT66">
        <v>17935</v>
      </c>
      <c r="BU66">
        <v>14435</v>
      </c>
      <c r="BV66">
        <f t="shared" si="55"/>
        <v>3500</v>
      </c>
      <c r="BW66" s="8">
        <f t="shared" si="56"/>
        <v>0.19514914970727629</v>
      </c>
      <c r="BX66" s="8">
        <f t="shared" si="51"/>
        <v>0.80485085029272374</v>
      </c>
      <c r="CX66" t="s">
        <v>91</v>
      </c>
      <c r="CY66">
        <v>15420</v>
      </c>
      <c r="CZ66">
        <v>12446</v>
      </c>
      <c r="DA66">
        <f t="shared" si="57"/>
        <v>2974</v>
      </c>
      <c r="DB66" s="8">
        <f t="shared" si="58"/>
        <v>0.19286640726329443</v>
      </c>
      <c r="DC66" s="8">
        <f t="shared" si="52"/>
        <v>0.8071335927367056</v>
      </c>
      <c r="EB66" t="s">
        <v>91</v>
      </c>
      <c r="EC66">
        <v>22215</v>
      </c>
      <c r="EE66">
        <f t="shared" si="59"/>
        <v>22215</v>
      </c>
      <c r="EF66" s="8">
        <f t="shared" si="60"/>
        <v>1</v>
      </c>
      <c r="EG66" s="8"/>
      <c r="EJ66" s="1" t="e">
        <f t="shared" si="61"/>
        <v>#DIV/0!</v>
      </c>
      <c r="EK66" s="1" t="e">
        <f t="shared" si="62"/>
        <v>#DIV/0!</v>
      </c>
    </row>
    <row r="67" spans="1:144">
      <c r="A67" s="6">
        <v>203.1</v>
      </c>
      <c r="B67" s="4"/>
      <c r="C67" s="4"/>
      <c r="D67" s="4"/>
      <c r="E67" s="4"/>
      <c r="F67" s="4"/>
      <c r="G67" s="4"/>
      <c r="K67">
        <f t="shared" ref="K67:K130" si="85">H67</f>
        <v>0</v>
      </c>
      <c r="N67">
        <f t="shared" ref="N67:N130" si="86">K67</f>
        <v>0</v>
      </c>
      <c r="S67" s="6">
        <v>207.1</v>
      </c>
      <c r="T67" s="4"/>
      <c r="U67" s="4"/>
      <c r="V67" s="4"/>
      <c r="W67" s="4"/>
      <c r="X67" s="4"/>
      <c r="Y67" s="4"/>
      <c r="AC67">
        <f t="shared" ref="AC67:AC88" si="87">Z67</f>
        <v>0</v>
      </c>
      <c r="AF67">
        <f t="shared" ref="AF67:AF88" si="88">AC67</f>
        <v>0</v>
      </c>
      <c r="AT67" t="s">
        <v>92</v>
      </c>
      <c r="AU67">
        <v>22215</v>
      </c>
      <c r="AV67">
        <v>17021</v>
      </c>
      <c r="AW67">
        <f>AU67-AV67</f>
        <v>5194</v>
      </c>
      <c r="AX67" s="8">
        <f>AW67/AU67</f>
        <v>0.23380598694575738</v>
      </c>
      <c r="AY67" s="8">
        <f t="shared" si="50"/>
        <v>0.76619401305424262</v>
      </c>
      <c r="BS67" t="s">
        <v>92</v>
      </c>
      <c r="BT67">
        <v>17935</v>
      </c>
      <c r="BU67">
        <v>13991</v>
      </c>
      <c r="BV67">
        <f t="shared" si="55"/>
        <v>3944</v>
      </c>
      <c r="BW67" s="8">
        <f t="shared" si="56"/>
        <v>0.21990521327014217</v>
      </c>
      <c r="BX67" s="8">
        <f t="shared" si="51"/>
        <v>0.78009478672985777</v>
      </c>
      <c r="CX67" t="s">
        <v>92</v>
      </c>
      <c r="CY67">
        <v>15420</v>
      </c>
      <c r="CZ67">
        <v>11916</v>
      </c>
      <c r="DA67">
        <f t="shared" si="57"/>
        <v>3504</v>
      </c>
      <c r="DB67" s="8">
        <f t="shared" si="58"/>
        <v>0.22723735408560311</v>
      </c>
      <c r="DC67" s="8">
        <f t="shared" si="52"/>
        <v>0.77276264591439692</v>
      </c>
      <c r="EB67" t="s">
        <v>92</v>
      </c>
      <c r="EC67">
        <v>22215</v>
      </c>
      <c r="EE67">
        <f t="shared" si="59"/>
        <v>22215</v>
      </c>
      <c r="EF67" s="8">
        <f t="shared" si="60"/>
        <v>1</v>
      </c>
      <c r="EG67" s="8"/>
      <c r="EJ67" s="1" t="e">
        <f t="shared" si="61"/>
        <v>#DIV/0!</v>
      </c>
      <c r="EK67" s="1" t="e">
        <f t="shared" si="62"/>
        <v>#DIV/0!</v>
      </c>
    </row>
    <row r="68" spans="1:144">
      <c r="A68" s="4">
        <v>1</v>
      </c>
      <c r="B68" s="4">
        <f t="shared" ref="B68:B131" si="89">J68/H68</f>
        <v>0.24118514400221031</v>
      </c>
      <c r="C68" s="4">
        <f t="shared" ref="C68:C131" si="90">(I68-J68)/H68</f>
        <v>0.18071115823063486</v>
      </c>
      <c r="D68" s="4">
        <f t="shared" ref="D68:D131" si="91">M68/K68</f>
        <v>0.15229043587099117</v>
      </c>
      <c r="E68" s="4">
        <f t="shared" ref="E68:E131" si="92">(L68-M68)/K68</f>
        <v>6.6456250153768451E-6</v>
      </c>
      <c r="F68" s="4">
        <f t="shared" ref="F68:F131" si="93">P68/N68</f>
        <v>0.42213519124270643</v>
      </c>
      <c r="G68" s="4">
        <f t="shared" ref="G68:G131" si="94">(O68-P68)/N68</f>
        <v>0.79967583489552652</v>
      </c>
      <c r="H68">
        <v>14144644</v>
      </c>
      <c r="I68">
        <v>5967573</v>
      </c>
      <c r="J68">
        <v>3411478</v>
      </c>
      <c r="K68">
        <f t="shared" si="85"/>
        <v>14144644</v>
      </c>
      <c r="L68">
        <v>2154188</v>
      </c>
      <c r="M68">
        <v>2154094</v>
      </c>
      <c r="N68">
        <f t="shared" si="86"/>
        <v>14144644</v>
      </c>
      <c r="O68">
        <v>17282082</v>
      </c>
      <c r="P68">
        <v>5970952</v>
      </c>
      <c r="S68" s="4">
        <v>1</v>
      </c>
      <c r="T68" s="4">
        <f t="shared" ref="T68:T77" si="95">AB68/Z68</f>
        <v>0.66307974782739942</v>
      </c>
      <c r="U68" s="4">
        <f t="shared" ref="U68:U77" si="96">(AA68-AB68)/Z68</f>
        <v>0.33689668077504409</v>
      </c>
      <c r="V68" s="4">
        <f t="shared" ref="V68:V77" si="97">AE68/AC68</f>
        <v>0.47214398402107366</v>
      </c>
      <c r="W68" s="4">
        <f t="shared" ref="W68:W77" si="98">(AD68-AE68)/AC68</f>
        <v>0</v>
      </c>
      <c r="X68" s="4">
        <f t="shared" ref="X68:X77" si="99">AH68/AF68</f>
        <v>1.0002561838734423</v>
      </c>
      <c r="Y68" s="4">
        <f t="shared" ref="Y68:Y77" si="100">(AG68-AH68)/AF68</f>
        <v>1.3622359331482083</v>
      </c>
      <c r="Z68">
        <v>4836370</v>
      </c>
      <c r="AA68">
        <v>4836256</v>
      </c>
      <c r="AB68">
        <v>3206899</v>
      </c>
      <c r="AC68">
        <f t="shared" si="87"/>
        <v>4836370</v>
      </c>
      <c r="AD68">
        <v>2283463</v>
      </c>
      <c r="AE68">
        <v>2283463</v>
      </c>
      <c r="AF68">
        <f t="shared" si="88"/>
        <v>4836370</v>
      </c>
      <c r="AG68">
        <v>11425886</v>
      </c>
      <c r="AH68">
        <v>4837609</v>
      </c>
      <c r="AT68" t="s">
        <v>93</v>
      </c>
      <c r="AU68">
        <v>22215</v>
      </c>
      <c r="AV68">
        <v>16956</v>
      </c>
      <c r="AW68">
        <f>AU68-AV68</f>
        <v>5259</v>
      </c>
      <c r="AX68" s="8">
        <f>AW68/AU68</f>
        <v>0.23673193787981095</v>
      </c>
      <c r="AY68" s="8">
        <f t="shared" si="50"/>
        <v>0.76326806212018905</v>
      </c>
      <c r="BS68" t="s">
        <v>93</v>
      </c>
      <c r="BT68">
        <v>17935</v>
      </c>
      <c r="BU68">
        <v>13516</v>
      </c>
      <c r="BV68">
        <f t="shared" si="55"/>
        <v>4419</v>
      </c>
      <c r="BW68" s="8">
        <f t="shared" si="56"/>
        <v>0.24638974073041539</v>
      </c>
      <c r="BX68" s="8">
        <f t="shared" si="51"/>
        <v>0.75361025926958458</v>
      </c>
      <c r="CX68" t="s">
        <v>93</v>
      </c>
      <c r="CY68">
        <v>15420</v>
      </c>
      <c r="CZ68">
        <v>11345</v>
      </c>
      <c r="DA68">
        <f t="shared" si="57"/>
        <v>4075</v>
      </c>
      <c r="DB68" s="8">
        <f t="shared" si="58"/>
        <v>0.26426718547341116</v>
      </c>
      <c r="DC68" s="8">
        <f t="shared" si="52"/>
        <v>0.7357328145265889</v>
      </c>
      <c r="EB68" t="s">
        <v>93</v>
      </c>
      <c r="EC68">
        <v>22215</v>
      </c>
      <c r="EE68">
        <f t="shared" si="59"/>
        <v>22215</v>
      </c>
      <c r="EF68" s="8">
        <f t="shared" si="60"/>
        <v>1</v>
      </c>
      <c r="EG68" s="8"/>
      <c r="EJ68" s="1" t="e">
        <f t="shared" si="61"/>
        <v>#DIV/0!</v>
      </c>
      <c r="EK68" s="1" t="e">
        <f t="shared" si="62"/>
        <v>#DIV/0!</v>
      </c>
    </row>
    <row r="69" spans="1:144">
      <c r="A69" s="4">
        <v>0.9</v>
      </c>
      <c r="B69" s="4">
        <f t="shared" si="89"/>
        <v>0.22482467568642944</v>
      </c>
      <c r="C69" s="4">
        <f t="shared" si="90"/>
        <v>0.1799458508817896</v>
      </c>
      <c r="D69" s="4">
        <f t="shared" si="91"/>
        <v>0.14556421497776825</v>
      </c>
      <c r="E69" s="4">
        <f t="shared" si="92"/>
        <v>9.6659201885886982E-3</v>
      </c>
      <c r="F69" s="4">
        <f t="shared" si="93"/>
        <v>0.37925754794535654</v>
      </c>
      <c r="G69" s="4">
        <f t="shared" si="94"/>
        <v>0.71957512681125091</v>
      </c>
      <c r="H69">
        <v>14144644</v>
      </c>
      <c r="I69">
        <v>5725335</v>
      </c>
      <c r="J69">
        <v>3180065</v>
      </c>
      <c r="K69">
        <f t="shared" si="85"/>
        <v>14144644</v>
      </c>
      <c r="L69">
        <v>2195675</v>
      </c>
      <c r="M69">
        <v>2058954</v>
      </c>
      <c r="N69">
        <f t="shared" si="86"/>
        <v>14144644</v>
      </c>
      <c r="O69">
        <v>15542597</v>
      </c>
      <c r="P69">
        <v>5364463</v>
      </c>
      <c r="S69" s="4">
        <v>0.9</v>
      </c>
      <c r="T69" s="4">
        <f t="shared" si="95"/>
        <v>0</v>
      </c>
      <c r="U69" s="4">
        <f t="shared" si="96"/>
        <v>0</v>
      </c>
      <c r="V69" s="4">
        <f t="shared" si="97"/>
        <v>0</v>
      </c>
      <c r="W69" s="4">
        <f t="shared" si="98"/>
        <v>0</v>
      </c>
      <c r="X69" s="4">
        <f t="shared" si="99"/>
        <v>0</v>
      </c>
      <c r="Y69" s="4">
        <f t="shared" si="100"/>
        <v>0</v>
      </c>
      <c r="Z69">
        <v>4836370</v>
      </c>
      <c r="AC69">
        <f t="shared" si="87"/>
        <v>4836370</v>
      </c>
      <c r="AF69">
        <f t="shared" si="88"/>
        <v>4836370</v>
      </c>
      <c r="AT69" t="s">
        <v>94</v>
      </c>
      <c r="AU69">
        <v>22215</v>
      </c>
      <c r="AV69">
        <v>16406</v>
      </c>
      <c r="AW69">
        <f t="shared" ref="AW69:AW98" si="101">AU69-AV69</f>
        <v>5809</v>
      </c>
      <c r="AX69" s="8">
        <f t="shared" ref="AX69:AX98" si="102">AW69/AU69</f>
        <v>0.26148998424487957</v>
      </c>
      <c r="AY69" s="8">
        <f t="shared" si="50"/>
        <v>0.73851001575512043</v>
      </c>
      <c r="BS69" t="s">
        <v>94</v>
      </c>
      <c r="BT69">
        <v>17935</v>
      </c>
      <c r="BU69">
        <v>17013</v>
      </c>
      <c r="BV69">
        <f t="shared" si="55"/>
        <v>922</v>
      </c>
      <c r="BW69" s="8">
        <f t="shared" si="56"/>
        <v>5.1407861722888207E-2</v>
      </c>
      <c r="BX69" s="8">
        <f t="shared" si="51"/>
        <v>0.94859213827711175</v>
      </c>
      <c r="CX69" t="s">
        <v>94</v>
      </c>
      <c r="CY69">
        <v>15420</v>
      </c>
      <c r="CZ69">
        <v>15399</v>
      </c>
      <c r="DA69">
        <f t="shared" si="57"/>
        <v>21</v>
      </c>
      <c r="DB69" s="8">
        <f t="shared" si="58"/>
        <v>1.3618677042801556E-3</v>
      </c>
      <c r="DC69" s="8">
        <f t="shared" si="52"/>
        <v>0.99863813229571985</v>
      </c>
      <c r="EB69" t="s">
        <v>94</v>
      </c>
      <c r="EC69">
        <v>22215</v>
      </c>
      <c r="EE69">
        <f t="shared" si="59"/>
        <v>22215</v>
      </c>
      <c r="EF69" s="8">
        <f t="shared" si="60"/>
        <v>1</v>
      </c>
      <c r="EG69" s="8"/>
      <c r="EJ69" s="1" t="e">
        <f t="shared" si="61"/>
        <v>#DIV/0!</v>
      </c>
      <c r="EK69" s="1" t="e">
        <f t="shared" si="62"/>
        <v>#DIV/0!</v>
      </c>
    </row>
    <row r="70" spans="1:144">
      <c r="A70" s="4">
        <v>0.8</v>
      </c>
      <c r="B70" s="4">
        <f t="shared" si="89"/>
        <v>0</v>
      </c>
      <c r="C70" s="4">
        <f t="shared" si="90"/>
        <v>0</v>
      </c>
      <c r="D70" s="4">
        <f t="shared" si="91"/>
        <v>0</v>
      </c>
      <c r="E70" s="4">
        <f t="shared" si="92"/>
        <v>0</v>
      </c>
      <c r="F70" s="4">
        <f t="shared" si="93"/>
        <v>0</v>
      </c>
      <c r="G70" s="4">
        <f t="shared" si="94"/>
        <v>0</v>
      </c>
      <c r="H70">
        <v>14144644</v>
      </c>
      <c r="K70">
        <f t="shared" si="85"/>
        <v>14144644</v>
      </c>
      <c r="N70">
        <f t="shared" si="86"/>
        <v>14144644</v>
      </c>
      <c r="S70" s="4">
        <v>0.8</v>
      </c>
      <c r="T70" s="4">
        <f t="shared" si="95"/>
        <v>0</v>
      </c>
      <c r="U70" s="4">
        <f t="shared" si="96"/>
        <v>0</v>
      </c>
      <c r="V70" s="4">
        <f t="shared" si="97"/>
        <v>0</v>
      </c>
      <c r="W70" s="4">
        <f t="shared" si="98"/>
        <v>0</v>
      </c>
      <c r="X70" s="4">
        <f t="shared" si="99"/>
        <v>0</v>
      </c>
      <c r="Y70" s="4">
        <f t="shared" si="100"/>
        <v>0</v>
      </c>
      <c r="Z70">
        <v>4836370</v>
      </c>
      <c r="AC70">
        <f t="shared" si="87"/>
        <v>4836370</v>
      </c>
      <c r="AF70">
        <f t="shared" si="88"/>
        <v>4836370</v>
      </c>
      <c r="AT70" t="s">
        <v>95</v>
      </c>
      <c r="AU70">
        <v>22215</v>
      </c>
      <c r="AV70">
        <v>15962</v>
      </c>
      <c r="AW70">
        <f t="shared" si="101"/>
        <v>6253</v>
      </c>
      <c r="AX70" s="8">
        <f t="shared" si="102"/>
        <v>0.2814764798559532</v>
      </c>
      <c r="AY70" s="8">
        <f t="shared" si="50"/>
        <v>0.71852352014404686</v>
      </c>
      <c r="BS70" t="s">
        <v>95</v>
      </c>
      <c r="BT70">
        <v>17935</v>
      </c>
      <c r="BU70">
        <v>16364</v>
      </c>
      <c r="BV70">
        <f t="shared" si="55"/>
        <v>1571</v>
      </c>
      <c r="BW70" s="8">
        <f t="shared" si="56"/>
        <v>8.7594089768608871E-2</v>
      </c>
      <c r="BX70" s="8">
        <f t="shared" si="51"/>
        <v>0.91240591023139117</v>
      </c>
      <c r="CX70" t="s">
        <v>95</v>
      </c>
      <c r="CY70">
        <v>15420</v>
      </c>
      <c r="CZ70">
        <v>14742</v>
      </c>
      <c r="DA70">
        <f t="shared" si="57"/>
        <v>678</v>
      </c>
      <c r="DB70" s="8">
        <f t="shared" si="58"/>
        <v>4.3968871595330743E-2</v>
      </c>
      <c r="DC70" s="8">
        <f t="shared" si="52"/>
        <v>0.95603112840466931</v>
      </c>
      <c r="EB70" t="s">
        <v>95</v>
      </c>
      <c r="EC70">
        <v>22215</v>
      </c>
      <c r="EE70">
        <f t="shared" si="59"/>
        <v>22215</v>
      </c>
      <c r="EF70" s="8">
        <f t="shared" si="60"/>
        <v>1</v>
      </c>
      <c r="EG70" s="8"/>
      <c r="EJ70" s="1" t="e">
        <f t="shared" si="61"/>
        <v>#DIV/0!</v>
      </c>
      <c r="EK70" s="1" t="e">
        <f t="shared" si="62"/>
        <v>#DIV/0!</v>
      </c>
    </row>
    <row r="71" spans="1:144">
      <c r="A71" s="4">
        <v>0.7</v>
      </c>
      <c r="B71" s="4">
        <f t="shared" si="89"/>
        <v>0</v>
      </c>
      <c r="C71" s="4">
        <f t="shared" si="90"/>
        <v>0</v>
      </c>
      <c r="D71" s="4">
        <f t="shared" si="91"/>
        <v>0</v>
      </c>
      <c r="E71" s="4">
        <f t="shared" si="92"/>
        <v>0</v>
      </c>
      <c r="F71" s="4">
        <f t="shared" si="93"/>
        <v>0</v>
      </c>
      <c r="G71" s="4">
        <f t="shared" si="94"/>
        <v>0</v>
      </c>
      <c r="H71">
        <v>14144644</v>
      </c>
      <c r="K71">
        <f t="shared" si="85"/>
        <v>14144644</v>
      </c>
      <c r="N71">
        <f t="shared" si="86"/>
        <v>14144644</v>
      </c>
      <c r="S71" s="4">
        <v>0.7</v>
      </c>
      <c r="T71" s="4">
        <f t="shared" si="95"/>
        <v>0</v>
      </c>
      <c r="U71" s="4">
        <f t="shared" si="96"/>
        <v>0</v>
      </c>
      <c r="V71" s="4">
        <f t="shared" si="97"/>
        <v>0</v>
      </c>
      <c r="W71" s="4">
        <f t="shared" si="98"/>
        <v>0</v>
      </c>
      <c r="X71" s="4">
        <f t="shared" si="99"/>
        <v>0</v>
      </c>
      <c r="Y71" s="4">
        <f t="shared" si="100"/>
        <v>0</v>
      </c>
      <c r="Z71">
        <v>4836370</v>
      </c>
      <c r="AC71">
        <f t="shared" si="87"/>
        <v>4836370</v>
      </c>
      <c r="AF71">
        <f t="shared" si="88"/>
        <v>4836370</v>
      </c>
      <c r="AT71" t="s">
        <v>96</v>
      </c>
      <c r="AU71">
        <v>22215</v>
      </c>
      <c r="AV71">
        <v>15532</v>
      </c>
      <c r="AW71">
        <f t="shared" si="101"/>
        <v>6683</v>
      </c>
      <c r="AX71" s="8">
        <f t="shared" si="102"/>
        <v>0.30083277065046138</v>
      </c>
      <c r="AY71" s="8">
        <f t="shared" si="50"/>
        <v>0.69916722934953857</v>
      </c>
      <c r="BS71" t="s">
        <v>96</v>
      </c>
      <c r="BT71">
        <v>17935</v>
      </c>
      <c r="BU71">
        <v>15685</v>
      </c>
      <c r="BV71">
        <f t="shared" si="55"/>
        <v>2250</v>
      </c>
      <c r="BW71" s="8">
        <f t="shared" si="56"/>
        <v>0.12545302481182047</v>
      </c>
      <c r="BX71" s="8">
        <f t="shared" si="51"/>
        <v>0.87454697518817959</v>
      </c>
      <c r="CX71" t="s">
        <v>96</v>
      </c>
      <c r="CY71">
        <v>15420</v>
      </c>
      <c r="CZ71">
        <v>14039</v>
      </c>
      <c r="DA71">
        <f t="shared" si="57"/>
        <v>1381</v>
      </c>
      <c r="DB71" s="8">
        <f t="shared" si="58"/>
        <v>8.9559014267185474E-2</v>
      </c>
      <c r="DC71" s="8">
        <f t="shared" si="52"/>
        <v>0.91044098573281451</v>
      </c>
      <c r="EB71" t="s">
        <v>96</v>
      </c>
      <c r="EC71">
        <v>22215</v>
      </c>
      <c r="EE71">
        <f t="shared" si="59"/>
        <v>22215</v>
      </c>
      <c r="EF71" s="8">
        <f t="shared" si="60"/>
        <v>1</v>
      </c>
      <c r="EG71" s="8"/>
      <c r="EJ71" s="1" t="e">
        <f t="shared" si="61"/>
        <v>#DIV/0!</v>
      </c>
      <c r="EK71" s="1" t="e">
        <f t="shared" si="62"/>
        <v>#DIV/0!</v>
      </c>
    </row>
    <row r="72" spans="1:144">
      <c r="A72" s="4">
        <v>0.6</v>
      </c>
      <c r="B72" s="4">
        <f t="shared" si="89"/>
        <v>0</v>
      </c>
      <c r="C72" s="4">
        <f t="shared" si="90"/>
        <v>0</v>
      </c>
      <c r="D72" s="4">
        <f t="shared" si="91"/>
        <v>0</v>
      </c>
      <c r="E72" s="4">
        <f t="shared" si="92"/>
        <v>0</v>
      </c>
      <c r="F72" s="4">
        <f t="shared" si="93"/>
        <v>0</v>
      </c>
      <c r="G72" s="4">
        <f t="shared" si="94"/>
        <v>0</v>
      </c>
      <c r="H72">
        <v>14144644</v>
      </c>
      <c r="K72">
        <f t="shared" si="85"/>
        <v>14144644</v>
      </c>
      <c r="N72">
        <f t="shared" si="86"/>
        <v>14144644</v>
      </c>
      <c r="S72" s="4">
        <v>0.6</v>
      </c>
      <c r="T72" s="4">
        <f t="shared" si="95"/>
        <v>0</v>
      </c>
      <c r="U72" s="4">
        <f t="shared" si="96"/>
        <v>0</v>
      </c>
      <c r="V72" s="4">
        <f t="shared" si="97"/>
        <v>0</v>
      </c>
      <c r="W72" s="4">
        <f t="shared" si="98"/>
        <v>0</v>
      </c>
      <c r="X72" s="4">
        <f t="shared" si="99"/>
        <v>0</v>
      </c>
      <c r="Y72" s="4">
        <f t="shared" si="100"/>
        <v>0</v>
      </c>
      <c r="Z72">
        <v>4836370</v>
      </c>
      <c r="AC72">
        <f t="shared" si="87"/>
        <v>4836370</v>
      </c>
      <c r="AF72">
        <f t="shared" si="88"/>
        <v>4836370</v>
      </c>
      <c r="AT72" t="s">
        <v>97</v>
      </c>
      <c r="AU72">
        <v>22215</v>
      </c>
      <c r="AV72">
        <v>15023</v>
      </c>
      <c r="AW72">
        <f t="shared" si="101"/>
        <v>7192</v>
      </c>
      <c r="AX72" s="8">
        <f t="shared" si="102"/>
        <v>0.32374521719558857</v>
      </c>
      <c r="AY72" s="8">
        <f t="shared" si="50"/>
        <v>0.67625478280441143</v>
      </c>
      <c r="BS72" t="s">
        <v>97</v>
      </c>
      <c r="BT72">
        <v>17935</v>
      </c>
      <c r="BU72">
        <v>14909</v>
      </c>
      <c r="BV72">
        <f t="shared" si="55"/>
        <v>3026</v>
      </c>
      <c r="BW72" s="8">
        <f t="shared" si="56"/>
        <v>0.16872037914691942</v>
      </c>
      <c r="BX72" s="8">
        <f t="shared" si="51"/>
        <v>0.8312796208530806</v>
      </c>
      <c r="CX72" t="s">
        <v>97</v>
      </c>
      <c r="CY72">
        <v>15420</v>
      </c>
      <c r="CZ72">
        <v>13309</v>
      </c>
      <c r="DA72">
        <f t="shared" si="57"/>
        <v>2111</v>
      </c>
      <c r="DB72" s="8">
        <f t="shared" si="58"/>
        <v>0.13690012970168614</v>
      </c>
      <c r="DC72" s="8">
        <f t="shared" si="52"/>
        <v>0.86309987029831392</v>
      </c>
      <c r="EB72" t="s">
        <v>97</v>
      </c>
      <c r="EC72">
        <v>22215</v>
      </c>
      <c r="EE72">
        <f t="shared" si="59"/>
        <v>22215</v>
      </c>
      <c r="EF72" s="8">
        <f t="shared" si="60"/>
        <v>1</v>
      </c>
      <c r="EG72" s="8"/>
      <c r="EJ72" s="1" t="e">
        <f t="shared" si="61"/>
        <v>#DIV/0!</v>
      </c>
      <c r="EK72" s="1" t="e">
        <f t="shared" si="62"/>
        <v>#DIV/0!</v>
      </c>
    </row>
    <row r="73" spans="1:144">
      <c r="A73" s="4">
        <v>0.5</v>
      </c>
      <c r="B73" s="4">
        <f t="shared" si="89"/>
        <v>0</v>
      </c>
      <c r="C73" s="4">
        <f t="shared" si="90"/>
        <v>0</v>
      </c>
      <c r="D73" s="4">
        <f t="shared" si="91"/>
        <v>0</v>
      </c>
      <c r="E73" s="4">
        <f t="shared" si="92"/>
        <v>0</v>
      </c>
      <c r="F73" s="4">
        <f t="shared" si="93"/>
        <v>0</v>
      </c>
      <c r="G73" s="4">
        <f t="shared" si="94"/>
        <v>0</v>
      </c>
      <c r="H73">
        <v>14144644</v>
      </c>
      <c r="K73">
        <f t="shared" si="85"/>
        <v>14144644</v>
      </c>
      <c r="N73">
        <f t="shared" si="86"/>
        <v>14144644</v>
      </c>
      <c r="S73" s="4">
        <v>0.5</v>
      </c>
      <c r="T73" s="4">
        <f t="shared" si="95"/>
        <v>0</v>
      </c>
      <c r="U73" s="4">
        <f t="shared" si="96"/>
        <v>0</v>
      </c>
      <c r="V73" s="4">
        <f t="shared" si="97"/>
        <v>0</v>
      </c>
      <c r="W73" s="4">
        <f t="shared" si="98"/>
        <v>0</v>
      </c>
      <c r="X73" s="4">
        <f t="shared" si="99"/>
        <v>0</v>
      </c>
      <c r="Y73" s="4">
        <f t="shared" si="100"/>
        <v>0</v>
      </c>
      <c r="Z73">
        <v>4836370</v>
      </c>
      <c r="AC73">
        <f t="shared" si="87"/>
        <v>4836370</v>
      </c>
      <c r="AF73">
        <f t="shared" si="88"/>
        <v>4836370</v>
      </c>
      <c r="AT73" t="s">
        <v>98</v>
      </c>
      <c r="AU73">
        <v>22215</v>
      </c>
      <c r="AV73">
        <v>14604</v>
      </c>
      <c r="AW73">
        <f t="shared" si="101"/>
        <v>7611</v>
      </c>
      <c r="AX73" s="8">
        <f t="shared" si="102"/>
        <v>0.34260634706279541</v>
      </c>
      <c r="AY73" s="8">
        <f t="shared" si="50"/>
        <v>0.65739365293720464</v>
      </c>
      <c r="BS73" t="s">
        <v>98</v>
      </c>
      <c r="BT73">
        <v>17935</v>
      </c>
      <c r="BU73">
        <v>14246</v>
      </c>
      <c r="BV73">
        <f t="shared" si="55"/>
        <v>3689</v>
      </c>
      <c r="BW73" s="8">
        <f t="shared" si="56"/>
        <v>0.20568720379146918</v>
      </c>
      <c r="BX73" s="8">
        <f t="shared" si="51"/>
        <v>0.79431279620853079</v>
      </c>
      <c r="CX73" t="s">
        <v>98</v>
      </c>
      <c r="CY73">
        <v>15420</v>
      </c>
      <c r="CZ73">
        <v>12574</v>
      </c>
      <c r="DA73">
        <f t="shared" si="57"/>
        <v>2846</v>
      </c>
      <c r="DB73" s="8">
        <f t="shared" si="58"/>
        <v>0.18456549935149158</v>
      </c>
      <c r="DC73" s="8">
        <f t="shared" si="52"/>
        <v>0.81543450064850842</v>
      </c>
      <c r="EB73" t="s">
        <v>98</v>
      </c>
      <c r="EC73">
        <v>22215</v>
      </c>
      <c r="EE73">
        <f t="shared" si="59"/>
        <v>22215</v>
      </c>
      <c r="EF73" s="8">
        <f t="shared" si="60"/>
        <v>1</v>
      </c>
      <c r="EG73" s="8"/>
      <c r="EJ73" s="1" t="e">
        <f t="shared" si="61"/>
        <v>#DIV/0!</v>
      </c>
      <c r="EK73" s="1" t="e">
        <f t="shared" si="62"/>
        <v>#DIV/0!</v>
      </c>
    </row>
    <row r="74" spans="1:144">
      <c r="A74" s="5">
        <v>0.4</v>
      </c>
      <c r="B74" s="4">
        <f t="shared" si="89"/>
        <v>0</v>
      </c>
      <c r="C74" s="4">
        <f t="shared" si="90"/>
        <v>0</v>
      </c>
      <c r="D74" s="4">
        <f t="shared" si="91"/>
        <v>0</v>
      </c>
      <c r="E74" s="4">
        <f t="shared" si="92"/>
        <v>0</v>
      </c>
      <c r="F74" s="4">
        <f t="shared" si="93"/>
        <v>0</v>
      </c>
      <c r="G74" s="4">
        <f t="shared" si="94"/>
        <v>0</v>
      </c>
      <c r="H74">
        <v>14144644</v>
      </c>
      <c r="K74">
        <f t="shared" si="85"/>
        <v>14144644</v>
      </c>
      <c r="N74">
        <f t="shared" si="86"/>
        <v>14144644</v>
      </c>
      <c r="S74" s="5">
        <v>0.4</v>
      </c>
      <c r="T74" s="4">
        <f t="shared" si="95"/>
        <v>0</v>
      </c>
      <c r="U74" s="4">
        <f t="shared" si="96"/>
        <v>0</v>
      </c>
      <c r="V74" s="4">
        <f t="shared" si="97"/>
        <v>0</v>
      </c>
      <c r="W74" s="4">
        <f t="shared" si="98"/>
        <v>0</v>
      </c>
      <c r="X74" s="4">
        <f t="shared" si="99"/>
        <v>0</v>
      </c>
      <c r="Y74" s="4">
        <f t="shared" si="100"/>
        <v>0</v>
      </c>
      <c r="Z74">
        <v>4836370</v>
      </c>
      <c r="AC74">
        <f t="shared" si="87"/>
        <v>4836370</v>
      </c>
      <c r="AF74">
        <f t="shared" si="88"/>
        <v>4836370</v>
      </c>
      <c r="AT74" t="s">
        <v>99</v>
      </c>
      <c r="AU74">
        <v>22215</v>
      </c>
      <c r="AV74">
        <v>13907</v>
      </c>
      <c r="AW74">
        <f t="shared" si="101"/>
        <v>8308</v>
      </c>
      <c r="AX74" s="8">
        <f t="shared" si="102"/>
        <v>0.37398154400180056</v>
      </c>
      <c r="AY74" s="8">
        <f t="shared" si="50"/>
        <v>0.62601845599819939</v>
      </c>
      <c r="BS74" t="s">
        <v>99</v>
      </c>
      <c r="BT74">
        <v>17935</v>
      </c>
      <c r="BU74">
        <v>13269</v>
      </c>
      <c r="BV74">
        <f t="shared" si="55"/>
        <v>4666</v>
      </c>
      <c r="BW74" s="8">
        <f t="shared" si="56"/>
        <v>0.26016169500975744</v>
      </c>
      <c r="BX74" s="8">
        <f t="shared" si="51"/>
        <v>0.7398383049902425</v>
      </c>
      <c r="CX74" t="s">
        <v>99</v>
      </c>
      <c r="CY74">
        <v>15420</v>
      </c>
      <c r="CZ74">
        <v>11645</v>
      </c>
      <c r="DA74">
        <f t="shared" si="57"/>
        <v>3775</v>
      </c>
      <c r="DB74" s="8">
        <f t="shared" si="58"/>
        <v>0.24481193255512321</v>
      </c>
      <c r="DC74" s="8">
        <f t="shared" si="52"/>
        <v>0.75518806744487676</v>
      </c>
      <c r="EB74" t="s">
        <v>99</v>
      </c>
      <c r="EC74">
        <v>22215</v>
      </c>
      <c r="EE74">
        <f t="shared" si="59"/>
        <v>22215</v>
      </c>
      <c r="EF74" s="8">
        <f t="shared" si="60"/>
        <v>1</v>
      </c>
      <c r="EG74" s="8"/>
      <c r="EJ74" s="1" t="e">
        <f t="shared" si="61"/>
        <v>#DIV/0!</v>
      </c>
      <c r="EK74" s="1" t="e">
        <f t="shared" si="62"/>
        <v>#DIV/0!</v>
      </c>
    </row>
    <row r="75" spans="1:144">
      <c r="A75" s="5">
        <v>0.3</v>
      </c>
      <c r="B75" s="4">
        <f t="shared" si="89"/>
        <v>0</v>
      </c>
      <c r="C75" s="4">
        <f t="shared" si="90"/>
        <v>0</v>
      </c>
      <c r="D75" s="4">
        <f t="shared" si="91"/>
        <v>0</v>
      </c>
      <c r="E75" s="4">
        <f t="shared" si="92"/>
        <v>0</v>
      </c>
      <c r="F75" s="4">
        <f t="shared" si="93"/>
        <v>0</v>
      </c>
      <c r="G75" s="4">
        <f t="shared" si="94"/>
        <v>0</v>
      </c>
      <c r="H75">
        <v>14144644</v>
      </c>
      <c r="K75">
        <f t="shared" si="85"/>
        <v>14144644</v>
      </c>
      <c r="N75">
        <f t="shared" si="86"/>
        <v>14144644</v>
      </c>
      <c r="S75" s="5">
        <v>0.3</v>
      </c>
      <c r="T75" s="4">
        <f t="shared" si="95"/>
        <v>0</v>
      </c>
      <c r="U75" s="4">
        <f t="shared" si="96"/>
        <v>0</v>
      </c>
      <c r="V75" s="4">
        <f t="shared" si="97"/>
        <v>0</v>
      </c>
      <c r="W75" s="4">
        <f t="shared" si="98"/>
        <v>0</v>
      </c>
      <c r="X75" s="4">
        <f t="shared" si="99"/>
        <v>0</v>
      </c>
      <c r="Y75" s="4">
        <f t="shared" si="100"/>
        <v>0</v>
      </c>
      <c r="Z75">
        <v>4836370</v>
      </c>
      <c r="AC75">
        <f t="shared" si="87"/>
        <v>4836370</v>
      </c>
      <c r="AF75">
        <f t="shared" si="88"/>
        <v>4836370</v>
      </c>
      <c r="AT75" t="s">
        <v>100</v>
      </c>
      <c r="AU75">
        <v>22215</v>
      </c>
      <c r="AV75">
        <v>13401</v>
      </c>
      <c r="AW75">
        <f t="shared" si="101"/>
        <v>8814</v>
      </c>
      <c r="AX75" s="8">
        <f t="shared" si="102"/>
        <v>0.39675894665766376</v>
      </c>
      <c r="AY75" s="8">
        <f t="shared" si="50"/>
        <v>0.60324105334233624</v>
      </c>
      <c r="BS75" t="s">
        <v>100</v>
      </c>
      <c r="BT75">
        <v>17935</v>
      </c>
      <c r="BU75">
        <v>12427</v>
      </c>
      <c r="BV75">
        <f t="shared" si="55"/>
        <v>5508</v>
      </c>
      <c r="BW75" s="8">
        <f t="shared" si="56"/>
        <v>0.3071090047393365</v>
      </c>
      <c r="BX75" s="8">
        <f t="shared" si="51"/>
        <v>0.69289099526066356</v>
      </c>
      <c r="CX75" t="s">
        <v>100</v>
      </c>
      <c r="CY75">
        <v>15420</v>
      </c>
      <c r="CZ75">
        <v>10710</v>
      </c>
      <c r="DA75">
        <f t="shared" si="57"/>
        <v>4710</v>
      </c>
      <c r="DB75" s="8">
        <f t="shared" si="58"/>
        <v>0.30544747081712065</v>
      </c>
      <c r="DC75" s="8">
        <f t="shared" si="52"/>
        <v>0.69455252918287935</v>
      </c>
      <c r="EB75" t="s">
        <v>100</v>
      </c>
      <c r="EC75">
        <v>22215</v>
      </c>
      <c r="EE75">
        <f t="shared" si="59"/>
        <v>22215</v>
      </c>
      <c r="EF75" s="8">
        <f t="shared" si="60"/>
        <v>1</v>
      </c>
      <c r="EG75" s="8"/>
      <c r="EJ75" s="1" t="e">
        <f t="shared" si="61"/>
        <v>#DIV/0!</v>
      </c>
      <c r="EK75" s="1" t="e">
        <f t="shared" si="62"/>
        <v>#DIV/0!</v>
      </c>
    </row>
    <row r="76" spans="1:144">
      <c r="A76" s="5">
        <v>0.2</v>
      </c>
      <c r="B76" s="4">
        <f t="shared" si="89"/>
        <v>0</v>
      </c>
      <c r="C76" s="4">
        <f t="shared" si="90"/>
        <v>0</v>
      </c>
      <c r="D76" s="4">
        <f t="shared" si="91"/>
        <v>0</v>
      </c>
      <c r="E76" s="4">
        <f t="shared" si="92"/>
        <v>0</v>
      </c>
      <c r="F76" s="4">
        <f t="shared" si="93"/>
        <v>0</v>
      </c>
      <c r="G76" s="4">
        <f t="shared" si="94"/>
        <v>0</v>
      </c>
      <c r="H76">
        <v>14144644</v>
      </c>
      <c r="K76">
        <f t="shared" si="85"/>
        <v>14144644</v>
      </c>
      <c r="N76">
        <f t="shared" si="86"/>
        <v>14144644</v>
      </c>
      <c r="S76" s="5">
        <v>0.2</v>
      </c>
      <c r="T76" s="4">
        <f t="shared" si="95"/>
        <v>0</v>
      </c>
      <c r="U76" s="4">
        <f t="shared" si="96"/>
        <v>0</v>
      </c>
      <c r="V76" s="4">
        <f t="shared" si="97"/>
        <v>0</v>
      </c>
      <c r="W76" s="4">
        <f t="shared" si="98"/>
        <v>0</v>
      </c>
      <c r="X76" s="4">
        <f t="shared" si="99"/>
        <v>0</v>
      </c>
      <c r="Y76" s="4">
        <f t="shared" si="100"/>
        <v>0</v>
      </c>
      <c r="Z76">
        <v>4836370</v>
      </c>
      <c r="AC76">
        <f t="shared" si="87"/>
        <v>4836370</v>
      </c>
      <c r="AF76">
        <f t="shared" si="88"/>
        <v>4836370</v>
      </c>
      <c r="AT76" t="s">
        <v>101</v>
      </c>
      <c r="AU76">
        <v>22215</v>
      </c>
      <c r="AV76">
        <v>12732</v>
      </c>
      <c r="AW76">
        <f t="shared" si="101"/>
        <v>9483</v>
      </c>
      <c r="AX76" s="8">
        <f t="shared" si="102"/>
        <v>0.42687373396353817</v>
      </c>
      <c r="AY76" s="8">
        <f t="shared" si="50"/>
        <v>0.57312626603646188</v>
      </c>
      <c r="BS76" t="s">
        <v>101</v>
      </c>
      <c r="BT76">
        <v>17935</v>
      </c>
      <c r="BU76">
        <v>11438</v>
      </c>
      <c r="BV76">
        <f t="shared" si="55"/>
        <v>6497</v>
      </c>
      <c r="BW76" s="8">
        <f t="shared" si="56"/>
        <v>0.36225257875662115</v>
      </c>
      <c r="BX76" s="8">
        <f t="shared" si="51"/>
        <v>0.63774742124337891</v>
      </c>
      <c r="CX76" t="s">
        <v>101</v>
      </c>
      <c r="CY76">
        <v>15420</v>
      </c>
      <c r="CZ76">
        <v>9717</v>
      </c>
      <c r="DA76">
        <f t="shared" si="57"/>
        <v>5703</v>
      </c>
      <c r="DB76" s="8">
        <f t="shared" si="58"/>
        <v>0.36984435797665371</v>
      </c>
      <c r="DC76" s="8">
        <f t="shared" si="52"/>
        <v>0.63015564202334629</v>
      </c>
      <c r="EB76" t="s">
        <v>101</v>
      </c>
      <c r="EC76">
        <v>22215</v>
      </c>
      <c r="EE76">
        <f t="shared" si="59"/>
        <v>22215</v>
      </c>
      <c r="EF76" s="8">
        <f t="shared" si="60"/>
        <v>1</v>
      </c>
      <c r="EG76" s="8"/>
      <c r="EJ76" s="1" t="e">
        <f t="shared" si="61"/>
        <v>#DIV/0!</v>
      </c>
      <c r="EK76" s="1" t="e">
        <f t="shared" si="62"/>
        <v>#DIV/0!</v>
      </c>
    </row>
    <row r="77" spans="1:144">
      <c r="A77" s="5">
        <v>0.1</v>
      </c>
      <c r="B77" s="4">
        <f t="shared" si="89"/>
        <v>0</v>
      </c>
      <c r="C77" s="4">
        <f t="shared" si="90"/>
        <v>0</v>
      </c>
      <c r="D77" s="4">
        <f t="shared" si="91"/>
        <v>0</v>
      </c>
      <c r="E77" s="4">
        <f t="shared" si="92"/>
        <v>0</v>
      </c>
      <c r="F77" s="4">
        <f t="shared" si="93"/>
        <v>0</v>
      </c>
      <c r="G77" s="4">
        <f t="shared" si="94"/>
        <v>0</v>
      </c>
      <c r="H77">
        <v>14144644</v>
      </c>
      <c r="K77">
        <f t="shared" si="85"/>
        <v>14144644</v>
      </c>
      <c r="N77">
        <f t="shared" si="86"/>
        <v>14144644</v>
      </c>
      <c r="S77" s="5">
        <v>0.1</v>
      </c>
      <c r="T77" s="4">
        <f t="shared" si="95"/>
        <v>0</v>
      </c>
      <c r="U77" s="4">
        <f t="shared" si="96"/>
        <v>0</v>
      </c>
      <c r="V77" s="4">
        <f t="shared" si="97"/>
        <v>0</v>
      </c>
      <c r="W77" s="4">
        <f t="shared" si="98"/>
        <v>0</v>
      </c>
      <c r="X77" s="4">
        <f t="shared" si="99"/>
        <v>0</v>
      </c>
      <c r="Y77" s="4">
        <f t="shared" si="100"/>
        <v>0</v>
      </c>
      <c r="Z77">
        <v>4836370</v>
      </c>
      <c r="AC77">
        <f t="shared" si="87"/>
        <v>4836370</v>
      </c>
      <c r="AF77">
        <f t="shared" si="88"/>
        <v>4836370</v>
      </c>
      <c r="AT77" t="s">
        <v>102</v>
      </c>
      <c r="AU77">
        <v>22215</v>
      </c>
      <c r="AV77">
        <v>12197</v>
      </c>
      <c r="AW77">
        <f t="shared" si="101"/>
        <v>10018</v>
      </c>
      <c r="AX77" s="8">
        <f t="shared" si="102"/>
        <v>0.45095656088228675</v>
      </c>
      <c r="AY77" s="8">
        <f t="shared" si="50"/>
        <v>0.54904343911771325</v>
      </c>
      <c r="BS77" t="s">
        <v>102</v>
      </c>
      <c r="BT77">
        <v>17935</v>
      </c>
      <c r="BU77">
        <v>10485</v>
      </c>
      <c r="BV77">
        <f t="shared" si="55"/>
        <v>7450</v>
      </c>
      <c r="BW77" s="8">
        <f t="shared" si="56"/>
        <v>0.41538890437691667</v>
      </c>
      <c r="BX77" s="8">
        <f t="shared" si="51"/>
        <v>0.58461109562308333</v>
      </c>
      <c r="CX77" t="s">
        <v>102</v>
      </c>
      <c r="CY77">
        <v>15420</v>
      </c>
      <c r="CZ77">
        <v>8705</v>
      </c>
      <c r="DA77">
        <f t="shared" si="57"/>
        <v>6715</v>
      </c>
      <c r="DB77" s="8">
        <f t="shared" si="58"/>
        <v>0.43547341115434501</v>
      </c>
      <c r="DC77" s="8">
        <f t="shared" si="52"/>
        <v>0.56452658884565499</v>
      </c>
      <c r="EB77" t="s">
        <v>102</v>
      </c>
      <c r="EC77">
        <v>22215</v>
      </c>
      <c r="EE77">
        <f t="shared" si="59"/>
        <v>22215</v>
      </c>
      <c r="EF77" s="8">
        <f t="shared" si="60"/>
        <v>1</v>
      </c>
      <c r="EG77" s="8"/>
      <c r="EJ77" s="1" t="e">
        <f t="shared" si="61"/>
        <v>#DIV/0!</v>
      </c>
      <c r="EK77" s="1" t="e">
        <f t="shared" si="62"/>
        <v>#DIV/0!</v>
      </c>
    </row>
    <row r="78" spans="1:144">
      <c r="A78" s="6">
        <v>203.2</v>
      </c>
      <c r="B78" s="4"/>
      <c r="C78" s="4"/>
      <c r="D78" s="4"/>
      <c r="E78" s="4"/>
      <c r="F78" s="4"/>
      <c r="G78" s="4"/>
      <c r="K78">
        <f t="shared" si="85"/>
        <v>0</v>
      </c>
      <c r="N78">
        <f t="shared" si="86"/>
        <v>0</v>
      </c>
      <c r="S78" s="6">
        <v>208.1</v>
      </c>
      <c r="T78" s="4"/>
      <c r="U78" s="4"/>
      <c r="V78" s="4"/>
      <c r="W78" s="4"/>
      <c r="X78" s="4"/>
      <c r="Y78" s="4"/>
      <c r="AC78">
        <f t="shared" si="87"/>
        <v>0</v>
      </c>
      <c r="AF78">
        <f t="shared" si="88"/>
        <v>0</v>
      </c>
      <c r="AT78" t="s">
        <v>103</v>
      </c>
      <c r="AU78">
        <v>22215</v>
      </c>
      <c r="AV78">
        <v>11646</v>
      </c>
      <c r="AW78">
        <f t="shared" si="101"/>
        <v>10569</v>
      </c>
      <c r="AX78" s="8">
        <f t="shared" si="102"/>
        <v>0.47575962187711007</v>
      </c>
      <c r="AY78" s="8">
        <f t="shared" si="50"/>
        <v>0.52424037812288993</v>
      </c>
      <c r="AZ78" t="s">
        <v>304</v>
      </c>
      <c r="BA78" t="s">
        <v>305</v>
      </c>
      <c r="BB78" t="str">
        <f>BB48</f>
        <v>Percent Transcripts Errorenous Expression</v>
      </c>
      <c r="BS78" t="s">
        <v>103</v>
      </c>
      <c r="BT78">
        <v>17935</v>
      </c>
      <c r="BU78">
        <v>9425</v>
      </c>
      <c r="BV78">
        <f t="shared" si="55"/>
        <v>8510</v>
      </c>
      <c r="BW78" s="8">
        <f t="shared" si="56"/>
        <v>0.47449121828826318</v>
      </c>
      <c r="BX78" s="8">
        <f t="shared" si="51"/>
        <v>0.52550878171173687</v>
      </c>
      <c r="BY78" t="s">
        <v>304</v>
      </c>
      <c r="BZ78" t="s">
        <v>305</v>
      </c>
      <c r="CA78" t="str">
        <f>CA48</f>
        <v>Percent Genes Errorenous Expression</v>
      </c>
      <c r="CX78" t="s">
        <v>103</v>
      </c>
      <c r="CY78">
        <v>15420</v>
      </c>
      <c r="CZ78">
        <v>7615</v>
      </c>
      <c r="DA78">
        <f t="shared" si="57"/>
        <v>7805</v>
      </c>
      <c r="DB78" s="8">
        <f t="shared" si="58"/>
        <v>0.50616083009079116</v>
      </c>
      <c r="DC78" s="8">
        <f t="shared" si="52"/>
        <v>0.49383916990920884</v>
      </c>
      <c r="DD78" t="s">
        <v>304</v>
      </c>
      <c r="DE78" t="s">
        <v>305</v>
      </c>
      <c r="DF78" t="str">
        <f>DF48</f>
        <v>Percent TFAM Errorenous Expression</v>
      </c>
      <c r="EB78" t="s">
        <v>103</v>
      </c>
      <c r="EC78">
        <v>22215</v>
      </c>
      <c r="EE78">
        <f t="shared" si="59"/>
        <v>22215</v>
      </c>
      <c r="EF78" s="8">
        <f t="shared" si="60"/>
        <v>1</v>
      </c>
      <c r="EG78" s="8"/>
      <c r="EJ78" s="1" t="e">
        <f t="shared" si="61"/>
        <v>#DIV/0!</v>
      </c>
      <c r="EK78" s="1" t="e">
        <f t="shared" si="62"/>
        <v>#DIV/0!</v>
      </c>
      <c r="EL78" t="s">
        <v>304</v>
      </c>
      <c r="EM78" t="s">
        <v>305</v>
      </c>
      <c r="EN78" t="str">
        <f>EN48</f>
        <v>Percent Transcripts Errorenous Expression</v>
      </c>
    </row>
    <row r="79" spans="1:144">
      <c r="A79" s="4">
        <v>1</v>
      </c>
      <c r="B79" s="4" t="e">
        <f t="shared" si="89"/>
        <v>#DIV/0!</v>
      </c>
      <c r="C79" s="4" t="e">
        <f t="shared" si="90"/>
        <v>#DIV/0!</v>
      </c>
      <c r="D79" s="4" t="e">
        <f t="shared" si="91"/>
        <v>#DIV/0!</v>
      </c>
      <c r="E79" s="4" t="e">
        <f t="shared" si="92"/>
        <v>#DIV/0!</v>
      </c>
      <c r="F79" s="4" t="e">
        <f t="shared" si="93"/>
        <v>#DIV/0!</v>
      </c>
      <c r="G79" s="4" t="e">
        <f t="shared" si="94"/>
        <v>#DIV/0!</v>
      </c>
      <c r="K79">
        <f t="shared" si="85"/>
        <v>0</v>
      </c>
      <c r="N79">
        <f t="shared" si="86"/>
        <v>0</v>
      </c>
      <c r="S79" s="4">
        <v>1</v>
      </c>
      <c r="T79" s="4">
        <f t="shared" ref="T79:T88" si="103">AB79/Z79</f>
        <v>0.67758750496279851</v>
      </c>
      <c r="U79" s="4">
        <f t="shared" ref="U79:U88" si="104">(AA79-AB79)/Z79</f>
        <v>0.32238670504721934</v>
      </c>
      <c r="V79" s="4">
        <f t="shared" ref="V79:V88" si="105">AE79/AC79</f>
        <v>0.49223390053960231</v>
      </c>
      <c r="W79" s="4">
        <f t="shared" ref="W79:W88" si="106">(AD79-AE79)/AC79</f>
        <v>0</v>
      </c>
      <c r="X79" s="4">
        <f t="shared" ref="X79:X88" si="107">AH79/AF79</f>
        <v>1.0002015878116035</v>
      </c>
      <c r="Y79" s="4">
        <f t="shared" ref="Y79:Y88" si="108">(AG79-AH79)/AF79</f>
        <v>1.2789852277776648</v>
      </c>
      <c r="Z79">
        <v>4226446</v>
      </c>
      <c r="AA79">
        <v>4226337</v>
      </c>
      <c r="AB79">
        <v>2863787</v>
      </c>
      <c r="AC79">
        <f t="shared" si="87"/>
        <v>4226446</v>
      </c>
      <c r="AD79">
        <v>2080400</v>
      </c>
      <c r="AE79">
        <v>2080400</v>
      </c>
      <c r="AF79">
        <f t="shared" si="88"/>
        <v>4226446</v>
      </c>
      <c r="AG79">
        <v>9632860</v>
      </c>
      <c r="AH79">
        <v>4227298</v>
      </c>
      <c r="AT79" t="s">
        <v>104</v>
      </c>
      <c r="AU79">
        <v>22215</v>
      </c>
      <c r="AV79">
        <v>16461</v>
      </c>
      <c r="AW79">
        <f t="shared" si="101"/>
        <v>5754</v>
      </c>
      <c r="AX79" s="8">
        <f t="shared" si="102"/>
        <v>0.2590141796083727</v>
      </c>
      <c r="AY79" s="8">
        <f t="shared" si="50"/>
        <v>0.7409858203916273</v>
      </c>
      <c r="AZ79" s="1">
        <v>0.5</v>
      </c>
      <c r="BA79" s="1">
        <v>1</v>
      </c>
      <c r="BB79" s="8">
        <f>AVERAGE(AX69,AX79,AX89)</f>
        <v>0.26084477455172927</v>
      </c>
      <c r="BC79" s="8">
        <f>AVERAGE(AY69,AY79,AY89)</f>
        <v>0.73915522544827061</v>
      </c>
      <c r="BS79" t="s">
        <v>104</v>
      </c>
      <c r="BT79">
        <v>17935</v>
      </c>
      <c r="BU79">
        <v>16984</v>
      </c>
      <c r="BV79">
        <f t="shared" si="55"/>
        <v>951</v>
      </c>
      <c r="BW79" s="8">
        <f t="shared" si="56"/>
        <v>5.3024811820462779E-2</v>
      </c>
      <c r="BX79" s="8">
        <f t="shared" si="51"/>
        <v>0.94697518817953719</v>
      </c>
      <c r="BY79" s="1">
        <v>0.5</v>
      </c>
      <c r="BZ79" s="1">
        <v>1</v>
      </c>
      <c r="CA79" s="8">
        <f>AVERAGE(BW69,BW79,BW89)</f>
        <v>5.2188458321717313E-2</v>
      </c>
      <c r="CB79" s="8">
        <f>AVERAGE(BX69,BX79,BX89)</f>
        <v>0.94781154167828274</v>
      </c>
      <c r="CX79" t="s">
        <v>104</v>
      </c>
      <c r="CY79">
        <v>15420</v>
      </c>
      <c r="CZ79">
        <v>15396</v>
      </c>
      <c r="DA79">
        <f t="shared" si="57"/>
        <v>24</v>
      </c>
      <c r="DB79" s="8">
        <f t="shared" si="58"/>
        <v>1.5564202334630351E-3</v>
      </c>
      <c r="DC79" s="8">
        <f t="shared" si="52"/>
        <v>0.99844357976653697</v>
      </c>
      <c r="DD79" s="1">
        <v>0.5</v>
      </c>
      <c r="DE79" s="1">
        <v>1</v>
      </c>
      <c r="DF79" s="8">
        <f>AVERAGE(DB69,DB79,DB89)</f>
        <v>1.6428880242109814E-3</v>
      </c>
      <c r="DG79" s="8">
        <f>AVERAGE(DC69,DC79,DC89)</f>
        <v>0.99835711197578902</v>
      </c>
      <c r="EB79" t="s">
        <v>104</v>
      </c>
      <c r="EC79">
        <v>22215</v>
      </c>
      <c r="EE79">
        <f t="shared" si="59"/>
        <v>22215</v>
      </c>
      <c r="EF79" s="8">
        <f t="shared" si="60"/>
        <v>1</v>
      </c>
      <c r="EG79" s="8"/>
      <c r="EJ79" s="1" t="e">
        <f t="shared" si="61"/>
        <v>#DIV/0!</v>
      </c>
      <c r="EK79" s="1" t="e">
        <f t="shared" si="62"/>
        <v>#DIV/0!</v>
      </c>
      <c r="EL79" s="1">
        <v>0.5</v>
      </c>
      <c r="EM79" s="1">
        <v>1</v>
      </c>
      <c r="EN79" s="8">
        <f>AVERAGE(EF69,EF79,EF89)</f>
        <v>1</v>
      </c>
    </row>
    <row r="80" spans="1:144">
      <c r="A80" s="4">
        <v>0.9</v>
      </c>
      <c r="B80" s="4" t="e">
        <f t="shared" si="89"/>
        <v>#DIV/0!</v>
      </c>
      <c r="C80" s="4" t="e">
        <f t="shared" si="90"/>
        <v>#DIV/0!</v>
      </c>
      <c r="D80" s="4" t="e">
        <f t="shared" si="91"/>
        <v>#DIV/0!</v>
      </c>
      <c r="E80" s="4" t="e">
        <f t="shared" si="92"/>
        <v>#DIV/0!</v>
      </c>
      <c r="F80" s="4" t="e">
        <f t="shared" si="93"/>
        <v>#DIV/0!</v>
      </c>
      <c r="G80" s="4" t="e">
        <f t="shared" si="94"/>
        <v>#DIV/0!</v>
      </c>
      <c r="K80">
        <f t="shared" si="85"/>
        <v>0</v>
      </c>
      <c r="N80">
        <f t="shared" si="86"/>
        <v>0</v>
      </c>
      <c r="S80" s="4">
        <v>0.9</v>
      </c>
      <c r="T80" s="4">
        <f t="shared" si="103"/>
        <v>0</v>
      </c>
      <c r="U80" s="4">
        <f t="shared" si="104"/>
        <v>0</v>
      </c>
      <c r="V80" s="4">
        <f t="shared" si="105"/>
        <v>0</v>
      </c>
      <c r="W80" s="4">
        <f t="shared" si="106"/>
        <v>0</v>
      </c>
      <c r="X80" s="4">
        <f t="shared" si="107"/>
        <v>0</v>
      </c>
      <c r="Y80" s="4">
        <f t="shared" si="108"/>
        <v>0</v>
      </c>
      <c r="Z80">
        <v>4226446</v>
      </c>
      <c r="AC80">
        <f t="shared" si="87"/>
        <v>4226446</v>
      </c>
      <c r="AF80">
        <f t="shared" si="88"/>
        <v>4226446</v>
      </c>
      <c r="AT80" t="s">
        <v>105</v>
      </c>
      <c r="AU80">
        <v>22215</v>
      </c>
      <c r="AV80">
        <v>15973</v>
      </c>
      <c r="AW80">
        <f t="shared" si="101"/>
        <v>6242</v>
      </c>
      <c r="AX80" s="8">
        <f t="shared" si="102"/>
        <v>0.2809813189286518</v>
      </c>
      <c r="AY80" s="8">
        <f t="shared" si="50"/>
        <v>0.71901868107134814</v>
      </c>
      <c r="AZ80" s="1">
        <v>0.5</v>
      </c>
      <c r="BA80" s="1">
        <v>0.9</v>
      </c>
      <c r="BB80" s="8">
        <f t="shared" ref="BB80:BB88" si="109">AVERAGE(AX70,AX80,AX90)</f>
        <v>0.28186660664716029</v>
      </c>
      <c r="BC80" s="8">
        <f t="shared" ref="BC80:BC88" si="110">AVERAGE(AY70,AY80,AY90)</f>
        <v>0.71813339335283966</v>
      </c>
      <c r="BS80" t="s">
        <v>105</v>
      </c>
      <c r="BT80">
        <v>17935</v>
      </c>
      <c r="BU80">
        <v>16322</v>
      </c>
      <c r="BV80">
        <f t="shared" si="55"/>
        <v>1613</v>
      </c>
      <c r="BW80" s="8">
        <f t="shared" si="56"/>
        <v>8.9935879565096175E-2</v>
      </c>
      <c r="BX80" s="8">
        <f t="shared" si="51"/>
        <v>0.91006412043490381</v>
      </c>
      <c r="BY80" s="1">
        <v>0.5</v>
      </c>
      <c r="BZ80" s="1">
        <v>0.9</v>
      </c>
      <c r="CA80" s="8">
        <f t="shared" ref="CA80:CA88" si="111">AVERAGE(BW70,BW80,BW90)</f>
        <v>8.8802155933463425E-2</v>
      </c>
      <c r="CB80" s="8">
        <f t="shared" ref="CB80:CB88" si="112">AVERAGE(BX70,BX80,BX90)</f>
        <v>0.91119784406653659</v>
      </c>
      <c r="CX80" t="s">
        <v>105</v>
      </c>
      <c r="CY80">
        <v>15420</v>
      </c>
      <c r="CZ80">
        <v>14721</v>
      </c>
      <c r="DA80">
        <f t="shared" si="57"/>
        <v>699</v>
      </c>
      <c r="DB80" s="8">
        <f t="shared" si="58"/>
        <v>4.5330739299610893E-2</v>
      </c>
      <c r="DC80" s="8">
        <f t="shared" si="52"/>
        <v>0.95466926070038916</v>
      </c>
      <c r="DD80" s="1">
        <v>0.5</v>
      </c>
      <c r="DE80" s="1">
        <v>0.9</v>
      </c>
      <c r="DF80" s="8">
        <f t="shared" ref="DF80:DG88" si="113">AVERAGE(DB70,DB80,DB90)</f>
        <v>4.4552529182879379E-2</v>
      </c>
      <c r="DG80" s="8">
        <f t="shared" si="113"/>
        <v>0.95544747081712067</v>
      </c>
      <c r="EB80" t="s">
        <v>105</v>
      </c>
      <c r="EC80">
        <v>22215</v>
      </c>
      <c r="EE80">
        <f t="shared" si="59"/>
        <v>22215</v>
      </c>
      <c r="EF80" s="8">
        <f t="shared" si="60"/>
        <v>1</v>
      </c>
      <c r="EG80" s="8"/>
      <c r="EJ80" s="1" t="e">
        <f t="shared" si="61"/>
        <v>#DIV/0!</v>
      </c>
      <c r="EK80" s="1" t="e">
        <f t="shared" si="62"/>
        <v>#DIV/0!</v>
      </c>
      <c r="EL80" s="1">
        <v>0.5</v>
      </c>
      <c r="EM80" s="1">
        <v>0.9</v>
      </c>
      <c r="EN80" s="8">
        <f t="shared" ref="EN80:EN88" si="114">AVERAGE(EF70,EF80,EF90)</f>
        <v>1</v>
      </c>
    </row>
    <row r="81" spans="1:144">
      <c r="A81" s="4">
        <v>0.8</v>
      </c>
      <c r="B81" s="4" t="e">
        <f t="shared" si="89"/>
        <v>#DIV/0!</v>
      </c>
      <c r="C81" s="4" t="e">
        <f t="shared" si="90"/>
        <v>#DIV/0!</v>
      </c>
      <c r="D81" s="4" t="e">
        <f t="shared" si="91"/>
        <v>#DIV/0!</v>
      </c>
      <c r="E81" s="4" t="e">
        <f t="shared" si="92"/>
        <v>#DIV/0!</v>
      </c>
      <c r="F81" s="4" t="e">
        <f t="shared" si="93"/>
        <v>#DIV/0!</v>
      </c>
      <c r="G81" s="4" t="e">
        <f t="shared" si="94"/>
        <v>#DIV/0!</v>
      </c>
      <c r="K81">
        <f t="shared" si="85"/>
        <v>0</v>
      </c>
      <c r="N81">
        <f t="shared" si="86"/>
        <v>0</v>
      </c>
      <c r="S81" s="4">
        <v>0.8</v>
      </c>
      <c r="T81" s="4">
        <f t="shared" si="103"/>
        <v>0</v>
      </c>
      <c r="U81" s="4">
        <f t="shared" si="104"/>
        <v>0</v>
      </c>
      <c r="V81" s="4">
        <f t="shared" si="105"/>
        <v>0</v>
      </c>
      <c r="W81" s="4">
        <f t="shared" si="106"/>
        <v>0</v>
      </c>
      <c r="X81" s="4">
        <f t="shared" si="107"/>
        <v>0</v>
      </c>
      <c r="Y81" s="4">
        <f t="shared" si="108"/>
        <v>0</v>
      </c>
      <c r="Z81">
        <v>4226446</v>
      </c>
      <c r="AC81">
        <f t="shared" si="87"/>
        <v>4226446</v>
      </c>
      <c r="AF81">
        <f t="shared" si="88"/>
        <v>4226446</v>
      </c>
      <c r="AT81" t="s">
        <v>106</v>
      </c>
      <c r="AU81">
        <v>22215</v>
      </c>
      <c r="AV81">
        <v>15490</v>
      </c>
      <c r="AW81">
        <f t="shared" si="101"/>
        <v>6725</v>
      </c>
      <c r="AX81" s="8">
        <f t="shared" si="102"/>
        <v>0.30272338510015756</v>
      </c>
      <c r="AY81" s="8">
        <f t="shared" si="50"/>
        <v>0.6972766148998425</v>
      </c>
      <c r="AZ81" s="1">
        <v>0.5</v>
      </c>
      <c r="BA81" s="1">
        <v>0.8</v>
      </c>
      <c r="BB81" s="8">
        <f t="shared" si="109"/>
        <v>0.30204816565383746</v>
      </c>
      <c r="BC81" s="8">
        <f t="shared" si="110"/>
        <v>0.69795183434616259</v>
      </c>
      <c r="BS81" t="s">
        <v>106</v>
      </c>
      <c r="BT81">
        <v>17935</v>
      </c>
      <c r="BU81">
        <v>15624</v>
      </c>
      <c r="BV81">
        <f t="shared" si="55"/>
        <v>2311</v>
      </c>
      <c r="BW81" s="8">
        <f t="shared" si="56"/>
        <v>0.12885419570671872</v>
      </c>
      <c r="BX81" s="8">
        <f t="shared" si="51"/>
        <v>0.87114580429328126</v>
      </c>
      <c r="BY81" s="1">
        <v>0.5</v>
      </c>
      <c r="BZ81" s="1">
        <v>0.8</v>
      </c>
      <c r="CA81" s="8">
        <f t="shared" si="111"/>
        <v>0.12714431744261687</v>
      </c>
      <c r="CB81" s="8">
        <f t="shared" si="112"/>
        <v>0.87285568255738311</v>
      </c>
      <c r="CX81" t="s">
        <v>106</v>
      </c>
      <c r="CY81">
        <v>15420</v>
      </c>
      <c r="CZ81">
        <v>14023</v>
      </c>
      <c r="DA81">
        <f t="shared" si="57"/>
        <v>1397</v>
      </c>
      <c r="DB81" s="8">
        <f t="shared" si="58"/>
        <v>9.0596627756160827E-2</v>
      </c>
      <c r="DC81" s="8">
        <f t="shared" si="52"/>
        <v>0.90940337224383916</v>
      </c>
      <c r="DD81" s="1">
        <v>0.5</v>
      </c>
      <c r="DE81" s="1">
        <v>0.8</v>
      </c>
      <c r="DF81" s="8">
        <f t="shared" si="113"/>
        <v>9.0250756593169043E-2</v>
      </c>
      <c r="DG81" s="8">
        <f t="shared" si="113"/>
        <v>0.90974924340683094</v>
      </c>
      <c r="EB81" t="s">
        <v>106</v>
      </c>
      <c r="EC81">
        <v>22215</v>
      </c>
      <c r="EE81">
        <f t="shared" si="59"/>
        <v>22215</v>
      </c>
      <c r="EF81" s="8">
        <f t="shared" si="60"/>
        <v>1</v>
      </c>
      <c r="EG81" s="8"/>
      <c r="EJ81" s="1" t="e">
        <f t="shared" si="61"/>
        <v>#DIV/0!</v>
      </c>
      <c r="EK81" s="1" t="e">
        <f t="shared" si="62"/>
        <v>#DIV/0!</v>
      </c>
      <c r="EL81" s="1">
        <v>0.5</v>
      </c>
      <c r="EM81" s="1">
        <v>0.8</v>
      </c>
      <c r="EN81" s="8">
        <f t="shared" si="114"/>
        <v>1</v>
      </c>
    </row>
    <row r="82" spans="1:144">
      <c r="A82" s="4">
        <v>0.7</v>
      </c>
      <c r="B82" s="4" t="e">
        <f t="shared" si="89"/>
        <v>#DIV/0!</v>
      </c>
      <c r="C82" s="4" t="e">
        <f t="shared" si="90"/>
        <v>#DIV/0!</v>
      </c>
      <c r="D82" s="4" t="e">
        <f t="shared" si="91"/>
        <v>#DIV/0!</v>
      </c>
      <c r="E82" s="4" t="e">
        <f t="shared" si="92"/>
        <v>#DIV/0!</v>
      </c>
      <c r="F82" s="4" t="e">
        <f t="shared" si="93"/>
        <v>#DIV/0!</v>
      </c>
      <c r="G82" s="4" t="e">
        <f t="shared" si="94"/>
        <v>#DIV/0!</v>
      </c>
      <c r="K82">
        <f t="shared" si="85"/>
        <v>0</v>
      </c>
      <c r="N82">
        <f t="shared" si="86"/>
        <v>0</v>
      </c>
      <c r="S82" s="4">
        <v>0.7</v>
      </c>
      <c r="T82" s="4">
        <f t="shared" si="103"/>
        <v>0</v>
      </c>
      <c r="U82" s="4">
        <f t="shared" si="104"/>
        <v>0</v>
      </c>
      <c r="V82" s="4">
        <f t="shared" si="105"/>
        <v>0</v>
      </c>
      <c r="W82" s="4">
        <f t="shared" si="106"/>
        <v>0</v>
      </c>
      <c r="X82" s="4">
        <f t="shared" si="107"/>
        <v>0</v>
      </c>
      <c r="Y82" s="4">
        <f t="shared" si="108"/>
        <v>0</v>
      </c>
      <c r="Z82">
        <v>4226446</v>
      </c>
      <c r="AC82">
        <f t="shared" si="87"/>
        <v>4226446</v>
      </c>
      <c r="AF82">
        <f t="shared" si="88"/>
        <v>4226446</v>
      </c>
      <c r="AT82" t="s">
        <v>107</v>
      </c>
      <c r="AU82">
        <v>22215</v>
      </c>
      <c r="AV82">
        <v>14939</v>
      </c>
      <c r="AW82">
        <f t="shared" si="101"/>
        <v>7276</v>
      </c>
      <c r="AX82" s="8">
        <f t="shared" si="102"/>
        <v>0.32752644609498088</v>
      </c>
      <c r="AY82" s="8">
        <f t="shared" si="50"/>
        <v>0.67247355390501917</v>
      </c>
      <c r="AZ82" s="1">
        <v>0.5</v>
      </c>
      <c r="BA82" s="1">
        <v>0.7</v>
      </c>
      <c r="BB82" s="8">
        <f t="shared" si="109"/>
        <v>0.32562082676869986</v>
      </c>
      <c r="BC82" s="8">
        <f t="shared" si="110"/>
        <v>0.67437917323130014</v>
      </c>
      <c r="BS82" t="s">
        <v>107</v>
      </c>
      <c r="BT82">
        <v>17935</v>
      </c>
      <c r="BU82">
        <v>14854</v>
      </c>
      <c r="BV82">
        <f t="shared" si="55"/>
        <v>3081</v>
      </c>
      <c r="BW82" s="8">
        <f t="shared" si="56"/>
        <v>0.17178700864231949</v>
      </c>
      <c r="BX82" s="8">
        <f t="shared" si="51"/>
        <v>0.82821299135768056</v>
      </c>
      <c r="BY82" s="1">
        <v>0.5</v>
      </c>
      <c r="BZ82" s="1">
        <v>0.7</v>
      </c>
      <c r="CA82" s="8">
        <f t="shared" si="111"/>
        <v>0.16912926307963946</v>
      </c>
      <c r="CB82" s="8">
        <f t="shared" si="112"/>
        <v>0.83087073692036062</v>
      </c>
      <c r="CX82" t="s">
        <v>107</v>
      </c>
      <c r="CY82">
        <v>15420</v>
      </c>
      <c r="CZ82">
        <v>13248</v>
      </c>
      <c r="DA82">
        <f t="shared" si="57"/>
        <v>2172</v>
      </c>
      <c r="DB82" s="8">
        <f t="shared" si="58"/>
        <v>0.14085603112840467</v>
      </c>
      <c r="DC82" s="8">
        <f t="shared" si="52"/>
        <v>0.85914396887159528</v>
      </c>
      <c r="DD82" s="1">
        <v>0.5</v>
      </c>
      <c r="DE82" s="1">
        <v>0.7</v>
      </c>
      <c r="DF82" s="8">
        <f t="shared" si="113"/>
        <v>0.13808906182447037</v>
      </c>
      <c r="DG82" s="8">
        <f t="shared" si="113"/>
        <v>0.86191093817552966</v>
      </c>
      <c r="EB82" t="s">
        <v>107</v>
      </c>
      <c r="EC82">
        <v>22215</v>
      </c>
      <c r="EE82">
        <f t="shared" si="59"/>
        <v>22215</v>
      </c>
      <c r="EF82" s="8">
        <f t="shared" si="60"/>
        <v>1</v>
      </c>
      <c r="EG82" s="8"/>
      <c r="EJ82" s="1" t="e">
        <f t="shared" si="61"/>
        <v>#DIV/0!</v>
      </c>
      <c r="EK82" s="1" t="e">
        <f t="shared" si="62"/>
        <v>#DIV/0!</v>
      </c>
      <c r="EL82" s="1">
        <v>0.5</v>
      </c>
      <c r="EM82" s="1">
        <v>0.7</v>
      </c>
      <c r="EN82" s="8">
        <f t="shared" si="114"/>
        <v>1</v>
      </c>
    </row>
    <row r="83" spans="1:144">
      <c r="A83" s="4">
        <v>0.6</v>
      </c>
      <c r="B83" s="4" t="e">
        <f t="shared" si="89"/>
        <v>#DIV/0!</v>
      </c>
      <c r="C83" s="4" t="e">
        <f t="shared" si="90"/>
        <v>#DIV/0!</v>
      </c>
      <c r="D83" s="4" t="e">
        <f t="shared" si="91"/>
        <v>#DIV/0!</v>
      </c>
      <c r="E83" s="4" t="e">
        <f t="shared" si="92"/>
        <v>#DIV/0!</v>
      </c>
      <c r="F83" s="4" t="e">
        <f t="shared" si="93"/>
        <v>#DIV/0!</v>
      </c>
      <c r="G83" s="4" t="e">
        <f t="shared" si="94"/>
        <v>#DIV/0!</v>
      </c>
      <c r="K83">
        <f t="shared" si="85"/>
        <v>0</v>
      </c>
      <c r="N83">
        <f t="shared" si="86"/>
        <v>0</v>
      </c>
      <c r="S83" s="4">
        <v>0.6</v>
      </c>
      <c r="T83" s="4">
        <f t="shared" si="103"/>
        <v>0</v>
      </c>
      <c r="U83" s="4">
        <f t="shared" si="104"/>
        <v>0</v>
      </c>
      <c r="V83" s="4">
        <f t="shared" si="105"/>
        <v>0</v>
      </c>
      <c r="W83" s="4">
        <f t="shared" si="106"/>
        <v>0</v>
      </c>
      <c r="X83" s="4">
        <f t="shared" si="107"/>
        <v>0</v>
      </c>
      <c r="Y83" s="4">
        <f t="shared" si="108"/>
        <v>0</v>
      </c>
      <c r="Z83">
        <v>4226446</v>
      </c>
      <c r="AC83">
        <f t="shared" si="87"/>
        <v>4226446</v>
      </c>
      <c r="AF83">
        <f t="shared" si="88"/>
        <v>4226446</v>
      </c>
      <c r="AT83" t="s">
        <v>108</v>
      </c>
      <c r="AU83">
        <v>22215</v>
      </c>
      <c r="AV83">
        <v>14515</v>
      </c>
      <c r="AW83">
        <f t="shared" si="101"/>
        <v>7700</v>
      </c>
      <c r="AX83" s="8">
        <f t="shared" si="102"/>
        <v>0.34661264911096107</v>
      </c>
      <c r="AY83" s="8">
        <f t="shared" si="50"/>
        <v>0.65338735088903899</v>
      </c>
      <c r="AZ83" s="1">
        <v>0.5</v>
      </c>
      <c r="BA83" s="1">
        <v>0.6</v>
      </c>
      <c r="BB83" s="8">
        <f t="shared" si="109"/>
        <v>0.34533723460124538</v>
      </c>
      <c r="BC83" s="8">
        <f t="shared" si="110"/>
        <v>0.65466276539875468</v>
      </c>
      <c r="BS83" t="s">
        <v>108</v>
      </c>
      <c r="BT83">
        <v>17935</v>
      </c>
      <c r="BU83">
        <v>14143</v>
      </c>
      <c r="BV83">
        <f t="shared" si="55"/>
        <v>3792</v>
      </c>
      <c r="BW83" s="8">
        <f t="shared" si="56"/>
        <v>0.21143016448285476</v>
      </c>
      <c r="BX83" s="8">
        <f t="shared" si="51"/>
        <v>0.78856983551714521</v>
      </c>
      <c r="BY83" s="1">
        <v>0.5</v>
      </c>
      <c r="BZ83" s="1">
        <v>0.6</v>
      </c>
      <c r="CA83" s="8">
        <f t="shared" si="111"/>
        <v>0.20871666202025832</v>
      </c>
      <c r="CB83" s="8">
        <f t="shared" si="112"/>
        <v>0.7912833379797416</v>
      </c>
      <c r="CX83" t="s">
        <v>108</v>
      </c>
      <c r="CY83">
        <v>15420</v>
      </c>
      <c r="CZ83">
        <v>12495</v>
      </c>
      <c r="DA83">
        <f t="shared" si="57"/>
        <v>2925</v>
      </c>
      <c r="DB83" s="8">
        <f t="shared" si="58"/>
        <v>0.18968871595330739</v>
      </c>
      <c r="DC83" s="8">
        <f t="shared" si="52"/>
        <v>0.81031128404669261</v>
      </c>
      <c r="DD83" s="1">
        <v>0.5</v>
      </c>
      <c r="DE83" s="1">
        <v>0.6</v>
      </c>
      <c r="DF83" s="8">
        <f t="shared" si="113"/>
        <v>0.18793774319066148</v>
      </c>
      <c r="DG83" s="8">
        <f t="shared" si="113"/>
        <v>0.81206225680933863</v>
      </c>
      <c r="EB83" t="s">
        <v>108</v>
      </c>
      <c r="EC83">
        <v>22215</v>
      </c>
      <c r="EE83">
        <f t="shared" si="59"/>
        <v>22215</v>
      </c>
      <c r="EF83" s="8">
        <f t="shared" si="60"/>
        <v>1</v>
      </c>
      <c r="EG83" s="8"/>
      <c r="EJ83" s="1" t="e">
        <f t="shared" si="61"/>
        <v>#DIV/0!</v>
      </c>
      <c r="EK83" s="1" t="e">
        <f t="shared" si="62"/>
        <v>#DIV/0!</v>
      </c>
      <c r="EL83" s="1">
        <v>0.5</v>
      </c>
      <c r="EM83" s="1">
        <v>0.6</v>
      </c>
      <c r="EN83" s="8">
        <f t="shared" si="114"/>
        <v>1</v>
      </c>
    </row>
    <row r="84" spans="1:144">
      <c r="A84" s="4">
        <v>0.5</v>
      </c>
      <c r="B84" s="4" t="e">
        <f t="shared" si="89"/>
        <v>#DIV/0!</v>
      </c>
      <c r="C84" s="4" t="e">
        <f t="shared" si="90"/>
        <v>#DIV/0!</v>
      </c>
      <c r="D84" s="4" t="e">
        <f t="shared" si="91"/>
        <v>#DIV/0!</v>
      </c>
      <c r="E84" s="4" t="e">
        <f t="shared" si="92"/>
        <v>#DIV/0!</v>
      </c>
      <c r="F84" s="4" t="e">
        <f t="shared" si="93"/>
        <v>#DIV/0!</v>
      </c>
      <c r="G84" s="4" t="e">
        <f t="shared" si="94"/>
        <v>#DIV/0!</v>
      </c>
      <c r="K84">
        <f t="shared" si="85"/>
        <v>0</v>
      </c>
      <c r="N84">
        <f t="shared" si="86"/>
        <v>0</v>
      </c>
      <c r="S84" s="4">
        <v>0.5</v>
      </c>
      <c r="T84" s="4">
        <f t="shared" si="103"/>
        <v>0</v>
      </c>
      <c r="U84" s="4">
        <f t="shared" si="104"/>
        <v>0</v>
      </c>
      <c r="V84" s="4">
        <f t="shared" si="105"/>
        <v>0</v>
      </c>
      <c r="W84" s="4">
        <f t="shared" si="106"/>
        <v>0</v>
      </c>
      <c r="X84" s="4">
        <f t="shared" si="107"/>
        <v>0</v>
      </c>
      <c r="Y84" s="4">
        <f t="shared" si="108"/>
        <v>0</v>
      </c>
      <c r="Z84">
        <v>4226446</v>
      </c>
      <c r="AC84">
        <f t="shared" si="87"/>
        <v>4226446</v>
      </c>
      <c r="AF84">
        <f t="shared" si="88"/>
        <v>4226446</v>
      </c>
      <c r="AT84" t="s">
        <v>109</v>
      </c>
      <c r="AU84">
        <v>22215</v>
      </c>
      <c r="AV84">
        <v>14051</v>
      </c>
      <c r="AW84">
        <f t="shared" si="101"/>
        <v>8164</v>
      </c>
      <c r="AX84" s="8">
        <f t="shared" si="102"/>
        <v>0.36749943731712809</v>
      </c>
      <c r="AY84" s="8">
        <f t="shared" si="50"/>
        <v>0.63250056268287191</v>
      </c>
      <c r="AZ84" s="1">
        <v>0.5</v>
      </c>
      <c r="BA84" s="1">
        <v>0.5</v>
      </c>
      <c r="BB84" s="8">
        <f t="shared" si="109"/>
        <v>0.37090554430189809</v>
      </c>
      <c r="BC84" s="8">
        <f t="shared" si="110"/>
        <v>0.62909445569810185</v>
      </c>
      <c r="BS84" t="s">
        <v>109</v>
      </c>
      <c r="BT84">
        <v>17935</v>
      </c>
      <c r="BU84">
        <v>13410</v>
      </c>
      <c r="BV84">
        <f t="shared" si="55"/>
        <v>4525</v>
      </c>
      <c r="BW84" s="8">
        <f t="shared" si="56"/>
        <v>0.25229997212155003</v>
      </c>
      <c r="BX84" s="8">
        <f t="shared" si="51"/>
        <v>0.74770002787844991</v>
      </c>
      <c r="BY84" s="1">
        <v>0.5</v>
      </c>
      <c r="BZ84" s="1">
        <v>0.5</v>
      </c>
      <c r="CA84" s="8">
        <f t="shared" si="111"/>
        <v>0.25677910974816465</v>
      </c>
      <c r="CB84" s="8">
        <f t="shared" si="112"/>
        <v>0.74322089025183535</v>
      </c>
      <c r="CX84" t="s">
        <v>109</v>
      </c>
      <c r="CY84">
        <v>15420</v>
      </c>
      <c r="CZ84">
        <v>11745</v>
      </c>
      <c r="DA84">
        <f t="shared" si="57"/>
        <v>3675</v>
      </c>
      <c r="DB84" s="8">
        <f t="shared" si="58"/>
        <v>0.23832684824902725</v>
      </c>
      <c r="DC84" s="8">
        <f t="shared" si="52"/>
        <v>0.76167315175097272</v>
      </c>
      <c r="DD84" s="1">
        <v>0.5</v>
      </c>
      <c r="DE84" s="1">
        <v>0.5</v>
      </c>
      <c r="DF84" s="8">
        <f t="shared" si="113"/>
        <v>0.24254215304798962</v>
      </c>
      <c r="DG84" s="8">
        <f t="shared" si="113"/>
        <v>0.75745784695201035</v>
      </c>
      <c r="EB84" t="s">
        <v>109</v>
      </c>
      <c r="EC84">
        <v>22215</v>
      </c>
      <c r="EE84">
        <f t="shared" si="59"/>
        <v>22215</v>
      </c>
      <c r="EF84" s="8">
        <f t="shared" si="60"/>
        <v>1</v>
      </c>
      <c r="EG84" s="8"/>
      <c r="EJ84" s="1" t="e">
        <f t="shared" si="61"/>
        <v>#DIV/0!</v>
      </c>
      <c r="EK84" s="1" t="e">
        <f t="shared" si="62"/>
        <v>#DIV/0!</v>
      </c>
      <c r="EL84" s="1">
        <v>0.5</v>
      </c>
      <c r="EM84" s="1">
        <v>0.5</v>
      </c>
      <c r="EN84" s="8">
        <f t="shared" si="114"/>
        <v>1</v>
      </c>
    </row>
    <row r="85" spans="1:144">
      <c r="A85" s="5">
        <v>0.4</v>
      </c>
      <c r="B85" s="4" t="e">
        <f t="shared" si="89"/>
        <v>#DIV/0!</v>
      </c>
      <c r="C85" s="4" t="e">
        <f t="shared" si="90"/>
        <v>#DIV/0!</v>
      </c>
      <c r="D85" s="4" t="e">
        <f t="shared" si="91"/>
        <v>#DIV/0!</v>
      </c>
      <c r="E85" s="4" t="e">
        <f t="shared" si="92"/>
        <v>#DIV/0!</v>
      </c>
      <c r="F85" s="4" t="e">
        <f t="shared" si="93"/>
        <v>#DIV/0!</v>
      </c>
      <c r="G85" s="4" t="e">
        <f t="shared" si="94"/>
        <v>#DIV/0!</v>
      </c>
      <c r="K85">
        <f t="shared" si="85"/>
        <v>0</v>
      </c>
      <c r="N85">
        <f t="shared" si="86"/>
        <v>0</v>
      </c>
      <c r="S85" s="5">
        <v>0.4</v>
      </c>
      <c r="T85" s="4">
        <f t="shared" si="103"/>
        <v>0</v>
      </c>
      <c r="U85" s="4">
        <f t="shared" si="104"/>
        <v>0</v>
      </c>
      <c r="V85" s="4">
        <f t="shared" si="105"/>
        <v>0</v>
      </c>
      <c r="W85" s="4">
        <f t="shared" si="106"/>
        <v>0</v>
      </c>
      <c r="X85" s="4">
        <f t="shared" si="107"/>
        <v>0</v>
      </c>
      <c r="Y85" s="4">
        <f t="shared" si="108"/>
        <v>0</v>
      </c>
      <c r="Z85">
        <v>4226446</v>
      </c>
      <c r="AC85">
        <f t="shared" si="87"/>
        <v>4226446</v>
      </c>
      <c r="AF85">
        <f t="shared" si="88"/>
        <v>4226446</v>
      </c>
      <c r="AT85" t="s">
        <v>110</v>
      </c>
      <c r="AU85">
        <v>22215</v>
      </c>
      <c r="AV85">
        <v>13326</v>
      </c>
      <c r="AW85">
        <f t="shared" si="101"/>
        <v>8889</v>
      </c>
      <c r="AX85" s="8">
        <f t="shared" si="102"/>
        <v>0.40013504388926402</v>
      </c>
      <c r="AY85" s="8">
        <f t="shared" si="50"/>
        <v>0.59986495611073598</v>
      </c>
      <c r="AZ85" s="1">
        <v>0.5</v>
      </c>
      <c r="BA85" s="1">
        <v>0.4</v>
      </c>
      <c r="BB85" s="8">
        <f t="shared" si="109"/>
        <v>0.3976742441293421</v>
      </c>
      <c r="BC85" s="8">
        <f t="shared" si="110"/>
        <v>0.60232575587065795</v>
      </c>
      <c r="BS85" t="s">
        <v>110</v>
      </c>
      <c r="BT85">
        <v>17935</v>
      </c>
      <c r="BU85">
        <v>12337</v>
      </c>
      <c r="BV85">
        <f t="shared" si="55"/>
        <v>5598</v>
      </c>
      <c r="BW85" s="8">
        <f t="shared" si="56"/>
        <v>0.31212712573180929</v>
      </c>
      <c r="BX85" s="8">
        <f t="shared" si="51"/>
        <v>0.68787287426819066</v>
      </c>
      <c r="BY85" s="1">
        <v>0.5</v>
      </c>
      <c r="BZ85" s="1">
        <v>0.4</v>
      </c>
      <c r="CA85" s="8">
        <f t="shared" si="111"/>
        <v>0.30922776693615833</v>
      </c>
      <c r="CB85" s="8">
        <f t="shared" si="112"/>
        <v>0.69077223306384161</v>
      </c>
      <c r="CX85" t="s">
        <v>110</v>
      </c>
      <c r="CY85">
        <v>15420</v>
      </c>
      <c r="CZ85">
        <v>10700</v>
      </c>
      <c r="DA85">
        <f t="shared" si="57"/>
        <v>4720</v>
      </c>
      <c r="DB85" s="8">
        <f t="shared" si="58"/>
        <v>0.30609597924773024</v>
      </c>
      <c r="DC85" s="8">
        <f t="shared" si="52"/>
        <v>0.69390402075226976</v>
      </c>
      <c r="DD85" s="1">
        <v>0.5</v>
      </c>
      <c r="DE85" s="1">
        <v>0.4</v>
      </c>
      <c r="DF85" s="8">
        <f t="shared" si="113"/>
        <v>0.30525291828793777</v>
      </c>
      <c r="DG85" s="8">
        <f t="shared" si="113"/>
        <v>0.69474708171206212</v>
      </c>
      <c r="EB85" t="s">
        <v>110</v>
      </c>
      <c r="EC85">
        <v>22215</v>
      </c>
      <c r="EE85">
        <f t="shared" si="59"/>
        <v>22215</v>
      </c>
      <c r="EF85" s="8">
        <f t="shared" si="60"/>
        <v>1</v>
      </c>
      <c r="EG85" s="8"/>
      <c r="EJ85" s="1" t="e">
        <f t="shared" si="61"/>
        <v>#DIV/0!</v>
      </c>
      <c r="EK85" s="1" t="e">
        <f t="shared" si="62"/>
        <v>#DIV/0!</v>
      </c>
      <c r="EL85" s="1">
        <v>0.5</v>
      </c>
      <c r="EM85" s="1">
        <v>0.4</v>
      </c>
      <c r="EN85" s="8">
        <f t="shared" si="114"/>
        <v>1</v>
      </c>
    </row>
    <row r="86" spans="1:144">
      <c r="A86" s="5">
        <v>0.3</v>
      </c>
      <c r="B86" s="4" t="e">
        <f t="shared" si="89"/>
        <v>#DIV/0!</v>
      </c>
      <c r="C86" s="4" t="e">
        <f t="shared" si="90"/>
        <v>#DIV/0!</v>
      </c>
      <c r="D86" s="4" t="e">
        <f t="shared" si="91"/>
        <v>#DIV/0!</v>
      </c>
      <c r="E86" s="4" t="e">
        <f t="shared" si="92"/>
        <v>#DIV/0!</v>
      </c>
      <c r="F86" s="4" t="e">
        <f t="shared" si="93"/>
        <v>#DIV/0!</v>
      </c>
      <c r="G86" s="4" t="e">
        <f t="shared" si="94"/>
        <v>#DIV/0!</v>
      </c>
      <c r="K86">
        <f t="shared" si="85"/>
        <v>0</v>
      </c>
      <c r="N86">
        <f t="shared" si="86"/>
        <v>0</v>
      </c>
      <c r="S86" s="5">
        <v>0.3</v>
      </c>
      <c r="T86" s="4">
        <f t="shared" si="103"/>
        <v>0</v>
      </c>
      <c r="U86" s="4">
        <f t="shared" si="104"/>
        <v>0</v>
      </c>
      <c r="V86" s="4">
        <f t="shared" si="105"/>
        <v>0</v>
      </c>
      <c r="W86" s="4">
        <f t="shared" si="106"/>
        <v>0</v>
      </c>
      <c r="X86" s="4">
        <f t="shared" si="107"/>
        <v>0</v>
      </c>
      <c r="Y86" s="4">
        <f t="shared" si="108"/>
        <v>0</v>
      </c>
      <c r="Z86">
        <v>4226446</v>
      </c>
      <c r="AC86">
        <f t="shared" si="87"/>
        <v>4226446</v>
      </c>
      <c r="AF86">
        <f t="shared" si="88"/>
        <v>4226446</v>
      </c>
      <c r="AT86" t="s">
        <v>111</v>
      </c>
      <c r="AU86">
        <v>22215</v>
      </c>
      <c r="AV86">
        <v>12779</v>
      </c>
      <c r="AW86">
        <f t="shared" si="101"/>
        <v>9436</v>
      </c>
      <c r="AX86" s="8">
        <f t="shared" si="102"/>
        <v>0.42475804636506864</v>
      </c>
      <c r="AY86" s="8">
        <f t="shared" si="50"/>
        <v>0.57524195363493136</v>
      </c>
      <c r="AZ86" s="1">
        <v>0.5</v>
      </c>
      <c r="BA86" s="1">
        <v>0.3</v>
      </c>
      <c r="BB86" s="8">
        <f t="shared" si="109"/>
        <v>0.42433790982069181</v>
      </c>
      <c r="BC86" s="8">
        <f t="shared" si="110"/>
        <v>0.57566209017930825</v>
      </c>
      <c r="BS86" t="s">
        <v>111</v>
      </c>
      <c r="BT86">
        <v>17935</v>
      </c>
      <c r="BU86">
        <v>11458</v>
      </c>
      <c r="BV86">
        <f t="shared" si="55"/>
        <v>6477</v>
      </c>
      <c r="BW86" s="8">
        <f t="shared" si="56"/>
        <v>0.36113744075829385</v>
      </c>
      <c r="BX86" s="8">
        <f t="shared" si="51"/>
        <v>0.63886255924170621</v>
      </c>
      <c r="BY86" s="1">
        <v>0.5</v>
      </c>
      <c r="BZ86" s="1">
        <v>0.3</v>
      </c>
      <c r="CA86" s="8">
        <f t="shared" si="111"/>
        <v>0.3605798717591302</v>
      </c>
      <c r="CB86" s="8">
        <f t="shared" si="112"/>
        <v>0.63942012824086991</v>
      </c>
      <c r="CX86" t="s">
        <v>111</v>
      </c>
      <c r="CY86">
        <v>15420</v>
      </c>
      <c r="CZ86">
        <v>9734</v>
      </c>
      <c r="DA86">
        <f t="shared" si="57"/>
        <v>5686</v>
      </c>
      <c r="DB86" s="8">
        <f t="shared" si="58"/>
        <v>0.3687418936446174</v>
      </c>
      <c r="DC86" s="8">
        <f t="shared" si="52"/>
        <v>0.6312581063553826</v>
      </c>
      <c r="DD86" s="1">
        <v>0.5</v>
      </c>
      <c r="DE86" s="1">
        <v>0.3</v>
      </c>
      <c r="DF86" s="8">
        <f t="shared" si="113"/>
        <v>0.36766104626026808</v>
      </c>
      <c r="DG86" s="8">
        <f t="shared" si="113"/>
        <v>0.63233895373973192</v>
      </c>
      <c r="EB86" t="s">
        <v>111</v>
      </c>
      <c r="EC86">
        <v>22215</v>
      </c>
      <c r="EE86">
        <f t="shared" si="59"/>
        <v>22215</v>
      </c>
      <c r="EF86" s="8">
        <f t="shared" si="60"/>
        <v>1</v>
      </c>
      <c r="EG86" s="8"/>
      <c r="EJ86" s="1" t="e">
        <f t="shared" si="61"/>
        <v>#DIV/0!</v>
      </c>
      <c r="EK86" s="1" t="e">
        <f t="shared" si="62"/>
        <v>#DIV/0!</v>
      </c>
      <c r="EL86" s="1">
        <v>0.5</v>
      </c>
      <c r="EM86" s="1">
        <v>0.3</v>
      </c>
      <c r="EN86" s="8">
        <f t="shared" si="114"/>
        <v>1</v>
      </c>
    </row>
    <row r="87" spans="1:144">
      <c r="A87" s="5">
        <v>0.2</v>
      </c>
      <c r="B87" s="4" t="e">
        <f t="shared" si="89"/>
        <v>#DIV/0!</v>
      </c>
      <c r="C87" s="4" t="e">
        <f t="shared" si="90"/>
        <v>#DIV/0!</v>
      </c>
      <c r="D87" s="4" t="e">
        <f t="shared" si="91"/>
        <v>#DIV/0!</v>
      </c>
      <c r="E87" s="4" t="e">
        <f t="shared" si="92"/>
        <v>#DIV/0!</v>
      </c>
      <c r="F87" s="4" t="e">
        <f t="shared" si="93"/>
        <v>#DIV/0!</v>
      </c>
      <c r="G87" s="4" t="e">
        <f t="shared" si="94"/>
        <v>#DIV/0!</v>
      </c>
      <c r="K87">
        <f t="shared" si="85"/>
        <v>0</v>
      </c>
      <c r="N87">
        <f t="shared" si="86"/>
        <v>0</v>
      </c>
      <c r="S87" s="5">
        <v>0.2</v>
      </c>
      <c r="T87" s="4">
        <f t="shared" si="103"/>
        <v>0</v>
      </c>
      <c r="U87" s="4">
        <f t="shared" si="104"/>
        <v>0</v>
      </c>
      <c r="V87" s="4">
        <f t="shared" si="105"/>
        <v>0</v>
      </c>
      <c r="W87" s="4">
        <f t="shared" si="106"/>
        <v>0</v>
      </c>
      <c r="X87" s="4">
        <f t="shared" si="107"/>
        <v>0</v>
      </c>
      <c r="Y87" s="4">
        <f t="shared" si="108"/>
        <v>0</v>
      </c>
      <c r="Z87">
        <v>4226446</v>
      </c>
      <c r="AC87">
        <f t="shared" si="87"/>
        <v>4226446</v>
      </c>
      <c r="AF87">
        <f t="shared" si="88"/>
        <v>4226446</v>
      </c>
      <c r="AT87" t="s">
        <v>112</v>
      </c>
      <c r="AU87">
        <v>22215</v>
      </c>
      <c r="AV87">
        <v>12259</v>
      </c>
      <c r="AW87">
        <f t="shared" si="101"/>
        <v>9956</v>
      </c>
      <c r="AX87" s="8">
        <f t="shared" si="102"/>
        <v>0.44816565383749718</v>
      </c>
      <c r="AY87" s="8">
        <f t="shared" si="50"/>
        <v>0.55183434616250282</v>
      </c>
      <c r="AZ87" s="1">
        <v>0.5</v>
      </c>
      <c r="BA87" s="1">
        <v>0.2</v>
      </c>
      <c r="BB87" s="8">
        <f t="shared" si="109"/>
        <v>0.44912596593893017</v>
      </c>
      <c r="BC87" s="8">
        <f t="shared" si="110"/>
        <v>0.55087403406106983</v>
      </c>
      <c r="BS87" t="s">
        <v>112</v>
      </c>
      <c r="BT87">
        <v>17935</v>
      </c>
      <c r="BU87">
        <v>10505</v>
      </c>
      <c r="BV87">
        <f t="shared" si="55"/>
        <v>7430</v>
      </c>
      <c r="BW87" s="8">
        <f t="shared" si="56"/>
        <v>0.41427376637858937</v>
      </c>
      <c r="BX87" s="8">
        <f t="shared" si="51"/>
        <v>0.58572623362141063</v>
      </c>
      <c r="BY87" s="1">
        <v>0.5</v>
      </c>
      <c r="BZ87" s="1">
        <v>0.2</v>
      </c>
      <c r="CA87" s="8">
        <f t="shared" si="111"/>
        <v>0.41395781061239667</v>
      </c>
      <c r="CB87" s="8">
        <f t="shared" si="112"/>
        <v>0.58604218938760333</v>
      </c>
      <c r="CX87" t="s">
        <v>112</v>
      </c>
      <c r="CY87">
        <v>15420</v>
      </c>
      <c r="CZ87">
        <v>8720</v>
      </c>
      <c r="DA87">
        <f t="shared" si="57"/>
        <v>6700</v>
      </c>
      <c r="DB87" s="8">
        <f t="shared" si="58"/>
        <v>0.43450064850843062</v>
      </c>
      <c r="DC87" s="8">
        <f t="shared" si="52"/>
        <v>0.56549935149156938</v>
      </c>
      <c r="DD87" s="1">
        <v>0.5</v>
      </c>
      <c r="DE87" s="1">
        <v>0.2</v>
      </c>
      <c r="DF87" s="8">
        <f t="shared" si="113"/>
        <v>0.43372243839169911</v>
      </c>
      <c r="DG87" s="8">
        <f t="shared" si="113"/>
        <v>0.56627756160830089</v>
      </c>
      <c r="EB87" t="s">
        <v>112</v>
      </c>
      <c r="EC87">
        <v>22215</v>
      </c>
      <c r="EE87">
        <f t="shared" si="59"/>
        <v>22215</v>
      </c>
      <c r="EF87" s="8">
        <f t="shared" si="60"/>
        <v>1</v>
      </c>
      <c r="EG87" s="8"/>
      <c r="EJ87" s="1" t="e">
        <f t="shared" si="61"/>
        <v>#DIV/0!</v>
      </c>
      <c r="EK87" s="1" t="e">
        <f t="shared" si="62"/>
        <v>#DIV/0!</v>
      </c>
      <c r="EL87" s="1">
        <v>0.5</v>
      </c>
      <c r="EM87" s="1">
        <v>0.2</v>
      </c>
      <c r="EN87" s="8">
        <f t="shared" si="114"/>
        <v>1</v>
      </c>
    </row>
    <row r="88" spans="1:144">
      <c r="A88" s="5">
        <v>0.1</v>
      </c>
      <c r="B88" s="4" t="e">
        <f t="shared" si="89"/>
        <v>#DIV/0!</v>
      </c>
      <c r="C88" s="4" t="e">
        <f t="shared" si="90"/>
        <v>#DIV/0!</v>
      </c>
      <c r="D88" s="4" t="e">
        <f t="shared" si="91"/>
        <v>#DIV/0!</v>
      </c>
      <c r="E88" s="4" t="e">
        <f t="shared" si="92"/>
        <v>#DIV/0!</v>
      </c>
      <c r="F88" s="4" t="e">
        <f t="shared" si="93"/>
        <v>#DIV/0!</v>
      </c>
      <c r="G88" s="4" t="e">
        <f t="shared" si="94"/>
        <v>#DIV/0!</v>
      </c>
      <c r="K88">
        <f t="shared" si="85"/>
        <v>0</v>
      </c>
      <c r="N88">
        <f t="shared" si="86"/>
        <v>0</v>
      </c>
      <c r="S88" s="5">
        <v>0.1</v>
      </c>
      <c r="T88" s="4">
        <f t="shared" si="103"/>
        <v>0</v>
      </c>
      <c r="U88" s="4">
        <f t="shared" si="104"/>
        <v>0</v>
      </c>
      <c r="V88" s="4">
        <f t="shared" si="105"/>
        <v>0</v>
      </c>
      <c r="W88" s="4">
        <f t="shared" si="106"/>
        <v>0</v>
      </c>
      <c r="X88" s="4">
        <f t="shared" si="107"/>
        <v>0</v>
      </c>
      <c r="Y88" s="4">
        <f t="shared" si="108"/>
        <v>0</v>
      </c>
      <c r="Z88">
        <v>4226446</v>
      </c>
      <c r="AC88">
        <f t="shared" si="87"/>
        <v>4226446</v>
      </c>
      <c r="AF88">
        <f t="shared" si="88"/>
        <v>4226446</v>
      </c>
      <c r="AT88" t="s">
        <v>113</v>
      </c>
      <c r="AU88">
        <v>22215</v>
      </c>
      <c r="AV88">
        <v>11573</v>
      </c>
      <c r="AW88">
        <f t="shared" si="101"/>
        <v>10642</v>
      </c>
      <c r="AX88" s="8">
        <f t="shared" si="102"/>
        <v>0.47904568984920098</v>
      </c>
      <c r="AY88" s="8">
        <f t="shared" si="50"/>
        <v>0.52095431015079896</v>
      </c>
      <c r="AZ88" s="1">
        <v>0.5</v>
      </c>
      <c r="BA88" s="1">
        <v>0.1</v>
      </c>
      <c r="BB88" s="8">
        <f t="shared" si="109"/>
        <v>0.477545202190712</v>
      </c>
      <c r="BC88" s="8">
        <f t="shared" si="110"/>
        <v>0.52245479780928805</v>
      </c>
      <c r="BS88" t="s">
        <v>113</v>
      </c>
      <c r="BT88">
        <v>17935</v>
      </c>
      <c r="BU88">
        <v>9407</v>
      </c>
      <c r="BV88">
        <f t="shared" si="55"/>
        <v>8528</v>
      </c>
      <c r="BW88" s="8">
        <f t="shared" si="56"/>
        <v>0.47549484248675772</v>
      </c>
      <c r="BX88" s="8">
        <f t="shared" si="51"/>
        <v>0.52450515751324223</v>
      </c>
      <c r="BY88" s="1">
        <v>0.5</v>
      </c>
      <c r="BZ88" s="1">
        <v>0.1</v>
      </c>
      <c r="CA88" s="8">
        <f t="shared" si="111"/>
        <v>0.47410091998884862</v>
      </c>
      <c r="CB88" s="8">
        <f t="shared" si="112"/>
        <v>0.52589908001115138</v>
      </c>
      <c r="CX88" t="s">
        <v>113</v>
      </c>
      <c r="CY88">
        <v>15420</v>
      </c>
      <c r="CZ88">
        <v>7613</v>
      </c>
      <c r="DA88">
        <f t="shared" si="57"/>
        <v>7807</v>
      </c>
      <c r="DB88" s="8">
        <f t="shared" si="58"/>
        <v>0.50629053177691308</v>
      </c>
      <c r="DC88" s="8">
        <f t="shared" si="52"/>
        <v>0.49370946822308692</v>
      </c>
      <c r="DD88" s="1">
        <v>0.5</v>
      </c>
      <c r="DE88" s="1">
        <v>0.1</v>
      </c>
      <c r="DF88" s="8">
        <f t="shared" si="113"/>
        <v>0.50536100302637266</v>
      </c>
      <c r="DG88" s="8">
        <f t="shared" si="113"/>
        <v>0.49463899697362734</v>
      </c>
      <c r="EB88" t="s">
        <v>113</v>
      </c>
      <c r="EC88">
        <v>22215</v>
      </c>
      <c r="EE88">
        <f t="shared" si="59"/>
        <v>22215</v>
      </c>
      <c r="EF88" s="8">
        <f t="shared" si="60"/>
        <v>1</v>
      </c>
      <c r="EG88" s="8"/>
      <c r="EJ88" s="1" t="e">
        <f t="shared" si="61"/>
        <v>#DIV/0!</v>
      </c>
      <c r="EK88" s="1" t="e">
        <f t="shared" si="62"/>
        <v>#DIV/0!</v>
      </c>
      <c r="EL88" s="1">
        <v>0.5</v>
      </c>
      <c r="EM88" s="1">
        <v>0.1</v>
      </c>
      <c r="EN88" s="8">
        <f t="shared" si="114"/>
        <v>1</v>
      </c>
    </row>
    <row r="89" spans="1:144">
      <c r="A89" s="6">
        <v>203.3</v>
      </c>
      <c r="B89" s="4"/>
      <c r="C89" s="4"/>
      <c r="D89" s="4"/>
      <c r="E89" s="4"/>
      <c r="F89" s="4"/>
      <c r="G89" s="4"/>
      <c r="K89">
        <f t="shared" si="85"/>
        <v>0</v>
      </c>
      <c r="N89">
        <f t="shared" si="86"/>
        <v>0</v>
      </c>
      <c r="S89" s="6">
        <v>209.1</v>
      </c>
      <c r="T89" s="4"/>
      <c r="U89" s="4"/>
      <c r="V89" s="4"/>
      <c r="W89" s="4"/>
      <c r="X89" s="4"/>
      <c r="Y89" s="4"/>
      <c r="AC89">
        <f t="shared" ref="AC89:AC110" si="115">Z89</f>
        <v>0</v>
      </c>
      <c r="AF89">
        <f t="shared" ref="AF89:AF110" si="116">AC89</f>
        <v>0</v>
      </c>
      <c r="AT89" t="s">
        <v>114</v>
      </c>
      <c r="AU89">
        <v>22215</v>
      </c>
      <c r="AV89">
        <v>16394</v>
      </c>
      <c r="AW89">
        <f t="shared" si="101"/>
        <v>5821</v>
      </c>
      <c r="AX89" s="8">
        <f t="shared" si="102"/>
        <v>0.26203015980193561</v>
      </c>
      <c r="AY89" s="8">
        <f t="shared" si="50"/>
        <v>0.73796984019806433</v>
      </c>
      <c r="BS89" t="s">
        <v>114</v>
      </c>
      <c r="BT89">
        <v>17935</v>
      </c>
      <c r="BU89">
        <v>17000</v>
      </c>
      <c r="BV89">
        <f t="shared" si="55"/>
        <v>935</v>
      </c>
      <c r="BW89" s="8">
        <f t="shared" si="56"/>
        <v>5.2132701421800945E-2</v>
      </c>
      <c r="BX89" s="8">
        <f t="shared" si="51"/>
        <v>0.94786729857819907</v>
      </c>
      <c r="CX89" t="s">
        <v>114</v>
      </c>
      <c r="CY89">
        <v>15420</v>
      </c>
      <c r="CZ89">
        <v>15389</v>
      </c>
      <c r="DA89">
        <f t="shared" si="57"/>
        <v>31</v>
      </c>
      <c r="DB89" s="8">
        <f t="shared" si="58"/>
        <v>2.0103761348897534E-3</v>
      </c>
      <c r="DC89" s="8">
        <f t="shared" si="52"/>
        <v>0.99798962386511025</v>
      </c>
      <c r="EB89" t="s">
        <v>114</v>
      </c>
      <c r="EC89">
        <v>22215</v>
      </c>
      <c r="EE89">
        <f t="shared" si="59"/>
        <v>22215</v>
      </c>
      <c r="EF89" s="8">
        <f t="shared" si="60"/>
        <v>1</v>
      </c>
      <c r="EG89" s="8"/>
      <c r="EJ89" s="1" t="e">
        <f t="shared" si="61"/>
        <v>#DIV/0!</v>
      </c>
      <c r="EK89" s="1" t="e">
        <f t="shared" si="62"/>
        <v>#DIV/0!</v>
      </c>
    </row>
    <row r="90" spans="1:144">
      <c r="A90" s="4">
        <v>1</v>
      </c>
      <c r="B90" s="4" t="e">
        <f t="shared" si="89"/>
        <v>#DIV/0!</v>
      </c>
      <c r="C90" s="4" t="e">
        <f t="shared" si="90"/>
        <v>#DIV/0!</v>
      </c>
      <c r="D90" s="4" t="e">
        <f t="shared" si="91"/>
        <v>#DIV/0!</v>
      </c>
      <c r="E90" s="4" t="e">
        <f t="shared" si="92"/>
        <v>#DIV/0!</v>
      </c>
      <c r="F90" s="4" t="e">
        <f t="shared" si="93"/>
        <v>#DIV/0!</v>
      </c>
      <c r="G90" s="4" t="e">
        <f t="shared" si="94"/>
        <v>#DIV/0!</v>
      </c>
      <c r="K90">
        <f t="shared" si="85"/>
        <v>0</v>
      </c>
      <c r="N90">
        <f t="shared" si="86"/>
        <v>0</v>
      </c>
      <c r="S90" s="4">
        <v>1</v>
      </c>
      <c r="T90" s="4">
        <f t="shared" ref="T90:T99" si="117">AB90/Z90</f>
        <v>0.69106766750555604</v>
      </c>
      <c r="U90" s="4">
        <f t="shared" ref="U90:U99" si="118">(AA90-AB90)/Z90</f>
        <v>0.30890407928383973</v>
      </c>
      <c r="V90" s="4">
        <f t="shared" ref="V90:V99" si="119">AE90/AC90</f>
        <v>0.51071782878874217</v>
      </c>
      <c r="W90" s="4">
        <f t="shared" ref="W90:W99" si="120">(AD90-AE90)/AC90</f>
        <v>0</v>
      </c>
      <c r="X90" s="4">
        <f t="shared" ref="X90:X99" si="121">AH90/AF90</f>
        <v>1.0001194097957613</v>
      </c>
      <c r="Y90" s="4">
        <f t="shared" ref="Y90:Y99" si="122">(AG90-AH90)/AF90</f>
        <v>1.2056012789642052</v>
      </c>
      <c r="Z90">
        <v>3751786</v>
      </c>
      <c r="AA90">
        <v>3751680</v>
      </c>
      <c r="AB90">
        <v>2592738</v>
      </c>
      <c r="AC90">
        <f t="shared" si="115"/>
        <v>3751786</v>
      </c>
      <c r="AD90">
        <v>1916104</v>
      </c>
      <c r="AE90">
        <v>1916104</v>
      </c>
      <c r="AF90">
        <f t="shared" si="116"/>
        <v>3751786</v>
      </c>
      <c r="AG90">
        <v>8275392</v>
      </c>
      <c r="AH90">
        <v>3752234</v>
      </c>
      <c r="AT90" t="s">
        <v>115</v>
      </c>
      <c r="AU90">
        <v>22215</v>
      </c>
      <c r="AV90">
        <v>15925</v>
      </c>
      <c r="AW90">
        <f t="shared" si="101"/>
        <v>6290</v>
      </c>
      <c r="AX90" s="8">
        <f t="shared" si="102"/>
        <v>0.28314202115687598</v>
      </c>
      <c r="AY90" s="8">
        <f t="shared" si="50"/>
        <v>0.71685797884312397</v>
      </c>
      <c r="BS90" t="s">
        <v>115</v>
      </c>
      <c r="BT90">
        <v>17935</v>
      </c>
      <c r="BU90">
        <v>16341</v>
      </c>
      <c r="BV90">
        <f t="shared" si="55"/>
        <v>1594</v>
      </c>
      <c r="BW90" s="8">
        <f t="shared" si="56"/>
        <v>8.8876498466685258E-2</v>
      </c>
      <c r="BX90" s="8">
        <f t="shared" si="51"/>
        <v>0.91112350153331478</v>
      </c>
      <c r="CX90" t="s">
        <v>115</v>
      </c>
      <c r="CY90">
        <v>15420</v>
      </c>
      <c r="CZ90">
        <v>14736</v>
      </c>
      <c r="DA90">
        <f t="shared" si="57"/>
        <v>684</v>
      </c>
      <c r="DB90" s="8">
        <f t="shared" si="58"/>
        <v>4.43579766536965E-2</v>
      </c>
      <c r="DC90" s="8">
        <f t="shared" si="52"/>
        <v>0.95564202334630355</v>
      </c>
      <c r="EB90" t="s">
        <v>115</v>
      </c>
      <c r="EC90">
        <v>22215</v>
      </c>
      <c r="EE90">
        <f t="shared" si="59"/>
        <v>22215</v>
      </c>
      <c r="EF90" s="8">
        <f t="shared" si="60"/>
        <v>1</v>
      </c>
      <c r="EG90" s="8"/>
      <c r="EJ90" s="1" t="e">
        <f t="shared" si="61"/>
        <v>#DIV/0!</v>
      </c>
      <c r="EK90" s="1" t="e">
        <f t="shared" si="62"/>
        <v>#DIV/0!</v>
      </c>
    </row>
    <row r="91" spans="1:144">
      <c r="A91" s="4">
        <v>0.9</v>
      </c>
      <c r="B91" s="4" t="e">
        <f t="shared" si="89"/>
        <v>#DIV/0!</v>
      </c>
      <c r="C91" s="4" t="e">
        <f t="shared" si="90"/>
        <v>#DIV/0!</v>
      </c>
      <c r="D91" s="4" t="e">
        <f t="shared" si="91"/>
        <v>#DIV/0!</v>
      </c>
      <c r="E91" s="4" t="e">
        <f t="shared" si="92"/>
        <v>#DIV/0!</v>
      </c>
      <c r="F91" s="4" t="e">
        <f t="shared" si="93"/>
        <v>#DIV/0!</v>
      </c>
      <c r="G91" s="4" t="e">
        <f t="shared" si="94"/>
        <v>#DIV/0!</v>
      </c>
      <c r="K91">
        <f t="shared" si="85"/>
        <v>0</v>
      </c>
      <c r="N91">
        <f t="shared" si="86"/>
        <v>0</v>
      </c>
      <c r="S91" s="4">
        <v>0.9</v>
      </c>
      <c r="T91" s="4">
        <f t="shared" si="117"/>
        <v>0</v>
      </c>
      <c r="U91" s="4">
        <f t="shared" si="118"/>
        <v>0</v>
      </c>
      <c r="V91" s="4">
        <f t="shared" si="119"/>
        <v>0</v>
      </c>
      <c r="W91" s="4">
        <f t="shared" si="120"/>
        <v>0</v>
      </c>
      <c r="X91" s="4">
        <f t="shared" si="121"/>
        <v>0</v>
      </c>
      <c r="Y91" s="4">
        <f t="shared" si="122"/>
        <v>0</v>
      </c>
      <c r="Z91">
        <v>3751786</v>
      </c>
      <c r="AC91">
        <f t="shared" si="115"/>
        <v>3751786</v>
      </c>
      <c r="AF91">
        <f t="shared" si="116"/>
        <v>3751786</v>
      </c>
      <c r="AT91" t="s">
        <v>116</v>
      </c>
      <c r="AU91">
        <v>22215</v>
      </c>
      <c r="AV91">
        <v>15493</v>
      </c>
      <c r="AW91">
        <f t="shared" si="101"/>
        <v>6722</v>
      </c>
      <c r="AX91" s="8">
        <f t="shared" si="102"/>
        <v>0.30258834121089356</v>
      </c>
      <c r="AY91" s="8">
        <f t="shared" si="50"/>
        <v>0.69741165878910649</v>
      </c>
      <c r="BS91" t="s">
        <v>116</v>
      </c>
      <c r="BT91">
        <v>17935</v>
      </c>
      <c r="BU91">
        <v>15655</v>
      </c>
      <c r="BV91">
        <f t="shared" si="55"/>
        <v>2280</v>
      </c>
      <c r="BW91" s="8">
        <f t="shared" si="56"/>
        <v>0.12712573180931142</v>
      </c>
      <c r="BX91" s="8">
        <f t="shared" si="51"/>
        <v>0.87287426819068858</v>
      </c>
      <c r="CX91" t="s">
        <v>116</v>
      </c>
      <c r="CY91">
        <v>15420</v>
      </c>
      <c r="CZ91">
        <v>14023</v>
      </c>
      <c r="DA91">
        <f t="shared" si="57"/>
        <v>1397</v>
      </c>
      <c r="DB91" s="8">
        <f t="shared" si="58"/>
        <v>9.0596627756160827E-2</v>
      </c>
      <c r="DC91" s="8">
        <f t="shared" si="52"/>
        <v>0.90940337224383916</v>
      </c>
      <c r="EB91" t="s">
        <v>116</v>
      </c>
      <c r="EC91">
        <v>22215</v>
      </c>
      <c r="EE91">
        <f t="shared" si="59"/>
        <v>22215</v>
      </c>
      <c r="EF91" s="8">
        <f t="shared" si="60"/>
        <v>1</v>
      </c>
      <c r="EG91" s="8"/>
      <c r="EJ91" s="1" t="e">
        <f t="shared" si="61"/>
        <v>#DIV/0!</v>
      </c>
      <c r="EK91" s="1" t="e">
        <f t="shared" si="62"/>
        <v>#DIV/0!</v>
      </c>
    </row>
    <row r="92" spans="1:144">
      <c r="A92" s="4">
        <v>0.8</v>
      </c>
      <c r="B92" s="4" t="e">
        <f t="shared" si="89"/>
        <v>#DIV/0!</v>
      </c>
      <c r="C92" s="4" t="e">
        <f t="shared" si="90"/>
        <v>#DIV/0!</v>
      </c>
      <c r="D92" s="4" t="e">
        <f t="shared" si="91"/>
        <v>#DIV/0!</v>
      </c>
      <c r="E92" s="4" t="e">
        <f t="shared" si="92"/>
        <v>#DIV/0!</v>
      </c>
      <c r="F92" s="4" t="e">
        <f t="shared" si="93"/>
        <v>#DIV/0!</v>
      </c>
      <c r="G92" s="4" t="e">
        <f t="shared" si="94"/>
        <v>#DIV/0!</v>
      </c>
      <c r="K92">
        <f t="shared" si="85"/>
        <v>0</v>
      </c>
      <c r="N92">
        <f t="shared" si="86"/>
        <v>0</v>
      </c>
      <c r="S92" s="4">
        <v>0.8</v>
      </c>
      <c r="T92" s="4">
        <f t="shared" si="117"/>
        <v>0</v>
      </c>
      <c r="U92" s="4">
        <f t="shared" si="118"/>
        <v>0</v>
      </c>
      <c r="V92" s="4">
        <f t="shared" si="119"/>
        <v>0</v>
      </c>
      <c r="W92" s="4">
        <f t="shared" si="120"/>
        <v>0</v>
      </c>
      <c r="X92" s="4">
        <f t="shared" si="121"/>
        <v>0</v>
      </c>
      <c r="Y92" s="4">
        <f t="shared" si="122"/>
        <v>0</v>
      </c>
      <c r="Z92">
        <v>3751786</v>
      </c>
      <c r="AC92">
        <f t="shared" si="115"/>
        <v>3751786</v>
      </c>
      <c r="AF92">
        <f t="shared" si="116"/>
        <v>3751786</v>
      </c>
      <c r="AT92" t="s">
        <v>117</v>
      </c>
      <c r="AU92">
        <v>22215</v>
      </c>
      <c r="AV92">
        <v>14982</v>
      </c>
      <c r="AW92">
        <f t="shared" si="101"/>
        <v>7233</v>
      </c>
      <c r="AX92" s="8">
        <f t="shared" si="102"/>
        <v>0.32559081701553005</v>
      </c>
      <c r="AY92" s="8">
        <f t="shared" si="50"/>
        <v>0.67440918298446995</v>
      </c>
      <c r="BS92" t="s">
        <v>117</v>
      </c>
      <c r="BT92">
        <v>17935</v>
      </c>
      <c r="BU92">
        <v>14942</v>
      </c>
      <c r="BV92">
        <f t="shared" si="55"/>
        <v>2993</v>
      </c>
      <c r="BW92" s="8">
        <f t="shared" si="56"/>
        <v>0.16688040144967939</v>
      </c>
      <c r="BX92" s="8">
        <f t="shared" si="51"/>
        <v>0.83311959855032058</v>
      </c>
      <c r="CX92" t="s">
        <v>117</v>
      </c>
      <c r="CY92">
        <v>15420</v>
      </c>
      <c r="CZ92">
        <v>13315</v>
      </c>
      <c r="DA92">
        <f t="shared" si="57"/>
        <v>2105</v>
      </c>
      <c r="DB92" s="8">
        <f t="shared" si="58"/>
        <v>0.13651102464332035</v>
      </c>
      <c r="DC92" s="8">
        <f t="shared" si="52"/>
        <v>0.86348897535667968</v>
      </c>
      <c r="EB92" t="s">
        <v>117</v>
      </c>
      <c r="EC92">
        <v>22215</v>
      </c>
      <c r="EE92">
        <f t="shared" si="59"/>
        <v>22215</v>
      </c>
      <c r="EF92" s="8">
        <f t="shared" si="60"/>
        <v>1</v>
      </c>
      <c r="EG92" s="8"/>
      <c r="EJ92" s="1" t="e">
        <f t="shared" si="61"/>
        <v>#DIV/0!</v>
      </c>
      <c r="EK92" s="1" t="e">
        <f t="shared" si="62"/>
        <v>#DIV/0!</v>
      </c>
    </row>
    <row r="93" spans="1:144">
      <c r="A93" s="4">
        <v>0.7</v>
      </c>
      <c r="B93" s="4" t="e">
        <f t="shared" si="89"/>
        <v>#DIV/0!</v>
      </c>
      <c r="C93" s="4" t="e">
        <f t="shared" si="90"/>
        <v>#DIV/0!</v>
      </c>
      <c r="D93" s="4" t="e">
        <f t="shared" si="91"/>
        <v>#DIV/0!</v>
      </c>
      <c r="E93" s="4" t="e">
        <f t="shared" si="92"/>
        <v>#DIV/0!</v>
      </c>
      <c r="F93" s="4" t="e">
        <f t="shared" si="93"/>
        <v>#DIV/0!</v>
      </c>
      <c r="G93" s="4" t="e">
        <f t="shared" si="94"/>
        <v>#DIV/0!</v>
      </c>
      <c r="K93">
        <f t="shared" si="85"/>
        <v>0</v>
      </c>
      <c r="N93">
        <f t="shared" si="86"/>
        <v>0</v>
      </c>
      <c r="S93" s="4">
        <v>0.7</v>
      </c>
      <c r="T93" s="4">
        <f t="shared" si="117"/>
        <v>0</v>
      </c>
      <c r="U93" s="4">
        <f t="shared" si="118"/>
        <v>0</v>
      </c>
      <c r="V93" s="4">
        <f t="shared" si="119"/>
        <v>0</v>
      </c>
      <c r="W93" s="4">
        <f t="shared" si="120"/>
        <v>0</v>
      </c>
      <c r="X93" s="4">
        <f t="shared" si="121"/>
        <v>0</v>
      </c>
      <c r="Y93" s="4">
        <f t="shared" si="122"/>
        <v>0</v>
      </c>
      <c r="Z93">
        <v>3751786</v>
      </c>
      <c r="AC93">
        <f t="shared" si="115"/>
        <v>3751786</v>
      </c>
      <c r="AF93">
        <f t="shared" si="116"/>
        <v>3751786</v>
      </c>
      <c r="AT93" t="s">
        <v>118</v>
      </c>
      <c r="AU93">
        <v>22215</v>
      </c>
      <c r="AV93">
        <v>14511</v>
      </c>
      <c r="AW93">
        <f t="shared" si="101"/>
        <v>7704</v>
      </c>
      <c r="AX93" s="8">
        <f t="shared" si="102"/>
        <v>0.34679270762997977</v>
      </c>
      <c r="AY93" s="8">
        <f t="shared" si="50"/>
        <v>0.65320729237002029</v>
      </c>
      <c r="BS93" t="s">
        <v>118</v>
      </c>
      <c r="BT93">
        <v>17935</v>
      </c>
      <c r="BU93">
        <v>14186</v>
      </c>
      <c r="BV93">
        <f t="shared" si="55"/>
        <v>3749</v>
      </c>
      <c r="BW93" s="8">
        <f t="shared" si="56"/>
        <v>0.20903261778645107</v>
      </c>
      <c r="BX93" s="8">
        <f t="shared" si="51"/>
        <v>0.7909673822135489</v>
      </c>
      <c r="CX93" t="s">
        <v>118</v>
      </c>
      <c r="CY93">
        <v>15420</v>
      </c>
      <c r="CZ93">
        <v>12497</v>
      </c>
      <c r="DA93">
        <f t="shared" si="57"/>
        <v>2923</v>
      </c>
      <c r="DB93" s="8">
        <f t="shared" si="58"/>
        <v>0.18955901426718547</v>
      </c>
      <c r="DC93" s="8">
        <f t="shared" si="52"/>
        <v>0.81044098573281453</v>
      </c>
      <c r="EB93" t="s">
        <v>118</v>
      </c>
      <c r="EC93">
        <v>22215</v>
      </c>
      <c r="EE93">
        <f t="shared" si="59"/>
        <v>22215</v>
      </c>
      <c r="EF93" s="8">
        <f t="shared" si="60"/>
        <v>1</v>
      </c>
      <c r="EG93" s="8"/>
      <c r="EJ93" s="1" t="e">
        <f t="shared" si="61"/>
        <v>#DIV/0!</v>
      </c>
      <c r="EK93" s="1" t="e">
        <f t="shared" si="62"/>
        <v>#DIV/0!</v>
      </c>
    </row>
    <row r="94" spans="1:144">
      <c r="A94" s="4">
        <v>0.6</v>
      </c>
      <c r="B94" s="4" t="e">
        <f t="shared" si="89"/>
        <v>#DIV/0!</v>
      </c>
      <c r="C94" s="4" t="e">
        <f t="shared" si="90"/>
        <v>#DIV/0!</v>
      </c>
      <c r="D94" s="4" t="e">
        <f t="shared" si="91"/>
        <v>#DIV/0!</v>
      </c>
      <c r="E94" s="4" t="e">
        <f t="shared" si="92"/>
        <v>#DIV/0!</v>
      </c>
      <c r="F94" s="4" t="e">
        <f t="shared" si="93"/>
        <v>#DIV/0!</v>
      </c>
      <c r="G94" s="4" t="e">
        <f t="shared" si="94"/>
        <v>#DIV/0!</v>
      </c>
      <c r="K94">
        <f t="shared" si="85"/>
        <v>0</v>
      </c>
      <c r="N94">
        <f t="shared" si="86"/>
        <v>0</v>
      </c>
      <c r="S94" s="4">
        <v>0.6</v>
      </c>
      <c r="T94" s="4">
        <f t="shared" si="117"/>
        <v>0</v>
      </c>
      <c r="U94" s="4">
        <f t="shared" si="118"/>
        <v>0</v>
      </c>
      <c r="V94" s="4">
        <f t="shared" si="119"/>
        <v>0</v>
      </c>
      <c r="W94" s="4">
        <f t="shared" si="120"/>
        <v>0</v>
      </c>
      <c r="X94" s="4">
        <f t="shared" si="121"/>
        <v>0</v>
      </c>
      <c r="Y94" s="4">
        <f t="shared" si="122"/>
        <v>0</v>
      </c>
      <c r="Z94">
        <v>3751786</v>
      </c>
      <c r="AC94">
        <f t="shared" si="115"/>
        <v>3751786</v>
      </c>
      <c r="AF94">
        <f t="shared" si="116"/>
        <v>3751786</v>
      </c>
      <c r="AT94" t="s">
        <v>119</v>
      </c>
      <c r="AU94">
        <v>22215</v>
      </c>
      <c r="AV94">
        <v>13968</v>
      </c>
      <c r="AW94">
        <f t="shared" si="101"/>
        <v>8247</v>
      </c>
      <c r="AX94" s="8">
        <f t="shared" si="102"/>
        <v>0.37123565158676569</v>
      </c>
      <c r="AY94" s="8">
        <f t="shared" si="50"/>
        <v>0.62876434841323425</v>
      </c>
      <c r="BS94" t="s">
        <v>119</v>
      </c>
      <c r="BT94">
        <v>17935</v>
      </c>
      <c r="BU94">
        <v>13310</v>
      </c>
      <c r="BV94">
        <f t="shared" si="55"/>
        <v>4625</v>
      </c>
      <c r="BW94" s="8">
        <f t="shared" si="56"/>
        <v>0.25787566211318652</v>
      </c>
      <c r="BX94" s="8">
        <f t="shared" si="51"/>
        <v>0.74212433788681353</v>
      </c>
      <c r="CX94" t="s">
        <v>119</v>
      </c>
      <c r="CY94">
        <v>15420</v>
      </c>
      <c r="CZ94">
        <v>11650</v>
      </c>
      <c r="DA94">
        <f t="shared" si="57"/>
        <v>3770</v>
      </c>
      <c r="DB94" s="8">
        <f t="shared" si="58"/>
        <v>0.24448767833981841</v>
      </c>
      <c r="DC94" s="8">
        <f t="shared" si="52"/>
        <v>0.75551232166018156</v>
      </c>
      <c r="EB94" t="s">
        <v>119</v>
      </c>
      <c r="EC94">
        <v>22215</v>
      </c>
      <c r="EE94">
        <f t="shared" si="59"/>
        <v>22215</v>
      </c>
      <c r="EF94" s="8">
        <f t="shared" si="60"/>
        <v>1</v>
      </c>
      <c r="EG94" s="8"/>
      <c r="EJ94" s="1" t="e">
        <f t="shared" si="61"/>
        <v>#DIV/0!</v>
      </c>
      <c r="EK94" s="1" t="e">
        <f t="shared" si="62"/>
        <v>#DIV/0!</v>
      </c>
    </row>
    <row r="95" spans="1:144">
      <c r="A95" s="4">
        <v>0.5</v>
      </c>
      <c r="B95" s="4" t="e">
        <f t="shared" si="89"/>
        <v>#DIV/0!</v>
      </c>
      <c r="C95" s="4" t="e">
        <f t="shared" si="90"/>
        <v>#DIV/0!</v>
      </c>
      <c r="D95" s="4" t="e">
        <f t="shared" si="91"/>
        <v>#DIV/0!</v>
      </c>
      <c r="E95" s="4" t="e">
        <f t="shared" si="92"/>
        <v>#DIV/0!</v>
      </c>
      <c r="F95" s="4" t="e">
        <f t="shared" si="93"/>
        <v>#DIV/0!</v>
      </c>
      <c r="G95" s="4" t="e">
        <f t="shared" si="94"/>
        <v>#DIV/0!</v>
      </c>
      <c r="K95">
        <f t="shared" si="85"/>
        <v>0</v>
      </c>
      <c r="N95">
        <f t="shared" si="86"/>
        <v>0</v>
      </c>
      <c r="S95" s="4">
        <v>0.5</v>
      </c>
      <c r="T95" s="4">
        <f t="shared" si="117"/>
        <v>0</v>
      </c>
      <c r="U95" s="4">
        <f t="shared" si="118"/>
        <v>0</v>
      </c>
      <c r="V95" s="4">
        <f t="shared" si="119"/>
        <v>0</v>
      </c>
      <c r="W95" s="4">
        <f t="shared" si="120"/>
        <v>0</v>
      </c>
      <c r="X95" s="4">
        <f t="shared" si="121"/>
        <v>0</v>
      </c>
      <c r="Y95" s="4">
        <f t="shared" si="122"/>
        <v>0</v>
      </c>
      <c r="Z95">
        <v>3751786</v>
      </c>
      <c r="AC95">
        <f t="shared" si="115"/>
        <v>3751786</v>
      </c>
      <c r="AF95">
        <f t="shared" si="116"/>
        <v>3751786</v>
      </c>
      <c r="AT95" t="s">
        <v>120</v>
      </c>
      <c r="AU95">
        <v>22215</v>
      </c>
      <c r="AV95">
        <v>13415</v>
      </c>
      <c r="AW95">
        <f t="shared" si="101"/>
        <v>8800</v>
      </c>
      <c r="AX95" s="8">
        <f t="shared" si="102"/>
        <v>0.39612874184109836</v>
      </c>
      <c r="AY95" s="8">
        <f t="shared" si="50"/>
        <v>0.60387125815890164</v>
      </c>
      <c r="BS95" t="s">
        <v>120</v>
      </c>
      <c r="BT95">
        <v>17935</v>
      </c>
      <c r="BU95">
        <v>12403</v>
      </c>
      <c r="BV95">
        <f t="shared" si="55"/>
        <v>5532</v>
      </c>
      <c r="BW95" s="8">
        <f t="shared" si="56"/>
        <v>0.30844717033732927</v>
      </c>
      <c r="BX95" s="8">
        <f t="shared" si="51"/>
        <v>0.69155282966267073</v>
      </c>
      <c r="CX95" t="s">
        <v>120</v>
      </c>
      <c r="CY95">
        <v>15420</v>
      </c>
      <c r="CZ95">
        <v>10729</v>
      </c>
      <c r="DA95">
        <f t="shared" si="57"/>
        <v>4691</v>
      </c>
      <c r="DB95" s="8">
        <f t="shared" si="58"/>
        <v>0.30421530479896236</v>
      </c>
      <c r="DC95" s="8">
        <f t="shared" si="52"/>
        <v>0.69578469520103758</v>
      </c>
      <c r="EB95" t="s">
        <v>120</v>
      </c>
      <c r="EC95">
        <v>22215</v>
      </c>
      <c r="EE95">
        <f t="shared" si="59"/>
        <v>22215</v>
      </c>
      <c r="EF95" s="8">
        <f t="shared" si="60"/>
        <v>1</v>
      </c>
      <c r="EG95" s="8"/>
      <c r="EJ95" s="1" t="e">
        <f t="shared" si="61"/>
        <v>#DIV/0!</v>
      </c>
      <c r="EK95" s="1" t="e">
        <f t="shared" si="62"/>
        <v>#DIV/0!</v>
      </c>
    </row>
    <row r="96" spans="1:144">
      <c r="A96" s="5">
        <v>0.4</v>
      </c>
      <c r="B96" s="4" t="e">
        <f t="shared" si="89"/>
        <v>#DIV/0!</v>
      </c>
      <c r="C96" s="4" t="e">
        <f t="shared" si="90"/>
        <v>#DIV/0!</v>
      </c>
      <c r="D96" s="4" t="e">
        <f t="shared" si="91"/>
        <v>#DIV/0!</v>
      </c>
      <c r="E96" s="4" t="e">
        <f t="shared" si="92"/>
        <v>#DIV/0!</v>
      </c>
      <c r="F96" s="4" t="e">
        <f t="shared" si="93"/>
        <v>#DIV/0!</v>
      </c>
      <c r="G96" s="4" t="e">
        <f t="shared" si="94"/>
        <v>#DIV/0!</v>
      </c>
      <c r="K96">
        <f t="shared" si="85"/>
        <v>0</v>
      </c>
      <c r="N96">
        <f t="shared" si="86"/>
        <v>0</v>
      </c>
      <c r="S96" s="5">
        <v>0.4</v>
      </c>
      <c r="T96" s="4">
        <f t="shared" si="117"/>
        <v>0</v>
      </c>
      <c r="U96" s="4">
        <f t="shared" si="118"/>
        <v>0</v>
      </c>
      <c r="V96" s="4">
        <f t="shared" si="119"/>
        <v>0</v>
      </c>
      <c r="W96" s="4">
        <f t="shared" si="120"/>
        <v>0</v>
      </c>
      <c r="X96" s="4">
        <f t="shared" si="121"/>
        <v>0</v>
      </c>
      <c r="Y96" s="4">
        <f t="shared" si="122"/>
        <v>0</v>
      </c>
      <c r="Z96">
        <v>3751786</v>
      </c>
      <c r="AC96">
        <f t="shared" si="115"/>
        <v>3751786</v>
      </c>
      <c r="AF96">
        <f t="shared" si="116"/>
        <v>3751786</v>
      </c>
      <c r="AT96" t="s">
        <v>121</v>
      </c>
      <c r="AU96">
        <v>22215</v>
      </c>
      <c r="AV96">
        <v>12854</v>
      </c>
      <c r="AW96">
        <f t="shared" si="101"/>
        <v>9361</v>
      </c>
      <c r="AX96" s="8">
        <f t="shared" si="102"/>
        <v>0.42138194913346838</v>
      </c>
      <c r="AY96" s="8">
        <f t="shared" si="50"/>
        <v>0.57861805086653162</v>
      </c>
      <c r="BS96" t="s">
        <v>121</v>
      </c>
      <c r="BT96">
        <v>17935</v>
      </c>
      <c r="BU96">
        <v>11508</v>
      </c>
      <c r="BV96">
        <f t="shared" si="55"/>
        <v>6427</v>
      </c>
      <c r="BW96" s="8">
        <f t="shared" si="56"/>
        <v>0.3583495957624756</v>
      </c>
      <c r="BX96" s="8">
        <f t="shared" si="51"/>
        <v>0.6416504042375244</v>
      </c>
      <c r="CX96" t="s">
        <v>121</v>
      </c>
      <c r="CY96">
        <v>15420</v>
      </c>
      <c r="CZ96">
        <v>9801</v>
      </c>
      <c r="DA96">
        <f t="shared" si="57"/>
        <v>5619</v>
      </c>
      <c r="DB96" s="8">
        <f t="shared" si="58"/>
        <v>0.36439688715953306</v>
      </c>
      <c r="DC96" s="8">
        <f t="shared" si="52"/>
        <v>0.63560311284046689</v>
      </c>
      <c r="EB96" t="s">
        <v>121</v>
      </c>
      <c r="EC96">
        <v>22215</v>
      </c>
      <c r="EE96">
        <f t="shared" si="59"/>
        <v>22215</v>
      </c>
      <c r="EF96" s="8">
        <f t="shared" si="60"/>
        <v>1</v>
      </c>
      <c r="EG96" s="8"/>
      <c r="EJ96" s="1" t="e">
        <f t="shared" si="61"/>
        <v>#DIV/0!</v>
      </c>
      <c r="EK96" s="1" t="e">
        <f t="shared" si="62"/>
        <v>#DIV/0!</v>
      </c>
    </row>
    <row r="97" spans="1:144">
      <c r="A97" s="5">
        <v>0.3</v>
      </c>
      <c r="B97" s="4" t="e">
        <f t="shared" si="89"/>
        <v>#DIV/0!</v>
      </c>
      <c r="C97" s="4" t="e">
        <f t="shared" si="90"/>
        <v>#DIV/0!</v>
      </c>
      <c r="D97" s="4" t="e">
        <f t="shared" si="91"/>
        <v>#DIV/0!</v>
      </c>
      <c r="E97" s="4" t="e">
        <f t="shared" si="92"/>
        <v>#DIV/0!</v>
      </c>
      <c r="F97" s="4" t="e">
        <f t="shared" si="93"/>
        <v>#DIV/0!</v>
      </c>
      <c r="G97" s="4" t="e">
        <f t="shared" si="94"/>
        <v>#DIV/0!</v>
      </c>
      <c r="K97">
        <f t="shared" si="85"/>
        <v>0</v>
      </c>
      <c r="N97">
        <f t="shared" si="86"/>
        <v>0</v>
      </c>
      <c r="S97" s="5">
        <v>0.3</v>
      </c>
      <c r="T97" s="4">
        <f t="shared" si="117"/>
        <v>0</v>
      </c>
      <c r="U97" s="4">
        <f t="shared" si="118"/>
        <v>0</v>
      </c>
      <c r="V97" s="4">
        <f t="shared" si="119"/>
        <v>0</v>
      </c>
      <c r="W97" s="4">
        <f t="shared" si="120"/>
        <v>0</v>
      </c>
      <c r="X97" s="4">
        <f t="shared" si="121"/>
        <v>0</v>
      </c>
      <c r="Y97" s="4">
        <f t="shared" si="122"/>
        <v>0</v>
      </c>
      <c r="Z97">
        <v>3751786</v>
      </c>
      <c r="AC97">
        <f t="shared" si="115"/>
        <v>3751786</v>
      </c>
      <c r="AF97">
        <f t="shared" si="116"/>
        <v>3751786</v>
      </c>
      <c r="AT97" t="s">
        <v>122</v>
      </c>
      <c r="AU97">
        <v>22215</v>
      </c>
      <c r="AV97">
        <v>12257</v>
      </c>
      <c r="AW97">
        <f t="shared" si="101"/>
        <v>9958</v>
      </c>
      <c r="AX97" s="8">
        <f t="shared" si="102"/>
        <v>0.44825568309700653</v>
      </c>
      <c r="AY97" s="8">
        <f t="shared" si="50"/>
        <v>0.55174431690299353</v>
      </c>
      <c r="BS97" t="s">
        <v>122</v>
      </c>
      <c r="BT97">
        <v>17935</v>
      </c>
      <c r="BU97">
        <v>10542</v>
      </c>
      <c r="BV97">
        <f t="shared" si="55"/>
        <v>7393</v>
      </c>
      <c r="BW97" s="8">
        <f t="shared" si="56"/>
        <v>0.41221076108168386</v>
      </c>
      <c r="BX97" s="8">
        <f t="shared" si="51"/>
        <v>0.58778923891831614</v>
      </c>
      <c r="CX97" t="s">
        <v>122</v>
      </c>
      <c r="CY97">
        <v>15420</v>
      </c>
      <c r="CZ97">
        <v>8771</v>
      </c>
      <c r="DA97">
        <f t="shared" si="57"/>
        <v>6649</v>
      </c>
      <c r="DB97" s="8">
        <f t="shared" si="58"/>
        <v>0.43119325551232168</v>
      </c>
      <c r="DC97" s="8">
        <f t="shared" si="52"/>
        <v>0.56880674448767832</v>
      </c>
      <c r="EB97" t="s">
        <v>122</v>
      </c>
      <c r="EC97">
        <v>22215</v>
      </c>
      <c r="EE97">
        <f t="shared" si="59"/>
        <v>22215</v>
      </c>
      <c r="EF97" s="8">
        <f t="shared" si="60"/>
        <v>1</v>
      </c>
      <c r="EG97" s="8"/>
      <c r="EJ97" s="1" t="e">
        <f t="shared" si="61"/>
        <v>#DIV/0!</v>
      </c>
      <c r="EK97" s="1" t="e">
        <f t="shared" si="62"/>
        <v>#DIV/0!</v>
      </c>
    </row>
    <row r="98" spans="1:144">
      <c r="A98" s="5">
        <v>0.2</v>
      </c>
      <c r="B98" s="4" t="e">
        <f t="shared" si="89"/>
        <v>#DIV/0!</v>
      </c>
      <c r="C98" s="4" t="e">
        <f t="shared" si="90"/>
        <v>#DIV/0!</v>
      </c>
      <c r="D98" s="4" t="e">
        <f t="shared" si="91"/>
        <v>#DIV/0!</v>
      </c>
      <c r="E98" s="4" t="e">
        <f t="shared" si="92"/>
        <v>#DIV/0!</v>
      </c>
      <c r="F98" s="4" t="e">
        <f t="shared" si="93"/>
        <v>#DIV/0!</v>
      </c>
      <c r="G98" s="4" t="e">
        <f t="shared" si="94"/>
        <v>#DIV/0!</v>
      </c>
      <c r="K98">
        <f t="shared" si="85"/>
        <v>0</v>
      </c>
      <c r="N98">
        <f t="shared" si="86"/>
        <v>0</v>
      </c>
      <c r="S98" s="5">
        <v>0.2</v>
      </c>
      <c r="T98" s="4">
        <f t="shared" si="117"/>
        <v>0</v>
      </c>
      <c r="U98" s="4">
        <f t="shared" si="118"/>
        <v>0</v>
      </c>
      <c r="V98" s="4">
        <f t="shared" si="119"/>
        <v>0</v>
      </c>
      <c r="W98" s="4">
        <f t="shared" si="120"/>
        <v>0</v>
      </c>
      <c r="X98" s="4">
        <f t="shared" si="121"/>
        <v>0</v>
      </c>
      <c r="Y98" s="4">
        <f t="shared" si="122"/>
        <v>0</v>
      </c>
      <c r="Z98">
        <v>3751786</v>
      </c>
      <c r="AC98">
        <f t="shared" si="115"/>
        <v>3751786</v>
      </c>
      <c r="AF98">
        <f t="shared" si="116"/>
        <v>3751786</v>
      </c>
      <c r="AT98" t="s">
        <v>123</v>
      </c>
      <c r="AU98">
        <v>22215</v>
      </c>
      <c r="AV98">
        <v>11600</v>
      </c>
      <c r="AW98">
        <f t="shared" si="101"/>
        <v>10615</v>
      </c>
      <c r="AX98" s="8">
        <f t="shared" si="102"/>
        <v>0.4778302948458249</v>
      </c>
      <c r="AY98" s="8">
        <f t="shared" si="50"/>
        <v>0.52216970515417516</v>
      </c>
      <c r="BS98" t="s">
        <v>123</v>
      </c>
      <c r="BT98">
        <v>17935</v>
      </c>
      <c r="BU98">
        <v>9464</v>
      </c>
      <c r="BV98">
        <f t="shared" si="55"/>
        <v>8471</v>
      </c>
      <c r="BW98" s="8">
        <f t="shared" si="56"/>
        <v>0.47231669919152497</v>
      </c>
      <c r="BX98" s="8">
        <f t="shared" si="51"/>
        <v>0.52768330080847503</v>
      </c>
      <c r="CX98" t="s">
        <v>123</v>
      </c>
      <c r="CY98">
        <v>15420</v>
      </c>
      <c r="CZ98">
        <v>7654</v>
      </c>
      <c r="DA98">
        <f t="shared" si="57"/>
        <v>7766</v>
      </c>
      <c r="DB98" s="8">
        <f t="shared" si="58"/>
        <v>0.50363164721141374</v>
      </c>
      <c r="DC98" s="8">
        <f t="shared" si="52"/>
        <v>0.49636835278858626</v>
      </c>
      <c r="EB98" t="s">
        <v>123</v>
      </c>
      <c r="EC98">
        <v>22215</v>
      </c>
      <c r="EE98">
        <f t="shared" si="59"/>
        <v>22215</v>
      </c>
      <c r="EF98" s="8">
        <f t="shared" si="60"/>
        <v>1</v>
      </c>
      <c r="EG98" s="8"/>
      <c r="EJ98" s="1" t="e">
        <f t="shared" si="61"/>
        <v>#DIV/0!</v>
      </c>
      <c r="EK98" s="1" t="e">
        <f t="shared" si="62"/>
        <v>#DIV/0!</v>
      </c>
    </row>
    <row r="99" spans="1:144">
      <c r="A99" s="5">
        <v>0.1</v>
      </c>
      <c r="B99" s="4" t="e">
        <f t="shared" si="89"/>
        <v>#DIV/0!</v>
      </c>
      <c r="C99" s="4" t="e">
        <f t="shared" si="90"/>
        <v>#DIV/0!</v>
      </c>
      <c r="D99" s="4" t="e">
        <f t="shared" si="91"/>
        <v>#DIV/0!</v>
      </c>
      <c r="E99" s="4" t="e">
        <f t="shared" si="92"/>
        <v>#DIV/0!</v>
      </c>
      <c r="F99" s="4" t="e">
        <f t="shared" si="93"/>
        <v>#DIV/0!</v>
      </c>
      <c r="G99" s="4" t="e">
        <f t="shared" si="94"/>
        <v>#DIV/0!</v>
      </c>
      <c r="K99">
        <f t="shared" si="85"/>
        <v>0</v>
      </c>
      <c r="N99">
        <f t="shared" si="86"/>
        <v>0</v>
      </c>
      <c r="S99" s="5">
        <v>0.1</v>
      </c>
      <c r="T99" s="4">
        <f t="shared" si="117"/>
        <v>0</v>
      </c>
      <c r="U99" s="4">
        <f t="shared" si="118"/>
        <v>0</v>
      </c>
      <c r="V99" s="4">
        <f t="shared" si="119"/>
        <v>0</v>
      </c>
      <c r="W99" s="4">
        <f t="shared" si="120"/>
        <v>0</v>
      </c>
      <c r="X99" s="4">
        <f t="shared" si="121"/>
        <v>0</v>
      </c>
      <c r="Y99" s="4">
        <f t="shared" si="122"/>
        <v>0</v>
      </c>
      <c r="Z99">
        <v>3751786</v>
      </c>
      <c r="AC99">
        <f t="shared" si="115"/>
        <v>3751786</v>
      </c>
      <c r="AF99">
        <f t="shared" si="116"/>
        <v>3751786</v>
      </c>
      <c r="AT99" t="s">
        <v>124</v>
      </c>
      <c r="AU99">
        <v>22215</v>
      </c>
      <c r="AV99">
        <v>16460</v>
      </c>
      <c r="AW99">
        <f t="shared" ref="AW99:AW159" si="123">AU99-AV99</f>
        <v>5755</v>
      </c>
      <c r="AX99" s="8">
        <f t="shared" ref="AX99:AX159" si="124">AW99/AU99</f>
        <v>0.2590591942381274</v>
      </c>
      <c r="AY99" s="8">
        <f t="shared" si="50"/>
        <v>0.7409408057618726</v>
      </c>
      <c r="BS99" t="s">
        <v>124</v>
      </c>
      <c r="BT99">
        <v>17935</v>
      </c>
      <c r="BU99">
        <v>17121</v>
      </c>
      <c r="BV99">
        <f t="shared" si="55"/>
        <v>814</v>
      </c>
      <c r="BW99" s="8">
        <f t="shared" si="56"/>
        <v>4.5386116531920824E-2</v>
      </c>
      <c r="BX99" s="8">
        <f t="shared" si="51"/>
        <v>0.95461388346807918</v>
      </c>
      <c r="CX99" t="s">
        <v>124</v>
      </c>
      <c r="CY99">
        <v>15420</v>
      </c>
      <c r="CZ99">
        <v>15400</v>
      </c>
      <c r="DA99">
        <f t="shared" si="57"/>
        <v>20</v>
      </c>
      <c r="DB99" s="8">
        <f t="shared" si="58"/>
        <v>1.2970168612191958E-3</v>
      </c>
      <c r="DC99" s="8">
        <f t="shared" si="52"/>
        <v>0.99870298313878081</v>
      </c>
      <c r="EB99" t="s">
        <v>124</v>
      </c>
      <c r="EC99">
        <v>22215</v>
      </c>
      <c r="EE99">
        <f t="shared" si="59"/>
        <v>22215</v>
      </c>
      <c r="EF99" s="8">
        <f t="shared" si="60"/>
        <v>1</v>
      </c>
      <c r="EG99" s="8"/>
      <c r="EJ99" s="1" t="e">
        <f t="shared" si="61"/>
        <v>#DIV/0!</v>
      </c>
      <c r="EK99" s="1" t="e">
        <f t="shared" si="62"/>
        <v>#DIV/0!</v>
      </c>
    </row>
    <row r="100" spans="1:144">
      <c r="A100" s="6">
        <v>204.1</v>
      </c>
      <c r="B100" s="4"/>
      <c r="C100" s="4"/>
      <c r="D100" s="4"/>
      <c r="E100" s="4"/>
      <c r="F100" s="4"/>
      <c r="G100" s="4"/>
      <c r="K100">
        <f t="shared" si="85"/>
        <v>0</v>
      </c>
      <c r="N100">
        <f t="shared" si="86"/>
        <v>0</v>
      </c>
      <c r="S100" s="6">
        <v>210.1</v>
      </c>
      <c r="T100" s="4"/>
      <c r="U100" s="4"/>
      <c r="V100" s="4"/>
      <c r="W100" s="4"/>
      <c r="X100" s="4"/>
      <c r="Y100" s="4"/>
      <c r="AC100">
        <f t="shared" si="115"/>
        <v>0</v>
      </c>
      <c r="AF100">
        <f t="shared" si="116"/>
        <v>0</v>
      </c>
      <c r="AT100" t="s">
        <v>125</v>
      </c>
      <c r="AU100">
        <v>22215</v>
      </c>
      <c r="AV100">
        <v>15478</v>
      </c>
      <c r="AW100">
        <f t="shared" si="123"/>
        <v>6737</v>
      </c>
      <c r="AX100" s="8">
        <f t="shared" si="124"/>
        <v>0.3032635606572136</v>
      </c>
      <c r="AY100" s="8">
        <f t="shared" si="50"/>
        <v>0.6967364393427864</v>
      </c>
      <c r="BS100" t="s">
        <v>125</v>
      </c>
      <c r="BT100">
        <v>17935</v>
      </c>
      <c r="BU100">
        <v>16162</v>
      </c>
      <c r="BV100">
        <f t="shared" si="55"/>
        <v>1773</v>
      </c>
      <c r="BW100" s="8">
        <f t="shared" si="56"/>
        <v>9.8856983551714531E-2</v>
      </c>
      <c r="BX100" s="8">
        <f t="shared" si="51"/>
        <v>0.90114301644828543</v>
      </c>
      <c r="CX100" t="s">
        <v>125</v>
      </c>
      <c r="CY100">
        <v>15420</v>
      </c>
      <c r="CZ100">
        <v>14475</v>
      </c>
      <c r="DA100">
        <f t="shared" si="57"/>
        <v>945</v>
      </c>
      <c r="DB100" s="8">
        <f t="shared" si="58"/>
        <v>6.1284046692607001E-2</v>
      </c>
      <c r="DC100" s="8">
        <f t="shared" si="52"/>
        <v>0.93871595330739299</v>
      </c>
      <c r="EB100" t="s">
        <v>125</v>
      </c>
      <c r="EC100">
        <v>22215</v>
      </c>
      <c r="EE100">
        <f t="shared" si="59"/>
        <v>22215</v>
      </c>
      <c r="EF100" s="8">
        <f t="shared" si="60"/>
        <v>1</v>
      </c>
      <c r="EG100" s="8"/>
      <c r="EJ100" s="1" t="e">
        <f t="shared" si="61"/>
        <v>#DIV/0!</v>
      </c>
      <c r="EK100" s="1" t="e">
        <f t="shared" si="62"/>
        <v>#DIV/0!</v>
      </c>
    </row>
    <row r="101" spans="1:144">
      <c r="A101" s="4">
        <v>1</v>
      </c>
      <c r="B101" s="4">
        <f t="shared" si="89"/>
        <v>0.14081199417604123</v>
      </c>
      <c r="C101" s="4">
        <f t="shared" si="90"/>
        <v>9.5852797431801529E-2</v>
      </c>
      <c r="D101" s="4">
        <f t="shared" si="91"/>
        <v>9.2082128148247747E-2</v>
      </c>
      <c r="E101" s="4">
        <f t="shared" si="92"/>
        <v>3.1446861522220589E-6</v>
      </c>
      <c r="F101" s="4">
        <f t="shared" si="93"/>
        <v>0.23673216412631615</v>
      </c>
      <c r="G101" s="4">
        <f t="shared" si="94"/>
        <v>0.40870027929577707</v>
      </c>
      <c r="H101">
        <v>10493893</v>
      </c>
      <c r="I101">
        <v>2483535</v>
      </c>
      <c r="J101">
        <v>1477666</v>
      </c>
      <c r="K101">
        <f t="shared" si="85"/>
        <v>10493893</v>
      </c>
      <c r="L101">
        <v>966333</v>
      </c>
      <c r="M101">
        <v>966300</v>
      </c>
      <c r="N101">
        <f t="shared" si="86"/>
        <v>10493893</v>
      </c>
      <c r="O101">
        <v>6773099</v>
      </c>
      <c r="P101">
        <v>2484242</v>
      </c>
      <c r="S101" s="4">
        <v>1</v>
      </c>
      <c r="T101" s="4">
        <f t="shared" ref="T101:T110" si="125">AB101/Z101</f>
        <v>0.70401726378395246</v>
      </c>
      <c r="U101" s="4">
        <f t="shared" ref="U101:U110" si="126">(AA101-AB101)/Z101</f>
        <v>0.29595397115071531</v>
      </c>
      <c r="V101" s="4">
        <f t="shared" ref="V101:V110" si="127">AE101/AC101</f>
        <v>0.52846258732569706</v>
      </c>
      <c r="W101" s="4">
        <f t="shared" ref="W101:W110" si="128">(AD101-AE101)/AC101</f>
        <v>0</v>
      </c>
      <c r="X101" s="4">
        <f t="shared" ref="X101:X110" si="129">AH101/AF101</f>
        <v>1.0000969708903469</v>
      </c>
      <c r="Y101" s="4">
        <f t="shared" ref="Y101:Y110" si="130">(AG101-AH101)/AF101</f>
        <v>1.1396656609767193</v>
      </c>
      <c r="Z101">
        <v>3372146</v>
      </c>
      <c r="AA101">
        <v>3372049</v>
      </c>
      <c r="AB101">
        <v>2374049</v>
      </c>
      <c r="AC101">
        <f t="shared" si="115"/>
        <v>3372146</v>
      </c>
      <c r="AD101">
        <v>1782053</v>
      </c>
      <c r="AE101">
        <v>1782053</v>
      </c>
      <c r="AF101">
        <f t="shared" si="116"/>
        <v>3372146</v>
      </c>
      <c r="AG101">
        <v>7215592</v>
      </c>
      <c r="AH101">
        <v>3372473</v>
      </c>
      <c r="AT101" t="s">
        <v>126</v>
      </c>
      <c r="AU101">
        <v>22215</v>
      </c>
      <c r="AV101">
        <v>14396</v>
      </c>
      <c r="AW101">
        <f t="shared" si="123"/>
        <v>7819</v>
      </c>
      <c r="AX101" s="8">
        <f t="shared" si="124"/>
        <v>0.35196939005176681</v>
      </c>
      <c r="AY101" s="8">
        <f t="shared" si="50"/>
        <v>0.64803060994823314</v>
      </c>
      <c r="BS101" t="s">
        <v>126</v>
      </c>
      <c r="BT101">
        <v>17935</v>
      </c>
      <c r="BU101">
        <v>15096</v>
      </c>
      <c r="BV101">
        <f t="shared" si="55"/>
        <v>2839</v>
      </c>
      <c r="BW101" s="8">
        <f t="shared" si="56"/>
        <v>0.15829383886255924</v>
      </c>
      <c r="BX101" s="8">
        <f t="shared" si="51"/>
        <v>0.84170616113744079</v>
      </c>
      <c r="CX101" t="s">
        <v>126</v>
      </c>
      <c r="CY101">
        <v>15420</v>
      </c>
      <c r="CZ101">
        <v>13470</v>
      </c>
      <c r="DA101">
        <f t="shared" si="57"/>
        <v>1950</v>
      </c>
      <c r="DB101" s="8">
        <f t="shared" si="58"/>
        <v>0.12645914396887159</v>
      </c>
      <c r="DC101" s="8">
        <f t="shared" si="52"/>
        <v>0.87354085603112841</v>
      </c>
      <c r="EB101" t="s">
        <v>126</v>
      </c>
      <c r="EC101">
        <v>22215</v>
      </c>
      <c r="EE101">
        <f t="shared" si="59"/>
        <v>22215</v>
      </c>
      <c r="EF101" s="8">
        <f t="shared" si="60"/>
        <v>1</v>
      </c>
      <c r="EG101" s="8"/>
      <c r="EJ101" s="1" t="e">
        <f t="shared" si="61"/>
        <v>#DIV/0!</v>
      </c>
      <c r="EK101" s="1" t="e">
        <f t="shared" si="62"/>
        <v>#DIV/0!</v>
      </c>
    </row>
    <row r="102" spans="1:144">
      <c r="A102" s="4">
        <v>0.9</v>
      </c>
      <c r="B102" s="4">
        <f t="shared" si="89"/>
        <v>0.1313185678565619</v>
      </c>
      <c r="C102" s="4">
        <f t="shared" si="90"/>
        <v>9.5669547993294773E-2</v>
      </c>
      <c r="D102" s="4">
        <f t="shared" si="91"/>
        <v>8.7798207967243427E-2</v>
      </c>
      <c r="E102" s="4">
        <f t="shared" si="92"/>
        <v>5.2596305298710407E-3</v>
      </c>
      <c r="F102" s="4">
        <f t="shared" si="93"/>
        <v>0.21325527142310294</v>
      </c>
      <c r="G102" s="4">
        <f t="shared" si="94"/>
        <v>0.36873741708629965</v>
      </c>
      <c r="H102">
        <v>10493893</v>
      </c>
      <c r="I102">
        <v>2381989</v>
      </c>
      <c r="J102">
        <v>1378043</v>
      </c>
      <c r="K102">
        <f t="shared" si="85"/>
        <v>10493893</v>
      </c>
      <c r="L102">
        <v>976539</v>
      </c>
      <c r="M102">
        <v>921345</v>
      </c>
      <c r="N102">
        <f t="shared" si="86"/>
        <v>10493893</v>
      </c>
      <c r="O102">
        <v>6107369</v>
      </c>
      <c r="P102">
        <v>2237878</v>
      </c>
      <c r="S102" s="4">
        <v>0.9</v>
      </c>
      <c r="T102" s="4">
        <f t="shared" si="125"/>
        <v>0.64930788880433998</v>
      </c>
      <c r="U102" s="4">
        <f t="shared" si="126"/>
        <v>0.29506314376661036</v>
      </c>
      <c r="V102" s="4">
        <f t="shared" si="127"/>
        <v>0</v>
      </c>
      <c r="W102" s="4">
        <f t="shared" si="128"/>
        <v>0</v>
      </c>
      <c r="X102" s="4">
        <f t="shared" si="129"/>
        <v>0</v>
      </c>
      <c r="Y102" s="4">
        <f t="shared" si="130"/>
        <v>0</v>
      </c>
      <c r="Z102">
        <v>3372146</v>
      </c>
      <c r="AA102">
        <v>3184557</v>
      </c>
      <c r="AB102">
        <v>2189561</v>
      </c>
      <c r="AC102">
        <f t="shared" si="115"/>
        <v>3372146</v>
      </c>
      <c r="AF102">
        <f t="shared" si="116"/>
        <v>3372146</v>
      </c>
      <c r="AT102" t="s">
        <v>127</v>
      </c>
      <c r="AU102">
        <v>22215</v>
      </c>
      <c r="AV102">
        <v>13433</v>
      </c>
      <c r="AW102">
        <f t="shared" si="123"/>
        <v>8782</v>
      </c>
      <c r="AX102" s="8">
        <f t="shared" si="124"/>
        <v>0.39531847850551427</v>
      </c>
      <c r="AY102" s="8">
        <f t="shared" si="50"/>
        <v>0.60468152149448573</v>
      </c>
      <c r="BS102" t="s">
        <v>127</v>
      </c>
      <c r="BT102">
        <v>17935</v>
      </c>
      <c r="BU102">
        <v>14012</v>
      </c>
      <c r="BV102">
        <f t="shared" si="55"/>
        <v>3923</v>
      </c>
      <c r="BW102" s="8">
        <f t="shared" si="56"/>
        <v>0.21873431837189852</v>
      </c>
      <c r="BX102" s="8">
        <f t="shared" si="51"/>
        <v>0.7812656816281015</v>
      </c>
      <c r="CX102" t="s">
        <v>127</v>
      </c>
      <c r="CY102">
        <v>15420</v>
      </c>
      <c r="CZ102">
        <v>12423</v>
      </c>
      <c r="DA102">
        <f t="shared" si="57"/>
        <v>2997</v>
      </c>
      <c r="DB102" s="8">
        <f t="shared" si="58"/>
        <v>0.1943579766536965</v>
      </c>
      <c r="DC102" s="8">
        <f t="shared" si="52"/>
        <v>0.80564202334630353</v>
      </c>
      <c r="EB102" t="s">
        <v>127</v>
      </c>
      <c r="EC102">
        <v>22215</v>
      </c>
      <c r="EE102">
        <f t="shared" si="59"/>
        <v>22215</v>
      </c>
      <c r="EF102" s="8">
        <f t="shared" si="60"/>
        <v>1</v>
      </c>
      <c r="EG102" s="8"/>
      <c r="EJ102" s="1" t="e">
        <f t="shared" si="61"/>
        <v>#DIV/0!</v>
      </c>
      <c r="EK102" s="1" t="e">
        <f t="shared" si="62"/>
        <v>#DIV/0!</v>
      </c>
    </row>
    <row r="103" spans="1:144">
      <c r="A103" s="4">
        <v>0.8</v>
      </c>
      <c r="B103" s="4">
        <f t="shared" si="89"/>
        <v>0</v>
      </c>
      <c r="C103" s="4">
        <f t="shared" si="90"/>
        <v>0</v>
      </c>
      <c r="D103" s="4">
        <f t="shared" si="91"/>
        <v>0</v>
      </c>
      <c r="E103" s="4">
        <f t="shared" si="92"/>
        <v>0</v>
      </c>
      <c r="F103" s="4">
        <f t="shared" si="93"/>
        <v>0</v>
      </c>
      <c r="G103" s="4">
        <f t="shared" si="94"/>
        <v>0</v>
      </c>
      <c r="H103">
        <v>10493893</v>
      </c>
      <c r="K103">
        <f t="shared" si="85"/>
        <v>10493893</v>
      </c>
      <c r="N103">
        <f t="shared" si="86"/>
        <v>10493893</v>
      </c>
      <c r="S103" s="4">
        <v>0.8</v>
      </c>
      <c r="T103" s="4">
        <f t="shared" si="125"/>
        <v>0</v>
      </c>
      <c r="U103" s="4">
        <f t="shared" si="126"/>
        <v>0</v>
      </c>
      <c r="V103" s="4">
        <f t="shared" si="127"/>
        <v>0</v>
      </c>
      <c r="W103" s="4">
        <f t="shared" si="128"/>
        <v>0</v>
      </c>
      <c r="X103" s="4">
        <f t="shared" si="129"/>
        <v>0</v>
      </c>
      <c r="Y103" s="4">
        <f t="shared" si="130"/>
        <v>0</v>
      </c>
      <c r="Z103">
        <v>3372146</v>
      </c>
      <c r="AC103">
        <f t="shared" si="115"/>
        <v>3372146</v>
      </c>
      <c r="AF103">
        <f t="shared" si="116"/>
        <v>3372146</v>
      </c>
      <c r="AT103" t="s">
        <v>128</v>
      </c>
      <c r="AU103">
        <v>22215</v>
      </c>
      <c r="AV103">
        <v>12337</v>
      </c>
      <c r="AW103">
        <f t="shared" si="123"/>
        <v>9878</v>
      </c>
      <c r="AX103" s="8">
        <f t="shared" si="124"/>
        <v>0.44465451271663292</v>
      </c>
      <c r="AY103" s="8">
        <f t="shared" ref="AY103:AY166" si="131">AV103/AU103</f>
        <v>0.55534548728336708</v>
      </c>
      <c r="BS103" t="s">
        <v>128</v>
      </c>
      <c r="BT103">
        <v>17935</v>
      </c>
      <c r="BU103">
        <v>12846</v>
      </c>
      <c r="BV103">
        <f t="shared" si="55"/>
        <v>5089</v>
      </c>
      <c r="BW103" s="8">
        <f t="shared" si="56"/>
        <v>0.28374686367437968</v>
      </c>
      <c r="BX103" s="8">
        <f t="shared" ref="BX103:BX166" si="132">BU103/BT103</f>
        <v>0.71625313632562027</v>
      </c>
      <c r="CX103" t="s">
        <v>128</v>
      </c>
      <c r="CY103">
        <v>15420</v>
      </c>
      <c r="CZ103">
        <v>11293</v>
      </c>
      <c r="DA103">
        <f t="shared" si="57"/>
        <v>4127</v>
      </c>
      <c r="DB103" s="8">
        <f t="shared" si="58"/>
        <v>0.26763942931258106</v>
      </c>
      <c r="DC103" s="8">
        <f t="shared" ref="DC103:DC166" si="133">CZ103/CY103</f>
        <v>0.73236057068741889</v>
      </c>
      <c r="EB103" t="s">
        <v>128</v>
      </c>
      <c r="EC103">
        <v>22215</v>
      </c>
      <c r="EE103">
        <f t="shared" si="59"/>
        <v>22215</v>
      </c>
      <c r="EF103" s="8">
        <f t="shared" si="60"/>
        <v>1</v>
      </c>
      <c r="EG103" s="8"/>
      <c r="EJ103" s="1" t="e">
        <f t="shared" si="61"/>
        <v>#DIV/0!</v>
      </c>
      <c r="EK103" s="1" t="e">
        <f t="shared" si="62"/>
        <v>#DIV/0!</v>
      </c>
    </row>
    <row r="104" spans="1:144">
      <c r="A104" s="4">
        <v>0.7</v>
      </c>
      <c r="B104" s="4">
        <f t="shared" si="89"/>
        <v>0</v>
      </c>
      <c r="C104" s="4">
        <f t="shared" si="90"/>
        <v>0</v>
      </c>
      <c r="D104" s="4">
        <f t="shared" si="91"/>
        <v>0</v>
      </c>
      <c r="E104" s="4">
        <f t="shared" si="92"/>
        <v>0</v>
      </c>
      <c r="F104" s="4">
        <f t="shared" si="93"/>
        <v>0</v>
      </c>
      <c r="G104" s="4">
        <f t="shared" si="94"/>
        <v>0</v>
      </c>
      <c r="H104">
        <v>10493893</v>
      </c>
      <c r="K104">
        <f t="shared" si="85"/>
        <v>10493893</v>
      </c>
      <c r="N104">
        <f t="shared" si="86"/>
        <v>10493893</v>
      </c>
      <c r="S104" s="4">
        <v>0.7</v>
      </c>
      <c r="T104" s="4">
        <f t="shared" si="125"/>
        <v>0</v>
      </c>
      <c r="U104" s="4">
        <f t="shared" si="126"/>
        <v>0</v>
      </c>
      <c r="V104" s="4">
        <f t="shared" si="127"/>
        <v>0</v>
      </c>
      <c r="W104" s="4">
        <f t="shared" si="128"/>
        <v>0</v>
      </c>
      <c r="X104" s="4">
        <f t="shared" si="129"/>
        <v>0</v>
      </c>
      <c r="Y104" s="4">
        <f t="shared" si="130"/>
        <v>0</v>
      </c>
      <c r="Z104">
        <v>3372146</v>
      </c>
      <c r="AC104">
        <f t="shared" si="115"/>
        <v>3372146</v>
      </c>
      <c r="AF104">
        <f t="shared" si="116"/>
        <v>3372146</v>
      </c>
      <c r="AT104" t="s">
        <v>129</v>
      </c>
      <c r="AU104">
        <v>22215</v>
      </c>
      <c r="AV104">
        <v>11218</v>
      </c>
      <c r="AW104">
        <f t="shared" si="123"/>
        <v>10997</v>
      </c>
      <c r="AX104" s="8">
        <f t="shared" si="124"/>
        <v>0.49502588341210896</v>
      </c>
      <c r="AY104" s="8">
        <f t="shared" si="131"/>
        <v>0.50497411658789104</v>
      </c>
      <c r="BS104" t="s">
        <v>129</v>
      </c>
      <c r="BT104">
        <v>17935</v>
      </c>
      <c r="BU104">
        <v>11641</v>
      </c>
      <c r="BV104">
        <f t="shared" ref="BV104:BV167" si="134">BT104-BU104</f>
        <v>6294</v>
      </c>
      <c r="BW104" s="8">
        <f t="shared" ref="BW104:BW167" si="135">BV104/BT104</f>
        <v>0.35093392807359913</v>
      </c>
      <c r="BX104" s="8">
        <f t="shared" si="132"/>
        <v>0.64906607192640087</v>
      </c>
      <c r="CX104" t="s">
        <v>129</v>
      </c>
      <c r="CY104">
        <v>15420</v>
      </c>
      <c r="CZ104">
        <v>10112</v>
      </c>
      <c r="DA104">
        <f t="shared" ref="DA104:DA167" si="136">CY104-CZ104</f>
        <v>5308</v>
      </c>
      <c r="DB104" s="8">
        <f t="shared" ref="DB104:DB167" si="137">DA104/CY104</f>
        <v>0.34422827496757458</v>
      </c>
      <c r="DC104" s="8">
        <f t="shared" si="133"/>
        <v>0.65577172503242542</v>
      </c>
      <c r="EB104" t="s">
        <v>129</v>
      </c>
      <c r="EC104">
        <v>22215</v>
      </c>
      <c r="EE104">
        <f t="shared" ref="EE104:EE167" si="138">EC104-ED104</f>
        <v>22215</v>
      </c>
      <c r="EF104" s="8">
        <f t="shared" ref="EF104:EF167" si="139">EE104/EC104</f>
        <v>1</v>
      </c>
      <c r="EG104" s="8"/>
      <c r="EJ104" s="1" t="e">
        <f t="shared" ref="EJ104:EJ158" si="140">(EH104/EG104)</f>
        <v>#DIV/0!</v>
      </c>
      <c r="EK104" s="1" t="e">
        <f t="shared" ref="EK104:EK158" si="141">(EI104-EH104)/EG104</f>
        <v>#DIV/0!</v>
      </c>
    </row>
    <row r="105" spans="1:144">
      <c r="A105" s="4">
        <v>0.6</v>
      </c>
      <c r="B105" s="4">
        <f t="shared" si="89"/>
        <v>0</v>
      </c>
      <c r="C105" s="4">
        <f t="shared" si="90"/>
        <v>0</v>
      </c>
      <c r="D105" s="4">
        <f t="shared" si="91"/>
        <v>0</v>
      </c>
      <c r="E105" s="4">
        <f t="shared" si="92"/>
        <v>0</v>
      </c>
      <c r="F105" s="4">
        <f t="shared" si="93"/>
        <v>0</v>
      </c>
      <c r="G105" s="4">
        <f t="shared" si="94"/>
        <v>0</v>
      </c>
      <c r="H105">
        <v>10493893</v>
      </c>
      <c r="K105">
        <f t="shared" si="85"/>
        <v>10493893</v>
      </c>
      <c r="N105">
        <f t="shared" si="86"/>
        <v>10493893</v>
      </c>
      <c r="S105" s="4">
        <v>0.6</v>
      </c>
      <c r="T105" s="4">
        <f t="shared" si="125"/>
        <v>0</v>
      </c>
      <c r="U105" s="4">
        <f t="shared" si="126"/>
        <v>0</v>
      </c>
      <c r="V105" s="4">
        <f t="shared" si="127"/>
        <v>0</v>
      </c>
      <c r="W105" s="4">
        <f t="shared" si="128"/>
        <v>0</v>
      </c>
      <c r="X105" s="4">
        <f t="shared" si="129"/>
        <v>0</v>
      </c>
      <c r="Y105" s="4">
        <f t="shared" si="130"/>
        <v>0</v>
      </c>
      <c r="Z105">
        <v>3372146</v>
      </c>
      <c r="AC105">
        <f t="shared" si="115"/>
        <v>3372146</v>
      </c>
      <c r="AF105">
        <f t="shared" si="116"/>
        <v>3372146</v>
      </c>
      <c r="AT105" t="s">
        <v>130</v>
      </c>
      <c r="AU105">
        <v>22215</v>
      </c>
      <c r="AV105">
        <v>10119</v>
      </c>
      <c r="AW105">
        <f t="shared" si="123"/>
        <v>12096</v>
      </c>
      <c r="AX105" s="8">
        <f t="shared" si="124"/>
        <v>0.54449696151249161</v>
      </c>
      <c r="AY105" s="8">
        <f t="shared" si="131"/>
        <v>0.45550303848750845</v>
      </c>
      <c r="BS105" t="s">
        <v>130</v>
      </c>
      <c r="BT105">
        <v>17935</v>
      </c>
      <c r="BU105">
        <v>10325</v>
      </c>
      <c r="BV105">
        <f t="shared" si="134"/>
        <v>7610</v>
      </c>
      <c r="BW105" s="8">
        <f t="shared" si="135"/>
        <v>0.424310008363535</v>
      </c>
      <c r="BX105" s="8">
        <f t="shared" si="132"/>
        <v>0.57568999163646506</v>
      </c>
      <c r="CX105" t="s">
        <v>130</v>
      </c>
      <c r="CY105">
        <v>15420</v>
      </c>
      <c r="CZ105">
        <v>8849</v>
      </c>
      <c r="DA105">
        <f t="shared" si="136"/>
        <v>6571</v>
      </c>
      <c r="DB105" s="8">
        <f t="shared" si="137"/>
        <v>0.42613488975356678</v>
      </c>
      <c r="DC105" s="8">
        <f t="shared" si="133"/>
        <v>0.57386511024643316</v>
      </c>
      <c r="EB105" t="s">
        <v>130</v>
      </c>
      <c r="EC105">
        <v>22215</v>
      </c>
      <c r="EE105">
        <f t="shared" si="138"/>
        <v>22215</v>
      </c>
      <c r="EF105" s="8">
        <f t="shared" si="139"/>
        <v>1</v>
      </c>
      <c r="EG105" s="8"/>
      <c r="EJ105" s="1" t="e">
        <f t="shared" si="140"/>
        <v>#DIV/0!</v>
      </c>
      <c r="EK105" s="1" t="e">
        <f t="shared" si="141"/>
        <v>#DIV/0!</v>
      </c>
    </row>
    <row r="106" spans="1:144">
      <c r="A106" s="4">
        <v>0.5</v>
      </c>
      <c r="B106" s="4">
        <f t="shared" si="89"/>
        <v>0</v>
      </c>
      <c r="C106" s="4">
        <f t="shared" si="90"/>
        <v>0</v>
      </c>
      <c r="D106" s="4">
        <f t="shared" si="91"/>
        <v>0</v>
      </c>
      <c r="E106" s="4">
        <f t="shared" si="92"/>
        <v>0</v>
      </c>
      <c r="F106" s="4">
        <f t="shared" si="93"/>
        <v>0</v>
      </c>
      <c r="G106" s="4">
        <f t="shared" si="94"/>
        <v>0</v>
      </c>
      <c r="H106">
        <v>10493893</v>
      </c>
      <c r="K106">
        <f t="shared" si="85"/>
        <v>10493893</v>
      </c>
      <c r="N106">
        <f t="shared" si="86"/>
        <v>10493893</v>
      </c>
      <c r="S106" s="4">
        <v>0.5</v>
      </c>
      <c r="T106" s="4">
        <f t="shared" si="125"/>
        <v>0</v>
      </c>
      <c r="U106" s="4">
        <f t="shared" si="126"/>
        <v>0</v>
      </c>
      <c r="V106" s="4">
        <f t="shared" si="127"/>
        <v>0</v>
      </c>
      <c r="W106" s="4">
        <f t="shared" si="128"/>
        <v>0</v>
      </c>
      <c r="X106" s="4">
        <f t="shared" si="129"/>
        <v>0</v>
      </c>
      <c r="Y106" s="4">
        <f t="shared" si="130"/>
        <v>0</v>
      </c>
      <c r="Z106">
        <v>3372146</v>
      </c>
      <c r="AC106">
        <f t="shared" si="115"/>
        <v>3372146</v>
      </c>
      <c r="AF106">
        <f t="shared" si="116"/>
        <v>3372146</v>
      </c>
      <c r="AT106" t="s">
        <v>131</v>
      </c>
      <c r="AU106">
        <v>22215</v>
      </c>
      <c r="AV106">
        <v>8927</v>
      </c>
      <c r="AW106">
        <f t="shared" si="123"/>
        <v>13288</v>
      </c>
      <c r="AX106" s="8">
        <f t="shared" si="124"/>
        <v>0.5981544001800585</v>
      </c>
      <c r="AY106" s="8">
        <f t="shared" si="131"/>
        <v>0.4018455998199415</v>
      </c>
      <c r="BS106" t="s">
        <v>131</v>
      </c>
      <c r="BT106">
        <v>17935</v>
      </c>
      <c r="BU106">
        <v>8972</v>
      </c>
      <c r="BV106">
        <f t="shared" si="134"/>
        <v>8963</v>
      </c>
      <c r="BW106" s="8">
        <f t="shared" si="135"/>
        <v>0.49974909395037637</v>
      </c>
      <c r="BX106" s="8">
        <f t="shared" si="132"/>
        <v>0.50025090604962363</v>
      </c>
      <c r="CX106" t="s">
        <v>131</v>
      </c>
      <c r="CY106">
        <v>15420</v>
      </c>
      <c r="CZ106">
        <v>7494</v>
      </c>
      <c r="DA106">
        <f t="shared" si="136"/>
        <v>7926</v>
      </c>
      <c r="DB106" s="8">
        <f t="shared" si="137"/>
        <v>0.51400778210116727</v>
      </c>
      <c r="DC106" s="8">
        <f t="shared" si="133"/>
        <v>0.48599221789883268</v>
      </c>
      <c r="EB106" t="s">
        <v>131</v>
      </c>
      <c r="EC106">
        <v>22215</v>
      </c>
      <c r="EE106">
        <f t="shared" si="138"/>
        <v>22215</v>
      </c>
      <c r="EF106" s="8">
        <f t="shared" si="139"/>
        <v>1</v>
      </c>
      <c r="EG106" s="8"/>
      <c r="EJ106" s="1" t="e">
        <f t="shared" si="140"/>
        <v>#DIV/0!</v>
      </c>
      <c r="EK106" s="1" t="e">
        <f t="shared" si="141"/>
        <v>#DIV/0!</v>
      </c>
    </row>
    <row r="107" spans="1:144">
      <c r="A107" s="5">
        <v>0.4</v>
      </c>
      <c r="B107" s="4">
        <f t="shared" si="89"/>
        <v>0</v>
      </c>
      <c r="C107" s="4">
        <f t="shared" si="90"/>
        <v>0</v>
      </c>
      <c r="D107" s="4">
        <f t="shared" si="91"/>
        <v>0</v>
      </c>
      <c r="E107" s="4">
        <f t="shared" si="92"/>
        <v>0</v>
      </c>
      <c r="F107" s="4">
        <f t="shared" si="93"/>
        <v>0</v>
      </c>
      <c r="G107" s="4">
        <f t="shared" si="94"/>
        <v>0</v>
      </c>
      <c r="H107">
        <v>10493893</v>
      </c>
      <c r="K107">
        <f t="shared" si="85"/>
        <v>10493893</v>
      </c>
      <c r="N107">
        <f t="shared" si="86"/>
        <v>10493893</v>
      </c>
      <c r="S107" s="5">
        <v>0.4</v>
      </c>
      <c r="T107" s="4">
        <f t="shared" si="125"/>
        <v>0</v>
      </c>
      <c r="U107" s="4">
        <f t="shared" si="126"/>
        <v>0</v>
      </c>
      <c r="V107" s="4">
        <f t="shared" si="127"/>
        <v>0</v>
      </c>
      <c r="W107" s="4">
        <f t="shared" si="128"/>
        <v>0</v>
      </c>
      <c r="X107" s="4">
        <f t="shared" si="129"/>
        <v>0</v>
      </c>
      <c r="Y107" s="4">
        <f t="shared" si="130"/>
        <v>0</v>
      </c>
      <c r="Z107">
        <v>3372146</v>
      </c>
      <c r="AC107">
        <f t="shared" si="115"/>
        <v>3372146</v>
      </c>
      <c r="AF107">
        <f t="shared" si="116"/>
        <v>3372146</v>
      </c>
      <c r="AT107" t="s">
        <v>132</v>
      </c>
      <c r="AU107">
        <v>22215</v>
      </c>
      <c r="AV107">
        <v>7825</v>
      </c>
      <c r="AW107">
        <f t="shared" si="123"/>
        <v>14390</v>
      </c>
      <c r="AX107" s="8">
        <f t="shared" si="124"/>
        <v>0.64776052216970514</v>
      </c>
      <c r="AY107" s="8">
        <f t="shared" si="131"/>
        <v>0.35223947783029486</v>
      </c>
      <c r="BS107" t="s">
        <v>132</v>
      </c>
      <c r="BT107">
        <v>17935</v>
      </c>
      <c r="BU107">
        <v>7594</v>
      </c>
      <c r="BV107">
        <f t="shared" si="134"/>
        <v>10341</v>
      </c>
      <c r="BW107" s="8">
        <f t="shared" si="135"/>
        <v>0.57658210203512683</v>
      </c>
      <c r="BX107" s="8">
        <f t="shared" si="132"/>
        <v>0.42341789796487317</v>
      </c>
      <c r="CX107" t="s">
        <v>132</v>
      </c>
      <c r="CY107">
        <v>15420</v>
      </c>
      <c r="CZ107">
        <v>6121</v>
      </c>
      <c r="DA107">
        <f t="shared" si="136"/>
        <v>9299</v>
      </c>
      <c r="DB107" s="8">
        <f t="shared" si="137"/>
        <v>0.60304798962386508</v>
      </c>
      <c r="DC107" s="8">
        <f t="shared" si="133"/>
        <v>0.39695201037613487</v>
      </c>
      <c r="EB107" t="s">
        <v>132</v>
      </c>
      <c r="EC107">
        <v>22215</v>
      </c>
      <c r="EE107">
        <f t="shared" si="138"/>
        <v>22215</v>
      </c>
      <c r="EF107" s="8">
        <f t="shared" si="139"/>
        <v>1</v>
      </c>
      <c r="EG107" s="8"/>
      <c r="EJ107" s="1" t="e">
        <f t="shared" si="140"/>
        <v>#DIV/0!</v>
      </c>
      <c r="EK107" s="1" t="e">
        <f t="shared" si="141"/>
        <v>#DIV/0!</v>
      </c>
    </row>
    <row r="108" spans="1:144">
      <c r="A108" s="5">
        <v>0.3</v>
      </c>
      <c r="B108" s="4">
        <f t="shared" si="89"/>
        <v>0</v>
      </c>
      <c r="C108" s="4">
        <f t="shared" si="90"/>
        <v>0</v>
      </c>
      <c r="D108" s="4">
        <f t="shared" si="91"/>
        <v>0</v>
      </c>
      <c r="E108" s="4">
        <f t="shared" si="92"/>
        <v>0</v>
      </c>
      <c r="F108" s="4">
        <f t="shared" si="93"/>
        <v>0</v>
      </c>
      <c r="G108" s="4">
        <f t="shared" si="94"/>
        <v>0</v>
      </c>
      <c r="H108">
        <v>10493893</v>
      </c>
      <c r="K108">
        <f t="shared" si="85"/>
        <v>10493893</v>
      </c>
      <c r="N108">
        <f t="shared" si="86"/>
        <v>10493893</v>
      </c>
      <c r="S108" s="5">
        <v>0.3</v>
      </c>
      <c r="T108" s="4">
        <f t="shared" si="125"/>
        <v>0</v>
      </c>
      <c r="U108" s="4">
        <f t="shared" si="126"/>
        <v>0</v>
      </c>
      <c r="V108" s="4">
        <f t="shared" si="127"/>
        <v>0</v>
      </c>
      <c r="W108" s="4">
        <f t="shared" si="128"/>
        <v>0</v>
      </c>
      <c r="X108" s="4">
        <f t="shared" si="129"/>
        <v>0</v>
      </c>
      <c r="Y108" s="4">
        <f t="shared" si="130"/>
        <v>0</v>
      </c>
      <c r="Z108">
        <v>3372146</v>
      </c>
      <c r="AC108">
        <f t="shared" si="115"/>
        <v>3372146</v>
      </c>
      <c r="AF108">
        <f t="shared" si="116"/>
        <v>3372146</v>
      </c>
      <c r="AT108" t="s">
        <v>133</v>
      </c>
      <c r="AU108">
        <v>22215</v>
      </c>
      <c r="AV108">
        <v>6710</v>
      </c>
      <c r="AW108">
        <f t="shared" si="123"/>
        <v>15505</v>
      </c>
      <c r="AX108" s="8">
        <f t="shared" si="124"/>
        <v>0.69795183434616248</v>
      </c>
      <c r="AY108" s="8">
        <f t="shared" si="131"/>
        <v>0.30204816565383752</v>
      </c>
      <c r="AZ108" t="s">
        <v>304</v>
      </c>
      <c r="BA108" t="s">
        <v>305</v>
      </c>
      <c r="BB108" t="str">
        <f>BB78</f>
        <v>Percent Transcripts Errorenous Expression</v>
      </c>
      <c r="BS108" t="s">
        <v>133</v>
      </c>
      <c r="BT108">
        <v>17935</v>
      </c>
      <c r="BU108">
        <v>6103</v>
      </c>
      <c r="BV108">
        <f t="shared" si="134"/>
        <v>11832</v>
      </c>
      <c r="BW108" s="8">
        <f t="shared" si="135"/>
        <v>0.65971563981042658</v>
      </c>
      <c r="BX108" s="8">
        <f t="shared" si="132"/>
        <v>0.34028436018957348</v>
      </c>
      <c r="BY108" t="s">
        <v>304</v>
      </c>
      <c r="BZ108" t="s">
        <v>305</v>
      </c>
      <c r="CA108" t="str">
        <f>CA78</f>
        <v>Percent Genes Errorenous Expression</v>
      </c>
      <c r="CX108" t="s">
        <v>133</v>
      </c>
      <c r="CY108">
        <v>15420</v>
      </c>
      <c r="CZ108">
        <v>4643</v>
      </c>
      <c r="DA108">
        <f t="shared" si="136"/>
        <v>10777</v>
      </c>
      <c r="DB108" s="8">
        <f t="shared" si="137"/>
        <v>0.69889753566796364</v>
      </c>
      <c r="DC108" s="8">
        <f t="shared" si="133"/>
        <v>0.3011024643320363</v>
      </c>
      <c r="DD108" t="s">
        <v>304</v>
      </c>
      <c r="DE108" t="s">
        <v>305</v>
      </c>
      <c r="DF108" t="str">
        <f>DF78</f>
        <v>Percent TFAM Errorenous Expression</v>
      </c>
      <c r="EB108" t="s">
        <v>133</v>
      </c>
      <c r="EC108">
        <v>22215</v>
      </c>
      <c r="EE108">
        <f t="shared" si="138"/>
        <v>22215</v>
      </c>
      <c r="EF108" s="8">
        <f t="shared" si="139"/>
        <v>1</v>
      </c>
      <c r="EG108" s="8"/>
      <c r="EJ108" s="1" t="e">
        <f t="shared" si="140"/>
        <v>#DIV/0!</v>
      </c>
      <c r="EK108" s="1" t="e">
        <f t="shared" si="141"/>
        <v>#DIV/0!</v>
      </c>
      <c r="EL108" t="s">
        <v>304</v>
      </c>
      <c r="EM108" t="s">
        <v>305</v>
      </c>
      <c r="EN108" t="str">
        <f>EN78</f>
        <v>Percent Transcripts Errorenous Expression</v>
      </c>
    </row>
    <row r="109" spans="1:144">
      <c r="A109" s="5">
        <v>0.2</v>
      </c>
      <c r="B109" s="4">
        <f t="shared" si="89"/>
        <v>0</v>
      </c>
      <c r="C109" s="4">
        <f t="shared" si="90"/>
        <v>0</v>
      </c>
      <c r="D109" s="4">
        <f t="shared" si="91"/>
        <v>0</v>
      </c>
      <c r="E109" s="4">
        <f t="shared" si="92"/>
        <v>0</v>
      </c>
      <c r="F109" s="4">
        <f t="shared" si="93"/>
        <v>0</v>
      </c>
      <c r="G109" s="4">
        <f t="shared" si="94"/>
        <v>0</v>
      </c>
      <c r="H109">
        <v>10493893</v>
      </c>
      <c r="K109">
        <f t="shared" si="85"/>
        <v>10493893</v>
      </c>
      <c r="N109">
        <f t="shared" si="86"/>
        <v>10493893</v>
      </c>
      <c r="S109" s="5">
        <v>0.2</v>
      </c>
      <c r="T109" s="4">
        <f t="shared" si="125"/>
        <v>0</v>
      </c>
      <c r="U109" s="4">
        <f t="shared" si="126"/>
        <v>0</v>
      </c>
      <c r="V109" s="4">
        <f t="shared" si="127"/>
        <v>0</v>
      </c>
      <c r="W109" s="4">
        <f t="shared" si="128"/>
        <v>0</v>
      </c>
      <c r="X109" s="4">
        <f t="shared" si="129"/>
        <v>0</v>
      </c>
      <c r="Y109" s="4">
        <f t="shared" si="130"/>
        <v>0</v>
      </c>
      <c r="Z109">
        <v>3372146</v>
      </c>
      <c r="AC109">
        <f t="shared" si="115"/>
        <v>3372146</v>
      </c>
      <c r="AF109">
        <f t="shared" si="116"/>
        <v>3372146</v>
      </c>
      <c r="AT109" t="s">
        <v>134</v>
      </c>
      <c r="AU109">
        <v>22215</v>
      </c>
      <c r="AV109">
        <v>16389</v>
      </c>
      <c r="AW109">
        <f t="shared" si="123"/>
        <v>5826</v>
      </c>
      <c r="AX109" s="8">
        <f t="shared" si="124"/>
        <v>0.26225523295070896</v>
      </c>
      <c r="AY109" s="8">
        <f t="shared" si="131"/>
        <v>0.73774476704929104</v>
      </c>
      <c r="AZ109" s="1">
        <v>0.75</v>
      </c>
      <c r="BA109" s="1">
        <v>1</v>
      </c>
      <c r="BB109" s="8">
        <f>AVERAGE(AX99,AX109,AX119)</f>
        <v>0.2595393502888439</v>
      </c>
      <c r="BC109" s="8">
        <f>AVERAGE(AY99,AY109,AY119)</f>
        <v>0.7404606497111561</v>
      </c>
      <c r="BS109" t="s">
        <v>134</v>
      </c>
      <c r="BT109">
        <v>17935</v>
      </c>
      <c r="BU109">
        <v>17087</v>
      </c>
      <c r="BV109">
        <f t="shared" si="134"/>
        <v>848</v>
      </c>
      <c r="BW109" s="8">
        <f t="shared" si="135"/>
        <v>4.7281851129077221E-2</v>
      </c>
      <c r="BX109" s="8">
        <f t="shared" si="132"/>
        <v>0.95271814887092277</v>
      </c>
      <c r="BY109" s="1">
        <v>0.75</v>
      </c>
      <c r="BZ109" s="1">
        <v>1</v>
      </c>
      <c r="CA109" s="8">
        <f>AVERAGE(BW99,BW109,BW119)</f>
        <v>4.5962271164389924E-2</v>
      </c>
      <c r="CB109" s="8">
        <f>AVERAGE(BX99,BX109,BX119)</f>
        <v>0.95403772883561011</v>
      </c>
      <c r="CX109" t="s">
        <v>134</v>
      </c>
      <c r="CY109">
        <v>15420</v>
      </c>
      <c r="CZ109">
        <v>15396</v>
      </c>
      <c r="DA109">
        <f t="shared" si="136"/>
        <v>24</v>
      </c>
      <c r="DB109" s="8">
        <f t="shared" si="137"/>
        <v>1.5564202334630351E-3</v>
      </c>
      <c r="DC109" s="8">
        <f t="shared" si="133"/>
        <v>0.99844357976653697</v>
      </c>
      <c r="DD109" s="1">
        <v>0.75</v>
      </c>
      <c r="DE109" s="1">
        <v>1</v>
      </c>
      <c r="DF109" s="8">
        <f>AVERAGE(DB99,DB109,DB119)</f>
        <v>1.4267185473411156E-3</v>
      </c>
      <c r="DG109" s="8">
        <f>AVERAGE(DC99,DC109,DC119)</f>
        <v>0.99857328145265889</v>
      </c>
      <c r="EB109" t="s">
        <v>134</v>
      </c>
      <c r="EC109">
        <v>22215</v>
      </c>
      <c r="EE109">
        <f t="shared" si="138"/>
        <v>22215</v>
      </c>
      <c r="EF109" s="8">
        <f t="shared" si="139"/>
        <v>1</v>
      </c>
      <c r="EG109" s="8"/>
      <c r="EJ109" s="1" t="e">
        <f t="shared" si="140"/>
        <v>#DIV/0!</v>
      </c>
      <c r="EK109" s="1" t="e">
        <f t="shared" si="141"/>
        <v>#DIV/0!</v>
      </c>
      <c r="EL109" s="1">
        <v>0.75</v>
      </c>
      <c r="EM109" s="1">
        <v>1</v>
      </c>
      <c r="EN109" s="8">
        <f>AVERAGE(EF99,EF109,EF119)</f>
        <v>1</v>
      </c>
    </row>
    <row r="110" spans="1:144">
      <c r="A110" s="5">
        <v>0.1</v>
      </c>
      <c r="B110" s="4">
        <f t="shared" si="89"/>
        <v>0</v>
      </c>
      <c r="C110" s="4">
        <f t="shared" si="90"/>
        <v>0</v>
      </c>
      <c r="D110" s="4">
        <f t="shared" si="91"/>
        <v>0</v>
      </c>
      <c r="E110" s="4">
        <f t="shared" si="92"/>
        <v>0</v>
      </c>
      <c r="F110" s="4">
        <f t="shared" si="93"/>
        <v>0</v>
      </c>
      <c r="G110" s="4">
        <f t="shared" si="94"/>
        <v>0</v>
      </c>
      <c r="H110">
        <v>10493893</v>
      </c>
      <c r="K110">
        <f t="shared" si="85"/>
        <v>10493893</v>
      </c>
      <c r="N110">
        <f t="shared" si="86"/>
        <v>10493893</v>
      </c>
      <c r="S110" s="5">
        <v>0.1</v>
      </c>
      <c r="T110" s="4">
        <f t="shared" si="125"/>
        <v>0</v>
      </c>
      <c r="U110" s="4">
        <f t="shared" si="126"/>
        <v>0</v>
      </c>
      <c r="V110" s="4">
        <f t="shared" si="127"/>
        <v>0</v>
      </c>
      <c r="W110" s="4">
        <f t="shared" si="128"/>
        <v>0</v>
      </c>
      <c r="X110" s="4">
        <f t="shared" si="129"/>
        <v>0</v>
      </c>
      <c r="Y110" s="4">
        <f t="shared" si="130"/>
        <v>0</v>
      </c>
      <c r="Z110">
        <v>3372146</v>
      </c>
      <c r="AC110">
        <f t="shared" si="115"/>
        <v>3372146</v>
      </c>
      <c r="AF110">
        <f t="shared" si="116"/>
        <v>3372146</v>
      </c>
      <c r="AT110" t="s">
        <v>135</v>
      </c>
      <c r="AU110">
        <v>22215</v>
      </c>
      <c r="AV110">
        <v>15357</v>
      </c>
      <c r="AW110">
        <f t="shared" si="123"/>
        <v>6858</v>
      </c>
      <c r="AX110" s="8">
        <f t="shared" si="124"/>
        <v>0.30871033085752869</v>
      </c>
      <c r="AY110" s="8">
        <f t="shared" si="131"/>
        <v>0.69128966914247125</v>
      </c>
      <c r="AZ110" s="1">
        <v>0.75</v>
      </c>
      <c r="BA110" s="1">
        <v>0.9</v>
      </c>
      <c r="BB110" s="8">
        <f t="shared" ref="BB110:BB118" si="142">AVERAGE(AX100,AX110,AX120)</f>
        <v>0.30578437992347512</v>
      </c>
      <c r="BC110" s="8">
        <f t="shared" ref="BC110:BC118" si="143">AVERAGE(AY100,AY110,AY120)</f>
        <v>0.69421562007652493</v>
      </c>
      <c r="BS110" t="s">
        <v>135</v>
      </c>
      <c r="BT110">
        <v>17935</v>
      </c>
      <c r="BU110">
        <v>16073</v>
      </c>
      <c r="BV110">
        <f t="shared" si="134"/>
        <v>1862</v>
      </c>
      <c r="BW110" s="8">
        <f t="shared" si="135"/>
        <v>0.10381934764427098</v>
      </c>
      <c r="BX110" s="8">
        <f t="shared" si="132"/>
        <v>0.89618065235572897</v>
      </c>
      <c r="BY110" s="1">
        <v>0.75</v>
      </c>
      <c r="BZ110" s="1">
        <v>0.9</v>
      </c>
      <c r="CA110" s="8">
        <f t="shared" ref="CA110:CA118" si="144">AVERAGE(BW100,BW110,BW120)</f>
        <v>0.10157048601431094</v>
      </c>
      <c r="CB110" s="8">
        <f t="shared" ref="CB110:CB118" si="145">AVERAGE(BX100,BX110,BX120)</f>
        <v>0.89842951398568915</v>
      </c>
      <c r="CX110" t="s">
        <v>135</v>
      </c>
      <c r="CY110">
        <v>15420</v>
      </c>
      <c r="CZ110">
        <v>14425</v>
      </c>
      <c r="DA110">
        <f t="shared" si="136"/>
        <v>995</v>
      </c>
      <c r="DB110" s="8">
        <f t="shared" si="137"/>
        <v>6.4526588845655E-2</v>
      </c>
      <c r="DC110" s="8">
        <f t="shared" si="133"/>
        <v>0.93547341115434501</v>
      </c>
      <c r="DD110" s="1">
        <v>0.75</v>
      </c>
      <c r="DE110" s="1">
        <v>0.9</v>
      </c>
      <c r="DF110" s="8">
        <f t="shared" ref="DF110:DG118" si="146">AVERAGE(DB100,DB110,DB120)</f>
        <v>6.3532209252053606E-2</v>
      </c>
      <c r="DG110" s="8">
        <f t="shared" si="146"/>
        <v>0.93646779074794628</v>
      </c>
      <c r="EB110" t="s">
        <v>135</v>
      </c>
      <c r="EC110">
        <v>22215</v>
      </c>
      <c r="EE110">
        <f t="shared" si="138"/>
        <v>22215</v>
      </c>
      <c r="EF110" s="8">
        <f t="shared" si="139"/>
        <v>1</v>
      </c>
      <c r="EG110" s="8"/>
      <c r="EJ110" s="1" t="e">
        <f t="shared" si="140"/>
        <v>#DIV/0!</v>
      </c>
      <c r="EK110" s="1" t="e">
        <f t="shared" si="141"/>
        <v>#DIV/0!</v>
      </c>
      <c r="EL110" s="1">
        <v>0.75</v>
      </c>
      <c r="EM110" s="1">
        <v>0.9</v>
      </c>
      <c r="EN110" s="8">
        <f t="shared" ref="EN110:EN118" si="147">AVERAGE(EF100,EF110,EF120)</f>
        <v>1</v>
      </c>
    </row>
    <row r="111" spans="1:144">
      <c r="A111" s="6">
        <v>204.2</v>
      </c>
      <c r="B111" s="4"/>
      <c r="C111" s="4"/>
      <c r="D111" s="4"/>
      <c r="E111" s="4"/>
      <c r="F111" s="4"/>
      <c r="G111" s="4"/>
      <c r="K111">
        <f t="shared" si="85"/>
        <v>0</v>
      </c>
      <c r="N111">
        <f t="shared" si="86"/>
        <v>0</v>
      </c>
      <c r="S111" s="11"/>
      <c r="T111" s="12"/>
      <c r="U111" s="12"/>
      <c r="V111" s="12"/>
      <c r="W111" s="12"/>
      <c r="X111" s="12"/>
      <c r="Y111" s="12"/>
      <c r="AT111" t="s">
        <v>136</v>
      </c>
      <c r="AU111">
        <v>22215</v>
      </c>
      <c r="AV111">
        <v>14330</v>
      </c>
      <c r="AW111">
        <f t="shared" si="123"/>
        <v>7885</v>
      </c>
      <c r="AX111" s="8">
        <f t="shared" si="124"/>
        <v>0.35494035561557508</v>
      </c>
      <c r="AY111" s="8">
        <f t="shared" si="131"/>
        <v>0.64505964438442498</v>
      </c>
      <c r="AZ111" s="1">
        <v>0.75</v>
      </c>
      <c r="BA111" s="1">
        <v>0.8</v>
      </c>
      <c r="BB111" s="8">
        <f t="shared" si="142"/>
        <v>0.35270462900442645</v>
      </c>
      <c r="BC111" s="8">
        <f t="shared" si="143"/>
        <v>0.64729537099557355</v>
      </c>
      <c r="BS111" t="s">
        <v>136</v>
      </c>
      <c r="BT111">
        <v>17935</v>
      </c>
      <c r="BU111">
        <v>14993</v>
      </c>
      <c r="BV111">
        <f t="shared" si="134"/>
        <v>2942</v>
      </c>
      <c r="BW111" s="8">
        <f t="shared" si="135"/>
        <v>0.16403679955394479</v>
      </c>
      <c r="BX111" s="8">
        <f t="shared" si="132"/>
        <v>0.83596320044605521</v>
      </c>
      <c r="BY111" s="1">
        <v>0.75</v>
      </c>
      <c r="BZ111" s="1">
        <v>0.8</v>
      </c>
      <c r="CA111" s="8">
        <f t="shared" si="144"/>
        <v>0.16026391599293743</v>
      </c>
      <c r="CB111" s="8">
        <f t="shared" si="145"/>
        <v>0.83973608400706257</v>
      </c>
      <c r="CX111" t="s">
        <v>136</v>
      </c>
      <c r="CY111">
        <v>15420</v>
      </c>
      <c r="CZ111">
        <v>13396</v>
      </c>
      <c r="DA111">
        <f t="shared" si="136"/>
        <v>2024</v>
      </c>
      <c r="DB111" s="8">
        <f t="shared" si="137"/>
        <v>0.13125810635538263</v>
      </c>
      <c r="DC111" s="8">
        <f t="shared" si="133"/>
        <v>0.8687418936446174</v>
      </c>
      <c r="DD111" s="1">
        <v>0.75</v>
      </c>
      <c r="DE111" s="1">
        <v>0.8</v>
      </c>
      <c r="DF111" s="8">
        <f t="shared" si="146"/>
        <v>0.12842628620838736</v>
      </c>
      <c r="DG111" s="8">
        <f t="shared" si="146"/>
        <v>0.87157371379161264</v>
      </c>
      <c r="EB111" t="s">
        <v>136</v>
      </c>
      <c r="EC111">
        <v>22215</v>
      </c>
      <c r="EE111">
        <f t="shared" si="138"/>
        <v>22215</v>
      </c>
      <c r="EF111" s="8">
        <f t="shared" si="139"/>
        <v>1</v>
      </c>
      <c r="EG111" s="8"/>
      <c r="EJ111" s="1" t="e">
        <f t="shared" si="140"/>
        <v>#DIV/0!</v>
      </c>
      <c r="EK111" s="1" t="e">
        <f t="shared" si="141"/>
        <v>#DIV/0!</v>
      </c>
      <c r="EL111" s="1">
        <v>0.75</v>
      </c>
      <c r="EM111" s="1">
        <v>0.8</v>
      </c>
      <c r="EN111" s="8">
        <f t="shared" si="147"/>
        <v>1</v>
      </c>
    </row>
    <row r="112" spans="1:144">
      <c r="A112" s="4">
        <v>1</v>
      </c>
      <c r="B112" s="4" t="e">
        <f t="shared" si="89"/>
        <v>#DIV/0!</v>
      </c>
      <c r="C112" s="4" t="e">
        <f t="shared" si="90"/>
        <v>#DIV/0!</v>
      </c>
      <c r="D112" s="4" t="e">
        <f t="shared" si="91"/>
        <v>#DIV/0!</v>
      </c>
      <c r="E112" s="4" t="e">
        <f t="shared" si="92"/>
        <v>#DIV/0!</v>
      </c>
      <c r="F112" s="4" t="e">
        <f t="shared" si="93"/>
        <v>#DIV/0!</v>
      </c>
      <c r="G112" s="4" t="e">
        <f t="shared" si="94"/>
        <v>#DIV/0!</v>
      </c>
      <c r="K112">
        <f t="shared" si="85"/>
        <v>0</v>
      </c>
      <c r="N112">
        <f t="shared" si="86"/>
        <v>0</v>
      </c>
      <c r="S112" s="13" t="s">
        <v>343</v>
      </c>
      <c r="T112" s="13" t="s">
        <v>340</v>
      </c>
      <c r="U112" s="13" t="s">
        <v>344</v>
      </c>
      <c r="V112" s="13" t="s">
        <v>341</v>
      </c>
      <c r="W112" s="13" t="s">
        <v>345</v>
      </c>
      <c r="X112" s="13" t="s">
        <v>346</v>
      </c>
      <c r="Y112" s="13" t="s">
        <v>342</v>
      </c>
      <c r="AT112" t="s">
        <v>137</v>
      </c>
      <c r="AU112">
        <v>22215</v>
      </c>
      <c r="AV112">
        <v>13309</v>
      </c>
      <c r="AW112">
        <f t="shared" si="123"/>
        <v>8906</v>
      </c>
      <c r="AX112" s="8">
        <f t="shared" si="124"/>
        <v>0.40090029259509341</v>
      </c>
      <c r="AY112" s="8">
        <f t="shared" si="131"/>
        <v>0.59909970740490659</v>
      </c>
      <c r="AZ112" s="1">
        <v>0.75</v>
      </c>
      <c r="BA112" s="1">
        <v>0.7</v>
      </c>
      <c r="BB112" s="8">
        <f t="shared" si="142"/>
        <v>0.39884462450296349</v>
      </c>
      <c r="BC112" s="8">
        <f t="shared" si="143"/>
        <v>0.60115537549703657</v>
      </c>
      <c r="BS112" t="s">
        <v>137</v>
      </c>
      <c r="BT112">
        <v>17935</v>
      </c>
      <c r="BU112">
        <v>13933</v>
      </c>
      <c r="BV112">
        <f t="shared" si="134"/>
        <v>4002</v>
      </c>
      <c r="BW112" s="8">
        <f t="shared" si="135"/>
        <v>0.22313911346529133</v>
      </c>
      <c r="BX112" s="8">
        <f t="shared" si="132"/>
        <v>0.77686088653470864</v>
      </c>
      <c r="BY112" s="1">
        <v>0.75</v>
      </c>
      <c r="BZ112" s="1">
        <v>0.7</v>
      </c>
      <c r="CA112" s="8">
        <f t="shared" si="144"/>
        <v>0.22029551156955673</v>
      </c>
      <c r="CB112" s="8">
        <f t="shared" si="145"/>
        <v>0.77970448843044338</v>
      </c>
      <c r="CX112" t="s">
        <v>137</v>
      </c>
      <c r="CY112">
        <v>15420</v>
      </c>
      <c r="CZ112">
        <v>12366</v>
      </c>
      <c r="DA112">
        <f t="shared" si="136"/>
        <v>3054</v>
      </c>
      <c r="DB112" s="8">
        <f t="shared" si="137"/>
        <v>0.1980544747081712</v>
      </c>
      <c r="DC112" s="8">
        <f t="shared" si="133"/>
        <v>0.80194552529182883</v>
      </c>
      <c r="DD112" s="1">
        <v>0.75</v>
      </c>
      <c r="DE112" s="1">
        <v>0.7</v>
      </c>
      <c r="DF112" s="8">
        <f t="shared" si="146"/>
        <v>0.19677907479463899</v>
      </c>
      <c r="DG112" s="8">
        <f t="shared" si="146"/>
        <v>0.80322092520536115</v>
      </c>
      <c r="EB112" t="s">
        <v>137</v>
      </c>
      <c r="EC112">
        <v>22215</v>
      </c>
      <c r="EE112">
        <f t="shared" si="138"/>
        <v>22215</v>
      </c>
      <c r="EF112" s="8">
        <f t="shared" si="139"/>
        <v>1</v>
      </c>
      <c r="EG112" s="8"/>
      <c r="EJ112" s="1" t="e">
        <f t="shared" si="140"/>
        <v>#DIV/0!</v>
      </c>
      <c r="EK112" s="1" t="e">
        <f t="shared" si="141"/>
        <v>#DIV/0!</v>
      </c>
      <c r="EL112" s="1">
        <v>0.75</v>
      </c>
      <c r="EM112" s="1">
        <v>0.7</v>
      </c>
      <c r="EN112" s="8">
        <f t="shared" si="147"/>
        <v>1</v>
      </c>
    </row>
    <row r="113" spans="1:144">
      <c r="A113" s="4">
        <v>0.9</v>
      </c>
      <c r="B113" s="4" t="e">
        <f t="shared" si="89"/>
        <v>#DIV/0!</v>
      </c>
      <c r="C113" s="4" t="e">
        <f t="shared" si="90"/>
        <v>#DIV/0!</v>
      </c>
      <c r="D113" s="4" t="e">
        <f t="shared" si="91"/>
        <v>#DIV/0!</v>
      </c>
      <c r="E113" s="4" t="e">
        <f t="shared" si="92"/>
        <v>#DIV/0!</v>
      </c>
      <c r="F113" s="4" t="e">
        <f t="shared" si="93"/>
        <v>#DIV/0!</v>
      </c>
      <c r="G113" s="4" t="e">
        <f t="shared" si="94"/>
        <v>#DIV/0!</v>
      </c>
      <c r="K113">
        <f t="shared" si="85"/>
        <v>0</v>
      </c>
      <c r="N113">
        <f t="shared" si="86"/>
        <v>0</v>
      </c>
      <c r="S113" s="14">
        <v>100</v>
      </c>
      <c r="T113" s="15">
        <f t="shared" ref="T113:Y113" si="148">T2</f>
        <v>0.51456321350168155</v>
      </c>
      <c r="U113" s="15">
        <f t="shared" si="148"/>
        <v>0.48543429527906035</v>
      </c>
      <c r="V113" s="15">
        <f t="shared" si="148"/>
        <v>0.28192137717883137</v>
      </c>
      <c r="W113" s="15">
        <f t="shared" si="148"/>
        <v>0</v>
      </c>
      <c r="X113" s="15">
        <f t="shared" si="148"/>
        <v>1.0041040052973287</v>
      </c>
      <c r="Y113" s="15">
        <f t="shared" si="148"/>
        <v>2.6507304445369746</v>
      </c>
      <c r="AT113" t="s">
        <v>138</v>
      </c>
      <c r="AU113">
        <v>22215</v>
      </c>
      <c r="AV113">
        <v>12257</v>
      </c>
      <c r="AW113">
        <f t="shared" si="123"/>
        <v>9958</v>
      </c>
      <c r="AX113" s="8">
        <f t="shared" si="124"/>
        <v>0.44825568309700653</v>
      </c>
      <c r="AY113" s="8">
        <f t="shared" si="131"/>
        <v>0.55174431690299353</v>
      </c>
      <c r="AZ113" s="1">
        <v>0.75</v>
      </c>
      <c r="BA113" s="1">
        <v>0.6</v>
      </c>
      <c r="BB113" s="8">
        <f t="shared" si="142"/>
        <v>0.44744541976142244</v>
      </c>
      <c r="BC113" s="8">
        <f t="shared" si="143"/>
        <v>0.55255458023857751</v>
      </c>
      <c r="BS113" t="s">
        <v>138</v>
      </c>
      <c r="BT113">
        <v>17935</v>
      </c>
      <c r="BU113">
        <v>12815</v>
      </c>
      <c r="BV113">
        <f t="shared" si="134"/>
        <v>5120</v>
      </c>
      <c r="BW113" s="8">
        <f t="shared" si="135"/>
        <v>0.28547532757178701</v>
      </c>
      <c r="BX113" s="8">
        <f t="shared" si="132"/>
        <v>0.71452467242821294</v>
      </c>
      <c r="BY113" s="1">
        <v>0.75</v>
      </c>
      <c r="BZ113" s="1">
        <v>0.6</v>
      </c>
      <c r="CA113" s="8">
        <f t="shared" si="144"/>
        <v>0.28450887463990332</v>
      </c>
      <c r="CB113" s="8">
        <f t="shared" si="145"/>
        <v>0.71549112536009662</v>
      </c>
      <c r="CX113" t="s">
        <v>138</v>
      </c>
      <c r="CY113">
        <v>15420</v>
      </c>
      <c r="CZ113">
        <v>11287</v>
      </c>
      <c r="DA113">
        <f t="shared" si="136"/>
        <v>4133</v>
      </c>
      <c r="DB113" s="8">
        <f t="shared" si="137"/>
        <v>0.26802853437094681</v>
      </c>
      <c r="DC113" s="8">
        <f t="shared" si="133"/>
        <v>0.73197146562905313</v>
      </c>
      <c r="DD113" s="1">
        <v>0.75</v>
      </c>
      <c r="DE113" s="1">
        <v>0.6</v>
      </c>
      <c r="DF113" s="8">
        <f t="shared" si="146"/>
        <v>0.26859057501080846</v>
      </c>
      <c r="DG113" s="8">
        <f t="shared" si="146"/>
        <v>0.73140942498919148</v>
      </c>
      <c r="EB113" t="s">
        <v>138</v>
      </c>
      <c r="EC113">
        <v>22215</v>
      </c>
      <c r="EE113">
        <f t="shared" si="138"/>
        <v>22215</v>
      </c>
      <c r="EF113" s="8">
        <f t="shared" si="139"/>
        <v>1</v>
      </c>
      <c r="EG113" s="8"/>
      <c r="EJ113" s="1" t="e">
        <f t="shared" si="140"/>
        <v>#DIV/0!</v>
      </c>
      <c r="EK113" s="1" t="e">
        <f t="shared" si="141"/>
        <v>#DIV/0!</v>
      </c>
      <c r="EL113" s="1">
        <v>0.75</v>
      </c>
      <c r="EM113" s="1">
        <v>0.6</v>
      </c>
      <c r="EN113" s="8">
        <f t="shared" si="147"/>
        <v>1</v>
      </c>
    </row>
    <row r="114" spans="1:144">
      <c r="A114" s="4">
        <v>0.8</v>
      </c>
      <c r="B114" s="4" t="e">
        <f t="shared" si="89"/>
        <v>#DIV/0!</v>
      </c>
      <c r="C114" s="4" t="e">
        <f t="shared" si="90"/>
        <v>#DIV/0!</v>
      </c>
      <c r="D114" s="4" t="e">
        <f t="shared" si="91"/>
        <v>#DIV/0!</v>
      </c>
      <c r="E114" s="4" t="e">
        <f t="shared" si="92"/>
        <v>#DIV/0!</v>
      </c>
      <c r="F114" s="4" t="e">
        <f t="shared" si="93"/>
        <v>#DIV/0!</v>
      </c>
      <c r="G114" s="4" t="e">
        <f t="shared" si="94"/>
        <v>#DIV/0!</v>
      </c>
      <c r="K114">
        <f t="shared" si="85"/>
        <v>0</v>
      </c>
      <c r="N114">
        <f t="shared" si="86"/>
        <v>0</v>
      </c>
      <c r="S114" s="14">
        <v>200</v>
      </c>
      <c r="T114" s="15">
        <f t="shared" ref="T114:Y114" si="149">T13</f>
        <v>0.54759807063631893</v>
      </c>
      <c r="U114" s="15">
        <f t="shared" si="149"/>
        <v>0.4523971752703333</v>
      </c>
      <c r="V114" s="15">
        <f t="shared" si="149"/>
        <v>0.32192671782266752</v>
      </c>
      <c r="W114" s="15">
        <f t="shared" si="149"/>
        <v>0</v>
      </c>
      <c r="X114" s="15">
        <f t="shared" si="149"/>
        <v>1.0015338113760055</v>
      </c>
      <c r="Y114" s="15">
        <f t="shared" si="149"/>
        <v>2.2306708395476473</v>
      </c>
      <c r="AT114" t="s">
        <v>139</v>
      </c>
      <c r="AU114">
        <v>22215</v>
      </c>
      <c r="AV114">
        <v>11183</v>
      </c>
      <c r="AW114">
        <f t="shared" si="123"/>
        <v>11032</v>
      </c>
      <c r="AX114" s="8">
        <f t="shared" si="124"/>
        <v>0.49660139545352239</v>
      </c>
      <c r="AY114" s="8">
        <f t="shared" si="131"/>
        <v>0.50339860454647756</v>
      </c>
      <c r="AZ114" s="1">
        <v>0.75</v>
      </c>
      <c r="BA114" s="1">
        <v>0.5</v>
      </c>
      <c r="BB114" s="8">
        <f t="shared" si="142"/>
        <v>0.49547602970965565</v>
      </c>
      <c r="BC114" s="8">
        <f t="shared" si="143"/>
        <v>0.50452397029034435</v>
      </c>
      <c r="BS114" t="s">
        <v>139</v>
      </c>
      <c r="BT114">
        <v>17935</v>
      </c>
      <c r="BU114">
        <v>11542</v>
      </c>
      <c r="BV114">
        <f t="shared" si="134"/>
        <v>6393</v>
      </c>
      <c r="BW114" s="8">
        <f t="shared" si="135"/>
        <v>0.35645386116531919</v>
      </c>
      <c r="BX114" s="8">
        <f t="shared" si="132"/>
        <v>0.64354613883468081</v>
      </c>
      <c r="BY114" s="1">
        <v>0.75</v>
      </c>
      <c r="BZ114" s="1">
        <v>0.5</v>
      </c>
      <c r="CA114" s="8">
        <f t="shared" si="144"/>
        <v>0.35256946380447918</v>
      </c>
      <c r="CB114" s="8">
        <f t="shared" si="145"/>
        <v>0.64743053619552082</v>
      </c>
      <c r="CX114" t="s">
        <v>139</v>
      </c>
      <c r="CY114">
        <v>15420</v>
      </c>
      <c r="CZ114">
        <v>10052</v>
      </c>
      <c r="DA114">
        <f t="shared" si="136"/>
        <v>5368</v>
      </c>
      <c r="DB114" s="8">
        <f t="shared" si="137"/>
        <v>0.34811932555123215</v>
      </c>
      <c r="DC114" s="8">
        <f t="shared" si="133"/>
        <v>0.65188067444876785</v>
      </c>
      <c r="DD114" s="1">
        <v>0.75</v>
      </c>
      <c r="DE114" s="1">
        <v>0.5</v>
      </c>
      <c r="DF114" s="8">
        <f t="shared" si="146"/>
        <v>0.34571984435797659</v>
      </c>
      <c r="DG114" s="8">
        <f t="shared" si="146"/>
        <v>0.65428015564202335</v>
      </c>
      <c r="EB114" t="s">
        <v>139</v>
      </c>
      <c r="EC114">
        <v>22215</v>
      </c>
      <c r="EE114">
        <f t="shared" si="138"/>
        <v>22215</v>
      </c>
      <c r="EF114" s="8">
        <f t="shared" si="139"/>
        <v>1</v>
      </c>
      <c r="EG114" s="8"/>
      <c r="EJ114" s="1" t="e">
        <f t="shared" si="140"/>
        <v>#DIV/0!</v>
      </c>
      <c r="EK114" s="1" t="e">
        <f t="shared" si="141"/>
        <v>#DIV/0!</v>
      </c>
      <c r="EL114" s="1">
        <v>0.75</v>
      </c>
      <c r="EM114" s="1">
        <v>0.5</v>
      </c>
      <c r="EN114" s="8">
        <f t="shared" si="147"/>
        <v>1</v>
      </c>
    </row>
    <row r="115" spans="1:144">
      <c r="A115" s="4">
        <v>0.7</v>
      </c>
      <c r="B115" s="4" t="e">
        <f t="shared" si="89"/>
        <v>#DIV/0!</v>
      </c>
      <c r="C115" s="4" t="e">
        <f t="shared" si="90"/>
        <v>#DIV/0!</v>
      </c>
      <c r="D115" s="4" t="e">
        <f t="shared" si="91"/>
        <v>#DIV/0!</v>
      </c>
      <c r="E115" s="4" t="e">
        <f t="shared" si="92"/>
        <v>#DIV/0!</v>
      </c>
      <c r="F115" s="4" t="e">
        <f t="shared" si="93"/>
        <v>#DIV/0!</v>
      </c>
      <c r="G115" s="4" t="e">
        <f t="shared" si="94"/>
        <v>#DIV/0!</v>
      </c>
      <c r="K115">
        <f t="shared" si="85"/>
        <v>0</v>
      </c>
      <c r="N115">
        <f t="shared" si="86"/>
        <v>0</v>
      </c>
      <c r="S115" s="14">
        <v>300</v>
      </c>
      <c r="T115" s="15">
        <f t="shared" ref="T115:Y115" si="150">T24</f>
        <v>0.57698130498727607</v>
      </c>
      <c r="U115" s="15">
        <f t="shared" si="150"/>
        <v>0.42300899824647203</v>
      </c>
      <c r="V115" s="15">
        <f t="shared" si="150"/>
        <v>0.35817368636144536</v>
      </c>
      <c r="W115" s="15">
        <f t="shared" si="150"/>
        <v>0</v>
      </c>
      <c r="X115" s="15">
        <f t="shared" si="150"/>
        <v>1.0009099974365276</v>
      </c>
      <c r="Y115" s="15">
        <f t="shared" si="150"/>
        <v>1.9342344156217373</v>
      </c>
      <c r="AT115" t="s">
        <v>140</v>
      </c>
      <c r="AU115">
        <v>22215</v>
      </c>
      <c r="AV115">
        <v>10079</v>
      </c>
      <c r="AW115">
        <f t="shared" si="123"/>
        <v>12136</v>
      </c>
      <c r="AX115" s="8">
        <f t="shared" si="124"/>
        <v>0.54629754670267838</v>
      </c>
      <c r="AY115" s="8">
        <f t="shared" si="131"/>
        <v>0.45370245329732162</v>
      </c>
      <c r="AZ115" s="1">
        <v>0.75</v>
      </c>
      <c r="BA115" s="1">
        <v>0.4</v>
      </c>
      <c r="BB115" s="8">
        <f t="shared" si="142"/>
        <v>0.54691274664265888</v>
      </c>
      <c r="BC115" s="8">
        <f t="shared" si="143"/>
        <v>0.45308725335734112</v>
      </c>
      <c r="BS115" t="s">
        <v>140</v>
      </c>
      <c r="BT115">
        <v>17935</v>
      </c>
      <c r="BU115">
        <v>10301</v>
      </c>
      <c r="BV115">
        <f t="shared" si="134"/>
        <v>7634</v>
      </c>
      <c r="BW115" s="8">
        <f t="shared" si="135"/>
        <v>0.42564817396152776</v>
      </c>
      <c r="BX115" s="8">
        <f t="shared" si="132"/>
        <v>0.57435182603847224</v>
      </c>
      <c r="BY115" s="1">
        <v>0.75</v>
      </c>
      <c r="BZ115" s="1">
        <v>0.4</v>
      </c>
      <c r="CA115" s="8">
        <f t="shared" si="144"/>
        <v>0.42464454976303317</v>
      </c>
      <c r="CB115" s="8">
        <f t="shared" si="145"/>
        <v>0.57535545023696688</v>
      </c>
      <c r="CX115" t="s">
        <v>140</v>
      </c>
      <c r="CY115">
        <v>15420</v>
      </c>
      <c r="CZ115">
        <v>8837</v>
      </c>
      <c r="DA115">
        <f t="shared" si="136"/>
        <v>6583</v>
      </c>
      <c r="DB115" s="8">
        <f t="shared" si="137"/>
        <v>0.4269130998702983</v>
      </c>
      <c r="DC115" s="8">
        <f t="shared" si="133"/>
        <v>0.57308690012970165</v>
      </c>
      <c r="DD115" s="1">
        <v>0.75</v>
      </c>
      <c r="DE115" s="1">
        <v>0.4</v>
      </c>
      <c r="DF115" s="8">
        <f t="shared" si="146"/>
        <v>0.42619974059662774</v>
      </c>
      <c r="DG115" s="8">
        <f t="shared" si="146"/>
        <v>0.5738002594033722</v>
      </c>
      <c r="EB115" t="s">
        <v>140</v>
      </c>
      <c r="EC115">
        <v>22215</v>
      </c>
      <c r="EE115">
        <f t="shared" si="138"/>
        <v>22215</v>
      </c>
      <c r="EF115" s="8">
        <f t="shared" si="139"/>
        <v>1</v>
      </c>
      <c r="EG115" s="8"/>
      <c r="EJ115" s="1" t="e">
        <f t="shared" si="140"/>
        <v>#DIV/0!</v>
      </c>
      <c r="EK115" s="1" t="e">
        <f t="shared" si="141"/>
        <v>#DIV/0!</v>
      </c>
      <c r="EL115" s="1">
        <v>0.75</v>
      </c>
      <c r="EM115" s="1">
        <v>0.4</v>
      </c>
      <c r="EN115" s="8">
        <f t="shared" si="147"/>
        <v>1</v>
      </c>
    </row>
    <row r="116" spans="1:144">
      <c r="A116" s="4">
        <v>0.6</v>
      </c>
      <c r="B116" s="4" t="e">
        <f t="shared" si="89"/>
        <v>#DIV/0!</v>
      </c>
      <c r="C116" s="4" t="e">
        <f t="shared" si="90"/>
        <v>#DIV/0!</v>
      </c>
      <c r="D116" s="4" t="e">
        <f t="shared" si="91"/>
        <v>#DIV/0!</v>
      </c>
      <c r="E116" s="4" t="e">
        <f t="shared" si="92"/>
        <v>#DIV/0!</v>
      </c>
      <c r="F116" s="4" t="e">
        <f t="shared" si="93"/>
        <v>#DIV/0!</v>
      </c>
      <c r="G116" s="4" t="e">
        <f t="shared" si="94"/>
        <v>#DIV/0!</v>
      </c>
      <c r="K116">
        <f t="shared" si="85"/>
        <v>0</v>
      </c>
      <c r="N116">
        <f t="shared" si="86"/>
        <v>0</v>
      </c>
      <c r="S116" s="14">
        <v>400</v>
      </c>
      <c r="T116" s="15">
        <f t="shared" ref="T116:Y116" si="151">T35</f>
        <v>0.6029848466231964</v>
      </c>
      <c r="U116" s="15">
        <f t="shared" si="151"/>
        <v>0.3970031489309217</v>
      </c>
      <c r="V116" s="15">
        <f t="shared" si="151"/>
        <v>0.3917090706063846</v>
      </c>
      <c r="W116" s="15">
        <f t="shared" si="151"/>
        <v>0</v>
      </c>
      <c r="X116" s="15">
        <f t="shared" si="151"/>
        <v>1.0006447093582422</v>
      </c>
      <c r="Y116" s="15">
        <f t="shared" si="151"/>
        <v>1.7362015956027008</v>
      </c>
      <c r="AT116" t="s">
        <v>141</v>
      </c>
      <c r="AU116">
        <v>22215</v>
      </c>
      <c r="AV116">
        <v>9003</v>
      </c>
      <c r="AW116">
        <f t="shared" si="123"/>
        <v>13212</v>
      </c>
      <c r="AX116" s="8">
        <f t="shared" si="124"/>
        <v>0.59473328831870353</v>
      </c>
      <c r="AY116" s="8">
        <f t="shared" si="131"/>
        <v>0.40526671168129641</v>
      </c>
      <c r="AZ116" s="1">
        <v>0.75</v>
      </c>
      <c r="BA116" s="1">
        <v>0.3</v>
      </c>
      <c r="BB116" s="8">
        <f t="shared" si="142"/>
        <v>0.59593367844549483</v>
      </c>
      <c r="BC116" s="8">
        <f t="shared" si="143"/>
        <v>0.40406632155450523</v>
      </c>
      <c r="BS116" t="s">
        <v>141</v>
      </c>
      <c r="BT116">
        <v>17935</v>
      </c>
      <c r="BU116">
        <v>8950</v>
      </c>
      <c r="BV116">
        <f t="shared" si="134"/>
        <v>8985</v>
      </c>
      <c r="BW116" s="8">
        <f t="shared" si="135"/>
        <v>0.50097574574853643</v>
      </c>
      <c r="BX116" s="8">
        <f t="shared" si="132"/>
        <v>0.49902425425146363</v>
      </c>
      <c r="BY116" s="1">
        <v>0.75</v>
      </c>
      <c r="BZ116" s="1">
        <v>0.3</v>
      </c>
      <c r="CA116" s="8">
        <f t="shared" si="144"/>
        <v>0.49781618808660905</v>
      </c>
      <c r="CB116" s="8">
        <f t="shared" si="145"/>
        <v>0.5021838119133909</v>
      </c>
      <c r="CX116" t="s">
        <v>141</v>
      </c>
      <c r="CY116">
        <v>15420</v>
      </c>
      <c r="CZ116">
        <v>7489</v>
      </c>
      <c r="DA116">
        <f t="shared" si="136"/>
        <v>7931</v>
      </c>
      <c r="DB116" s="8">
        <f t="shared" si="137"/>
        <v>0.51433203631647206</v>
      </c>
      <c r="DC116" s="8">
        <f t="shared" si="133"/>
        <v>0.48566796368352788</v>
      </c>
      <c r="DD116" s="1">
        <v>0.75</v>
      </c>
      <c r="DE116" s="1">
        <v>0.3</v>
      </c>
      <c r="DF116" s="8">
        <f t="shared" si="146"/>
        <v>0.51197578901859053</v>
      </c>
      <c r="DG116" s="8">
        <f t="shared" si="146"/>
        <v>0.48802421098140947</v>
      </c>
      <c r="EB116" t="s">
        <v>141</v>
      </c>
      <c r="EC116">
        <v>22215</v>
      </c>
      <c r="EE116">
        <f t="shared" si="138"/>
        <v>22215</v>
      </c>
      <c r="EF116" s="8">
        <f t="shared" si="139"/>
        <v>1</v>
      </c>
      <c r="EG116" s="8"/>
      <c r="EJ116" s="1" t="e">
        <f t="shared" si="140"/>
        <v>#DIV/0!</v>
      </c>
      <c r="EK116" s="1" t="e">
        <f t="shared" si="141"/>
        <v>#DIV/0!</v>
      </c>
      <c r="EL116" s="1">
        <v>0.75</v>
      </c>
      <c r="EM116" s="1">
        <v>0.3</v>
      </c>
      <c r="EN116" s="8">
        <f t="shared" si="147"/>
        <v>1</v>
      </c>
    </row>
    <row r="117" spans="1:144">
      <c r="A117" s="4">
        <v>0.5</v>
      </c>
      <c r="B117" s="4" t="e">
        <f t="shared" si="89"/>
        <v>#DIV/0!</v>
      </c>
      <c r="C117" s="4" t="e">
        <f t="shared" si="90"/>
        <v>#DIV/0!</v>
      </c>
      <c r="D117" s="4" t="e">
        <f t="shared" si="91"/>
        <v>#DIV/0!</v>
      </c>
      <c r="E117" s="4" t="e">
        <f t="shared" si="92"/>
        <v>#DIV/0!</v>
      </c>
      <c r="F117" s="4" t="e">
        <f t="shared" si="93"/>
        <v>#DIV/0!</v>
      </c>
      <c r="G117" s="4" t="e">
        <f t="shared" si="94"/>
        <v>#DIV/0!</v>
      </c>
      <c r="K117">
        <f t="shared" si="85"/>
        <v>0</v>
      </c>
      <c r="N117">
        <f t="shared" si="86"/>
        <v>0</v>
      </c>
      <c r="S117" s="14">
        <v>500</v>
      </c>
      <c r="T117" s="15">
        <f t="shared" ref="T117:Y117" si="152">T46</f>
        <v>0.6262497241657875</v>
      </c>
      <c r="U117" s="15">
        <f t="shared" si="152"/>
        <v>0.37373407195523961</v>
      </c>
      <c r="V117" s="15">
        <f t="shared" si="152"/>
        <v>0.42182703743891503</v>
      </c>
      <c r="W117" s="15">
        <f t="shared" si="152"/>
        <v>0</v>
      </c>
      <c r="X117" s="15">
        <f t="shared" si="152"/>
        <v>1.0004694705662431</v>
      </c>
      <c r="Y117" s="15">
        <f t="shared" si="152"/>
        <v>1.5829668065012319</v>
      </c>
      <c r="AT117" t="s">
        <v>142</v>
      </c>
      <c r="AU117">
        <v>22215</v>
      </c>
      <c r="AV117">
        <v>7847</v>
      </c>
      <c r="AW117">
        <f t="shared" si="123"/>
        <v>14368</v>
      </c>
      <c r="AX117" s="8">
        <f t="shared" si="124"/>
        <v>0.64677020031510246</v>
      </c>
      <c r="AY117" s="8">
        <f t="shared" si="131"/>
        <v>0.35322979968489759</v>
      </c>
      <c r="AZ117" s="1">
        <v>0.75</v>
      </c>
      <c r="BA117" s="1">
        <v>0.2</v>
      </c>
      <c r="BB117" s="8">
        <f t="shared" si="142"/>
        <v>0.64908095130917542</v>
      </c>
      <c r="BC117" s="8">
        <f t="shared" si="143"/>
        <v>0.35091904869082452</v>
      </c>
      <c r="BS117" t="s">
        <v>142</v>
      </c>
      <c r="BT117">
        <v>17935</v>
      </c>
      <c r="BU117">
        <v>7534</v>
      </c>
      <c r="BV117">
        <f t="shared" si="134"/>
        <v>10401</v>
      </c>
      <c r="BW117" s="8">
        <f t="shared" si="135"/>
        <v>0.57992751603010873</v>
      </c>
      <c r="BX117" s="8">
        <f t="shared" si="132"/>
        <v>0.42007248396989127</v>
      </c>
      <c r="BY117" s="1">
        <v>0.75</v>
      </c>
      <c r="BZ117" s="1">
        <v>0.2</v>
      </c>
      <c r="CA117" s="8">
        <f t="shared" si="144"/>
        <v>0.57814329523278507</v>
      </c>
      <c r="CB117" s="8">
        <f t="shared" si="145"/>
        <v>0.42185670476721499</v>
      </c>
      <c r="CX117" t="s">
        <v>142</v>
      </c>
      <c r="CY117">
        <v>15420</v>
      </c>
      <c r="CZ117">
        <v>6079</v>
      </c>
      <c r="DA117">
        <f t="shared" si="136"/>
        <v>9341</v>
      </c>
      <c r="DB117" s="8">
        <f t="shared" si="137"/>
        <v>0.60577172503242538</v>
      </c>
      <c r="DC117" s="8">
        <f t="shared" si="133"/>
        <v>0.39422827496757457</v>
      </c>
      <c r="DD117" s="1">
        <v>0.75</v>
      </c>
      <c r="DE117" s="1">
        <v>0.2</v>
      </c>
      <c r="DF117" s="8">
        <f t="shared" si="146"/>
        <v>0.60505836575875482</v>
      </c>
      <c r="DG117" s="8">
        <f t="shared" si="146"/>
        <v>0.39494163424124512</v>
      </c>
      <c r="EB117" t="s">
        <v>142</v>
      </c>
      <c r="EC117">
        <v>22215</v>
      </c>
      <c r="EE117">
        <f t="shared" si="138"/>
        <v>22215</v>
      </c>
      <c r="EF117" s="8">
        <f t="shared" si="139"/>
        <v>1</v>
      </c>
      <c r="EG117" s="8"/>
      <c r="EJ117" s="1" t="e">
        <f t="shared" si="140"/>
        <v>#DIV/0!</v>
      </c>
      <c r="EK117" s="1" t="e">
        <f t="shared" si="141"/>
        <v>#DIV/0!</v>
      </c>
      <c r="EL117" s="1">
        <v>0.75</v>
      </c>
      <c r="EM117" s="1">
        <v>0.2</v>
      </c>
      <c r="EN117" s="8">
        <f t="shared" si="147"/>
        <v>1</v>
      </c>
    </row>
    <row r="118" spans="1:144">
      <c r="A118" s="5">
        <v>0.4</v>
      </c>
      <c r="B118" s="4" t="e">
        <f t="shared" si="89"/>
        <v>#DIV/0!</v>
      </c>
      <c r="C118" s="4" t="e">
        <f t="shared" si="90"/>
        <v>#DIV/0!</v>
      </c>
      <c r="D118" s="4" t="e">
        <f t="shared" si="91"/>
        <v>#DIV/0!</v>
      </c>
      <c r="E118" s="4" t="e">
        <f t="shared" si="92"/>
        <v>#DIV/0!</v>
      </c>
      <c r="F118" s="4" t="e">
        <f t="shared" si="93"/>
        <v>#DIV/0!</v>
      </c>
      <c r="G118" s="4" t="e">
        <f t="shared" si="94"/>
        <v>#DIV/0!</v>
      </c>
      <c r="K118">
        <f t="shared" si="85"/>
        <v>0</v>
      </c>
      <c r="N118">
        <f t="shared" si="86"/>
        <v>0</v>
      </c>
      <c r="S118" s="14">
        <v>600</v>
      </c>
      <c r="T118" s="15">
        <f t="shared" ref="T118:Y118" si="153">T57</f>
        <v>0.64623091421500822</v>
      </c>
      <c r="U118" s="15">
        <f t="shared" si="153"/>
        <v>0.35374713869199925</v>
      </c>
      <c r="V118" s="15">
        <f t="shared" si="153"/>
        <v>0.44842725184696292</v>
      </c>
      <c r="W118" s="15">
        <f t="shared" si="153"/>
        <v>0</v>
      </c>
      <c r="X118" s="15">
        <f t="shared" si="153"/>
        <v>1.0003470826561152</v>
      </c>
      <c r="Y118" s="15">
        <f t="shared" si="153"/>
        <v>1.4611694862486417</v>
      </c>
      <c r="AT118" t="s">
        <v>143</v>
      </c>
      <c r="AU118">
        <v>22215</v>
      </c>
      <c r="AV118">
        <v>6762</v>
      </c>
      <c r="AW118">
        <f t="shared" si="123"/>
        <v>15453</v>
      </c>
      <c r="AX118" s="8">
        <f t="shared" si="124"/>
        <v>0.6956110735989196</v>
      </c>
      <c r="AY118" s="8">
        <f t="shared" si="131"/>
        <v>0.30438892640108034</v>
      </c>
      <c r="AZ118" s="1">
        <v>0.75</v>
      </c>
      <c r="BA118" s="1">
        <v>0.1</v>
      </c>
      <c r="BB118" s="8">
        <f t="shared" si="142"/>
        <v>0.69900217570710466</v>
      </c>
      <c r="BC118" s="8">
        <f t="shared" si="143"/>
        <v>0.30099782429289518</v>
      </c>
      <c r="BS118" t="s">
        <v>143</v>
      </c>
      <c r="BT118">
        <v>17935</v>
      </c>
      <c r="BU118">
        <v>6059</v>
      </c>
      <c r="BV118">
        <f t="shared" si="134"/>
        <v>11876</v>
      </c>
      <c r="BW118" s="8">
        <f t="shared" si="135"/>
        <v>0.66216894340674659</v>
      </c>
      <c r="BX118" s="8">
        <f t="shared" si="132"/>
        <v>0.33783105659325341</v>
      </c>
      <c r="BY118" s="1">
        <v>0.75</v>
      </c>
      <c r="BZ118" s="1">
        <v>0.1</v>
      </c>
      <c r="CA118" s="8">
        <f t="shared" si="144"/>
        <v>0.66097946287519749</v>
      </c>
      <c r="CB118" s="8">
        <f t="shared" si="145"/>
        <v>0.33902053712480251</v>
      </c>
      <c r="CX118" t="s">
        <v>143</v>
      </c>
      <c r="CY118">
        <v>15420</v>
      </c>
      <c r="CZ118">
        <v>4595</v>
      </c>
      <c r="DA118">
        <f t="shared" si="136"/>
        <v>10825</v>
      </c>
      <c r="DB118" s="8">
        <f t="shared" si="137"/>
        <v>0.7020103761348897</v>
      </c>
      <c r="DC118" s="8">
        <f t="shared" si="133"/>
        <v>0.29798962386511024</v>
      </c>
      <c r="DD118" s="1">
        <v>0.75</v>
      </c>
      <c r="DE118" s="1">
        <v>0.1</v>
      </c>
      <c r="DF118" s="8">
        <f t="shared" si="146"/>
        <v>0.70043233895373957</v>
      </c>
      <c r="DG118" s="8">
        <f t="shared" si="146"/>
        <v>0.29956766104626026</v>
      </c>
      <c r="EB118" t="s">
        <v>143</v>
      </c>
      <c r="EC118">
        <v>22215</v>
      </c>
      <c r="EE118">
        <f t="shared" si="138"/>
        <v>22215</v>
      </c>
      <c r="EF118" s="8">
        <f t="shared" si="139"/>
        <v>1</v>
      </c>
      <c r="EG118" s="8"/>
      <c r="EJ118" s="1" t="e">
        <f t="shared" si="140"/>
        <v>#DIV/0!</v>
      </c>
      <c r="EK118" s="1" t="e">
        <f t="shared" si="141"/>
        <v>#DIV/0!</v>
      </c>
      <c r="EL118" s="1">
        <v>0.75</v>
      </c>
      <c r="EM118" s="1">
        <v>0.1</v>
      </c>
      <c r="EN118" s="8">
        <f t="shared" si="147"/>
        <v>1</v>
      </c>
    </row>
    <row r="119" spans="1:144">
      <c r="A119" s="5">
        <v>0.3</v>
      </c>
      <c r="B119" s="4" t="e">
        <f t="shared" si="89"/>
        <v>#DIV/0!</v>
      </c>
      <c r="C119" s="4" t="e">
        <f t="shared" si="90"/>
        <v>#DIV/0!</v>
      </c>
      <c r="D119" s="4" t="e">
        <f t="shared" si="91"/>
        <v>#DIV/0!</v>
      </c>
      <c r="E119" s="4" t="e">
        <f t="shared" si="92"/>
        <v>#DIV/0!</v>
      </c>
      <c r="F119" s="4" t="e">
        <f t="shared" si="93"/>
        <v>#DIV/0!</v>
      </c>
      <c r="G119" s="4" t="e">
        <f t="shared" si="94"/>
        <v>#DIV/0!</v>
      </c>
      <c r="K119">
        <f t="shared" si="85"/>
        <v>0</v>
      </c>
      <c r="N119">
        <f t="shared" si="86"/>
        <v>0</v>
      </c>
      <c r="S119" s="14">
        <v>700</v>
      </c>
      <c r="T119" s="15">
        <f t="shared" ref="T119:Y119" si="154">T68</f>
        <v>0.66307974782739942</v>
      </c>
      <c r="U119" s="15">
        <f t="shared" si="154"/>
        <v>0.33689668077504409</v>
      </c>
      <c r="V119" s="15">
        <f t="shared" si="154"/>
        <v>0.47214398402107366</v>
      </c>
      <c r="W119" s="15">
        <f t="shared" si="154"/>
        <v>0</v>
      </c>
      <c r="X119" s="15">
        <f t="shared" si="154"/>
        <v>1.0002561838734423</v>
      </c>
      <c r="Y119" s="15">
        <f t="shared" si="154"/>
        <v>1.3622359331482083</v>
      </c>
      <c r="AT119" t="s">
        <v>144</v>
      </c>
      <c r="AU119">
        <v>22215</v>
      </c>
      <c r="AV119">
        <v>16499</v>
      </c>
      <c r="AW119">
        <f t="shared" si="123"/>
        <v>5716</v>
      </c>
      <c r="AX119" s="8">
        <f t="shared" si="124"/>
        <v>0.25730362367769527</v>
      </c>
      <c r="AY119" s="8">
        <f t="shared" si="131"/>
        <v>0.74269637632230479</v>
      </c>
      <c r="BS119" t="s">
        <v>144</v>
      </c>
      <c r="BT119">
        <v>17935</v>
      </c>
      <c r="BU119">
        <v>17124</v>
      </c>
      <c r="BV119">
        <f t="shared" si="134"/>
        <v>811</v>
      </c>
      <c r="BW119" s="8">
        <f t="shared" si="135"/>
        <v>4.5218845832171728E-2</v>
      </c>
      <c r="BX119" s="8">
        <f t="shared" si="132"/>
        <v>0.95478115416782827</v>
      </c>
      <c r="CX119" t="s">
        <v>144</v>
      </c>
      <c r="CY119">
        <v>15420</v>
      </c>
      <c r="CZ119">
        <v>15398</v>
      </c>
      <c r="DA119">
        <f t="shared" si="136"/>
        <v>22</v>
      </c>
      <c r="DB119" s="8">
        <f t="shared" si="137"/>
        <v>1.4267185473411154E-3</v>
      </c>
      <c r="DC119" s="8">
        <f t="shared" si="133"/>
        <v>0.99857328145265889</v>
      </c>
      <c r="EB119" t="s">
        <v>144</v>
      </c>
      <c r="EC119">
        <v>22215</v>
      </c>
      <c r="EE119">
        <f t="shared" si="138"/>
        <v>22215</v>
      </c>
      <c r="EF119" s="8">
        <f t="shared" si="139"/>
        <v>1</v>
      </c>
      <c r="EG119" s="8"/>
      <c r="EJ119" s="1" t="e">
        <f t="shared" si="140"/>
        <v>#DIV/0!</v>
      </c>
      <c r="EK119" s="1" t="e">
        <f t="shared" si="141"/>
        <v>#DIV/0!</v>
      </c>
    </row>
    <row r="120" spans="1:144">
      <c r="A120" s="5">
        <v>0.2</v>
      </c>
      <c r="B120" s="4" t="e">
        <f t="shared" si="89"/>
        <v>#DIV/0!</v>
      </c>
      <c r="C120" s="4" t="e">
        <f t="shared" si="90"/>
        <v>#DIV/0!</v>
      </c>
      <c r="D120" s="4" t="e">
        <f t="shared" si="91"/>
        <v>#DIV/0!</v>
      </c>
      <c r="E120" s="4" t="e">
        <f t="shared" si="92"/>
        <v>#DIV/0!</v>
      </c>
      <c r="F120" s="4" t="e">
        <f t="shared" si="93"/>
        <v>#DIV/0!</v>
      </c>
      <c r="G120" s="4" t="e">
        <f t="shared" si="94"/>
        <v>#DIV/0!</v>
      </c>
      <c r="K120">
        <f t="shared" si="85"/>
        <v>0</v>
      </c>
      <c r="N120">
        <f t="shared" si="86"/>
        <v>0</v>
      </c>
      <c r="S120" s="14">
        <v>800</v>
      </c>
      <c r="T120" s="15">
        <f t="shared" ref="T120:Y120" si="155">T79</f>
        <v>0.67758750496279851</v>
      </c>
      <c r="U120" s="15">
        <f t="shared" si="155"/>
        <v>0.32238670504721934</v>
      </c>
      <c r="V120" s="15">
        <f t="shared" si="155"/>
        <v>0.49223390053960231</v>
      </c>
      <c r="W120" s="15">
        <f t="shared" si="155"/>
        <v>0</v>
      </c>
      <c r="X120" s="15">
        <f t="shared" si="155"/>
        <v>1.0002015878116035</v>
      </c>
      <c r="Y120" s="15">
        <f t="shared" si="155"/>
        <v>1.2789852277776648</v>
      </c>
      <c r="AT120" t="s">
        <v>145</v>
      </c>
      <c r="AU120">
        <v>22215</v>
      </c>
      <c r="AV120">
        <v>15431</v>
      </c>
      <c r="AW120">
        <f t="shared" si="123"/>
        <v>6784</v>
      </c>
      <c r="AX120" s="8">
        <f t="shared" si="124"/>
        <v>0.30537924825568308</v>
      </c>
      <c r="AY120" s="8">
        <f t="shared" si="131"/>
        <v>0.69462075174431692</v>
      </c>
      <c r="BS120" t="s">
        <v>145</v>
      </c>
      <c r="BT120">
        <v>17935</v>
      </c>
      <c r="BU120">
        <v>16105</v>
      </c>
      <c r="BV120">
        <f t="shared" si="134"/>
        <v>1830</v>
      </c>
      <c r="BW120" s="8">
        <f t="shared" si="135"/>
        <v>0.10203512684694731</v>
      </c>
      <c r="BX120" s="8">
        <f t="shared" si="132"/>
        <v>0.89796487315305273</v>
      </c>
      <c r="CX120" t="s">
        <v>145</v>
      </c>
      <c r="CY120">
        <v>15420</v>
      </c>
      <c r="CZ120">
        <v>14421</v>
      </c>
      <c r="DA120">
        <f t="shared" si="136"/>
        <v>999</v>
      </c>
      <c r="DB120" s="8">
        <f t="shared" si="137"/>
        <v>6.4785992217898838E-2</v>
      </c>
      <c r="DC120" s="8">
        <f t="shared" si="133"/>
        <v>0.93521400778210118</v>
      </c>
      <c r="EB120" t="s">
        <v>145</v>
      </c>
      <c r="EC120">
        <v>22215</v>
      </c>
      <c r="EE120">
        <f t="shared" si="138"/>
        <v>22215</v>
      </c>
      <c r="EF120" s="8">
        <f t="shared" si="139"/>
        <v>1</v>
      </c>
      <c r="EG120" s="8"/>
      <c r="EJ120" s="1" t="e">
        <f t="shared" si="140"/>
        <v>#DIV/0!</v>
      </c>
      <c r="EK120" s="1" t="e">
        <f t="shared" si="141"/>
        <v>#DIV/0!</v>
      </c>
    </row>
    <row r="121" spans="1:144">
      <c r="A121" s="5">
        <v>0.1</v>
      </c>
      <c r="B121" s="4" t="e">
        <f t="shared" si="89"/>
        <v>#DIV/0!</v>
      </c>
      <c r="C121" s="4" t="e">
        <f t="shared" si="90"/>
        <v>#DIV/0!</v>
      </c>
      <c r="D121" s="4" t="e">
        <f t="shared" si="91"/>
        <v>#DIV/0!</v>
      </c>
      <c r="E121" s="4" t="e">
        <f t="shared" si="92"/>
        <v>#DIV/0!</v>
      </c>
      <c r="F121" s="4" t="e">
        <f t="shared" si="93"/>
        <v>#DIV/0!</v>
      </c>
      <c r="G121" s="4" t="e">
        <f t="shared" si="94"/>
        <v>#DIV/0!</v>
      </c>
      <c r="K121">
        <f t="shared" si="85"/>
        <v>0</v>
      </c>
      <c r="N121">
        <f t="shared" si="86"/>
        <v>0</v>
      </c>
      <c r="S121" s="14">
        <v>900</v>
      </c>
      <c r="T121" s="15">
        <f t="shared" ref="T121:Y121" si="156">T90</f>
        <v>0.69106766750555604</v>
      </c>
      <c r="U121" s="15">
        <f t="shared" si="156"/>
        <v>0.30890407928383973</v>
      </c>
      <c r="V121" s="15">
        <f t="shared" si="156"/>
        <v>0.51071782878874217</v>
      </c>
      <c r="W121" s="15">
        <f t="shared" si="156"/>
        <v>0</v>
      </c>
      <c r="X121" s="15">
        <f t="shared" si="156"/>
        <v>1.0001194097957613</v>
      </c>
      <c r="Y121" s="15">
        <f t="shared" si="156"/>
        <v>1.2056012789642052</v>
      </c>
      <c r="AT121" t="s">
        <v>146</v>
      </c>
      <c r="AU121">
        <v>22215</v>
      </c>
      <c r="AV121">
        <v>14413</v>
      </c>
      <c r="AW121">
        <f t="shared" si="123"/>
        <v>7802</v>
      </c>
      <c r="AX121" s="8">
        <f t="shared" si="124"/>
        <v>0.35120414134593742</v>
      </c>
      <c r="AY121" s="8">
        <f t="shared" si="131"/>
        <v>0.64879585865406253</v>
      </c>
      <c r="BS121" t="s">
        <v>146</v>
      </c>
      <c r="BT121">
        <v>17935</v>
      </c>
      <c r="BU121">
        <v>15093</v>
      </c>
      <c r="BV121">
        <f t="shared" si="134"/>
        <v>2842</v>
      </c>
      <c r="BW121" s="8">
        <f t="shared" si="135"/>
        <v>0.15846110956230833</v>
      </c>
      <c r="BX121" s="8">
        <f t="shared" si="132"/>
        <v>0.8415388904376917</v>
      </c>
      <c r="CX121" t="s">
        <v>146</v>
      </c>
      <c r="CY121">
        <v>15420</v>
      </c>
      <c r="CZ121">
        <v>13453</v>
      </c>
      <c r="DA121">
        <f t="shared" si="136"/>
        <v>1967</v>
      </c>
      <c r="DB121" s="8">
        <f t="shared" si="137"/>
        <v>0.1275616083009079</v>
      </c>
      <c r="DC121" s="8">
        <f t="shared" si="133"/>
        <v>0.8724383916990921</v>
      </c>
      <c r="EB121" t="s">
        <v>146</v>
      </c>
      <c r="EC121">
        <v>22215</v>
      </c>
      <c r="EE121">
        <f t="shared" si="138"/>
        <v>22215</v>
      </c>
      <c r="EF121" s="8">
        <f t="shared" si="139"/>
        <v>1</v>
      </c>
      <c r="EG121" s="8"/>
      <c r="EJ121" s="1" t="e">
        <f t="shared" si="140"/>
        <v>#DIV/0!</v>
      </c>
      <c r="EK121" s="1" t="e">
        <f t="shared" si="141"/>
        <v>#DIV/0!</v>
      </c>
    </row>
    <row r="122" spans="1:144">
      <c r="A122" s="6">
        <v>204.3</v>
      </c>
      <c r="B122" s="4"/>
      <c r="C122" s="4"/>
      <c r="D122" s="4"/>
      <c r="E122" s="4"/>
      <c r="F122" s="4"/>
      <c r="G122" s="4"/>
      <c r="K122">
        <f t="shared" si="85"/>
        <v>0</v>
      </c>
      <c r="N122">
        <f t="shared" si="86"/>
        <v>0</v>
      </c>
      <c r="S122" s="14">
        <v>1000</v>
      </c>
      <c r="T122" s="15">
        <f t="shared" ref="T122:Y122" si="157">T101</f>
        <v>0.70401726378395246</v>
      </c>
      <c r="U122" s="15">
        <f t="shared" si="157"/>
        <v>0.29595397115071531</v>
      </c>
      <c r="V122" s="15">
        <f t="shared" si="157"/>
        <v>0.52846258732569706</v>
      </c>
      <c r="W122" s="15">
        <f t="shared" si="157"/>
        <v>0</v>
      </c>
      <c r="X122" s="15">
        <f t="shared" si="157"/>
        <v>1.0000969708903469</v>
      </c>
      <c r="Y122" s="15">
        <f t="shared" si="157"/>
        <v>1.1396656609767193</v>
      </c>
      <c r="AT122" t="s">
        <v>147</v>
      </c>
      <c r="AU122">
        <v>22215</v>
      </c>
      <c r="AV122">
        <v>13322</v>
      </c>
      <c r="AW122">
        <f t="shared" si="123"/>
        <v>8893</v>
      </c>
      <c r="AX122" s="8">
        <f t="shared" si="124"/>
        <v>0.40031510240828272</v>
      </c>
      <c r="AY122" s="8">
        <f t="shared" si="131"/>
        <v>0.59968489759171728</v>
      </c>
      <c r="BS122" t="s">
        <v>147</v>
      </c>
      <c r="BT122">
        <v>17935</v>
      </c>
      <c r="BU122">
        <v>14007</v>
      </c>
      <c r="BV122">
        <f t="shared" si="134"/>
        <v>3928</v>
      </c>
      <c r="BW122" s="8">
        <f t="shared" si="135"/>
        <v>0.21901310287148035</v>
      </c>
      <c r="BX122" s="8">
        <f t="shared" si="132"/>
        <v>0.78098689712851965</v>
      </c>
      <c r="CX122" t="s">
        <v>147</v>
      </c>
      <c r="CY122">
        <v>15420</v>
      </c>
      <c r="CZ122">
        <v>12368</v>
      </c>
      <c r="DA122">
        <f t="shared" si="136"/>
        <v>3052</v>
      </c>
      <c r="DB122" s="8">
        <f t="shared" si="137"/>
        <v>0.19792477302204928</v>
      </c>
      <c r="DC122" s="8">
        <f t="shared" si="133"/>
        <v>0.80207522697795075</v>
      </c>
      <c r="EB122" t="s">
        <v>147</v>
      </c>
      <c r="EC122">
        <v>22215</v>
      </c>
      <c r="EE122">
        <f t="shared" si="138"/>
        <v>22215</v>
      </c>
      <c r="EF122" s="8">
        <f t="shared" si="139"/>
        <v>1</v>
      </c>
      <c r="EG122" s="8"/>
      <c r="EJ122" s="1" t="e">
        <f t="shared" si="140"/>
        <v>#DIV/0!</v>
      </c>
      <c r="EK122" s="1" t="e">
        <f t="shared" si="141"/>
        <v>#DIV/0!</v>
      </c>
    </row>
    <row r="123" spans="1:144">
      <c r="A123" s="4">
        <v>1</v>
      </c>
      <c r="B123" s="4" t="e">
        <f t="shared" si="89"/>
        <v>#DIV/0!</v>
      </c>
      <c r="C123" s="4" t="e">
        <f t="shared" si="90"/>
        <v>#DIV/0!</v>
      </c>
      <c r="D123" s="4" t="e">
        <f t="shared" si="91"/>
        <v>#DIV/0!</v>
      </c>
      <c r="E123" s="4" t="e">
        <f t="shared" si="92"/>
        <v>#DIV/0!</v>
      </c>
      <c r="F123" s="4" t="e">
        <f t="shared" si="93"/>
        <v>#DIV/0!</v>
      </c>
      <c r="G123" s="4" t="e">
        <f t="shared" si="94"/>
        <v>#DIV/0!</v>
      </c>
      <c r="K123">
        <f t="shared" si="85"/>
        <v>0</v>
      </c>
      <c r="N123">
        <f t="shared" si="86"/>
        <v>0</v>
      </c>
      <c r="AT123" t="s">
        <v>148</v>
      </c>
      <c r="AU123">
        <v>22215</v>
      </c>
      <c r="AV123">
        <v>12231</v>
      </c>
      <c r="AW123">
        <f t="shared" si="123"/>
        <v>9984</v>
      </c>
      <c r="AX123" s="8">
        <f t="shared" si="124"/>
        <v>0.44942606347062797</v>
      </c>
      <c r="AY123" s="8">
        <f t="shared" si="131"/>
        <v>0.55057393652937203</v>
      </c>
      <c r="BS123" t="s">
        <v>148</v>
      </c>
      <c r="BT123">
        <v>17935</v>
      </c>
      <c r="BU123">
        <v>12836</v>
      </c>
      <c r="BV123">
        <f t="shared" si="134"/>
        <v>5099</v>
      </c>
      <c r="BW123" s="8">
        <f t="shared" si="135"/>
        <v>0.28430443267354333</v>
      </c>
      <c r="BX123" s="8">
        <f t="shared" si="132"/>
        <v>0.71569556732645667</v>
      </c>
      <c r="CX123" t="s">
        <v>148</v>
      </c>
      <c r="CY123">
        <v>15420</v>
      </c>
      <c r="CZ123">
        <v>11255</v>
      </c>
      <c r="DA123">
        <f t="shared" si="136"/>
        <v>4165</v>
      </c>
      <c r="DB123" s="8">
        <f t="shared" si="137"/>
        <v>0.27010376134889752</v>
      </c>
      <c r="DC123" s="8">
        <f t="shared" si="133"/>
        <v>0.72989623865110242</v>
      </c>
      <c r="EB123" t="s">
        <v>148</v>
      </c>
      <c r="EC123">
        <v>22215</v>
      </c>
      <c r="EE123">
        <f t="shared" si="138"/>
        <v>22215</v>
      </c>
      <c r="EF123" s="8">
        <f t="shared" si="139"/>
        <v>1</v>
      </c>
      <c r="EG123" s="8"/>
      <c r="EJ123" s="1" t="e">
        <f t="shared" si="140"/>
        <v>#DIV/0!</v>
      </c>
      <c r="EK123" s="1" t="e">
        <f t="shared" si="141"/>
        <v>#DIV/0!</v>
      </c>
    </row>
    <row r="124" spans="1:144">
      <c r="A124" s="4">
        <v>0.9</v>
      </c>
      <c r="B124" s="4" t="e">
        <f t="shared" si="89"/>
        <v>#DIV/0!</v>
      </c>
      <c r="C124" s="4" t="e">
        <f t="shared" si="90"/>
        <v>#DIV/0!</v>
      </c>
      <c r="D124" s="4" t="e">
        <f t="shared" si="91"/>
        <v>#DIV/0!</v>
      </c>
      <c r="E124" s="4" t="e">
        <f t="shared" si="92"/>
        <v>#DIV/0!</v>
      </c>
      <c r="F124" s="4" t="e">
        <f t="shared" si="93"/>
        <v>#DIV/0!</v>
      </c>
      <c r="G124" s="4" t="e">
        <f t="shared" si="94"/>
        <v>#DIV/0!</v>
      </c>
      <c r="K124">
        <f t="shared" si="85"/>
        <v>0</v>
      </c>
      <c r="N124">
        <f t="shared" si="86"/>
        <v>0</v>
      </c>
      <c r="AT124" t="s">
        <v>149</v>
      </c>
      <c r="AU124">
        <v>22215</v>
      </c>
      <c r="AV124">
        <v>11223</v>
      </c>
      <c r="AW124">
        <f t="shared" si="123"/>
        <v>10992</v>
      </c>
      <c r="AX124" s="8">
        <f t="shared" si="124"/>
        <v>0.49480081026333561</v>
      </c>
      <c r="AY124" s="8">
        <f t="shared" si="131"/>
        <v>0.50519918973666444</v>
      </c>
      <c r="BS124" t="s">
        <v>149</v>
      </c>
      <c r="BT124">
        <v>17935</v>
      </c>
      <c r="BU124">
        <v>11652</v>
      </c>
      <c r="BV124">
        <f t="shared" si="134"/>
        <v>6283</v>
      </c>
      <c r="BW124" s="8">
        <f t="shared" si="135"/>
        <v>0.3503206021745191</v>
      </c>
      <c r="BX124" s="8">
        <f t="shared" si="132"/>
        <v>0.6496793978254809</v>
      </c>
      <c r="CX124" t="s">
        <v>149</v>
      </c>
      <c r="CY124">
        <v>15420</v>
      </c>
      <c r="CZ124">
        <v>10103</v>
      </c>
      <c r="DA124">
        <f t="shared" si="136"/>
        <v>5317</v>
      </c>
      <c r="DB124" s="8">
        <f t="shared" si="137"/>
        <v>0.34481193255512321</v>
      </c>
      <c r="DC124" s="8">
        <f t="shared" si="133"/>
        <v>0.65518806744487679</v>
      </c>
      <c r="EB124" t="s">
        <v>149</v>
      </c>
      <c r="EC124">
        <v>22215</v>
      </c>
      <c r="EE124">
        <f t="shared" si="138"/>
        <v>22215</v>
      </c>
      <c r="EF124" s="8">
        <f t="shared" si="139"/>
        <v>1</v>
      </c>
      <c r="EG124" s="8"/>
      <c r="EJ124" s="1" t="e">
        <f t="shared" si="140"/>
        <v>#DIV/0!</v>
      </c>
      <c r="EK124" s="1" t="e">
        <f t="shared" si="141"/>
        <v>#DIV/0!</v>
      </c>
    </row>
    <row r="125" spans="1:144">
      <c r="A125" s="4">
        <v>0.8</v>
      </c>
      <c r="B125" s="4" t="e">
        <f t="shared" si="89"/>
        <v>#DIV/0!</v>
      </c>
      <c r="C125" s="4" t="e">
        <f t="shared" si="90"/>
        <v>#DIV/0!</v>
      </c>
      <c r="D125" s="4" t="e">
        <f t="shared" si="91"/>
        <v>#DIV/0!</v>
      </c>
      <c r="E125" s="4" t="e">
        <f t="shared" si="92"/>
        <v>#DIV/0!</v>
      </c>
      <c r="F125" s="4" t="e">
        <f t="shared" si="93"/>
        <v>#DIV/0!</v>
      </c>
      <c r="G125" s="4" t="e">
        <f t="shared" si="94"/>
        <v>#DIV/0!</v>
      </c>
      <c r="K125">
        <f t="shared" si="85"/>
        <v>0</v>
      </c>
      <c r="N125">
        <f t="shared" si="86"/>
        <v>0</v>
      </c>
      <c r="AT125" t="s">
        <v>150</v>
      </c>
      <c r="AU125">
        <v>22215</v>
      </c>
      <c r="AV125">
        <v>9998</v>
      </c>
      <c r="AW125">
        <f t="shared" si="123"/>
        <v>12217</v>
      </c>
      <c r="AX125" s="8">
        <f t="shared" si="124"/>
        <v>0.54994373171280664</v>
      </c>
      <c r="AY125" s="8">
        <f t="shared" si="131"/>
        <v>0.45005626828719336</v>
      </c>
      <c r="BS125" t="s">
        <v>150</v>
      </c>
      <c r="BT125">
        <v>17935</v>
      </c>
      <c r="BU125">
        <v>10331</v>
      </c>
      <c r="BV125">
        <f t="shared" si="134"/>
        <v>7604</v>
      </c>
      <c r="BW125" s="8">
        <f t="shared" si="135"/>
        <v>0.42397546696403682</v>
      </c>
      <c r="BX125" s="8">
        <f t="shared" si="132"/>
        <v>0.57602453303596324</v>
      </c>
      <c r="CX125" t="s">
        <v>150</v>
      </c>
      <c r="CY125">
        <v>15420</v>
      </c>
      <c r="CZ125">
        <v>8858</v>
      </c>
      <c r="DA125">
        <f t="shared" si="136"/>
        <v>6562</v>
      </c>
      <c r="DB125" s="8">
        <f t="shared" si="137"/>
        <v>0.42555123216601815</v>
      </c>
      <c r="DC125" s="8">
        <f t="shared" si="133"/>
        <v>0.5744487678339818</v>
      </c>
      <c r="EB125" t="s">
        <v>150</v>
      </c>
      <c r="EC125">
        <v>22215</v>
      </c>
      <c r="EE125">
        <f t="shared" si="138"/>
        <v>22215</v>
      </c>
      <c r="EF125" s="8">
        <f t="shared" si="139"/>
        <v>1</v>
      </c>
      <c r="EG125" s="8"/>
      <c r="EJ125" s="1" t="e">
        <f t="shared" si="140"/>
        <v>#DIV/0!</v>
      </c>
      <c r="EK125" s="1" t="e">
        <f t="shared" si="141"/>
        <v>#DIV/0!</v>
      </c>
    </row>
    <row r="126" spans="1:144">
      <c r="A126" s="4">
        <v>0.7</v>
      </c>
      <c r="B126" s="4" t="e">
        <f t="shared" si="89"/>
        <v>#DIV/0!</v>
      </c>
      <c r="C126" s="4" t="e">
        <f t="shared" si="90"/>
        <v>#DIV/0!</v>
      </c>
      <c r="D126" s="4" t="e">
        <f t="shared" si="91"/>
        <v>#DIV/0!</v>
      </c>
      <c r="E126" s="4" t="e">
        <f t="shared" si="92"/>
        <v>#DIV/0!</v>
      </c>
      <c r="F126" s="4" t="e">
        <f t="shared" si="93"/>
        <v>#DIV/0!</v>
      </c>
      <c r="G126" s="4" t="e">
        <f t="shared" si="94"/>
        <v>#DIV/0!</v>
      </c>
      <c r="K126">
        <f t="shared" si="85"/>
        <v>0</v>
      </c>
      <c r="N126">
        <f t="shared" si="86"/>
        <v>0</v>
      </c>
      <c r="AT126" t="s">
        <v>151</v>
      </c>
      <c r="AU126">
        <v>22215</v>
      </c>
      <c r="AV126">
        <v>8999</v>
      </c>
      <c r="AW126">
        <f t="shared" si="123"/>
        <v>13216</v>
      </c>
      <c r="AX126" s="8">
        <f t="shared" si="124"/>
        <v>0.59491334683772223</v>
      </c>
      <c r="AY126" s="8">
        <f t="shared" si="131"/>
        <v>0.40508665316227777</v>
      </c>
      <c r="BS126" t="s">
        <v>151</v>
      </c>
      <c r="BT126">
        <v>17935</v>
      </c>
      <c r="BU126">
        <v>9098</v>
      </c>
      <c r="BV126">
        <f t="shared" si="134"/>
        <v>8837</v>
      </c>
      <c r="BW126" s="8">
        <f t="shared" si="135"/>
        <v>0.4927237245609144</v>
      </c>
      <c r="BX126" s="8">
        <f t="shared" si="132"/>
        <v>0.5072762754390856</v>
      </c>
      <c r="CX126" t="s">
        <v>151</v>
      </c>
      <c r="CY126">
        <v>15420</v>
      </c>
      <c r="CZ126">
        <v>7593</v>
      </c>
      <c r="DA126">
        <f t="shared" si="136"/>
        <v>7827</v>
      </c>
      <c r="DB126" s="8">
        <f t="shared" si="137"/>
        <v>0.50758754863813227</v>
      </c>
      <c r="DC126" s="8">
        <f t="shared" si="133"/>
        <v>0.49241245136186773</v>
      </c>
      <c r="EB126" t="s">
        <v>151</v>
      </c>
      <c r="EC126">
        <v>22215</v>
      </c>
      <c r="EE126">
        <f t="shared" si="138"/>
        <v>22215</v>
      </c>
      <c r="EF126" s="8">
        <f t="shared" si="139"/>
        <v>1</v>
      </c>
      <c r="EG126" s="8"/>
      <c r="EJ126" s="1" t="e">
        <f t="shared" si="140"/>
        <v>#DIV/0!</v>
      </c>
      <c r="EK126" s="1" t="e">
        <f t="shared" si="141"/>
        <v>#DIV/0!</v>
      </c>
    </row>
    <row r="127" spans="1:144">
      <c r="A127" s="4">
        <v>0.6</v>
      </c>
      <c r="B127" s="4" t="e">
        <f t="shared" si="89"/>
        <v>#DIV/0!</v>
      </c>
      <c r="C127" s="4" t="e">
        <f t="shared" si="90"/>
        <v>#DIV/0!</v>
      </c>
      <c r="D127" s="4" t="e">
        <f t="shared" si="91"/>
        <v>#DIV/0!</v>
      </c>
      <c r="E127" s="4" t="e">
        <f t="shared" si="92"/>
        <v>#DIV/0!</v>
      </c>
      <c r="F127" s="4" t="e">
        <f t="shared" si="93"/>
        <v>#DIV/0!</v>
      </c>
      <c r="G127" s="4" t="e">
        <f t="shared" si="94"/>
        <v>#DIV/0!</v>
      </c>
      <c r="K127">
        <f t="shared" si="85"/>
        <v>0</v>
      </c>
      <c r="N127">
        <f t="shared" si="86"/>
        <v>0</v>
      </c>
      <c r="AT127" t="s">
        <v>152</v>
      </c>
      <c r="AU127">
        <v>22215</v>
      </c>
      <c r="AV127">
        <v>7715</v>
      </c>
      <c r="AW127">
        <f t="shared" si="123"/>
        <v>14500</v>
      </c>
      <c r="AX127" s="8">
        <f t="shared" si="124"/>
        <v>0.65271213144271889</v>
      </c>
      <c r="AY127" s="8">
        <f t="shared" si="131"/>
        <v>0.34728786855728111</v>
      </c>
      <c r="BS127" t="s">
        <v>152</v>
      </c>
      <c r="BT127">
        <v>17935</v>
      </c>
      <c r="BU127">
        <v>7570</v>
      </c>
      <c r="BV127">
        <f t="shared" si="134"/>
        <v>10365</v>
      </c>
      <c r="BW127" s="8">
        <f t="shared" si="135"/>
        <v>0.57792026763311954</v>
      </c>
      <c r="BX127" s="8">
        <f t="shared" si="132"/>
        <v>0.4220797323668804</v>
      </c>
      <c r="CX127" t="s">
        <v>152</v>
      </c>
      <c r="CY127">
        <v>15420</v>
      </c>
      <c r="CZ127">
        <v>6070</v>
      </c>
      <c r="DA127">
        <f t="shared" si="136"/>
        <v>9350</v>
      </c>
      <c r="DB127" s="8">
        <f t="shared" si="137"/>
        <v>0.60635538261997401</v>
      </c>
      <c r="DC127" s="8">
        <f t="shared" si="133"/>
        <v>0.39364461738002593</v>
      </c>
      <c r="EB127" t="s">
        <v>152</v>
      </c>
      <c r="EC127">
        <v>22215</v>
      </c>
      <c r="EE127">
        <f t="shared" si="138"/>
        <v>22215</v>
      </c>
      <c r="EF127" s="8">
        <f t="shared" si="139"/>
        <v>1</v>
      </c>
      <c r="EG127" s="8"/>
      <c r="EJ127" s="1" t="e">
        <f t="shared" si="140"/>
        <v>#DIV/0!</v>
      </c>
      <c r="EK127" s="1" t="e">
        <f t="shared" si="141"/>
        <v>#DIV/0!</v>
      </c>
    </row>
    <row r="128" spans="1:144">
      <c r="A128" s="4">
        <v>0.5</v>
      </c>
      <c r="B128" s="4" t="e">
        <f t="shared" si="89"/>
        <v>#DIV/0!</v>
      </c>
      <c r="C128" s="4" t="e">
        <f t="shared" si="90"/>
        <v>#DIV/0!</v>
      </c>
      <c r="D128" s="4" t="e">
        <f t="shared" si="91"/>
        <v>#DIV/0!</v>
      </c>
      <c r="E128" s="4" t="e">
        <f t="shared" si="92"/>
        <v>#DIV/0!</v>
      </c>
      <c r="F128" s="4" t="e">
        <f t="shared" si="93"/>
        <v>#DIV/0!</v>
      </c>
      <c r="G128" s="4" t="e">
        <f t="shared" si="94"/>
        <v>#DIV/0!</v>
      </c>
      <c r="K128">
        <f t="shared" si="85"/>
        <v>0</v>
      </c>
      <c r="N128">
        <f t="shared" si="86"/>
        <v>0</v>
      </c>
      <c r="AT128" t="s">
        <v>153</v>
      </c>
      <c r="AU128">
        <v>22215</v>
      </c>
      <c r="AV128">
        <v>6588</v>
      </c>
      <c r="AW128">
        <f t="shared" si="123"/>
        <v>15627</v>
      </c>
      <c r="AX128" s="8">
        <f t="shared" si="124"/>
        <v>0.70344361917623233</v>
      </c>
      <c r="AY128" s="8">
        <f t="shared" si="131"/>
        <v>0.29655638082376773</v>
      </c>
      <c r="BS128" t="s">
        <v>153</v>
      </c>
      <c r="BT128">
        <v>17935</v>
      </c>
      <c r="BU128">
        <v>6079</v>
      </c>
      <c r="BV128">
        <f t="shared" si="134"/>
        <v>11856</v>
      </c>
      <c r="BW128" s="8">
        <f t="shared" si="135"/>
        <v>0.66105380540841929</v>
      </c>
      <c r="BX128" s="8">
        <f t="shared" si="132"/>
        <v>0.33894619459158071</v>
      </c>
      <c r="CX128" t="s">
        <v>153</v>
      </c>
      <c r="CY128">
        <v>15420</v>
      </c>
      <c r="CZ128">
        <v>4620</v>
      </c>
      <c r="DA128">
        <f t="shared" si="136"/>
        <v>10800</v>
      </c>
      <c r="DB128" s="8">
        <f t="shared" si="137"/>
        <v>0.70038910505836571</v>
      </c>
      <c r="DC128" s="8">
        <f t="shared" si="133"/>
        <v>0.29961089494163423</v>
      </c>
      <c r="EB128" t="s">
        <v>153</v>
      </c>
      <c r="EC128">
        <v>22215</v>
      </c>
      <c r="EE128">
        <f t="shared" si="138"/>
        <v>22215</v>
      </c>
      <c r="EF128" s="8">
        <f t="shared" si="139"/>
        <v>1</v>
      </c>
      <c r="EG128" s="8"/>
      <c r="EJ128" s="1" t="e">
        <f t="shared" si="140"/>
        <v>#DIV/0!</v>
      </c>
      <c r="EK128" s="1" t="e">
        <f t="shared" si="141"/>
        <v>#DIV/0!</v>
      </c>
    </row>
    <row r="129" spans="1:144">
      <c r="A129" s="5">
        <v>0.4</v>
      </c>
      <c r="B129" s="4" t="e">
        <f t="shared" si="89"/>
        <v>#DIV/0!</v>
      </c>
      <c r="C129" s="4" t="e">
        <f t="shared" si="90"/>
        <v>#DIV/0!</v>
      </c>
      <c r="D129" s="4" t="e">
        <f t="shared" si="91"/>
        <v>#DIV/0!</v>
      </c>
      <c r="E129" s="4" t="e">
        <f t="shared" si="92"/>
        <v>#DIV/0!</v>
      </c>
      <c r="F129" s="4" t="e">
        <f t="shared" si="93"/>
        <v>#DIV/0!</v>
      </c>
      <c r="G129" s="4" t="e">
        <f t="shared" si="94"/>
        <v>#DIV/0!</v>
      </c>
      <c r="K129">
        <f t="shared" si="85"/>
        <v>0</v>
      </c>
      <c r="N129">
        <f t="shared" si="86"/>
        <v>0</v>
      </c>
      <c r="AT129" t="s">
        <v>154</v>
      </c>
      <c r="AU129">
        <v>22215</v>
      </c>
      <c r="AV129">
        <v>17480</v>
      </c>
      <c r="AW129">
        <f t="shared" si="123"/>
        <v>4735</v>
      </c>
      <c r="AX129" s="8">
        <f t="shared" si="124"/>
        <v>0.21314427188836371</v>
      </c>
      <c r="AY129" s="8">
        <f t="shared" si="131"/>
        <v>0.78685572811163629</v>
      </c>
      <c r="BS129" t="s">
        <v>154</v>
      </c>
      <c r="BT129">
        <v>17935</v>
      </c>
      <c r="BU129">
        <v>17352</v>
      </c>
      <c r="BV129">
        <f t="shared" si="134"/>
        <v>583</v>
      </c>
      <c r="BW129" s="8">
        <f t="shared" si="135"/>
        <v>3.2506272651240592E-2</v>
      </c>
      <c r="BX129" s="8">
        <f t="shared" si="132"/>
        <v>0.96749372734875938</v>
      </c>
      <c r="CX129" t="s">
        <v>154</v>
      </c>
      <c r="CY129">
        <v>15420</v>
      </c>
      <c r="CZ129">
        <v>15402</v>
      </c>
      <c r="DA129">
        <f t="shared" si="136"/>
        <v>18</v>
      </c>
      <c r="DB129" s="8">
        <f t="shared" si="137"/>
        <v>1.1673151750972762E-3</v>
      </c>
      <c r="DC129" s="8">
        <f t="shared" si="133"/>
        <v>0.99883268482490273</v>
      </c>
      <c r="EB129" t="s">
        <v>154</v>
      </c>
      <c r="EC129">
        <v>22215</v>
      </c>
      <c r="EE129">
        <f t="shared" si="138"/>
        <v>22215</v>
      </c>
      <c r="EF129" s="8">
        <f t="shared" si="139"/>
        <v>1</v>
      </c>
      <c r="EG129" s="8"/>
      <c r="EJ129" s="1" t="e">
        <f t="shared" si="140"/>
        <v>#DIV/0!</v>
      </c>
      <c r="EK129" s="1" t="e">
        <f t="shared" si="141"/>
        <v>#DIV/0!</v>
      </c>
    </row>
    <row r="130" spans="1:144">
      <c r="A130" s="5">
        <v>0.3</v>
      </c>
      <c r="B130" s="4" t="e">
        <f t="shared" si="89"/>
        <v>#DIV/0!</v>
      </c>
      <c r="C130" s="4" t="e">
        <f t="shared" si="90"/>
        <v>#DIV/0!</v>
      </c>
      <c r="D130" s="4" t="e">
        <f t="shared" si="91"/>
        <v>#DIV/0!</v>
      </c>
      <c r="E130" s="4" t="e">
        <f t="shared" si="92"/>
        <v>#DIV/0!</v>
      </c>
      <c r="F130" s="4" t="e">
        <f t="shared" si="93"/>
        <v>#DIV/0!</v>
      </c>
      <c r="G130" s="4" t="e">
        <f t="shared" si="94"/>
        <v>#DIV/0!</v>
      </c>
      <c r="K130">
        <f t="shared" si="85"/>
        <v>0</v>
      </c>
      <c r="N130">
        <f t="shared" si="86"/>
        <v>0</v>
      </c>
      <c r="AT130" t="s">
        <v>155</v>
      </c>
      <c r="AU130">
        <v>22215</v>
      </c>
      <c r="AV130">
        <v>15765</v>
      </c>
      <c r="AW130">
        <f t="shared" si="123"/>
        <v>6450</v>
      </c>
      <c r="AX130" s="8">
        <f t="shared" si="124"/>
        <v>0.29034436191762325</v>
      </c>
      <c r="AY130" s="8">
        <f t="shared" si="131"/>
        <v>0.70965563808237675</v>
      </c>
      <c r="BS130" t="s">
        <v>155</v>
      </c>
      <c r="BT130">
        <v>17935</v>
      </c>
      <c r="BU130">
        <v>16027</v>
      </c>
      <c r="BV130">
        <f t="shared" si="134"/>
        <v>1908</v>
      </c>
      <c r="BW130" s="8">
        <f t="shared" si="135"/>
        <v>0.10638416504042375</v>
      </c>
      <c r="BX130" s="8">
        <f t="shared" si="132"/>
        <v>0.89361583495957619</v>
      </c>
      <c r="CX130" t="s">
        <v>155</v>
      </c>
      <c r="CY130">
        <v>15420</v>
      </c>
      <c r="CZ130">
        <v>14173</v>
      </c>
      <c r="DA130">
        <f t="shared" si="136"/>
        <v>1247</v>
      </c>
      <c r="DB130" s="8">
        <f t="shared" si="137"/>
        <v>8.0869001297016865E-2</v>
      </c>
      <c r="DC130" s="8">
        <f t="shared" si="133"/>
        <v>0.91913099870298309</v>
      </c>
      <c r="EB130" t="s">
        <v>155</v>
      </c>
      <c r="EC130">
        <v>22215</v>
      </c>
      <c r="EE130">
        <f t="shared" si="138"/>
        <v>22215</v>
      </c>
      <c r="EF130" s="8">
        <f t="shared" si="139"/>
        <v>1</v>
      </c>
      <c r="EG130" s="8"/>
      <c r="EJ130" s="1" t="e">
        <f t="shared" si="140"/>
        <v>#DIV/0!</v>
      </c>
      <c r="EK130" s="1" t="e">
        <f t="shared" si="141"/>
        <v>#DIV/0!</v>
      </c>
    </row>
    <row r="131" spans="1:144">
      <c r="A131" s="5">
        <v>0.2</v>
      </c>
      <c r="B131" s="4" t="e">
        <f t="shared" si="89"/>
        <v>#DIV/0!</v>
      </c>
      <c r="C131" s="4" t="e">
        <f t="shared" si="90"/>
        <v>#DIV/0!</v>
      </c>
      <c r="D131" s="4" t="e">
        <f t="shared" si="91"/>
        <v>#DIV/0!</v>
      </c>
      <c r="E131" s="4" t="e">
        <f t="shared" si="92"/>
        <v>#DIV/0!</v>
      </c>
      <c r="F131" s="4" t="e">
        <f t="shared" si="93"/>
        <v>#DIV/0!</v>
      </c>
      <c r="G131" s="4" t="e">
        <f t="shared" si="94"/>
        <v>#DIV/0!</v>
      </c>
      <c r="K131">
        <f t="shared" ref="K131:K194" si="158">H131</f>
        <v>0</v>
      </c>
      <c r="N131">
        <f t="shared" ref="N131:N194" si="159">K131</f>
        <v>0</v>
      </c>
      <c r="AT131" t="s">
        <v>156</v>
      </c>
      <c r="AU131">
        <v>22215</v>
      </c>
      <c r="AV131">
        <v>14064</v>
      </c>
      <c r="AW131">
        <f t="shared" si="123"/>
        <v>8151</v>
      </c>
      <c r="AX131" s="8">
        <f t="shared" si="124"/>
        <v>0.36691424713031734</v>
      </c>
      <c r="AY131" s="8">
        <f t="shared" si="131"/>
        <v>0.63308575286968261</v>
      </c>
      <c r="BS131" t="s">
        <v>156</v>
      </c>
      <c r="BT131">
        <v>17935</v>
      </c>
      <c r="BU131">
        <v>14608</v>
      </c>
      <c r="BV131">
        <f t="shared" si="134"/>
        <v>3327</v>
      </c>
      <c r="BW131" s="8">
        <f t="shared" si="135"/>
        <v>0.18550320602174519</v>
      </c>
      <c r="BX131" s="8">
        <f t="shared" si="132"/>
        <v>0.81449679397825481</v>
      </c>
      <c r="CX131" t="s">
        <v>156</v>
      </c>
      <c r="CY131">
        <v>15420</v>
      </c>
      <c r="CZ131">
        <v>12878</v>
      </c>
      <c r="DA131">
        <f t="shared" si="136"/>
        <v>2542</v>
      </c>
      <c r="DB131" s="8">
        <f t="shared" si="137"/>
        <v>0.16485084306095979</v>
      </c>
      <c r="DC131" s="8">
        <f t="shared" si="133"/>
        <v>0.83514915693904024</v>
      </c>
      <c r="EB131" t="s">
        <v>156</v>
      </c>
      <c r="EC131">
        <v>22215</v>
      </c>
      <c r="EE131">
        <f t="shared" si="138"/>
        <v>22215</v>
      </c>
      <c r="EF131" s="8">
        <f t="shared" si="139"/>
        <v>1</v>
      </c>
      <c r="EG131" s="8"/>
      <c r="EJ131" s="1" t="e">
        <f t="shared" si="140"/>
        <v>#DIV/0!</v>
      </c>
      <c r="EK131" s="1" t="e">
        <f t="shared" si="141"/>
        <v>#DIV/0!</v>
      </c>
    </row>
    <row r="132" spans="1:144">
      <c r="A132" s="5">
        <v>0.1</v>
      </c>
      <c r="B132" s="4" t="e">
        <f t="shared" ref="B132:B195" si="160">J132/H132</f>
        <v>#DIV/0!</v>
      </c>
      <c r="C132" s="4" t="e">
        <f t="shared" ref="C132:C195" si="161">(I132-J132)/H132</f>
        <v>#DIV/0!</v>
      </c>
      <c r="D132" s="4" t="e">
        <f t="shared" ref="D132:D195" si="162">M132/K132</f>
        <v>#DIV/0!</v>
      </c>
      <c r="E132" s="4" t="e">
        <f t="shared" ref="E132:E195" si="163">(L132-M132)/K132</f>
        <v>#DIV/0!</v>
      </c>
      <c r="F132" s="4" t="e">
        <f t="shared" ref="F132:F195" si="164">P132/N132</f>
        <v>#DIV/0!</v>
      </c>
      <c r="G132" s="4" t="e">
        <f t="shared" ref="G132:G195" si="165">(O132-P132)/N132</f>
        <v>#DIV/0!</v>
      </c>
      <c r="K132">
        <f t="shared" si="158"/>
        <v>0</v>
      </c>
      <c r="N132">
        <f t="shared" si="159"/>
        <v>0</v>
      </c>
      <c r="AT132" t="s">
        <v>157</v>
      </c>
      <c r="AU132">
        <v>22215</v>
      </c>
      <c r="AV132">
        <v>12252</v>
      </c>
      <c r="AW132">
        <f t="shared" si="123"/>
        <v>9963</v>
      </c>
      <c r="AX132" s="8">
        <f t="shared" si="124"/>
        <v>0.44848075624577988</v>
      </c>
      <c r="AY132" s="8">
        <f t="shared" si="131"/>
        <v>0.55151924375422012</v>
      </c>
      <c r="BS132" t="s">
        <v>157</v>
      </c>
      <c r="BT132">
        <v>17935</v>
      </c>
      <c r="BU132">
        <v>13112</v>
      </c>
      <c r="BV132">
        <f t="shared" si="134"/>
        <v>4823</v>
      </c>
      <c r="BW132" s="8">
        <f t="shared" si="135"/>
        <v>0.26891552829662668</v>
      </c>
      <c r="BX132" s="8">
        <f t="shared" si="132"/>
        <v>0.73108447170337332</v>
      </c>
      <c r="CX132" t="s">
        <v>157</v>
      </c>
      <c r="CY132">
        <v>15420</v>
      </c>
      <c r="CZ132">
        <v>11517</v>
      </c>
      <c r="DA132">
        <f t="shared" si="136"/>
        <v>3903</v>
      </c>
      <c r="DB132" s="8">
        <f t="shared" si="137"/>
        <v>0.25311284046692606</v>
      </c>
      <c r="DC132" s="8">
        <f t="shared" si="133"/>
        <v>0.74688715953307394</v>
      </c>
      <c r="EB132" t="s">
        <v>157</v>
      </c>
      <c r="EC132">
        <v>22215</v>
      </c>
      <c r="EE132">
        <f t="shared" si="138"/>
        <v>22215</v>
      </c>
      <c r="EF132" s="8">
        <f t="shared" si="139"/>
        <v>1</v>
      </c>
      <c r="EG132" s="8"/>
      <c r="EJ132" s="1" t="e">
        <f t="shared" si="140"/>
        <v>#DIV/0!</v>
      </c>
      <c r="EK132" s="1" t="e">
        <f t="shared" si="141"/>
        <v>#DIV/0!</v>
      </c>
    </row>
    <row r="133" spans="1:144">
      <c r="A133" s="6">
        <v>205.1</v>
      </c>
      <c r="B133" s="4"/>
      <c r="C133" s="4"/>
      <c r="D133" s="4"/>
      <c r="E133" s="4"/>
      <c r="F133" s="4"/>
      <c r="G133" s="4"/>
      <c r="K133">
        <f t="shared" si="158"/>
        <v>0</v>
      </c>
      <c r="N133">
        <f t="shared" si="159"/>
        <v>0</v>
      </c>
      <c r="AT133" t="s">
        <v>158</v>
      </c>
      <c r="AU133">
        <v>22215</v>
      </c>
      <c r="AV133">
        <v>10512</v>
      </c>
      <c r="AW133">
        <f t="shared" si="123"/>
        <v>11703</v>
      </c>
      <c r="AX133" s="8">
        <f t="shared" si="124"/>
        <v>0.52680621201890609</v>
      </c>
      <c r="AY133" s="8">
        <f t="shared" si="131"/>
        <v>0.47319378798109385</v>
      </c>
      <c r="BS133" t="s">
        <v>158</v>
      </c>
      <c r="BT133">
        <v>17935</v>
      </c>
      <c r="BU133">
        <v>11671</v>
      </c>
      <c r="BV133">
        <f t="shared" si="134"/>
        <v>6264</v>
      </c>
      <c r="BW133" s="8">
        <f t="shared" si="135"/>
        <v>0.34926122107610819</v>
      </c>
      <c r="BX133" s="8">
        <f t="shared" si="132"/>
        <v>0.65073877892389187</v>
      </c>
      <c r="CX133" t="s">
        <v>158</v>
      </c>
      <c r="CY133">
        <v>15420</v>
      </c>
      <c r="CZ133">
        <v>10195</v>
      </c>
      <c r="DA133">
        <f t="shared" si="136"/>
        <v>5225</v>
      </c>
      <c r="DB133" s="8">
        <f t="shared" si="137"/>
        <v>0.33884565499351493</v>
      </c>
      <c r="DC133" s="8">
        <f t="shared" si="133"/>
        <v>0.66115434500648507</v>
      </c>
      <c r="EB133" t="s">
        <v>158</v>
      </c>
      <c r="EC133">
        <v>22215</v>
      </c>
      <c r="EE133">
        <f t="shared" si="138"/>
        <v>22215</v>
      </c>
      <c r="EF133" s="8">
        <f t="shared" si="139"/>
        <v>1</v>
      </c>
      <c r="EG133" s="8"/>
      <c r="EJ133" s="1" t="e">
        <f t="shared" si="140"/>
        <v>#DIV/0!</v>
      </c>
      <c r="EK133" s="1" t="e">
        <f t="shared" si="141"/>
        <v>#DIV/0!</v>
      </c>
    </row>
    <row r="134" spans="1:144">
      <c r="A134" s="4">
        <v>1</v>
      </c>
      <c r="B134" s="4">
        <f t="shared" si="160"/>
        <v>7.5538504462253145E-2</v>
      </c>
      <c r="C134" s="4">
        <f t="shared" si="161"/>
        <v>4.7755323853003163E-2</v>
      </c>
      <c r="D134" s="4">
        <f t="shared" si="162"/>
        <v>5.0584343541406694E-2</v>
      </c>
      <c r="E134" s="4">
        <f t="shared" si="163"/>
        <v>2.6710627503058974E-6</v>
      </c>
      <c r="F134" s="4">
        <f t="shared" si="164"/>
        <v>0.12334882792552397</v>
      </c>
      <c r="G134" s="4">
        <f t="shared" si="165"/>
        <v>0.19546302994188497</v>
      </c>
      <c r="H134">
        <v>8236422</v>
      </c>
      <c r="I134">
        <v>1015500</v>
      </c>
      <c r="J134">
        <v>622167</v>
      </c>
      <c r="K134">
        <f t="shared" si="158"/>
        <v>8236422</v>
      </c>
      <c r="L134">
        <v>416656</v>
      </c>
      <c r="M134">
        <v>416634</v>
      </c>
      <c r="N134">
        <f t="shared" si="159"/>
        <v>8236422</v>
      </c>
      <c r="O134">
        <v>2625869</v>
      </c>
      <c r="P134">
        <v>1015953</v>
      </c>
      <c r="AT134" t="s">
        <v>159</v>
      </c>
      <c r="AU134">
        <v>22215</v>
      </c>
      <c r="AV134">
        <v>8768</v>
      </c>
      <c r="AW134">
        <f t="shared" si="123"/>
        <v>13447</v>
      </c>
      <c r="AX134" s="8">
        <f t="shared" si="124"/>
        <v>0.60531172631105112</v>
      </c>
      <c r="AY134" s="8">
        <f t="shared" si="131"/>
        <v>0.39468827368894893</v>
      </c>
      <c r="BS134" t="s">
        <v>159</v>
      </c>
      <c r="BT134">
        <v>17935</v>
      </c>
      <c r="BU134">
        <v>10037</v>
      </c>
      <c r="BV134">
        <f t="shared" si="134"/>
        <v>7898</v>
      </c>
      <c r="BW134" s="8">
        <f t="shared" si="135"/>
        <v>0.440367995539448</v>
      </c>
      <c r="BX134" s="8">
        <f t="shared" si="132"/>
        <v>0.55963200446055195</v>
      </c>
      <c r="CX134" t="s">
        <v>159</v>
      </c>
      <c r="CY134">
        <v>15420</v>
      </c>
      <c r="CZ134">
        <v>8632</v>
      </c>
      <c r="DA134">
        <f t="shared" si="136"/>
        <v>6788</v>
      </c>
      <c r="DB134" s="8">
        <f t="shared" si="137"/>
        <v>0.44020752269779506</v>
      </c>
      <c r="DC134" s="8">
        <f t="shared" si="133"/>
        <v>0.55979247730220494</v>
      </c>
      <c r="EB134" t="s">
        <v>159</v>
      </c>
      <c r="EC134">
        <v>22215</v>
      </c>
      <c r="EE134">
        <f t="shared" si="138"/>
        <v>22215</v>
      </c>
      <c r="EF134" s="8">
        <f t="shared" si="139"/>
        <v>1</v>
      </c>
      <c r="EG134" s="8"/>
      <c r="EJ134" s="1" t="e">
        <f t="shared" si="140"/>
        <v>#DIV/0!</v>
      </c>
      <c r="EK134" s="1" t="e">
        <f t="shared" si="141"/>
        <v>#DIV/0!</v>
      </c>
    </row>
    <row r="135" spans="1:144">
      <c r="A135" s="4">
        <v>0.9</v>
      </c>
      <c r="B135" s="4">
        <f t="shared" si="160"/>
        <v>7.044296661827186E-2</v>
      </c>
      <c r="C135" s="4">
        <f t="shared" si="161"/>
        <v>4.760283045234933E-2</v>
      </c>
      <c r="D135" s="4">
        <f t="shared" si="162"/>
        <v>4.8307748194543698E-2</v>
      </c>
      <c r="E135" s="4">
        <f t="shared" si="163"/>
        <v>2.7930817532175987E-3</v>
      </c>
      <c r="F135" s="4">
        <f t="shared" si="164"/>
        <v>0.11088042841903924</v>
      </c>
      <c r="G135" s="4">
        <f t="shared" si="165"/>
        <v>0.17502794295872651</v>
      </c>
      <c r="H135">
        <v>8236422</v>
      </c>
      <c r="I135">
        <v>972275</v>
      </c>
      <c r="J135">
        <v>580198</v>
      </c>
      <c r="K135">
        <f t="shared" si="158"/>
        <v>8236422</v>
      </c>
      <c r="L135">
        <v>420888</v>
      </c>
      <c r="M135">
        <v>397883</v>
      </c>
      <c r="N135">
        <f t="shared" si="159"/>
        <v>8236422</v>
      </c>
      <c r="O135">
        <v>2354862</v>
      </c>
      <c r="P135">
        <v>913258</v>
      </c>
      <c r="AT135" t="s">
        <v>160</v>
      </c>
      <c r="AU135">
        <v>22215</v>
      </c>
      <c r="AV135">
        <v>7056</v>
      </c>
      <c r="AW135">
        <f t="shared" si="123"/>
        <v>15159</v>
      </c>
      <c r="AX135" s="8">
        <f t="shared" si="124"/>
        <v>0.68237677245104655</v>
      </c>
      <c r="AY135" s="8">
        <f t="shared" si="131"/>
        <v>0.31762322754895339</v>
      </c>
      <c r="BS135" t="s">
        <v>160</v>
      </c>
      <c r="BT135">
        <v>17935</v>
      </c>
      <c r="BU135">
        <v>8423</v>
      </c>
      <c r="BV135">
        <f t="shared" si="134"/>
        <v>9512</v>
      </c>
      <c r="BW135" s="8">
        <f t="shared" si="135"/>
        <v>0.53035963200446057</v>
      </c>
      <c r="BX135" s="8">
        <f t="shared" si="132"/>
        <v>0.46964036799553943</v>
      </c>
      <c r="CX135" t="s">
        <v>160</v>
      </c>
      <c r="CY135">
        <v>15420</v>
      </c>
      <c r="CZ135">
        <v>7098</v>
      </c>
      <c r="DA135">
        <f t="shared" si="136"/>
        <v>8322</v>
      </c>
      <c r="DB135" s="8">
        <f t="shared" si="137"/>
        <v>0.53968871595330736</v>
      </c>
      <c r="DC135" s="8">
        <f t="shared" si="133"/>
        <v>0.46031128404669258</v>
      </c>
      <c r="EB135" t="s">
        <v>160</v>
      </c>
      <c r="EC135">
        <v>22215</v>
      </c>
      <c r="EE135">
        <f t="shared" si="138"/>
        <v>22215</v>
      </c>
      <c r="EF135" s="8">
        <f t="shared" si="139"/>
        <v>1</v>
      </c>
      <c r="EG135" s="8"/>
      <c r="EJ135" s="1" t="e">
        <f t="shared" si="140"/>
        <v>#DIV/0!</v>
      </c>
      <c r="EK135" s="1" t="e">
        <f t="shared" si="141"/>
        <v>#DIV/0!</v>
      </c>
    </row>
    <row r="136" spans="1:144">
      <c r="A136" s="4">
        <v>0.8</v>
      </c>
      <c r="B136" s="4">
        <f t="shared" si="160"/>
        <v>0</v>
      </c>
      <c r="C136" s="4">
        <f t="shared" si="161"/>
        <v>0</v>
      </c>
      <c r="D136" s="4">
        <f t="shared" si="162"/>
        <v>0</v>
      </c>
      <c r="E136" s="4">
        <f t="shared" si="163"/>
        <v>0</v>
      </c>
      <c r="F136" s="4">
        <f t="shared" si="164"/>
        <v>0</v>
      </c>
      <c r="G136" s="4">
        <f t="shared" si="165"/>
        <v>0</v>
      </c>
      <c r="H136">
        <v>8236422</v>
      </c>
      <c r="K136">
        <f t="shared" si="158"/>
        <v>8236422</v>
      </c>
      <c r="N136">
        <f t="shared" si="159"/>
        <v>8236422</v>
      </c>
      <c r="AT136" t="s">
        <v>161</v>
      </c>
      <c r="AU136">
        <v>22215</v>
      </c>
      <c r="AV136">
        <v>5267</v>
      </c>
      <c r="AW136">
        <f t="shared" si="123"/>
        <v>16948</v>
      </c>
      <c r="AX136" s="8">
        <f t="shared" si="124"/>
        <v>0.76290794508215165</v>
      </c>
      <c r="AY136" s="8">
        <f t="shared" si="131"/>
        <v>0.23709205491784829</v>
      </c>
      <c r="BS136" t="s">
        <v>161</v>
      </c>
      <c r="BT136">
        <v>17935</v>
      </c>
      <c r="BU136">
        <v>6736</v>
      </c>
      <c r="BV136">
        <f t="shared" si="134"/>
        <v>11199</v>
      </c>
      <c r="BW136" s="8">
        <f t="shared" si="135"/>
        <v>0.62442152216336777</v>
      </c>
      <c r="BX136" s="8">
        <f t="shared" si="132"/>
        <v>0.37557847783663229</v>
      </c>
      <c r="CX136" t="s">
        <v>161</v>
      </c>
      <c r="CY136">
        <v>15420</v>
      </c>
      <c r="CZ136">
        <v>5506</v>
      </c>
      <c r="DA136">
        <f t="shared" si="136"/>
        <v>9914</v>
      </c>
      <c r="DB136" s="8">
        <f t="shared" si="137"/>
        <v>0.64293125810635543</v>
      </c>
      <c r="DC136" s="8">
        <f t="shared" si="133"/>
        <v>0.35706874189364463</v>
      </c>
      <c r="EB136" t="s">
        <v>161</v>
      </c>
      <c r="EC136">
        <v>22215</v>
      </c>
      <c r="EE136">
        <f t="shared" si="138"/>
        <v>22215</v>
      </c>
      <c r="EF136" s="8">
        <f t="shared" si="139"/>
        <v>1</v>
      </c>
      <c r="EG136" s="8"/>
      <c r="EJ136" s="1" t="e">
        <f t="shared" si="140"/>
        <v>#DIV/0!</v>
      </c>
      <c r="EK136" s="1" t="e">
        <f t="shared" si="141"/>
        <v>#DIV/0!</v>
      </c>
    </row>
    <row r="137" spans="1:144">
      <c r="A137" s="4">
        <v>0.7</v>
      </c>
      <c r="B137" s="4">
        <f t="shared" si="160"/>
        <v>0</v>
      </c>
      <c r="C137" s="4">
        <f t="shared" si="161"/>
        <v>0</v>
      </c>
      <c r="D137" s="4">
        <f t="shared" si="162"/>
        <v>0</v>
      </c>
      <c r="E137" s="4">
        <f t="shared" si="163"/>
        <v>0</v>
      </c>
      <c r="F137" s="4">
        <f t="shared" si="164"/>
        <v>0</v>
      </c>
      <c r="G137" s="4">
        <f t="shared" si="165"/>
        <v>0</v>
      </c>
      <c r="H137">
        <v>8236422</v>
      </c>
      <c r="K137">
        <f t="shared" si="158"/>
        <v>8236422</v>
      </c>
      <c r="N137">
        <f t="shared" si="159"/>
        <v>8236422</v>
      </c>
      <c r="AT137" t="s">
        <v>162</v>
      </c>
      <c r="AU137">
        <v>22215</v>
      </c>
      <c r="AV137">
        <v>3479</v>
      </c>
      <c r="AW137">
        <f t="shared" si="123"/>
        <v>18736</v>
      </c>
      <c r="AX137" s="8">
        <f t="shared" si="124"/>
        <v>0.84339410308350216</v>
      </c>
      <c r="AY137" s="8">
        <f t="shared" si="131"/>
        <v>0.15660589691649787</v>
      </c>
      <c r="BS137" t="s">
        <v>162</v>
      </c>
      <c r="BT137">
        <v>17935</v>
      </c>
      <c r="BU137">
        <v>4898</v>
      </c>
      <c r="BV137">
        <f t="shared" si="134"/>
        <v>13037</v>
      </c>
      <c r="BW137" s="8">
        <f t="shared" si="135"/>
        <v>0.72690270420964598</v>
      </c>
      <c r="BX137" s="8">
        <f t="shared" si="132"/>
        <v>0.27309729579035408</v>
      </c>
      <c r="CX137" t="s">
        <v>162</v>
      </c>
      <c r="CY137">
        <v>15420</v>
      </c>
      <c r="CZ137">
        <v>3729</v>
      </c>
      <c r="DA137">
        <f t="shared" si="136"/>
        <v>11691</v>
      </c>
      <c r="DB137" s="8">
        <f t="shared" si="137"/>
        <v>0.7581712062256809</v>
      </c>
      <c r="DC137" s="8">
        <f t="shared" si="133"/>
        <v>0.24182879377431907</v>
      </c>
      <c r="EB137" t="s">
        <v>162</v>
      </c>
      <c r="EC137">
        <v>22215</v>
      </c>
      <c r="EE137">
        <f t="shared" si="138"/>
        <v>22215</v>
      </c>
      <c r="EF137" s="8">
        <f t="shared" si="139"/>
        <v>1</v>
      </c>
      <c r="EG137" s="8"/>
      <c r="EJ137" s="1" t="e">
        <f t="shared" si="140"/>
        <v>#DIV/0!</v>
      </c>
      <c r="EK137" s="1" t="e">
        <f t="shared" si="141"/>
        <v>#DIV/0!</v>
      </c>
    </row>
    <row r="138" spans="1:144">
      <c r="A138" s="4">
        <v>0.6</v>
      </c>
      <c r="B138" s="4">
        <f t="shared" si="160"/>
        <v>0</v>
      </c>
      <c r="C138" s="4">
        <f t="shared" si="161"/>
        <v>0</v>
      </c>
      <c r="D138" s="4">
        <f t="shared" si="162"/>
        <v>0</v>
      </c>
      <c r="E138" s="4">
        <f t="shared" si="163"/>
        <v>0</v>
      </c>
      <c r="F138" s="4">
        <f t="shared" si="164"/>
        <v>0</v>
      </c>
      <c r="G138" s="4">
        <f t="shared" si="165"/>
        <v>0</v>
      </c>
      <c r="H138">
        <v>8236422</v>
      </c>
      <c r="K138">
        <f t="shared" si="158"/>
        <v>8236422</v>
      </c>
      <c r="N138">
        <f t="shared" si="159"/>
        <v>8236422</v>
      </c>
      <c r="AT138" t="s">
        <v>163</v>
      </c>
      <c r="AU138">
        <v>22215</v>
      </c>
      <c r="AV138">
        <v>1740</v>
      </c>
      <c r="AW138">
        <f t="shared" si="123"/>
        <v>20475</v>
      </c>
      <c r="AX138" s="8">
        <f t="shared" si="124"/>
        <v>0.92167454422687378</v>
      </c>
      <c r="AY138" s="8">
        <f t="shared" si="131"/>
        <v>7.832545577312626E-2</v>
      </c>
      <c r="AZ138" t="s">
        <v>304</v>
      </c>
      <c r="BA138" t="s">
        <v>305</v>
      </c>
      <c r="BB138" t="str">
        <f>BB108</f>
        <v>Percent Transcripts Errorenous Expression</v>
      </c>
      <c r="BS138" t="s">
        <v>163</v>
      </c>
      <c r="BT138">
        <v>17935</v>
      </c>
      <c r="BU138">
        <v>3050</v>
      </c>
      <c r="BV138">
        <f t="shared" si="134"/>
        <v>14885</v>
      </c>
      <c r="BW138" s="8">
        <f t="shared" si="135"/>
        <v>0.82994145525508778</v>
      </c>
      <c r="BX138" s="8">
        <f t="shared" si="132"/>
        <v>0.17005854474491219</v>
      </c>
      <c r="BY138" t="s">
        <v>304</v>
      </c>
      <c r="BZ138" t="s">
        <v>305</v>
      </c>
      <c r="CA138" t="str">
        <f>CA108</f>
        <v>Percent Genes Errorenous Expression</v>
      </c>
      <c r="CX138" t="s">
        <v>163</v>
      </c>
      <c r="CY138">
        <v>15420</v>
      </c>
      <c r="CZ138">
        <v>1951</v>
      </c>
      <c r="DA138">
        <f t="shared" si="136"/>
        <v>13469</v>
      </c>
      <c r="DB138" s="8">
        <f t="shared" si="137"/>
        <v>0.87347600518806745</v>
      </c>
      <c r="DC138" s="8">
        <f t="shared" si="133"/>
        <v>0.12652399481193255</v>
      </c>
      <c r="DD138" t="s">
        <v>304</v>
      </c>
      <c r="DE138" t="s">
        <v>305</v>
      </c>
      <c r="DF138" t="str">
        <f>DF108</f>
        <v>Percent TFAM Errorenous Expression</v>
      </c>
      <c r="EB138" t="s">
        <v>163</v>
      </c>
      <c r="EC138">
        <v>22215</v>
      </c>
      <c r="EE138">
        <f t="shared" si="138"/>
        <v>22215</v>
      </c>
      <c r="EF138" s="8">
        <f t="shared" si="139"/>
        <v>1</v>
      </c>
      <c r="EG138" s="8"/>
      <c r="EJ138" s="1" t="e">
        <f t="shared" si="140"/>
        <v>#DIV/0!</v>
      </c>
      <c r="EK138" s="1" t="e">
        <f t="shared" si="141"/>
        <v>#DIV/0!</v>
      </c>
      <c r="EL138" t="s">
        <v>304</v>
      </c>
      <c r="EM138" t="s">
        <v>305</v>
      </c>
      <c r="EN138" t="str">
        <f>EN108</f>
        <v>Percent Transcripts Errorenous Expression</v>
      </c>
    </row>
    <row r="139" spans="1:144">
      <c r="A139" s="4">
        <v>0.5</v>
      </c>
      <c r="B139" s="4">
        <f t="shared" si="160"/>
        <v>0</v>
      </c>
      <c r="C139" s="4">
        <f t="shared" si="161"/>
        <v>0</v>
      </c>
      <c r="D139" s="4">
        <f t="shared" si="162"/>
        <v>0</v>
      </c>
      <c r="E139" s="4">
        <f t="shared" si="163"/>
        <v>0</v>
      </c>
      <c r="F139" s="4">
        <f t="shared" si="164"/>
        <v>0</v>
      </c>
      <c r="G139" s="4">
        <f t="shared" si="165"/>
        <v>0</v>
      </c>
      <c r="H139">
        <v>8236422</v>
      </c>
      <c r="K139">
        <f t="shared" si="158"/>
        <v>8236422</v>
      </c>
      <c r="N139">
        <f t="shared" si="159"/>
        <v>8236422</v>
      </c>
      <c r="AT139" t="s">
        <v>164</v>
      </c>
      <c r="AU139">
        <v>22215</v>
      </c>
      <c r="AV139">
        <v>17458</v>
      </c>
      <c r="AW139">
        <f t="shared" si="123"/>
        <v>4757</v>
      </c>
      <c r="AX139" s="8">
        <f t="shared" si="124"/>
        <v>0.21413459374296645</v>
      </c>
      <c r="AY139" s="8">
        <f t="shared" si="131"/>
        <v>0.78586540625703349</v>
      </c>
      <c r="AZ139" s="1">
        <v>1</v>
      </c>
      <c r="BA139" s="1">
        <v>1</v>
      </c>
      <c r="BB139" s="8">
        <f>AVERAGE(AX129,AX139,AX149)</f>
        <v>0.21209393052742143</v>
      </c>
      <c r="BC139" s="8">
        <f>AVERAGE(AY129,AY139,AY149)</f>
        <v>0.78790606947257869</v>
      </c>
      <c r="BS139" t="s">
        <v>164</v>
      </c>
      <c r="BT139">
        <v>17935</v>
      </c>
      <c r="BU139">
        <v>17322</v>
      </c>
      <c r="BV139">
        <f t="shared" si="134"/>
        <v>613</v>
      </c>
      <c r="BW139" s="8">
        <f t="shared" si="135"/>
        <v>3.4178979648731532E-2</v>
      </c>
      <c r="BX139" s="8">
        <f t="shared" si="132"/>
        <v>0.96582102035126849</v>
      </c>
      <c r="BY139" s="1">
        <v>1</v>
      </c>
      <c r="BZ139" s="1">
        <v>1</v>
      </c>
      <c r="CA139" s="8">
        <f>AVERAGE(BW129,BW139,BW149)</f>
        <v>3.3082427283709692E-2</v>
      </c>
      <c r="CB139" s="8">
        <f>AVERAGE(BX129,BX139,BX149)</f>
        <v>0.96691757271629031</v>
      </c>
      <c r="CX139" t="s">
        <v>164</v>
      </c>
      <c r="CY139">
        <v>15420</v>
      </c>
      <c r="CZ139">
        <v>15402</v>
      </c>
      <c r="DA139">
        <f t="shared" si="136"/>
        <v>18</v>
      </c>
      <c r="DB139" s="8">
        <f t="shared" si="137"/>
        <v>1.1673151750972762E-3</v>
      </c>
      <c r="DC139" s="8">
        <f t="shared" si="133"/>
        <v>0.99883268482490273</v>
      </c>
      <c r="DD139" s="1">
        <v>1</v>
      </c>
      <c r="DE139" s="1">
        <v>1</v>
      </c>
      <c r="DF139" s="8">
        <f>AVERAGE(DB129,DB139,DB149)</f>
        <v>1.0808473843493297E-3</v>
      </c>
      <c r="DG139" s="8">
        <f>AVERAGE(DC129,DC139,DC149)</f>
        <v>0.99891915261565067</v>
      </c>
      <c r="EB139" t="s">
        <v>164</v>
      </c>
      <c r="EC139">
        <v>22215</v>
      </c>
      <c r="EE139">
        <f t="shared" si="138"/>
        <v>22215</v>
      </c>
      <c r="EF139" s="8">
        <f t="shared" si="139"/>
        <v>1</v>
      </c>
      <c r="EG139" s="8"/>
      <c r="EJ139" s="1" t="e">
        <f t="shared" si="140"/>
        <v>#DIV/0!</v>
      </c>
      <c r="EK139" s="1" t="e">
        <f t="shared" si="141"/>
        <v>#DIV/0!</v>
      </c>
      <c r="EL139" s="1">
        <v>1</v>
      </c>
      <c r="EM139" s="1">
        <v>1</v>
      </c>
      <c r="EN139" s="8">
        <f>AVERAGE(EF129,EF139,EF149)</f>
        <v>1</v>
      </c>
    </row>
    <row r="140" spans="1:144">
      <c r="A140" s="5">
        <v>0.4</v>
      </c>
      <c r="B140" s="4">
        <f t="shared" si="160"/>
        <v>0</v>
      </c>
      <c r="C140" s="4">
        <f t="shared" si="161"/>
        <v>0</v>
      </c>
      <c r="D140" s="4">
        <f t="shared" si="162"/>
        <v>0</v>
      </c>
      <c r="E140" s="4">
        <f t="shared" si="163"/>
        <v>0</v>
      </c>
      <c r="F140" s="4">
        <f t="shared" si="164"/>
        <v>0</v>
      </c>
      <c r="G140" s="4">
        <f t="shared" si="165"/>
        <v>0</v>
      </c>
      <c r="H140">
        <v>8236422</v>
      </c>
      <c r="K140">
        <f t="shared" si="158"/>
        <v>8236422</v>
      </c>
      <c r="N140">
        <f t="shared" si="159"/>
        <v>8236422</v>
      </c>
      <c r="S140" s="10">
        <v>100</v>
      </c>
      <c r="Z140" t="s">
        <v>48</v>
      </c>
      <c r="AA140" t="s">
        <v>49</v>
      </c>
      <c r="AB140" t="s">
        <v>50</v>
      </c>
      <c r="AC140" t="s">
        <v>48</v>
      </c>
      <c r="AD140" t="s">
        <v>49</v>
      </c>
      <c r="AE140" t="s">
        <v>50</v>
      </c>
      <c r="AF140" t="s">
        <v>48</v>
      </c>
      <c r="AG140" t="s">
        <v>49</v>
      </c>
      <c r="AH140" t="s">
        <v>50</v>
      </c>
      <c r="AT140" t="s">
        <v>165</v>
      </c>
      <c r="AU140">
        <v>22215</v>
      </c>
      <c r="AV140">
        <v>15733</v>
      </c>
      <c r="AW140">
        <f t="shared" si="123"/>
        <v>6482</v>
      </c>
      <c r="AX140" s="8">
        <f t="shared" si="124"/>
        <v>0.29178483006977268</v>
      </c>
      <c r="AY140" s="8">
        <f t="shared" si="131"/>
        <v>0.70821516993022737</v>
      </c>
      <c r="AZ140" s="1">
        <v>1</v>
      </c>
      <c r="BA140" s="1">
        <v>0.9</v>
      </c>
      <c r="BB140" s="8">
        <f t="shared" ref="BB140:BB148" si="166">AVERAGE(AX130,AX140,AX150)</f>
        <v>0.28939905469277516</v>
      </c>
      <c r="BC140" s="8">
        <f t="shared" ref="BC140:BC148" si="167">AVERAGE(AY130,AY140,AY150)</f>
        <v>0.71060094530722484</v>
      </c>
      <c r="BS140" t="s">
        <v>165</v>
      </c>
      <c r="BT140">
        <v>17935</v>
      </c>
      <c r="BU140">
        <v>15972</v>
      </c>
      <c r="BV140">
        <f t="shared" si="134"/>
        <v>1963</v>
      </c>
      <c r="BW140" s="8">
        <f t="shared" si="135"/>
        <v>0.10945079453582381</v>
      </c>
      <c r="BX140" s="8">
        <f t="shared" si="132"/>
        <v>0.89054920546417615</v>
      </c>
      <c r="BY140" s="1">
        <v>1</v>
      </c>
      <c r="BZ140" s="1">
        <v>0.9</v>
      </c>
      <c r="CA140" s="8">
        <f t="shared" ref="CA140:CA148" si="168">AVERAGE(BW130,BW140,BW150)</f>
        <v>0.1080568720379147</v>
      </c>
      <c r="CB140" s="8">
        <f t="shared" ref="CB140:CB148" si="169">AVERAGE(BX130,BX140,BX150)</f>
        <v>0.8919431279620853</v>
      </c>
      <c r="CX140" t="s">
        <v>165</v>
      </c>
      <c r="CY140">
        <v>15420</v>
      </c>
      <c r="CZ140">
        <v>14169</v>
      </c>
      <c r="DA140">
        <f t="shared" si="136"/>
        <v>1251</v>
      </c>
      <c r="DB140" s="8">
        <f t="shared" si="137"/>
        <v>8.1128404669260704E-2</v>
      </c>
      <c r="DC140" s="8">
        <f t="shared" si="133"/>
        <v>0.91887159533073925</v>
      </c>
      <c r="DD140" s="1">
        <v>1</v>
      </c>
      <c r="DE140" s="1">
        <v>0.9</v>
      </c>
      <c r="DF140" s="8">
        <f t="shared" ref="DF140:DG148" si="170">AVERAGE(DB130,DB140,DB150)</f>
        <v>8.1409424989191528E-2</v>
      </c>
      <c r="DG140" s="8">
        <f t="shared" si="170"/>
        <v>0.91859057501080843</v>
      </c>
      <c r="EB140" t="s">
        <v>165</v>
      </c>
      <c r="EC140">
        <v>22215</v>
      </c>
      <c r="EE140">
        <f t="shared" si="138"/>
        <v>22215</v>
      </c>
      <c r="EF140" s="8">
        <f t="shared" si="139"/>
        <v>1</v>
      </c>
      <c r="EG140" s="8"/>
      <c r="EJ140" s="1" t="e">
        <f t="shared" si="140"/>
        <v>#DIV/0!</v>
      </c>
      <c r="EK140" s="1" t="e">
        <f t="shared" si="141"/>
        <v>#DIV/0!</v>
      </c>
      <c r="EL140" s="1">
        <v>1</v>
      </c>
      <c r="EM140" s="1">
        <v>0.9</v>
      </c>
      <c r="EN140" s="8">
        <f t="shared" ref="EN140:EN148" si="171">AVERAGE(EF130,EF140,EF150)</f>
        <v>1</v>
      </c>
    </row>
    <row r="141" spans="1:144">
      <c r="A141" s="5">
        <v>0.3</v>
      </c>
      <c r="B141" s="4">
        <f t="shared" si="160"/>
        <v>0</v>
      </c>
      <c r="C141" s="4">
        <f t="shared" si="161"/>
        <v>0</v>
      </c>
      <c r="D141" s="4">
        <f t="shared" si="162"/>
        <v>0</v>
      </c>
      <c r="E141" s="4">
        <f t="shared" si="163"/>
        <v>0</v>
      </c>
      <c r="F141" s="4">
        <f t="shared" si="164"/>
        <v>0</v>
      </c>
      <c r="G141" s="4">
        <f t="shared" si="165"/>
        <v>0</v>
      </c>
      <c r="H141">
        <v>8236422</v>
      </c>
      <c r="K141">
        <f t="shared" si="158"/>
        <v>8236422</v>
      </c>
      <c r="N141">
        <f t="shared" si="159"/>
        <v>8236422</v>
      </c>
      <c r="S141" s="9">
        <v>282.10000000000002</v>
      </c>
      <c r="T141" s="4">
        <f>AB141/Z141</f>
        <v>0.51452824781862261</v>
      </c>
      <c r="U141" s="4">
        <f>(AA141-AB141)/Z141</f>
        <v>0.48546892538194197</v>
      </c>
      <c r="V141" s="4">
        <f>AD141/AC141</f>
        <v>0.28188890839331676</v>
      </c>
      <c r="W141" s="4">
        <f>(AD141-AE141)/AC141</f>
        <v>0</v>
      </c>
      <c r="X141" s="4">
        <f>AH141/AF141</f>
        <v>1.0041635679891767</v>
      </c>
      <c r="Y141" s="4">
        <f>(AG141-AH141)/AF141</f>
        <v>2.6506283294076707</v>
      </c>
      <c r="Z141">
        <v>68275095</v>
      </c>
      <c r="AA141">
        <v>68274902</v>
      </c>
      <c r="AB141">
        <v>35129465</v>
      </c>
      <c r="AC141">
        <f>Z141</f>
        <v>68275095</v>
      </c>
      <c r="AD141" s="7">
        <v>19245992</v>
      </c>
      <c r="AE141">
        <v>19245992</v>
      </c>
      <c r="AF141">
        <f>AC141</f>
        <v>68275095</v>
      </c>
      <c r="AG141">
        <v>249531264</v>
      </c>
      <c r="AH141">
        <v>68559363</v>
      </c>
      <c r="AT141" t="s">
        <v>166</v>
      </c>
      <c r="AU141">
        <v>22215</v>
      </c>
      <c r="AV141">
        <v>14033</v>
      </c>
      <c r="AW141">
        <f t="shared" si="123"/>
        <v>8182</v>
      </c>
      <c r="AX141" s="8">
        <f t="shared" si="124"/>
        <v>0.36830970065271212</v>
      </c>
      <c r="AY141" s="8">
        <f t="shared" si="131"/>
        <v>0.63169029934728782</v>
      </c>
      <c r="AZ141" s="1">
        <v>1</v>
      </c>
      <c r="BA141" s="1">
        <v>0.8</v>
      </c>
      <c r="BB141" s="8">
        <f t="shared" si="166"/>
        <v>0.36689924225373244</v>
      </c>
      <c r="BC141" s="8">
        <f t="shared" si="167"/>
        <v>0.63310075774626751</v>
      </c>
      <c r="BS141" t="s">
        <v>166</v>
      </c>
      <c r="BT141">
        <v>17935</v>
      </c>
      <c r="BU141">
        <v>14607</v>
      </c>
      <c r="BV141">
        <f t="shared" si="134"/>
        <v>3328</v>
      </c>
      <c r="BW141" s="8">
        <f t="shared" si="135"/>
        <v>0.18555896292166155</v>
      </c>
      <c r="BX141" s="8">
        <f t="shared" si="132"/>
        <v>0.81444103707833848</v>
      </c>
      <c r="BY141" s="1">
        <v>1</v>
      </c>
      <c r="BZ141" s="1">
        <v>0.8</v>
      </c>
      <c r="CA141" s="8">
        <f t="shared" si="168"/>
        <v>0.1861537031874361</v>
      </c>
      <c r="CB141" s="8">
        <f t="shared" si="169"/>
        <v>0.81384629681256404</v>
      </c>
      <c r="CX141" t="s">
        <v>166</v>
      </c>
      <c r="CY141">
        <v>15420</v>
      </c>
      <c r="CZ141">
        <v>12899</v>
      </c>
      <c r="DA141">
        <f t="shared" si="136"/>
        <v>2521</v>
      </c>
      <c r="DB141" s="8">
        <f t="shared" si="137"/>
        <v>0.16348897535667964</v>
      </c>
      <c r="DC141" s="8">
        <f t="shared" si="133"/>
        <v>0.83651102464332039</v>
      </c>
      <c r="DD141" s="1">
        <v>1</v>
      </c>
      <c r="DE141" s="1">
        <v>0.8</v>
      </c>
      <c r="DF141" s="8">
        <f t="shared" si="170"/>
        <v>0.16456982274102896</v>
      </c>
      <c r="DG141" s="8">
        <f t="shared" si="170"/>
        <v>0.83543017725897106</v>
      </c>
      <c r="EB141" t="s">
        <v>166</v>
      </c>
      <c r="EC141">
        <v>22215</v>
      </c>
      <c r="EE141">
        <f t="shared" si="138"/>
        <v>22215</v>
      </c>
      <c r="EF141" s="8">
        <f t="shared" si="139"/>
        <v>1</v>
      </c>
      <c r="EG141" s="8"/>
      <c r="EJ141" s="1" t="e">
        <f t="shared" si="140"/>
        <v>#DIV/0!</v>
      </c>
      <c r="EK141" s="1" t="e">
        <f t="shared" si="141"/>
        <v>#DIV/0!</v>
      </c>
      <c r="EL141" s="1">
        <v>1</v>
      </c>
      <c r="EM141" s="1">
        <v>0.8</v>
      </c>
      <c r="EN141" s="8">
        <f t="shared" si="171"/>
        <v>1</v>
      </c>
    </row>
    <row r="142" spans="1:144">
      <c r="A142" s="5">
        <v>0.2</v>
      </c>
      <c r="B142" s="4">
        <f t="shared" si="160"/>
        <v>0</v>
      </c>
      <c r="C142" s="4">
        <f t="shared" si="161"/>
        <v>0</v>
      </c>
      <c r="D142" s="4">
        <f t="shared" si="162"/>
        <v>0</v>
      </c>
      <c r="E142" s="4">
        <f t="shared" si="163"/>
        <v>0</v>
      </c>
      <c r="F142" s="4">
        <f t="shared" si="164"/>
        <v>0</v>
      </c>
      <c r="G142" s="4">
        <f t="shared" si="165"/>
        <v>0</v>
      </c>
      <c r="H142">
        <v>8236422</v>
      </c>
      <c r="K142">
        <f t="shared" si="158"/>
        <v>8236422</v>
      </c>
      <c r="N142">
        <f t="shared" si="159"/>
        <v>8236422</v>
      </c>
      <c r="S142" s="9">
        <v>282.2</v>
      </c>
      <c r="T142" s="4">
        <f t="shared" ref="T142:T179" si="172">AB142/Z142</f>
        <v>0.51445420910802098</v>
      </c>
      <c r="U142" s="4">
        <f t="shared" ref="U142:U179" si="173">(AA142-AB142)/Z142</f>
        <v>0.48554354995771154</v>
      </c>
      <c r="V142" s="4">
        <f t="shared" ref="V142:V179" si="174">AD142/AC142</f>
        <v>0.28184851298998559</v>
      </c>
      <c r="W142" s="4">
        <f t="shared" ref="W142:W179" si="175">(AD142-AE142)/AC142</f>
        <v>0</v>
      </c>
      <c r="X142" s="4">
        <f t="shared" ref="X142:X179" si="176">AH142/AF142</f>
        <v>1.0041243882560691</v>
      </c>
      <c r="Y142" s="4">
        <f t="shared" ref="Y142:Y179" si="177">(AG142-AH142)/AF142</f>
        <v>2.6504829762594984</v>
      </c>
      <c r="Z142">
        <v>68275095</v>
      </c>
      <c r="AA142">
        <v>68274942</v>
      </c>
      <c r="AB142">
        <v>35124410</v>
      </c>
      <c r="AC142">
        <f t="shared" ref="AC142:AC163" si="178">Z142</f>
        <v>68275095</v>
      </c>
      <c r="AD142">
        <v>19243234</v>
      </c>
      <c r="AE142">
        <v>19243234</v>
      </c>
      <c r="AF142">
        <f t="shared" ref="AF142:AF163" si="179">AC142</f>
        <v>68275095</v>
      </c>
      <c r="AG142">
        <v>249518665</v>
      </c>
      <c r="AH142">
        <v>68556688</v>
      </c>
      <c r="AT142" t="s">
        <v>167</v>
      </c>
      <c r="AU142">
        <v>22215</v>
      </c>
      <c r="AV142">
        <v>12282</v>
      </c>
      <c r="AW142">
        <f t="shared" si="123"/>
        <v>9933</v>
      </c>
      <c r="AX142" s="8">
        <f t="shared" si="124"/>
        <v>0.44713031735313979</v>
      </c>
      <c r="AY142" s="8">
        <f t="shared" si="131"/>
        <v>0.55286968264686021</v>
      </c>
      <c r="AZ142" s="1">
        <v>1</v>
      </c>
      <c r="BA142" s="1">
        <v>0.7</v>
      </c>
      <c r="BB142" s="8">
        <f t="shared" si="166"/>
        <v>0.44657513691949885</v>
      </c>
      <c r="BC142" s="8">
        <f t="shared" si="167"/>
        <v>0.55342486308050121</v>
      </c>
      <c r="BS142" t="s">
        <v>167</v>
      </c>
      <c r="BT142">
        <v>17935</v>
      </c>
      <c r="BU142">
        <v>13074</v>
      </c>
      <c r="BV142">
        <f t="shared" si="134"/>
        <v>4861</v>
      </c>
      <c r="BW142" s="8">
        <f t="shared" si="135"/>
        <v>0.27103429049344857</v>
      </c>
      <c r="BX142" s="8">
        <f t="shared" si="132"/>
        <v>0.72896570950655148</v>
      </c>
      <c r="BY142" s="1">
        <v>1</v>
      </c>
      <c r="BZ142" s="1">
        <v>0.7</v>
      </c>
      <c r="CA142" s="8">
        <f t="shared" si="168"/>
        <v>0.26908279899637583</v>
      </c>
      <c r="CB142" s="8">
        <f t="shared" si="169"/>
        <v>0.73091720100362423</v>
      </c>
      <c r="CX142" t="s">
        <v>167</v>
      </c>
      <c r="CY142">
        <v>15420</v>
      </c>
      <c r="CZ142">
        <v>11462</v>
      </c>
      <c r="DA142">
        <f t="shared" si="136"/>
        <v>3958</v>
      </c>
      <c r="DB142" s="8">
        <f t="shared" si="137"/>
        <v>0.25667963683527883</v>
      </c>
      <c r="DC142" s="8">
        <f t="shared" si="133"/>
        <v>0.74332036316472117</v>
      </c>
      <c r="DD142" s="1">
        <v>1</v>
      </c>
      <c r="DE142" s="1">
        <v>0.7</v>
      </c>
      <c r="DF142" s="8">
        <f t="shared" si="170"/>
        <v>0.2538478166882836</v>
      </c>
      <c r="DG142" s="8">
        <f t="shared" si="170"/>
        <v>0.7461521833117164</v>
      </c>
      <c r="EB142" t="s">
        <v>167</v>
      </c>
      <c r="EC142">
        <v>22215</v>
      </c>
      <c r="EE142">
        <f t="shared" si="138"/>
        <v>22215</v>
      </c>
      <c r="EF142" s="8">
        <f t="shared" si="139"/>
        <v>1</v>
      </c>
      <c r="EG142" s="8"/>
      <c r="EJ142" s="1" t="e">
        <f t="shared" si="140"/>
        <v>#DIV/0!</v>
      </c>
      <c r="EK142" s="1" t="e">
        <f t="shared" si="141"/>
        <v>#DIV/0!</v>
      </c>
      <c r="EL142" s="1">
        <v>1</v>
      </c>
      <c r="EM142" s="1">
        <v>0.7</v>
      </c>
      <c r="EN142" s="8">
        <f t="shared" si="171"/>
        <v>1</v>
      </c>
    </row>
    <row r="143" spans="1:144">
      <c r="A143" s="5">
        <v>0.1</v>
      </c>
      <c r="B143" s="4">
        <f t="shared" si="160"/>
        <v>0</v>
      </c>
      <c r="C143" s="4">
        <f t="shared" si="161"/>
        <v>0</v>
      </c>
      <c r="D143" s="4">
        <f t="shared" si="162"/>
        <v>0</v>
      </c>
      <c r="E143" s="4">
        <f t="shared" si="163"/>
        <v>0</v>
      </c>
      <c r="F143" s="4">
        <f t="shared" si="164"/>
        <v>0</v>
      </c>
      <c r="G143" s="4">
        <f t="shared" si="165"/>
        <v>0</v>
      </c>
      <c r="H143">
        <v>8236422</v>
      </c>
      <c r="K143">
        <f t="shared" si="158"/>
        <v>8236422</v>
      </c>
      <c r="N143">
        <f t="shared" si="159"/>
        <v>8236422</v>
      </c>
      <c r="S143" s="9">
        <v>282.3</v>
      </c>
      <c r="T143" s="4">
        <f t="shared" si="172"/>
        <v>0.51455412841241743</v>
      </c>
      <c r="U143" s="4">
        <f t="shared" si="173"/>
        <v>0.48544332307410193</v>
      </c>
      <c r="V143" s="4">
        <f t="shared" si="174"/>
        <v>0.28190743637925364</v>
      </c>
      <c r="W143" s="4">
        <f t="shared" si="175"/>
        <v>0</v>
      </c>
      <c r="X143" s="4">
        <f t="shared" si="176"/>
        <v>1.0041611512953588</v>
      </c>
      <c r="Y143" s="4">
        <f t="shared" si="177"/>
        <v>2.650612862567236</v>
      </c>
      <c r="Z143">
        <v>68275095</v>
      </c>
      <c r="AA143">
        <v>68274921</v>
      </c>
      <c r="AB143">
        <v>35131232</v>
      </c>
      <c r="AC143">
        <f t="shared" si="178"/>
        <v>68275095</v>
      </c>
      <c r="AD143">
        <v>19247257</v>
      </c>
      <c r="AE143">
        <v>19247257</v>
      </c>
      <c r="AF143">
        <f t="shared" si="179"/>
        <v>68275095</v>
      </c>
      <c r="AG143">
        <v>249530043</v>
      </c>
      <c r="AH143">
        <v>68559198</v>
      </c>
      <c r="AT143" t="s">
        <v>168</v>
      </c>
      <c r="AU143">
        <v>22215</v>
      </c>
      <c r="AV143">
        <v>10551</v>
      </c>
      <c r="AW143">
        <f t="shared" si="123"/>
        <v>11664</v>
      </c>
      <c r="AX143" s="8">
        <f t="shared" si="124"/>
        <v>0.52505064145847402</v>
      </c>
      <c r="AY143" s="8">
        <f t="shared" si="131"/>
        <v>0.47494935854152598</v>
      </c>
      <c r="AZ143" s="1">
        <v>1</v>
      </c>
      <c r="BA143" s="1">
        <v>0.6</v>
      </c>
      <c r="BB143" s="8">
        <f t="shared" si="166"/>
        <v>0.52485557806287042</v>
      </c>
      <c r="BC143" s="8">
        <f t="shared" si="167"/>
        <v>0.47514442193712952</v>
      </c>
      <c r="BS143" t="s">
        <v>168</v>
      </c>
      <c r="BT143">
        <v>17935</v>
      </c>
      <c r="BU143">
        <v>11587</v>
      </c>
      <c r="BV143">
        <f t="shared" si="134"/>
        <v>6348</v>
      </c>
      <c r="BW143" s="8">
        <f t="shared" si="135"/>
        <v>0.35394480066908279</v>
      </c>
      <c r="BX143" s="8">
        <f t="shared" si="132"/>
        <v>0.64605519933091715</v>
      </c>
      <c r="BY143" s="1">
        <v>1</v>
      </c>
      <c r="BZ143" s="1">
        <v>0.6</v>
      </c>
      <c r="CA143" s="8">
        <f t="shared" si="168"/>
        <v>0.35195613790539909</v>
      </c>
      <c r="CB143" s="8">
        <f t="shared" si="169"/>
        <v>0.64804386209460085</v>
      </c>
      <c r="CX143" t="s">
        <v>168</v>
      </c>
      <c r="CY143">
        <v>15420</v>
      </c>
      <c r="CZ143">
        <v>10095</v>
      </c>
      <c r="DA143">
        <f t="shared" si="136"/>
        <v>5325</v>
      </c>
      <c r="DB143" s="8">
        <f t="shared" si="137"/>
        <v>0.34533073929961089</v>
      </c>
      <c r="DC143" s="8">
        <f t="shared" si="133"/>
        <v>0.65466926070038911</v>
      </c>
      <c r="DD143" s="1">
        <v>1</v>
      </c>
      <c r="DE143" s="1">
        <v>0.6</v>
      </c>
      <c r="DF143" s="8">
        <f t="shared" si="170"/>
        <v>0.34353653264159095</v>
      </c>
      <c r="DG143" s="8">
        <f t="shared" si="170"/>
        <v>0.65646346735840899</v>
      </c>
      <c r="EB143" t="s">
        <v>168</v>
      </c>
      <c r="EC143">
        <v>22215</v>
      </c>
      <c r="EE143">
        <f t="shared" si="138"/>
        <v>22215</v>
      </c>
      <c r="EF143" s="8">
        <f t="shared" si="139"/>
        <v>1</v>
      </c>
      <c r="EG143" s="8"/>
      <c r="EJ143" s="1" t="e">
        <f t="shared" si="140"/>
        <v>#DIV/0!</v>
      </c>
      <c r="EK143" s="1" t="e">
        <f t="shared" si="141"/>
        <v>#DIV/0!</v>
      </c>
      <c r="EL143" s="1">
        <v>1</v>
      </c>
      <c r="EM143" s="1">
        <v>0.6</v>
      </c>
      <c r="EN143" s="8">
        <f t="shared" si="171"/>
        <v>1</v>
      </c>
    </row>
    <row r="144" spans="1:144">
      <c r="A144" s="6">
        <v>205.2</v>
      </c>
      <c r="B144" s="4"/>
      <c r="C144" s="4"/>
      <c r="D144" s="4"/>
      <c r="E144" s="4"/>
      <c r="F144" s="4"/>
      <c r="G144" s="4"/>
      <c r="K144">
        <f t="shared" si="158"/>
        <v>0</v>
      </c>
      <c r="N144">
        <f t="shared" si="159"/>
        <v>0</v>
      </c>
      <c r="S144" s="6">
        <v>200</v>
      </c>
      <c r="T144" s="4"/>
      <c r="U144" s="4"/>
      <c r="V144" s="4"/>
      <c r="W144" s="4"/>
      <c r="X144" s="4"/>
      <c r="Y144" s="4"/>
      <c r="AC144">
        <f t="shared" si="178"/>
        <v>0</v>
      </c>
      <c r="AF144">
        <f t="shared" si="179"/>
        <v>0</v>
      </c>
      <c r="AT144" t="s">
        <v>169</v>
      </c>
      <c r="AU144">
        <v>22215</v>
      </c>
      <c r="AV144">
        <v>8740</v>
      </c>
      <c r="AW144">
        <f t="shared" si="123"/>
        <v>13475</v>
      </c>
      <c r="AX144" s="8">
        <f t="shared" si="124"/>
        <v>0.60657213594418191</v>
      </c>
      <c r="AY144" s="8">
        <f t="shared" si="131"/>
        <v>0.39342786405581814</v>
      </c>
      <c r="AZ144" s="1">
        <v>1</v>
      </c>
      <c r="BA144" s="1">
        <v>0.5</v>
      </c>
      <c r="BB144" s="8">
        <f t="shared" si="166"/>
        <v>0.60510165803886273</v>
      </c>
      <c r="BC144" s="8">
        <f t="shared" si="167"/>
        <v>0.39489834196113738</v>
      </c>
      <c r="BS144" t="s">
        <v>169</v>
      </c>
      <c r="BT144">
        <v>17935</v>
      </c>
      <c r="BU144">
        <v>10004</v>
      </c>
      <c r="BV144">
        <f t="shared" si="134"/>
        <v>7931</v>
      </c>
      <c r="BW144" s="8">
        <f t="shared" si="135"/>
        <v>0.44220797323668803</v>
      </c>
      <c r="BX144" s="8">
        <f t="shared" si="132"/>
        <v>0.55779202676331197</v>
      </c>
      <c r="BY144" s="1">
        <v>1</v>
      </c>
      <c r="BZ144" s="1">
        <v>0.5</v>
      </c>
      <c r="CA144" s="8">
        <f t="shared" si="168"/>
        <v>0.44129727720472078</v>
      </c>
      <c r="CB144" s="8">
        <f t="shared" si="169"/>
        <v>0.55870272279527933</v>
      </c>
      <c r="CX144" t="s">
        <v>169</v>
      </c>
      <c r="CY144">
        <v>15420</v>
      </c>
      <c r="CZ144">
        <v>8588</v>
      </c>
      <c r="DA144">
        <f t="shared" si="136"/>
        <v>6832</v>
      </c>
      <c r="DB144" s="8">
        <f t="shared" si="137"/>
        <v>0.44306095979247728</v>
      </c>
      <c r="DC144" s="8">
        <f t="shared" si="133"/>
        <v>0.55693904020752272</v>
      </c>
      <c r="DD144" s="1">
        <v>1</v>
      </c>
      <c r="DE144" s="1">
        <v>0.5</v>
      </c>
      <c r="DF144" s="8">
        <f t="shared" si="170"/>
        <v>0.44130998702983137</v>
      </c>
      <c r="DG144" s="8">
        <f t="shared" si="170"/>
        <v>0.55869001297016863</v>
      </c>
      <c r="EB144" t="s">
        <v>169</v>
      </c>
      <c r="EC144">
        <v>22215</v>
      </c>
      <c r="EE144">
        <f t="shared" si="138"/>
        <v>22215</v>
      </c>
      <c r="EF144" s="8">
        <f t="shared" si="139"/>
        <v>1</v>
      </c>
      <c r="EG144" s="8"/>
      <c r="EJ144" s="1" t="e">
        <f t="shared" si="140"/>
        <v>#DIV/0!</v>
      </c>
      <c r="EK144" s="1" t="e">
        <f t="shared" si="141"/>
        <v>#DIV/0!</v>
      </c>
      <c r="EL144" s="1">
        <v>1</v>
      </c>
      <c r="EM144" s="1">
        <v>0.5</v>
      </c>
      <c r="EN144" s="8">
        <f t="shared" si="171"/>
        <v>1</v>
      </c>
    </row>
    <row r="145" spans="1:144">
      <c r="A145" s="4">
        <v>1</v>
      </c>
      <c r="B145" s="4" t="e">
        <f t="shared" si="160"/>
        <v>#DIV/0!</v>
      </c>
      <c r="C145" s="4" t="e">
        <f t="shared" si="161"/>
        <v>#DIV/0!</v>
      </c>
      <c r="D145" s="4" t="e">
        <f t="shared" si="162"/>
        <v>#DIV/0!</v>
      </c>
      <c r="E145" s="4" t="e">
        <f t="shared" si="163"/>
        <v>#DIV/0!</v>
      </c>
      <c r="F145" s="4" t="e">
        <f t="shared" si="164"/>
        <v>#DIV/0!</v>
      </c>
      <c r="G145" s="4" t="e">
        <f t="shared" si="165"/>
        <v>#DIV/0!</v>
      </c>
      <c r="K145">
        <f t="shared" si="158"/>
        <v>0</v>
      </c>
      <c r="N145">
        <f t="shared" si="159"/>
        <v>0</v>
      </c>
      <c r="S145" s="9">
        <v>283.10000000000002</v>
      </c>
      <c r="T145" s="4">
        <f t="shared" si="172"/>
        <v>0.54749379092908379</v>
      </c>
      <c r="U145" s="4">
        <f t="shared" si="173"/>
        <v>0.4525012852493237</v>
      </c>
      <c r="V145" s="4">
        <f t="shared" si="174"/>
        <v>0.32196951456892864</v>
      </c>
      <c r="W145" s="4">
        <f t="shared" si="175"/>
        <v>0</v>
      </c>
      <c r="X145" s="4">
        <f t="shared" si="176"/>
        <v>1.0015714024910845</v>
      </c>
      <c r="Y145" s="4">
        <f t="shared" si="177"/>
        <v>2.2304721601998181</v>
      </c>
      <c r="Z145">
        <v>34119839</v>
      </c>
      <c r="AA145">
        <v>34119671</v>
      </c>
      <c r="AB145">
        <v>18680400</v>
      </c>
      <c r="AC145">
        <f t="shared" si="178"/>
        <v>34119839</v>
      </c>
      <c r="AD145">
        <v>10985548</v>
      </c>
      <c r="AE145">
        <v>10985548</v>
      </c>
      <c r="AF145">
        <f t="shared" si="179"/>
        <v>34119839</v>
      </c>
      <c r="AG145">
        <v>110276806</v>
      </c>
      <c r="AH145">
        <v>34173455</v>
      </c>
      <c r="AT145" t="s">
        <v>170</v>
      </c>
      <c r="AU145">
        <v>22215</v>
      </c>
      <c r="AV145">
        <v>7015</v>
      </c>
      <c r="AW145">
        <f t="shared" si="123"/>
        <v>15200</v>
      </c>
      <c r="AX145" s="8">
        <f t="shared" si="124"/>
        <v>0.68422237227098803</v>
      </c>
      <c r="AY145" s="8">
        <f t="shared" si="131"/>
        <v>0.31577762772901191</v>
      </c>
      <c r="AZ145" s="1">
        <v>1</v>
      </c>
      <c r="BA145" s="1">
        <v>0.4</v>
      </c>
      <c r="BB145" s="8">
        <f t="shared" si="166"/>
        <v>0.68366719183734714</v>
      </c>
      <c r="BC145" s="8">
        <f t="shared" si="167"/>
        <v>0.31633280816265286</v>
      </c>
      <c r="BS145" t="s">
        <v>170</v>
      </c>
      <c r="BT145">
        <v>17935</v>
      </c>
      <c r="BU145">
        <v>8400</v>
      </c>
      <c r="BV145">
        <f t="shared" si="134"/>
        <v>9535</v>
      </c>
      <c r="BW145" s="8">
        <f t="shared" si="135"/>
        <v>0.53164204070253696</v>
      </c>
      <c r="BX145" s="8">
        <f t="shared" si="132"/>
        <v>0.46835795929746304</v>
      </c>
      <c r="BY145" s="1">
        <v>1</v>
      </c>
      <c r="BZ145" s="1">
        <v>0.4</v>
      </c>
      <c r="CA145" s="8">
        <f t="shared" si="168"/>
        <v>0.5317721401356752</v>
      </c>
      <c r="CB145" s="8">
        <f t="shared" si="169"/>
        <v>0.46822785986432486</v>
      </c>
      <c r="CX145" t="s">
        <v>170</v>
      </c>
      <c r="CY145">
        <v>15420</v>
      </c>
      <c r="CZ145">
        <v>7066</v>
      </c>
      <c r="DA145">
        <f t="shared" si="136"/>
        <v>8354</v>
      </c>
      <c r="DB145" s="8">
        <f t="shared" si="137"/>
        <v>0.54176394293125807</v>
      </c>
      <c r="DC145" s="8">
        <f t="shared" si="133"/>
        <v>0.45823605706874188</v>
      </c>
      <c r="DD145" s="1">
        <v>1</v>
      </c>
      <c r="DE145" s="1">
        <v>0.4</v>
      </c>
      <c r="DF145" s="8">
        <f t="shared" si="170"/>
        <v>0.54072632944228272</v>
      </c>
      <c r="DG145" s="8">
        <f t="shared" si="170"/>
        <v>0.45927367055771723</v>
      </c>
      <c r="EB145" t="s">
        <v>170</v>
      </c>
      <c r="EC145">
        <v>22215</v>
      </c>
      <c r="EE145">
        <f t="shared" si="138"/>
        <v>22215</v>
      </c>
      <c r="EF145" s="8">
        <f t="shared" si="139"/>
        <v>1</v>
      </c>
      <c r="EG145" s="8"/>
      <c r="EJ145" s="1" t="e">
        <f t="shared" si="140"/>
        <v>#DIV/0!</v>
      </c>
      <c r="EK145" s="1" t="e">
        <f t="shared" si="141"/>
        <v>#DIV/0!</v>
      </c>
      <c r="EL145" s="1">
        <v>1</v>
      </c>
      <c r="EM145" s="1">
        <v>0.4</v>
      </c>
      <c r="EN145" s="8">
        <f t="shared" si="171"/>
        <v>1</v>
      </c>
    </row>
    <row r="146" spans="1:144">
      <c r="A146" s="4">
        <v>0.9</v>
      </c>
      <c r="B146" s="4" t="e">
        <f t="shared" si="160"/>
        <v>#DIV/0!</v>
      </c>
      <c r="C146" s="4" t="e">
        <f t="shared" si="161"/>
        <v>#DIV/0!</v>
      </c>
      <c r="D146" s="4" t="e">
        <f t="shared" si="162"/>
        <v>#DIV/0!</v>
      </c>
      <c r="E146" s="4" t="e">
        <f t="shared" si="163"/>
        <v>#DIV/0!</v>
      </c>
      <c r="F146" s="4" t="e">
        <f t="shared" si="164"/>
        <v>#DIV/0!</v>
      </c>
      <c r="G146" s="4" t="e">
        <f t="shared" si="165"/>
        <v>#DIV/0!</v>
      </c>
      <c r="K146">
        <f t="shared" si="158"/>
        <v>0</v>
      </c>
      <c r="N146">
        <f t="shared" si="159"/>
        <v>0</v>
      </c>
      <c r="S146" s="9">
        <v>283.2</v>
      </c>
      <c r="T146" s="4">
        <f t="shared" si="172"/>
        <v>0.54740023831882678</v>
      </c>
      <c r="U146" s="4">
        <f t="shared" si="173"/>
        <v>0.45259387068033935</v>
      </c>
      <c r="V146" s="4">
        <f t="shared" si="174"/>
        <v>0.32191881092991087</v>
      </c>
      <c r="W146" s="4">
        <f t="shared" si="175"/>
        <v>0</v>
      </c>
      <c r="X146" s="4">
        <f t="shared" si="176"/>
        <v>1.0015678268587376</v>
      </c>
      <c r="Y146" s="4">
        <f t="shared" si="177"/>
        <v>2.2307221320710218</v>
      </c>
      <c r="Z146">
        <v>34119839</v>
      </c>
      <c r="AA146">
        <v>34119638</v>
      </c>
      <c r="AB146">
        <v>18677208</v>
      </c>
      <c r="AC146">
        <f t="shared" si="178"/>
        <v>34119839</v>
      </c>
      <c r="AD146">
        <v>10983818</v>
      </c>
      <c r="AE146">
        <v>10983818</v>
      </c>
      <c r="AF146">
        <f t="shared" si="179"/>
        <v>34119839</v>
      </c>
      <c r="AG146">
        <v>110285213</v>
      </c>
      <c r="AH146">
        <v>34173333</v>
      </c>
      <c r="AT146" t="s">
        <v>171</v>
      </c>
      <c r="AU146">
        <v>22215</v>
      </c>
      <c r="AV146">
        <v>5304</v>
      </c>
      <c r="AW146">
        <f t="shared" si="123"/>
        <v>16911</v>
      </c>
      <c r="AX146" s="8">
        <f t="shared" si="124"/>
        <v>0.76124240378122887</v>
      </c>
      <c r="AY146" s="8">
        <f t="shared" si="131"/>
        <v>0.2387575962187711</v>
      </c>
      <c r="AZ146" s="1">
        <v>1</v>
      </c>
      <c r="BA146" s="1">
        <v>0.3</v>
      </c>
      <c r="BB146" s="8">
        <f t="shared" si="166"/>
        <v>0.76185760372120936</v>
      </c>
      <c r="BC146" s="8">
        <f t="shared" si="167"/>
        <v>0.23814239627879061</v>
      </c>
      <c r="BS146" t="s">
        <v>171</v>
      </c>
      <c r="BT146">
        <v>17935</v>
      </c>
      <c r="BU146">
        <v>6718</v>
      </c>
      <c r="BV146">
        <f t="shared" si="134"/>
        <v>11217</v>
      </c>
      <c r="BW146" s="8">
        <f t="shared" si="135"/>
        <v>0.62542514636186231</v>
      </c>
      <c r="BX146" s="8">
        <f t="shared" si="132"/>
        <v>0.37457485363813769</v>
      </c>
      <c r="BY146" s="1">
        <v>1</v>
      </c>
      <c r="BZ146" s="1">
        <v>0.3</v>
      </c>
      <c r="CA146" s="8">
        <f t="shared" si="168"/>
        <v>0.62616857169408047</v>
      </c>
      <c r="CB146" s="8">
        <f t="shared" si="169"/>
        <v>0.37383142830591948</v>
      </c>
      <c r="CX146" t="s">
        <v>171</v>
      </c>
      <c r="CY146">
        <v>15420</v>
      </c>
      <c r="CZ146">
        <v>5449</v>
      </c>
      <c r="DA146">
        <f t="shared" si="136"/>
        <v>9971</v>
      </c>
      <c r="DB146" s="8">
        <f t="shared" si="137"/>
        <v>0.64662775616083012</v>
      </c>
      <c r="DC146" s="8">
        <f t="shared" si="133"/>
        <v>0.35337224383916993</v>
      </c>
      <c r="DD146" s="1">
        <v>1</v>
      </c>
      <c r="DE146" s="1">
        <v>0.3</v>
      </c>
      <c r="DF146" s="8">
        <f t="shared" si="170"/>
        <v>0.64541720709035888</v>
      </c>
      <c r="DG146" s="8">
        <f t="shared" si="170"/>
        <v>0.35458279290964118</v>
      </c>
      <c r="EB146" t="s">
        <v>171</v>
      </c>
      <c r="EC146">
        <v>22215</v>
      </c>
      <c r="EE146">
        <f t="shared" si="138"/>
        <v>22215</v>
      </c>
      <c r="EF146" s="8">
        <f t="shared" si="139"/>
        <v>1</v>
      </c>
      <c r="EG146" s="8"/>
      <c r="EJ146" s="1" t="e">
        <f t="shared" si="140"/>
        <v>#DIV/0!</v>
      </c>
      <c r="EK146" s="1" t="e">
        <f t="shared" si="141"/>
        <v>#DIV/0!</v>
      </c>
      <c r="EL146" s="1">
        <v>1</v>
      </c>
      <c r="EM146" s="1">
        <v>0.3</v>
      </c>
      <c r="EN146" s="8">
        <f t="shared" si="171"/>
        <v>1</v>
      </c>
    </row>
    <row r="147" spans="1:144">
      <c r="A147" s="4">
        <v>0.8</v>
      </c>
      <c r="B147" s="4" t="e">
        <f t="shared" si="160"/>
        <v>#DIV/0!</v>
      </c>
      <c r="C147" s="4" t="e">
        <f t="shared" si="161"/>
        <v>#DIV/0!</v>
      </c>
      <c r="D147" s="4" t="e">
        <f t="shared" si="162"/>
        <v>#DIV/0!</v>
      </c>
      <c r="E147" s="4" t="e">
        <f t="shared" si="163"/>
        <v>#DIV/0!</v>
      </c>
      <c r="F147" s="4" t="e">
        <f t="shared" si="164"/>
        <v>#DIV/0!</v>
      </c>
      <c r="G147" s="4" t="e">
        <f t="shared" si="165"/>
        <v>#DIV/0!</v>
      </c>
      <c r="K147">
        <f t="shared" si="158"/>
        <v>0</v>
      </c>
      <c r="N147">
        <f t="shared" si="159"/>
        <v>0</v>
      </c>
      <c r="S147" s="9">
        <v>283.3</v>
      </c>
      <c r="T147" s="4">
        <f t="shared" si="172"/>
        <v>0.54744247181236694</v>
      </c>
      <c r="U147" s="4">
        <f t="shared" si="173"/>
        <v>0.45255201819680335</v>
      </c>
      <c r="V147" s="4">
        <f t="shared" si="174"/>
        <v>0.32196799052891195</v>
      </c>
      <c r="W147" s="4">
        <f t="shared" si="175"/>
        <v>0</v>
      </c>
      <c r="X147" s="4">
        <f t="shared" si="176"/>
        <v>1.0015596204894168</v>
      </c>
      <c r="Y147" s="4">
        <f t="shared" si="177"/>
        <v>2.230590419843423</v>
      </c>
      <c r="Z147">
        <v>34119839</v>
      </c>
      <c r="AA147">
        <v>34119651</v>
      </c>
      <c r="AB147">
        <v>18678649</v>
      </c>
      <c r="AC147">
        <f t="shared" si="178"/>
        <v>34119839</v>
      </c>
      <c r="AD147">
        <v>10985496</v>
      </c>
      <c r="AE147">
        <v>10985496</v>
      </c>
      <c r="AF147">
        <f t="shared" si="179"/>
        <v>34119839</v>
      </c>
      <c r="AG147">
        <v>110280439</v>
      </c>
      <c r="AH147">
        <v>34173053</v>
      </c>
      <c r="AT147" t="s">
        <v>172</v>
      </c>
      <c r="AU147">
        <v>22215</v>
      </c>
      <c r="AV147">
        <v>3547</v>
      </c>
      <c r="AW147">
        <f t="shared" si="123"/>
        <v>18668</v>
      </c>
      <c r="AX147" s="8">
        <f t="shared" si="124"/>
        <v>0.84033310826018459</v>
      </c>
      <c r="AY147" s="8">
        <f t="shared" si="131"/>
        <v>0.15966689173981544</v>
      </c>
      <c r="AZ147" s="1">
        <v>1</v>
      </c>
      <c r="BA147" s="1">
        <v>0.2</v>
      </c>
      <c r="BB147" s="8">
        <f t="shared" si="166"/>
        <v>0.84204366419086207</v>
      </c>
      <c r="BC147" s="8">
        <f t="shared" si="167"/>
        <v>0.15795633580913795</v>
      </c>
      <c r="BS147" t="s">
        <v>172</v>
      </c>
      <c r="BT147">
        <v>17935</v>
      </c>
      <c r="BU147">
        <v>4940</v>
      </c>
      <c r="BV147">
        <f t="shared" si="134"/>
        <v>12995</v>
      </c>
      <c r="BW147" s="8">
        <f t="shared" si="135"/>
        <v>0.72456091441315862</v>
      </c>
      <c r="BX147" s="8">
        <f t="shared" si="132"/>
        <v>0.27543908558684138</v>
      </c>
      <c r="BY147" s="1">
        <v>1</v>
      </c>
      <c r="BZ147" s="1">
        <v>0.2</v>
      </c>
      <c r="CA147" s="8">
        <f t="shared" si="168"/>
        <v>0.72649382027692599</v>
      </c>
      <c r="CB147" s="8">
        <f t="shared" si="169"/>
        <v>0.27350617972307406</v>
      </c>
      <c r="CX147" t="s">
        <v>172</v>
      </c>
      <c r="CY147">
        <v>15420</v>
      </c>
      <c r="CZ147">
        <v>3765</v>
      </c>
      <c r="DA147">
        <f t="shared" si="136"/>
        <v>11655</v>
      </c>
      <c r="DB147" s="8">
        <f t="shared" si="137"/>
        <v>0.75583657587548636</v>
      </c>
      <c r="DC147" s="8">
        <f t="shared" si="133"/>
        <v>0.24416342412451361</v>
      </c>
      <c r="DD147" s="1">
        <v>1</v>
      </c>
      <c r="DE147" s="1">
        <v>0.2</v>
      </c>
      <c r="DF147" s="8">
        <f t="shared" si="170"/>
        <v>0.75791180285343707</v>
      </c>
      <c r="DG147" s="8">
        <f t="shared" si="170"/>
        <v>0.24208819714656291</v>
      </c>
      <c r="EB147" t="s">
        <v>172</v>
      </c>
      <c r="EC147">
        <v>22215</v>
      </c>
      <c r="EE147">
        <f t="shared" si="138"/>
        <v>22215</v>
      </c>
      <c r="EF147" s="8">
        <f t="shared" si="139"/>
        <v>1</v>
      </c>
      <c r="EG147" s="8"/>
      <c r="EJ147" s="1" t="e">
        <f t="shared" si="140"/>
        <v>#DIV/0!</v>
      </c>
      <c r="EK147" s="1" t="e">
        <f t="shared" si="141"/>
        <v>#DIV/0!</v>
      </c>
      <c r="EL147" s="1">
        <v>1</v>
      </c>
      <c r="EM147" s="1">
        <v>0.2</v>
      </c>
      <c r="EN147" s="8">
        <f t="shared" si="171"/>
        <v>1</v>
      </c>
    </row>
    <row r="148" spans="1:144">
      <c r="A148" s="4">
        <v>0.7</v>
      </c>
      <c r="B148" s="4" t="e">
        <f t="shared" si="160"/>
        <v>#DIV/0!</v>
      </c>
      <c r="C148" s="4" t="e">
        <f t="shared" si="161"/>
        <v>#DIV/0!</v>
      </c>
      <c r="D148" s="4" t="e">
        <f t="shared" si="162"/>
        <v>#DIV/0!</v>
      </c>
      <c r="E148" s="4" t="e">
        <f t="shared" si="163"/>
        <v>#DIV/0!</v>
      </c>
      <c r="F148" s="4" t="e">
        <f t="shared" si="164"/>
        <v>#DIV/0!</v>
      </c>
      <c r="G148" s="4" t="e">
        <f t="shared" si="165"/>
        <v>#DIV/0!</v>
      </c>
      <c r="K148">
        <f t="shared" si="158"/>
        <v>0</v>
      </c>
      <c r="N148">
        <f t="shared" si="159"/>
        <v>0</v>
      </c>
      <c r="S148" s="6">
        <v>300</v>
      </c>
      <c r="T148" s="4"/>
      <c r="U148" s="4"/>
      <c r="V148" s="4"/>
      <c r="W148" s="4"/>
      <c r="X148" s="4"/>
      <c r="Y148" s="4"/>
      <c r="AC148">
        <f t="shared" si="178"/>
        <v>0</v>
      </c>
      <c r="AF148">
        <f t="shared" si="179"/>
        <v>0</v>
      </c>
      <c r="AT148" t="s">
        <v>173</v>
      </c>
      <c r="AU148">
        <v>22215</v>
      </c>
      <c r="AV148">
        <v>1754</v>
      </c>
      <c r="AW148">
        <f t="shared" si="123"/>
        <v>20461</v>
      </c>
      <c r="AX148" s="8">
        <f t="shared" si="124"/>
        <v>0.92104433941030839</v>
      </c>
      <c r="AY148" s="8">
        <f t="shared" si="131"/>
        <v>7.8955660589691654E-2</v>
      </c>
      <c r="AZ148" s="1">
        <v>1</v>
      </c>
      <c r="BA148" s="1">
        <v>0.1</v>
      </c>
      <c r="BB148" s="8">
        <f t="shared" si="166"/>
        <v>0.92113436866981768</v>
      </c>
      <c r="BC148" s="8">
        <f t="shared" si="167"/>
        <v>7.8865631330182304E-2</v>
      </c>
      <c r="BS148" t="s">
        <v>173</v>
      </c>
      <c r="BT148">
        <v>17935</v>
      </c>
      <c r="BU148">
        <v>3068</v>
      </c>
      <c r="BV148">
        <f t="shared" si="134"/>
        <v>14867</v>
      </c>
      <c r="BW148" s="8">
        <f t="shared" si="135"/>
        <v>0.82893783105659324</v>
      </c>
      <c r="BX148" s="8">
        <f t="shared" si="132"/>
        <v>0.17106216894340676</v>
      </c>
      <c r="BY148" s="1">
        <v>1</v>
      </c>
      <c r="BZ148" s="1">
        <v>0.1</v>
      </c>
      <c r="CA148" s="8">
        <f t="shared" si="168"/>
        <v>0.82930954372270238</v>
      </c>
      <c r="CB148" s="8">
        <f t="shared" si="169"/>
        <v>0.17069045627729765</v>
      </c>
      <c r="CX148" t="s">
        <v>173</v>
      </c>
      <c r="CY148">
        <v>15420</v>
      </c>
      <c r="CZ148">
        <v>1994</v>
      </c>
      <c r="DA148">
        <f t="shared" si="136"/>
        <v>13426</v>
      </c>
      <c r="DB148" s="8">
        <f t="shared" si="137"/>
        <v>0.87068741893644619</v>
      </c>
      <c r="DC148" s="8">
        <f t="shared" si="133"/>
        <v>0.12931258106355384</v>
      </c>
      <c r="DD148" s="1">
        <v>1</v>
      </c>
      <c r="DE148" s="1">
        <v>0.1</v>
      </c>
      <c r="DF148" s="8">
        <f t="shared" si="170"/>
        <v>0.87185473411154346</v>
      </c>
      <c r="DG148" s="8">
        <f t="shared" si="170"/>
        <v>0.12814526588845654</v>
      </c>
      <c r="EB148" t="s">
        <v>173</v>
      </c>
      <c r="EC148">
        <v>22215</v>
      </c>
      <c r="EE148">
        <f t="shared" si="138"/>
        <v>22215</v>
      </c>
      <c r="EF148" s="8">
        <f t="shared" si="139"/>
        <v>1</v>
      </c>
      <c r="EG148" s="8"/>
      <c r="EJ148" s="1" t="e">
        <f t="shared" si="140"/>
        <v>#DIV/0!</v>
      </c>
      <c r="EK148" s="1" t="e">
        <f t="shared" si="141"/>
        <v>#DIV/0!</v>
      </c>
      <c r="EL148" s="1">
        <v>1</v>
      </c>
      <c r="EM148" s="1">
        <v>0.1</v>
      </c>
      <c r="EN148" s="8">
        <f t="shared" si="171"/>
        <v>1</v>
      </c>
    </row>
    <row r="149" spans="1:144">
      <c r="A149" s="4">
        <v>0.6</v>
      </c>
      <c r="B149" s="4" t="e">
        <f t="shared" si="160"/>
        <v>#DIV/0!</v>
      </c>
      <c r="C149" s="4" t="e">
        <f t="shared" si="161"/>
        <v>#DIV/0!</v>
      </c>
      <c r="D149" s="4" t="e">
        <f t="shared" si="162"/>
        <v>#DIV/0!</v>
      </c>
      <c r="E149" s="4" t="e">
        <f t="shared" si="163"/>
        <v>#DIV/0!</v>
      </c>
      <c r="F149" s="4" t="e">
        <f t="shared" si="164"/>
        <v>#DIV/0!</v>
      </c>
      <c r="G149" s="4" t="e">
        <f t="shared" si="165"/>
        <v>#DIV/0!</v>
      </c>
      <c r="K149">
        <f t="shared" si="158"/>
        <v>0</v>
      </c>
      <c r="N149">
        <f t="shared" si="159"/>
        <v>0</v>
      </c>
      <c r="S149" s="9">
        <v>284.10000000000002</v>
      </c>
      <c r="T149" s="4">
        <f t="shared" si="172"/>
        <v>0.57712856103533339</v>
      </c>
      <c r="U149" s="4">
        <f t="shared" si="173"/>
        <v>0.42286180372407767</v>
      </c>
      <c r="V149" s="4">
        <f t="shared" si="174"/>
        <v>0.35855656000616654</v>
      </c>
      <c r="W149" s="4">
        <f t="shared" si="175"/>
        <v>0</v>
      </c>
      <c r="X149" s="4">
        <f t="shared" si="176"/>
        <v>1.0009227392733815</v>
      </c>
      <c r="Y149" s="4">
        <f t="shared" si="177"/>
        <v>1.9553383720508684</v>
      </c>
      <c r="Z149">
        <v>22729064</v>
      </c>
      <c r="AA149">
        <v>22728845</v>
      </c>
      <c r="AB149">
        <v>13117592</v>
      </c>
      <c r="AC149">
        <f t="shared" si="178"/>
        <v>22729064</v>
      </c>
      <c r="AD149">
        <v>8149655</v>
      </c>
      <c r="AE149">
        <v>8149655</v>
      </c>
      <c r="AF149">
        <f t="shared" si="179"/>
        <v>22729064</v>
      </c>
      <c r="AG149">
        <v>67193048</v>
      </c>
      <c r="AH149">
        <v>22750037</v>
      </c>
      <c r="AT149" t="s">
        <v>174</v>
      </c>
      <c r="AU149">
        <v>22215</v>
      </c>
      <c r="AV149">
        <v>17572</v>
      </c>
      <c r="AW149">
        <f t="shared" si="123"/>
        <v>4643</v>
      </c>
      <c r="AX149" s="8">
        <f t="shared" si="124"/>
        <v>0.20900292595093406</v>
      </c>
      <c r="AY149" s="8">
        <f t="shared" si="131"/>
        <v>0.79099707404906594</v>
      </c>
      <c r="BS149" t="s">
        <v>174</v>
      </c>
      <c r="BT149">
        <v>17935</v>
      </c>
      <c r="BU149">
        <v>17351</v>
      </c>
      <c r="BV149">
        <f t="shared" si="134"/>
        <v>584</v>
      </c>
      <c r="BW149" s="8">
        <f t="shared" si="135"/>
        <v>3.2562029551156953E-2</v>
      </c>
      <c r="BX149" s="8">
        <f t="shared" si="132"/>
        <v>0.96743797044884305</v>
      </c>
      <c r="CX149" t="s">
        <v>174</v>
      </c>
      <c r="CY149">
        <v>15420</v>
      </c>
      <c r="CZ149">
        <v>15406</v>
      </c>
      <c r="DA149">
        <f t="shared" si="136"/>
        <v>14</v>
      </c>
      <c r="DB149" s="8">
        <f t="shared" si="137"/>
        <v>9.0791180285343712E-4</v>
      </c>
      <c r="DC149" s="8">
        <f t="shared" si="133"/>
        <v>0.99909208819714657</v>
      </c>
      <c r="EB149" t="s">
        <v>174</v>
      </c>
      <c r="EC149">
        <v>22215</v>
      </c>
      <c r="EE149">
        <f t="shared" si="138"/>
        <v>22215</v>
      </c>
      <c r="EF149" s="8">
        <f t="shared" si="139"/>
        <v>1</v>
      </c>
      <c r="EG149" s="8"/>
      <c r="EJ149" s="1" t="e">
        <f t="shared" si="140"/>
        <v>#DIV/0!</v>
      </c>
      <c r="EK149" s="1" t="e">
        <f t="shared" si="141"/>
        <v>#DIV/0!</v>
      </c>
    </row>
    <row r="150" spans="1:144">
      <c r="A150" s="4">
        <v>0.5</v>
      </c>
      <c r="B150" s="4" t="e">
        <f t="shared" si="160"/>
        <v>#DIV/0!</v>
      </c>
      <c r="C150" s="4" t="e">
        <f t="shared" si="161"/>
        <v>#DIV/0!</v>
      </c>
      <c r="D150" s="4" t="e">
        <f t="shared" si="162"/>
        <v>#DIV/0!</v>
      </c>
      <c r="E150" s="4" t="e">
        <f t="shared" si="163"/>
        <v>#DIV/0!</v>
      </c>
      <c r="F150" s="4" t="e">
        <f t="shared" si="164"/>
        <v>#DIV/0!</v>
      </c>
      <c r="G150" s="4" t="e">
        <f t="shared" si="165"/>
        <v>#DIV/0!</v>
      </c>
      <c r="K150">
        <f t="shared" si="158"/>
        <v>0</v>
      </c>
      <c r="N150">
        <f t="shared" si="159"/>
        <v>0</v>
      </c>
      <c r="S150" s="9">
        <v>284.2</v>
      </c>
      <c r="T150" s="4">
        <f t="shared" si="172"/>
        <v>0.5772717697481955</v>
      </c>
      <c r="U150" s="4">
        <f t="shared" si="173"/>
        <v>0.42271934295226588</v>
      </c>
      <c r="V150" s="4">
        <f t="shared" si="174"/>
        <v>0.35848700148849066</v>
      </c>
      <c r="W150" s="4">
        <f t="shared" si="175"/>
        <v>0</v>
      </c>
      <c r="X150" s="4">
        <f t="shared" si="176"/>
        <v>1.0009345303440564</v>
      </c>
      <c r="Y150" s="4">
        <f t="shared" si="177"/>
        <v>1.9555732695371881</v>
      </c>
      <c r="Z150">
        <v>22729064</v>
      </c>
      <c r="AA150">
        <v>22728862</v>
      </c>
      <c r="AB150">
        <v>13120847</v>
      </c>
      <c r="AC150">
        <f t="shared" si="178"/>
        <v>22729064</v>
      </c>
      <c r="AD150">
        <v>8148074</v>
      </c>
      <c r="AE150">
        <v>8148074</v>
      </c>
      <c r="AF150">
        <f t="shared" si="179"/>
        <v>22729064</v>
      </c>
      <c r="AG150">
        <v>67198655</v>
      </c>
      <c r="AH150">
        <v>22750305</v>
      </c>
      <c r="AT150" t="s">
        <v>175</v>
      </c>
      <c r="AU150">
        <v>22215</v>
      </c>
      <c r="AV150">
        <v>15860</v>
      </c>
      <c r="AW150">
        <f t="shared" si="123"/>
        <v>6355</v>
      </c>
      <c r="AX150" s="8">
        <f t="shared" si="124"/>
        <v>0.28606797209092955</v>
      </c>
      <c r="AY150" s="8">
        <f t="shared" si="131"/>
        <v>0.7139320279090704</v>
      </c>
      <c r="BS150" t="s">
        <v>175</v>
      </c>
      <c r="BT150">
        <v>17935</v>
      </c>
      <c r="BU150">
        <v>15992</v>
      </c>
      <c r="BV150">
        <f t="shared" si="134"/>
        <v>1943</v>
      </c>
      <c r="BW150" s="8">
        <f t="shared" si="135"/>
        <v>0.10833565653749652</v>
      </c>
      <c r="BX150" s="8">
        <f t="shared" si="132"/>
        <v>0.89166434346250345</v>
      </c>
      <c r="CX150" t="s">
        <v>175</v>
      </c>
      <c r="CY150">
        <v>15420</v>
      </c>
      <c r="CZ150">
        <v>14152</v>
      </c>
      <c r="DA150">
        <f t="shared" si="136"/>
        <v>1268</v>
      </c>
      <c r="DB150" s="8">
        <f t="shared" si="137"/>
        <v>8.2230869001297016E-2</v>
      </c>
      <c r="DC150" s="8">
        <f t="shared" si="133"/>
        <v>0.91776913099870294</v>
      </c>
      <c r="EB150" t="s">
        <v>175</v>
      </c>
      <c r="EC150">
        <v>22215</v>
      </c>
      <c r="EE150">
        <f t="shared" si="138"/>
        <v>22215</v>
      </c>
      <c r="EF150" s="8">
        <f t="shared" si="139"/>
        <v>1</v>
      </c>
      <c r="EG150" s="8"/>
      <c r="EJ150" s="1" t="e">
        <f t="shared" si="140"/>
        <v>#DIV/0!</v>
      </c>
      <c r="EK150" s="1" t="e">
        <f t="shared" si="141"/>
        <v>#DIV/0!</v>
      </c>
    </row>
    <row r="151" spans="1:144">
      <c r="A151" s="5">
        <v>0.4</v>
      </c>
      <c r="B151" s="4" t="e">
        <f t="shared" si="160"/>
        <v>#DIV/0!</v>
      </c>
      <c r="C151" s="4" t="e">
        <f t="shared" si="161"/>
        <v>#DIV/0!</v>
      </c>
      <c r="D151" s="4" t="e">
        <f t="shared" si="162"/>
        <v>#DIV/0!</v>
      </c>
      <c r="E151" s="4" t="e">
        <f t="shared" si="163"/>
        <v>#DIV/0!</v>
      </c>
      <c r="F151" s="4" t="e">
        <f t="shared" si="164"/>
        <v>#DIV/0!</v>
      </c>
      <c r="G151" s="4" t="e">
        <f t="shared" si="165"/>
        <v>#DIV/0!</v>
      </c>
      <c r="K151">
        <f t="shared" si="158"/>
        <v>0</v>
      </c>
      <c r="N151">
        <f t="shared" si="159"/>
        <v>0</v>
      </c>
      <c r="S151" s="9">
        <v>284.3</v>
      </c>
      <c r="T151" s="4">
        <f t="shared" si="172"/>
        <v>0.57704703546085312</v>
      </c>
      <c r="U151" s="4">
        <f t="shared" si="173"/>
        <v>0.42294451720493198</v>
      </c>
      <c r="V151" s="4">
        <f t="shared" si="174"/>
        <v>0.35831365515095565</v>
      </c>
      <c r="W151" s="4">
        <f t="shared" si="175"/>
        <v>0</v>
      </c>
      <c r="X151" s="4">
        <f t="shared" si="176"/>
        <v>1.0009291187705749</v>
      </c>
      <c r="Y151" s="4">
        <f t="shared" si="177"/>
        <v>1.9562421928153311</v>
      </c>
      <c r="Z151">
        <v>22729064</v>
      </c>
      <c r="AA151">
        <v>22728872</v>
      </c>
      <c r="AB151">
        <v>13115739</v>
      </c>
      <c r="AC151">
        <f t="shared" si="178"/>
        <v>22729064</v>
      </c>
      <c r="AD151">
        <v>8144134</v>
      </c>
      <c r="AE151">
        <v>8144134</v>
      </c>
      <c r="AF151">
        <f t="shared" si="179"/>
        <v>22729064</v>
      </c>
      <c r="AG151">
        <v>67213736</v>
      </c>
      <c r="AH151">
        <v>22750182</v>
      </c>
      <c r="AT151" t="s">
        <v>176</v>
      </c>
      <c r="AU151">
        <v>22215</v>
      </c>
      <c r="AV151">
        <v>14096</v>
      </c>
      <c r="AW151">
        <f t="shared" si="123"/>
        <v>8119</v>
      </c>
      <c r="AX151" s="8">
        <f t="shared" si="124"/>
        <v>0.36547377897816791</v>
      </c>
      <c r="AY151" s="8">
        <f t="shared" si="131"/>
        <v>0.63452622102183209</v>
      </c>
      <c r="BS151" t="s">
        <v>176</v>
      </c>
      <c r="BT151">
        <v>17935</v>
      </c>
      <c r="BU151">
        <v>14574</v>
      </c>
      <c r="BV151">
        <f t="shared" si="134"/>
        <v>3361</v>
      </c>
      <c r="BW151" s="8">
        <f t="shared" si="135"/>
        <v>0.18739894061890158</v>
      </c>
      <c r="BX151" s="8">
        <f t="shared" si="132"/>
        <v>0.81260105938109839</v>
      </c>
      <c r="CX151" t="s">
        <v>176</v>
      </c>
      <c r="CY151">
        <v>15420</v>
      </c>
      <c r="CZ151">
        <v>12870</v>
      </c>
      <c r="DA151">
        <f t="shared" si="136"/>
        <v>2550</v>
      </c>
      <c r="DB151" s="8">
        <f t="shared" si="137"/>
        <v>0.16536964980544747</v>
      </c>
      <c r="DC151" s="8">
        <f t="shared" si="133"/>
        <v>0.83463035019455256</v>
      </c>
      <c r="EB151" t="s">
        <v>176</v>
      </c>
      <c r="EC151">
        <v>22215</v>
      </c>
      <c r="EE151">
        <f t="shared" si="138"/>
        <v>22215</v>
      </c>
      <c r="EF151" s="8">
        <f t="shared" si="139"/>
        <v>1</v>
      </c>
      <c r="EG151" s="8"/>
      <c r="EJ151" s="1" t="e">
        <f t="shared" si="140"/>
        <v>#DIV/0!</v>
      </c>
      <c r="EK151" s="1" t="e">
        <f t="shared" si="141"/>
        <v>#DIV/0!</v>
      </c>
    </row>
    <row r="152" spans="1:144">
      <c r="A152" s="5">
        <v>0.3</v>
      </c>
      <c r="B152" s="4" t="e">
        <f t="shared" si="160"/>
        <v>#DIV/0!</v>
      </c>
      <c r="C152" s="4" t="e">
        <f t="shared" si="161"/>
        <v>#DIV/0!</v>
      </c>
      <c r="D152" s="4" t="e">
        <f t="shared" si="162"/>
        <v>#DIV/0!</v>
      </c>
      <c r="E152" s="4" t="e">
        <f t="shared" si="163"/>
        <v>#DIV/0!</v>
      </c>
      <c r="F152" s="4" t="e">
        <f t="shared" si="164"/>
        <v>#DIV/0!</v>
      </c>
      <c r="G152" s="4" t="e">
        <f t="shared" si="165"/>
        <v>#DIV/0!</v>
      </c>
      <c r="K152">
        <f t="shared" si="158"/>
        <v>0</v>
      </c>
      <c r="N152">
        <f t="shared" si="159"/>
        <v>0</v>
      </c>
      <c r="S152" s="6">
        <v>400</v>
      </c>
      <c r="T152" s="4"/>
      <c r="U152" s="4"/>
      <c r="V152" s="4"/>
      <c r="W152" s="4"/>
      <c r="X152" s="4"/>
      <c r="Y152" s="4"/>
      <c r="AC152">
        <f t="shared" si="178"/>
        <v>0</v>
      </c>
      <c r="AF152">
        <f t="shared" si="179"/>
        <v>0</v>
      </c>
      <c r="AT152" t="s">
        <v>177</v>
      </c>
      <c r="AU152">
        <v>22215</v>
      </c>
      <c r="AV152">
        <v>12349</v>
      </c>
      <c r="AW152">
        <f t="shared" si="123"/>
        <v>9866</v>
      </c>
      <c r="AX152" s="8">
        <f t="shared" si="124"/>
        <v>0.44411433715957688</v>
      </c>
      <c r="AY152" s="8">
        <f t="shared" si="131"/>
        <v>0.55588566284042318</v>
      </c>
      <c r="BS152" t="s">
        <v>177</v>
      </c>
      <c r="BT152">
        <v>17935</v>
      </c>
      <c r="BU152">
        <v>13141</v>
      </c>
      <c r="BV152">
        <f t="shared" si="134"/>
        <v>4794</v>
      </c>
      <c r="BW152" s="8">
        <f t="shared" si="135"/>
        <v>0.26729857819905212</v>
      </c>
      <c r="BX152" s="8">
        <f t="shared" si="132"/>
        <v>0.73270142180094788</v>
      </c>
      <c r="CX152" t="s">
        <v>177</v>
      </c>
      <c r="CY152">
        <v>15420</v>
      </c>
      <c r="CZ152">
        <v>11538</v>
      </c>
      <c r="DA152">
        <f t="shared" si="136"/>
        <v>3882</v>
      </c>
      <c r="DB152" s="8">
        <f t="shared" si="137"/>
        <v>0.25175097276264591</v>
      </c>
      <c r="DC152" s="8">
        <f t="shared" si="133"/>
        <v>0.74824902723735409</v>
      </c>
      <c r="EB152" t="s">
        <v>177</v>
      </c>
      <c r="EC152">
        <v>22215</v>
      </c>
      <c r="EE152">
        <f t="shared" si="138"/>
        <v>22215</v>
      </c>
      <c r="EF152" s="8">
        <f t="shared" si="139"/>
        <v>1</v>
      </c>
      <c r="EG152" s="8"/>
      <c r="EJ152" s="1" t="e">
        <f t="shared" si="140"/>
        <v>#DIV/0!</v>
      </c>
      <c r="EK152" s="1" t="e">
        <f t="shared" si="141"/>
        <v>#DIV/0!</v>
      </c>
    </row>
    <row r="153" spans="1:144">
      <c r="A153" s="5">
        <v>0.2</v>
      </c>
      <c r="B153" s="4" t="e">
        <f t="shared" si="160"/>
        <v>#DIV/0!</v>
      </c>
      <c r="C153" s="4" t="e">
        <f t="shared" si="161"/>
        <v>#DIV/0!</v>
      </c>
      <c r="D153" s="4" t="e">
        <f t="shared" si="162"/>
        <v>#DIV/0!</v>
      </c>
      <c r="E153" s="4" t="e">
        <f t="shared" si="163"/>
        <v>#DIV/0!</v>
      </c>
      <c r="F153" s="4" t="e">
        <f t="shared" si="164"/>
        <v>#DIV/0!</v>
      </c>
      <c r="G153" s="4" t="e">
        <f t="shared" si="165"/>
        <v>#DIV/0!</v>
      </c>
      <c r="K153">
        <f t="shared" si="158"/>
        <v>0</v>
      </c>
      <c r="N153">
        <f t="shared" si="159"/>
        <v>0</v>
      </c>
      <c r="S153" s="9">
        <v>285.10000000000002</v>
      </c>
      <c r="T153" s="4">
        <f t="shared" si="172"/>
        <v>0.60368651179786958</v>
      </c>
      <c r="U153" s="4">
        <f t="shared" si="173"/>
        <v>0.39630004761723375</v>
      </c>
      <c r="V153" s="4">
        <f t="shared" si="174"/>
        <v>0.39220941440780227</v>
      </c>
      <c r="W153" s="4">
        <f t="shared" si="175"/>
        <v>0</v>
      </c>
      <c r="X153" s="4">
        <f t="shared" si="176"/>
        <v>1.000623079691106</v>
      </c>
      <c r="Y153" s="4">
        <f t="shared" si="177"/>
        <v>1.763884256256431</v>
      </c>
      <c r="Z153">
        <v>17037949</v>
      </c>
      <c r="AA153">
        <v>17037720</v>
      </c>
      <c r="AB153">
        <v>10285580</v>
      </c>
      <c r="AC153">
        <f t="shared" si="178"/>
        <v>17037949</v>
      </c>
      <c r="AD153">
        <v>6682444</v>
      </c>
      <c r="AE153">
        <v>6682444</v>
      </c>
      <c r="AF153">
        <f t="shared" si="179"/>
        <v>17037949</v>
      </c>
      <c r="AG153">
        <v>47101535</v>
      </c>
      <c r="AH153">
        <v>17048565</v>
      </c>
      <c r="AT153" t="s">
        <v>178</v>
      </c>
      <c r="AU153">
        <v>22215</v>
      </c>
      <c r="AV153">
        <v>10603</v>
      </c>
      <c r="AW153">
        <f t="shared" si="123"/>
        <v>11612</v>
      </c>
      <c r="AX153" s="8">
        <f t="shared" si="124"/>
        <v>0.52270988071123115</v>
      </c>
      <c r="AY153" s="8">
        <f t="shared" si="131"/>
        <v>0.47729011928876885</v>
      </c>
      <c r="BS153" t="s">
        <v>178</v>
      </c>
      <c r="BT153">
        <v>17935</v>
      </c>
      <c r="BU153">
        <v>11610</v>
      </c>
      <c r="BV153">
        <f t="shared" si="134"/>
        <v>6325</v>
      </c>
      <c r="BW153" s="8">
        <f t="shared" si="135"/>
        <v>0.35266239197100641</v>
      </c>
      <c r="BX153" s="8">
        <f t="shared" si="132"/>
        <v>0.64733760802899354</v>
      </c>
      <c r="CX153" t="s">
        <v>178</v>
      </c>
      <c r="CY153">
        <v>15420</v>
      </c>
      <c r="CZ153">
        <v>10078</v>
      </c>
      <c r="DA153">
        <f t="shared" si="136"/>
        <v>5342</v>
      </c>
      <c r="DB153" s="8">
        <f t="shared" si="137"/>
        <v>0.3464332036316472</v>
      </c>
      <c r="DC153" s="8">
        <f t="shared" si="133"/>
        <v>0.6535667963683528</v>
      </c>
      <c r="EB153" t="s">
        <v>178</v>
      </c>
      <c r="EC153">
        <v>22215</v>
      </c>
      <c r="EE153">
        <f t="shared" si="138"/>
        <v>22215</v>
      </c>
      <c r="EF153" s="8">
        <f t="shared" si="139"/>
        <v>1</v>
      </c>
      <c r="EG153" s="8"/>
      <c r="EJ153" s="1" t="e">
        <f t="shared" si="140"/>
        <v>#DIV/0!</v>
      </c>
      <c r="EK153" s="1" t="e">
        <f t="shared" si="141"/>
        <v>#DIV/0!</v>
      </c>
    </row>
    <row r="154" spans="1:144">
      <c r="A154" s="5">
        <v>0.1</v>
      </c>
      <c r="B154" s="4" t="e">
        <f t="shared" si="160"/>
        <v>#DIV/0!</v>
      </c>
      <c r="C154" s="4" t="e">
        <f t="shared" si="161"/>
        <v>#DIV/0!</v>
      </c>
      <c r="D154" s="4" t="e">
        <f t="shared" si="162"/>
        <v>#DIV/0!</v>
      </c>
      <c r="E154" s="4" t="e">
        <f t="shared" si="163"/>
        <v>#DIV/0!</v>
      </c>
      <c r="F154" s="4" t="e">
        <f t="shared" si="164"/>
        <v>#DIV/0!</v>
      </c>
      <c r="G154" s="4" t="e">
        <f t="shared" si="165"/>
        <v>#DIV/0!</v>
      </c>
      <c r="K154">
        <f t="shared" si="158"/>
        <v>0</v>
      </c>
      <c r="N154">
        <f t="shared" si="159"/>
        <v>0</v>
      </c>
      <c r="S154" s="9">
        <v>285.2</v>
      </c>
      <c r="T154" s="4">
        <f t="shared" si="172"/>
        <v>0.603463715028141</v>
      </c>
      <c r="U154" s="4">
        <f t="shared" si="173"/>
        <v>0.39652454646976582</v>
      </c>
      <c r="V154" s="4">
        <f t="shared" si="174"/>
        <v>0.39220982525537551</v>
      </c>
      <c r="W154" s="4">
        <f t="shared" si="175"/>
        <v>0</v>
      </c>
      <c r="X154" s="4">
        <f t="shared" si="176"/>
        <v>1.0006258969316084</v>
      </c>
      <c r="Y154" s="4">
        <f t="shared" si="177"/>
        <v>1.7637334165045335</v>
      </c>
      <c r="Z154">
        <v>17037949</v>
      </c>
      <c r="AA154">
        <v>17037749</v>
      </c>
      <c r="AB154">
        <v>10281784</v>
      </c>
      <c r="AC154">
        <f t="shared" si="178"/>
        <v>17037949</v>
      </c>
      <c r="AD154">
        <v>6682451</v>
      </c>
      <c r="AE154">
        <v>6682451</v>
      </c>
      <c r="AF154">
        <f t="shared" si="179"/>
        <v>17037949</v>
      </c>
      <c r="AG154">
        <v>47099013</v>
      </c>
      <c r="AH154">
        <v>17048613</v>
      </c>
      <c r="AT154" t="s">
        <v>179</v>
      </c>
      <c r="AU154">
        <v>22215</v>
      </c>
      <c r="AV154">
        <v>8810</v>
      </c>
      <c r="AW154">
        <f t="shared" si="123"/>
        <v>13405</v>
      </c>
      <c r="AX154" s="8">
        <f t="shared" si="124"/>
        <v>0.60342111186135494</v>
      </c>
      <c r="AY154" s="8">
        <f t="shared" si="131"/>
        <v>0.39657888813864506</v>
      </c>
      <c r="BS154" t="s">
        <v>179</v>
      </c>
      <c r="BT154">
        <v>17935</v>
      </c>
      <c r="BU154">
        <v>10020</v>
      </c>
      <c r="BV154">
        <f t="shared" si="134"/>
        <v>7915</v>
      </c>
      <c r="BW154" s="8">
        <f t="shared" si="135"/>
        <v>0.44131586283802621</v>
      </c>
      <c r="BX154" s="8">
        <f t="shared" si="132"/>
        <v>0.55868413716197385</v>
      </c>
      <c r="CX154" t="s">
        <v>179</v>
      </c>
      <c r="CY154">
        <v>15420</v>
      </c>
      <c r="CZ154">
        <v>8625</v>
      </c>
      <c r="DA154">
        <f t="shared" si="136"/>
        <v>6795</v>
      </c>
      <c r="DB154" s="8">
        <f t="shared" si="137"/>
        <v>0.44066147859922178</v>
      </c>
      <c r="DC154" s="8">
        <f t="shared" si="133"/>
        <v>0.55933852140077822</v>
      </c>
      <c r="EB154" t="s">
        <v>179</v>
      </c>
      <c r="EC154">
        <v>22215</v>
      </c>
      <c r="EE154">
        <f t="shared" si="138"/>
        <v>22215</v>
      </c>
      <c r="EF154" s="8">
        <f t="shared" si="139"/>
        <v>1</v>
      </c>
      <c r="EG154" s="8"/>
      <c r="EJ154" s="1" t="e">
        <f t="shared" si="140"/>
        <v>#DIV/0!</v>
      </c>
      <c r="EK154" s="1" t="e">
        <f t="shared" si="141"/>
        <v>#DIV/0!</v>
      </c>
    </row>
    <row r="155" spans="1:144">
      <c r="A155" s="6">
        <v>205.3</v>
      </c>
      <c r="B155" s="4"/>
      <c r="C155" s="4"/>
      <c r="D155" s="4"/>
      <c r="E155" s="4"/>
      <c r="F155" s="4"/>
      <c r="G155" s="4"/>
      <c r="K155">
        <f t="shared" si="158"/>
        <v>0</v>
      </c>
      <c r="N155">
        <f t="shared" si="159"/>
        <v>0</v>
      </c>
      <c r="S155" s="9">
        <v>285.3</v>
      </c>
      <c r="T155" s="4">
        <f t="shared" si="172"/>
        <v>0.60345643715684327</v>
      </c>
      <c r="U155" s="4">
        <f t="shared" si="173"/>
        <v>0.3965304744133229</v>
      </c>
      <c r="V155" s="4">
        <f t="shared" si="174"/>
        <v>0.39214655472909327</v>
      </c>
      <c r="W155" s="4">
        <f t="shared" si="175"/>
        <v>0</v>
      </c>
      <c r="X155" s="4">
        <f t="shared" si="176"/>
        <v>1.0006331748029063</v>
      </c>
      <c r="Y155" s="4">
        <f t="shared" si="177"/>
        <v>1.76442457950778</v>
      </c>
      <c r="Z155">
        <v>17037949</v>
      </c>
      <c r="AA155">
        <v>17037726</v>
      </c>
      <c r="AB155">
        <v>10281660</v>
      </c>
      <c r="AC155">
        <f t="shared" si="178"/>
        <v>17037949</v>
      </c>
      <c r="AD155">
        <v>6681373</v>
      </c>
      <c r="AE155">
        <v>6681373</v>
      </c>
      <c r="AF155">
        <f t="shared" si="179"/>
        <v>17037949</v>
      </c>
      <c r="AG155">
        <v>47110913</v>
      </c>
      <c r="AH155">
        <v>17048737</v>
      </c>
      <c r="AT155" t="s">
        <v>180</v>
      </c>
      <c r="AU155">
        <v>22215</v>
      </c>
      <c r="AV155">
        <v>7011</v>
      </c>
      <c r="AW155">
        <f t="shared" si="123"/>
        <v>15204</v>
      </c>
      <c r="AX155" s="8">
        <f t="shared" si="124"/>
        <v>0.68440243079000673</v>
      </c>
      <c r="AY155" s="8">
        <f t="shared" si="131"/>
        <v>0.31559756920999327</v>
      </c>
      <c r="BS155" t="s">
        <v>180</v>
      </c>
      <c r="BT155">
        <v>17935</v>
      </c>
      <c r="BU155">
        <v>8370</v>
      </c>
      <c r="BV155">
        <f t="shared" si="134"/>
        <v>9565</v>
      </c>
      <c r="BW155" s="8">
        <f t="shared" si="135"/>
        <v>0.53331474770002785</v>
      </c>
      <c r="BX155" s="8">
        <f t="shared" si="132"/>
        <v>0.4666852522999721</v>
      </c>
      <c r="CX155" t="s">
        <v>180</v>
      </c>
      <c r="CY155">
        <v>15420</v>
      </c>
      <c r="CZ155">
        <v>7082</v>
      </c>
      <c r="DA155">
        <f t="shared" si="136"/>
        <v>8338</v>
      </c>
      <c r="DB155" s="8">
        <f t="shared" si="137"/>
        <v>0.54072632944228272</v>
      </c>
      <c r="DC155" s="8">
        <f t="shared" si="133"/>
        <v>0.45927367055771723</v>
      </c>
      <c r="EB155" t="s">
        <v>180</v>
      </c>
      <c r="EC155">
        <v>22215</v>
      </c>
      <c r="EE155">
        <f t="shared" si="138"/>
        <v>22215</v>
      </c>
      <c r="EF155" s="8">
        <f t="shared" si="139"/>
        <v>1</v>
      </c>
      <c r="EG155" s="8"/>
      <c r="EJ155" s="1" t="e">
        <f t="shared" si="140"/>
        <v>#DIV/0!</v>
      </c>
      <c r="EK155" s="1" t="e">
        <f t="shared" si="141"/>
        <v>#DIV/0!</v>
      </c>
    </row>
    <row r="156" spans="1:144">
      <c r="A156" s="4">
        <v>1</v>
      </c>
      <c r="B156" s="4" t="e">
        <f t="shared" si="160"/>
        <v>#DIV/0!</v>
      </c>
      <c r="C156" s="4" t="e">
        <f t="shared" si="161"/>
        <v>#DIV/0!</v>
      </c>
      <c r="D156" s="4" t="e">
        <f t="shared" si="162"/>
        <v>#DIV/0!</v>
      </c>
      <c r="E156" s="4" t="e">
        <f t="shared" si="163"/>
        <v>#DIV/0!</v>
      </c>
      <c r="F156" s="4" t="e">
        <f t="shared" si="164"/>
        <v>#DIV/0!</v>
      </c>
      <c r="G156" s="4" t="e">
        <f t="shared" si="165"/>
        <v>#DIV/0!</v>
      </c>
      <c r="K156">
        <f t="shared" si="158"/>
        <v>0</v>
      </c>
      <c r="N156">
        <f t="shared" si="159"/>
        <v>0</v>
      </c>
      <c r="S156" s="6">
        <v>500</v>
      </c>
      <c r="T156" s="4"/>
      <c r="U156" s="4"/>
      <c r="V156" s="4"/>
      <c r="W156" s="4"/>
      <c r="X156" s="4"/>
      <c r="Y156" s="4"/>
      <c r="AC156">
        <f t="shared" si="178"/>
        <v>0</v>
      </c>
      <c r="AF156">
        <f t="shared" si="179"/>
        <v>0</v>
      </c>
      <c r="AT156" t="s">
        <v>181</v>
      </c>
      <c r="AU156">
        <v>22215</v>
      </c>
      <c r="AV156">
        <v>5300</v>
      </c>
      <c r="AW156">
        <f t="shared" si="123"/>
        <v>16915</v>
      </c>
      <c r="AX156" s="8">
        <f t="shared" si="124"/>
        <v>0.76142246230024757</v>
      </c>
      <c r="AY156" s="8">
        <f t="shared" si="131"/>
        <v>0.23857753769975243</v>
      </c>
      <c r="BS156" t="s">
        <v>181</v>
      </c>
      <c r="BT156">
        <v>17935</v>
      </c>
      <c r="BU156">
        <v>6660</v>
      </c>
      <c r="BV156">
        <f t="shared" si="134"/>
        <v>11275</v>
      </c>
      <c r="BW156" s="8">
        <f t="shared" si="135"/>
        <v>0.62865904655701144</v>
      </c>
      <c r="BX156" s="8">
        <f t="shared" si="132"/>
        <v>0.37134095344298856</v>
      </c>
      <c r="CX156" t="s">
        <v>181</v>
      </c>
      <c r="CY156">
        <v>15420</v>
      </c>
      <c r="CZ156">
        <v>5448</v>
      </c>
      <c r="DA156">
        <f t="shared" si="136"/>
        <v>9972</v>
      </c>
      <c r="DB156" s="8">
        <f t="shared" si="137"/>
        <v>0.64669260700389108</v>
      </c>
      <c r="DC156" s="8">
        <f t="shared" si="133"/>
        <v>0.35330739299610897</v>
      </c>
      <c r="EB156" t="s">
        <v>181</v>
      </c>
      <c r="EC156">
        <v>22215</v>
      </c>
      <c r="EE156">
        <f t="shared" si="138"/>
        <v>22215</v>
      </c>
      <c r="EF156" s="8">
        <f t="shared" si="139"/>
        <v>1</v>
      </c>
      <c r="EG156" s="8"/>
      <c r="EJ156" s="1" t="e">
        <f t="shared" si="140"/>
        <v>#DIV/0!</v>
      </c>
      <c r="EK156" s="1" t="e">
        <f t="shared" si="141"/>
        <v>#DIV/0!</v>
      </c>
    </row>
    <row r="157" spans="1:144">
      <c r="A157" s="4">
        <v>0.9</v>
      </c>
      <c r="B157" s="4" t="e">
        <f t="shared" si="160"/>
        <v>#DIV/0!</v>
      </c>
      <c r="C157" s="4" t="e">
        <f t="shared" si="161"/>
        <v>#DIV/0!</v>
      </c>
      <c r="D157" s="4" t="e">
        <f t="shared" si="162"/>
        <v>#DIV/0!</v>
      </c>
      <c r="E157" s="4" t="e">
        <f t="shared" si="163"/>
        <v>#DIV/0!</v>
      </c>
      <c r="F157" s="4" t="e">
        <f t="shared" si="164"/>
        <v>#DIV/0!</v>
      </c>
      <c r="G157" s="4" t="e">
        <f t="shared" si="165"/>
        <v>#DIV/0!</v>
      </c>
      <c r="K157">
        <f t="shared" si="158"/>
        <v>0</v>
      </c>
      <c r="N157">
        <f t="shared" si="159"/>
        <v>0</v>
      </c>
      <c r="S157" s="9">
        <v>286.10000000000002</v>
      </c>
      <c r="T157" s="4">
        <f t="shared" si="172"/>
        <v>0.62650030595338146</v>
      </c>
      <c r="U157" s="4">
        <f t="shared" si="173"/>
        <v>0.37348324730857207</v>
      </c>
      <c r="V157" s="4">
        <f t="shared" si="174"/>
        <v>0.42230509550782314</v>
      </c>
      <c r="W157" s="4">
        <f t="shared" si="175"/>
        <v>0</v>
      </c>
      <c r="X157" s="4">
        <f t="shared" si="176"/>
        <v>1.0004621973928689</v>
      </c>
      <c r="Y157" s="4">
        <f t="shared" si="177"/>
        <v>1.5826522744003144</v>
      </c>
      <c r="Z157">
        <v>13619722</v>
      </c>
      <c r="AA157">
        <v>13619498</v>
      </c>
      <c r="AB157">
        <v>8532760</v>
      </c>
      <c r="AC157">
        <f t="shared" si="178"/>
        <v>13619722</v>
      </c>
      <c r="AD157">
        <v>5751678</v>
      </c>
      <c r="AE157">
        <v>5751678</v>
      </c>
      <c r="AF157">
        <f t="shared" si="179"/>
        <v>13619722</v>
      </c>
      <c r="AG157">
        <v>35181301</v>
      </c>
      <c r="AH157">
        <v>13626017</v>
      </c>
      <c r="AT157" t="s">
        <v>182</v>
      </c>
      <c r="AU157">
        <v>22215</v>
      </c>
      <c r="AV157">
        <v>3501</v>
      </c>
      <c r="AW157">
        <f t="shared" si="123"/>
        <v>18714</v>
      </c>
      <c r="AX157" s="8">
        <f t="shared" si="124"/>
        <v>0.84240378122889936</v>
      </c>
      <c r="AY157" s="8">
        <f t="shared" si="131"/>
        <v>0.15759621877110061</v>
      </c>
      <c r="BS157" t="s">
        <v>182</v>
      </c>
      <c r="BT157">
        <v>17935</v>
      </c>
      <c r="BU157">
        <v>4878</v>
      </c>
      <c r="BV157">
        <f t="shared" si="134"/>
        <v>13057</v>
      </c>
      <c r="BW157" s="8">
        <f t="shared" si="135"/>
        <v>0.72801784220797328</v>
      </c>
      <c r="BX157" s="8">
        <f t="shared" si="132"/>
        <v>0.27198215779202678</v>
      </c>
      <c r="CX157" t="s">
        <v>182</v>
      </c>
      <c r="CY157">
        <v>15420</v>
      </c>
      <c r="CZ157">
        <v>3705</v>
      </c>
      <c r="DA157">
        <f t="shared" si="136"/>
        <v>11715</v>
      </c>
      <c r="DB157" s="8">
        <f t="shared" si="137"/>
        <v>0.75972762645914393</v>
      </c>
      <c r="DC157" s="8">
        <f t="shared" si="133"/>
        <v>0.24027237354085604</v>
      </c>
      <c r="EB157" t="s">
        <v>182</v>
      </c>
      <c r="EC157">
        <v>22215</v>
      </c>
      <c r="EE157">
        <f t="shared" si="138"/>
        <v>22215</v>
      </c>
      <c r="EF157" s="8">
        <f t="shared" si="139"/>
        <v>1</v>
      </c>
      <c r="EG157" s="8"/>
      <c r="EJ157" s="1" t="e">
        <f t="shared" si="140"/>
        <v>#DIV/0!</v>
      </c>
      <c r="EK157" s="1" t="e">
        <f t="shared" si="141"/>
        <v>#DIV/0!</v>
      </c>
    </row>
    <row r="158" spans="1:144">
      <c r="A158" s="4">
        <v>0.8</v>
      </c>
      <c r="B158" s="4" t="e">
        <f t="shared" si="160"/>
        <v>#DIV/0!</v>
      </c>
      <c r="C158" s="4" t="e">
        <f t="shared" si="161"/>
        <v>#DIV/0!</v>
      </c>
      <c r="D158" s="4" t="e">
        <f t="shared" si="162"/>
        <v>#DIV/0!</v>
      </c>
      <c r="E158" s="4" t="e">
        <f t="shared" si="163"/>
        <v>#DIV/0!</v>
      </c>
      <c r="F158" s="4" t="e">
        <f t="shared" si="164"/>
        <v>#DIV/0!</v>
      </c>
      <c r="G158" s="4" t="e">
        <f t="shared" si="165"/>
        <v>#DIV/0!</v>
      </c>
      <c r="K158">
        <f t="shared" si="158"/>
        <v>0</v>
      </c>
      <c r="N158">
        <f t="shared" si="159"/>
        <v>0</v>
      </c>
      <c r="S158" s="9">
        <v>286.2</v>
      </c>
      <c r="T158" s="4">
        <f t="shared" si="172"/>
        <v>0.62639031839269554</v>
      </c>
      <c r="U158" s="4">
        <f t="shared" si="173"/>
        <v>0.37359360198394653</v>
      </c>
      <c r="V158" s="4">
        <f t="shared" si="174"/>
        <v>0.42235105826682806</v>
      </c>
      <c r="W158" s="4">
        <f t="shared" si="175"/>
        <v>0</v>
      </c>
      <c r="X158" s="4">
        <f t="shared" si="176"/>
        <v>1.0004664559232559</v>
      </c>
      <c r="Y158" s="4">
        <f t="shared" si="177"/>
        <v>1.5829801078171786</v>
      </c>
      <c r="Z158">
        <v>13619722</v>
      </c>
      <c r="AA158">
        <v>13619503</v>
      </c>
      <c r="AB158">
        <v>8531262</v>
      </c>
      <c r="AC158">
        <f t="shared" si="178"/>
        <v>13619722</v>
      </c>
      <c r="AD158">
        <v>5752304</v>
      </c>
      <c r="AE158">
        <v>5752304</v>
      </c>
      <c r="AF158">
        <f t="shared" si="179"/>
        <v>13619722</v>
      </c>
      <c r="AG158">
        <v>35185824</v>
      </c>
      <c r="AH158">
        <v>13626075</v>
      </c>
      <c r="AT158" t="s">
        <v>183</v>
      </c>
      <c r="AU158">
        <v>22215</v>
      </c>
      <c r="AV158">
        <v>1762</v>
      </c>
      <c r="AW158">
        <f t="shared" si="123"/>
        <v>20453</v>
      </c>
      <c r="AX158" s="8">
        <f t="shared" si="124"/>
        <v>0.92068422237227099</v>
      </c>
      <c r="AY158" s="8">
        <f t="shared" si="131"/>
        <v>7.9315777627729012E-2</v>
      </c>
      <c r="BS158" t="s">
        <v>183</v>
      </c>
      <c r="BT158">
        <v>17935</v>
      </c>
      <c r="BU158">
        <v>3066</v>
      </c>
      <c r="BV158">
        <f t="shared" si="134"/>
        <v>14869</v>
      </c>
      <c r="BW158" s="8">
        <f t="shared" si="135"/>
        <v>0.82904934485642601</v>
      </c>
      <c r="BX158" s="8">
        <f t="shared" si="132"/>
        <v>0.17095065514357402</v>
      </c>
      <c r="CX158" t="s">
        <v>183</v>
      </c>
      <c r="CY158">
        <v>15420</v>
      </c>
      <c r="CZ158">
        <v>1983</v>
      </c>
      <c r="DA158">
        <f t="shared" si="136"/>
        <v>13437</v>
      </c>
      <c r="DB158" s="8">
        <f t="shared" si="137"/>
        <v>0.87140077821011674</v>
      </c>
      <c r="DC158" s="8">
        <f t="shared" si="133"/>
        <v>0.12859922178988326</v>
      </c>
      <c r="EB158" t="s">
        <v>183</v>
      </c>
      <c r="EC158">
        <v>22215</v>
      </c>
      <c r="EE158">
        <f t="shared" si="138"/>
        <v>22215</v>
      </c>
      <c r="EF158" s="8">
        <f t="shared" si="139"/>
        <v>1</v>
      </c>
      <c r="EG158" s="8"/>
      <c r="EJ158" s="1" t="e">
        <f t="shared" si="140"/>
        <v>#DIV/0!</v>
      </c>
      <c r="EK158" s="1" t="e">
        <f t="shared" si="141"/>
        <v>#DIV/0!</v>
      </c>
    </row>
    <row r="159" spans="1:144">
      <c r="A159" s="4">
        <v>0.7</v>
      </c>
      <c r="B159" s="4" t="e">
        <f t="shared" si="160"/>
        <v>#DIV/0!</v>
      </c>
      <c r="C159" s="4" t="e">
        <f t="shared" si="161"/>
        <v>#DIV/0!</v>
      </c>
      <c r="D159" s="4" t="e">
        <f t="shared" si="162"/>
        <v>#DIV/0!</v>
      </c>
      <c r="E159" s="4" t="e">
        <f t="shared" si="163"/>
        <v>#DIV/0!</v>
      </c>
      <c r="F159" s="4" t="e">
        <f t="shared" si="164"/>
        <v>#DIV/0!</v>
      </c>
      <c r="G159" s="4" t="e">
        <f t="shared" si="165"/>
        <v>#DIV/0!</v>
      </c>
      <c r="K159">
        <f t="shared" si="158"/>
        <v>0</v>
      </c>
      <c r="N159">
        <f t="shared" si="159"/>
        <v>0</v>
      </c>
      <c r="S159" s="9">
        <v>286.3</v>
      </c>
      <c r="T159" s="4">
        <f t="shared" si="172"/>
        <v>0.62649905776344039</v>
      </c>
      <c r="U159" s="4">
        <f t="shared" si="173"/>
        <v>0.3734854499967033</v>
      </c>
      <c r="V159" s="4">
        <f t="shared" si="174"/>
        <v>0.4224505463474218</v>
      </c>
      <c r="W159" s="4">
        <f t="shared" si="175"/>
        <v>0</v>
      </c>
      <c r="X159" s="4">
        <f t="shared" si="176"/>
        <v>1.000468952303138</v>
      </c>
      <c r="Y159" s="4">
        <f t="shared" si="177"/>
        <v>1.5817535776427742</v>
      </c>
      <c r="Z159">
        <v>13619722</v>
      </c>
      <c r="AA159">
        <v>13619511</v>
      </c>
      <c r="AB159">
        <v>8532743</v>
      </c>
      <c r="AC159">
        <f t="shared" si="178"/>
        <v>13619722</v>
      </c>
      <c r="AD159">
        <v>5753659</v>
      </c>
      <c r="AE159">
        <v>5753659</v>
      </c>
      <c r="AF159">
        <f t="shared" si="179"/>
        <v>13619722</v>
      </c>
      <c r="AG159">
        <v>35169153</v>
      </c>
      <c r="AH159">
        <v>13626109</v>
      </c>
      <c r="AT159" t="s">
        <v>184</v>
      </c>
      <c r="AU159">
        <v>88078</v>
      </c>
      <c r="AV159">
        <f>77812+7248+1733</f>
        <v>86793</v>
      </c>
      <c r="AW159">
        <f t="shared" si="123"/>
        <v>1285</v>
      </c>
      <c r="AX159" s="8">
        <f t="shared" si="124"/>
        <v>1.4589341265696314E-2</v>
      </c>
      <c r="AY159" s="8">
        <f t="shared" si="131"/>
        <v>0.98541065873430367</v>
      </c>
      <c r="BS159" t="s">
        <v>184</v>
      </c>
      <c r="BT159">
        <v>13725</v>
      </c>
      <c r="BU159">
        <f>13092+277+226</f>
        <v>13595</v>
      </c>
      <c r="BV159">
        <f t="shared" si="134"/>
        <v>130</v>
      </c>
      <c r="BW159" s="8">
        <f t="shared" si="135"/>
        <v>9.4717668488160291E-3</v>
      </c>
      <c r="BX159" s="8">
        <f t="shared" si="132"/>
        <v>0.99052823315118399</v>
      </c>
      <c r="CX159" t="s">
        <v>184</v>
      </c>
      <c r="DA159">
        <f t="shared" si="136"/>
        <v>0</v>
      </c>
      <c r="DB159" s="8" t="e">
        <f t="shared" si="137"/>
        <v>#DIV/0!</v>
      </c>
      <c r="DC159" s="8" t="e">
        <f t="shared" si="133"/>
        <v>#DIV/0!</v>
      </c>
      <c r="EB159" t="s">
        <v>184</v>
      </c>
      <c r="EE159">
        <f t="shared" si="138"/>
        <v>0</v>
      </c>
      <c r="EF159" s="8" t="e">
        <f t="shared" si="139"/>
        <v>#DIV/0!</v>
      </c>
      <c r="EG159" s="8"/>
    </row>
    <row r="160" spans="1:144">
      <c r="A160" s="4">
        <v>0.6</v>
      </c>
      <c r="B160" s="4" t="e">
        <f t="shared" si="160"/>
        <v>#DIV/0!</v>
      </c>
      <c r="C160" s="4" t="e">
        <f t="shared" si="161"/>
        <v>#DIV/0!</v>
      </c>
      <c r="D160" s="4" t="e">
        <f t="shared" si="162"/>
        <v>#DIV/0!</v>
      </c>
      <c r="E160" s="4" t="e">
        <f t="shared" si="163"/>
        <v>#DIV/0!</v>
      </c>
      <c r="F160" s="4" t="e">
        <f t="shared" si="164"/>
        <v>#DIV/0!</v>
      </c>
      <c r="G160" s="4" t="e">
        <f t="shared" si="165"/>
        <v>#DIV/0!</v>
      </c>
      <c r="K160">
        <f t="shared" si="158"/>
        <v>0</v>
      </c>
      <c r="N160">
        <f t="shared" si="159"/>
        <v>0</v>
      </c>
      <c r="S160" s="6">
        <v>600</v>
      </c>
      <c r="T160" s="4"/>
      <c r="U160" s="4"/>
      <c r="V160" s="4"/>
      <c r="W160" s="4"/>
      <c r="X160" s="4"/>
      <c r="Y160" s="4"/>
      <c r="AC160">
        <f t="shared" si="178"/>
        <v>0</v>
      </c>
      <c r="AF160">
        <f t="shared" si="179"/>
        <v>0</v>
      </c>
      <c r="AT160" t="s">
        <v>185</v>
      </c>
      <c r="AU160">
        <v>88078</v>
      </c>
      <c r="AV160">
        <f>77006+5976+1672</f>
        <v>84654</v>
      </c>
      <c r="AW160">
        <f t="shared" ref="AW160:AW223" si="180">AU160-AV160</f>
        <v>3424</v>
      </c>
      <c r="AX160" s="8">
        <f t="shared" ref="AX160:AX223" si="181">AW160/AU160</f>
        <v>3.8874633847271738E-2</v>
      </c>
      <c r="AY160" s="8">
        <f t="shared" si="131"/>
        <v>0.96112536615272826</v>
      </c>
      <c r="BS160" t="s">
        <v>185</v>
      </c>
      <c r="BT160">
        <v>13463</v>
      </c>
      <c r="BU160">
        <f>12689+279+203</f>
        <v>13171</v>
      </c>
      <c r="BV160">
        <f t="shared" si="134"/>
        <v>292</v>
      </c>
      <c r="BW160" s="8">
        <f t="shared" si="135"/>
        <v>2.1689073757706307E-2</v>
      </c>
      <c r="BX160" s="8">
        <f t="shared" si="132"/>
        <v>0.97831092624229365</v>
      </c>
      <c r="CX160" t="s">
        <v>185</v>
      </c>
      <c r="DA160">
        <f t="shared" si="136"/>
        <v>0</v>
      </c>
      <c r="DB160" s="8" t="e">
        <f t="shared" si="137"/>
        <v>#DIV/0!</v>
      </c>
      <c r="DC160" s="8" t="e">
        <f t="shared" si="133"/>
        <v>#DIV/0!</v>
      </c>
      <c r="EB160" t="s">
        <v>185</v>
      </c>
      <c r="EE160">
        <f t="shared" si="138"/>
        <v>0</v>
      </c>
      <c r="EF160" s="8" t="e">
        <f t="shared" si="139"/>
        <v>#DIV/0!</v>
      </c>
      <c r="EG160" s="8"/>
    </row>
    <row r="161" spans="1:144">
      <c r="A161" s="4">
        <v>0.5</v>
      </c>
      <c r="B161" s="4" t="e">
        <f t="shared" si="160"/>
        <v>#DIV/0!</v>
      </c>
      <c r="C161" s="4" t="e">
        <f t="shared" si="161"/>
        <v>#DIV/0!</v>
      </c>
      <c r="D161" s="4" t="e">
        <f t="shared" si="162"/>
        <v>#DIV/0!</v>
      </c>
      <c r="E161" s="4" t="e">
        <f t="shared" si="163"/>
        <v>#DIV/0!</v>
      </c>
      <c r="F161" s="4" t="e">
        <f t="shared" si="164"/>
        <v>#DIV/0!</v>
      </c>
      <c r="G161" s="4" t="e">
        <f t="shared" si="165"/>
        <v>#DIV/0!</v>
      </c>
      <c r="K161">
        <f t="shared" si="158"/>
        <v>0</v>
      </c>
      <c r="N161">
        <f t="shared" si="159"/>
        <v>0</v>
      </c>
      <c r="S161" s="9">
        <v>287.10000000000002</v>
      </c>
      <c r="T161" s="4">
        <f t="shared" si="172"/>
        <v>0.64648296524996329</v>
      </c>
      <c r="U161" s="4">
        <f t="shared" si="173"/>
        <v>0.35349402696829368</v>
      </c>
      <c r="V161" s="4">
        <f t="shared" si="174"/>
        <v>0.44929728416496917</v>
      </c>
      <c r="W161" s="4">
        <f t="shared" si="175"/>
        <v>0</v>
      </c>
      <c r="X161" s="4">
        <f t="shared" si="176"/>
        <v>1.0003488191278058</v>
      </c>
      <c r="Y161" s="4">
        <f t="shared" si="177"/>
        <v>1.4588432216254108</v>
      </c>
      <c r="Z161">
        <v>11343988</v>
      </c>
      <c r="AA161">
        <v>11343727</v>
      </c>
      <c r="AB161">
        <v>7333695</v>
      </c>
      <c r="AC161">
        <f t="shared" si="178"/>
        <v>11343988</v>
      </c>
      <c r="AD161">
        <v>5096823</v>
      </c>
      <c r="AE161">
        <v>5096823</v>
      </c>
      <c r="AF161">
        <f t="shared" si="179"/>
        <v>11343988</v>
      </c>
      <c r="AG161">
        <v>27897045</v>
      </c>
      <c r="AH161">
        <v>11347945</v>
      </c>
      <c r="AT161" t="s">
        <v>186</v>
      </c>
      <c r="AU161">
        <v>88078</v>
      </c>
      <c r="AV161">
        <f>76197+4713+1583</f>
        <v>82493</v>
      </c>
      <c r="AW161">
        <f t="shared" si="180"/>
        <v>5585</v>
      </c>
      <c r="AX161" s="8">
        <f t="shared" si="181"/>
        <v>6.3409705034174257E-2</v>
      </c>
      <c r="AY161" s="8">
        <f t="shared" si="131"/>
        <v>0.9365902949658258</v>
      </c>
      <c r="BS161" t="s">
        <v>186</v>
      </c>
      <c r="BT161">
        <v>13192</v>
      </c>
      <c r="BU161">
        <f>12274+261+166</f>
        <v>12701</v>
      </c>
      <c r="BV161">
        <f t="shared" si="134"/>
        <v>491</v>
      </c>
      <c r="BW161" s="8">
        <f t="shared" si="135"/>
        <v>3.7219526986052152E-2</v>
      </c>
      <c r="BX161" s="8">
        <f t="shared" si="132"/>
        <v>0.96278047301394787</v>
      </c>
      <c r="CX161" t="s">
        <v>186</v>
      </c>
      <c r="DA161">
        <f t="shared" si="136"/>
        <v>0</v>
      </c>
      <c r="DB161" s="8" t="e">
        <f t="shared" si="137"/>
        <v>#DIV/0!</v>
      </c>
      <c r="DC161" s="8" t="e">
        <f t="shared" si="133"/>
        <v>#DIV/0!</v>
      </c>
      <c r="EB161" t="s">
        <v>186</v>
      </c>
      <c r="EE161">
        <f t="shared" si="138"/>
        <v>0</v>
      </c>
      <c r="EF161" s="8" t="e">
        <f t="shared" si="139"/>
        <v>#DIV/0!</v>
      </c>
      <c r="EG161" s="8"/>
    </row>
    <row r="162" spans="1:144">
      <c r="A162" s="5">
        <v>0.4</v>
      </c>
      <c r="B162" s="4" t="e">
        <f t="shared" si="160"/>
        <v>#DIV/0!</v>
      </c>
      <c r="C162" s="4" t="e">
        <f t="shared" si="161"/>
        <v>#DIV/0!</v>
      </c>
      <c r="D162" s="4" t="e">
        <f t="shared" si="162"/>
        <v>#DIV/0!</v>
      </c>
      <c r="E162" s="4" t="e">
        <f t="shared" si="163"/>
        <v>#DIV/0!</v>
      </c>
      <c r="F162" s="4" t="e">
        <f t="shared" si="164"/>
        <v>#DIV/0!</v>
      </c>
      <c r="G162" s="4" t="e">
        <f t="shared" si="165"/>
        <v>#DIV/0!</v>
      </c>
      <c r="K162">
        <f t="shared" si="158"/>
        <v>0</v>
      </c>
      <c r="N162">
        <f t="shared" si="159"/>
        <v>0</v>
      </c>
      <c r="S162" s="9">
        <v>287.2</v>
      </c>
      <c r="T162" s="4">
        <f t="shared" si="172"/>
        <v>0.64658804293516525</v>
      </c>
      <c r="U162" s="4">
        <f t="shared" si="173"/>
        <v>0.35339035972181915</v>
      </c>
      <c r="V162" s="4">
        <f t="shared" si="174"/>
        <v>0.44941611362776479</v>
      </c>
      <c r="W162" s="4">
        <f t="shared" si="175"/>
        <v>0</v>
      </c>
      <c r="X162" s="4">
        <f t="shared" si="176"/>
        <v>1.000343794439839</v>
      </c>
      <c r="Y162" s="4">
        <f t="shared" si="177"/>
        <v>1.4590286943180828</v>
      </c>
      <c r="Z162">
        <v>11343988</v>
      </c>
      <c r="AA162">
        <v>11343743</v>
      </c>
      <c r="AB162">
        <v>7334887</v>
      </c>
      <c r="AC162">
        <f t="shared" si="178"/>
        <v>11343988</v>
      </c>
      <c r="AD162">
        <v>5098171</v>
      </c>
      <c r="AE162">
        <v>5098171</v>
      </c>
      <c r="AF162">
        <f t="shared" si="179"/>
        <v>11343988</v>
      </c>
      <c r="AG162">
        <v>27899092</v>
      </c>
      <c r="AH162">
        <v>11347888</v>
      </c>
      <c r="AT162" t="s">
        <v>187</v>
      </c>
      <c r="AU162">
        <v>88078</v>
      </c>
      <c r="AV162">
        <f>75306+3745+1404</f>
        <v>80455</v>
      </c>
      <c r="AW162">
        <f t="shared" si="180"/>
        <v>7623</v>
      </c>
      <c r="AX162" s="8">
        <f t="shared" si="181"/>
        <v>8.654828674583892E-2</v>
      </c>
      <c r="AY162" s="8">
        <f t="shared" si="131"/>
        <v>0.91345171325416108</v>
      </c>
      <c r="BS162" t="s">
        <v>187</v>
      </c>
      <c r="BT162">
        <v>12845</v>
      </c>
      <c r="BU162">
        <f>11745+240+159</f>
        <v>12144</v>
      </c>
      <c r="BV162">
        <f t="shared" si="134"/>
        <v>701</v>
      </c>
      <c r="BW162" s="8">
        <f t="shared" si="135"/>
        <v>5.4573764110548852E-2</v>
      </c>
      <c r="BX162" s="8">
        <f t="shared" si="132"/>
        <v>0.94542623588945118</v>
      </c>
      <c r="CX162" t="s">
        <v>187</v>
      </c>
      <c r="DA162">
        <f t="shared" si="136"/>
        <v>0</v>
      </c>
      <c r="DB162" s="8" t="e">
        <f t="shared" si="137"/>
        <v>#DIV/0!</v>
      </c>
      <c r="DC162" s="8" t="e">
        <f t="shared" si="133"/>
        <v>#DIV/0!</v>
      </c>
      <c r="EB162" t="s">
        <v>187</v>
      </c>
      <c r="EE162">
        <f t="shared" si="138"/>
        <v>0</v>
      </c>
      <c r="EF162" s="8" t="e">
        <f t="shared" si="139"/>
        <v>#DIV/0!</v>
      </c>
      <c r="EG162" s="8"/>
    </row>
    <row r="163" spans="1:144">
      <c r="A163" s="5">
        <v>0.3</v>
      </c>
      <c r="B163" s="4" t="e">
        <f t="shared" si="160"/>
        <v>#DIV/0!</v>
      </c>
      <c r="C163" s="4" t="e">
        <f t="shared" si="161"/>
        <v>#DIV/0!</v>
      </c>
      <c r="D163" s="4" t="e">
        <f t="shared" si="162"/>
        <v>#DIV/0!</v>
      </c>
      <c r="E163" s="4" t="e">
        <f t="shared" si="163"/>
        <v>#DIV/0!</v>
      </c>
      <c r="F163" s="4" t="e">
        <f t="shared" si="164"/>
        <v>#DIV/0!</v>
      </c>
      <c r="G163" s="4" t="e">
        <f t="shared" si="165"/>
        <v>#DIV/0!</v>
      </c>
      <c r="K163">
        <f t="shared" si="158"/>
        <v>0</v>
      </c>
      <c r="N163">
        <f t="shared" si="159"/>
        <v>0</v>
      </c>
      <c r="S163" s="9">
        <v>287.3</v>
      </c>
      <c r="T163" s="4">
        <f t="shared" si="172"/>
        <v>0.64688211940985829</v>
      </c>
      <c r="U163" s="4">
        <f t="shared" si="173"/>
        <v>0.35309672400922848</v>
      </c>
      <c r="V163" s="4">
        <f t="shared" si="174"/>
        <v>0.44947306009138938</v>
      </c>
      <c r="W163" s="4">
        <f t="shared" si="175"/>
        <v>0</v>
      </c>
      <c r="X163" s="4">
        <f t="shared" si="176"/>
        <v>1.0003443233543619</v>
      </c>
      <c r="Y163" s="4">
        <f t="shared" si="177"/>
        <v>1.4593327320162892</v>
      </c>
      <c r="Z163">
        <v>11343988</v>
      </c>
      <c r="AA163">
        <v>11343748</v>
      </c>
      <c r="AB163">
        <v>7338223</v>
      </c>
      <c r="AC163">
        <f t="shared" si="178"/>
        <v>11343988</v>
      </c>
      <c r="AD163">
        <v>5098817</v>
      </c>
      <c r="AE163">
        <v>5098817</v>
      </c>
      <c r="AF163">
        <f t="shared" si="179"/>
        <v>11343988</v>
      </c>
      <c r="AG163">
        <v>27902547</v>
      </c>
      <c r="AH163">
        <v>11347894</v>
      </c>
      <c r="AT163" t="s">
        <v>188</v>
      </c>
      <c r="AU163">
        <v>88078</v>
      </c>
      <c r="AV163">
        <f>74388+2669+1290</f>
        <v>78347</v>
      </c>
      <c r="AW163">
        <f t="shared" si="180"/>
        <v>9731</v>
      </c>
      <c r="AX163" s="8">
        <f t="shared" si="181"/>
        <v>0.11048161856536252</v>
      </c>
      <c r="AY163" s="8">
        <f t="shared" si="131"/>
        <v>0.88951838143463746</v>
      </c>
      <c r="BS163" t="s">
        <v>188</v>
      </c>
      <c r="BT163">
        <v>12393</v>
      </c>
      <c r="BU163">
        <f>11163+222+116</f>
        <v>11501</v>
      </c>
      <c r="BV163">
        <f t="shared" si="134"/>
        <v>892</v>
      </c>
      <c r="BW163" s="8">
        <f t="shared" si="135"/>
        <v>7.19761155491003E-2</v>
      </c>
      <c r="BX163" s="8">
        <f t="shared" si="132"/>
        <v>0.92802388445089967</v>
      </c>
      <c r="CX163" t="s">
        <v>188</v>
      </c>
      <c r="DA163">
        <f t="shared" si="136"/>
        <v>0</v>
      </c>
      <c r="DB163" s="8" t="e">
        <f t="shared" si="137"/>
        <v>#DIV/0!</v>
      </c>
      <c r="DC163" s="8" t="e">
        <f t="shared" si="133"/>
        <v>#DIV/0!</v>
      </c>
      <c r="EB163" t="s">
        <v>188</v>
      </c>
      <c r="EE163">
        <f t="shared" si="138"/>
        <v>0</v>
      </c>
      <c r="EF163" s="8" t="e">
        <f t="shared" si="139"/>
        <v>#DIV/0!</v>
      </c>
      <c r="EG163" s="8"/>
    </row>
    <row r="164" spans="1:144">
      <c r="A164" s="5">
        <v>0.2</v>
      </c>
      <c r="B164" s="4" t="e">
        <f t="shared" si="160"/>
        <v>#DIV/0!</v>
      </c>
      <c r="C164" s="4" t="e">
        <f t="shared" si="161"/>
        <v>#DIV/0!</v>
      </c>
      <c r="D164" s="4" t="e">
        <f t="shared" si="162"/>
        <v>#DIV/0!</v>
      </c>
      <c r="E164" s="4" t="e">
        <f t="shared" si="163"/>
        <v>#DIV/0!</v>
      </c>
      <c r="F164" s="4" t="e">
        <f t="shared" si="164"/>
        <v>#DIV/0!</v>
      </c>
      <c r="G164" s="4" t="e">
        <f t="shared" si="165"/>
        <v>#DIV/0!</v>
      </c>
      <c r="K164">
        <f t="shared" si="158"/>
        <v>0</v>
      </c>
      <c r="N164">
        <f t="shared" si="159"/>
        <v>0</v>
      </c>
      <c r="S164" s="6">
        <v>700</v>
      </c>
      <c r="T164" s="4"/>
      <c r="U164" s="4"/>
      <c r="V164" s="4"/>
      <c r="W164" s="4"/>
      <c r="X164" s="4"/>
      <c r="Y164" s="4"/>
      <c r="AC164">
        <f t="shared" ref="AC164:AC179" si="182">Z164</f>
        <v>0</v>
      </c>
      <c r="AF164">
        <f t="shared" ref="AF164:AF179" si="183">AC164</f>
        <v>0</v>
      </c>
      <c r="AT164" t="s">
        <v>189</v>
      </c>
      <c r="AU164">
        <v>88078</v>
      </c>
      <c r="AV164">
        <f>73266+1829+1155</f>
        <v>76250</v>
      </c>
      <c r="AW164">
        <f t="shared" si="180"/>
        <v>11828</v>
      </c>
      <c r="AX164" s="8">
        <f t="shared" si="181"/>
        <v>0.13429006108222258</v>
      </c>
      <c r="AY164" s="8">
        <f t="shared" si="131"/>
        <v>0.86570993891777748</v>
      </c>
      <c r="BS164" t="s">
        <v>189</v>
      </c>
      <c r="BT164">
        <v>11825</v>
      </c>
      <c r="BU164">
        <f>10387+227+108</f>
        <v>10722</v>
      </c>
      <c r="BV164">
        <f t="shared" si="134"/>
        <v>1103</v>
      </c>
      <c r="BW164" s="8">
        <f t="shared" si="135"/>
        <v>9.3276955602537001E-2</v>
      </c>
      <c r="BX164" s="8">
        <f t="shared" si="132"/>
        <v>0.90672304439746298</v>
      </c>
      <c r="CX164" t="s">
        <v>189</v>
      </c>
      <c r="DA164">
        <f t="shared" si="136"/>
        <v>0</v>
      </c>
      <c r="DB164" s="8" t="e">
        <f t="shared" si="137"/>
        <v>#DIV/0!</v>
      </c>
      <c r="DC164" s="8" t="e">
        <f t="shared" si="133"/>
        <v>#DIV/0!</v>
      </c>
      <c r="EB164" t="s">
        <v>189</v>
      </c>
      <c r="EE164">
        <f t="shared" si="138"/>
        <v>0</v>
      </c>
      <c r="EF164" s="8" t="e">
        <f t="shared" si="139"/>
        <v>#DIV/0!</v>
      </c>
      <c r="EG164" s="8"/>
    </row>
    <row r="165" spans="1:144">
      <c r="A165" s="5">
        <v>0.1</v>
      </c>
      <c r="B165" s="4" t="e">
        <f t="shared" si="160"/>
        <v>#DIV/0!</v>
      </c>
      <c r="C165" s="4" t="e">
        <f t="shared" si="161"/>
        <v>#DIV/0!</v>
      </c>
      <c r="D165" s="4" t="e">
        <f t="shared" si="162"/>
        <v>#DIV/0!</v>
      </c>
      <c r="E165" s="4" t="e">
        <f t="shared" si="163"/>
        <v>#DIV/0!</v>
      </c>
      <c r="F165" s="4" t="e">
        <f t="shared" si="164"/>
        <v>#DIV/0!</v>
      </c>
      <c r="G165" s="4" t="e">
        <f t="shared" si="165"/>
        <v>#DIV/0!</v>
      </c>
      <c r="K165">
        <f t="shared" si="158"/>
        <v>0</v>
      </c>
      <c r="N165">
        <f t="shared" si="159"/>
        <v>0</v>
      </c>
      <c r="S165" s="9">
        <v>288.10000000000002</v>
      </c>
      <c r="T165" s="4">
        <f t="shared" si="172"/>
        <v>0.66383407557574392</v>
      </c>
      <c r="U165" s="4">
        <f t="shared" si="173"/>
        <v>0.33614122189418177</v>
      </c>
      <c r="V165" s="4">
        <f t="shared" si="174"/>
        <v>0.47285243408438632</v>
      </c>
      <c r="W165" s="4">
        <f t="shared" si="175"/>
        <v>0</v>
      </c>
      <c r="X165" s="4">
        <f t="shared" si="176"/>
        <v>1.0002593765657801</v>
      </c>
      <c r="Y165" s="4">
        <f t="shared" si="177"/>
        <v>1.3592085474047728</v>
      </c>
      <c r="Z165">
        <v>9715604</v>
      </c>
      <c r="AA165">
        <v>9715364</v>
      </c>
      <c r="AB165">
        <v>6449549</v>
      </c>
      <c r="AC165">
        <f t="shared" si="182"/>
        <v>9715604</v>
      </c>
      <c r="AD165">
        <v>4594047</v>
      </c>
      <c r="AE165">
        <v>4594047</v>
      </c>
      <c r="AF165">
        <f t="shared" si="183"/>
        <v>9715604</v>
      </c>
      <c r="AG165">
        <v>22923656</v>
      </c>
      <c r="AH165">
        <v>9718124</v>
      </c>
      <c r="AT165" t="s">
        <v>190</v>
      </c>
      <c r="AU165">
        <v>88078</v>
      </c>
      <c r="AV165">
        <f>72113+1116+972</f>
        <v>74201</v>
      </c>
      <c r="AW165">
        <f t="shared" si="180"/>
        <v>13877</v>
      </c>
      <c r="AX165" s="8">
        <f t="shared" si="181"/>
        <v>0.15755353209655079</v>
      </c>
      <c r="AY165" s="8">
        <f t="shared" si="131"/>
        <v>0.84244646790344924</v>
      </c>
      <c r="BS165" t="s">
        <v>190</v>
      </c>
      <c r="BT165">
        <v>11021</v>
      </c>
      <c r="BU165">
        <f>9480+202+85</f>
        <v>9767</v>
      </c>
      <c r="BV165">
        <f t="shared" si="134"/>
        <v>1254</v>
      </c>
      <c r="BW165" s="8">
        <f t="shared" si="135"/>
        <v>0.11378277833227475</v>
      </c>
      <c r="BX165" s="8">
        <f t="shared" si="132"/>
        <v>0.88621722166772521</v>
      </c>
      <c r="CX165" t="s">
        <v>190</v>
      </c>
      <c r="DA165">
        <f t="shared" si="136"/>
        <v>0</v>
      </c>
      <c r="DB165" s="8" t="e">
        <f t="shared" si="137"/>
        <v>#DIV/0!</v>
      </c>
      <c r="DC165" s="8" t="e">
        <f t="shared" si="133"/>
        <v>#DIV/0!</v>
      </c>
      <c r="EB165" t="s">
        <v>190</v>
      </c>
      <c r="EE165">
        <f t="shared" si="138"/>
        <v>0</v>
      </c>
      <c r="EF165" s="8" t="e">
        <f t="shared" si="139"/>
        <v>#DIV/0!</v>
      </c>
      <c r="EG165" s="8"/>
    </row>
    <row r="166" spans="1:144">
      <c r="A166" s="6">
        <v>206.1</v>
      </c>
      <c r="B166" s="4"/>
      <c r="C166" s="4"/>
      <c r="D166" s="4"/>
      <c r="E166" s="4"/>
      <c r="F166" s="4"/>
      <c r="G166" s="4"/>
      <c r="K166">
        <f t="shared" si="158"/>
        <v>0</v>
      </c>
      <c r="N166">
        <f t="shared" si="159"/>
        <v>0</v>
      </c>
      <c r="S166" s="9">
        <v>288.2</v>
      </c>
      <c r="T166" s="4">
        <f t="shared" si="172"/>
        <v>0.66409551068569694</v>
      </c>
      <c r="U166" s="4">
        <f t="shared" si="173"/>
        <v>0.33588009556585469</v>
      </c>
      <c r="V166" s="4">
        <f t="shared" si="174"/>
        <v>0.47306044997305363</v>
      </c>
      <c r="W166" s="4">
        <f t="shared" si="175"/>
        <v>0</v>
      </c>
      <c r="X166" s="4">
        <f t="shared" si="176"/>
        <v>1.000247334082369</v>
      </c>
      <c r="Y166" s="4">
        <f t="shared" si="177"/>
        <v>1.3587177904739633</v>
      </c>
      <c r="Z166">
        <v>9715604</v>
      </c>
      <c r="AA166">
        <v>9715367</v>
      </c>
      <c r="AB166">
        <v>6452089</v>
      </c>
      <c r="AC166">
        <f t="shared" si="182"/>
        <v>9715604</v>
      </c>
      <c r="AD166">
        <v>4596068</v>
      </c>
      <c r="AE166">
        <v>4596068</v>
      </c>
      <c r="AF166">
        <f t="shared" si="183"/>
        <v>9715604</v>
      </c>
      <c r="AG166">
        <v>22918771</v>
      </c>
      <c r="AH166">
        <v>9718007</v>
      </c>
      <c r="AT166" t="s">
        <v>191</v>
      </c>
      <c r="AU166">
        <v>88078</v>
      </c>
      <c r="AV166">
        <f>70683+580+769</f>
        <v>72032</v>
      </c>
      <c r="AW166">
        <f t="shared" si="180"/>
        <v>16046</v>
      </c>
      <c r="AX166" s="8">
        <f t="shared" si="181"/>
        <v>0.18217943186720861</v>
      </c>
      <c r="AY166" s="8">
        <f t="shared" si="131"/>
        <v>0.81782056813279136</v>
      </c>
      <c r="BS166" t="s">
        <v>191</v>
      </c>
      <c r="BT166">
        <v>9986</v>
      </c>
      <c r="BU166">
        <f>8343+158+63</f>
        <v>8564</v>
      </c>
      <c r="BV166">
        <f t="shared" si="134"/>
        <v>1422</v>
      </c>
      <c r="BW166" s="8">
        <f t="shared" si="135"/>
        <v>0.14239935910274384</v>
      </c>
      <c r="BX166" s="8">
        <f t="shared" si="132"/>
        <v>0.85760064089725618</v>
      </c>
      <c r="CX166" t="s">
        <v>191</v>
      </c>
      <c r="DA166">
        <f t="shared" si="136"/>
        <v>0</v>
      </c>
      <c r="DB166" s="8" t="e">
        <f t="shared" si="137"/>
        <v>#DIV/0!</v>
      </c>
      <c r="DC166" s="8" t="e">
        <f t="shared" si="133"/>
        <v>#DIV/0!</v>
      </c>
      <c r="EB166" t="s">
        <v>191</v>
      </c>
      <c r="EE166">
        <f t="shared" si="138"/>
        <v>0</v>
      </c>
      <c r="EF166" s="8" t="e">
        <f t="shared" si="139"/>
        <v>#DIV/0!</v>
      </c>
      <c r="EG166" s="8"/>
    </row>
    <row r="167" spans="1:144">
      <c r="A167" s="4">
        <v>1</v>
      </c>
      <c r="B167" s="4">
        <f t="shared" si="160"/>
        <v>3.838883195124753E-2</v>
      </c>
      <c r="C167" s="4">
        <f t="shared" si="161"/>
        <v>2.2685024826493545E-2</v>
      </c>
      <c r="D167" s="4">
        <f t="shared" si="162"/>
        <v>2.6337542365612077E-2</v>
      </c>
      <c r="E167" s="4">
        <f t="shared" si="163"/>
        <v>1.1872314445371474E-6</v>
      </c>
      <c r="F167" s="4">
        <f t="shared" si="164"/>
        <v>6.1084096648950204E-2</v>
      </c>
      <c r="G167" s="4">
        <f t="shared" si="165"/>
        <v>9.1818402265475038E-2</v>
      </c>
      <c r="H167">
        <v>6738366</v>
      </c>
      <c r="I167">
        <v>411538</v>
      </c>
      <c r="J167">
        <v>258678</v>
      </c>
      <c r="K167">
        <f t="shared" si="158"/>
        <v>6738366</v>
      </c>
      <c r="L167">
        <v>177480</v>
      </c>
      <c r="M167">
        <v>177472</v>
      </c>
      <c r="N167">
        <f t="shared" si="159"/>
        <v>6738366</v>
      </c>
      <c r="O167">
        <v>1030313</v>
      </c>
      <c r="P167">
        <v>411607</v>
      </c>
      <c r="S167" s="9">
        <v>288.3</v>
      </c>
      <c r="T167" s="4">
        <f t="shared" si="172"/>
        <v>0.66386330690299855</v>
      </c>
      <c r="U167" s="4">
        <f t="shared" si="173"/>
        <v>0.33611147593088397</v>
      </c>
      <c r="V167" s="4">
        <f t="shared" si="174"/>
        <v>0.47285119895788258</v>
      </c>
      <c r="W167" s="4">
        <f t="shared" si="175"/>
        <v>0</v>
      </c>
      <c r="X167" s="4">
        <f t="shared" si="176"/>
        <v>1.0002432169940232</v>
      </c>
      <c r="Y167" s="4">
        <f t="shared" si="177"/>
        <v>1.359321149771028</v>
      </c>
      <c r="Z167">
        <v>9715604</v>
      </c>
      <c r="AA167">
        <v>9715359</v>
      </c>
      <c r="AB167">
        <v>6449833</v>
      </c>
      <c r="AC167">
        <f t="shared" si="182"/>
        <v>9715604</v>
      </c>
      <c r="AD167">
        <v>4594035</v>
      </c>
      <c r="AE167">
        <v>4594035</v>
      </c>
      <c r="AF167">
        <f t="shared" si="183"/>
        <v>9715604</v>
      </c>
      <c r="AG167">
        <v>22924593</v>
      </c>
      <c r="AH167">
        <v>9717967</v>
      </c>
      <c r="AT167" t="s">
        <v>192</v>
      </c>
      <c r="AU167">
        <v>88078</v>
      </c>
      <c r="AV167">
        <f>69255+226+551</f>
        <v>70032</v>
      </c>
      <c r="AW167">
        <f t="shared" si="180"/>
        <v>18046</v>
      </c>
      <c r="AX167" s="8">
        <f t="shared" si="181"/>
        <v>0.20488657780603556</v>
      </c>
      <c r="AY167" s="8">
        <f t="shared" ref="AY167:AY230" si="184">AV167/AU167</f>
        <v>0.79511342219396441</v>
      </c>
      <c r="BS167" t="s">
        <v>192</v>
      </c>
      <c r="BT167">
        <v>8213</v>
      </c>
      <c r="BU167">
        <f>6609+131+50</f>
        <v>6790</v>
      </c>
      <c r="BV167">
        <f t="shared" si="134"/>
        <v>1423</v>
      </c>
      <c r="BW167" s="8">
        <f t="shared" si="135"/>
        <v>0.17326190186290027</v>
      </c>
      <c r="BX167" s="8">
        <f t="shared" ref="BX167:BX230" si="185">BU167/BT167</f>
        <v>0.82673809813709975</v>
      </c>
      <c r="CX167" t="s">
        <v>192</v>
      </c>
      <c r="DA167">
        <f t="shared" si="136"/>
        <v>0</v>
      </c>
      <c r="DB167" s="8" t="e">
        <f t="shared" si="137"/>
        <v>#DIV/0!</v>
      </c>
      <c r="DC167" s="8" t="e">
        <f t="shared" ref="DC167:DC230" si="186">CZ167/CY167</f>
        <v>#DIV/0!</v>
      </c>
      <c r="EB167" t="s">
        <v>192</v>
      </c>
      <c r="EE167">
        <f t="shared" si="138"/>
        <v>0</v>
      </c>
      <c r="EF167" s="8" t="e">
        <f t="shared" si="139"/>
        <v>#DIV/0!</v>
      </c>
      <c r="EG167" s="8"/>
    </row>
    <row r="168" spans="1:144">
      <c r="A168" s="4">
        <v>0.9</v>
      </c>
      <c r="B168" s="4">
        <f t="shared" si="160"/>
        <v>3.5761340360556254E-2</v>
      </c>
      <c r="C168" s="4">
        <f t="shared" si="161"/>
        <v>2.2555022983316728E-2</v>
      </c>
      <c r="D168" s="4">
        <f t="shared" si="162"/>
        <v>2.5022386732926054E-2</v>
      </c>
      <c r="E168" s="4">
        <f t="shared" si="163"/>
        <v>1.4007847006232668E-3</v>
      </c>
      <c r="F168" s="4">
        <f t="shared" si="164"/>
        <v>5.5058748663993615E-2</v>
      </c>
      <c r="G168" s="4">
        <f t="shared" si="165"/>
        <v>8.3000982730828218E-2</v>
      </c>
      <c r="H168">
        <v>6738366</v>
      </c>
      <c r="I168">
        <v>392957</v>
      </c>
      <c r="J168">
        <v>240973</v>
      </c>
      <c r="K168">
        <f t="shared" si="158"/>
        <v>6738366</v>
      </c>
      <c r="L168">
        <v>178049</v>
      </c>
      <c r="M168">
        <v>168610</v>
      </c>
      <c r="N168">
        <f t="shared" si="159"/>
        <v>6738366</v>
      </c>
      <c r="O168">
        <v>930297</v>
      </c>
      <c r="P168">
        <v>371006</v>
      </c>
      <c r="S168" s="6">
        <v>800</v>
      </c>
      <c r="T168" s="4"/>
      <c r="U168" s="4"/>
      <c r="V168" s="4"/>
      <c r="W168" s="4"/>
      <c r="X168" s="4"/>
      <c r="Y168" s="4"/>
      <c r="AC168">
        <f t="shared" si="182"/>
        <v>0</v>
      </c>
      <c r="AF168">
        <f t="shared" si="183"/>
        <v>0</v>
      </c>
      <c r="AT168" t="s">
        <v>193</v>
      </c>
      <c r="AU168">
        <v>88078</v>
      </c>
      <c r="AV168">
        <f>67619+49+274</f>
        <v>67942</v>
      </c>
      <c r="AW168">
        <f t="shared" si="180"/>
        <v>20136</v>
      </c>
      <c r="AX168" s="8">
        <f t="shared" si="181"/>
        <v>0.22861554531210973</v>
      </c>
      <c r="AY168" s="8">
        <f t="shared" si="184"/>
        <v>0.7713844546878903</v>
      </c>
      <c r="AZ168" t="s">
        <v>304</v>
      </c>
      <c r="BA168" t="s">
        <v>305</v>
      </c>
      <c r="BB168" t="str">
        <f>BB138</f>
        <v>Percent Transcripts Errorenous Expression</v>
      </c>
      <c r="BS168" t="s">
        <v>193</v>
      </c>
      <c r="BT168">
        <v>5514</v>
      </c>
      <c r="BU168">
        <f>4108+67+18</f>
        <v>4193</v>
      </c>
      <c r="BV168">
        <f t="shared" ref="BV168:BV231" si="187">BT168-BU168</f>
        <v>1321</v>
      </c>
      <c r="BW168" s="8">
        <f t="shared" ref="BW168:BW231" si="188">BV168/BT168</f>
        <v>0.23957199854914762</v>
      </c>
      <c r="BX168" s="8">
        <f t="shared" si="185"/>
        <v>0.76042800145085243</v>
      </c>
      <c r="BY168" t="s">
        <v>304</v>
      </c>
      <c r="BZ168" t="s">
        <v>305</v>
      </c>
      <c r="CA168" t="str">
        <f>CA138</f>
        <v>Percent Genes Errorenous Expression</v>
      </c>
      <c r="CX168" t="s">
        <v>193</v>
      </c>
      <c r="DA168">
        <f t="shared" ref="DA168:DA231" si="189">CY168-CZ168</f>
        <v>0</v>
      </c>
      <c r="DB168" s="8" t="e">
        <f t="shared" ref="DB168:DB231" si="190">DA168/CY168</f>
        <v>#DIV/0!</v>
      </c>
      <c r="DC168" s="8" t="e">
        <f t="shared" si="186"/>
        <v>#DIV/0!</v>
      </c>
      <c r="DD168" t="s">
        <v>304</v>
      </c>
      <c r="DE168" t="s">
        <v>305</v>
      </c>
      <c r="DF168" t="str">
        <f>DF138</f>
        <v>Percent TFAM Errorenous Expression</v>
      </c>
      <c r="EB168" t="s">
        <v>193</v>
      </c>
      <c r="EE168">
        <f t="shared" ref="EE168:EE231" si="191">EC168-ED168</f>
        <v>0</v>
      </c>
      <c r="EF168" s="8" t="e">
        <f t="shared" ref="EF168:EF231" si="192">EE168/EC168</f>
        <v>#DIV/0!</v>
      </c>
      <c r="EG168" s="8"/>
      <c r="EL168" t="s">
        <v>304</v>
      </c>
      <c r="EM168" t="s">
        <v>305</v>
      </c>
      <c r="EN168" t="str">
        <f>EN138</f>
        <v>Percent Transcripts Errorenous Expression</v>
      </c>
    </row>
    <row r="169" spans="1:144">
      <c r="A169" s="4">
        <v>0.8</v>
      </c>
      <c r="B169" s="4">
        <f t="shared" si="160"/>
        <v>0</v>
      </c>
      <c r="C169" s="4">
        <f t="shared" si="161"/>
        <v>0</v>
      </c>
      <c r="D169" s="4">
        <f t="shared" si="162"/>
        <v>0</v>
      </c>
      <c r="E169" s="4">
        <f t="shared" si="163"/>
        <v>0</v>
      </c>
      <c r="F169" s="4">
        <f t="shared" si="164"/>
        <v>0</v>
      </c>
      <c r="G169" s="4">
        <f t="shared" si="165"/>
        <v>0</v>
      </c>
      <c r="H169">
        <v>6738366</v>
      </c>
      <c r="K169">
        <f t="shared" si="158"/>
        <v>6738366</v>
      </c>
      <c r="N169">
        <f t="shared" si="159"/>
        <v>6738366</v>
      </c>
      <c r="S169" s="9">
        <v>289.10000000000002</v>
      </c>
      <c r="T169" s="4">
        <f t="shared" si="172"/>
        <v>0.6787944523454098</v>
      </c>
      <c r="U169" s="4">
        <f t="shared" si="173"/>
        <v>0.32118000878442982</v>
      </c>
      <c r="V169" s="4">
        <f t="shared" si="174"/>
        <v>0.49334059249237244</v>
      </c>
      <c r="W169" s="4">
        <f t="shared" si="175"/>
        <v>0</v>
      </c>
      <c r="X169" s="4">
        <f t="shared" si="176"/>
        <v>1.0001815966666243</v>
      </c>
      <c r="Y169" s="4">
        <f t="shared" si="177"/>
        <v>1.2759205409250391</v>
      </c>
      <c r="Z169">
        <v>8496852</v>
      </c>
      <c r="AA169">
        <v>8496635</v>
      </c>
      <c r="AB169">
        <v>5767616</v>
      </c>
      <c r="AC169">
        <f t="shared" si="182"/>
        <v>8496852</v>
      </c>
      <c r="AD169">
        <v>4191842</v>
      </c>
      <c r="AE169">
        <v>4191842</v>
      </c>
      <c r="AF169">
        <f t="shared" si="183"/>
        <v>8496852</v>
      </c>
      <c r="AG169">
        <v>19339703</v>
      </c>
      <c r="AH169">
        <v>8498395</v>
      </c>
      <c r="AT169" t="s">
        <v>194</v>
      </c>
      <c r="AU169">
        <v>88078</v>
      </c>
      <c r="AV169">
        <f>77745+7273+1809</f>
        <v>86827</v>
      </c>
      <c r="AW169">
        <f t="shared" si="180"/>
        <v>1251</v>
      </c>
      <c r="AX169" s="8">
        <f t="shared" si="181"/>
        <v>1.4203319784736256E-2</v>
      </c>
      <c r="AY169" s="8">
        <f t="shared" si="184"/>
        <v>0.98579668021526379</v>
      </c>
      <c r="AZ169" s="1">
        <v>0.25</v>
      </c>
      <c r="BA169" s="1">
        <v>1</v>
      </c>
      <c r="BB169" s="8">
        <f>AVERAGE(AX159,AX169,AX179)</f>
        <v>1.4241165027967635E-2</v>
      </c>
      <c r="BC169" s="8">
        <f>AVERAGE(AY159,AY169,AY179)</f>
        <v>0.98575883497203243</v>
      </c>
      <c r="BS169" t="s">
        <v>194</v>
      </c>
      <c r="BT169">
        <v>13702</v>
      </c>
      <c r="BU169">
        <f>13037+262+232</f>
        <v>13531</v>
      </c>
      <c r="BV169">
        <f t="shared" si="187"/>
        <v>171</v>
      </c>
      <c r="BW169" s="8">
        <f t="shared" si="188"/>
        <v>1.2479929937235439E-2</v>
      </c>
      <c r="BX169" s="8">
        <f t="shared" si="185"/>
        <v>0.98752007006276454</v>
      </c>
      <c r="BY169" s="1">
        <v>0.25</v>
      </c>
      <c r="BZ169" s="1">
        <v>1</v>
      </c>
      <c r="CA169" s="8">
        <f>AVERAGE(BW159,BW169,BW179)</f>
        <v>1.052493073836038E-2</v>
      </c>
      <c r="CB169" s="8">
        <f>AVERAGE(BX159,BX169,BX179)</f>
        <v>0.98947506926163964</v>
      </c>
      <c r="CX169" t="s">
        <v>194</v>
      </c>
      <c r="DA169">
        <f t="shared" si="189"/>
        <v>0</v>
      </c>
      <c r="DB169" s="8" t="e">
        <f t="shared" si="190"/>
        <v>#DIV/0!</v>
      </c>
      <c r="DC169" s="8" t="e">
        <f t="shared" si="186"/>
        <v>#DIV/0!</v>
      </c>
      <c r="DD169" s="1">
        <v>0.25</v>
      </c>
      <c r="DE169" s="1">
        <v>1</v>
      </c>
      <c r="DF169" s="8" t="e">
        <f>AVERAGE(DB159,DB169,DB179)</f>
        <v>#DIV/0!</v>
      </c>
      <c r="EB169" t="s">
        <v>194</v>
      </c>
      <c r="EE169">
        <f t="shared" si="191"/>
        <v>0</v>
      </c>
      <c r="EF169" s="8" t="e">
        <f t="shared" si="192"/>
        <v>#DIV/0!</v>
      </c>
      <c r="EG169" s="8"/>
      <c r="EL169" s="1">
        <v>0.25</v>
      </c>
      <c r="EM169" s="1">
        <v>1</v>
      </c>
      <c r="EN169" s="8" t="e">
        <f>AVERAGE(EF159,EF169,EF179)</f>
        <v>#DIV/0!</v>
      </c>
    </row>
    <row r="170" spans="1:144">
      <c r="A170" s="4">
        <v>0.7</v>
      </c>
      <c r="B170" s="4">
        <f t="shared" si="160"/>
        <v>0</v>
      </c>
      <c r="C170" s="4">
        <f t="shared" si="161"/>
        <v>0</v>
      </c>
      <c r="D170" s="4">
        <f t="shared" si="162"/>
        <v>0</v>
      </c>
      <c r="E170" s="4">
        <f t="shared" si="163"/>
        <v>0</v>
      </c>
      <c r="F170" s="4">
        <f t="shared" si="164"/>
        <v>0</v>
      </c>
      <c r="G170" s="4">
        <f t="shared" si="165"/>
        <v>0</v>
      </c>
      <c r="H170">
        <v>6738366</v>
      </c>
      <c r="K170">
        <f t="shared" si="158"/>
        <v>6738366</v>
      </c>
      <c r="N170">
        <f t="shared" si="159"/>
        <v>6738366</v>
      </c>
      <c r="S170" s="9">
        <v>289.2</v>
      </c>
      <c r="T170" s="4">
        <f t="shared" si="172"/>
        <v>0.6789148498761659</v>
      </c>
      <c r="U170" s="4">
        <f t="shared" si="173"/>
        <v>0.3210586697285065</v>
      </c>
      <c r="V170" s="4">
        <f t="shared" si="174"/>
        <v>0.49343415655586326</v>
      </c>
      <c r="W170" s="4">
        <f t="shared" si="175"/>
        <v>0</v>
      </c>
      <c r="X170" s="4">
        <f t="shared" si="176"/>
        <v>1.0001785367098308</v>
      </c>
      <c r="Y170" s="4">
        <f t="shared" si="177"/>
        <v>1.2753811646948776</v>
      </c>
      <c r="Z170">
        <v>8496852</v>
      </c>
      <c r="AA170">
        <v>8496627</v>
      </c>
      <c r="AB170">
        <v>5768639</v>
      </c>
      <c r="AC170">
        <f t="shared" si="182"/>
        <v>8496852</v>
      </c>
      <c r="AD170">
        <v>4192637</v>
      </c>
      <c r="AE170">
        <v>4192637</v>
      </c>
      <c r="AF170">
        <f t="shared" si="183"/>
        <v>8496852</v>
      </c>
      <c r="AG170">
        <v>19335094</v>
      </c>
      <c r="AH170">
        <v>8498369</v>
      </c>
      <c r="AT170" t="s">
        <v>195</v>
      </c>
      <c r="AU170">
        <v>88078</v>
      </c>
      <c r="AV170">
        <f>77007+5965+1709</f>
        <v>84681</v>
      </c>
      <c r="AW170">
        <f t="shared" si="180"/>
        <v>3397</v>
      </c>
      <c r="AX170" s="8">
        <f t="shared" si="181"/>
        <v>3.8568087377097569E-2</v>
      </c>
      <c r="AY170" s="8">
        <f t="shared" si="184"/>
        <v>0.9614319126229024</v>
      </c>
      <c r="AZ170" s="1">
        <v>0.25</v>
      </c>
      <c r="BA170" s="1">
        <v>0.9</v>
      </c>
      <c r="BB170" s="8">
        <f t="shared" ref="BB170:BB178" si="193">AVERAGE(AX160,AX170,AX180)</f>
        <v>3.857565642574385E-2</v>
      </c>
      <c r="BC170" s="8">
        <f t="shared" ref="BC170:BC178" si="194">AVERAGE(AY160,AY170,AY180)</f>
        <v>0.96142434357425621</v>
      </c>
      <c r="BS170" t="s">
        <v>195</v>
      </c>
      <c r="BT170">
        <v>13464</v>
      </c>
      <c r="BU170">
        <f>12655+252+215</f>
        <v>13122</v>
      </c>
      <c r="BV170">
        <f t="shared" si="187"/>
        <v>342</v>
      </c>
      <c r="BW170" s="8">
        <f t="shared" si="188"/>
        <v>2.5401069518716578E-2</v>
      </c>
      <c r="BX170" s="8">
        <f t="shared" si="185"/>
        <v>0.97459893048128343</v>
      </c>
      <c r="BY170" s="1">
        <v>0.25</v>
      </c>
      <c r="BZ170" s="1">
        <v>0.9</v>
      </c>
      <c r="CA170" s="8">
        <f t="shared" ref="CA170:CA178" si="195">AVERAGE(BW160,BW170,BW180)</f>
        <v>2.3392257938700239E-2</v>
      </c>
      <c r="CB170" s="8">
        <f t="shared" ref="CB170:CB178" si="196">AVERAGE(BX160,BX170,BX180)</f>
        <v>0.97660774206129963</v>
      </c>
      <c r="CX170" t="s">
        <v>195</v>
      </c>
      <c r="DA170">
        <f t="shared" si="189"/>
        <v>0</v>
      </c>
      <c r="DB170" s="8" t="e">
        <f t="shared" si="190"/>
        <v>#DIV/0!</v>
      </c>
      <c r="DC170" s="8" t="e">
        <f t="shared" si="186"/>
        <v>#DIV/0!</v>
      </c>
      <c r="DD170" s="1">
        <v>0.25</v>
      </c>
      <c r="DE170" s="1">
        <v>0.9</v>
      </c>
      <c r="DF170" s="8" t="e">
        <f t="shared" ref="DF170:DF178" si="197">AVERAGE(DB160,DB170,DB180)</f>
        <v>#DIV/0!</v>
      </c>
      <c r="EB170" t="s">
        <v>195</v>
      </c>
      <c r="EE170">
        <f t="shared" si="191"/>
        <v>0</v>
      </c>
      <c r="EF170" s="8" t="e">
        <f t="shared" si="192"/>
        <v>#DIV/0!</v>
      </c>
      <c r="EG170" s="8"/>
      <c r="EL170" s="1">
        <v>0.25</v>
      </c>
      <c r="EM170" s="1">
        <v>0.9</v>
      </c>
      <c r="EN170" s="8" t="e">
        <f t="shared" ref="EN170:EN178" si="198">AVERAGE(EF160,EF170,EF180)</f>
        <v>#DIV/0!</v>
      </c>
    </row>
    <row r="171" spans="1:144">
      <c r="A171" s="4">
        <v>0.6</v>
      </c>
      <c r="B171" s="4">
        <f t="shared" si="160"/>
        <v>0</v>
      </c>
      <c r="C171" s="4">
        <f t="shared" si="161"/>
        <v>0</v>
      </c>
      <c r="D171" s="4">
        <f t="shared" si="162"/>
        <v>0</v>
      </c>
      <c r="E171" s="4">
        <f t="shared" si="163"/>
        <v>0</v>
      </c>
      <c r="F171" s="4">
        <f t="shared" si="164"/>
        <v>0</v>
      </c>
      <c r="G171" s="4">
        <f t="shared" si="165"/>
        <v>0</v>
      </c>
      <c r="H171">
        <v>6738366</v>
      </c>
      <c r="K171">
        <f t="shared" si="158"/>
        <v>6738366</v>
      </c>
      <c r="N171">
        <f t="shared" si="159"/>
        <v>6738366</v>
      </c>
      <c r="S171" s="9">
        <v>289.3</v>
      </c>
      <c r="T171" s="4">
        <f t="shared" si="172"/>
        <v>0.67888342647371047</v>
      </c>
      <c r="U171" s="4">
        <f t="shared" si="173"/>
        <v>0.32108868084321113</v>
      </c>
      <c r="V171" s="4">
        <f t="shared" si="174"/>
        <v>0.49356573469797993</v>
      </c>
      <c r="W171" s="4">
        <f t="shared" si="175"/>
        <v>0</v>
      </c>
      <c r="X171" s="4">
        <f t="shared" si="176"/>
        <v>1.0002026632922405</v>
      </c>
      <c r="Y171" s="4">
        <f t="shared" si="177"/>
        <v>1.2753834008171496</v>
      </c>
      <c r="Z171">
        <v>8496852</v>
      </c>
      <c r="AA171">
        <v>8496615</v>
      </c>
      <c r="AB171">
        <v>5768372</v>
      </c>
      <c r="AC171">
        <f t="shared" si="182"/>
        <v>8496852</v>
      </c>
      <c r="AD171">
        <v>4193755</v>
      </c>
      <c r="AE171">
        <v>4193755</v>
      </c>
      <c r="AF171">
        <f t="shared" si="183"/>
        <v>8496852</v>
      </c>
      <c r="AG171">
        <v>19335318</v>
      </c>
      <c r="AH171">
        <v>8498574</v>
      </c>
      <c r="AT171" t="s">
        <v>196</v>
      </c>
      <c r="AU171">
        <v>88078</v>
      </c>
      <c r="AV171">
        <f>76195+4816+1587</f>
        <v>82598</v>
      </c>
      <c r="AW171">
        <f t="shared" si="180"/>
        <v>5480</v>
      </c>
      <c r="AX171" s="8">
        <f t="shared" si="181"/>
        <v>6.2217579872385839E-2</v>
      </c>
      <c r="AY171" s="8">
        <f t="shared" si="184"/>
        <v>0.93778242012761415</v>
      </c>
      <c r="AZ171" s="1">
        <v>0.25</v>
      </c>
      <c r="BA171" s="1">
        <v>0.8</v>
      </c>
      <c r="BB171" s="8">
        <f t="shared" si="193"/>
        <v>6.2429513234481565E-2</v>
      </c>
      <c r="BC171" s="8">
        <f t="shared" si="194"/>
        <v>0.93757048676551846</v>
      </c>
      <c r="BS171" t="s">
        <v>196</v>
      </c>
      <c r="BT171">
        <v>13174</v>
      </c>
      <c r="BU171">
        <f>12173+241+196</f>
        <v>12610</v>
      </c>
      <c r="BV171">
        <f t="shared" si="187"/>
        <v>564</v>
      </c>
      <c r="BW171" s="8">
        <f t="shared" si="188"/>
        <v>4.2811598603309547E-2</v>
      </c>
      <c r="BX171" s="8">
        <f t="shared" si="185"/>
        <v>0.95718840139669048</v>
      </c>
      <c r="BY171" s="1">
        <v>0.25</v>
      </c>
      <c r="BZ171" s="1">
        <v>0.8</v>
      </c>
      <c r="CA171" s="8">
        <f t="shared" si="195"/>
        <v>3.9934473868180657E-2</v>
      </c>
      <c r="CB171" s="8">
        <f t="shared" si="196"/>
        <v>0.9600655261318195</v>
      </c>
      <c r="CX171" t="s">
        <v>196</v>
      </c>
      <c r="DA171">
        <f t="shared" si="189"/>
        <v>0</v>
      </c>
      <c r="DB171" s="8" t="e">
        <f t="shared" si="190"/>
        <v>#DIV/0!</v>
      </c>
      <c r="DC171" s="8" t="e">
        <f t="shared" si="186"/>
        <v>#DIV/0!</v>
      </c>
      <c r="DD171" s="1">
        <v>0.25</v>
      </c>
      <c r="DE171" s="1">
        <v>0.8</v>
      </c>
      <c r="DF171" s="8" t="e">
        <f t="shared" si="197"/>
        <v>#DIV/0!</v>
      </c>
      <c r="EB171" t="s">
        <v>196</v>
      </c>
      <c r="EE171">
        <f t="shared" si="191"/>
        <v>0</v>
      </c>
      <c r="EF171" s="8" t="e">
        <f t="shared" si="192"/>
        <v>#DIV/0!</v>
      </c>
      <c r="EG171" s="8"/>
      <c r="EL171" s="1">
        <v>0.25</v>
      </c>
      <c r="EM171" s="1">
        <v>0.8</v>
      </c>
      <c r="EN171" s="8" t="e">
        <f t="shared" si="198"/>
        <v>#DIV/0!</v>
      </c>
    </row>
    <row r="172" spans="1:144">
      <c r="A172" s="4">
        <v>0.5</v>
      </c>
      <c r="B172" s="4">
        <f t="shared" si="160"/>
        <v>0</v>
      </c>
      <c r="C172" s="4">
        <f t="shared" si="161"/>
        <v>0</v>
      </c>
      <c r="D172" s="4">
        <f t="shared" si="162"/>
        <v>0</v>
      </c>
      <c r="E172" s="4">
        <f t="shared" si="163"/>
        <v>0</v>
      </c>
      <c r="F172" s="4">
        <f t="shared" si="164"/>
        <v>0</v>
      </c>
      <c r="G172" s="4">
        <f t="shared" si="165"/>
        <v>0</v>
      </c>
      <c r="H172">
        <v>6738366</v>
      </c>
      <c r="K172">
        <f t="shared" si="158"/>
        <v>6738366</v>
      </c>
      <c r="N172">
        <f t="shared" si="159"/>
        <v>6738366</v>
      </c>
      <c r="S172" s="6">
        <v>900</v>
      </c>
      <c r="T172" s="4"/>
      <c r="U172" s="4"/>
      <c r="V172" s="4"/>
      <c r="W172" s="4"/>
      <c r="X172" s="4"/>
      <c r="Y172" s="4"/>
      <c r="AC172">
        <f t="shared" si="182"/>
        <v>0</v>
      </c>
      <c r="AF172">
        <f t="shared" si="183"/>
        <v>0</v>
      </c>
      <c r="AT172" t="s">
        <v>197</v>
      </c>
      <c r="AU172">
        <v>88078</v>
      </c>
      <c r="AV172">
        <f>75348+3591+1446</f>
        <v>80385</v>
      </c>
      <c r="AW172">
        <f t="shared" si="180"/>
        <v>7693</v>
      </c>
      <c r="AX172" s="8">
        <f t="shared" si="181"/>
        <v>8.7343036853697861E-2</v>
      </c>
      <c r="AY172" s="8">
        <f t="shared" si="184"/>
        <v>0.91265696314630218</v>
      </c>
      <c r="AZ172" s="1">
        <v>0.25</v>
      </c>
      <c r="BA172" s="1">
        <v>0.7</v>
      </c>
      <c r="BB172" s="8">
        <f t="shared" si="193"/>
        <v>8.663911532959423E-2</v>
      </c>
      <c r="BC172" s="8">
        <f t="shared" si="194"/>
        <v>0.91336088467040577</v>
      </c>
      <c r="BS172" t="s">
        <v>197</v>
      </c>
      <c r="BT172">
        <v>12820</v>
      </c>
      <c r="BU172">
        <f>11633+249+158</f>
        <v>12040</v>
      </c>
      <c r="BV172">
        <f t="shared" si="187"/>
        <v>780</v>
      </c>
      <c r="BW172" s="8">
        <f t="shared" si="188"/>
        <v>6.0842433697347896E-2</v>
      </c>
      <c r="BX172" s="8">
        <f t="shared" si="185"/>
        <v>0.93915756630265212</v>
      </c>
      <c r="BY172" s="1">
        <v>0.25</v>
      </c>
      <c r="BZ172" s="1">
        <v>0.7</v>
      </c>
      <c r="CA172" s="8">
        <f t="shared" si="195"/>
        <v>5.7018040705116319E-2</v>
      </c>
      <c r="CB172" s="8">
        <f t="shared" si="196"/>
        <v>0.94298195929488371</v>
      </c>
      <c r="CX172" t="s">
        <v>197</v>
      </c>
      <c r="DA172">
        <f t="shared" si="189"/>
        <v>0</v>
      </c>
      <c r="DB172" s="8" t="e">
        <f t="shared" si="190"/>
        <v>#DIV/0!</v>
      </c>
      <c r="DC172" s="8" t="e">
        <f t="shared" si="186"/>
        <v>#DIV/0!</v>
      </c>
      <c r="DD172" s="1">
        <v>0.25</v>
      </c>
      <c r="DE172" s="1">
        <v>0.7</v>
      </c>
      <c r="DF172" s="8" t="e">
        <f t="shared" si="197"/>
        <v>#DIV/0!</v>
      </c>
      <c r="EB172" t="s">
        <v>197</v>
      </c>
      <c r="EE172">
        <f t="shared" si="191"/>
        <v>0</v>
      </c>
      <c r="EF172" s="8" t="e">
        <f t="shared" si="192"/>
        <v>#DIV/0!</v>
      </c>
      <c r="EG172" s="8"/>
      <c r="EL172" s="1">
        <v>0.25</v>
      </c>
      <c r="EM172" s="1">
        <v>0.7</v>
      </c>
      <c r="EN172" s="8" t="e">
        <f t="shared" si="198"/>
        <v>#DIV/0!</v>
      </c>
    </row>
    <row r="173" spans="1:144">
      <c r="A173" s="5">
        <v>0.4</v>
      </c>
      <c r="B173" s="4">
        <f t="shared" si="160"/>
        <v>0</v>
      </c>
      <c r="C173" s="4">
        <f t="shared" si="161"/>
        <v>0</v>
      </c>
      <c r="D173" s="4">
        <f t="shared" si="162"/>
        <v>0</v>
      </c>
      <c r="E173" s="4">
        <f t="shared" si="163"/>
        <v>0</v>
      </c>
      <c r="F173" s="4">
        <f t="shared" si="164"/>
        <v>0</v>
      </c>
      <c r="G173" s="4">
        <f t="shared" si="165"/>
        <v>0</v>
      </c>
      <c r="H173">
        <v>6738366</v>
      </c>
      <c r="K173">
        <f t="shared" si="158"/>
        <v>6738366</v>
      </c>
      <c r="N173">
        <f t="shared" si="159"/>
        <v>6738366</v>
      </c>
      <c r="S173" s="9">
        <v>290.10000000000002</v>
      </c>
      <c r="T173" s="4">
        <f t="shared" si="172"/>
        <v>0.69222593649494679</v>
      </c>
      <c r="U173" s="4">
        <f t="shared" si="173"/>
        <v>0.30774703240975326</v>
      </c>
      <c r="V173" s="4">
        <f t="shared" si="174"/>
        <v>0.51202353719372706</v>
      </c>
      <c r="W173" s="4">
        <f t="shared" si="175"/>
        <v>0</v>
      </c>
      <c r="X173" s="4">
        <f t="shared" si="176"/>
        <v>1.0001213749181117</v>
      </c>
      <c r="Y173" s="4">
        <f t="shared" si="177"/>
        <v>1.2025747383283971</v>
      </c>
      <c r="Z173">
        <v>7546864</v>
      </c>
      <c r="AA173">
        <v>7546660</v>
      </c>
      <c r="AB173">
        <v>5224135</v>
      </c>
      <c r="AC173">
        <f t="shared" si="182"/>
        <v>7546864</v>
      </c>
      <c r="AD173">
        <v>3864172</v>
      </c>
      <c r="AE173">
        <v>3864172</v>
      </c>
      <c r="AF173">
        <f t="shared" si="183"/>
        <v>7546864</v>
      </c>
      <c r="AG173">
        <v>16623448</v>
      </c>
      <c r="AH173">
        <v>7547780</v>
      </c>
      <c r="AT173" t="s">
        <v>198</v>
      </c>
      <c r="AU173">
        <v>88078</v>
      </c>
      <c r="AV173">
        <f>74264+2692+1315</f>
        <v>78271</v>
      </c>
      <c r="AW173">
        <f t="shared" si="180"/>
        <v>9807</v>
      </c>
      <c r="AX173" s="8">
        <f t="shared" si="181"/>
        <v>0.11134449011103795</v>
      </c>
      <c r="AY173" s="8">
        <f t="shared" si="184"/>
        <v>0.88865550988896203</v>
      </c>
      <c r="AZ173" s="1">
        <v>0.25</v>
      </c>
      <c r="BA173" s="1">
        <v>0.6</v>
      </c>
      <c r="BB173" s="8">
        <f t="shared" si="193"/>
        <v>0.11093197695981592</v>
      </c>
      <c r="BC173" s="8">
        <f t="shared" si="194"/>
        <v>0.88906802304018406</v>
      </c>
      <c r="BS173" t="s">
        <v>198</v>
      </c>
      <c r="BT173">
        <v>12341</v>
      </c>
      <c r="BU173">
        <f>11021+143+235</f>
        <v>11399</v>
      </c>
      <c r="BV173">
        <f t="shared" si="187"/>
        <v>942</v>
      </c>
      <c r="BW173" s="8">
        <f t="shared" si="188"/>
        <v>7.6330929422251032E-2</v>
      </c>
      <c r="BX173" s="8">
        <f t="shared" si="185"/>
        <v>0.92366907057774894</v>
      </c>
      <c r="BY173" s="1">
        <v>0.25</v>
      </c>
      <c r="BZ173" s="1">
        <v>0.6</v>
      </c>
      <c r="CA173" s="8">
        <f t="shared" si="195"/>
        <v>7.3625524625845998E-2</v>
      </c>
      <c r="CB173" s="8">
        <f t="shared" si="196"/>
        <v>0.92637447537415396</v>
      </c>
      <c r="CX173" t="s">
        <v>198</v>
      </c>
      <c r="DA173">
        <f t="shared" si="189"/>
        <v>0</v>
      </c>
      <c r="DB173" s="8" t="e">
        <f t="shared" si="190"/>
        <v>#DIV/0!</v>
      </c>
      <c r="DC173" s="8" t="e">
        <f t="shared" si="186"/>
        <v>#DIV/0!</v>
      </c>
      <c r="DD173" s="1">
        <v>0.25</v>
      </c>
      <c r="DE173" s="1">
        <v>0.6</v>
      </c>
      <c r="DF173" s="8" t="e">
        <f t="shared" si="197"/>
        <v>#DIV/0!</v>
      </c>
      <c r="EB173" t="s">
        <v>198</v>
      </c>
      <c r="EE173">
        <f t="shared" si="191"/>
        <v>0</v>
      </c>
      <c r="EF173" s="8" t="e">
        <f t="shared" si="192"/>
        <v>#DIV/0!</v>
      </c>
      <c r="EG173" s="8"/>
      <c r="EL173" s="1">
        <v>0.25</v>
      </c>
      <c r="EM173" s="1">
        <v>0.6</v>
      </c>
      <c r="EN173" s="8" t="e">
        <f t="shared" si="198"/>
        <v>#DIV/0!</v>
      </c>
    </row>
    <row r="174" spans="1:144">
      <c r="A174" s="5">
        <v>0.3</v>
      </c>
      <c r="B174" s="4">
        <f t="shared" si="160"/>
        <v>0</v>
      </c>
      <c r="C174" s="4">
        <f t="shared" si="161"/>
        <v>0</v>
      </c>
      <c r="D174" s="4">
        <f t="shared" si="162"/>
        <v>0</v>
      </c>
      <c r="E174" s="4">
        <f t="shared" si="163"/>
        <v>0</v>
      </c>
      <c r="F174" s="4">
        <f t="shared" si="164"/>
        <v>0</v>
      </c>
      <c r="G174" s="4">
        <f t="shared" si="165"/>
        <v>0</v>
      </c>
      <c r="H174">
        <v>6738366</v>
      </c>
      <c r="K174">
        <f t="shared" si="158"/>
        <v>6738366</v>
      </c>
      <c r="N174">
        <f t="shared" si="159"/>
        <v>6738366</v>
      </c>
      <c r="S174" s="9">
        <v>290.2</v>
      </c>
      <c r="T174" s="4">
        <f t="shared" si="172"/>
        <v>0.69218141469092331</v>
      </c>
      <c r="U174" s="4">
        <f t="shared" si="173"/>
        <v>0.30779089168693113</v>
      </c>
      <c r="V174" s="4">
        <f t="shared" si="174"/>
        <v>0.51191647285548014</v>
      </c>
      <c r="W174" s="4">
        <f t="shared" si="175"/>
        <v>0</v>
      </c>
      <c r="X174" s="4">
        <f t="shared" si="176"/>
        <v>1.0001299877671044</v>
      </c>
      <c r="Y174" s="4">
        <f t="shared" si="177"/>
        <v>1.2028245109491837</v>
      </c>
      <c r="Z174">
        <v>7546864</v>
      </c>
      <c r="AA174">
        <v>7546655</v>
      </c>
      <c r="AB174">
        <v>5223799</v>
      </c>
      <c r="AC174">
        <f t="shared" si="182"/>
        <v>7546864</v>
      </c>
      <c r="AD174">
        <v>3863364</v>
      </c>
      <c r="AE174">
        <v>3863364</v>
      </c>
      <c r="AF174">
        <f t="shared" si="183"/>
        <v>7546864</v>
      </c>
      <c r="AG174">
        <v>16625398</v>
      </c>
      <c r="AH174">
        <v>7547845</v>
      </c>
      <c r="AT174" t="s">
        <v>199</v>
      </c>
      <c r="AU174">
        <v>88078</v>
      </c>
      <c r="AV174">
        <f>73094+1849+1128</f>
        <v>76071</v>
      </c>
      <c r="AW174">
        <f t="shared" si="180"/>
        <v>12007</v>
      </c>
      <c r="AX174" s="8">
        <f t="shared" si="181"/>
        <v>0.13632235064374759</v>
      </c>
      <c r="AY174" s="8">
        <f t="shared" si="184"/>
        <v>0.86367764935625246</v>
      </c>
      <c r="AZ174" s="1">
        <v>0.25</v>
      </c>
      <c r="BA174" s="1">
        <v>0.5</v>
      </c>
      <c r="BB174" s="8">
        <f t="shared" si="193"/>
        <v>0.1351415790549286</v>
      </c>
      <c r="BC174" s="8">
        <f t="shared" si="194"/>
        <v>0.86485842094507148</v>
      </c>
      <c r="BS174" t="s">
        <v>199</v>
      </c>
      <c r="BT174">
        <v>11775</v>
      </c>
      <c r="BU174">
        <f>10301+226+119</f>
        <v>10646</v>
      </c>
      <c r="BV174">
        <f t="shared" si="187"/>
        <v>1129</v>
      </c>
      <c r="BW174" s="8">
        <f t="shared" si="188"/>
        <v>9.588110403397028E-2</v>
      </c>
      <c r="BX174" s="8">
        <f t="shared" si="185"/>
        <v>0.90411889596602968</v>
      </c>
      <c r="BY174" s="1">
        <v>0.25</v>
      </c>
      <c r="BZ174" s="1">
        <v>0.5</v>
      </c>
      <c r="CA174" s="8">
        <f t="shared" si="195"/>
        <v>9.3863344141874305E-2</v>
      </c>
      <c r="CB174" s="8">
        <f t="shared" si="196"/>
        <v>0.90613665585812575</v>
      </c>
      <c r="CX174" t="s">
        <v>199</v>
      </c>
      <c r="DA174">
        <f t="shared" si="189"/>
        <v>0</v>
      </c>
      <c r="DB174" s="8" t="e">
        <f t="shared" si="190"/>
        <v>#DIV/0!</v>
      </c>
      <c r="DC174" s="8" t="e">
        <f t="shared" si="186"/>
        <v>#DIV/0!</v>
      </c>
      <c r="DD174" s="1">
        <v>0.25</v>
      </c>
      <c r="DE174" s="1">
        <v>0.5</v>
      </c>
      <c r="DF174" s="8" t="e">
        <f t="shared" si="197"/>
        <v>#DIV/0!</v>
      </c>
      <c r="EB174" t="s">
        <v>199</v>
      </c>
      <c r="EE174">
        <f t="shared" si="191"/>
        <v>0</v>
      </c>
      <c r="EF174" s="8" t="e">
        <f t="shared" si="192"/>
        <v>#DIV/0!</v>
      </c>
      <c r="EG174" s="8"/>
      <c r="EL174" s="1">
        <v>0.25</v>
      </c>
      <c r="EM174" s="1">
        <v>0.5</v>
      </c>
      <c r="EN174" s="8" t="e">
        <f t="shared" si="198"/>
        <v>#DIV/0!</v>
      </c>
    </row>
    <row r="175" spans="1:144">
      <c r="A175" s="5">
        <v>0.2</v>
      </c>
      <c r="B175" s="4">
        <f t="shared" si="160"/>
        <v>0</v>
      </c>
      <c r="C175" s="4">
        <f t="shared" si="161"/>
        <v>0</v>
      </c>
      <c r="D175" s="4">
        <f t="shared" si="162"/>
        <v>0</v>
      </c>
      <c r="E175" s="4">
        <f t="shared" si="163"/>
        <v>0</v>
      </c>
      <c r="F175" s="4">
        <f t="shared" si="164"/>
        <v>0</v>
      </c>
      <c r="G175" s="4">
        <f t="shared" si="165"/>
        <v>0</v>
      </c>
      <c r="H175">
        <v>6738366</v>
      </c>
      <c r="K175">
        <f t="shared" si="158"/>
        <v>6738366</v>
      </c>
      <c r="N175">
        <f t="shared" si="159"/>
        <v>6738366</v>
      </c>
      <c r="S175" s="9">
        <v>290.3</v>
      </c>
      <c r="T175" s="4">
        <f t="shared" si="172"/>
        <v>0.69243065729023345</v>
      </c>
      <c r="U175" s="4">
        <f t="shared" si="173"/>
        <v>0.30754270913057397</v>
      </c>
      <c r="V175" s="4">
        <f t="shared" si="174"/>
        <v>0.51204606310647705</v>
      </c>
      <c r="W175" s="4">
        <f t="shared" si="175"/>
        <v>0</v>
      </c>
      <c r="X175" s="4">
        <f t="shared" si="176"/>
        <v>0</v>
      </c>
      <c r="Y175" s="4">
        <f t="shared" si="177"/>
        <v>2.202903616654547</v>
      </c>
      <c r="Z175">
        <v>7546864</v>
      </c>
      <c r="AA175">
        <v>7546663</v>
      </c>
      <c r="AB175">
        <v>5225680</v>
      </c>
      <c r="AC175">
        <f t="shared" si="182"/>
        <v>7546864</v>
      </c>
      <c r="AD175">
        <v>3864342</v>
      </c>
      <c r="AE175">
        <v>3864342</v>
      </c>
      <c r="AF175">
        <f t="shared" si="183"/>
        <v>7546864</v>
      </c>
      <c r="AG175">
        <v>16625014</v>
      </c>
      <c r="AH175">
        <v>0</v>
      </c>
      <c r="AT175" t="s">
        <v>200</v>
      </c>
      <c r="AU175">
        <v>88078</v>
      </c>
      <c r="AV175">
        <f>72073+1144+966</f>
        <v>74183</v>
      </c>
      <c r="AW175">
        <f t="shared" si="180"/>
        <v>13895</v>
      </c>
      <c r="AX175" s="8">
        <f t="shared" si="181"/>
        <v>0.15775789641000024</v>
      </c>
      <c r="AY175" s="8">
        <f t="shared" si="184"/>
        <v>0.84224210358999974</v>
      </c>
      <c r="AZ175" s="1">
        <v>0.25</v>
      </c>
      <c r="BA175" s="1">
        <v>0.4</v>
      </c>
      <c r="BB175" s="8">
        <f t="shared" si="193"/>
        <v>0.15768220592353746</v>
      </c>
      <c r="BC175" s="8">
        <f t="shared" si="194"/>
        <v>0.84231779407646246</v>
      </c>
      <c r="BS175" t="s">
        <v>200</v>
      </c>
      <c r="BT175">
        <v>11067</v>
      </c>
      <c r="BU175">
        <f>9472+200+106</f>
        <v>9778</v>
      </c>
      <c r="BV175">
        <f t="shared" si="187"/>
        <v>1289</v>
      </c>
      <c r="BW175" s="8">
        <f t="shared" si="188"/>
        <v>0.11647239540977682</v>
      </c>
      <c r="BX175" s="8">
        <f t="shared" si="185"/>
        <v>0.88352760459022317</v>
      </c>
      <c r="BY175" s="1">
        <v>0.25</v>
      </c>
      <c r="BZ175" s="1">
        <v>0.4</v>
      </c>
      <c r="CA175" s="8">
        <f t="shared" si="195"/>
        <v>0.11644218133833932</v>
      </c>
      <c r="CB175" s="8">
        <f t="shared" si="196"/>
        <v>0.88355781866166072</v>
      </c>
      <c r="CX175" t="s">
        <v>200</v>
      </c>
      <c r="DA175">
        <f t="shared" si="189"/>
        <v>0</v>
      </c>
      <c r="DB175" s="8" t="e">
        <f t="shared" si="190"/>
        <v>#DIV/0!</v>
      </c>
      <c r="DC175" s="8" t="e">
        <f t="shared" si="186"/>
        <v>#DIV/0!</v>
      </c>
      <c r="DD175" s="1">
        <v>0.25</v>
      </c>
      <c r="DE175" s="1">
        <v>0.4</v>
      </c>
      <c r="DF175" s="8" t="e">
        <f t="shared" si="197"/>
        <v>#DIV/0!</v>
      </c>
      <c r="EB175" t="s">
        <v>200</v>
      </c>
      <c r="EE175">
        <f t="shared" si="191"/>
        <v>0</v>
      </c>
      <c r="EF175" s="8" t="e">
        <f t="shared" si="192"/>
        <v>#DIV/0!</v>
      </c>
      <c r="EG175" s="8"/>
      <c r="EL175" s="1">
        <v>0.25</v>
      </c>
      <c r="EM175" s="1">
        <v>0.4</v>
      </c>
      <c r="EN175" s="8" t="e">
        <f t="shared" si="198"/>
        <v>#DIV/0!</v>
      </c>
    </row>
    <row r="176" spans="1:144">
      <c r="A176" s="5">
        <v>0.1</v>
      </c>
      <c r="B176" s="4">
        <f t="shared" si="160"/>
        <v>0</v>
      </c>
      <c r="C176" s="4">
        <f t="shared" si="161"/>
        <v>0</v>
      </c>
      <c r="D176" s="4">
        <f t="shared" si="162"/>
        <v>0</v>
      </c>
      <c r="E176" s="4">
        <f t="shared" si="163"/>
        <v>0</v>
      </c>
      <c r="F176" s="4">
        <f t="shared" si="164"/>
        <v>0</v>
      </c>
      <c r="G176" s="4">
        <f t="shared" si="165"/>
        <v>0</v>
      </c>
      <c r="H176">
        <v>6738366</v>
      </c>
      <c r="K176">
        <f t="shared" si="158"/>
        <v>6738366</v>
      </c>
      <c r="N176">
        <f t="shared" si="159"/>
        <v>6738366</v>
      </c>
      <c r="S176" s="6">
        <v>1000</v>
      </c>
      <c r="T176" s="4"/>
      <c r="U176" s="4"/>
      <c r="V176" s="4"/>
      <c r="W176" s="4"/>
      <c r="X176" s="4"/>
      <c r="Y176" s="4"/>
      <c r="AC176">
        <f t="shared" si="182"/>
        <v>0</v>
      </c>
      <c r="AF176">
        <f t="shared" si="183"/>
        <v>0</v>
      </c>
      <c r="AT176" t="s">
        <v>201</v>
      </c>
      <c r="AU176">
        <v>88078</v>
      </c>
      <c r="AV176">
        <f>70698+588+748</f>
        <v>72034</v>
      </c>
      <c r="AW176">
        <f t="shared" si="180"/>
        <v>16044</v>
      </c>
      <c r="AX176" s="8">
        <f t="shared" si="181"/>
        <v>0.18215672472126979</v>
      </c>
      <c r="AY176" s="8">
        <f t="shared" si="184"/>
        <v>0.81784327527873024</v>
      </c>
      <c r="AZ176" s="1">
        <v>0.25</v>
      </c>
      <c r="BA176" s="1">
        <v>0.3</v>
      </c>
      <c r="BB176" s="8">
        <f t="shared" si="193"/>
        <v>0.18158904607279913</v>
      </c>
      <c r="BC176" s="8">
        <f t="shared" si="194"/>
        <v>0.81841095392720087</v>
      </c>
      <c r="BS176" t="s">
        <v>201</v>
      </c>
      <c r="BT176">
        <v>9959</v>
      </c>
      <c r="BU176">
        <f>8221+181+59</f>
        <v>8461</v>
      </c>
      <c r="BV176">
        <f t="shared" si="187"/>
        <v>1498</v>
      </c>
      <c r="BW176" s="8">
        <f t="shared" si="188"/>
        <v>0.15041670850486996</v>
      </c>
      <c r="BX176" s="8">
        <f t="shared" si="185"/>
        <v>0.84958329149513001</v>
      </c>
      <c r="BY176" s="1">
        <v>0.25</v>
      </c>
      <c r="BZ176" s="1">
        <v>0.3</v>
      </c>
      <c r="CA176" s="8">
        <f t="shared" si="195"/>
        <v>0.14498336761247246</v>
      </c>
      <c r="CB176" s="8">
        <f t="shared" si="196"/>
        <v>0.85501663238752756</v>
      </c>
      <c r="CX176" t="s">
        <v>201</v>
      </c>
      <c r="DA176">
        <f t="shared" si="189"/>
        <v>0</v>
      </c>
      <c r="DB176" s="8" t="e">
        <f t="shared" si="190"/>
        <v>#DIV/0!</v>
      </c>
      <c r="DC176" s="8" t="e">
        <f t="shared" si="186"/>
        <v>#DIV/0!</v>
      </c>
      <c r="DD176" s="1">
        <v>0.25</v>
      </c>
      <c r="DE176" s="1">
        <v>0.3</v>
      </c>
      <c r="DF176" s="8" t="e">
        <f t="shared" si="197"/>
        <v>#DIV/0!</v>
      </c>
      <c r="EB176" t="s">
        <v>201</v>
      </c>
      <c r="EE176">
        <f t="shared" si="191"/>
        <v>0</v>
      </c>
      <c r="EF176" s="8" t="e">
        <f t="shared" si="192"/>
        <v>#DIV/0!</v>
      </c>
      <c r="EG176" s="8"/>
      <c r="EL176" s="1">
        <v>0.25</v>
      </c>
      <c r="EM176" s="1">
        <v>0.3</v>
      </c>
      <c r="EN176" s="8" t="e">
        <f t="shared" si="198"/>
        <v>#DIV/0!</v>
      </c>
    </row>
    <row r="177" spans="1:144">
      <c r="A177" s="6">
        <v>206.2</v>
      </c>
      <c r="B177" s="4"/>
      <c r="C177" s="4"/>
      <c r="D177" s="4"/>
      <c r="E177" s="4"/>
      <c r="F177" s="4"/>
      <c r="G177" s="4"/>
      <c r="K177">
        <f t="shared" si="158"/>
        <v>0</v>
      </c>
      <c r="N177">
        <f t="shared" si="159"/>
        <v>0</v>
      </c>
      <c r="S177" s="9">
        <v>291.10000000000002</v>
      </c>
      <c r="T177" s="4">
        <f t="shared" si="172"/>
        <v>0.70500911983770198</v>
      </c>
      <c r="U177" s="4">
        <f t="shared" si="173"/>
        <v>0.29496186048813744</v>
      </c>
      <c r="V177" s="4">
        <f t="shared" si="174"/>
        <v>0.52983988505262869</v>
      </c>
      <c r="W177" s="4">
        <f t="shared" si="175"/>
        <v>0</v>
      </c>
      <c r="X177" s="4">
        <f t="shared" si="176"/>
        <v>1.000083523630706</v>
      </c>
      <c r="Y177" s="4">
        <f t="shared" si="177"/>
        <v>1.1353250748545554</v>
      </c>
      <c r="Z177">
        <v>6788498</v>
      </c>
      <c r="AA177">
        <v>6788301</v>
      </c>
      <c r="AB177">
        <v>4785953</v>
      </c>
      <c r="AC177">
        <f t="shared" si="182"/>
        <v>6788498</v>
      </c>
      <c r="AD177">
        <v>3596817</v>
      </c>
      <c r="AE177">
        <v>3596817</v>
      </c>
      <c r="AF177">
        <f t="shared" si="183"/>
        <v>6788498</v>
      </c>
      <c r="AG177">
        <v>14496217</v>
      </c>
      <c r="AH177">
        <v>6789065</v>
      </c>
      <c r="AT177" t="s">
        <v>202</v>
      </c>
      <c r="AU177">
        <v>88078</v>
      </c>
      <c r="AV177">
        <f>69333+226+503</f>
        <v>70062</v>
      </c>
      <c r="AW177">
        <f t="shared" si="180"/>
        <v>18016</v>
      </c>
      <c r="AX177" s="8">
        <f t="shared" si="181"/>
        <v>0.20454597061695315</v>
      </c>
      <c r="AY177" s="8">
        <f t="shared" si="184"/>
        <v>0.79545402938304688</v>
      </c>
      <c r="AZ177" s="1">
        <v>0.25</v>
      </c>
      <c r="BA177" s="1">
        <v>0.2</v>
      </c>
      <c r="BB177" s="8">
        <f t="shared" si="193"/>
        <v>0.20425077771974842</v>
      </c>
      <c r="BC177" s="8">
        <f t="shared" si="194"/>
        <v>0.79574922228025169</v>
      </c>
      <c r="BS177" t="s">
        <v>202</v>
      </c>
      <c r="BT177">
        <v>8314</v>
      </c>
      <c r="BU177">
        <f>6602+147+43</f>
        <v>6792</v>
      </c>
      <c r="BV177">
        <f t="shared" si="187"/>
        <v>1522</v>
      </c>
      <c r="BW177" s="8">
        <f t="shared" si="188"/>
        <v>0.18306471012749578</v>
      </c>
      <c r="BX177" s="8">
        <f t="shared" si="185"/>
        <v>0.81693528987250419</v>
      </c>
      <c r="BY177" s="1">
        <v>0.25</v>
      </c>
      <c r="BZ177" s="1">
        <v>0.2</v>
      </c>
      <c r="CA177" s="8">
        <f t="shared" si="195"/>
        <v>0.17941849884985925</v>
      </c>
      <c r="CB177" s="8">
        <f t="shared" si="196"/>
        <v>0.82058150115014072</v>
      </c>
      <c r="CX177" t="s">
        <v>202</v>
      </c>
      <c r="DA177">
        <f t="shared" si="189"/>
        <v>0</v>
      </c>
      <c r="DB177" s="8" t="e">
        <f t="shared" si="190"/>
        <v>#DIV/0!</v>
      </c>
      <c r="DC177" s="8" t="e">
        <f t="shared" si="186"/>
        <v>#DIV/0!</v>
      </c>
      <c r="DD177" s="1">
        <v>0.25</v>
      </c>
      <c r="DE177" s="1">
        <v>0.2</v>
      </c>
      <c r="DF177" s="8" t="e">
        <f t="shared" si="197"/>
        <v>#DIV/0!</v>
      </c>
      <c r="EB177" t="s">
        <v>202</v>
      </c>
      <c r="EE177">
        <f t="shared" si="191"/>
        <v>0</v>
      </c>
      <c r="EF177" s="8" t="e">
        <f t="shared" si="192"/>
        <v>#DIV/0!</v>
      </c>
      <c r="EG177" s="8"/>
      <c r="EL177" s="1">
        <v>0.25</v>
      </c>
      <c r="EM177" s="1">
        <v>0.2</v>
      </c>
      <c r="EN177" s="8" t="e">
        <f t="shared" si="198"/>
        <v>#DIV/0!</v>
      </c>
    </row>
    <row r="178" spans="1:144">
      <c r="A178" s="4">
        <v>1</v>
      </c>
      <c r="B178" s="4" t="e">
        <f t="shared" si="160"/>
        <v>#DIV/0!</v>
      </c>
      <c r="C178" s="4" t="e">
        <f t="shared" si="161"/>
        <v>#DIV/0!</v>
      </c>
      <c r="D178" s="4" t="e">
        <f t="shared" si="162"/>
        <v>#DIV/0!</v>
      </c>
      <c r="E178" s="4" t="e">
        <f t="shared" si="163"/>
        <v>#DIV/0!</v>
      </c>
      <c r="F178" s="4" t="e">
        <f t="shared" si="164"/>
        <v>#DIV/0!</v>
      </c>
      <c r="G178" s="4" t="e">
        <f t="shared" si="165"/>
        <v>#DIV/0!</v>
      </c>
      <c r="K178">
        <f t="shared" si="158"/>
        <v>0</v>
      </c>
      <c r="N178">
        <f t="shared" si="159"/>
        <v>0</v>
      </c>
      <c r="S178" s="9">
        <v>291.2</v>
      </c>
      <c r="T178" s="4">
        <f t="shared" si="172"/>
        <v>0.70487123955844133</v>
      </c>
      <c r="U178" s="4">
        <f t="shared" si="173"/>
        <v>0.2951003299993607</v>
      </c>
      <c r="V178" s="4">
        <f t="shared" si="174"/>
        <v>0.5296470588928508</v>
      </c>
      <c r="W178" s="4">
        <f t="shared" si="175"/>
        <v>0</v>
      </c>
      <c r="X178" s="4">
        <f t="shared" si="176"/>
        <v>1.0000898578743045</v>
      </c>
      <c r="Y178" s="4">
        <f t="shared" si="177"/>
        <v>1.1362971602849408</v>
      </c>
      <c r="Z178">
        <v>6788498</v>
      </c>
      <c r="AA178">
        <v>6788305</v>
      </c>
      <c r="AB178">
        <v>4785017</v>
      </c>
      <c r="AC178">
        <f t="shared" si="182"/>
        <v>6788498</v>
      </c>
      <c r="AD178">
        <v>3595508</v>
      </c>
      <c r="AE178">
        <v>3595508</v>
      </c>
      <c r="AF178">
        <f t="shared" si="183"/>
        <v>6788498</v>
      </c>
      <c r="AG178">
        <v>14502859</v>
      </c>
      <c r="AH178">
        <v>6789108</v>
      </c>
      <c r="AT178" t="s">
        <v>203</v>
      </c>
      <c r="AU178">
        <v>88078</v>
      </c>
      <c r="AV178">
        <f>67679+40+249</f>
        <v>67968</v>
      </c>
      <c r="AW178">
        <f t="shared" si="180"/>
        <v>20110</v>
      </c>
      <c r="AX178" s="8">
        <f t="shared" si="181"/>
        <v>0.22832035241490498</v>
      </c>
      <c r="AY178" s="8">
        <f t="shared" si="184"/>
        <v>0.771679647585095</v>
      </c>
      <c r="AZ178" s="1">
        <v>0.25</v>
      </c>
      <c r="BA178" s="1">
        <v>0.1</v>
      </c>
      <c r="BB178" s="8">
        <f t="shared" si="193"/>
        <v>0.22775645829075744</v>
      </c>
      <c r="BC178" s="8">
        <f t="shared" si="194"/>
        <v>0.7722435417092427</v>
      </c>
      <c r="BS178" t="s">
        <v>203</v>
      </c>
      <c r="BT178">
        <v>5542</v>
      </c>
      <c r="BU178">
        <f>4090+90+13</f>
        <v>4193</v>
      </c>
      <c r="BV178">
        <f t="shared" si="187"/>
        <v>1349</v>
      </c>
      <c r="BW178" s="8">
        <f t="shared" si="188"/>
        <v>0.24341392998917358</v>
      </c>
      <c r="BX178" s="8">
        <f t="shared" si="185"/>
        <v>0.75658607001082645</v>
      </c>
      <c r="BY178" s="1">
        <v>0.25</v>
      </c>
      <c r="BZ178" s="1">
        <v>0.1</v>
      </c>
      <c r="CA178" s="8">
        <f t="shared" si="195"/>
        <v>0.23888536123898571</v>
      </c>
      <c r="CB178" s="8">
        <f t="shared" si="196"/>
        <v>0.76111463876101437</v>
      </c>
      <c r="CX178" t="s">
        <v>203</v>
      </c>
      <c r="DA178">
        <f t="shared" si="189"/>
        <v>0</v>
      </c>
      <c r="DB178" s="8" t="e">
        <f t="shared" si="190"/>
        <v>#DIV/0!</v>
      </c>
      <c r="DC178" s="8" t="e">
        <f t="shared" si="186"/>
        <v>#DIV/0!</v>
      </c>
      <c r="DD178" s="1">
        <v>0.25</v>
      </c>
      <c r="DE178" s="1">
        <v>0.1</v>
      </c>
      <c r="DF178" s="8" t="e">
        <f t="shared" si="197"/>
        <v>#DIV/0!</v>
      </c>
      <c r="EB178" t="s">
        <v>203</v>
      </c>
      <c r="EE178">
        <f t="shared" si="191"/>
        <v>0</v>
      </c>
      <c r="EF178" s="8" t="e">
        <f t="shared" si="192"/>
        <v>#DIV/0!</v>
      </c>
      <c r="EG178" s="8"/>
      <c r="EL178" s="1">
        <v>0.25</v>
      </c>
      <c r="EM178" s="1">
        <v>0.1</v>
      </c>
      <c r="EN178" s="8" t="e">
        <f t="shared" si="198"/>
        <v>#DIV/0!</v>
      </c>
    </row>
    <row r="179" spans="1:144">
      <c r="A179" s="4">
        <v>0.9</v>
      </c>
      <c r="B179" s="4" t="e">
        <f t="shared" si="160"/>
        <v>#DIV/0!</v>
      </c>
      <c r="C179" s="4" t="e">
        <f t="shared" si="161"/>
        <v>#DIV/0!</v>
      </c>
      <c r="D179" s="4" t="e">
        <f t="shared" si="162"/>
        <v>#DIV/0!</v>
      </c>
      <c r="E179" s="4" t="e">
        <f t="shared" si="163"/>
        <v>#DIV/0!</v>
      </c>
      <c r="F179" s="4" t="e">
        <f t="shared" si="164"/>
        <v>#DIV/0!</v>
      </c>
      <c r="G179" s="4" t="e">
        <f t="shared" si="165"/>
        <v>#DIV/0!</v>
      </c>
      <c r="K179">
        <f t="shared" si="158"/>
        <v>0</v>
      </c>
      <c r="N179">
        <f t="shared" si="159"/>
        <v>0</v>
      </c>
      <c r="S179" s="9">
        <v>291.3</v>
      </c>
      <c r="T179" s="4">
        <f t="shared" si="172"/>
        <v>0.70516644477173007</v>
      </c>
      <c r="U179" s="4">
        <f t="shared" si="173"/>
        <v>0.2948061559420066</v>
      </c>
      <c r="V179" s="4">
        <f t="shared" si="174"/>
        <v>0.52969979515350818</v>
      </c>
      <c r="W179" s="4">
        <f t="shared" si="175"/>
        <v>0</v>
      </c>
      <c r="X179" s="4">
        <f t="shared" si="176"/>
        <v>1.0000919201861738</v>
      </c>
      <c r="Y179" s="4">
        <f t="shared" si="177"/>
        <v>1.1360607309599267</v>
      </c>
      <c r="Z179">
        <v>6788498</v>
      </c>
      <c r="AA179">
        <v>6788312</v>
      </c>
      <c r="AB179">
        <v>4787021</v>
      </c>
      <c r="AC179">
        <f t="shared" si="182"/>
        <v>6788498</v>
      </c>
      <c r="AD179">
        <v>3595866</v>
      </c>
      <c r="AE179">
        <v>3595866</v>
      </c>
      <c r="AF179">
        <f t="shared" si="183"/>
        <v>6788498</v>
      </c>
      <c r="AG179">
        <v>14501268</v>
      </c>
      <c r="AH179">
        <v>6789122</v>
      </c>
      <c r="AT179" t="s">
        <v>204</v>
      </c>
      <c r="AU179">
        <v>88078</v>
      </c>
      <c r="AV179">
        <f>77894+7249+1708</f>
        <v>86851</v>
      </c>
      <c r="AW179">
        <f t="shared" si="180"/>
        <v>1227</v>
      </c>
      <c r="AX179" s="8">
        <f t="shared" si="181"/>
        <v>1.3930834033470334E-2</v>
      </c>
      <c r="AY179" s="8">
        <f t="shared" si="184"/>
        <v>0.98606916596652971</v>
      </c>
      <c r="BS179" t="s">
        <v>204</v>
      </c>
      <c r="BT179">
        <v>13717</v>
      </c>
      <c r="BU179">
        <f>13067+293+225</f>
        <v>13585</v>
      </c>
      <c r="BV179">
        <f t="shared" si="187"/>
        <v>132</v>
      </c>
      <c r="BW179" s="8">
        <f t="shared" si="188"/>
        <v>9.6230954290296711E-3</v>
      </c>
      <c r="BX179" s="8">
        <f t="shared" si="185"/>
        <v>0.99037690457097027</v>
      </c>
      <c r="CX179" t="s">
        <v>204</v>
      </c>
      <c r="DA179">
        <f t="shared" si="189"/>
        <v>0</v>
      </c>
      <c r="DB179" s="8" t="e">
        <f t="shared" si="190"/>
        <v>#DIV/0!</v>
      </c>
      <c r="DC179" s="8" t="e">
        <f t="shared" si="186"/>
        <v>#DIV/0!</v>
      </c>
      <c r="EB179" t="s">
        <v>204</v>
      </c>
      <c r="EE179">
        <f t="shared" si="191"/>
        <v>0</v>
      </c>
      <c r="EF179" s="8" t="e">
        <f t="shared" si="192"/>
        <v>#DIV/0!</v>
      </c>
      <c r="EG179" s="8"/>
    </row>
    <row r="180" spans="1:144">
      <c r="A180" s="4">
        <v>0.8</v>
      </c>
      <c r="B180" s="4" t="e">
        <f t="shared" si="160"/>
        <v>#DIV/0!</v>
      </c>
      <c r="C180" s="4" t="e">
        <f t="shared" si="161"/>
        <v>#DIV/0!</v>
      </c>
      <c r="D180" s="4" t="e">
        <f t="shared" si="162"/>
        <v>#DIV/0!</v>
      </c>
      <c r="E180" s="4" t="e">
        <f t="shared" si="163"/>
        <v>#DIV/0!</v>
      </c>
      <c r="F180" s="4" t="e">
        <f t="shared" si="164"/>
        <v>#DIV/0!</v>
      </c>
      <c r="G180" s="4" t="e">
        <f t="shared" si="165"/>
        <v>#DIV/0!</v>
      </c>
      <c r="K180">
        <f t="shared" si="158"/>
        <v>0</v>
      </c>
      <c r="N180">
        <f t="shared" si="159"/>
        <v>0</v>
      </c>
      <c r="S180" s="11"/>
      <c r="T180" s="12"/>
      <c r="U180" s="12"/>
      <c r="V180" s="12"/>
      <c r="W180" s="12"/>
      <c r="X180" s="12"/>
      <c r="Y180" s="12"/>
      <c r="AT180" t="s">
        <v>205</v>
      </c>
      <c r="AU180">
        <v>88078</v>
      </c>
      <c r="AV180">
        <f>77149+5957+1600</f>
        <v>84706</v>
      </c>
      <c r="AW180">
        <f t="shared" si="180"/>
        <v>3372</v>
      </c>
      <c r="AX180" s="8">
        <f t="shared" si="181"/>
        <v>3.8284248052862235E-2</v>
      </c>
      <c r="AY180" s="8">
        <f t="shared" si="184"/>
        <v>0.96171575194713776</v>
      </c>
      <c r="BS180" t="s">
        <v>205</v>
      </c>
      <c r="BT180">
        <v>13471</v>
      </c>
      <c r="BU180">
        <f>12672+280+208</f>
        <v>13160</v>
      </c>
      <c r="BV180">
        <f t="shared" si="187"/>
        <v>311</v>
      </c>
      <c r="BW180" s="8">
        <f t="shared" si="188"/>
        <v>2.3086630539677827E-2</v>
      </c>
      <c r="BX180" s="8">
        <f t="shared" si="185"/>
        <v>0.97691336946032215</v>
      </c>
      <c r="CX180" t="s">
        <v>205</v>
      </c>
      <c r="DA180">
        <f t="shared" si="189"/>
        <v>0</v>
      </c>
      <c r="DB180" s="8" t="e">
        <f t="shared" si="190"/>
        <v>#DIV/0!</v>
      </c>
      <c r="DC180" s="8" t="e">
        <f t="shared" si="186"/>
        <v>#DIV/0!</v>
      </c>
      <c r="EB180" t="s">
        <v>205</v>
      </c>
      <c r="EE180">
        <f t="shared" si="191"/>
        <v>0</v>
      </c>
      <c r="EF180" s="8" t="e">
        <f t="shared" si="192"/>
        <v>#DIV/0!</v>
      </c>
      <c r="EG180" s="8"/>
    </row>
    <row r="181" spans="1:144">
      <c r="A181" s="4">
        <v>0.7</v>
      </c>
      <c r="B181" s="4" t="e">
        <f t="shared" si="160"/>
        <v>#DIV/0!</v>
      </c>
      <c r="C181" s="4" t="e">
        <f t="shared" si="161"/>
        <v>#DIV/0!</v>
      </c>
      <c r="D181" s="4" t="e">
        <f t="shared" si="162"/>
        <v>#DIV/0!</v>
      </c>
      <c r="E181" s="4" t="e">
        <f t="shared" si="163"/>
        <v>#DIV/0!</v>
      </c>
      <c r="F181" s="4" t="e">
        <f t="shared" si="164"/>
        <v>#DIV/0!</v>
      </c>
      <c r="G181" s="4" t="e">
        <f t="shared" si="165"/>
        <v>#DIV/0!</v>
      </c>
      <c r="K181">
        <f t="shared" si="158"/>
        <v>0</v>
      </c>
      <c r="N181">
        <f t="shared" si="159"/>
        <v>0</v>
      </c>
      <c r="S181" s="13" t="s">
        <v>343</v>
      </c>
      <c r="T181" s="13" t="s">
        <v>340</v>
      </c>
      <c r="U181" s="13" t="s">
        <v>344</v>
      </c>
      <c r="V181" s="13" t="s">
        <v>341</v>
      </c>
      <c r="W181" s="13" t="s">
        <v>345</v>
      </c>
      <c r="X181" s="13" t="s">
        <v>346</v>
      </c>
      <c r="Y181" s="13" t="s">
        <v>342</v>
      </c>
      <c r="AT181" t="s">
        <v>206</v>
      </c>
      <c r="AU181">
        <v>88078</v>
      </c>
      <c r="AV181">
        <f>76426+4745+1476</f>
        <v>82647</v>
      </c>
      <c r="AW181">
        <f t="shared" si="180"/>
        <v>5431</v>
      </c>
      <c r="AX181" s="8">
        <f t="shared" si="181"/>
        <v>6.1661254796884578E-2</v>
      </c>
      <c r="AY181" s="8">
        <f t="shared" si="184"/>
        <v>0.93833874520311544</v>
      </c>
      <c r="BS181" t="s">
        <v>206</v>
      </c>
      <c r="BT181">
        <v>13175</v>
      </c>
      <c r="BU181">
        <f>12217+261+173</f>
        <v>12651</v>
      </c>
      <c r="BV181">
        <f t="shared" si="187"/>
        <v>524</v>
      </c>
      <c r="BW181" s="8">
        <f t="shared" si="188"/>
        <v>3.9772296015180265E-2</v>
      </c>
      <c r="BX181" s="8">
        <f t="shared" si="185"/>
        <v>0.96022770398481971</v>
      </c>
      <c r="CX181" t="s">
        <v>206</v>
      </c>
      <c r="DA181">
        <f t="shared" si="189"/>
        <v>0</v>
      </c>
      <c r="DB181" s="8" t="e">
        <f t="shared" si="190"/>
        <v>#DIV/0!</v>
      </c>
      <c r="DC181" s="8" t="e">
        <f t="shared" si="186"/>
        <v>#DIV/0!</v>
      </c>
      <c r="EB181" t="s">
        <v>206</v>
      </c>
      <c r="EE181">
        <f t="shared" si="191"/>
        <v>0</v>
      </c>
      <c r="EF181" s="8" t="e">
        <f t="shared" si="192"/>
        <v>#DIV/0!</v>
      </c>
      <c r="EG181" s="8"/>
    </row>
    <row r="182" spans="1:144">
      <c r="A182" s="4">
        <v>0.6</v>
      </c>
      <c r="B182" s="4" t="e">
        <f t="shared" si="160"/>
        <v>#DIV/0!</v>
      </c>
      <c r="C182" s="4" t="e">
        <f t="shared" si="161"/>
        <v>#DIV/0!</v>
      </c>
      <c r="D182" s="4" t="e">
        <f t="shared" si="162"/>
        <v>#DIV/0!</v>
      </c>
      <c r="E182" s="4" t="e">
        <f t="shared" si="163"/>
        <v>#DIV/0!</v>
      </c>
      <c r="F182" s="4" t="e">
        <f t="shared" si="164"/>
        <v>#DIV/0!</v>
      </c>
      <c r="G182" s="4" t="e">
        <f t="shared" si="165"/>
        <v>#DIV/0!</v>
      </c>
      <c r="K182">
        <f t="shared" si="158"/>
        <v>0</v>
      </c>
      <c r="N182">
        <f t="shared" si="159"/>
        <v>0</v>
      </c>
      <c r="S182" s="14">
        <v>100</v>
      </c>
      <c r="T182" s="15">
        <f>AVERAGE(T141:T143)</f>
        <v>0.51451219511302038</v>
      </c>
      <c r="U182" s="15">
        <f t="shared" ref="U182:Y182" si="199">AVERAGE(U141:U143)</f>
        <v>0.48548526613791848</v>
      </c>
      <c r="V182" s="15">
        <f t="shared" si="199"/>
        <v>0.28188161925418537</v>
      </c>
      <c r="W182" s="15">
        <f t="shared" si="199"/>
        <v>0</v>
      </c>
      <c r="X182" s="15">
        <f t="shared" si="199"/>
        <v>1.0041497025135349</v>
      </c>
      <c r="Y182" s="15">
        <f t="shared" si="199"/>
        <v>2.6505747227448015</v>
      </c>
      <c r="AT182" t="s">
        <v>207</v>
      </c>
      <c r="AU182">
        <v>88078</v>
      </c>
      <c r="AV182">
        <f>75478+3646+1377</f>
        <v>80501</v>
      </c>
      <c r="AW182">
        <f t="shared" si="180"/>
        <v>7577</v>
      </c>
      <c r="AX182" s="8">
        <f t="shared" si="181"/>
        <v>8.6026022389245893E-2</v>
      </c>
      <c r="AY182" s="8">
        <f t="shared" si="184"/>
        <v>0.91397397761075405</v>
      </c>
      <c r="BS182" t="s">
        <v>207</v>
      </c>
      <c r="BT182">
        <v>12815</v>
      </c>
      <c r="BU182">
        <f>11694+248+160</f>
        <v>12102</v>
      </c>
      <c r="BV182">
        <f t="shared" si="187"/>
        <v>713</v>
      </c>
      <c r="BW182" s="8">
        <f t="shared" si="188"/>
        <v>5.5637924307452208E-2</v>
      </c>
      <c r="BX182" s="8">
        <f t="shared" si="185"/>
        <v>0.94436207569254782</v>
      </c>
      <c r="CX182" t="s">
        <v>207</v>
      </c>
      <c r="DA182">
        <f t="shared" si="189"/>
        <v>0</v>
      </c>
      <c r="DB182" s="8" t="e">
        <f t="shared" si="190"/>
        <v>#DIV/0!</v>
      </c>
      <c r="DC182" s="8" t="e">
        <f t="shared" si="186"/>
        <v>#DIV/0!</v>
      </c>
      <c r="EB182" t="s">
        <v>207</v>
      </c>
      <c r="EE182">
        <f t="shared" si="191"/>
        <v>0</v>
      </c>
      <c r="EF182" s="8" t="e">
        <f t="shared" si="192"/>
        <v>#DIV/0!</v>
      </c>
      <c r="EG182" s="8"/>
    </row>
    <row r="183" spans="1:144">
      <c r="A183" s="4">
        <v>0.5</v>
      </c>
      <c r="B183" s="4" t="e">
        <f t="shared" si="160"/>
        <v>#DIV/0!</v>
      </c>
      <c r="C183" s="4" t="e">
        <f t="shared" si="161"/>
        <v>#DIV/0!</v>
      </c>
      <c r="D183" s="4" t="e">
        <f t="shared" si="162"/>
        <v>#DIV/0!</v>
      </c>
      <c r="E183" s="4" t="e">
        <f t="shared" si="163"/>
        <v>#DIV/0!</v>
      </c>
      <c r="F183" s="4" t="e">
        <f t="shared" si="164"/>
        <v>#DIV/0!</v>
      </c>
      <c r="G183" s="4" t="e">
        <f t="shared" si="165"/>
        <v>#DIV/0!</v>
      </c>
      <c r="K183">
        <f t="shared" si="158"/>
        <v>0</v>
      </c>
      <c r="N183">
        <f t="shared" si="159"/>
        <v>0</v>
      </c>
      <c r="S183" s="14">
        <v>200</v>
      </c>
      <c r="T183" s="15">
        <f>AVERAGE(T145:T147)</f>
        <v>0.54744550035342587</v>
      </c>
      <c r="U183" s="15">
        <f t="shared" ref="U183:Y183" si="200">AVERAGE(U145:U147)</f>
        <v>0.45254905804215545</v>
      </c>
      <c r="V183" s="15">
        <f t="shared" si="200"/>
        <v>0.32195210534258378</v>
      </c>
      <c r="W183" s="15">
        <f t="shared" si="200"/>
        <v>0</v>
      </c>
      <c r="X183" s="15">
        <f t="shared" si="200"/>
        <v>1.0015662832797461</v>
      </c>
      <c r="Y183" s="15">
        <f t="shared" si="200"/>
        <v>2.2305949040380875</v>
      </c>
      <c r="AT183" t="s">
        <v>208</v>
      </c>
      <c r="AU183">
        <v>88078</v>
      </c>
      <c r="AV183">
        <f>74406+2634+1264</f>
        <v>78304</v>
      </c>
      <c r="AW183">
        <f t="shared" si="180"/>
        <v>9774</v>
      </c>
      <c r="AX183" s="8">
        <f t="shared" si="181"/>
        <v>0.1109698222030473</v>
      </c>
      <c r="AY183" s="8">
        <f t="shared" si="184"/>
        <v>0.8890301777969527</v>
      </c>
      <c r="BS183" t="s">
        <v>208</v>
      </c>
      <c r="BT183">
        <v>12333</v>
      </c>
      <c r="BU183">
        <f>11048+253+137</f>
        <v>11438</v>
      </c>
      <c r="BV183">
        <f t="shared" si="187"/>
        <v>895</v>
      </c>
      <c r="BW183" s="8">
        <f t="shared" si="188"/>
        <v>7.2569528906186648E-2</v>
      </c>
      <c r="BX183" s="8">
        <f t="shared" si="185"/>
        <v>0.92743047109381338</v>
      </c>
      <c r="CX183" t="s">
        <v>208</v>
      </c>
      <c r="DA183">
        <f t="shared" si="189"/>
        <v>0</v>
      </c>
      <c r="DB183" s="8" t="e">
        <f t="shared" si="190"/>
        <v>#DIV/0!</v>
      </c>
      <c r="DC183" s="8" t="e">
        <f t="shared" si="186"/>
        <v>#DIV/0!</v>
      </c>
      <c r="EB183" t="s">
        <v>208</v>
      </c>
      <c r="EE183">
        <f t="shared" si="191"/>
        <v>0</v>
      </c>
      <c r="EF183" s="8" t="e">
        <f t="shared" si="192"/>
        <v>#DIV/0!</v>
      </c>
      <c r="EG183" s="8"/>
    </row>
    <row r="184" spans="1:144">
      <c r="A184" s="5">
        <v>0.4</v>
      </c>
      <c r="B184" s="4" t="e">
        <f t="shared" si="160"/>
        <v>#DIV/0!</v>
      </c>
      <c r="C184" s="4" t="e">
        <f t="shared" si="161"/>
        <v>#DIV/0!</v>
      </c>
      <c r="D184" s="4" t="e">
        <f t="shared" si="162"/>
        <v>#DIV/0!</v>
      </c>
      <c r="E184" s="4" t="e">
        <f t="shared" si="163"/>
        <v>#DIV/0!</v>
      </c>
      <c r="F184" s="4" t="e">
        <f t="shared" si="164"/>
        <v>#DIV/0!</v>
      </c>
      <c r="G184" s="4" t="e">
        <f t="shared" si="165"/>
        <v>#DIV/0!</v>
      </c>
      <c r="K184">
        <f t="shared" si="158"/>
        <v>0</v>
      </c>
      <c r="N184">
        <f t="shared" si="159"/>
        <v>0</v>
      </c>
      <c r="S184" s="14">
        <v>300</v>
      </c>
      <c r="T184" s="15">
        <f>AVERAGE(T149:T151)</f>
        <v>0.57714912208146074</v>
      </c>
      <c r="U184" s="15">
        <f t="shared" ref="U184:Y184" si="201">AVERAGE(U149:U151)</f>
        <v>0.42284188796042521</v>
      </c>
      <c r="V184" s="15">
        <f t="shared" si="201"/>
        <v>0.35845240554853763</v>
      </c>
      <c r="W184" s="15">
        <f t="shared" si="201"/>
        <v>0</v>
      </c>
      <c r="X184" s="15">
        <f t="shared" si="201"/>
        <v>1.0009287961293376</v>
      </c>
      <c r="Y184" s="15">
        <f t="shared" si="201"/>
        <v>1.955717944801129</v>
      </c>
      <c r="AT184" t="s">
        <v>209</v>
      </c>
      <c r="AU184">
        <v>88078</v>
      </c>
      <c r="AV184">
        <f>73196+1877+1131</f>
        <v>76204</v>
      </c>
      <c r="AW184">
        <f t="shared" si="180"/>
        <v>11874</v>
      </c>
      <c r="AX184" s="8">
        <f t="shared" si="181"/>
        <v>0.13481232543881561</v>
      </c>
      <c r="AY184" s="8">
        <f t="shared" si="184"/>
        <v>0.86518767456118439</v>
      </c>
      <c r="BS184" t="s">
        <v>209</v>
      </c>
      <c r="BT184">
        <v>11760</v>
      </c>
      <c r="BU184">
        <f>10336+216+121</f>
        <v>10673</v>
      </c>
      <c r="BV184">
        <f t="shared" si="187"/>
        <v>1087</v>
      </c>
      <c r="BW184" s="8">
        <f t="shared" si="188"/>
        <v>9.2431972789115649E-2</v>
      </c>
      <c r="BX184" s="8">
        <f t="shared" si="185"/>
        <v>0.90756802721088436</v>
      </c>
      <c r="CX184" t="s">
        <v>209</v>
      </c>
      <c r="DA184">
        <f t="shared" si="189"/>
        <v>0</v>
      </c>
      <c r="DB184" s="8" t="e">
        <f t="shared" si="190"/>
        <v>#DIV/0!</v>
      </c>
      <c r="DC184" s="8" t="e">
        <f t="shared" si="186"/>
        <v>#DIV/0!</v>
      </c>
      <c r="EB184" t="s">
        <v>209</v>
      </c>
      <c r="EE184">
        <f t="shared" si="191"/>
        <v>0</v>
      </c>
      <c r="EF184" s="8" t="e">
        <f t="shared" si="192"/>
        <v>#DIV/0!</v>
      </c>
      <c r="EG184" s="8"/>
    </row>
    <row r="185" spans="1:144">
      <c r="A185" s="5">
        <v>0.3</v>
      </c>
      <c r="B185" s="4" t="e">
        <f t="shared" si="160"/>
        <v>#DIV/0!</v>
      </c>
      <c r="C185" s="4" t="e">
        <f t="shared" si="161"/>
        <v>#DIV/0!</v>
      </c>
      <c r="D185" s="4" t="e">
        <f t="shared" si="162"/>
        <v>#DIV/0!</v>
      </c>
      <c r="E185" s="4" t="e">
        <f t="shared" si="163"/>
        <v>#DIV/0!</v>
      </c>
      <c r="F185" s="4" t="e">
        <f t="shared" si="164"/>
        <v>#DIV/0!</v>
      </c>
      <c r="G185" s="4" t="e">
        <f t="shared" si="165"/>
        <v>#DIV/0!</v>
      </c>
      <c r="K185">
        <f t="shared" si="158"/>
        <v>0</v>
      </c>
      <c r="N185">
        <f t="shared" si="159"/>
        <v>0</v>
      </c>
      <c r="S185" s="14">
        <v>400</v>
      </c>
      <c r="T185" s="15">
        <f>AVERAGE(T153:T155)</f>
        <v>0.60353555466095132</v>
      </c>
      <c r="U185" s="15">
        <f t="shared" ref="U185:Y185" si="202">AVERAGE(U153:U155)</f>
        <v>0.39645168950010751</v>
      </c>
      <c r="V185" s="15">
        <f t="shared" si="202"/>
        <v>0.39218859813075696</v>
      </c>
      <c r="W185" s="15">
        <f t="shared" si="202"/>
        <v>0</v>
      </c>
      <c r="X185" s="15">
        <f t="shared" si="202"/>
        <v>1.0006273838085402</v>
      </c>
      <c r="Y185" s="15">
        <f t="shared" si="202"/>
        <v>1.7640140840895817</v>
      </c>
      <c r="AT185" t="s">
        <v>210</v>
      </c>
      <c r="AU185">
        <v>88078</v>
      </c>
      <c r="AV185">
        <f>72195+1060+930</f>
        <v>74185</v>
      </c>
      <c r="AW185">
        <f t="shared" si="180"/>
        <v>13893</v>
      </c>
      <c r="AX185" s="8">
        <f t="shared" si="181"/>
        <v>0.15773518926406141</v>
      </c>
      <c r="AY185" s="8">
        <f t="shared" si="184"/>
        <v>0.84226481073593862</v>
      </c>
      <c r="BS185" t="s">
        <v>210</v>
      </c>
      <c r="BT185">
        <v>11027</v>
      </c>
      <c r="BU185">
        <f>9435+195+84</f>
        <v>9714</v>
      </c>
      <c r="BV185">
        <f t="shared" si="187"/>
        <v>1313</v>
      </c>
      <c r="BW185" s="8">
        <f t="shared" si="188"/>
        <v>0.11907137027296635</v>
      </c>
      <c r="BX185" s="8">
        <f t="shared" si="185"/>
        <v>0.88092862972703367</v>
      </c>
      <c r="CX185" t="s">
        <v>210</v>
      </c>
      <c r="DA185">
        <f t="shared" si="189"/>
        <v>0</v>
      </c>
      <c r="DB185" s="8" t="e">
        <f t="shared" si="190"/>
        <v>#DIV/0!</v>
      </c>
      <c r="DC185" s="8" t="e">
        <f t="shared" si="186"/>
        <v>#DIV/0!</v>
      </c>
      <c r="EB185" t="s">
        <v>210</v>
      </c>
      <c r="EE185">
        <f t="shared" si="191"/>
        <v>0</v>
      </c>
      <c r="EF185" s="8" t="e">
        <f t="shared" si="192"/>
        <v>#DIV/0!</v>
      </c>
      <c r="EG185" s="8"/>
    </row>
    <row r="186" spans="1:144">
      <c r="A186" s="5">
        <v>0.2</v>
      </c>
      <c r="B186" s="4" t="e">
        <f t="shared" si="160"/>
        <v>#DIV/0!</v>
      </c>
      <c r="C186" s="4" t="e">
        <f t="shared" si="161"/>
        <v>#DIV/0!</v>
      </c>
      <c r="D186" s="4" t="e">
        <f t="shared" si="162"/>
        <v>#DIV/0!</v>
      </c>
      <c r="E186" s="4" t="e">
        <f t="shared" si="163"/>
        <v>#DIV/0!</v>
      </c>
      <c r="F186" s="4" t="e">
        <f t="shared" si="164"/>
        <v>#DIV/0!</v>
      </c>
      <c r="G186" s="4" t="e">
        <f t="shared" si="165"/>
        <v>#DIV/0!</v>
      </c>
      <c r="K186">
        <f t="shared" si="158"/>
        <v>0</v>
      </c>
      <c r="N186">
        <f t="shared" si="159"/>
        <v>0</v>
      </c>
      <c r="S186" s="14">
        <v>500</v>
      </c>
      <c r="T186" s="15">
        <f>AVERAGE(T157:T159)</f>
        <v>0.62646322736983906</v>
      </c>
      <c r="U186" s="15">
        <f t="shared" ref="U186:Y186" si="203">AVERAGE(U157:U159)</f>
        <v>0.37352076642974064</v>
      </c>
      <c r="V186" s="15">
        <f t="shared" si="203"/>
        <v>0.422368900040691</v>
      </c>
      <c r="W186" s="15">
        <f t="shared" si="203"/>
        <v>0</v>
      </c>
      <c r="X186" s="15">
        <f t="shared" si="203"/>
        <v>1.0004658685397543</v>
      </c>
      <c r="Y186" s="15">
        <f t="shared" si="203"/>
        <v>1.5824619866200891</v>
      </c>
      <c r="AT186" t="s">
        <v>211</v>
      </c>
      <c r="AU186">
        <v>88078</v>
      </c>
      <c r="AV186">
        <f>70842+575+769</f>
        <v>72186</v>
      </c>
      <c r="AW186">
        <f t="shared" si="180"/>
        <v>15892</v>
      </c>
      <c r="AX186" s="8">
        <f t="shared" si="181"/>
        <v>0.18043098162991894</v>
      </c>
      <c r="AY186" s="8">
        <f t="shared" si="184"/>
        <v>0.81956901837008111</v>
      </c>
      <c r="BS186" t="s">
        <v>211</v>
      </c>
      <c r="BT186">
        <v>9878</v>
      </c>
      <c r="BU186">
        <f>8260+150+64</f>
        <v>8474</v>
      </c>
      <c r="BV186">
        <f t="shared" si="187"/>
        <v>1404</v>
      </c>
      <c r="BW186" s="8">
        <f t="shared" si="188"/>
        <v>0.14213403522980361</v>
      </c>
      <c r="BX186" s="8">
        <f t="shared" si="185"/>
        <v>0.85786596477019639</v>
      </c>
      <c r="CX186" t="s">
        <v>211</v>
      </c>
      <c r="DA186">
        <f t="shared" si="189"/>
        <v>0</v>
      </c>
      <c r="DB186" s="8" t="e">
        <f t="shared" si="190"/>
        <v>#DIV/0!</v>
      </c>
      <c r="DC186" s="8" t="e">
        <f t="shared" si="186"/>
        <v>#DIV/0!</v>
      </c>
      <c r="EB186" t="s">
        <v>211</v>
      </c>
      <c r="EE186">
        <f t="shared" si="191"/>
        <v>0</v>
      </c>
      <c r="EF186" s="8" t="e">
        <f t="shared" si="192"/>
        <v>#DIV/0!</v>
      </c>
      <c r="EG186" s="8"/>
    </row>
    <row r="187" spans="1:144">
      <c r="A187" s="5">
        <v>0.1</v>
      </c>
      <c r="B187" s="4" t="e">
        <f t="shared" si="160"/>
        <v>#DIV/0!</v>
      </c>
      <c r="C187" s="4" t="e">
        <f t="shared" si="161"/>
        <v>#DIV/0!</v>
      </c>
      <c r="D187" s="4" t="e">
        <f t="shared" si="162"/>
        <v>#DIV/0!</v>
      </c>
      <c r="E187" s="4" t="e">
        <f t="shared" si="163"/>
        <v>#DIV/0!</v>
      </c>
      <c r="F187" s="4" t="e">
        <f t="shared" si="164"/>
        <v>#DIV/0!</v>
      </c>
      <c r="G187" s="4" t="e">
        <f t="shared" si="165"/>
        <v>#DIV/0!</v>
      </c>
      <c r="K187">
        <f t="shared" si="158"/>
        <v>0</v>
      </c>
      <c r="N187">
        <f t="shared" si="159"/>
        <v>0</v>
      </c>
      <c r="S187" s="14">
        <v>600</v>
      </c>
      <c r="T187" s="15">
        <f>AVERAGE(T161:T163)</f>
        <v>0.64665104253166217</v>
      </c>
      <c r="U187" s="15">
        <f t="shared" ref="U187:Y187" si="204">AVERAGE(U161:U163)</f>
        <v>0.35332703689978046</v>
      </c>
      <c r="V187" s="15">
        <f t="shared" si="204"/>
        <v>0.44939548596137446</v>
      </c>
      <c r="W187" s="15">
        <f t="shared" si="204"/>
        <v>0</v>
      </c>
      <c r="X187" s="15">
        <f t="shared" si="204"/>
        <v>1.000345645640669</v>
      </c>
      <c r="Y187" s="15">
        <f t="shared" si="204"/>
        <v>1.4590682159865942</v>
      </c>
      <c r="AT187" t="s">
        <v>212</v>
      </c>
      <c r="AU187">
        <v>88078</v>
      </c>
      <c r="AV187">
        <f>69435+251+484</f>
        <v>70170</v>
      </c>
      <c r="AW187">
        <f t="shared" si="180"/>
        <v>17908</v>
      </c>
      <c r="AX187" s="8">
        <f t="shared" si="181"/>
        <v>0.2033197847362565</v>
      </c>
      <c r="AY187" s="8">
        <f t="shared" si="184"/>
        <v>0.79668021526374355</v>
      </c>
      <c r="BS187" t="s">
        <v>212</v>
      </c>
      <c r="BT187">
        <v>8212</v>
      </c>
      <c r="BU187">
        <f>6529+141+48</f>
        <v>6718</v>
      </c>
      <c r="BV187">
        <f t="shared" si="187"/>
        <v>1494</v>
      </c>
      <c r="BW187" s="8">
        <f t="shared" si="188"/>
        <v>0.18192888455918169</v>
      </c>
      <c r="BX187" s="8">
        <f t="shared" si="185"/>
        <v>0.81807111544081834</v>
      </c>
      <c r="CX187" t="s">
        <v>212</v>
      </c>
      <c r="DA187">
        <f t="shared" si="189"/>
        <v>0</v>
      </c>
      <c r="DB187" s="8" t="e">
        <f t="shared" si="190"/>
        <v>#DIV/0!</v>
      </c>
      <c r="DC187" s="8" t="e">
        <f t="shared" si="186"/>
        <v>#DIV/0!</v>
      </c>
      <c r="EB187" t="s">
        <v>212</v>
      </c>
      <c r="EE187">
        <f t="shared" si="191"/>
        <v>0</v>
      </c>
      <c r="EF187" s="8" t="e">
        <f t="shared" si="192"/>
        <v>#DIV/0!</v>
      </c>
      <c r="EG187" s="8"/>
    </row>
    <row r="188" spans="1:144">
      <c r="A188" s="6">
        <v>206.3</v>
      </c>
      <c r="B188" s="4"/>
      <c r="C188" s="4"/>
      <c r="D188" s="4"/>
      <c r="E188" s="4"/>
      <c r="F188" s="4"/>
      <c r="G188" s="4"/>
      <c r="K188">
        <f t="shared" si="158"/>
        <v>0</v>
      </c>
      <c r="N188">
        <f t="shared" si="159"/>
        <v>0</v>
      </c>
      <c r="S188" s="14">
        <v>700</v>
      </c>
      <c r="T188" s="15">
        <f>AVERAGE(T165:T167)</f>
        <v>0.66393096438814647</v>
      </c>
      <c r="U188" s="15">
        <f t="shared" ref="U188:Y188" si="205">AVERAGE(U165:U167)</f>
        <v>0.33604426446364011</v>
      </c>
      <c r="V188" s="15">
        <f t="shared" si="205"/>
        <v>0.47292136100510751</v>
      </c>
      <c r="W188" s="15">
        <f t="shared" si="205"/>
        <v>0</v>
      </c>
      <c r="X188" s="15">
        <f t="shared" si="205"/>
        <v>1.000249975880724</v>
      </c>
      <c r="Y188" s="15">
        <f t="shared" si="205"/>
        <v>1.3590824958832546</v>
      </c>
      <c r="AT188" t="s">
        <v>213</v>
      </c>
      <c r="AU188">
        <v>88078</v>
      </c>
      <c r="AV188">
        <f>67847+42+254</f>
        <v>68143</v>
      </c>
      <c r="AW188">
        <f t="shared" si="180"/>
        <v>19935</v>
      </c>
      <c r="AX188" s="8">
        <f t="shared" si="181"/>
        <v>0.22633347714525762</v>
      </c>
      <c r="AY188" s="8">
        <f t="shared" si="184"/>
        <v>0.77366652285474236</v>
      </c>
      <c r="BS188" t="s">
        <v>213</v>
      </c>
      <c r="BT188">
        <v>5542</v>
      </c>
      <c r="BU188">
        <f>4157+72+18</f>
        <v>4247</v>
      </c>
      <c r="BV188">
        <f t="shared" si="187"/>
        <v>1295</v>
      </c>
      <c r="BW188" s="8">
        <f t="shared" si="188"/>
        <v>0.23367015517863587</v>
      </c>
      <c r="BX188" s="8">
        <f t="shared" si="185"/>
        <v>0.76632984482136413</v>
      </c>
      <c r="CX188" t="s">
        <v>213</v>
      </c>
      <c r="DA188">
        <f t="shared" si="189"/>
        <v>0</v>
      </c>
      <c r="DB188" s="8" t="e">
        <f t="shared" si="190"/>
        <v>#DIV/0!</v>
      </c>
      <c r="DC188" s="8" t="e">
        <f t="shared" si="186"/>
        <v>#DIV/0!</v>
      </c>
      <c r="EB188" t="s">
        <v>213</v>
      </c>
      <c r="EE188">
        <f t="shared" si="191"/>
        <v>0</v>
      </c>
      <c r="EF188" s="8" t="e">
        <f t="shared" si="192"/>
        <v>#DIV/0!</v>
      </c>
      <c r="EG188" s="8"/>
    </row>
    <row r="189" spans="1:144">
      <c r="A189" s="4">
        <v>1</v>
      </c>
      <c r="B189" s="4" t="e">
        <f t="shared" si="160"/>
        <v>#DIV/0!</v>
      </c>
      <c r="C189" s="4" t="e">
        <f t="shared" si="161"/>
        <v>#DIV/0!</v>
      </c>
      <c r="D189" s="4" t="e">
        <f t="shared" si="162"/>
        <v>#DIV/0!</v>
      </c>
      <c r="E189" s="4" t="e">
        <f t="shared" si="163"/>
        <v>#DIV/0!</v>
      </c>
      <c r="F189" s="4" t="e">
        <f t="shared" si="164"/>
        <v>#DIV/0!</v>
      </c>
      <c r="G189" s="4" t="e">
        <f t="shared" si="165"/>
        <v>#DIV/0!</v>
      </c>
      <c r="K189">
        <f t="shared" si="158"/>
        <v>0</v>
      </c>
      <c r="N189">
        <f t="shared" si="159"/>
        <v>0</v>
      </c>
      <c r="S189" s="14">
        <v>800</v>
      </c>
      <c r="T189" s="15">
        <f>AVERAGE(T169:T171)</f>
        <v>0.67886424289842873</v>
      </c>
      <c r="U189" s="15">
        <f t="shared" ref="U189:Y189" si="206">AVERAGE(U169:U171)</f>
        <v>0.32110911978538254</v>
      </c>
      <c r="V189" s="15">
        <f t="shared" si="206"/>
        <v>0.49344682791540517</v>
      </c>
      <c r="W189" s="15">
        <f t="shared" si="206"/>
        <v>0</v>
      </c>
      <c r="X189" s="15">
        <f t="shared" si="206"/>
        <v>1.0001875988895652</v>
      </c>
      <c r="Y189" s="15">
        <f t="shared" si="206"/>
        <v>1.2755617021456889</v>
      </c>
      <c r="AT189" t="s">
        <v>214</v>
      </c>
      <c r="AU189">
        <v>88078</v>
      </c>
      <c r="AV189">
        <f>68112+9446+5661</f>
        <v>83219</v>
      </c>
      <c r="AW189">
        <f t="shared" si="180"/>
        <v>4859</v>
      </c>
      <c r="AX189" s="8">
        <f t="shared" si="181"/>
        <v>5.5167011058380074E-2</v>
      </c>
      <c r="AY189" s="8">
        <f t="shared" si="184"/>
        <v>0.94483298894161993</v>
      </c>
      <c r="BS189" t="s">
        <v>214</v>
      </c>
      <c r="BT189">
        <v>21000</v>
      </c>
      <c r="BU189">
        <f>19712+639+270</f>
        <v>20621</v>
      </c>
      <c r="BV189">
        <f t="shared" si="187"/>
        <v>379</v>
      </c>
      <c r="BW189" s="8">
        <f t="shared" si="188"/>
        <v>1.8047619047619048E-2</v>
      </c>
      <c r="BX189" s="8">
        <f t="shared" si="185"/>
        <v>0.98195238095238091</v>
      </c>
      <c r="CX189" t="s">
        <v>214</v>
      </c>
      <c r="DA189">
        <f t="shared" si="189"/>
        <v>0</v>
      </c>
      <c r="DB189" s="8" t="e">
        <f t="shared" si="190"/>
        <v>#DIV/0!</v>
      </c>
      <c r="DC189" s="8" t="e">
        <f t="shared" si="186"/>
        <v>#DIV/0!</v>
      </c>
      <c r="EB189" t="s">
        <v>214</v>
      </c>
      <c r="EE189">
        <f t="shared" si="191"/>
        <v>0</v>
      </c>
      <c r="EF189" s="8" t="e">
        <f t="shared" si="192"/>
        <v>#DIV/0!</v>
      </c>
      <c r="EG189" s="8"/>
    </row>
    <row r="190" spans="1:144">
      <c r="A190" s="4">
        <v>0.9</v>
      </c>
      <c r="B190" s="4" t="e">
        <f t="shared" si="160"/>
        <v>#DIV/0!</v>
      </c>
      <c r="C190" s="4" t="e">
        <f t="shared" si="161"/>
        <v>#DIV/0!</v>
      </c>
      <c r="D190" s="4" t="e">
        <f t="shared" si="162"/>
        <v>#DIV/0!</v>
      </c>
      <c r="E190" s="4" t="e">
        <f t="shared" si="163"/>
        <v>#DIV/0!</v>
      </c>
      <c r="F190" s="4" t="e">
        <f t="shared" si="164"/>
        <v>#DIV/0!</v>
      </c>
      <c r="G190" s="4" t="e">
        <f t="shared" si="165"/>
        <v>#DIV/0!</v>
      </c>
      <c r="K190">
        <f t="shared" si="158"/>
        <v>0</v>
      </c>
      <c r="N190">
        <f t="shared" si="159"/>
        <v>0</v>
      </c>
      <c r="S190" s="14">
        <v>900</v>
      </c>
      <c r="T190" s="15">
        <f>AVERAGE(T173:T175)</f>
        <v>0.6922793361587013</v>
      </c>
      <c r="U190" s="15">
        <f t="shared" ref="U190:Y190" si="207">AVERAGE(U173:U175)</f>
        <v>0.30769354440908608</v>
      </c>
      <c r="V190" s="15">
        <f t="shared" si="207"/>
        <v>0.51199535771856153</v>
      </c>
      <c r="W190" s="15">
        <f t="shared" si="207"/>
        <v>0</v>
      </c>
      <c r="X190" s="15">
        <f>AVERAGE(X173:X174)</f>
        <v>1.000125681342608</v>
      </c>
      <c r="Y190" s="15">
        <f>AVERAGE(Y173:Y174)</f>
        <v>1.2026996246387904</v>
      </c>
      <c r="AT190" t="s">
        <v>215</v>
      </c>
      <c r="AU190">
        <v>88078</v>
      </c>
      <c r="AV190">
        <f>66195+7528+5333</f>
        <v>79056</v>
      </c>
      <c r="AW190">
        <f t="shared" si="180"/>
        <v>9022</v>
      </c>
      <c r="AX190" s="8">
        <f t="shared" si="181"/>
        <v>0.10243193533004837</v>
      </c>
      <c r="AY190" s="8">
        <f t="shared" si="184"/>
        <v>0.89756806466995165</v>
      </c>
      <c r="BS190" t="s">
        <v>215</v>
      </c>
      <c r="BT190">
        <v>20516</v>
      </c>
      <c r="BU190">
        <f>18929+629+234</f>
        <v>19792</v>
      </c>
      <c r="BV190">
        <f t="shared" si="187"/>
        <v>724</v>
      </c>
      <c r="BW190" s="8">
        <f t="shared" si="188"/>
        <v>3.528953012283096E-2</v>
      </c>
      <c r="BX190" s="8">
        <f t="shared" si="185"/>
        <v>0.96471046987716902</v>
      </c>
      <c r="CX190" t="s">
        <v>215</v>
      </c>
      <c r="DA190">
        <f t="shared" si="189"/>
        <v>0</v>
      </c>
      <c r="DB190" s="8" t="e">
        <f t="shared" si="190"/>
        <v>#DIV/0!</v>
      </c>
      <c r="DC190" s="8" t="e">
        <f t="shared" si="186"/>
        <v>#DIV/0!</v>
      </c>
      <c r="EB190" t="s">
        <v>215</v>
      </c>
      <c r="EE190">
        <f t="shared" si="191"/>
        <v>0</v>
      </c>
      <c r="EF190" s="8" t="e">
        <f t="shared" si="192"/>
        <v>#DIV/0!</v>
      </c>
      <c r="EG190" s="8"/>
    </row>
    <row r="191" spans="1:144">
      <c r="A191" s="4">
        <v>0.8</v>
      </c>
      <c r="B191" s="4" t="e">
        <f t="shared" si="160"/>
        <v>#DIV/0!</v>
      </c>
      <c r="C191" s="4" t="e">
        <f t="shared" si="161"/>
        <v>#DIV/0!</v>
      </c>
      <c r="D191" s="4" t="e">
        <f t="shared" si="162"/>
        <v>#DIV/0!</v>
      </c>
      <c r="E191" s="4" t="e">
        <f t="shared" si="163"/>
        <v>#DIV/0!</v>
      </c>
      <c r="F191" s="4" t="e">
        <f t="shared" si="164"/>
        <v>#DIV/0!</v>
      </c>
      <c r="G191" s="4" t="e">
        <f t="shared" si="165"/>
        <v>#DIV/0!</v>
      </c>
      <c r="K191">
        <f t="shared" si="158"/>
        <v>0</v>
      </c>
      <c r="N191">
        <f t="shared" si="159"/>
        <v>0</v>
      </c>
      <c r="S191" s="14">
        <v>1000</v>
      </c>
      <c r="T191" s="15">
        <f>AVERAGE(T177:T179)</f>
        <v>0.70501560138929109</v>
      </c>
      <c r="U191" s="15">
        <f t="shared" ref="U191:Y191" si="208">AVERAGE(U177:U179)</f>
        <v>0.29495611547650152</v>
      </c>
      <c r="V191" s="15">
        <f t="shared" si="208"/>
        <v>0.52972891303299585</v>
      </c>
      <c r="W191" s="15">
        <f t="shared" si="208"/>
        <v>0</v>
      </c>
      <c r="X191" s="15">
        <f t="shared" si="208"/>
        <v>1.0000884338970615</v>
      </c>
      <c r="Y191" s="15">
        <f t="shared" si="208"/>
        <v>1.135894322033141</v>
      </c>
      <c r="AT191" t="s">
        <v>216</v>
      </c>
      <c r="AU191">
        <v>88078</v>
      </c>
      <c r="AV191">
        <f>64267+5808+4975</f>
        <v>75050</v>
      </c>
      <c r="AW191">
        <f t="shared" si="180"/>
        <v>13028</v>
      </c>
      <c r="AX191" s="8">
        <f t="shared" si="181"/>
        <v>0.14791434864551875</v>
      </c>
      <c r="AY191" s="8">
        <f t="shared" si="184"/>
        <v>0.85208565135448122</v>
      </c>
      <c r="BS191" t="s">
        <v>216</v>
      </c>
      <c r="BT191">
        <v>19940</v>
      </c>
      <c r="BU191">
        <f>18082+588+193</f>
        <v>18863</v>
      </c>
      <c r="BV191">
        <f t="shared" si="187"/>
        <v>1077</v>
      </c>
      <c r="BW191" s="8">
        <f t="shared" si="188"/>
        <v>5.4012036108324973E-2</v>
      </c>
      <c r="BX191" s="8">
        <f t="shared" si="185"/>
        <v>0.94598796389167505</v>
      </c>
      <c r="CX191" t="s">
        <v>216</v>
      </c>
      <c r="DA191">
        <f t="shared" si="189"/>
        <v>0</v>
      </c>
      <c r="DB191" s="8" t="e">
        <f t="shared" si="190"/>
        <v>#DIV/0!</v>
      </c>
      <c r="DC191" s="8" t="e">
        <f t="shared" si="186"/>
        <v>#DIV/0!</v>
      </c>
      <c r="EB191" t="s">
        <v>216</v>
      </c>
      <c r="EE191">
        <f t="shared" si="191"/>
        <v>0</v>
      </c>
      <c r="EF191" s="8" t="e">
        <f t="shared" si="192"/>
        <v>#DIV/0!</v>
      </c>
      <c r="EG191" s="8"/>
    </row>
    <row r="192" spans="1:144">
      <c r="A192" s="4">
        <v>0.7</v>
      </c>
      <c r="B192" s="4" t="e">
        <f t="shared" si="160"/>
        <v>#DIV/0!</v>
      </c>
      <c r="C192" s="4" t="e">
        <f t="shared" si="161"/>
        <v>#DIV/0!</v>
      </c>
      <c r="D192" s="4" t="e">
        <f t="shared" si="162"/>
        <v>#DIV/0!</v>
      </c>
      <c r="E192" s="4" t="e">
        <f t="shared" si="163"/>
        <v>#DIV/0!</v>
      </c>
      <c r="F192" s="4" t="e">
        <f t="shared" si="164"/>
        <v>#DIV/0!</v>
      </c>
      <c r="G192" s="4" t="e">
        <f t="shared" si="165"/>
        <v>#DIV/0!</v>
      </c>
      <c r="K192">
        <f t="shared" si="158"/>
        <v>0</v>
      </c>
      <c r="N192">
        <f t="shared" si="159"/>
        <v>0</v>
      </c>
      <c r="AT192" t="s">
        <v>217</v>
      </c>
      <c r="AU192">
        <v>88078</v>
      </c>
      <c r="AV192">
        <f>4202+62165+4503</f>
        <v>70870</v>
      </c>
      <c r="AW192">
        <f t="shared" si="180"/>
        <v>17208</v>
      </c>
      <c r="AX192" s="8">
        <f t="shared" si="181"/>
        <v>0.19537228365766707</v>
      </c>
      <c r="AY192" s="8">
        <f t="shared" si="184"/>
        <v>0.80462771634233288</v>
      </c>
      <c r="BS192" t="s">
        <v>217</v>
      </c>
      <c r="BT192">
        <v>19280</v>
      </c>
      <c r="BU192">
        <f>587+186+17032</f>
        <v>17805</v>
      </c>
      <c r="BV192">
        <f t="shared" si="187"/>
        <v>1475</v>
      </c>
      <c r="BW192" s="8">
        <f t="shared" si="188"/>
        <v>7.6504149377593367E-2</v>
      </c>
      <c r="BX192" s="8">
        <f t="shared" si="185"/>
        <v>0.92349585062240669</v>
      </c>
      <c r="CX192" t="s">
        <v>217</v>
      </c>
      <c r="DA192">
        <f t="shared" si="189"/>
        <v>0</v>
      </c>
      <c r="DB192" s="8" t="e">
        <f t="shared" si="190"/>
        <v>#DIV/0!</v>
      </c>
      <c r="DC192" s="8" t="e">
        <f t="shared" si="186"/>
        <v>#DIV/0!</v>
      </c>
      <c r="EB192" t="s">
        <v>217</v>
      </c>
      <c r="EE192">
        <f t="shared" si="191"/>
        <v>0</v>
      </c>
      <c r="EF192" s="8" t="e">
        <f t="shared" si="192"/>
        <v>#DIV/0!</v>
      </c>
      <c r="EG192" s="8"/>
    </row>
    <row r="193" spans="1:144">
      <c r="A193" s="4">
        <v>0.6</v>
      </c>
      <c r="B193" s="4" t="e">
        <f t="shared" si="160"/>
        <v>#DIV/0!</v>
      </c>
      <c r="C193" s="4" t="e">
        <f t="shared" si="161"/>
        <v>#DIV/0!</v>
      </c>
      <c r="D193" s="4" t="e">
        <f t="shared" si="162"/>
        <v>#DIV/0!</v>
      </c>
      <c r="E193" s="4" t="e">
        <f t="shared" si="163"/>
        <v>#DIV/0!</v>
      </c>
      <c r="F193" s="4" t="e">
        <f t="shared" si="164"/>
        <v>#DIV/0!</v>
      </c>
      <c r="G193" s="4" t="e">
        <f t="shared" si="165"/>
        <v>#DIV/0!</v>
      </c>
      <c r="K193">
        <f t="shared" si="158"/>
        <v>0</v>
      </c>
      <c r="N193">
        <f t="shared" si="159"/>
        <v>0</v>
      </c>
      <c r="AT193" t="s">
        <v>218</v>
      </c>
      <c r="AU193">
        <v>88078</v>
      </c>
      <c r="AV193">
        <f>2877+59851+4070</f>
        <v>66798</v>
      </c>
      <c r="AW193">
        <f t="shared" si="180"/>
        <v>21280</v>
      </c>
      <c r="AX193" s="8">
        <f t="shared" si="181"/>
        <v>0.24160403278911874</v>
      </c>
      <c r="AY193" s="8">
        <f t="shared" si="184"/>
        <v>0.75839596721088132</v>
      </c>
      <c r="BS193" t="s">
        <v>218</v>
      </c>
      <c r="BT193">
        <v>18485</v>
      </c>
      <c r="BU193">
        <f>15986+520+125</f>
        <v>16631</v>
      </c>
      <c r="BV193">
        <f t="shared" si="187"/>
        <v>1854</v>
      </c>
      <c r="BW193" s="8">
        <f t="shared" si="188"/>
        <v>0.10029753854476603</v>
      </c>
      <c r="BX193" s="8">
        <f t="shared" si="185"/>
        <v>0.89970246145523403</v>
      </c>
      <c r="CX193" t="s">
        <v>218</v>
      </c>
      <c r="DA193">
        <f t="shared" si="189"/>
        <v>0</v>
      </c>
      <c r="DB193" s="8" t="e">
        <f t="shared" si="190"/>
        <v>#DIV/0!</v>
      </c>
      <c r="DC193" s="8" t="e">
        <f t="shared" si="186"/>
        <v>#DIV/0!</v>
      </c>
      <c r="EB193" t="s">
        <v>218</v>
      </c>
      <c r="EE193">
        <f t="shared" si="191"/>
        <v>0</v>
      </c>
      <c r="EF193" s="8" t="e">
        <f t="shared" si="192"/>
        <v>#DIV/0!</v>
      </c>
      <c r="EG193" s="8"/>
    </row>
    <row r="194" spans="1:144">
      <c r="A194" s="4">
        <v>0.5</v>
      </c>
      <c r="B194" s="4" t="e">
        <f t="shared" si="160"/>
        <v>#DIV/0!</v>
      </c>
      <c r="C194" s="4" t="e">
        <f t="shared" si="161"/>
        <v>#DIV/0!</v>
      </c>
      <c r="D194" s="4" t="e">
        <f t="shared" si="162"/>
        <v>#DIV/0!</v>
      </c>
      <c r="E194" s="4" t="e">
        <f t="shared" si="163"/>
        <v>#DIV/0!</v>
      </c>
      <c r="F194" s="4" t="e">
        <f t="shared" si="164"/>
        <v>#DIV/0!</v>
      </c>
      <c r="G194" s="4" t="e">
        <f t="shared" si="165"/>
        <v>#DIV/0!</v>
      </c>
      <c r="K194">
        <f t="shared" si="158"/>
        <v>0</v>
      </c>
      <c r="N194">
        <f t="shared" si="159"/>
        <v>0</v>
      </c>
      <c r="AT194" t="s">
        <v>219</v>
      </c>
      <c r="AU194">
        <v>88078</v>
      </c>
      <c r="AV194">
        <f>1960+57309+3536</f>
        <v>62805</v>
      </c>
      <c r="AW194">
        <f t="shared" si="180"/>
        <v>25273</v>
      </c>
      <c r="AX194" s="8">
        <f t="shared" si="181"/>
        <v>0.28693884965598676</v>
      </c>
      <c r="AY194" s="8">
        <f t="shared" si="184"/>
        <v>0.71306115034401329</v>
      </c>
      <c r="BS194" t="s">
        <v>219</v>
      </c>
      <c r="BT194">
        <v>17510</v>
      </c>
      <c r="BU194">
        <f>14689+520+111</f>
        <v>15320</v>
      </c>
      <c r="BV194">
        <f t="shared" si="187"/>
        <v>2190</v>
      </c>
      <c r="BW194" s="8">
        <f t="shared" si="188"/>
        <v>0.12507138777841234</v>
      </c>
      <c r="BX194" s="8">
        <f t="shared" si="185"/>
        <v>0.87492861222158769</v>
      </c>
      <c r="CX194" t="s">
        <v>219</v>
      </c>
      <c r="DA194">
        <f t="shared" si="189"/>
        <v>0</v>
      </c>
      <c r="DB194" s="8" t="e">
        <f t="shared" si="190"/>
        <v>#DIV/0!</v>
      </c>
      <c r="DC194" s="8" t="e">
        <f t="shared" si="186"/>
        <v>#DIV/0!</v>
      </c>
      <c r="EB194" t="s">
        <v>219</v>
      </c>
      <c r="EE194">
        <f t="shared" si="191"/>
        <v>0</v>
      </c>
      <c r="EF194" s="8" t="e">
        <f t="shared" si="192"/>
        <v>#DIV/0!</v>
      </c>
      <c r="EG194" s="8"/>
    </row>
    <row r="195" spans="1:144">
      <c r="A195" s="5">
        <v>0.4</v>
      </c>
      <c r="B195" s="4" t="e">
        <f t="shared" si="160"/>
        <v>#DIV/0!</v>
      </c>
      <c r="C195" s="4" t="e">
        <f t="shared" si="161"/>
        <v>#DIV/0!</v>
      </c>
      <c r="D195" s="4" t="e">
        <f t="shared" si="162"/>
        <v>#DIV/0!</v>
      </c>
      <c r="E195" s="4" t="e">
        <f t="shared" si="163"/>
        <v>#DIV/0!</v>
      </c>
      <c r="F195" s="4" t="e">
        <f t="shared" si="164"/>
        <v>#DIV/0!</v>
      </c>
      <c r="G195" s="4" t="e">
        <f t="shared" si="165"/>
        <v>#DIV/0!</v>
      </c>
      <c r="K195">
        <f t="shared" ref="K195:K258" si="209">H195</f>
        <v>0</v>
      </c>
      <c r="N195">
        <f t="shared" ref="N195:N258" si="210">K195</f>
        <v>0</v>
      </c>
      <c r="AT195" t="s">
        <v>220</v>
      </c>
      <c r="AU195">
        <v>88078</v>
      </c>
      <c r="AV195">
        <f>1102+54866+2877</f>
        <v>58845</v>
      </c>
      <c r="AW195">
        <f t="shared" si="180"/>
        <v>29233</v>
      </c>
      <c r="AX195" s="8">
        <f t="shared" si="181"/>
        <v>0.3318989986148641</v>
      </c>
      <c r="AY195" s="8">
        <f t="shared" si="184"/>
        <v>0.66810100138513595</v>
      </c>
      <c r="BS195" t="s">
        <v>220</v>
      </c>
      <c r="BT195">
        <v>16237</v>
      </c>
      <c r="BU195">
        <f>13228+454+95</f>
        <v>13777</v>
      </c>
      <c r="BV195">
        <f t="shared" si="187"/>
        <v>2460</v>
      </c>
      <c r="BW195" s="8">
        <f t="shared" si="188"/>
        <v>0.15150582004064791</v>
      </c>
      <c r="BX195" s="8">
        <f t="shared" si="185"/>
        <v>0.84849417995935206</v>
      </c>
      <c r="CX195" t="s">
        <v>220</v>
      </c>
      <c r="DA195">
        <f t="shared" si="189"/>
        <v>0</v>
      </c>
      <c r="DB195" s="8" t="e">
        <f t="shared" si="190"/>
        <v>#DIV/0!</v>
      </c>
      <c r="DC195" s="8" t="e">
        <f t="shared" si="186"/>
        <v>#DIV/0!</v>
      </c>
      <c r="EB195" t="s">
        <v>220</v>
      </c>
      <c r="EE195">
        <f t="shared" si="191"/>
        <v>0</v>
      </c>
      <c r="EF195" s="8" t="e">
        <f t="shared" si="192"/>
        <v>#DIV/0!</v>
      </c>
      <c r="EG195" s="8"/>
    </row>
    <row r="196" spans="1:144">
      <c r="A196" s="5">
        <v>0.3</v>
      </c>
      <c r="B196" s="4" t="e">
        <f t="shared" ref="B196:B259" si="211">J196/H196</f>
        <v>#DIV/0!</v>
      </c>
      <c r="C196" s="4" t="e">
        <f t="shared" ref="C196:C259" si="212">(I196-J196)/H196</f>
        <v>#DIV/0!</v>
      </c>
      <c r="D196" s="4" t="e">
        <f t="shared" ref="D196:D259" si="213">M196/K196</f>
        <v>#DIV/0!</v>
      </c>
      <c r="E196" s="4" t="e">
        <f t="shared" ref="E196:E259" si="214">(L196-M196)/K196</f>
        <v>#DIV/0!</v>
      </c>
      <c r="F196" s="4" t="e">
        <f t="shared" ref="F196:F259" si="215">P196/N196</f>
        <v>#DIV/0!</v>
      </c>
      <c r="G196" s="4" t="e">
        <f t="shared" ref="G196:G259" si="216">(O196-P196)/N196</f>
        <v>#DIV/0!</v>
      </c>
      <c r="K196">
        <f t="shared" si="209"/>
        <v>0</v>
      </c>
      <c r="N196">
        <f t="shared" si="210"/>
        <v>0</v>
      </c>
      <c r="AT196" t="s">
        <v>221</v>
      </c>
      <c r="AU196">
        <v>88078</v>
      </c>
      <c r="AV196">
        <f>52193+524+2122</f>
        <v>54839</v>
      </c>
      <c r="AW196">
        <f t="shared" si="180"/>
        <v>33239</v>
      </c>
      <c r="AX196" s="8">
        <f t="shared" si="181"/>
        <v>0.37738141193033448</v>
      </c>
      <c r="AY196" s="8">
        <f t="shared" si="184"/>
        <v>0.62261858806966552</v>
      </c>
      <c r="BS196" t="s">
        <v>221</v>
      </c>
      <c r="BT196">
        <v>14551</v>
      </c>
      <c r="BU196">
        <f>11350+360+68</f>
        <v>11778</v>
      </c>
      <c r="BV196">
        <f t="shared" si="187"/>
        <v>2773</v>
      </c>
      <c r="BW196" s="8">
        <f t="shared" si="188"/>
        <v>0.19057109477011888</v>
      </c>
      <c r="BX196" s="8">
        <f t="shared" si="185"/>
        <v>0.80942890522988109</v>
      </c>
      <c r="CX196" t="s">
        <v>221</v>
      </c>
      <c r="DA196">
        <f t="shared" si="189"/>
        <v>0</v>
      </c>
      <c r="DB196" s="8" t="e">
        <f t="shared" si="190"/>
        <v>#DIV/0!</v>
      </c>
      <c r="DC196" s="8" t="e">
        <f t="shared" si="186"/>
        <v>#DIV/0!</v>
      </c>
      <c r="EB196" t="s">
        <v>221</v>
      </c>
      <c r="EE196">
        <f t="shared" si="191"/>
        <v>0</v>
      </c>
      <c r="EF196" s="8" t="e">
        <f t="shared" si="192"/>
        <v>#DIV/0!</v>
      </c>
      <c r="EG196" s="8"/>
    </row>
    <row r="197" spans="1:144">
      <c r="A197" s="5">
        <v>0.2</v>
      </c>
      <c r="B197" s="4" t="e">
        <f t="shared" si="211"/>
        <v>#DIV/0!</v>
      </c>
      <c r="C197" s="4" t="e">
        <f t="shared" si="212"/>
        <v>#DIV/0!</v>
      </c>
      <c r="D197" s="4" t="e">
        <f t="shared" si="213"/>
        <v>#DIV/0!</v>
      </c>
      <c r="E197" s="4" t="e">
        <f t="shared" si="214"/>
        <v>#DIV/0!</v>
      </c>
      <c r="F197" s="4" t="e">
        <f t="shared" si="215"/>
        <v>#DIV/0!</v>
      </c>
      <c r="G197" s="4" t="e">
        <f t="shared" si="216"/>
        <v>#DIV/0!</v>
      </c>
      <c r="K197">
        <f t="shared" si="209"/>
        <v>0</v>
      </c>
      <c r="N197">
        <f t="shared" si="210"/>
        <v>0</v>
      </c>
      <c r="AT197" t="s">
        <v>222</v>
      </c>
      <c r="AU197">
        <v>88078</v>
      </c>
      <c r="AV197">
        <f>194+49409+1443</f>
        <v>51046</v>
      </c>
      <c r="AW197">
        <f t="shared" si="180"/>
        <v>37032</v>
      </c>
      <c r="AX197" s="8">
        <f t="shared" si="181"/>
        <v>0.42044551420331977</v>
      </c>
      <c r="AY197" s="8">
        <f t="shared" si="184"/>
        <v>0.57955448579668023</v>
      </c>
      <c r="BS197" t="s">
        <v>222</v>
      </c>
      <c r="BT197">
        <v>12126</v>
      </c>
      <c r="BU197">
        <f>8904+298+46</f>
        <v>9248</v>
      </c>
      <c r="BV197">
        <f t="shared" si="187"/>
        <v>2878</v>
      </c>
      <c r="BW197" s="8">
        <f t="shared" si="188"/>
        <v>0.23734125020616856</v>
      </c>
      <c r="BX197" s="8">
        <f t="shared" si="185"/>
        <v>0.76265874979383141</v>
      </c>
      <c r="CX197" t="s">
        <v>222</v>
      </c>
      <c r="DA197">
        <f t="shared" si="189"/>
        <v>0</v>
      </c>
      <c r="DB197" s="8" t="e">
        <f t="shared" si="190"/>
        <v>#DIV/0!</v>
      </c>
      <c r="DC197" s="8" t="e">
        <f t="shared" si="186"/>
        <v>#DIV/0!</v>
      </c>
      <c r="EB197" t="s">
        <v>222</v>
      </c>
      <c r="EE197">
        <f t="shared" si="191"/>
        <v>0</v>
      </c>
      <c r="EF197" s="8" t="e">
        <f t="shared" si="192"/>
        <v>#DIV/0!</v>
      </c>
      <c r="EG197" s="8"/>
    </row>
    <row r="198" spans="1:144">
      <c r="A198" s="5">
        <v>0.1</v>
      </c>
      <c r="B198" s="4" t="e">
        <f t="shared" si="211"/>
        <v>#DIV/0!</v>
      </c>
      <c r="C198" s="4" t="e">
        <f t="shared" si="212"/>
        <v>#DIV/0!</v>
      </c>
      <c r="D198" s="4" t="e">
        <f t="shared" si="213"/>
        <v>#DIV/0!</v>
      </c>
      <c r="E198" s="4" t="e">
        <f t="shared" si="214"/>
        <v>#DIV/0!</v>
      </c>
      <c r="F198" s="4" t="e">
        <f t="shared" si="215"/>
        <v>#DIV/0!</v>
      </c>
      <c r="G198" s="4" t="e">
        <f t="shared" si="216"/>
        <v>#DIV/0!</v>
      </c>
      <c r="K198">
        <f t="shared" si="209"/>
        <v>0</v>
      </c>
      <c r="N198">
        <f t="shared" si="210"/>
        <v>0</v>
      </c>
      <c r="AT198" t="s">
        <v>223</v>
      </c>
      <c r="AU198">
        <v>88078</v>
      </c>
      <c r="AV198">
        <f>31+46657+721</f>
        <v>47409</v>
      </c>
      <c r="AW198">
        <f t="shared" si="180"/>
        <v>40669</v>
      </c>
      <c r="AX198" s="8">
        <f t="shared" si="181"/>
        <v>0.46173845909307659</v>
      </c>
      <c r="AY198" s="8">
        <f t="shared" si="184"/>
        <v>0.53826154090692346</v>
      </c>
      <c r="AZ198" t="s">
        <v>304</v>
      </c>
      <c r="BA198" t="s">
        <v>305</v>
      </c>
      <c r="BB198" t="str">
        <f>BB168</f>
        <v>Percent Transcripts Errorenous Expression</v>
      </c>
      <c r="BS198" t="s">
        <v>223</v>
      </c>
      <c r="BT198">
        <v>8192</v>
      </c>
      <c r="BU198">
        <f>5510+175+30</f>
        <v>5715</v>
      </c>
      <c r="BV198">
        <f t="shared" si="187"/>
        <v>2477</v>
      </c>
      <c r="BW198" s="8">
        <f t="shared" si="188"/>
        <v>0.3023681640625</v>
      </c>
      <c r="BX198" s="8">
        <f t="shared" si="185"/>
        <v>0.6976318359375</v>
      </c>
      <c r="BY198" t="s">
        <v>304</v>
      </c>
      <c r="BZ198" t="s">
        <v>305</v>
      </c>
      <c r="CA198" t="str">
        <f>CA168</f>
        <v>Percent Genes Errorenous Expression</v>
      </c>
      <c r="CX198" t="s">
        <v>223</v>
      </c>
      <c r="DA198">
        <f t="shared" si="189"/>
        <v>0</v>
      </c>
      <c r="DB198" s="8" t="e">
        <f t="shared" si="190"/>
        <v>#DIV/0!</v>
      </c>
      <c r="DC198" s="8" t="e">
        <f t="shared" si="186"/>
        <v>#DIV/0!</v>
      </c>
      <c r="DD198" t="s">
        <v>304</v>
      </c>
      <c r="DE198" t="s">
        <v>305</v>
      </c>
      <c r="DF198" t="str">
        <f>DF168</f>
        <v>Percent TFAM Errorenous Expression</v>
      </c>
      <c r="EB198" t="s">
        <v>223</v>
      </c>
      <c r="EE198">
        <f t="shared" si="191"/>
        <v>0</v>
      </c>
      <c r="EF198" s="8" t="e">
        <f t="shared" si="192"/>
        <v>#DIV/0!</v>
      </c>
      <c r="EG198" s="8"/>
      <c r="EL198" t="s">
        <v>304</v>
      </c>
      <c r="EM198" t="s">
        <v>305</v>
      </c>
      <c r="EN198" t="str">
        <f>EN168</f>
        <v>Percent Transcripts Errorenous Expression</v>
      </c>
    </row>
    <row r="199" spans="1:144">
      <c r="A199" s="6">
        <v>207.1</v>
      </c>
      <c r="B199" s="4"/>
      <c r="C199" s="4"/>
      <c r="D199" s="4"/>
      <c r="E199" s="4"/>
      <c r="F199" s="4"/>
      <c r="G199" s="4"/>
      <c r="K199">
        <f t="shared" si="209"/>
        <v>0</v>
      </c>
      <c r="N199">
        <f t="shared" si="210"/>
        <v>0</v>
      </c>
      <c r="AT199" t="s">
        <v>224</v>
      </c>
      <c r="AU199">
        <v>88078</v>
      </c>
      <c r="AV199">
        <f>9469+68020+5935</f>
        <v>83424</v>
      </c>
      <c r="AW199">
        <f t="shared" si="180"/>
        <v>4654</v>
      </c>
      <c r="AX199" s="8">
        <f t="shared" si="181"/>
        <v>5.2839528599650312E-2</v>
      </c>
      <c r="AY199" s="8">
        <f t="shared" si="184"/>
        <v>0.94716047140034965</v>
      </c>
      <c r="AZ199" s="1">
        <v>0.5</v>
      </c>
      <c r="BA199" s="1">
        <v>1</v>
      </c>
      <c r="BB199" s="8">
        <f>AVERAGE(AX189,AX199,AX209)</f>
        <v>5.4205741880303061E-2</v>
      </c>
      <c r="BC199" s="8">
        <f>AVERAGE(AY189,AY199,AY209)</f>
        <v>0.94579425811969697</v>
      </c>
      <c r="BS199" t="s">
        <v>224</v>
      </c>
      <c r="BT199">
        <v>21036</v>
      </c>
      <c r="BU199">
        <f>19776+633+274</f>
        <v>20683</v>
      </c>
      <c r="BV199">
        <f t="shared" si="187"/>
        <v>353</v>
      </c>
      <c r="BW199" s="8">
        <f t="shared" si="188"/>
        <v>1.6780756797870319E-2</v>
      </c>
      <c r="BX199" s="8">
        <f t="shared" si="185"/>
        <v>0.98321924320212972</v>
      </c>
      <c r="BY199" s="1">
        <v>0.5</v>
      </c>
      <c r="BZ199" s="1">
        <v>1</v>
      </c>
      <c r="CA199" s="8" t="e">
        <f>AVERAGE(BW189,BW199,BW209)</f>
        <v>#DIV/0!</v>
      </c>
      <c r="CX199" t="s">
        <v>224</v>
      </c>
      <c r="DA199">
        <f t="shared" si="189"/>
        <v>0</v>
      </c>
      <c r="DB199" s="8" t="e">
        <f t="shared" si="190"/>
        <v>#DIV/0!</v>
      </c>
      <c r="DC199" s="8" t="e">
        <f t="shared" si="186"/>
        <v>#DIV/0!</v>
      </c>
      <c r="DD199" s="1">
        <v>0.5</v>
      </c>
      <c r="DE199" s="1">
        <v>1</v>
      </c>
      <c r="DF199" s="8" t="e">
        <f>AVERAGE(DB189,DB199,DB209)</f>
        <v>#DIV/0!</v>
      </c>
      <c r="EB199" t="s">
        <v>224</v>
      </c>
      <c r="EE199">
        <f t="shared" si="191"/>
        <v>0</v>
      </c>
      <c r="EF199" s="8" t="e">
        <f t="shared" si="192"/>
        <v>#DIV/0!</v>
      </c>
      <c r="EG199" s="8"/>
      <c r="EL199" s="1">
        <v>0.5</v>
      </c>
      <c r="EM199" s="1">
        <v>1</v>
      </c>
      <c r="EN199" s="8" t="e">
        <f>AVERAGE(EF189,EF199,EF209)</f>
        <v>#DIV/0!</v>
      </c>
    </row>
    <row r="200" spans="1:144">
      <c r="A200" s="4">
        <v>1</v>
      </c>
      <c r="B200" s="4">
        <f t="shared" si="211"/>
        <v>1.8547618315172945E-2</v>
      </c>
      <c r="C200" s="4">
        <f t="shared" si="212"/>
        <v>1.0545039224266927E-2</v>
      </c>
      <c r="D200" s="4">
        <f t="shared" si="213"/>
        <v>1.2840330551824809E-2</v>
      </c>
      <c r="E200" s="4">
        <f t="shared" si="214"/>
        <v>7.1127713900151275E-7</v>
      </c>
      <c r="F200" s="4">
        <f t="shared" si="215"/>
        <v>2.9094969190141626E-2</v>
      </c>
      <c r="G200" s="4">
        <f t="shared" si="216"/>
        <v>4.1441673407499387E-2</v>
      </c>
      <c r="H200">
        <v>5623687</v>
      </c>
      <c r="I200">
        <v>163608</v>
      </c>
      <c r="J200">
        <v>104306</v>
      </c>
      <c r="K200">
        <f t="shared" si="209"/>
        <v>5623687</v>
      </c>
      <c r="L200">
        <v>72214</v>
      </c>
      <c r="M200">
        <v>72210</v>
      </c>
      <c r="N200">
        <f t="shared" si="210"/>
        <v>5623687</v>
      </c>
      <c r="O200">
        <v>396676</v>
      </c>
      <c r="P200">
        <v>163621</v>
      </c>
      <c r="AT200" t="s">
        <v>225</v>
      </c>
      <c r="AU200">
        <v>88078</v>
      </c>
      <c r="AV200">
        <f>7536+66110+5597</f>
        <v>79243</v>
      </c>
      <c r="AW200">
        <f t="shared" si="180"/>
        <v>8835</v>
      </c>
      <c r="AX200" s="8">
        <f t="shared" si="181"/>
        <v>0.10030881718476804</v>
      </c>
      <c r="AY200" s="8">
        <f t="shared" si="184"/>
        <v>0.89969118281523197</v>
      </c>
      <c r="AZ200" s="1">
        <v>0.5</v>
      </c>
      <c r="BA200" s="1">
        <v>0.9</v>
      </c>
      <c r="BB200" s="8">
        <f t="shared" ref="BB200:BB208" si="217">AVERAGE(AX190,AX200,AX210)</f>
        <v>0.10158798640598864</v>
      </c>
      <c r="BC200" s="8">
        <f t="shared" ref="BC200:BC208" si="218">AVERAGE(AY190,AY200,AY210)</f>
        <v>0.89841201359401135</v>
      </c>
      <c r="BS200" t="s">
        <v>225</v>
      </c>
      <c r="BT200">
        <v>20543</v>
      </c>
      <c r="BU200">
        <f>18993+618+231</f>
        <v>19842</v>
      </c>
      <c r="BV200">
        <f t="shared" si="187"/>
        <v>701</v>
      </c>
      <c r="BW200" s="8">
        <f t="shared" si="188"/>
        <v>3.4123545733339825E-2</v>
      </c>
      <c r="BX200" s="8">
        <f t="shared" si="185"/>
        <v>0.96587645426666013</v>
      </c>
      <c r="BY200" s="1">
        <v>0.5</v>
      </c>
      <c r="BZ200" s="1">
        <v>0.9</v>
      </c>
      <c r="CA200" s="8" t="e">
        <f t="shared" ref="CA200:CA208" si="219">AVERAGE(BW190,BW200,BW210)</f>
        <v>#DIV/0!</v>
      </c>
      <c r="CX200" t="s">
        <v>225</v>
      </c>
      <c r="DA200">
        <f t="shared" si="189"/>
        <v>0</v>
      </c>
      <c r="DB200" s="8" t="e">
        <f t="shared" si="190"/>
        <v>#DIV/0!</v>
      </c>
      <c r="DC200" s="8" t="e">
        <f t="shared" si="186"/>
        <v>#DIV/0!</v>
      </c>
      <c r="DD200" s="1">
        <v>0.5</v>
      </c>
      <c r="DE200" s="1">
        <v>0.9</v>
      </c>
      <c r="DF200" s="8" t="e">
        <f t="shared" ref="DF200:DF208" si="220">AVERAGE(DB190,DB200,DB210)</f>
        <v>#DIV/0!</v>
      </c>
      <c r="EB200" t="s">
        <v>225</v>
      </c>
      <c r="EE200">
        <f t="shared" si="191"/>
        <v>0</v>
      </c>
      <c r="EF200" s="8" t="e">
        <f t="shared" si="192"/>
        <v>#DIV/0!</v>
      </c>
      <c r="EG200" s="8"/>
      <c r="EL200" s="1">
        <v>0.5</v>
      </c>
      <c r="EM200" s="1">
        <v>0.9</v>
      </c>
      <c r="EN200" s="8" t="e">
        <f t="shared" ref="EN200:EN208" si="221">AVERAGE(EF190,EF200,EF210)</f>
        <v>#DIV/0!</v>
      </c>
    </row>
    <row r="201" spans="1:144">
      <c r="A201" s="4">
        <v>0.9</v>
      </c>
      <c r="B201" s="4">
        <f t="shared" si="211"/>
        <v>1.725647248860045E-2</v>
      </c>
      <c r="C201" s="4">
        <f t="shared" si="212"/>
        <v>1.0470888582526018E-2</v>
      </c>
      <c r="D201" s="4">
        <f t="shared" si="213"/>
        <v>1.2177064619705897E-2</v>
      </c>
      <c r="E201" s="4">
        <f t="shared" si="214"/>
        <v>6.3605958155210271E-4</v>
      </c>
      <c r="F201" s="4">
        <f t="shared" si="215"/>
        <v>2.6238835838481054E-2</v>
      </c>
      <c r="G201" s="4">
        <f t="shared" si="216"/>
        <v>3.7429359066391853E-2</v>
      </c>
      <c r="H201">
        <v>5623687</v>
      </c>
      <c r="I201">
        <v>155930</v>
      </c>
      <c r="J201">
        <v>97045</v>
      </c>
      <c r="K201">
        <f t="shared" si="209"/>
        <v>5623687</v>
      </c>
      <c r="L201">
        <v>72057</v>
      </c>
      <c r="M201">
        <v>68480</v>
      </c>
      <c r="N201">
        <f t="shared" si="210"/>
        <v>5623687</v>
      </c>
      <c r="O201">
        <v>358050</v>
      </c>
      <c r="P201">
        <v>147559</v>
      </c>
      <c r="AT201" t="s">
        <v>226</v>
      </c>
      <c r="AU201">
        <v>88078</v>
      </c>
      <c r="AV201">
        <f>5818+64222+5077</f>
        <v>75117</v>
      </c>
      <c r="AW201">
        <f t="shared" si="180"/>
        <v>12961</v>
      </c>
      <c r="AX201" s="8">
        <f t="shared" si="181"/>
        <v>0.14715365925656804</v>
      </c>
      <c r="AY201" s="8">
        <f t="shared" si="184"/>
        <v>0.85284634074343191</v>
      </c>
      <c r="AZ201" s="1">
        <v>0.5</v>
      </c>
      <c r="BA201" s="1">
        <v>0.8</v>
      </c>
      <c r="BB201" s="8">
        <f t="shared" si="217"/>
        <v>0.14795219388875011</v>
      </c>
      <c r="BC201" s="8">
        <f t="shared" si="218"/>
        <v>0.85204780611124986</v>
      </c>
      <c r="BS201" t="s">
        <v>226</v>
      </c>
      <c r="BT201">
        <v>20009</v>
      </c>
      <c r="BU201">
        <f>18124+610+208</f>
        <v>18942</v>
      </c>
      <c r="BV201">
        <f t="shared" si="187"/>
        <v>1067</v>
      </c>
      <c r="BW201" s="8">
        <f t="shared" si="188"/>
        <v>5.3326003298515667E-2</v>
      </c>
      <c r="BX201" s="8">
        <f t="shared" si="185"/>
        <v>0.94667399670148433</v>
      </c>
      <c r="BY201" s="1">
        <v>0.5</v>
      </c>
      <c r="BZ201" s="1">
        <v>0.8</v>
      </c>
      <c r="CA201" s="8" t="e">
        <f t="shared" si="219"/>
        <v>#DIV/0!</v>
      </c>
      <c r="CX201" t="s">
        <v>226</v>
      </c>
      <c r="DA201">
        <f t="shared" si="189"/>
        <v>0</v>
      </c>
      <c r="DB201" s="8" t="e">
        <f t="shared" si="190"/>
        <v>#DIV/0!</v>
      </c>
      <c r="DC201" s="8" t="e">
        <f t="shared" si="186"/>
        <v>#DIV/0!</v>
      </c>
      <c r="DD201" s="1">
        <v>0.5</v>
      </c>
      <c r="DE201" s="1">
        <v>0.8</v>
      </c>
      <c r="DF201" s="8" t="e">
        <f t="shared" si="220"/>
        <v>#DIV/0!</v>
      </c>
      <c r="EB201" t="s">
        <v>226</v>
      </c>
      <c r="EE201">
        <f t="shared" si="191"/>
        <v>0</v>
      </c>
      <c r="EF201" s="8" t="e">
        <f t="shared" si="192"/>
        <v>#DIV/0!</v>
      </c>
      <c r="EG201" s="8"/>
      <c r="EL201" s="1">
        <v>0.5</v>
      </c>
      <c r="EM201" s="1">
        <v>0.8</v>
      </c>
      <c r="EN201" s="8" t="e">
        <f t="shared" si="221"/>
        <v>#DIV/0!</v>
      </c>
    </row>
    <row r="202" spans="1:144">
      <c r="A202" s="4">
        <v>0.8</v>
      </c>
      <c r="B202" s="4">
        <f t="shared" si="211"/>
        <v>0</v>
      </c>
      <c r="C202" s="4">
        <f t="shared" si="212"/>
        <v>0</v>
      </c>
      <c r="D202" s="4">
        <f t="shared" si="213"/>
        <v>0</v>
      </c>
      <c r="E202" s="4">
        <f t="shared" si="214"/>
        <v>0</v>
      </c>
      <c r="F202" s="4">
        <f t="shared" si="215"/>
        <v>0</v>
      </c>
      <c r="G202" s="4">
        <f t="shared" si="216"/>
        <v>0</v>
      </c>
      <c r="H202">
        <v>5623687</v>
      </c>
      <c r="K202">
        <f t="shared" si="209"/>
        <v>5623687</v>
      </c>
      <c r="N202">
        <f t="shared" si="210"/>
        <v>5623687</v>
      </c>
      <c r="AT202" t="s">
        <v>227</v>
      </c>
      <c r="AU202">
        <v>88078</v>
      </c>
      <c r="AV202">
        <f>4289+62117+4653</f>
        <v>71059</v>
      </c>
      <c r="AW202">
        <f t="shared" si="180"/>
        <v>17019</v>
      </c>
      <c r="AX202" s="8">
        <f t="shared" si="181"/>
        <v>0.19322645836644792</v>
      </c>
      <c r="AY202" s="8">
        <f t="shared" si="184"/>
        <v>0.80677354163355208</v>
      </c>
      <c r="AZ202" s="1">
        <v>0.5</v>
      </c>
      <c r="BA202" s="1">
        <v>0.7</v>
      </c>
      <c r="BB202" s="8">
        <f t="shared" si="217"/>
        <v>0.19492570978753679</v>
      </c>
      <c r="BC202" s="8">
        <f t="shared" si="218"/>
        <v>0.80507429021246324</v>
      </c>
      <c r="BS202" t="s">
        <v>227</v>
      </c>
      <c r="BT202">
        <v>19366</v>
      </c>
      <c r="BU202">
        <f>17117+563+184</f>
        <v>17864</v>
      </c>
      <c r="BV202">
        <f t="shared" si="187"/>
        <v>1502</v>
      </c>
      <c r="BW202" s="8">
        <f t="shared" si="188"/>
        <v>7.7558607869461949E-2</v>
      </c>
      <c r="BX202" s="8">
        <f t="shared" si="185"/>
        <v>0.92244139213053811</v>
      </c>
      <c r="BY202" s="1">
        <v>0.5</v>
      </c>
      <c r="BZ202" s="1">
        <v>0.7</v>
      </c>
      <c r="CA202" s="8">
        <f t="shared" si="219"/>
        <v>7.7070751253795103E-2</v>
      </c>
      <c r="CX202" t="s">
        <v>227</v>
      </c>
      <c r="DA202">
        <f t="shared" si="189"/>
        <v>0</v>
      </c>
      <c r="DB202" s="8" t="e">
        <f t="shared" si="190"/>
        <v>#DIV/0!</v>
      </c>
      <c r="DC202" s="8" t="e">
        <f t="shared" si="186"/>
        <v>#DIV/0!</v>
      </c>
      <c r="DD202" s="1">
        <v>0.5</v>
      </c>
      <c r="DE202" s="1">
        <v>0.7</v>
      </c>
      <c r="DF202" s="8" t="e">
        <f t="shared" si="220"/>
        <v>#DIV/0!</v>
      </c>
      <c r="EB202" t="s">
        <v>227</v>
      </c>
      <c r="EE202">
        <f t="shared" si="191"/>
        <v>0</v>
      </c>
      <c r="EF202" s="8" t="e">
        <f t="shared" si="192"/>
        <v>#DIV/0!</v>
      </c>
      <c r="EG202" s="8"/>
      <c r="EL202" s="1">
        <v>0.5</v>
      </c>
      <c r="EM202" s="1">
        <v>0.7</v>
      </c>
      <c r="EN202" s="8" t="e">
        <f t="shared" si="221"/>
        <v>#DIV/0!</v>
      </c>
    </row>
    <row r="203" spans="1:144">
      <c r="A203" s="4">
        <v>0.7</v>
      </c>
      <c r="B203" s="4">
        <f t="shared" si="211"/>
        <v>0</v>
      </c>
      <c r="C203" s="4">
        <f t="shared" si="212"/>
        <v>0</v>
      </c>
      <c r="D203" s="4">
        <f t="shared" si="213"/>
        <v>0</v>
      </c>
      <c r="E203" s="4">
        <f t="shared" si="214"/>
        <v>0</v>
      </c>
      <c r="F203" s="4">
        <f t="shared" si="215"/>
        <v>0</v>
      </c>
      <c r="G203" s="4">
        <f t="shared" si="216"/>
        <v>0</v>
      </c>
      <c r="H203">
        <v>5623687</v>
      </c>
      <c r="K203">
        <f t="shared" si="209"/>
        <v>5623687</v>
      </c>
      <c r="N203">
        <f t="shared" si="210"/>
        <v>5623687</v>
      </c>
      <c r="AT203" t="s">
        <v>228</v>
      </c>
      <c r="AU203">
        <v>88078</v>
      </c>
      <c r="AV203">
        <f>3031+59890+4121</f>
        <v>67042</v>
      </c>
      <c r="AW203">
        <f t="shared" si="180"/>
        <v>21036</v>
      </c>
      <c r="AX203" s="8">
        <f t="shared" si="181"/>
        <v>0.23883376098458184</v>
      </c>
      <c r="AY203" s="8">
        <f t="shared" si="184"/>
        <v>0.76116623901541813</v>
      </c>
      <c r="AZ203" s="1">
        <v>0.5</v>
      </c>
      <c r="BA203" s="1">
        <v>0.6</v>
      </c>
      <c r="BB203" s="8">
        <f t="shared" si="217"/>
        <v>0.24093417198392331</v>
      </c>
      <c r="BC203" s="8">
        <f t="shared" si="218"/>
        <v>0.75906582801607669</v>
      </c>
      <c r="BS203" t="s">
        <v>228</v>
      </c>
      <c r="BV203">
        <f t="shared" si="187"/>
        <v>0</v>
      </c>
      <c r="BW203" s="8" t="e">
        <f t="shared" si="188"/>
        <v>#DIV/0!</v>
      </c>
      <c r="BX203" s="8" t="e">
        <f t="shared" si="185"/>
        <v>#DIV/0!</v>
      </c>
      <c r="BY203" s="1">
        <v>0.5</v>
      </c>
      <c r="BZ203" s="1">
        <v>0.6</v>
      </c>
      <c r="CA203" s="8" t="e">
        <f t="shared" si="219"/>
        <v>#DIV/0!</v>
      </c>
      <c r="CX203" t="s">
        <v>228</v>
      </c>
      <c r="DA203">
        <f t="shared" si="189"/>
        <v>0</v>
      </c>
      <c r="DB203" s="8" t="e">
        <f t="shared" si="190"/>
        <v>#DIV/0!</v>
      </c>
      <c r="DC203" s="8" t="e">
        <f t="shared" si="186"/>
        <v>#DIV/0!</v>
      </c>
      <c r="DD203" s="1">
        <v>0.5</v>
      </c>
      <c r="DE203" s="1">
        <v>0.6</v>
      </c>
      <c r="DF203" s="8" t="e">
        <f t="shared" si="220"/>
        <v>#DIV/0!</v>
      </c>
      <c r="EB203" t="s">
        <v>228</v>
      </c>
      <c r="EE203">
        <f t="shared" si="191"/>
        <v>0</v>
      </c>
      <c r="EF203" s="8" t="e">
        <f t="shared" si="192"/>
        <v>#DIV/0!</v>
      </c>
      <c r="EG203" s="8"/>
      <c r="EL203" s="1">
        <v>0.5</v>
      </c>
      <c r="EM203" s="1">
        <v>0.6</v>
      </c>
      <c r="EN203" s="8" t="e">
        <f t="shared" si="221"/>
        <v>#DIV/0!</v>
      </c>
    </row>
    <row r="204" spans="1:144">
      <c r="A204" s="4">
        <v>0.6</v>
      </c>
      <c r="B204" s="4">
        <f t="shared" si="211"/>
        <v>0</v>
      </c>
      <c r="C204" s="4">
        <f t="shared" si="212"/>
        <v>0</v>
      </c>
      <c r="D204" s="4">
        <f t="shared" si="213"/>
        <v>0</v>
      </c>
      <c r="E204" s="4">
        <f t="shared" si="214"/>
        <v>0</v>
      </c>
      <c r="F204" s="4">
        <f t="shared" si="215"/>
        <v>0</v>
      </c>
      <c r="G204" s="4">
        <f t="shared" si="216"/>
        <v>0</v>
      </c>
      <c r="H204">
        <v>5623687</v>
      </c>
      <c r="K204">
        <f t="shared" si="209"/>
        <v>5623687</v>
      </c>
      <c r="N204">
        <f t="shared" si="210"/>
        <v>5623687</v>
      </c>
      <c r="AT204" t="s">
        <v>229</v>
      </c>
      <c r="AU204">
        <v>88078</v>
      </c>
      <c r="AV204">
        <f>1905+57367+3570</f>
        <v>62842</v>
      </c>
      <c r="AW204">
        <f t="shared" si="180"/>
        <v>25236</v>
      </c>
      <c r="AX204" s="8">
        <f t="shared" si="181"/>
        <v>0.28651876745611843</v>
      </c>
      <c r="AY204" s="8">
        <f t="shared" si="184"/>
        <v>0.71348123254388152</v>
      </c>
      <c r="AZ204" s="1">
        <v>0.5</v>
      </c>
      <c r="BA204" s="1">
        <v>0.5</v>
      </c>
      <c r="BB204" s="8">
        <f t="shared" si="217"/>
        <v>0.28720755088292954</v>
      </c>
      <c r="BC204" s="8">
        <f t="shared" si="218"/>
        <v>0.7127924491170704</v>
      </c>
      <c r="BS204" t="s">
        <v>229</v>
      </c>
      <c r="BV204">
        <f t="shared" si="187"/>
        <v>0</v>
      </c>
      <c r="BW204" s="8" t="e">
        <f t="shared" si="188"/>
        <v>#DIV/0!</v>
      </c>
      <c r="BX204" s="8" t="e">
        <f t="shared" si="185"/>
        <v>#DIV/0!</v>
      </c>
      <c r="BY204" s="1">
        <v>0.5</v>
      </c>
      <c r="BZ204" s="1">
        <v>0.5</v>
      </c>
      <c r="CA204" s="8" t="e">
        <f t="shared" si="219"/>
        <v>#DIV/0!</v>
      </c>
      <c r="CX204" t="s">
        <v>229</v>
      </c>
      <c r="DA204">
        <f t="shared" si="189"/>
        <v>0</v>
      </c>
      <c r="DB204" s="8" t="e">
        <f t="shared" si="190"/>
        <v>#DIV/0!</v>
      </c>
      <c r="DC204" s="8" t="e">
        <f t="shared" si="186"/>
        <v>#DIV/0!</v>
      </c>
      <c r="DD204" s="1">
        <v>0.5</v>
      </c>
      <c r="DE204" s="1">
        <v>0.5</v>
      </c>
      <c r="DF204" s="8" t="e">
        <f t="shared" si="220"/>
        <v>#DIV/0!</v>
      </c>
      <c r="EB204" t="s">
        <v>229</v>
      </c>
      <c r="EE204">
        <f t="shared" si="191"/>
        <v>0</v>
      </c>
      <c r="EF204" s="8" t="e">
        <f t="shared" si="192"/>
        <v>#DIV/0!</v>
      </c>
      <c r="EG204" s="8"/>
      <c r="EL204" s="1">
        <v>0.5</v>
      </c>
      <c r="EM204" s="1">
        <v>0.5</v>
      </c>
      <c r="EN204" s="8" t="e">
        <f t="shared" si="221"/>
        <v>#DIV/0!</v>
      </c>
    </row>
    <row r="205" spans="1:144">
      <c r="A205" s="4">
        <v>0.5</v>
      </c>
      <c r="B205" s="4">
        <f t="shared" si="211"/>
        <v>0</v>
      </c>
      <c r="C205" s="4">
        <f t="shared" si="212"/>
        <v>0</v>
      </c>
      <c r="D205" s="4">
        <f t="shared" si="213"/>
        <v>0</v>
      </c>
      <c r="E205" s="4">
        <f t="shared" si="214"/>
        <v>0</v>
      </c>
      <c r="F205" s="4">
        <f t="shared" si="215"/>
        <v>0</v>
      </c>
      <c r="G205" s="4">
        <f t="shared" si="216"/>
        <v>0</v>
      </c>
      <c r="H205">
        <v>5623687</v>
      </c>
      <c r="K205">
        <f t="shared" si="209"/>
        <v>5623687</v>
      </c>
      <c r="N205">
        <f t="shared" si="210"/>
        <v>5623687</v>
      </c>
      <c r="AT205" t="s">
        <v>230</v>
      </c>
      <c r="AU205">
        <v>88078</v>
      </c>
      <c r="AV205">
        <f>1082+54806+2952</f>
        <v>58840</v>
      </c>
      <c r="AW205">
        <f t="shared" si="180"/>
        <v>29238</v>
      </c>
      <c r="AX205" s="8">
        <f t="shared" si="181"/>
        <v>0.33195576647971115</v>
      </c>
      <c r="AY205" s="8">
        <f t="shared" si="184"/>
        <v>0.66804423352028885</v>
      </c>
      <c r="AZ205" s="1">
        <v>0.5</v>
      </c>
      <c r="BA205" s="1">
        <v>0.4</v>
      </c>
      <c r="BB205" s="8">
        <f t="shared" si="217"/>
        <v>0.33282620707403282</v>
      </c>
      <c r="BC205" s="8">
        <f t="shared" si="218"/>
        <v>0.66717379292596712</v>
      </c>
      <c r="BS205" t="s">
        <v>230</v>
      </c>
      <c r="BV205">
        <f t="shared" si="187"/>
        <v>0</v>
      </c>
      <c r="BW205" s="8" t="e">
        <f t="shared" si="188"/>
        <v>#DIV/0!</v>
      </c>
      <c r="BX205" s="8" t="e">
        <f t="shared" si="185"/>
        <v>#DIV/0!</v>
      </c>
      <c r="BY205" s="1">
        <v>0.5</v>
      </c>
      <c r="BZ205" s="1">
        <v>0.4</v>
      </c>
      <c r="CA205" s="8" t="e">
        <f t="shared" si="219"/>
        <v>#DIV/0!</v>
      </c>
      <c r="CX205" t="s">
        <v>230</v>
      </c>
      <c r="DA205">
        <f t="shared" si="189"/>
        <v>0</v>
      </c>
      <c r="DB205" s="8" t="e">
        <f t="shared" si="190"/>
        <v>#DIV/0!</v>
      </c>
      <c r="DC205" s="8" t="e">
        <f t="shared" si="186"/>
        <v>#DIV/0!</v>
      </c>
      <c r="DD205" s="1">
        <v>0.5</v>
      </c>
      <c r="DE205" s="1">
        <v>0.4</v>
      </c>
      <c r="DF205" s="8" t="e">
        <f t="shared" si="220"/>
        <v>#DIV/0!</v>
      </c>
      <c r="EB205" t="s">
        <v>230</v>
      </c>
      <c r="EE205">
        <f t="shared" si="191"/>
        <v>0</v>
      </c>
      <c r="EF205" s="8" t="e">
        <f t="shared" si="192"/>
        <v>#DIV/0!</v>
      </c>
      <c r="EG205" s="8"/>
      <c r="EL205" s="1">
        <v>0.5</v>
      </c>
      <c r="EM205" s="1">
        <v>0.4</v>
      </c>
      <c r="EN205" s="8" t="e">
        <f t="shared" si="221"/>
        <v>#DIV/0!</v>
      </c>
    </row>
    <row r="206" spans="1:144">
      <c r="A206" s="5">
        <v>0.4</v>
      </c>
      <c r="B206" s="4">
        <f t="shared" si="211"/>
        <v>0</v>
      </c>
      <c r="C206" s="4">
        <f t="shared" si="212"/>
        <v>0</v>
      </c>
      <c r="D206" s="4">
        <f t="shared" si="213"/>
        <v>0</v>
      </c>
      <c r="E206" s="4">
        <f t="shared" si="214"/>
        <v>0</v>
      </c>
      <c r="F206" s="4">
        <f t="shared" si="215"/>
        <v>0</v>
      </c>
      <c r="G206" s="4">
        <f t="shared" si="216"/>
        <v>0</v>
      </c>
      <c r="H206">
        <v>5623687</v>
      </c>
      <c r="K206">
        <f t="shared" si="209"/>
        <v>5623687</v>
      </c>
      <c r="N206">
        <f t="shared" si="210"/>
        <v>5623687</v>
      </c>
      <c r="AT206" t="s">
        <v>231</v>
      </c>
      <c r="AU206">
        <v>88078</v>
      </c>
      <c r="AV206">
        <f>567+52239+2184</f>
        <v>54990</v>
      </c>
      <c r="AW206">
        <f t="shared" si="180"/>
        <v>33088</v>
      </c>
      <c r="AX206" s="8">
        <f t="shared" si="181"/>
        <v>0.37566702241195304</v>
      </c>
      <c r="AY206" s="8">
        <f t="shared" si="184"/>
        <v>0.62433297758804696</v>
      </c>
      <c r="AZ206" s="1">
        <v>0.5</v>
      </c>
      <c r="BA206" s="1">
        <v>0.3</v>
      </c>
      <c r="BB206" s="8">
        <f t="shared" si="217"/>
        <v>0.37689320829264972</v>
      </c>
      <c r="BC206" s="8">
        <f t="shared" si="218"/>
        <v>0.62310679170735028</v>
      </c>
      <c r="BS206" t="s">
        <v>231</v>
      </c>
      <c r="BV206">
        <f t="shared" si="187"/>
        <v>0</v>
      </c>
      <c r="BW206" s="8" t="e">
        <f t="shared" si="188"/>
        <v>#DIV/0!</v>
      </c>
      <c r="BX206" s="8" t="e">
        <f t="shared" si="185"/>
        <v>#DIV/0!</v>
      </c>
      <c r="BY206" s="1">
        <v>0.5</v>
      </c>
      <c r="BZ206" s="1">
        <v>0.3</v>
      </c>
      <c r="CA206" s="8" t="e">
        <f t="shared" si="219"/>
        <v>#DIV/0!</v>
      </c>
      <c r="CX206" t="s">
        <v>231</v>
      </c>
      <c r="DA206">
        <f t="shared" si="189"/>
        <v>0</v>
      </c>
      <c r="DB206" s="8" t="e">
        <f t="shared" si="190"/>
        <v>#DIV/0!</v>
      </c>
      <c r="DC206" s="8" t="e">
        <f t="shared" si="186"/>
        <v>#DIV/0!</v>
      </c>
      <c r="DD206" s="1">
        <v>0.5</v>
      </c>
      <c r="DE206" s="1">
        <v>0.3</v>
      </c>
      <c r="DF206" s="8" t="e">
        <f t="shared" si="220"/>
        <v>#DIV/0!</v>
      </c>
      <c r="EB206" t="s">
        <v>231</v>
      </c>
      <c r="EE206">
        <f t="shared" si="191"/>
        <v>0</v>
      </c>
      <c r="EF206" s="8" t="e">
        <f t="shared" si="192"/>
        <v>#DIV/0!</v>
      </c>
      <c r="EG206" s="8"/>
      <c r="EL206" s="1">
        <v>0.5</v>
      </c>
      <c r="EM206" s="1">
        <v>0.3</v>
      </c>
      <c r="EN206" s="8" t="e">
        <f t="shared" si="221"/>
        <v>#DIV/0!</v>
      </c>
    </row>
    <row r="207" spans="1:144">
      <c r="A207" s="5">
        <v>0.3</v>
      </c>
      <c r="B207" s="4">
        <f t="shared" si="211"/>
        <v>0</v>
      </c>
      <c r="C207" s="4">
        <f t="shared" si="212"/>
        <v>0</v>
      </c>
      <c r="D207" s="4">
        <f t="shared" si="213"/>
        <v>0</v>
      </c>
      <c r="E207" s="4">
        <f t="shared" si="214"/>
        <v>0</v>
      </c>
      <c r="F207" s="4">
        <f t="shared" si="215"/>
        <v>0</v>
      </c>
      <c r="G207" s="4">
        <f t="shared" si="216"/>
        <v>0</v>
      </c>
      <c r="H207">
        <v>5623687</v>
      </c>
      <c r="K207">
        <f t="shared" si="209"/>
        <v>5623687</v>
      </c>
      <c r="N207">
        <f t="shared" si="210"/>
        <v>5623687</v>
      </c>
      <c r="AT207" t="s">
        <v>232</v>
      </c>
      <c r="AU207">
        <v>88078</v>
      </c>
      <c r="AV207">
        <f>230+49501+1435</f>
        <v>51166</v>
      </c>
      <c r="AW207">
        <f t="shared" si="180"/>
        <v>36912</v>
      </c>
      <c r="AX207" s="8">
        <f t="shared" si="181"/>
        <v>0.41908308544699019</v>
      </c>
      <c r="AY207" s="8">
        <f t="shared" si="184"/>
        <v>0.58091691455300987</v>
      </c>
      <c r="AZ207" s="1">
        <v>0.5</v>
      </c>
      <c r="BA207" s="1">
        <v>0.2</v>
      </c>
      <c r="BB207" s="8">
        <f t="shared" si="217"/>
        <v>0.4204606523006123</v>
      </c>
      <c r="BC207" s="8">
        <f t="shared" si="218"/>
        <v>0.57953934769938764</v>
      </c>
      <c r="BS207" t="s">
        <v>232</v>
      </c>
      <c r="BV207">
        <f t="shared" si="187"/>
        <v>0</v>
      </c>
      <c r="BW207" s="8" t="e">
        <f t="shared" si="188"/>
        <v>#DIV/0!</v>
      </c>
      <c r="BX207" s="8" t="e">
        <f t="shared" si="185"/>
        <v>#DIV/0!</v>
      </c>
      <c r="BY207" s="1">
        <v>0.5</v>
      </c>
      <c r="BZ207" s="1">
        <v>0.2</v>
      </c>
      <c r="CA207" s="8" t="e">
        <f t="shared" si="219"/>
        <v>#DIV/0!</v>
      </c>
      <c r="CX207" t="s">
        <v>232</v>
      </c>
      <c r="DA207">
        <f t="shared" si="189"/>
        <v>0</v>
      </c>
      <c r="DB207" s="8" t="e">
        <f t="shared" si="190"/>
        <v>#DIV/0!</v>
      </c>
      <c r="DC207" s="8" t="e">
        <f t="shared" si="186"/>
        <v>#DIV/0!</v>
      </c>
      <c r="DD207" s="1">
        <v>0.5</v>
      </c>
      <c r="DE207" s="1">
        <v>0.2</v>
      </c>
      <c r="DF207" s="8" t="e">
        <f t="shared" si="220"/>
        <v>#DIV/0!</v>
      </c>
      <c r="EB207" t="s">
        <v>232</v>
      </c>
      <c r="EE207">
        <f t="shared" si="191"/>
        <v>0</v>
      </c>
      <c r="EF207" s="8" t="e">
        <f t="shared" si="192"/>
        <v>#DIV/0!</v>
      </c>
      <c r="EG207" s="8"/>
      <c r="EL207" s="1">
        <v>0.5</v>
      </c>
      <c r="EM207" s="1">
        <v>0.2</v>
      </c>
      <c r="EN207" s="8" t="e">
        <f t="shared" si="221"/>
        <v>#DIV/0!</v>
      </c>
    </row>
    <row r="208" spans="1:144">
      <c r="A208" s="5">
        <v>0.2</v>
      </c>
      <c r="B208" s="4">
        <f t="shared" si="211"/>
        <v>0</v>
      </c>
      <c r="C208" s="4">
        <f t="shared" si="212"/>
        <v>0</v>
      </c>
      <c r="D208" s="4">
        <f t="shared" si="213"/>
        <v>0</v>
      </c>
      <c r="E208" s="4">
        <f t="shared" si="214"/>
        <v>0</v>
      </c>
      <c r="F208" s="4">
        <f t="shared" si="215"/>
        <v>0</v>
      </c>
      <c r="G208" s="4">
        <f t="shared" si="216"/>
        <v>0</v>
      </c>
      <c r="H208">
        <v>5623687</v>
      </c>
      <c r="K208">
        <f t="shared" si="209"/>
        <v>5623687</v>
      </c>
      <c r="N208">
        <f t="shared" si="210"/>
        <v>5623687</v>
      </c>
      <c r="AT208" t="s">
        <v>233</v>
      </c>
      <c r="AU208">
        <v>88078</v>
      </c>
      <c r="AV208">
        <f>25+46764+739</f>
        <v>47528</v>
      </c>
      <c r="AW208">
        <f t="shared" si="180"/>
        <v>40550</v>
      </c>
      <c r="AX208" s="8">
        <f t="shared" si="181"/>
        <v>0.4603873839097164</v>
      </c>
      <c r="AY208" s="8">
        <f t="shared" si="184"/>
        <v>0.53961261609028366</v>
      </c>
      <c r="AZ208" s="1">
        <v>0.5</v>
      </c>
      <c r="BA208" s="1">
        <v>0.1</v>
      </c>
      <c r="BB208" s="8">
        <f t="shared" si="217"/>
        <v>0.46171575194713776</v>
      </c>
      <c r="BC208" s="8">
        <f t="shared" si="218"/>
        <v>0.53828424805286235</v>
      </c>
      <c r="BS208" t="s">
        <v>233</v>
      </c>
      <c r="BT208">
        <v>8141</v>
      </c>
      <c r="BU208">
        <f>5469+170+19</f>
        <v>5658</v>
      </c>
      <c r="BV208">
        <f t="shared" si="187"/>
        <v>2483</v>
      </c>
      <c r="BW208" s="8">
        <f t="shared" si="188"/>
        <v>0.30499938582483727</v>
      </c>
      <c r="BX208" s="8">
        <f t="shared" si="185"/>
        <v>0.69500061417516279</v>
      </c>
      <c r="BY208" s="1">
        <v>0.5</v>
      </c>
      <c r="BZ208" s="1">
        <v>0.1</v>
      </c>
      <c r="CA208" s="8">
        <f t="shared" si="219"/>
        <v>0.30759880032746878</v>
      </c>
      <c r="CX208" t="s">
        <v>233</v>
      </c>
      <c r="DA208">
        <f t="shared" si="189"/>
        <v>0</v>
      </c>
      <c r="DB208" s="8" t="e">
        <f t="shared" si="190"/>
        <v>#DIV/0!</v>
      </c>
      <c r="DC208" s="8" t="e">
        <f t="shared" si="186"/>
        <v>#DIV/0!</v>
      </c>
      <c r="DD208" s="1">
        <v>0.5</v>
      </c>
      <c r="DE208" s="1">
        <v>0.1</v>
      </c>
      <c r="DF208" s="8" t="e">
        <f t="shared" si="220"/>
        <v>#DIV/0!</v>
      </c>
      <c r="EB208" t="s">
        <v>233</v>
      </c>
      <c r="EE208">
        <f t="shared" si="191"/>
        <v>0</v>
      </c>
      <c r="EF208" s="8" t="e">
        <f t="shared" si="192"/>
        <v>#DIV/0!</v>
      </c>
      <c r="EG208" s="8"/>
      <c r="EL208" s="1">
        <v>0.5</v>
      </c>
      <c r="EM208" s="1">
        <v>0.1</v>
      </c>
      <c r="EN208" s="8" t="e">
        <f t="shared" si="221"/>
        <v>#DIV/0!</v>
      </c>
    </row>
    <row r="209" spans="1:137">
      <c r="A209" s="5">
        <v>0.1</v>
      </c>
      <c r="B209" s="4">
        <f t="shared" si="211"/>
        <v>0</v>
      </c>
      <c r="C209" s="4">
        <f t="shared" si="212"/>
        <v>0</v>
      </c>
      <c r="D209" s="4">
        <f t="shared" si="213"/>
        <v>0</v>
      </c>
      <c r="E209" s="4">
        <f t="shared" si="214"/>
        <v>0</v>
      </c>
      <c r="F209" s="4">
        <f t="shared" si="215"/>
        <v>0</v>
      </c>
      <c r="G209" s="4">
        <f t="shared" si="216"/>
        <v>0</v>
      </c>
      <c r="H209">
        <v>5623687</v>
      </c>
      <c r="K209">
        <f t="shared" si="209"/>
        <v>5623687</v>
      </c>
      <c r="N209">
        <f t="shared" si="210"/>
        <v>5623687</v>
      </c>
      <c r="AT209" t="s">
        <v>234</v>
      </c>
      <c r="AU209">
        <v>88078</v>
      </c>
      <c r="AV209">
        <f>9368+67941+5959</f>
        <v>83268</v>
      </c>
      <c r="AW209">
        <f t="shared" si="180"/>
        <v>4810</v>
      </c>
      <c r="AX209" s="8">
        <f t="shared" si="181"/>
        <v>5.4610685982878812E-2</v>
      </c>
      <c r="AY209" s="8">
        <f t="shared" si="184"/>
        <v>0.94538931401712123</v>
      </c>
      <c r="BS209" t="s">
        <v>234</v>
      </c>
      <c r="BV209">
        <f t="shared" si="187"/>
        <v>0</v>
      </c>
      <c r="BW209" s="8" t="e">
        <f t="shared" si="188"/>
        <v>#DIV/0!</v>
      </c>
      <c r="BX209" s="8" t="e">
        <f t="shared" si="185"/>
        <v>#DIV/0!</v>
      </c>
      <c r="CX209" t="s">
        <v>234</v>
      </c>
      <c r="DA209">
        <f t="shared" si="189"/>
        <v>0</v>
      </c>
      <c r="DB209" s="8" t="e">
        <f t="shared" si="190"/>
        <v>#DIV/0!</v>
      </c>
      <c r="DC209" s="8" t="e">
        <f t="shared" si="186"/>
        <v>#DIV/0!</v>
      </c>
      <c r="EB209" t="s">
        <v>234</v>
      </c>
      <c r="EE209">
        <f t="shared" si="191"/>
        <v>0</v>
      </c>
      <c r="EF209" s="8" t="e">
        <f t="shared" si="192"/>
        <v>#DIV/0!</v>
      </c>
      <c r="EG209" s="8"/>
    </row>
    <row r="210" spans="1:137">
      <c r="A210" s="6">
        <v>207.2</v>
      </c>
      <c r="B210" s="4"/>
      <c r="C210" s="4"/>
      <c r="D210" s="4"/>
      <c r="E210" s="4"/>
      <c r="F210" s="4"/>
      <c r="G210" s="4"/>
      <c r="K210">
        <f t="shared" si="209"/>
        <v>0</v>
      </c>
      <c r="N210">
        <f t="shared" si="210"/>
        <v>0</v>
      </c>
      <c r="AT210" t="s">
        <v>235</v>
      </c>
      <c r="AU210">
        <v>88078</v>
      </c>
      <c r="AV210">
        <f>7495+66022+5575</f>
        <v>79092</v>
      </c>
      <c r="AW210">
        <f t="shared" si="180"/>
        <v>8986</v>
      </c>
      <c r="AX210" s="8">
        <f t="shared" si="181"/>
        <v>0.10202320670314947</v>
      </c>
      <c r="AY210" s="8">
        <f t="shared" si="184"/>
        <v>0.89797679329685054</v>
      </c>
      <c r="BS210" t="s">
        <v>235</v>
      </c>
      <c r="BV210">
        <f t="shared" si="187"/>
        <v>0</v>
      </c>
      <c r="BW210" s="8" t="e">
        <f t="shared" si="188"/>
        <v>#DIV/0!</v>
      </c>
      <c r="BX210" s="8" t="e">
        <f t="shared" si="185"/>
        <v>#DIV/0!</v>
      </c>
      <c r="CX210" t="s">
        <v>235</v>
      </c>
      <c r="DA210">
        <f t="shared" si="189"/>
        <v>0</v>
      </c>
      <c r="DB210" s="8" t="e">
        <f t="shared" si="190"/>
        <v>#DIV/0!</v>
      </c>
      <c r="DC210" s="8" t="e">
        <f t="shared" si="186"/>
        <v>#DIV/0!</v>
      </c>
      <c r="EB210" t="s">
        <v>235</v>
      </c>
      <c r="EE210">
        <f t="shared" si="191"/>
        <v>0</v>
      </c>
      <c r="EF210" s="8" t="e">
        <f t="shared" si="192"/>
        <v>#DIV/0!</v>
      </c>
      <c r="EG210" s="8"/>
    </row>
    <row r="211" spans="1:137">
      <c r="A211" s="4">
        <v>1</v>
      </c>
      <c r="B211" s="4" t="e">
        <f t="shared" si="211"/>
        <v>#DIV/0!</v>
      </c>
      <c r="C211" s="4" t="e">
        <f t="shared" si="212"/>
        <v>#DIV/0!</v>
      </c>
      <c r="D211" s="4" t="e">
        <f t="shared" si="213"/>
        <v>#DIV/0!</v>
      </c>
      <c r="E211" s="4" t="e">
        <f t="shared" si="214"/>
        <v>#DIV/0!</v>
      </c>
      <c r="F211" s="4" t="e">
        <f t="shared" si="215"/>
        <v>#DIV/0!</v>
      </c>
      <c r="G211" s="4" t="e">
        <f t="shared" si="216"/>
        <v>#DIV/0!</v>
      </c>
      <c r="K211">
        <f t="shared" si="209"/>
        <v>0</v>
      </c>
      <c r="N211">
        <f t="shared" si="210"/>
        <v>0</v>
      </c>
      <c r="AT211" t="s">
        <v>236</v>
      </c>
      <c r="AU211">
        <v>88078</v>
      </c>
      <c r="AV211">
        <f>5808+64029+5136</f>
        <v>74973</v>
      </c>
      <c r="AW211">
        <f t="shared" si="180"/>
        <v>13105</v>
      </c>
      <c r="AX211" s="8">
        <f t="shared" si="181"/>
        <v>0.14878857376416357</v>
      </c>
      <c r="AY211" s="8">
        <f t="shared" si="184"/>
        <v>0.85121142623583645</v>
      </c>
      <c r="BS211" t="s">
        <v>236</v>
      </c>
      <c r="BV211">
        <f t="shared" si="187"/>
        <v>0</v>
      </c>
      <c r="BW211" s="8" t="e">
        <f t="shared" si="188"/>
        <v>#DIV/0!</v>
      </c>
      <c r="BX211" s="8" t="e">
        <f t="shared" si="185"/>
        <v>#DIV/0!</v>
      </c>
      <c r="CX211" t="s">
        <v>236</v>
      </c>
      <c r="DA211">
        <f t="shared" si="189"/>
        <v>0</v>
      </c>
      <c r="DB211" s="8" t="e">
        <f t="shared" si="190"/>
        <v>#DIV/0!</v>
      </c>
      <c r="DC211" s="8" t="e">
        <f t="shared" si="186"/>
        <v>#DIV/0!</v>
      </c>
      <c r="EB211" t="s">
        <v>236</v>
      </c>
      <c r="EE211">
        <f t="shared" si="191"/>
        <v>0</v>
      </c>
      <c r="EF211" s="8" t="e">
        <f t="shared" si="192"/>
        <v>#DIV/0!</v>
      </c>
      <c r="EG211" s="8"/>
    </row>
    <row r="212" spans="1:137">
      <c r="A212" s="4">
        <v>0.9</v>
      </c>
      <c r="B212" s="4" t="e">
        <f t="shared" si="211"/>
        <v>#DIV/0!</v>
      </c>
      <c r="C212" s="4" t="e">
        <f t="shared" si="212"/>
        <v>#DIV/0!</v>
      </c>
      <c r="D212" s="4" t="e">
        <f t="shared" si="213"/>
        <v>#DIV/0!</v>
      </c>
      <c r="E212" s="4" t="e">
        <f t="shared" si="214"/>
        <v>#DIV/0!</v>
      </c>
      <c r="F212" s="4" t="e">
        <f t="shared" si="215"/>
        <v>#DIV/0!</v>
      </c>
      <c r="G212" s="4" t="e">
        <f t="shared" si="216"/>
        <v>#DIV/0!</v>
      </c>
      <c r="K212">
        <f t="shared" si="209"/>
        <v>0</v>
      </c>
      <c r="N212">
        <f t="shared" si="210"/>
        <v>0</v>
      </c>
      <c r="AT212" t="s">
        <v>237</v>
      </c>
      <c r="AU212">
        <v>88078</v>
      </c>
      <c r="AV212">
        <f>4275+61847+4677</f>
        <v>70799</v>
      </c>
      <c r="AW212">
        <f t="shared" si="180"/>
        <v>17279</v>
      </c>
      <c r="AX212" s="8">
        <f t="shared" si="181"/>
        <v>0.19617838733849544</v>
      </c>
      <c r="AY212" s="8">
        <f t="shared" si="184"/>
        <v>0.80382161266150454</v>
      </c>
      <c r="BS212" t="s">
        <v>237</v>
      </c>
      <c r="BT212">
        <v>19365</v>
      </c>
      <c r="BU212">
        <f>17114+554+203</f>
        <v>17871</v>
      </c>
      <c r="BV212">
        <f t="shared" si="187"/>
        <v>1494</v>
      </c>
      <c r="BW212" s="8">
        <f t="shared" si="188"/>
        <v>7.7149496514329979E-2</v>
      </c>
      <c r="BX212" s="8">
        <f t="shared" si="185"/>
        <v>0.92285050348566999</v>
      </c>
      <c r="CX212" t="s">
        <v>237</v>
      </c>
      <c r="DA212">
        <f t="shared" si="189"/>
        <v>0</v>
      </c>
      <c r="DB212" s="8" t="e">
        <f t="shared" si="190"/>
        <v>#DIV/0!</v>
      </c>
      <c r="DC212" s="8" t="e">
        <f t="shared" si="186"/>
        <v>#DIV/0!</v>
      </c>
      <c r="EB212" t="s">
        <v>237</v>
      </c>
      <c r="EE212">
        <f t="shared" si="191"/>
        <v>0</v>
      </c>
      <c r="EF212" s="8" t="e">
        <f t="shared" si="192"/>
        <v>#DIV/0!</v>
      </c>
      <c r="EG212" s="8"/>
    </row>
    <row r="213" spans="1:137">
      <c r="A213" s="4">
        <v>0.8</v>
      </c>
      <c r="B213" s="4" t="e">
        <f t="shared" si="211"/>
        <v>#DIV/0!</v>
      </c>
      <c r="C213" s="4" t="e">
        <f t="shared" si="212"/>
        <v>#DIV/0!</v>
      </c>
      <c r="D213" s="4" t="e">
        <f t="shared" si="213"/>
        <v>#DIV/0!</v>
      </c>
      <c r="E213" s="4" t="e">
        <f t="shared" si="214"/>
        <v>#DIV/0!</v>
      </c>
      <c r="F213" s="4" t="e">
        <f t="shared" si="215"/>
        <v>#DIV/0!</v>
      </c>
      <c r="G213" s="4" t="e">
        <f t="shared" si="216"/>
        <v>#DIV/0!</v>
      </c>
      <c r="K213">
        <f t="shared" si="209"/>
        <v>0</v>
      </c>
      <c r="N213">
        <f t="shared" si="210"/>
        <v>0</v>
      </c>
      <c r="AT213" t="s">
        <v>238</v>
      </c>
      <c r="AU213">
        <v>88078</v>
      </c>
      <c r="AV213">
        <f>2995+59605+4131</f>
        <v>66731</v>
      </c>
      <c r="AW213">
        <f t="shared" si="180"/>
        <v>21347</v>
      </c>
      <c r="AX213" s="8">
        <f t="shared" si="181"/>
        <v>0.24236472217806942</v>
      </c>
      <c r="AY213" s="8">
        <f t="shared" si="184"/>
        <v>0.75763527782193052</v>
      </c>
      <c r="BS213" t="s">
        <v>238</v>
      </c>
      <c r="BT213">
        <v>18644</v>
      </c>
      <c r="BU213">
        <f>16128+521+145</f>
        <v>16794</v>
      </c>
      <c r="BV213">
        <f t="shared" si="187"/>
        <v>1850</v>
      </c>
      <c r="BW213" s="8">
        <f t="shared" si="188"/>
        <v>9.9227633555031114E-2</v>
      </c>
      <c r="BX213" s="8">
        <f t="shared" si="185"/>
        <v>0.90077236644496894</v>
      </c>
      <c r="CX213" t="s">
        <v>238</v>
      </c>
      <c r="DA213">
        <f t="shared" si="189"/>
        <v>0</v>
      </c>
      <c r="DB213" s="8" t="e">
        <f t="shared" si="190"/>
        <v>#DIV/0!</v>
      </c>
      <c r="DC213" s="8" t="e">
        <f t="shared" si="186"/>
        <v>#DIV/0!</v>
      </c>
      <c r="EB213" t="s">
        <v>238</v>
      </c>
      <c r="EE213">
        <f t="shared" si="191"/>
        <v>0</v>
      </c>
      <c r="EF213" s="8" t="e">
        <f t="shared" si="192"/>
        <v>#DIV/0!</v>
      </c>
      <c r="EG213" s="8"/>
    </row>
    <row r="214" spans="1:137">
      <c r="A214" s="4">
        <v>0.7</v>
      </c>
      <c r="B214" s="4" t="e">
        <f t="shared" si="211"/>
        <v>#DIV/0!</v>
      </c>
      <c r="C214" s="4" t="e">
        <f t="shared" si="212"/>
        <v>#DIV/0!</v>
      </c>
      <c r="D214" s="4" t="e">
        <f t="shared" si="213"/>
        <v>#DIV/0!</v>
      </c>
      <c r="E214" s="4" t="e">
        <f t="shared" si="214"/>
        <v>#DIV/0!</v>
      </c>
      <c r="F214" s="4" t="e">
        <f t="shared" si="215"/>
        <v>#DIV/0!</v>
      </c>
      <c r="G214" s="4" t="e">
        <f t="shared" si="216"/>
        <v>#DIV/0!</v>
      </c>
      <c r="K214">
        <f t="shared" si="209"/>
        <v>0</v>
      </c>
      <c r="N214">
        <f t="shared" si="210"/>
        <v>0</v>
      </c>
      <c r="AT214" t="s">
        <v>239</v>
      </c>
      <c r="AU214">
        <v>88078</v>
      </c>
      <c r="AV214">
        <f>1856+57202+3639</f>
        <v>62697</v>
      </c>
      <c r="AW214">
        <f t="shared" si="180"/>
        <v>25381</v>
      </c>
      <c r="AX214" s="8">
        <f t="shared" si="181"/>
        <v>0.28816503553668338</v>
      </c>
      <c r="AY214" s="8">
        <f t="shared" si="184"/>
        <v>0.71183496446331662</v>
      </c>
      <c r="BS214" t="s">
        <v>239</v>
      </c>
      <c r="BV214">
        <f t="shared" si="187"/>
        <v>0</v>
      </c>
      <c r="BW214" s="8" t="e">
        <f t="shared" si="188"/>
        <v>#DIV/0!</v>
      </c>
      <c r="BX214" s="8" t="e">
        <f t="shared" si="185"/>
        <v>#DIV/0!</v>
      </c>
      <c r="CX214" t="s">
        <v>239</v>
      </c>
      <c r="DA214">
        <f t="shared" si="189"/>
        <v>0</v>
      </c>
      <c r="DB214" s="8" t="e">
        <f t="shared" si="190"/>
        <v>#DIV/0!</v>
      </c>
      <c r="DC214" s="8" t="e">
        <f t="shared" si="186"/>
        <v>#DIV/0!</v>
      </c>
      <c r="EB214" t="s">
        <v>239</v>
      </c>
      <c r="EE214">
        <f t="shared" si="191"/>
        <v>0</v>
      </c>
      <c r="EF214" s="8" t="e">
        <f t="shared" si="192"/>
        <v>#DIV/0!</v>
      </c>
      <c r="EG214" s="8"/>
    </row>
    <row r="215" spans="1:137">
      <c r="A215" s="4">
        <v>0.6</v>
      </c>
      <c r="B215" s="4" t="e">
        <f t="shared" si="211"/>
        <v>#DIV/0!</v>
      </c>
      <c r="C215" s="4" t="e">
        <f t="shared" si="212"/>
        <v>#DIV/0!</v>
      </c>
      <c r="D215" s="4" t="e">
        <f t="shared" si="213"/>
        <v>#DIV/0!</v>
      </c>
      <c r="E215" s="4" t="e">
        <f t="shared" si="214"/>
        <v>#DIV/0!</v>
      </c>
      <c r="F215" s="4" t="e">
        <f t="shared" si="215"/>
        <v>#DIV/0!</v>
      </c>
      <c r="G215" s="4" t="e">
        <f t="shared" si="216"/>
        <v>#DIV/0!</v>
      </c>
      <c r="K215">
        <f t="shared" si="209"/>
        <v>0</v>
      </c>
      <c r="N215">
        <f t="shared" si="210"/>
        <v>0</v>
      </c>
      <c r="AT215" t="s">
        <v>240</v>
      </c>
      <c r="AU215">
        <v>88078</v>
      </c>
      <c r="AV215">
        <f>1077+54664+2864</f>
        <v>58605</v>
      </c>
      <c r="AW215">
        <f t="shared" si="180"/>
        <v>29473</v>
      </c>
      <c r="AX215" s="8">
        <f t="shared" si="181"/>
        <v>0.33462385612752332</v>
      </c>
      <c r="AY215" s="8">
        <f t="shared" si="184"/>
        <v>0.66537614387247668</v>
      </c>
      <c r="BS215" t="s">
        <v>240</v>
      </c>
      <c r="BV215">
        <f t="shared" si="187"/>
        <v>0</v>
      </c>
      <c r="BW215" s="8" t="e">
        <f t="shared" si="188"/>
        <v>#DIV/0!</v>
      </c>
      <c r="BX215" s="8" t="e">
        <f t="shared" si="185"/>
        <v>#DIV/0!</v>
      </c>
      <c r="CX215" t="s">
        <v>240</v>
      </c>
      <c r="DA215">
        <f t="shared" si="189"/>
        <v>0</v>
      </c>
      <c r="DB215" s="8" t="e">
        <f t="shared" si="190"/>
        <v>#DIV/0!</v>
      </c>
      <c r="DC215" s="8" t="e">
        <f t="shared" si="186"/>
        <v>#DIV/0!</v>
      </c>
      <c r="EB215" t="s">
        <v>240</v>
      </c>
      <c r="EE215">
        <f t="shared" si="191"/>
        <v>0</v>
      </c>
      <c r="EF215" s="8" t="e">
        <f t="shared" si="192"/>
        <v>#DIV/0!</v>
      </c>
      <c r="EG215" s="8"/>
    </row>
    <row r="216" spans="1:137">
      <c r="A216" s="4">
        <v>0.5</v>
      </c>
      <c r="B216" s="4" t="e">
        <f t="shared" si="211"/>
        <v>#DIV/0!</v>
      </c>
      <c r="C216" s="4" t="e">
        <f t="shared" si="212"/>
        <v>#DIV/0!</v>
      </c>
      <c r="D216" s="4" t="e">
        <f t="shared" si="213"/>
        <v>#DIV/0!</v>
      </c>
      <c r="E216" s="4" t="e">
        <f t="shared" si="214"/>
        <v>#DIV/0!</v>
      </c>
      <c r="F216" s="4" t="e">
        <f t="shared" si="215"/>
        <v>#DIV/0!</v>
      </c>
      <c r="G216" s="4" t="e">
        <f t="shared" si="216"/>
        <v>#DIV/0!</v>
      </c>
      <c r="K216">
        <f t="shared" si="209"/>
        <v>0</v>
      </c>
      <c r="N216">
        <f t="shared" si="210"/>
        <v>0</v>
      </c>
      <c r="AT216" t="s">
        <v>241</v>
      </c>
      <c r="AU216">
        <v>88078</v>
      </c>
      <c r="AV216">
        <f>544+52013+2260</f>
        <v>54817</v>
      </c>
      <c r="AW216">
        <f t="shared" si="180"/>
        <v>33261</v>
      </c>
      <c r="AX216" s="8">
        <f t="shared" si="181"/>
        <v>0.37763119053566158</v>
      </c>
      <c r="AY216" s="8">
        <f t="shared" si="184"/>
        <v>0.62236880946433848</v>
      </c>
      <c r="BS216" t="s">
        <v>241</v>
      </c>
      <c r="BV216">
        <f t="shared" si="187"/>
        <v>0</v>
      </c>
      <c r="BW216" s="8" t="e">
        <f t="shared" si="188"/>
        <v>#DIV/0!</v>
      </c>
      <c r="BX216" s="8" t="e">
        <f t="shared" si="185"/>
        <v>#DIV/0!</v>
      </c>
      <c r="CX216" t="s">
        <v>241</v>
      </c>
      <c r="DA216">
        <f t="shared" si="189"/>
        <v>0</v>
      </c>
      <c r="DB216" s="8" t="e">
        <f t="shared" si="190"/>
        <v>#DIV/0!</v>
      </c>
      <c r="DC216" s="8" t="e">
        <f t="shared" si="186"/>
        <v>#DIV/0!</v>
      </c>
      <c r="EB216" t="s">
        <v>241</v>
      </c>
      <c r="EE216">
        <f t="shared" si="191"/>
        <v>0</v>
      </c>
      <c r="EF216" s="8" t="e">
        <f t="shared" si="192"/>
        <v>#DIV/0!</v>
      </c>
      <c r="EG216" s="8"/>
    </row>
    <row r="217" spans="1:137">
      <c r="A217" s="5">
        <v>0.4</v>
      </c>
      <c r="B217" s="4" t="e">
        <f t="shared" si="211"/>
        <v>#DIV/0!</v>
      </c>
      <c r="C217" s="4" t="e">
        <f t="shared" si="212"/>
        <v>#DIV/0!</v>
      </c>
      <c r="D217" s="4" t="e">
        <f t="shared" si="213"/>
        <v>#DIV/0!</v>
      </c>
      <c r="E217" s="4" t="e">
        <f t="shared" si="214"/>
        <v>#DIV/0!</v>
      </c>
      <c r="F217" s="4" t="e">
        <f t="shared" si="215"/>
        <v>#DIV/0!</v>
      </c>
      <c r="G217" s="4" t="e">
        <f t="shared" si="216"/>
        <v>#DIV/0!</v>
      </c>
      <c r="K217">
        <f t="shared" si="209"/>
        <v>0</v>
      </c>
      <c r="N217">
        <f t="shared" si="210"/>
        <v>0</v>
      </c>
      <c r="AT217" t="s">
        <v>242</v>
      </c>
      <c r="AU217">
        <v>88078</v>
      </c>
      <c r="AV217">
        <f>184+49316+1422</f>
        <v>50922</v>
      </c>
      <c r="AW217">
        <f t="shared" si="180"/>
        <v>37156</v>
      </c>
      <c r="AX217" s="8">
        <f t="shared" si="181"/>
        <v>0.42185335725152706</v>
      </c>
      <c r="AY217" s="8">
        <f t="shared" si="184"/>
        <v>0.57814664274847294</v>
      </c>
      <c r="BS217" t="s">
        <v>242</v>
      </c>
      <c r="BT217">
        <v>12162</v>
      </c>
      <c r="BU217">
        <f>8954+268+42</f>
        <v>9264</v>
      </c>
      <c r="BV217">
        <f t="shared" si="187"/>
        <v>2898</v>
      </c>
      <c r="BW217" s="8">
        <f t="shared" si="188"/>
        <v>0.23828317710902813</v>
      </c>
      <c r="BX217" s="8">
        <f t="shared" si="185"/>
        <v>0.76171682289097187</v>
      </c>
      <c r="CX217" t="s">
        <v>242</v>
      </c>
      <c r="DA217">
        <f t="shared" si="189"/>
        <v>0</v>
      </c>
      <c r="DB217" s="8" t="e">
        <f t="shared" si="190"/>
        <v>#DIV/0!</v>
      </c>
      <c r="DC217" s="8" t="e">
        <f t="shared" si="186"/>
        <v>#DIV/0!</v>
      </c>
      <c r="EB217" t="s">
        <v>242</v>
      </c>
      <c r="EE217">
        <f t="shared" si="191"/>
        <v>0</v>
      </c>
      <c r="EF217" s="8" t="e">
        <f t="shared" si="192"/>
        <v>#DIV/0!</v>
      </c>
      <c r="EG217" s="8"/>
    </row>
    <row r="218" spans="1:137">
      <c r="A218" s="5">
        <v>0.3</v>
      </c>
      <c r="B218" s="4" t="e">
        <f t="shared" si="211"/>
        <v>#DIV/0!</v>
      </c>
      <c r="C218" s="4" t="e">
        <f t="shared" si="212"/>
        <v>#DIV/0!</v>
      </c>
      <c r="D218" s="4" t="e">
        <f t="shared" si="213"/>
        <v>#DIV/0!</v>
      </c>
      <c r="E218" s="4" t="e">
        <f t="shared" si="214"/>
        <v>#DIV/0!</v>
      </c>
      <c r="F218" s="4" t="e">
        <f t="shared" si="215"/>
        <v>#DIV/0!</v>
      </c>
      <c r="G218" s="4" t="e">
        <f t="shared" si="216"/>
        <v>#DIV/0!</v>
      </c>
      <c r="K218">
        <f t="shared" si="209"/>
        <v>0</v>
      </c>
      <c r="N218">
        <f t="shared" si="210"/>
        <v>0</v>
      </c>
      <c r="AT218" t="s">
        <v>243</v>
      </c>
      <c r="AU218">
        <v>88078</v>
      </c>
      <c r="AV218">
        <f>41+46571+684</f>
        <v>47296</v>
      </c>
      <c r="AW218">
        <f t="shared" si="180"/>
        <v>40782</v>
      </c>
      <c r="AX218" s="8">
        <f t="shared" si="181"/>
        <v>0.46302141283862031</v>
      </c>
      <c r="AY218" s="8">
        <f t="shared" si="184"/>
        <v>0.53697858716137969</v>
      </c>
      <c r="BS218" t="s">
        <v>243</v>
      </c>
      <c r="BT218">
        <v>8173</v>
      </c>
      <c r="BU218">
        <f>5422+157+16</f>
        <v>5595</v>
      </c>
      <c r="BV218">
        <f t="shared" si="187"/>
        <v>2578</v>
      </c>
      <c r="BW218" s="8">
        <f t="shared" si="188"/>
        <v>0.31542885109506913</v>
      </c>
      <c r="BX218" s="8">
        <f t="shared" si="185"/>
        <v>0.68457114890493087</v>
      </c>
      <c r="CX218" t="s">
        <v>243</v>
      </c>
      <c r="DA218">
        <f t="shared" si="189"/>
        <v>0</v>
      </c>
      <c r="DB218" s="8" t="e">
        <f t="shared" si="190"/>
        <v>#DIV/0!</v>
      </c>
      <c r="DC218" s="8" t="e">
        <f t="shared" si="186"/>
        <v>#DIV/0!</v>
      </c>
      <c r="EB218" t="s">
        <v>243</v>
      </c>
      <c r="EE218">
        <f t="shared" si="191"/>
        <v>0</v>
      </c>
      <c r="EF218" s="8" t="e">
        <f t="shared" si="192"/>
        <v>#DIV/0!</v>
      </c>
      <c r="EG218" s="8"/>
    </row>
    <row r="219" spans="1:137">
      <c r="A219" s="5">
        <v>0.2</v>
      </c>
      <c r="B219" s="4" t="e">
        <f t="shared" si="211"/>
        <v>#DIV/0!</v>
      </c>
      <c r="C219" s="4" t="e">
        <f t="shared" si="212"/>
        <v>#DIV/0!</v>
      </c>
      <c r="D219" s="4" t="e">
        <f t="shared" si="213"/>
        <v>#DIV/0!</v>
      </c>
      <c r="E219" s="4" t="e">
        <f t="shared" si="214"/>
        <v>#DIV/0!</v>
      </c>
      <c r="F219" s="4" t="e">
        <f t="shared" si="215"/>
        <v>#DIV/0!</v>
      </c>
      <c r="G219" s="4" t="e">
        <f t="shared" si="216"/>
        <v>#DIV/0!</v>
      </c>
      <c r="K219">
        <f t="shared" si="209"/>
        <v>0</v>
      </c>
      <c r="N219">
        <f t="shared" si="210"/>
        <v>0</v>
      </c>
      <c r="AT219" t="s">
        <v>244</v>
      </c>
      <c r="AU219">
        <v>88078</v>
      </c>
      <c r="AW219">
        <f t="shared" si="180"/>
        <v>88078</v>
      </c>
      <c r="AX219" s="8">
        <f t="shared" si="181"/>
        <v>1</v>
      </c>
      <c r="AY219" s="8">
        <f t="shared" si="184"/>
        <v>0</v>
      </c>
      <c r="BS219" t="s">
        <v>244</v>
      </c>
      <c r="BV219">
        <f t="shared" si="187"/>
        <v>0</v>
      </c>
      <c r="BW219" s="8" t="e">
        <f t="shared" si="188"/>
        <v>#DIV/0!</v>
      </c>
      <c r="BX219" s="8" t="e">
        <f t="shared" si="185"/>
        <v>#DIV/0!</v>
      </c>
      <c r="CX219" t="s">
        <v>244</v>
      </c>
      <c r="DA219">
        <f t="shared" si="189"/>
        <v>0</v>
      </c>
      <c r="DB219" s="8" t="e">
        <f t="shared" si="190"/>
        <v>#DIV/0!</v>
      </c>
      <c r="DC219" s="8" t="e">
        <f t="shared" si="186"/>
        <v>#DIV/0!</v>
      </c>
      <c r="EB219" t="s">
        <v>244</v>
      </c>
      <c r="EE219">
        <f t="shared" si="191"/>
        <v>0</v>
      </c>
      <c r="EF219" s="8" t="e">
        <f t="shared" si="192"/>
        <v>#DIV/0!</v>
      </c>
      <c r="EG219" s="8"/>
    </row>
    <row r="220" spans="1:137">
      <c r="A220" s="5">
        <v>0.1</v>
      </c>
      <c r="B220" s="4" t="e">
        <f t="shared" si="211"/>
        <v>#DIV/0!</v>
      </c>
      <c r="C220" s="4" t="e">
        <f t="shared" si="212"/>
        <v>#DIV/0!</v>
      </c>
      <c r="D220" s="4" t="e">
        <f t="shared" si="213"/>
        <v>#DIV/0!</v>
      </c>
      <c r="E220" s="4" t="e">
        <f t="shared" si="214"/>
        <v>#DIV/0!</v>
      </c>
      <c r="F220" s="4" t="e">
        <f t="shared" si="215"/>
        <v>#DIV/0!</v>
      </c>
      <c r="G220" s="4" t="e">
        <f t="shared" si="216"/>
        <v>#DIV/0!</v>
      </c>
      <c r="K220">
        <f t="shared" si="209"/>
        <v>0</v>
      </c>
      <c r="N220">
        <f t="shared" si="210"/>
        <v>0</v>
      </c>
      <c r="AT220" t="s">
        <v>245</v>
      </c>
      <c r="AU220">
        <v>88078</v>
      </c>
      <c r="AW220">
        <f t="shared" si="180"/>
        <v>88078</v>
      </c>
      <c r="AX220" s="8">
        <f t="shared" si="181"/>
        <v>1</v>
      </c>
      <c r="AY220" s="8">
        <f t="shared" si="184"/>
        <v>0</v>
      </c>
      <c r="BS220" t="s">
        <v>245</v>
      </c>
      <c r="BV220">
        <f t="shared" si="187"/>
        <v>0</v>
      </c>
      <c r="BW220" s="8" t="e">
        <f t="shared" si="188"/>
        <v>#DIV/0!</v>
      </c>
      <c r="BX220" s="8" t="e">
        <f t="shared" si="185"/>
        <v>#DIV/0!</v>
      </c>
      <c r="CX220" t="s">
        <v>245</v>
      </c>
      <c r="DA220">
        <f t="shared" si="189"/>
        <v>0</v>
      </c>
      <c r="DB220" s="8" t="e">
        <f t="shared" si="190"/>
        <v>#DIV/0!</v>
      </c>
      <c r="DC220" s="8" t="e">
        <f t="shared" si="186"/>
        <v>#DIV/0!</v>
      </c>
      <c r="EB220" t="s">
        <v>245</v>
      </c>
      <c r="EE220">
        <f t="shared" si="191"/>
        <v>0</v>
      </c>
      <c r="EF220" s="8" t="e">
        <f t="shared" si="192"/>
        <v>#DIV/0!</v>
      </c>
      <c r="EG220" s="8"/>
    </row>
    <row r="221" spans="1:137">
      <c r="A221" s="6">
        <v>207.3</v>
      </c>
      <c r="B221" s="4"/>
      <c r="C221" s="4"/>
      <c r="D221" s="4"/>
      <c r="E221" s="4"/>
      <c r="F221" s="4"/>
      <c r="G221" s="4"/>
      <c r="K221">
        <f t="shared" si="209"/>
        <v>0</v>
      </c>
      <c r="N221">
        <f t="shared" si="210"/>
        <v>0</v>
      </c>
      <c r="AT221" t="s">
        <v>246</v>
      </c>
      <c r="AU221">
        <v>88078</v>
      </c>
      <c r="AW221">
        <f t="shared" si="180"/>
        <v>88078</v>
      </c>
      <c r="AX221" s="8">
        <f t="shared" si="181"/>
        <v>1</v>
      </c>
      <c r="AY221" s="8">
        <f t="shared" si="184"/>
        <v>0</v>
      </c>
      <c r="BS221" t="s">
        <v>246</v>
      </c>
      <c r="BV221">
        <f t="shared" si="187"/>
        <v>0</v>
      </c>
      <c r="BW221" s="8" t="e">
        <f t="shared" si="188"/>
        <v>#DIV/0!</v>
      </c>
      <c r="BX221" s="8" t="e">
        <f t="shared" si="185"/>
        <v>#DIV/0!</v>
      </c>
      <c r="CX221" t="s">
        <v>246</v>
      </c>
      <c r="DA221">
        <f t="shared" si="189"/>
        <v>0</v>
      </c>
      <c r="DB221" s="8" t="e">
        <f t="shared" si="190"/>
        <v>#DIV/0!</v>
      </c>
      <c r="DC221" s="8" t="e">
        <f t="shared" si="186"/>
        <v>#DIV/0!</v>
      </c>
      <c r="EB221" t="s">
        <v>246</v>
      </c>
      <c r="EE221">
        <f t="shared" si="191"/>
        <v>0</v>
      </c>
      <c r="EF221" s="8" t="e">
        <f t="shared" si="192"/>
        <v>#DIV/0!</v>
      </c>
      <c r="EG221" s="8"/>
    </row>
    <row r="222" spans="1:137">
      <c r="A222" s="4">
        <v>1</v>
      </c>
      <c r="B222" s="4" t="e">
        <f t="shared" si="211"/>
        <v>#DIV/0!</v>
      </c>
      <c r="C222" s="4" t="e">
        <f t="shared" si="212"/>
        <v>#DIV/0!</v>
      </c>
      <c r="D222" s="4" t="e">
        <f t="shared" si="213"/>
        <v>#DIV/0!</v>
      </c>
      <c r="E222" s="4" t="e">
        <f t="shared" si="214"/>
        <v>#DIV/0!</v>
      </c>
      <c r="F222" s="4" t="e">
        <f t="shared" si="215"/>
        <v>#DIV/0!</v>
      </c>
      <c r="G222" s="4" t="e">
        <f t="shared" si="216"/>
        <v>#DIV/0!</v>
      </c>
      <c r="K222">
        <f t="shared" si="209"/>
        <v>0</v>
      </c>
      <c r="N222">
        <f t="shared" si="210"/>
        <v>0</v>
      </c>
      <c r="AT222" t="s">
        <v>247</v>
      </c>
      <c r="AU222">
        <v>88078</v>
      </c>
      <c r="AW222">
        <f t="shared" si="180"/>
        <v>88078</v>
      </c>
      <c r="AX222" s="8">
        <f t="shared" si="181"/>
        <v>1</v>
      </c>
      <c r="AY222" s="8">
        <f t="shared" si="184"/>
        <v>0</v>
      </c>
      <c r="BS222" t="s">
        <v>247</v>
      </c>
      <c r="BV222">
        <f t="shared" si="187"/>
        <v>0</v>
      </c>
      <c r="BW222" s="8" t="e">
        <f t="shared" si="188"/>
        <v>#DIV/0!</v>
      </c>
      <c r="BX222" s="8" t="e">
        <f t="shared" si="185"/>
        <v>#DIV/0!</v>
      </c>
      <c r="CX222" t="s">
        <v>247</v>
      </c>
      <c r="DA222">
        <f t="shared" si="189"/>
        <v>0</v>
      </c>
      <c r="DB222" s="8" t="e">
        <f t="shared" si="190"/>
        <v>#DIV/0!</v>
      </c>
      <c r="DC222" s="8" t="e">
        <f t="shared" si="186"/>
        <v>#DIV/0!</v>
      </c>
      <c r="EB222" t="s">
        <v>247</v>
      </c>
      <c r="EE222">
        <f t="shared" si="191"/>
        <v>0</v>
      </c>
      <c r="EF222" s="8" t="e">
        <f t="shared" si="192"/>
        <v>#DIV/0!</v>
      </c>
      <c r="EG222" s="8"/>
    </row>
    <row r="223" spans="1:137">
      <c r="A223" s="4">
        <v>0.9</v>
      </c>
      <c r="B223" s="4" t="e">
        <f t="shared" si="211"/>
        <v>#DIV/0!</v>
      </c>
      <c r="C223" s="4" t="e">
        <f t="shared" si="212"/>
        <v>#DIV/0!</v>
      </c>
      <c r="D223" s="4" t="e">
        <f t="shared" si="213"/>
        <v>#DIV/0!</v>
      </c>
      <c r="E223" s="4" t="e">
        <f t="shared" si="214"/>
        <v>#DIV/0!</v>
      </c>
      <c r="F223" s="4" t="e">
        <f t="shared" si="215"/>
        <v>#DIV/0!</v>
      </c>
      <c r="G223" s="4" t="e">
        <f t="shared" si="216"/>
        <v>#DIV/0!</v>
      </c>
      <c r="K223">
        <f t="shared" si="209"/>
        <v>0</v>
      </c>
      <c r="N223">
        <f t="shared" si="210"/>
        <v>0</v>
      </c>
      <c r="AT223" t="s">
        <v>248</v>
      </c>
      <c r="AU223">
        <v>88078</v>
      </c>
      <c r="AW223">
        <f t="shared" si="180"/>
        <v>88078</v>
      </c>
      <c r="AX223" s="8">
        <f t="shared" si="181"/>
        <v>1</v>
      </c>
      <c r="AY223" s="8">
        <f t="shared" si="184"/>
        <v>0</v>
      </c>
      <c r="BS223" t="s">
        <v>248</v>
      </c>
      <c r="BV223">
        <f t="shared" si="187"/>
        <v>0</v>
      </c>
      <c r="BW223" s="8" t="e">
        <f t="shared" si="188"/>
        <v>#DIV/0!</v>
      </c>
      <c r="BX223" s="8" t="e">
        <f t="shared" si="185"/>
        <v>#DIV/0!</v>
      </c>
      <c r="CX223" t="s">
        <v>248</v>
      </c>
      <c r="DA223">
        <f t="shared" si="189"/>
        <v>0</v>
      </c>
      <c r="DB223" s="8" t="e">
        <f t="shared" si="190"/>
        <v>#DIV/0!</v>
      </c>
      <c r="DC223" s="8" t="e">
        <f t="shared" si="186"/>
        <v>#DIV/0!</v>
      </c>
      <c r="EB223" t="s">
        <v>248</v>
      </c>
      <c r="EE223">
        <f t="shared" si="191"/>
        <v>0</v>
      </c>
      <c r="EF223" s="8" t="e">
        <f t="shared" si="192"/>
        <v>#DIV/0!</v>
      </c>
      <c r="EG223" s="8"/>
    </row>
    <row r="224" spans="1:137">
      <c r="A224" s="4">
        <v>0.8</v>
      </c>
      <c r="B224" s="4" t="e">
        <f t="shared" si="211"/>
        <v>#DIV/0!</v>
      </c>
      <c r="C224" s="4" t="e">
        <f t="shared" si="212"/>
        <v>#DIV/0!</v>
      </c>
      <c r="D224" s="4" t="e">
        <f t="shared" si="213"/>
        <v>#DIV/0!</v>
      </c>
      <c r="E224" s="4" t="e">
        <f t="shared" si="214"/>
        <v>#DIV/0!</v>
      </c>
      <c r="F224" s="4" t="e">
        <f t="shared" si="215"/>
        <v>#DIV/0!</v>
      </c>
      <c r="G224" s="4" t="e">
        <f t="shared" si="216"/>
        <v>#DIV/0!</v>
      </c>
      <c r="K224">
        <f t="shared" si="209"/>
        <v>0</v>
      </c>
      <c r="N224">
        <f t="shared" si="210"/>
        <v>0</v>
      </c>
      <c r="AT224" t="s">
        <v>249</v>
      </c>
      <c r="AU224">
        <v>88078</v>
      </c>
      <c r="AW224">
        <f t="shared" ref="AW224:AW278" si="222">AU224-AV224</f>
        <v>88078</v>
      </c>
      <c r="AX224" s="8">
        <f t="shared" ref="AX224:AX278" si="223">AW224/AU224</f>
        <v>1</v>
      </c>
      <c r="AY224" s="8">
        <f t="shared" si="184"/>
        <v>0</v>
      </c>
      <c r="BS224" t="s">
        <v>249</v>
      </c>
      <c r="BV224">
        <f t="shared" si="187"/>
        <v>0</v>
      </c>
      <c r="BW224" s="8" t="e">
        <f t="shared" si="188"/>
        <v>#DIV/0!</v>
      </c>
      <c r="BX224" s="8" t="e">
        <f t="shared" si="185"/>
        <v>#DIV/0!</v>
      </c>
      <c r="CX224" t="s">
        <v>249</v>
      </c>
      <c r="DA224">
        <f t="shared" si="189"/>
        <v>0</v>
      </c>
      <c r="DB224" s="8" t="e">
        <f t="shared" si="190"/>
        <v>#DIV/0!</v>
      </c>
      <c r="DC224" s="8" t="e">
        <f t="shared" si="186"/>
        <v>#DIV/0!</v>
      </c>
      <c r="EB224" t="s">
        <v>249</v>
      </c>
      <c r="EE224">
        <f t="shared" si="191"/>
        <v>0</v>
      </c>
      <c r="EF224" s="8" t="e">
        <f t="shared" si="192"/>
        <v>#DIV/0!</v>
      </c>
      <c r="EG224" s="8"/>
    </row>
    <row r="225" spans="1:144">
      <c r="A225" s="4">
        <v>0.7</v>
      </c>
      <c r="B225" s="4" t="e">
        <f t="shared" si="211"/>
        <v>#DIV/0!</v>
      </c>
      <c r="C225" s="4" t="e">
        <f t="shared" si="212"/>
        <v>#DIV/0!</v>
      </c>
      <c r="D225" s="4" t="e">
        <f t="shared" si="213"/>
        <v>#DIV/0!</v>
      </c>
      <c r="E225" s="4" t="e">
        <f t="shared" si="214"/>
        <v>#DIV/0!</v>
      </c>
      <c r="F225" s="4" t="e">
        <f t="shared" si="215"/>
        <v>#DIV/0!</v>
      </c>
      <c r="G225" s="4" t="e">
        <f t="shared" si="216"/>
        <v>#DIV/0!</v>
      </c>
      <c r="K225">
        <f t="shared" si="209"/>
        <v>0</v>
      </c>
      <c r="N225">
        <f t="shared" si="210"/>
        <v>0</v>
      </c>
      <c r="AT225" t="s">
        <v>250</v>
      </c>
      <c r="AU225">
        <v>88078</v>
      </c>
      <c r="AW225">
        <f t="shared" si="222"/>
        <v>88078</v>
      </c>
      <c r="AX225" s="8">
        <f t="shared" si="223"/>
        <v>1</v>
      </c>
      <c r="AY225" s="8">
        <f t="shared" si="184"/>
        <v>0</v>
      </c>
      <c r="BS225" t="s">
        <v>250</v>
      </c>
      <c r="BV225">
        <f t="shared" si="187"/>
        <v>0</v>
      </c>
      <c r="BW225" s="8" t="e">
        <f t="shared" si="188"/>
        <v>#DIV/0!</v>
      </c>
      <c r="BX225" s="8" t="e">
        <f t="shared" si="185"/>
        <v>#DIV/0!</v>
      </c>
      <c r="CX225" t="s">
        <v>250</v>
      </c>
      <c r="DA225">
        <f t="shared" si="189"/>
        <v>0</v>
      </c>
      <c r="DB225" s="8" t="e">
        <f t="shared" si="190"/>
        <v>#DIV/0!</v>
      </c>
      <c r="DC225" s="8" t="e">
        <f t="shared" si="186"/>
        <v>#DIV/0!</v>
      </c>
      <c r="EB225" t="s">
        <v>250</v>
      </c>
      <c r="EE225">
        <f t="shared" si="191"/>
        <v>0</v>
      </c>
      <c r="EF225" s="8" t="e">
        <f t="shared" si="192"/>
        <v>#DIV/0!</v>
      </c>
      <c r="EG225" s="8"/>
    </row>
    <row r="226" spans="1:144">
      <c r="A226" s="4">
        <v>0.6</v>
      </c>
      <c r="B226" s="4" t="e">
        <f t="shared" si="211"/>
        <v>#DIV/0!</v>
      </c>
      <c r="C226" s="4" t="e">
        <f t="shared" si="212"/>
        <v>#DIV/0!</v>
      </c>
      <c r="D226" s="4" t="e">
        <f t="shared" si="213"/>
        <v>#DIV/0!</v>
      </c>
      <c r="E226" s="4" t="e">
        <f t="shared" si="214"/>
        <v>#DIV/0!</v>
      </c>
      <c r="F226" s="4" t="e">
        <f t="shared" si="215"/>
        <v>#DIV/0!</v>
      </c>
      <c r="G226" s="4" t="e">
        <f t="shared" si="216"/>
        <v>#DIV/0!</v>
      </c>
      <c r="K226">
        <f t="shared" si="209"/>
        <v>0</v>
      </c>
      <c r="N226">
        <f t="shared" si="210"/>
        <v>0</v>
      </c>
      <c r="AT226" t="s">
        <v>251</v>
      </c>
      <c r="AU226">
        <v>88078</v>
      </c>
      <c r="AW226">
        <f t="shared" si="222"/>
        <v>88078</v>
      </c>
      <c r="AX226" s="8">
        <f t="shared" si="223"/>
        <v>1</v>
      </c>
      <c r="AY226" s="8">
        <f t="shared" si="184"/>
        <v>0</v>
      </c>
      <c r="BS226" t="s">
        <v>251</v>
      </c>
      <c r="BV226">
        <f t="shared" si="187"/>
        <v>0</v>
      </c>
      <c r="BW226" s="8" t="e">
        <f t="shared" si="188"/>
        <v>#DIV/0!</v>
      </c>
      <c r="BX226" s="8" t="e">
        <f t="shared" si="185"/>
        <v>#DIV/0!</v>
      </c>
      <c r="CX226" t="s">
        <v>251</v>
      </c>
      <c r="DA226">
        <f t="shared" si="189"/>
        <v>0</v>
      </c>
      <c r="DB226" s="8" t="e">
        <f t="shared" si="190"/>
        <v>#DIV/0!</v>
      </c>
      <c r="DC226" s="8" t="e">
        <f t="shared" si="186"/>
        <v>#DIV/0!</v>
      </c>
      <c r="EB226" t="s">
        <v>251</v>
      </c>
      <c r="EE226">
        <f t="shared" si="191"/>
        <v>0</v>
      </c>
      <c r="EF226" s="8" t="e">
        <f t="shared" si="192"/>
        <v>#DIV/0!</v>
      </c>
      <c r="EG226" s="8"/>
    </row>
    <row r="227" spans="1:144">
      <c r="A227" s="4">
        <v>0.5</v>
      </c>
      <c r="B227" s="4" t="e">
        <f t="shared" si="211"/>
        <v>#DIV/0!</v>
      </c>
      <c r="C227" s="4" t="e">
        <f t="shared" si="212"/>
        <v>#DIV/0!</v>
      </c>
      <c r="D227" s="4" t="e">
        <f t="shared" si="213"/>
        <v>#DIV/0!</v>
      </c>
      <c r="E227" s="4" t="e">
        <f t="shared" si="214"/>
        <v>#DIV/0!</v>
      </c>
      <c r="F227" s="4" t="e">
        <f t="shared" si="215"/>
        <v>#DIV/0!</v>
      </c>
      <c r="G227" s="4" t="e">
        <f t="shared" si="216"/>
        <v>#DIV/0!</v>
      </c>
      <c r="K227">
        <f t="shared" si="209"/>
        <v>0</v>
      </c>
      <c r="N227">
        <f t="shared" si="210"/>
        <v>0</v>
      </c>
      <c r="AT227" t="s">
        <v>252</v>
      </c>
      <c r="AU227">
        <v>88078</v>
      </c>
      <c r="AW227">
        <f t="shared" si="222"/>
        <v>88078</v>
      </c>
      <c r="AX227" s="8">
        <f t="shared" si="223"/>
        <v>1</v>
      </c>
      <c r="AY227" s="8">
        <f t="shared" si="184"/>
        <v>0</v>
      </c>
      <c r="BS227" t="s">
        <v>252</v>
      </c>
      <c r="BV227">
        <f t="shared" si="187"/>
        <v>0</v>
      </c>
      <c r="BW227" s="8" t="e">
        <f t="shared" si="188"/>
        <v>#DIV/0!</v>
      </c>
      <c r="BX227" s="8" t="e">
        <f t="shared" si="185"/>
        <v>#DIV/0!</v>
      </c>
      <c r="CX227" t="s">
        <v>252</v>
      </c>
      <c r="DA227">
        <f t="shared" si="189"/>
        <v>0</v>
      </c>
      <c r="DB227" s="8" t="e">
        <f t="shared" si="190"/>
        <v>#DIV/0!</v>
      </c>
      <c r="DC227" s="8" t="e">
        <f t="shared" si="186"/>
        <v>#DIV/0!</v>
      </c>
      <c r="EB227" t="s">
        <v>252</v>
      </c>
      <c r="EE227">
        <f t="shared" si="191"/>
        <v>0</v>
      </c>
      <c r="EF227" s="8" t="e">
        <f t="shared" si="192"/>
        <v>#DIV/0!</v>
      </c>
      <c r="EG227" s="8"/>
    </row>
    <row r="228" spans="1:144">
      <c r="A228" s="5">
        <v>0.4</v>
      </c>
      <c r="B228" s="4" t="e">
        <f t="shared" si="211"/>
        <v>#DIV/0!</v>
      </c>
      <c r="C228" s="4" t="e">
        <f t="shared" si="212"/>
        <v>#DIV/0!</v>
      </c>
      <c r="D228" s="4" t="e">
        <f t="shared" si="213"/>
        <v>#DIV/0!</v>
      </c>
      <c r="E228" s="4" t="e">
        <f t="shared" si="214"/>
        <v>#DIV/0!</v>
      </c>
      <c r="F228" s="4" t="e">
        <f t="shared" si="215"/>
        <v>#DIV/0!</v>
      </c>
      <c r="G228" s="4" t="e">
        <f t="shared" si="216"/>
        <v>#DIV/0!</v>
      </c>
      <c r="K228">
        <f t="shared" si="209"/>
        <v>0</v>
      </c>
      <c r="N228">
        <f t="shared" si="210"/>
        <v>0</v>
      </c>
      <c r="AT228" t="s">
        <v>253</v>
      </c>
      <c r="AU228">
        <v>88078</v>
      </c>
      <c r="AW228">
        <f t="shared" si="222"/>
        <v>88078</v>
      </c>
      <c r="AX228" s="8">
        <f t="shared" si="223"/>
        <v>1</v>
      </c>
      <c r="AY228" s="8">
        <f t="shared" si="184"/>
        <v>0</v>
      </c>
      <c r="AZ228" t="s">
        <v>304</v>
      </c>
      <c r="BA228" t="s">
        <v>305</v>
      </c>
      <c r="BB228" t="str">
        <f>BB198</f>
        <v>Percent Transcripts Errorenous Expression</v>
      </c>
      <c r="BS228" t="s">
        <v>253</v>
      </c>
      <c r="BV228">
        <f t="shared" si="187"/>
        <v>0</v>
      </c>
      <c r="BW228" s="8" t="e">
        <f t="shared" si="188"/>
        <v>#DIV/0!</v>
      </c>
      <c r="BX228" s="8" t="e">
        <f t="shared" si="185"/>
        <v>#DIV/0!</v>
      </c>
      <c r="BY228" t="s">
        <v>304</v>
      </c>
      <c r="BZ228" t="s">
        <v>305</v>
      </c>
      <c r="CA228" t="str">
        <f>CA198</f>
        <v>Percent Genes Errorenous Expression</v>
      </c>
      <c r="CX228" t="s">
        <v>253</v>
      </c>
      <c r="DA228">
        <f t="shared" si="189"/>
        <v>0</v>
      </c>
      <c r="DB228" s="8" t="e">
        <f t="shared" si="190"/>
        <v>#DIV/0!</v>
      </c>
      <c r="DC228" s="8" t="e">
        <f t="shared" si="186"/>
        <v>#DIV/0!</v>
      </c>
      <c r="DD228" t="s">
        <v>304</v>
      </c>
      <c r="DE228" t="s">
        <v>305</v>
      </c>
      <c r="DF228" t="str">
        <f>DF198</f>
        <v>Percent TFAM Errorenous Expression</v>
      </c>
      <c r="EB228" t="s">
        <v>253</v>
      </c>
      <c r="EE228">
        <f t="shared" si="191"/>
        <v>0</v>
      </c>
      <c r="EF228" s="8" t="e">
        <f t="shared" si="192"/>
        <v>#DIV/0!</v>
      </c>
      <c r="EG228" s="8"/>
      <c r="EL228" t="s">
        <v>304</v>
      </c>
      <c r="EM228" t="s">
        <v>305</v>
      </c>
      <c r="EN228" t="str">
        <f>EN198</f>
        <v>Percent Transcripts Errorenous Expression</v>
      </c>
    </row>
    <row r="229" spans="1:144">
      <c r="A229" s="5">
        <v>0.3</v>
      </c>
      <c r="B229" s="4" t="e">
        <f t="shared" si="211"/>
        <v>#DIV/0!</v>
      </c>
      <c r="C229" s="4" t="e">
        <f t="shared" si="212"/>
        <v>#DIV/0!</v>
      </c>
      <c r="D229" s="4" t="e">
        <f t="shared" si="213"/>
        <v>#DIV/0!</v>
      </c>
      <c r="E229" s="4" t="e">
        <f t="shared" si="214"/>
        <v>#DIV/0!</v>
      </c>
      <c r="F229" s="4" t="e">
        <f t="shared" si="215"/>
        <v>#DIV/0!</v>
      </c>
      <c r="G229" s="4" t="e">
        <f t="shared" si="216"/>
        <v>#DIV/0!</v>
      </c>
      <c r="K229">
        <f t="shared" si="209"/>
        <v>0</v>
      </c>
      <c r="N229">
        <f t="shared" si="210"/>
        <v>0</v>
      </c>
      <c r="AT229" t="s">
        <v>254</v>
      </c>
      <c r="AU229">
        <v>88078</v>
      </c>
      <c r="AW229">
        <f t="shared" si="222"/>
        <v>88078</v>
      </c>
      <c r="AX229" s="8">
        <f t="shared" si="223"/>
        <v>1</v>
      </c>
      <c r="AY229" s="8">
        <f t="shared" si="184"/>
        <v>0</v>
      </c>
      <c r="AZ229" s="1">
        <v>0.75</v>
      </c>
      <c r="BA229" s="1">
        <v>1</v>
      </c>
      <c r="BB229" s="8">
        <f>AVERAGE(AX219,AX229,AX239)</f>
        <v>1</v>
      </c>
      <c r="BS229" t="s">
        <v>254</v>
      </c>
      <c r="BV229">
        <f t="shared" si="187"/>
        <v>0</v>
      </c>
      <c r="BW229" s="8" t="e">
        <f t="shared" si="188"/>
        <v>#DIV/0!</v>
      </c>
      <c r="BX229" s="8" t="e">
        <f t="shared" si="185"/>
        <v>#DIV/0!</v>
      </c>
      <c r="BY229" s="1">
        <v>0.75</v>
      </c>
      <c r="BZ229" s="1">
        <v>1</v>
      </c>
      <c r="CA229" s="8" t="e">
        <f>AVERAGE(BW219,BW229,BW239)</f>
        <v>#DIV/0!</v>
      </c>
      <c r="CX229" t="s">
        <v>254</v>
      </c>
      <c r="DA229">
        <f t="shared" si="189"/>
        <v>0</v>
      </c>
      <c r="DB229" s="8" t="e">
        <f t="shared" si="190"/>
        <v>#DIV/0!</v>
      </c>
      <c r="DC229" s="8" t="e">
        <f t="shared" si="186"/>
        <v>#DIV/0!</v>
      </c>
      <c r="DD229" s="1">
        <v>0.75</v>
      </c>
      <c r="DE229" s="1">
        <v>1</v>
      </c>
      <c r="DF229" s="8" t="e">
        <f>AVERAGE(DB219,DB229,DB239)</f>
        <v>#DIV/0!</v>
      </c>
      <c r="EB229" t="s">
        <v>254</v>
      </c>
      <c r="EE229">
        <f t="shared" si="191"/>
        <v>0</v>
      </c>
      <c r="EF229" s="8" t="e">
        <f t="shared" si="192"/>
        <v>#DIV/0!</v>
      </c>
      <c r="EG229" s="8"/>
      <c r="EL229" s="1">
        <v>0.75</v>
      </c>
      <c r="EM229" s="1">
        <v>1</v>
      </c>
      <c r="EN229" s="8" t="e">
        <f>AVERAGE(EF219,EF229,EF239)</f>
        <v>#DIV/0!</v>
      </c>
    </row>
    <row r="230" spans="1:144">
      <c r="A230" s="5">
        <v>0.2</v>
      </c>
      <c r="B230" s="4" t="e">
        <f t="shared" si="211"/>
        <v>#DIV/0!</v>
      </c>
      <c r="C230" s="4" t="e">
        <f t="shared" si="212"/>
        <v>#DIV/0!</v>
      </c>
      <c r="D230" s="4" t="e">
        <f t="shared" si="213"/>
        <v>#DIV/0!</v>
      </c>
      <c r="E230" s="4" t="e">
        <f t="shared" si="214"/>
        <v>#DIV/0!</v>
      </c>
      <c r="F230" s="4" t="e">
        <f t="shared" si="215"/>
        <v>#DIV/0!</v>
      </c>
      <c r="G230" s="4" t="e">
        <f t="shared" si="216"/>
        <v>#DIV/0!</v>
      </c>
      <c r="K230">
        <f t="shared" si="209"/>
        <v>0</v>
      </c>
      <c r="N230">
        <f t="shared" si="210"/>
        <v>0</v>
      </c>
      <c r="AT230" t="s">
        <v>255</v>
      </c>
      <c r="AU230">
        <v>88078</v>
      </c>
      <c r="AW230">
        <f t="shared" si="222"/>
        <v>88078</v>
      </c>
      <c r="AX230" s="8">
        <f t="shared" si="223"/>
        <v>1</v>
      </c>
      <c r="AY230" s="8">
        <f t="shared" si="184"/>
        <v>0</v>
      </c>
      <c r="AZ230" s="1">
        <v>0.75</v>
      </c>
      <c r="BA230" s="1">
        <v>0.9</v>
      </c>
      <c r="BB230" s="8">
        <f t="shared" ref="BB230:BB238" si="224">AVERAGE(AX220,AX230,AX240)</f>
        <v>1</v>
      </c>
      <c r="BS230" t="s">
        <v>255</v>
      </c>
      <c r="BV230">
        <f t="shared" si="187"/>
        <v>0</v>
      </c>
      <c r="BW230" s="8" t="e">
        <f t="shared" si="188"/>
        <v>#DIV/0!</v>
      </c>
      <c r="BX230" s="8" t="e">
        <f t="shared" si="185"/>
        <v>#DIV/0!</v>
      </c>
      <c r="BY230" s="1">
        <v>0.75</v>
      </c>
      <c r="BZ230" s="1">
        <v>0.9</v>
      </c>
      <c r="CA230" s="8" t="e">
        <f t="shared" ref="CA230:CA238" si="225">AVERAGE(BW220,BW230,BW240)</f>
        <v>#DIV/0!</v>
      </c>
      <c r="CX230" t="s">
        <v>255</v>
      </c>
      <c r="DA230">
        <f t="shared" si="189"/>
        <v>0</v>
      </c>
      <c r="DB230" s="8" t="e">
        <f t="shared" si="190"/>
        <v>#DIV/0!</v>
      </c>
      <c r="DC230" s="8" t="e">
        <f t="shared" si="186"/>
        <v>#DIV/0!</v>
      </c>
      <c r="DD230" s="1">
        <v>0.75</v>
      </c>
      <c r="DE230" s="1">
        <v>0.9</v>
      </c>
      <c r="DF230" s="8" t="e">
        <f t="shared" ref="DF230:DF238" si="226">AVERAGE(DB220,DB230,DB240)</f>
        <v>#DIV/0!</v>
      </c>
      <c r="EB230" t="s">
        <v>255</v>
      </c>
      <c r="EE230">
        <f t="shared" si="191"/>
        <v>0</v>
      </c>
      <c r="EF230" s="8" t="e">
        <f t="shared" si="192"/>
        <v>#DIV/0!</v>
      </c>
      <c r="EG230" s="8"/>
      <c r="EL230" s="1">
        <v>0.75</v>
      </c>
      <c r="EM230" s="1">
        <v>0.9</v>
      </c>
      <c r="EN230" s="8" t="e">
        <f t="shared" ref="EN230:EN238" si="227">AVERAGE(EF220,EF230,EF240)</f>
        <v>#DIV/0!</v>
      </c>
    </row>
    <row r="231" spans="1:144">
      <c r="A231" s="5">
        <v>0.1</v>
      </c>
      <c r="B231" s="4" t="e">
        <f t="shared" si="211"/>
        <v>#DIV/0!</v>
      </c>
      <c r="C231" s="4" t="e">
        <f t="shared" si="212"/>
        <v>#DIV/0!</v>
      </c>
      <c r="D231" s="4" t="e">
        <f t="shared" si="213"/>
        <v>#DIV/0!</v>
      </c>
      <c r="E231" s="4" t="e">
        <f t="shared" si="214"/>
        <v>#DIV/0!</v>
      </c>
      <c r="F231" s="4" t="e">
        <f t="shared" si="215"/>
        <v>#DIV/0!</v>
      </c>
      <c r="G231" s="4" t="e">
        <f t="shared" si="216"/>
        <v>#DIV/0!</v>
      </c>
      <c r="K231">
        <f t="shared" si="209"/>
        <v>0</v>
      </c>
      <c r="N231">
        <f t="shared" si="210"/>
        <v>0</v>
      </c>
      <c r="AT231" t="s">
        <v>256</v>
      </c>
      <c r="AU231">
        <v>88078</v>
      </c>
      <c r="AW231">
        <f t="shared" si="222"/>
        <v>88078</v>
      </c>
      <c r="AX231" s="8">
        <f t="shared" si="223"/>
        <v>1</v>
      </c>
      <c r="AY231" s="8">
        <f t="shared" ref="AY231:AY294" si="228">AV231/AU231</f>
        <v>0</v>
      </c>
      <c r="AZ231" s="1">
        <v>0.75</v>
      </c>
      <c r="BA231" s="1">
        <v>0.8</v>
      </c>
      <c r="BB231" s="8">
        <f t="shared" si="224"/>
        <v>1</v>
      </c>
      <c r="BS231" t="s">
        <v>256</v>
      </c>
      <c r="BV231">
        <f t="shared" si="187"/>
        <v>0</v>
      </c>
      <c r="BW231" s="8" t="e">
        <f t="shared" si="188"/>
        <v>#DIV/0!</v>
      </c>
      <c r="BX231" s="8" t="e">
        <f t="shared" ref="BX231:BX294" si="229">BU231/BT231</f>
        <v>#DIV/0!</v>
      </c>
      <c r="BY231" s="1">
        <v>0.75</v>
      </c>
      <c r="BZ231" s="1">
        <v>0.8</v>
      </c>
      <c r="CA231" s="8" t="e">
        <f t="shared" si="225"/>
        <v>#DIV/0!</v>
      </c>
      <c r="CX231" t="s">
        <v>256</v>
      </c>
      <c r="DA231">
        <f t="shared" si="189"/>
        <v>0</v>
      </c>
      <c r="DB231" s="8" t="e">
        <f t="shared" si="190"/>
        <v>#DIV/0!</v>
      </c>
      <c r="DC231" s="8" t="e">
        <f t="shared" ref="DC231:DC278" si="230">CZ231/CY231</f>
        <v>#DIV/0!</v>
      </c>
      <c r="DD231" s="1">
        <v>0.75</v>
      </c>
      <c r="DE231" s="1">
        <v>0.8</v>
      </c>
      <c r="DF231" s="8" t="e">
        <f t="shared" si="226"/>
        <v>#DIV/0!</v>
      </c>
      <c r="EB231" t="s">
        <v>256</v>
      </c>
      <c r="EE231">
        <f t="shared" si="191"/>
        <v>0</v>
      </c>
      <c r="EF231" s="8" t="e">
        <f t="shared" si="192"/>
        <v>#DIV/0!</v>
      </c>
      <c r="EG231" s="8"/>
      <c r="EL231" s="1">
        <v>0.75</v>
      </c>
      <c r="EM231" s="1">
        <v>0.8</v>
      </c>
      <c r="EN231" s="8" t="e">
        <f t="shared" si="227"/>
        <v>#DIV/0!</v>
      </c>
    </row>
    <row r="232" spans="1:144">
      <c r="A232" s="6">
        <v>208.1</v>
      </c>
      <c r="B232" s="4"/>
      <c r="C232" s="4"/>
      <c r="D232" s="4"/>
      <c r="E232" s="4"/>
      <c r="F232" s="4"/>
      <c r="G232" s="4"/>
      <c r="K232">
        <f t="shared" si="209"/>
        <v>0</v>
      </c>
      <c r="N232">
        <f t="shared" si="210"/>
        <v>0</v>
      </c>
      <c r="AT232" t="s">
        <v>257</v>
      </c>
      <c r="AU232">
        <v>88078</v>
      </c>
      <c r="AW232">
        <f t="shared" si="222"/>
        <v>88078</v>
      </c>
      <c r="AX232" s="8">
        <f t="shared" si="223"/>
        <v>1</v>
      </c>
      <c r="AY232" s="8">
        <f t="shared" si="228"/>
        <v>0</v>
      </c>
      <c r="AZ232" s="1">
        <v>0.75</v>
      </c>
      <c r="BA232" s="1">
        <v>0.7</v>
      </c>
      <c r="BB232" s="8">
        <f t="shared" si="224"/>
        <v>1</v>
      </c>
      <c r="BS232" t="s">
        <v>257</v>
      </c>
      <c r="BV232">
        <f t="shared" ref="BV232:BV278" si="231">BT232-BU232</f>
        <v>0</v>
      </c>
      <c r="BW232" s="8" t="e">
        <f t="shared" ref="BW232:BW278" si="232">BV232/BT232</f>
        <v>#DIV/0!</v>
      </c>
      <c r="BX232" s="8" t="e">
        <f t="shared" si="229"/>
        <v>#DIV/0!</v>
      </c>
      <c r="BY232" s="1">
        <v>0.75</v>
      </c>
      <c r="BZ232" s="1">
        <v>0.7</v>
      </c>
      <c r="CA232" s="8" t="e">
        <f t="shared" si="225"/>
        <v>#DIV/0!</v>
      </c>
      <c r="CX232" t="s">
        <v>257</v>
      </c>
      <c r="DA232">
        <f t="shared" ref="DA232:DA278" si="233">CY232-CZ232</f>
        <v>0</v>
      </c>
      <c r="DB232" s="8" t="e">
        <f t="shared" ref="DB232:DB278" si="234">DA232/CY232</f>
        <v>#DIV/0!</v>
      </c>
      <c r="DC232" s="8" t="e">
        <f t="shared" si="230"/>
        <v>#DIV/0!</v>
      </c>
      <c r="DD232" s="1">
        <v>0.75</v>
      </c>
      <c r="DE232" s="1">
        <v>0.7</v>
      </c>
      <c r="DF232" s="8" t="e">
        <f t="shared" si="226"/>
        <v>#DIV/0!</v>
      </c>
      <c r="EB232" t="s">
        <v>257</v>
      </c>
      <c r="EE232">
        <f t="shared" ref="EE232:EE278" si="235">EC232-ED232</f>
        <v>0</v>
      </c>
      <c r="EF232" s="8" t="e">
        <f t="shared" ref="EF232:EF278" si="236">EE232/EC232</f>
        <v>#DIV/0!</v>
      </c>
      <c r="EG232" s="8"/>
      <c r="EL232" s="1">
        <v>0.75</v>
      </c>
      <c r="EM232" s="1">
        <v>0.7</v>
      </c>
      <c r="EN232" s="8" t="e">
        <f t="shared" si="227"/>
        <v>#DIV/0!</v>
      </c>
    </row>
    <row r="233" spans="1:144">
      <c r="A233" s="4">
        <v>1</v>
      </c>
      <c r="B233" s="4">
        <f t="shared" si="211"/>
        <v>8.6795919799782309E-3</v>
      </c>
      <c r="C233" s="4">
        <f t="shared" si="212"/>
        <v>4.7456369996260062E-3</v>
      </c>
      <c r="D233" s="4">
        <f t="shared" si="213"/>
        <v>6.0207781378036609E-3</v>
      </c>
      <c r="E233" s="4">
        <f t="shared" si="214"/>
        <v>2.095203973344815E-7</v>
      </c>
      <c r="F233" s="4">
        <f t="shared" si="215"/>
        <v>1.3427324183577581E-2</v>
      </c>
      <c r="G233" s="4">
        <f t="shared" si="216"/>
        <v>1.8320254022529729E-2</v>
      </c>
      <c r="H233">
        <v>4772805</v>
      </c>
      <c r="I233">
        <v>64076</v>
      </c>
      <c r="J233">
        <v>41426</v>
      </c>
      <c r="K233">
        <f t="shared" si="209"/>
        <v>4772805</v>
      </c>
      <c r="L233">
        <v>28737</v>
      </c>
      <c r="M233">
        <v>28736</v>
      </c>
      <c r="N233">
        <f t="shared" si="210"/>
        <v>4772805</v>
      </c>
      <c r="O233">
        <v>151525</v>
      </c>
      <c r="P233">
        <v>64086</v>
      </c>
      <c r="AT233" t="s">
        <v>258</v>
      </c>
      <c r="AU233">
        <v>88078</v>
      </c>
      <c r="AW233">
        <f t="shared" si="222"/>
        <v>88078</v>
      </c>
      <c r="AX233" s="8">
        <f t="shared" si="223"/>
        <v>1</v>
      </c>
      <c r="AY233" s="8">
        <f t="shared" si="228"/>
        <v>0</v>
      </c>
      <c r="AZ233" s="1">
        <v>0.75</v>
      </c>
      <c r="BA233" s="1">
        <v>0.6</v>
      </c>
      <c r="BB233" s="8">
        <f t="shared" si="224"/>
        <v>1</v>
      </c>
      <c r="BS233" t="s">
        <v>258</v>
      </c>
      <c r="BV233">
        <f t="shared" si="231"/>
        <v>0</v>
      </c>
      <c r="BW233" s="8" t="e">
        <f t="shared" si="232"/>
        <v>#DIV/0!</v>
      </c>
      <c r="BX233" s="8" t="e">
        <f t="shared" si="229"/>
        <v>#DIV/0!</v>
      </c>
      <c r="BY233" s="1">
        <v>0.75</v>
      </c>
      <c r="BZ233" s="1">
        <v>0.6</v>
      </c>
      <c r="CA233" s="8" t="e">
        <f t="shared" si="225"/>
        <v>#DIV/0!</v>
      </c>
      <c r="CX233" t="s">
        <v>258</v>
      </c>
      <c r="DA233">
        <f t="shared" si="233"/>
        <v>0</v>
      </c>
      <c r="DB233" s="8" t="e">
        <f t="shared" si="234"/>
        <v>#DIV/0!</v>
      </c>
      <c r="DC233" s="8" t="e">
        <f t="shared" si="230"/>
        <v>#DIV/0!</v>
      </c>
      <c r="DD233" s="1">
        <v>0.75</v>
      </c>
      <c r="DE233" s="1">
        <v>0.6</v>
      </c>
      <c r="DF233" s="8" t="e">
        <f t="shared" si="226"/>
        <v>#DIV/0!</v>
      </c>
      <c r="EB233" t="s">
        <v>258</v>
      </c>
      <c r="EE233">
        <f t="shared" si="235"/>
        <v>0</v>
      </c>
      <c r="EF233" s="8" t="e">
        <f t="shared" si="236"/>
        <v>#DIV/0!</v>
      </c>
      <c r="EG233" s="8"/>
      <c r="EL233" s="1">
        <v>0.75</v>
      </c>
      <c r="EM233" s="1">
        <v>0.6</v>
      </c>
      <c r="EN233" s="8" t="e">
        <f t="shared" si="227"/>
        <v>#DIV/0!</v>
      </c>
    </row>
    <row r="234" spans="1:144">
      <c r="A234" s="4">
        <v>0.9</v>
      </c>
      <c r="B234" s="4">
        <f t="shared" si="211"/>
        <v>8.0923063062496789E-3</v>
      </c>
      <c r="C234" s="4">
        <f t="shared" si="212"/>
        <v>4.7251040006872271E-3</v>
      </c>
      <c r="D234" s="4">
        <f t="shared" si="213"/>
        <v>5.7387636829914481E-3</v>
      </c>
      <c r="E234" s="4">
        <f t="shared" si="214"/>
        <v>3.1239491242571193E-4</v>
      </c>
      <c r="F234" s="4">
        <f t="shared" si="215"/>
        <v>1.2111745608714372E-2</v>
      </c>
      <c r="G234" s="4">
        <f t="shared" si="216"/>
        <v>1.6473331720026275E-2</v>
      </c>
      <c r="H234">
        <v>4772805</v>
      </c>
      <c r="I234">
        <v>61175</v>
      </c>
      <c r="J234">
        <v>38623</v>
      </c>
      <c r="K234">
        <f t="shared" si="209"/>
        <v>4772805</v>
      </c>
      <c r="L234">
        <v>28881</v>
      </c>
      <c r="M234">
        <v>27390</v>
      </c>
      <c r="N234">
        <f t="shared" si="210"/>
        <v>4772805</v>
      </c>
      <c r="O234">
        <v>136431</v>
      </c>
      <c r="P234">
        <v>57807</v>
      </c>
      <c r="AT234" t="s">
        <v>259</v>
      </c>
      <c r="AU234">
        <v>88078</v>
      </c>
      <c r="AW234">
        <f t="shared" si="222"/>
        <v>88078</v>
      </c>
      <c r="AX234" s="8">
        <f t="shared" si="223"/>
        <v>1</v>
      </c>
      <c r="AY234" s="8">
        <f t="shared" si="228"/>
        <v>0</v>
      </c>
      <c r="AZ234" s="1">
        <v>0.75</v>
      </c>
      <c r="BA234" s="1">
        <v>0.5</v>
      </c>
      <c r="BB234" s="8">
        <f t="shared" si="224"/>
        <v>1</v>
      </c>
      <c r="BS234" t="s">
        <v>259</v>
      </c>
      <c r="BV234">
        <f t="shared" si="231"/>
        <v>0</v>
      </c>
      <c r="BW234" s="8" t="e">
        <f t="shared" si="232"/>
        <v>#DIV/0!</v>
      </c>
      <c r="BX234" s="8" t="e">
        <f t="shared" si="229"/>
        <v>#DIV/0!</v>
      </c>
      <c r="BY234" s="1">
        <v>0.75</v>
      </c>
      <c r="BZ234" s="1">
        <v>0.5</v>
      </c>
      <c r="CA234" s="8" t="e">
        <f t="shared" si="225"/>
        <v>#DIV/0!</v>
      </c>
      <c r="CX234" t="s">
        <v>259</v>
      </c>
      <c r="DA234">
        <f t="shared" si="233"/>
        <v>0</v>
      </c>
      <c r="DB234" s="8" t="e">
        <f t="shared" si="234"/>
        <v>#DIV/0!</v>
      </c>
      <c r="DC234" s="8" t="e">
        <f t="shared" si="230"/>
        <v>#DIV/0!</v>
      </c>
      <c r="DD234" s="1">
        <v>0.75</v>
      </c>
      <c r="DE234" s="1">
        <v>0.5</v>
      </c>
      <c r="DF234" s="8" t="e">
        <f t="shared" si="226"/>
        <v>#DIV/0!</v>
      </c>
      <c r="EB234" t="s">
        <v>259</v>
      </c>
      <c r="EE234">
        <f t="shared" si="235"/>
        <v>0</v>
      </c>
      <c r="EF234" s="8" t="e">
        <f t="shared" si="236"/>
        <v>#DIV/0!</v>
      </c>
      <c r="EG234" s="8"/>
      <c r="EL234" s="1">
        <v>0.75</v>
      </c>
      <c r="EM234" s="1">
        <v>0.5</v>
      </c>
      <c r="EN234" s="8" t="e">
        <f t="shared" si="227"/>
        <v>#DIV/0!</v>
      </c>
    </row>
    <row r="235" spans="1:144">
      <c r="A235" s="4">
        <v>0.8</v>
      </c>
      <c r="B235" s="4">
        <f t="shared" si="211"/>
        <v>0</v>
      </c>
      <c r="C235" s="4">
        <f t="shared" si="212"/>
        <v>0</v>
      </c>
      <c r="D235" s="4">
        <f t="shared" si="213"/>
        <v>0</v>
      </c>
      <c r="E235" s="4">
        <f t="shared" si="214"/>
        <v>0</v>
      </c>
      <c r="F235" s="4">
        <f t="shared" si="215"/>
        <v>0</v>
      </c>
      <c r="G235" s="4">
        <f t="shared" si="216"/>
        <v>0</v>
      </c>
      <c r="H235">
        <v>4772805</v>
      </c>
      <c r="K235">
        <f t="shared" si="209"/>
        <v>4772805</v>
      </c>
      <c r="N235">
        <f t="shared" si="210"/>
        <v>4772805</v>
      </c>
      <c r="AT235" t="s">
        <v>260</v>
      </c>
      <c r="AU235">
        <v>88078</v>
      </c>
      <c r="AW235">
        <f t="shared" si="222"/>
        <v>88078</v>
      </c>
      <c r="AX235" s="8">
        <f t="shared" si="223"/>
        <v>1</v>
      </c>
      <c r="AY235" s="8">
        <f t="shared" si="228"/>
        <v>0</v>
      </c>
      <c r="AZ235" s="1">
        <v>0.75</v>
      </c>
      <c r="BA235" s="1">
        <v>0.4</v>
      </c>
      <c r="BB235" s="8">
        <f t="shared" si="224"/>
        <v>1</v>
      </c>
      <c r="BS235" t="s">
        <v>260</v>
      </c>
      <c r="BV235">
        <f t="shared" si="231"/>
        <v>0</v>
      </c>
      <c r="BW235" s="8" t="e">
        <f t="shared" si="232"/>
        <v>#DIV/0!</v>
      </c>
      <c r="BX235" s="8" t="e">
        <f t="shared" si="229"/>
        <v>#DIV/0!</v>
      </c>
      <c r="BY235" s="1">
        <v>0.75</v>
      </c>
      <c r="BZ235" s="1">
        <v>0.4</v>
      </c>
      <c r="CA235" s="8" t="e">
        <f t="shared" si="225"/>
        <v>#DIV/0!</v>
      </c>
      <c r="CX235" t="s">
        <v>260</v>
      </c>
      <c r="DA235">
        <f t="shared" si="233"/>
        <v>0</v>
      </c>
      <c r="DB235" s="8" t="e">
        <f t="shared" si="234"/>
        <v>#DIV/0!</v>
      </c>
      <c r="DC235" s="8" t="e">
        <f t="shared" si="230"/>
        <v>#DIV/0!</v>
      </c>
      <c r="DD235" s="1">
        <v>0.75</v>
      </c>
      <c r="DE235" s="1">
        <v>0.4</v>
      </c>
      <c r="DF235" s="8" t="e">
        <f t="shared" si="226"/>
        <v>#DIV/0!</v>
      </c>
      <c r="EB235" t="s">
        <v>260</v>
      </c>
      <c r="EE235">
        <f t="shared" si="235"/>
        <v>0</v>
      </c>
      <c r="EF235" s="8" t="e">
        <f t="shared" si="236"/>
        <v>#DIV/0!</v>
      </c>
      <c r="EG235" s="8"/>
      <c r="EL235" s="1">
        <v>0.75</v>
      </c>
      <c r="EM235" s="1">
        <v>0.4</v>
      </c>
      <c r="EN235" s="8" t="e">
        <f t="shared" si="227"/>
        <v>#DIV/0!</v>
      </c>
    </row>
    <row r="236" spans="1:144">
      <c r="A236" s="4">
        <v>0.7</v>
      </c>
      <c r="B236" s="4">
        <f t="shared" si="211"/>
        <v>0</v>
      </c>
      <c r="C236" s="4">
        <f t="shared" si="212"/>
        <v>0</v>
      </c>
      <c r="D236" s="4">
        <f t="shared" si="213"/>
        <v>0</v>
      </c>
      <c r="E236" s="4">
        <f t="shared" si="214"/>
        <v>0</v>
      </c>
      <c r="F236" s="4">
        <f t="shared" si="215"/>
        <v>0</v>
      </c>
      <c r="G236" s="4">
        <f t="shared" si="216"/>
        <v>0</v>
      </c>
      <c r="H236">
        <v>4772805</v>
      </c>
      <c r="K236">
        <f t="shared" si="209"/>
        <v>4772805</v>
      </c>
      <c r="N236">
        <f t="shared" si="210"/>
        <v>4772805</v>
      </c>
      <c r="AT236" t="s">
        <v>261</v>
      </c>
      <c r="AU236">
        <v>88078</v>
      </c>
      <c r="AW236">
        <f t="shared" si="222"/>
        <v>88078</v>
      </c>
      <c r="AX236" s="8">
        <f t="shared" si="223"/>
        <v>1</v>
      </c>
      <c r="AY236" s="8">
        <f t="shared" si="228"/>
        <v>0</v>
      </c>
      <c r="AZ236" s="1">
        <v>0.75</v>
      </c>
      <c r="BA236" s="1">
        <v>0.3</v>
      </c>
      <c r="BB236" s="8">
        <f t="shared" si="224"/>
        <v>1</v>
      </c>
      <c r="BS236" t="s">
        <v>261</v>
      </c>
      <c r="BV236">
        <f t="shared" si="231"/>
        <v>0</v>
      </c>
      <c r="BW236" s="8" t="e">
        <f t="shared" si="232"/>
        <v>#DIV/0!</v>
      </c>
      <c r="BX236" s="8" t="e">
        <f t="shared" si="229"/>
        <v>#DIV/0!</v>
      </c>
      <c r="BY236" s="1">
        <v>0.75</v>
      </c>
      <c r="BZ236" s="1">
        <v>0.3</v>
      </c>
      <c r="CA236" s="8" t="e">
        <f t="shared" si="225"/>
        <v>#DIV/0!</v>
      </c>
      <c r="CX236" t="s">
        <v>261</v>
      </c>
      <c r="DA236">
        <f t="shared" si="233"/>
        <v>0</v>
      </c>
      <c r="DB236" s="8" t="e">
        <f t="shared" si="234"/>
        <v>#DIV/0!</v>
      </c>
      <c r="DC236" s="8" t="e">
        <f t="shared" si="230"/>
        <v>#DIV/0!</v>
      </c>
      <c r="DD236" s="1">
        <v>0.75</v>
      </c>
      <c r="DE236" s="1">
        <v>0.3</v>
      </c>
      <c r="DF236" s="8" t="e">
        <f t="shared" si="226"/>
        <v>#DIV/0!</v>
      </c>
      <c r="EB236" t="s">
        <v>261</v>
      </c>
      <c r="EE236">
        <f t="shared" si="235"/>
        <v>0</v>
      </c>
      <c r="EF236" s="8" t="e">
        <f t="shared" si="236"/>
        <v>#DIV/0!</v>
      </c>
      <c r="EG236" s="8"/>
      <c r="EL236" s="1">
        <v>0.75</v>
      </c>
      <c r="EM236" s="1">
        <v>0.3</v>
      </c>
      <c r="EN236" s="8" t="e">
        <f t="shared" si="227"/>
        <v>#DIV/0!</v>
      </c>
    </row>
    <row r="237" spans="1:144">
      <c r="A237" s="4">
        <v>0.6</v>
      </c>
      <c r="B237" s="4">
        <f t="shared" si="211"/>
        <v>0</v>
      </c>
      <c r="C237" s="4">
        <f t="shared" si="212"/>
        <v>0</v>
      </c>
      <c r="D237" s="4">
        <f t="shared" si="213"/>
        <v>0</v>
      </c>
      <c r="E237" s="4">
        <f t="shared" si="214"/>
        <v>0</v>
      </c>
      <c r="F237" s="4">
        <f t="shared" si="215"/>
        <v>0</v>
      </c>
      <c r="G237" s="4">
        <f t="shared" si="216"/>
        <v>0</v>
      </c>
      <c r="H237">
        <v>4772805</v>
      </c>
      <c r="K237">
        <f t="shared" si="209"/>
        <v>4772805</v>
      </c>
      <c r="N237">
        <f t="shared" si="210"/>
        <v>4772805</v>
      </c>
      <c r="AT237" t="s">
        <v>262</v>
      </c>
      <c r="AU237">
        <v>88078</v>
      </c>
      <c r="AW237">
        <f t="shared" si="222"/>
        <v>88078</v>
      </c>
      <c r="AX237" s="8">
        <f t="shared" si="223"/>
        <v>1</v>
      </c>
      <c r="AY237" s="8">
        <f t="shared" si="228"/>
        <v>0</v>
      </c>
      <c r="AZ237" s="1">
        <v>0.75</v>
      </c>
      <c r="BA237" s="1">
        <v>0.2</v>
      </c>
      <c r="BB237" s="8">
        <f t="shared" si="224"/>
        <v>1</v>
      </c>
      <c r="BS237" t="s">
        <v>262</v>
      </c>
      <c r="BV237">
        <f t="shared" si="231"/>
        <v>0</v>
      </c>
      <c r="BW237" s="8" t="e">
        <f t="shared" si="232"/>
        <v>#DIV/0!</v>
      </c>
      <c r="BX237" s="8" t="e">
        <f t="shared" si="229"/>
        <v>#DIV/0!</v>
      </c>
      <c r="BY237" s="1">
        <v>0.75</v>
      </c>
      <c r="BZ237" s="1">
        <v>0.2</v>
      </c>
      <c r="CA237" s="8" t="e">
        <f t="shared" si="225"/>
        <v>#DIV/0!</v>
      </c>
      <c r="CX237" t="s">
        <v>262</v>
      </c>
      <c r="DA237">
        <f t="shared" si="233"/>
        <v>0</v>
      </c>
      <c r="DB237" s="8" t="e">
        <f t="shared" si="234"/>
        <v>#DIV/0!</v>
      </c>
      <c r="DC237" s="8" t="e">
        <f t="shared" si="230"/>
        <v>#DIV/0!</v>
      </c>
      <c r="DD237" s="1">
        <v>0.75</v>
      </c>
      <c r="DE237" s="1">
        <v>0.2</v>
      </c>
      <c r="DF237" s="8" t="e">
        <f t="shared" si="226"/>
        <v>#DIV/0!</v>
      </c>
      <c r="EB237" t="s">
        <v>262</v>
      </c>
      <c r="EE237">
        <f t="shared" si="235"/>
        <v>0</v>
      </c>
      <c r="EF237" s="8" t="e">
        <f t="shared" si="236"/>
        <v>#DIV/0!</v>
      </c>
      <c r="EG237" s="8"/>
      <c r="EL237" s="1">
        <v>0.75</v>
      </c>
      <c r="EM237" s="1">
        <v>0.2</v>
      </c>
      <c r="EN237" s="8" t="e">
        <f t="shared" si="227"/>
        <v>#DIV/0!</v>
      </c>
    </row>
    <row r="238" spans="1:144">
      <c r="A238" s="4">
        <v>0.5</v>
      </c>
      <c r="B238" s="4">
        <f t="shared" si="211"/>
        <v>0</v>
      </c>
      <c r="C238" s="4">
        <f t="shared" si="212"/>
        <v>0</v>
      </c>
      <c r="D238" s="4">
        <f t="shared" si="213"/>
        <v>0</v>
      </c>
      <c r="E238" s="4">
        <f t="shared" si="214"/>
        <v>0</v>
      </c>
      <c r="F238" s="4">
        <f t="shared" si="215"/>
        <v>0</v>
      </c>
      <c r="G238" s="4">
        <f t="shared" si="216"/>
        <v>0</v>
      </c>
      <c r="H238">
        <v>4772805</v>
      </c>
      <c r="K238">
        <f t="shared" si="209"/>
        <v>4772805</v>
      </c>
      <c r="N238">
        <f t="shared" si="210"/>
        <v>4772805</v>
      </c>
      <c r="AT238" t="s">
        <v>263</v>
      </c>
      <c r="AU238">
        <v>88078</v>
      </c>
      <c r="AW238">
        <f t="shared" si="222"/>
        <v>88078</v>
      </c>
      <c r="AX238" s="8">
        <f t="shared" si="223"/>
        <v>1</v>
      </c>
      <c r="AY238" s="8">
        <f t="shared" si="228"/>
        <v>0</v>
      </c>
      <c r="AZ238" s="1">
        <v>0.75</v>
      </c>
      <c r="BA238" s="1">
        <v>0.1</v>
      </c>
      <c r="BB238" s="8">
        <f t="shared" si="224"/>
        <v>1</v>
      </c>
      <c r="BS238" t="s">
        <v>263</v>
      </c>
      <c r="BV238">
        <f t="shared" si="231"/>
        <v>0</v>
      </c>
      <c r="BW238" s="8" t="e">
        <f t="shared" si="232"/>
        <v>#DIV/0!</v>
      </c>
      <c r="BX238" s="8" t="e">
        <f t="shared" si="229"/>
        <v>#DIV/0!</v>
      </c>
      <c r="BY238" s="1">
        <v>0.75</v>
      </c>
      <c r="BZ238" s="1">
        <v>0.1</v>
      </c>
      <c r="CA238" s="8" t="e">
        <f t="shared" si="225"/>
        <v>#DIV/0!</v>
      </c>
      <c r="CX238" t="s">
        <v>263</v>
      </c>
      <c r="DA238">
        <f t="shared" si="233"/>
        <v>0</v>
      </c>
      <c r="DB238" s="8" t="e">
        <f t="shared" si="234"/>
        <v>#DIV/0!</v>
      </c>
      <c r="DC238" s="8" t="e">
        <f t="shared" si="230"/>
        <v>#DIV/0!</v>
      </c>
      <c r="DD238" s="1">
        <v>0.75</v>
      </c>
      <c r="DE238" s="1">
        <v>0.1</v>
      </c>
      <c r="DF238" s="8" t="e">
        <f t="shared" si="226"/>
        <v>#DIV/0!</v>
      </c>
      <c r="EB238" t="s">
        <v>263</v>
      </c>
      <c r="EE238">
        <f t="shared" si="235"/>
        <v>0</v>
      </c>
      <c r="EF238" s="8" t="e">
        <f t="shared" si="236"/>
        <v>#DIV/0!</v>
      </c>
      <c r="EG238" s="8"/>
      <c r="EL238" s="1">
        <v>0.75</v>
      </c>
      <c r="EM238" s="1">
        <v>0.1</v>
      </c>
      <c r="EN238" s="8" t="e">
        <f t="shared" si="227"/>
        <v>#DIV/0!</v>
      </c>
    </row>
    <row r="239" spans="1:144">
      <c r="A239" s="5">
        <v>0.4</v>
      </c>
      <c r="B239" s="4">
        <f t="shared" si="211"/>
        <v>0</v>
      </c>
      <c r="C239" s="4">
        <f t="shared" si="212"/>
        <v>0</v>
      </c>
      <c r="D239" s="4">
        <f t="shared" si="213"/>
        <v>0</v>
      </c>
      <c r="E239" s="4">
        <f t="shared" si="214"/>
        <v>0</v>
      </c>
      <c r="F239" s="4">
        <f t="shared" si="215"/>
        <v>0</v>
      </c>
      <c r="G239" s="4">
        <f t="shared" si="216"/>
        <v>0</v>
      </c>
      <c r="H239">
        <v>4772805</v>
      </c>
      <c r="K239">
        <f t="shared" si="209"/>
        <v>4772805</v>
      </c>
      <c r="N239">
        <f t="shared" si="210"/>
        <v>4772805</v>
      </c>
      <c r="AT239" t="s">
        <v>264</v>
      </c>
      <c r="AU239">
        <v>88078</v>
      </c>
      <c r="AW239">
        <f t="shared" si="222"/>
        <v>88078</v>
      </c>
      <c r="AX239" s="8">
        <f t="shared" si="223"/>
        <v>1</v>
      </c>
      <c r="AY239" s="8">
        <f t="shared" si="228"/>
        <v>0</v>
      </c>
      <c r="BS239" t="s">
        <v>264</v>
      </c>
      <c r="BV239">
        <f t="shared" si="231"/>
        <v>0</v>
      </c>
      <c r="BW239" s="8" t="e">
        <f t="shared" si="232"/>
        <v>#DIV/0!</v>
      </c>
      <c r="BX239" s="8" t="e">
        <f t="shared" si="229"/>
        <v>#DIV/0!</v>
      </c>
      <c r="CX239" t="s">
        <v>264</v>
      </c>
      <c r="DA239">
        <f t="shared" si="233"/>
        <v>0</v>
      </c>
      <c r="DB239" s="8" t="e">
        <f t="shared" si="234"/>
        <v>#DIV/0!</v>
      </c>
      <c r="DC239" s="8" t="e">
        <f t="shared" si="230"/>
        <v>#DIV/0!</v>
      </c>
      <c r="EB239" t="s">
        <v>264</v>
      </c>
      <c r="EE239">
        <f t="shared" si="235"/>
        <v>0</v>
      </c>
      <c r="EF239" s="8" t="e">
        <f t="shared" si="236"/>
        <v>#DIV/0!</v>
      </c>
      <c r="EG239" s="8"/>
    </row>
    <row r="240" spans="1:144">
      <c r="A240" s="5">
        <v>0.3</v>
      </c>
      <c r="B240" s="4">
        <f t="shared" si="211"/>
        <v>0</v>
      </c>
      <c r="C240" s="4">
        <f t="shared" si="212"/>
        <v>0</v>
      </c>
      <c r="D240" s="4">
        <f t="shared" si="213"/>
        <v>0</v>
      </c>
      <c r="E240" s="4">
        <f t="shared" si="214"/>
        <v>0</v>
      </c>
      <c r="F240" s="4">
        <f t="shared" si="215"/>
        <v>0</v>
      </c>
      <c r="G240" s="4">
        <f t="shared" si="216"/>
        <v>0</v>
      </c>
      <c r="H240">
        <v>4772805</v>
      </c>
      <c r="K240">
        <f t="shared" si="209"/>
        <v>4772805</v>
      </c>
      <c r="N240">
        <f t="shared" si="210"/>
        <v>4772805</v>
      </c>
      <c r="AT240" t="s">
        <v>265</v>
      </c>
      <c r="AU240">
        <v>88078</v>
      </c>
      <c r="AW240">
        <f t="shared" si="222"/>
        <v>88078</v>
      </c>
      <c r="AX240" s="8">
        <f t="shared" si="223"/>
        <v>1</v>
      </c>
      <c r="AY240" s="8">
        <f t="shared" si="228"/>
        <v>0</v>
      </c>
      <c r="BS240" t="s">
        <v>265</v>
      </c>
      <c r="BV240">
        <f t="shared" si="231"/>
        <v>0</v>
      </c>
      <c r="BW240" s="8" t="e">
        <f t="shared" si="232"/>
        <v>#DIV/0!</v>
      </c>
      <c r="BX240" s="8" t="e">
        <f t="shared" si="229"/>
        <v>#DIV/0!</v>
      </c>
      <c r="CX240" t="s">
        <v>265</v>
      </c>
      <c r="DA240">
        <f t="shared" si="233"/>
        <v>0</v>
      </c>
      <c r="DB240" s="8" t="e">
        <f t="shared" si="234"/>
        <v>#DIV/0!</v>
      </c>
      <c r="DC240" s="8" t="e">
        <f t="shared" si="230"/>
        <v>#DIV/0!</v>
      </c>
      <c r="EB240" t="s">
        <v>265</v>
      </c>
      <c r="EE240">
        <f t="shared" si="235"/>
        <v>0</v>
      </c>
      <c r="EF240" s="8" t="e">
        <f t="shared" si="236"/>
        <v>#DIV/0!</v>
      </c>
      <c r="EG240" s="8"/>
    </row>
    <row r="241" spans="1:137">
      <c r="A241" s="5">
        <v>0.2</v>
      </c>
      <c r="B241" s="4">
        <f t="shared" si="211"/>
        <v>0</v>
      </c>
      <c r="C241" s="4">
        <f t="shared" si="212"/>
        <v>0</v>
      </c>
      <c r="D241" s="4">
        <f t="shared" si="213"/>
        <v>0</v>
      </c>
      <c r="E241" s="4">
        <f t="shared" si="214"/>
        <v>0</v>
      </c>
      <c r="F241" s="4">
        <f t="shared" si="215"/>
        <v>0</v>
      </c>
      <c r="G241" s="4">
        <f t="shared" si="216"/>
        <v>0</v>
      </c>
      <c r="H241">
        <v>4772805</v>
      </c>
      <c r="K241">
        <f t="shared" si="209"/>
        <v>4772805</v>
      </c>
      <c r="N241">
        <f t="shared" si="210"/>
        <v>4772805</v>
      </c>
      <c r="AT241" t="s">
        <v>266</v>
      </c>
      <c r="AU241">
        <v>88078</v>
      </c>
      <c r="AW241">
        <f t="shared" si="222"/>
        <v>88078</v>
      </c>
      <c r="AX241" s="8">
        <f t="shared" si="223"/>
        <v>1</v>
      </c>
      <c r="AY241" s="8">
        <f t="shared" si="228"/>
        <v>0</v>
      </c>
      <c r="BS241" t="s">
        <v>266</v>
      </c>
      <c r="BV241">
        <f t="shared" si="231"/>
        <v>0</v>
      </c>
      <c r="BW241" s="8" t="e">
        <f t="shared" si="232"/>
        <v>#DIV/0!</v>
      </c>
      <c r="BX241" s="8" t="e">
        <f t="shared" si="229"/>
        <v>#DIV/0!</v>
      </c>
      <c r="CX241" t="s">
        <v>266</v>
      </c>
      <c r="DA241">
        <f t="shared" si="233"/>
        <v>0</v>
      </c>
      <c r="DB241" s="8" t="e">
        <f t="shared" si="234"/>
        <v>#DIV/0!</v>
      </c>
      <c r="DC241" s="8" t="e">
        <f t="shared" si="230"/>
        <v>#DIV/0!</v>
      </c>
      <c r="EB241" t="s">
        <v>266</v>
      </c>
      <c r="EE241">
        <f t="shared" si="235"/>
        <v>0</v>
      </c>
      <c r="EF241" s="8" t="e">
        <f t="shared" si="236"/>
        <v>#DIV/0!</v>
      </c>
      <c r="EG241" s="8"/>
    </row>
    <row r="242" spans="1:137">
      <c r="A242" s="5">
        <v>0.1</v>
      </c>
      <c r="B242" s="4">
        <f t="shared" si="211"/>
        <v>0</v>
      </c>
      <c r="C242" s="4">
        <f t="shared" si="212"/>
        <v>0</v>
      </c>
      <c r="D242" s="4">
        <f t="shared" si="213"/>
        <v>0</v>
      </c>
      <c r="E242" s="4">
        <f t="shared" si="214"/>
        <v>0</v>
      </c>
      <c r="F242" s="4">
        <f t="shared" si="215"/>
        <v>0</v>
      </c>
      <c r="G242" s="4">
        <f t="shared" si="216"/>
        <v>0</v>
      </c>
      <c r="H242">
        <v>4772805</v>
      </c>
      <c r="K242">
        <f t="shared" si="209"/>
        <v>4772805</v>
      </c>
      <c r="N242">
        <f t="shared" si="210"/>
        <v>4772805</v>
      </c>
      <c r="AT242" t="s">
        <v>267</v>
      </c>
      <c r="AU242">
        <v>88078</v>
      </c>
      <c r="AW242">
        <f t="shared" si="222"/>
        <v>88078</v>
      </c>
      <c r="AX242" s="8">
        <f t="shared" si="223"/>
        <v>1</v>
      </c>
      <c r="AY242" s="8">
        <f t="shared" si="228"/>
        <v>0</v>
      </c>
      <c r="BS242" t="s">
        <v>267</v>
      </c>
      <c r="BV242">
        <f t="shared" si="231"/>
        <v>0</v>
      </c>
      <c r="BW242" s="8" t="e">
        <f t="shared" si="232"/>
        <v>#DIV/0!</v>
      </c>
      <c r="BX242" s="8" t="e">
        <f t="shared" si="229"/>
        <v>#DIV/0!</v>
      </c>
      <c r="CX242" t="s">
        <v>267</v>
      </c>
      <c r="DA242">
        <f t="shared" si="233"/>
        <v>0</v>
      </c>
      <c r="DB242" s="8" t="e">
        <f t="shared" si="234"/>
        <v>#DIV/0!</v>
      </c>
      <c r="DC242" s="8" t="e">
        <f t="shared" si="230"/>
        <v>#DIV/0!</v>
      </c>
      <c r="EB242" t="s">
        <v>267</v>
      </c>
      <c r="EE242">
        <f t="shared" si="235"/>
        <v>0</v>
      </c>
      <c r="EF242" s="8" t="e">
        <f t="shared" si="236"/>
        <v>#DIV/0!</v>
      </c>
      <c r="EG242" s="8"/>
    </row>
    <row r="243" spans="1:137">
      <c r="A243" s="6">
        <v>208.2</v>
      </c>
      <c r="B243" s="4"/>
      <c r="C243" s="4"/>
      <c r="D243" s="4"/>
      <c r="E243" s="4"/>
      <c r="F243" s="4"/>
      <c r="G243" s="4"/>
      <c r="K243">
        <f t="shared" si="209"/>
        <v>0</v>
      </c>
      <c r="N243">
        <f t="shared" si="210"/>
        <v>0</v>
      </c>
      <c r="AT243" t="s">
        <v>268</v>
      </c>
      <c r="AU243">
        <v>88078</v>
      </c>
      <c r="AW243">
        <f t="shared" si="222"/>
        <v>88078</v>
      </c>
      <c r="AX243" s="8">
        <f t="shared" si="223"/>
        <v>1</v>
      </c>
      <c r="AY243" s="8">
        <f t="shared" si="228"/>
        <v>0</v>
      </c>
      <c r="BS243" t="s">
        <v>268</v>
      </c>
      <c r="BV243">
        <f t="shared" si="231"/>
        <v>0</v>
      </c>
      <c r="BW243" s="8" t="e">
        <f t="shared" si="232"/>
        <v>#DIV/0!</v>
      </c>
      <c r="BX243" s="8" t="e">
        <f t="shared" si="229"/>
        <v>#DIV/0!</v>
      </c>
      <c r="CX243" t="s">
        <v>268</v>
      </c>
      <c r="DA243">
        <f t="shared" si="233"/>
        <v>0</v>
      </c>
      <c r="DB243" s="8" t="e">
        <f t="shared" si="234"/>
        <v>#DIV/0!</v>
      </c>
      <c r="DC243" s="8" t="e">
        <f t="shared" si="230"/>
        <v>#DIV/0!</v>
      </c>
      <c r="EB243" t="s">
        <v>268</v>
      </c>
      <c r="EE243">
        <f t="shared" si="235"/>
        <v>0</v>
      </c>
      <c r="EF243" s="8" t="e">
        <f t="shared" si="236"/>
        <v>#DIV/0!</v>
      </c>
      <c r="EG243" s="8"/>
    </row>
    <row r="244" spans="1:137">
      <c r="A244" s="4">
        <v>1</v>
      </c>
      <c r="B244" s="4" t="e">
        <f t="shared" si="211"/>
        <v>#DIV/0!</v>
      </c>
      <c r="C244" s="4" t="e">
        <f t="shared" si="212"/>
        <v>#DIV/0!</v>
      </c>
      <c r="D244" s="4" t="e">
        <f t="shared" si="213"/>
        <v>#DIV/0!</v>
      </c>
      <c r="E244" s="4" t="e">
        <f t="shared" si="214"/>
        <v>#DIV/0!</v>
      </c>
      <c r="F244" s="4" t="e">
        <f t="shared" si="215"/>
        <v>#DIV/0!</v>
      </c>
      <c r="G244" s="4" t="e">
        <f t="shared" si="216"/>
        <v>#DIV/0!</v>
      </c>
      <c r="K244">
        <f t="shared" si="209"/>
        <v>0</v>
      </c>
      <c r="N244">
        <f t="shared" si="210"/>
        <v>0</v>
      </c>
      <c r="AT244" t="s">
        <v>269</v>
      </c>
      <c r="AU244">
        <v>88078</v>
      </c>
      <c r="AW244">
        <f t="shared" si="222"/>
        <v>88078</v>
      </c>
      <c r="AX244" s="8">
        <f t="shared" si="223"/>
        <v>1</v>
      </c>
      <c r="AY244" s="8">
        <f t="shared" si="228"/>
        <v>0</v>
      </c>
      <c r="BS244" t="s">
        <v>269</v>
      </c>
      <c r="BV244">
        <f t="shared" si="231"/>
        <v>0</v>
      </c>
      <c r="BW244" s="8" t="e">
        <f t="shared" si="232"/>
        <v>#DIV/0!</v>
      </c>
      <c r="BX244" s="8" t="e">
        <f t="shared" si="229"/>
        <v>#DIV/0!</v>
      </c>
      <c r="CX244" t="s">
        <v>269</v>
      </c>
      <c r="DA244">
        <f t="shared" si="233"/>
        <v>0</v>
      </c>
      <c r="DB244" s="8" t="e">
        <f t="shared" si="234"/>
        <v>#DIV/0!</v>
      </c>
      <c r="DC244" s="8" t="e">
        <f t="shared" si="230"/>
        <v>#DIV/0!</v>
      </c>
      <c r="EB244" t="s">
        <v>269</v>
      </c>
      <c r="EE244">
        <f t="shared" si="235"/>
        <v>0</v>
      </c>
      <c r="EF244" s="8" t="e">
        <f t="shared" si="236"/>
        <v>#DIV/0!</v>
      </c>
      <c r="EG244" s="8"/>
    </row>
    <row r="245" spans="1:137">
      <c r="A245" s="4">
        <v>0.9</v>
      </c>
      <c r="B245" s="4" t="e">
        <f t="shared" si="211"/>
        <v>#DIV/0!</v>
      </c>
      <c r="C245" s="4" t="e">
        <f t="shared" si="212"/>
        <v>#DIV/0!</v>
      </c>
      <c r="D245" s="4" t="e">
        <f t="shared" si="213"/>
        <v>#DIV/0!</v>
      </c>
      <c r="E245" s="4" t="e">
        <f t="shared" si="214"/>
        <v>#DIV/0!</v>
      </c>
      <c r="F245" s="4" t="e">
        <f t="shared" si="215"/>
        <v>#DIV/0!</v>
      </c>
      <c r="G245" s="4" t="e">
        <f t="shared" si="216"/>
        <v>#DIV/0!</v>
      </c>
      <c r="K245">
        <f t="shared" si="209"/>
        <v>0</v>
      </c>
      <c r="N245">
        <f t="shared" si="210"/>
        <v>0</v>
      </c>
      <c r="AT245" t="s">
        <v>270</v>
      </c>
      <c r="AU245">
        <v>88078</v>
      </c>
      <c r="AW245">
        <f t="shared" si="222"/>
        <v>88078</v>
      </c>
      <c r="AX245" s="8">
        <f t="shared" si="223"/>
        <v>1</v>
      </c>
      <c r="AY245" s="8">
        <f t="shared" si="228"/>
        <v>0</v>
      </c>
      <c r="BS245" t="s">
        <v>270</v>
      </c>
      <c r="BV245">
        <f t="shared" si="231"/>
        <v>0</v>
      </c>
      <c r="BW245" s="8" t="e">
        <f t="shared" si="232"/>
        <v>#DIV/0!</v>
      </c>
      <c r="BX245" s="8" t="e">
        <f t="shared" si="229"/>
        <v>#DIV/0!</v>
      </c>
      <c r="CX245" t="s">
        <v>270</v>
      </c>
      <c r="DA245">
        <f t="shared" si="233"/>
        <v>0</v>
      </c>
      <c r="DB245" s="8" t="e">
        <f t="shared" si="234"/>
        <v>#DIV/0!</v>
      </c>
      <c r="DC245" s="8" t="e">
        <f t="shared" si="230"/>
        <v>#DIV/0!</v>
      </c>
      <c r="EB245" t="s">
        <v>270</v>
      </c>
      <c r="EE245">
        <f t="shared" si="235"/>
        <v>0</v>
      </c>
      <c r="EF245" s="8" t="e">
        <f t="shared" si="236"/>
        <v>#DIV/0!</v>
      </c>
      <c r="EG245" s="8"/>
    </row>
    <row r="246" spans="1:137">
      <c r="A246" s="4">
        <v>0.8</v>
      </c>
      <c r="B246" s="4" t="e">
        <f t="shared" si="211"/>
        <v>#DIV/0!</v>
      </c>
      <c r="C246" s="4" t="e">
        <f t="shared" si="212"/>
        <v>#DIV/0!</v>
      </c>
      <c r="D246" s="4" t="e">
        <f t="shared" si="213"/>
        <v>#DIV/0!</v>
      </c>
      <c r="E246" s="4" t="e">
        <f t="shared" si="214"/>
        <v>#DIV/0!</v>
      </c>
      <c r="F246" s="4" t="e">
        <f t="shared" si="215"/>
        <v>#DIV/0!</v>
      </c>
      <c r="G246" s="4" t="e">
        <f t="shared" si="216"/>
        <v>#DIV/0!</v>
      </c>
      <c r="K246">
        <f t="shared" si="209"/>
        <v>0</v>
      </c>
      <c r="N246">
        <f t="shared" si="210"/>
        <v>0</v>
      </c>
      <c r="AT246" t="s">
        <v>271</v>
      </c>
      <c r="AU246">
        <v>88078</v>
      </c>
      <c r="AW246">
        <f t="shared" si="222"/>
        <v>88078</v>
      </c>
      <c r="AX246" s="8">
        <f t="shared" si="223"/>
        <v>1</v>
      </c>
      <c r="AY246" s="8">
        <f t="shared" si="228"/>
        <v>0</v>
      </c>
      <c r="BS246" t="s">
        <v>271</v>
      </c>
      <c r="BV246">
        <f t="shared" si="231"/>
        <v>0</v>
      </c>
      <c r="BW246" s="8" t="e">
        <f t="shared" si="232"/>
        <v>#DIV/0!</v>
      </c>
      <c r="BX246" s="8" t="e">
        <f t="shared" si="229"/>
        <v>#DIV/0!</v>
      </c>
      <c r="CX246" t="s">
        <v>271</v>
      </c>
      <c r="DA246">
        <f t="shared" si="233"/>
        <v>0</v>
      </c>
      <c r="DB246" s="8" t="e">
        <f t="shared" si="234"/>
        <v>#DIV/0!</v>
      </c>
      <c r="DC246" s="8" t="e">
        <f t="shared" si="230"/>
        <v>#DIV/0!</v>
      </c>
      <c r="EB246" t="s">
        <v>271</v>
      </c>
      <c r="EE246">
        <f t="shared" si="235"/>
        <v>0</v>
      </c>
      <c r="EF246" s="8" t="e">
        <f t="shared" si="236"/>
        <v>#DIV/0!</v>
      </c>
      <c r="EG246" s="8"/>
    </row>
    <row r="247" spans="1:137">
      <c r="A247" s="4">
        <v>0.7</v>
      </c>
      <c r="B247" s="4" t="e">
        <f t="shared" si="211"/>
        <v>#DIV/0!</v>
      </c>
      <c r="C247" s="4" t="e">
        <f t="shared" si="212"/>
        <v>#DIV/0!</v>
      </c>
      <c r="D247" s="4" t="e">
        <f t="shared" si="213"/>
        <v>#DIV/0!</v>
      </c>
      <c r="E247" s="4" t="e">
        <f t="shared" si="214"/>
        <v>#DIV/0!</v>
      </c>
      <c r="F247" s="4" t="e">
        <f t="shared" si="215"/>
        <v>#DIV/0!</v>
      </c>
      <c r="G247" s="4" t="e">
        <f t="shared" si="216"/>
        <v>#DIV/0!</v>
      </c>
      <c r="K247">
        <f t="shared" si="209"/>
        <v>0</v>
      </c>
      <c r="N247">
        <f t="shared" si="210"/>
        <v>0</v>
      </c>
      <c r="AT247" t="s">
        <v>272</v>
      </c>
      <c r="AU247">
        <v>88078</v>
      </c>
      <c r="AW247">
        <f t="shared" si="222"/>
        <v>88078</v>
      </c>
      <c r="AX247" s="8">
        <f t="shared" si="223"/>
        <v>1</v>
      </c>
      <c r="AY247" s="8">
        <f t="shared" si="228"/>
        <v>0</v>
      </c>
      <c r="BS247" t="s">
        <v>272</v>
      </c>
      <c r="BV247">
        <f t="shared" si="231"/>
        <v>0</v>
      </c>
      <c r="BW247" s="8" t="e">
        <f t="shared" si="232"/>
        <v>#DIV/0!</v>
      </c>
      <c r="BX247" s="8" t="e">
        <f t="shared" si="229"/>
        <v>#DIV/0!</v>
      </c>
      <c r="CX247" t="s">
        <v>272</v>
      </c>
      <c r="DA247">
        <f t="shared" si="233"/>
        <v>0</v>
      </c>
      <c r="DB247" s="8" t="e">
        <f t="shared" si="234"/>
        <v>#DIV/0!</v>
      </c>
      <c r="DC247" s="8" t="e">
        <f t="shared" si="230"/>
        <v>#DIV/0!</v>
      </c>
      <c r="EB247" t="s">
        <v>272</v>
      </c>
      <c r="EE247">
        <f t="shared" si="235"/>
        <v>0</v>
      </c>
      <c r="EF247" s="8" t="e">
        <f t="shared" si="236"/>
        <v>#DIV/0!</v>
      </c>
      <c r="EG247" s="8"/>
    </row>
    <row r="248" spans="1:137">
      <c r="A248" s="4">
        <v>0.6</v>
      </c>
      <c r="B248" s="4" t="e">
        <f t="shared" si="211"/>
        <v>#DIV/0!</v>
      </c>
      <c r="C248" s="4" t="e">
        <f t="shared" si="212"/>
        <v>#DIV/0!</v>
      </c>
      <c r="D248" s="4" t="e">
        <f t="shared" si="213"/>
        <v>#DIV/0!</v>
      </c>
      <c r="E248" s="4" t="e">
        <f t="shared" si="214"/>
        <v>#DIV/0!</v>
      </c>
      <c r="F248" s="4" t="e">
        <f t="shared" si="215"/>
        <v>#DIV/0!</v>
      </c>
      <c r="G248" s="4" t="e">
        <f t="shared" si="216"/>
        <v>#DIV/0!</v>
      </c>
      <c r="K248">
        <f t="shared" si="209"/>
        <v>0</v>
      </c>
      <c r="N248">
        <f t="shared" si="210"/>
        <v>0</v>
      </c>
      <c r="AT248" t="s">
        <v>273</v>
      </c>
      <c r="AU248">
        <v>88078</v>
      </c>
      <c r="AW248">
        <f t="shared" si="222"/>
        <v>88078</v>
      </c>
      <c r="AX248" s="8">
        <f t="shared" si="223"/>
        <v>1</v>
      </c>
      <c r="AY248" s="8">
        <f t="shared" si="228"/>
        <v>0</v>
      </c>
      <c r="BS248" t="s">
        <v>273</v>
      </c>
      <c r="BV248">
        <f t="shared" si="231"/>
        <v>0</v>
      </c>
      <c r="BW248" s="8" t="e">
        <f t="shared" si="232"/>
        <v>#DIV/0!</v>
      </c>
      <c r="BX248" s="8" t="e">
        <f t="shared" si="229"/>
        <v>#DIV/0!</v>
      </c>
      <c r="CX248" t="s">
        <v>273</v>
      </c>
      <c r="DA248">
        <f t="shared" si="233"/>
        <v>0</v>
      </c>
      <c r="DB248" s="8" t="e">
        <f t="shared" si="234"/>
        <v>#DIV/0!</v>
      </c>
      <c r="DC248" s="8" t="e">
        <f t="shared" si="230"/>
        <v>#DIV/0!</v>
      </c>
      <c r="EB248" t="s">
        <v>273</v>
      </c>
      <c r="EE248">
        <f t="shared" si="235"/>
        <v>0</v>
      </c>
      <c r="EF248" s="8" t="e">
        <f t="shared" si="236"/>
        <v>#DIV/0!</v>
      </c>
      <c r="EG248" s="8"/>
    </row>
    <row r="249" spans="1:137">
      <c r="A249" s="4">
        <v>0.5</v>
      </c>
      <c r="B249" s="4" t="e">
        <f t="shared" si="211"/>
        <v>#DIV/0!</v>
      </c>
      <c r="C249" s="4" t="e">
        <f t="shared" si="212"/>
        <v>#DIV/0!</v>
      </c>
      <c r="D249" s="4" t="e">
        <f t="shared" si="213"/>
        <v>#DIV/0!</v>
      </c>
      <c r="E249" s="4" t="e">
        <f t="shared" si="214"/>
        <v>#DIV/0!</v>
      </c>
      <c r="F249" s="4" t="e">
        <f t="shared" si="215"/>
        <v>#DIV/0!</v>
      </c>
      <c r="G249" s="4" t="e">
        <f t="shared" si="216"/>
        <v>#DIV/0!</v>
      </c>
      <c r="K249">
        <f t="shared" si="209"/>
        <v>0</v>
      </c>
      <c r="N249">
        <f t="shared" si="210"/>
        <v>0</v>
      </c>
      <c r="AT249" t="s">
        <v>274</v>
      </c>
      <c r="AU249">
        <v>88078</v>
      </c>
      <c r="AW249">
        <f t="shared" si="222"/>
        <v>88078</v>
      </c>
      <c r="AX249" s="8">
        <f t="shared" si="223"/>
        <v>1</v>
      </c>
      <c r="AY249" s="8">
        <f t="shared" si="228"/>
        <v>0</v>
      </c>
      <c r="BS249" t="s">
        <v>274</v>
      </c>
      <c r="BV249">
        <f t="shared" si="231"/>
        <v>0</v>
      </c>
      <c r="BW249" s="8" t="e">
        <f t="shared" si="232"/>
        <v>#DIV/0!</v>
      </c>
      <c r="BX249" s="8" t="e">
        <f t="shared" si="229"/>
        <v>#DIV/0!</v>
      </c>
      <c r="CX249" t="s">
        <v>274</v>
      </c>
      <c r="DA249">
        <f t="shared" si="233"/>
        <v>0</v>
      </c>
      <c r="DB249" s="8" t="e">
        <f t="shared" si="234"/>
        <v>#DIV/0!</v>
      </c>
      <c r="DC249" s="8" t="e">
        <f t="shared" si="230"/>
        <v>#DIV/0!</v>
      </c>
      <c r="EB249" t="s">
        <v>274</v>
      </c>
      <c r="EE249">
        <f t="shared" si="235"/>
        <v>0</v>
      </c>
      <c r="EF249" s="8" t="e">
        <f t="shared" si="236"/>
        <v>#DIV/0!</v>
      </c>
      <c r="EG249" s="8"/>
    </row>
    <row r="250" spans="1:137">
      <c r="A250" s="5">
        <v>0.4</v>
      </c>
      <c r="B250" s="4" t="e">
        <f t="shared" si="211"/>
        <v>#DIV/0!</v>
      </c>
      <c r="C250" s="4" t="e">
        <f t="shared" si="212"/>
        <v>#DIV/0!</v>
      </c>
      <c r="D250" s="4" t="e">
        <f t="shared" si="213"/>
        <v>#DIV/0!</v>
      </c>
      <c r="E250" s="4" t="e">
        <f t="shared" si="214"/>
        <v>#DIV/0!</v>
      </c>
      <c r="F250" s="4" t="e">
        <f t="shared" si="215"/>
        <v>#DIV/0!</v>
      </c>
      <c r="G250" s="4" t="e">
        <f t="shared" si="216"/>
        <v>#DIV/0!</v>
      </c>
      <c r="K250">
        <f t="shared" si="209"/>
        <v>0</v>
      </c>
      <c r="N250">
        <f t="shared" si="210"/>
        <v>0</v>
      </c>
      <c r="AT250" t="s">
        <v>275</v>
      </c>
      <c r="AU250">
        <v>88078</v>
      </c>
      <c r="AW250">
        <f t="shared" si="222"/>
        <v>88078</v>
      </c>
      <c r="AX250" s="8">
        <f t="shared" si="223"/>
        <v>1</v>
      </c>
      <c r="AY250" s="8">
        <f t="shared" si="228"/>
        <v>0</v>
      </c>
      <c r="BS250" t="s">
        <v>275</v>
      </c>
      <c r="BV250">
        <f t="shared" si="231"/>
        <v>0</v>
      </c>
      <c r="BW250" s="8" t="e">
        <f t="shared" si="232"/>
        <v>#DIV/0!</v>
      </c>
      <c r="BX250" s="8" t="e">
        <f t="shared" si="229"/>
        <v>#DIV/0!</v>
      </c>
      <c r="CX250" t="s">
        <v>275</v>
      </c>
      <c r="DA250">
        <f t="shared" si="233"/>
        <v>0</v>
      </c>
      <c r="DB250" s="8" t="e">
        <f t="shared" si="234"/>
        <v>#DIV/0!</v>
      </c>
      <c r="DC250" s="8" t="e">
        <f t="shared" si="230"/>
        <v>#DIV/0!</v>
      </c>
      <c r="EB250" t="s">
        <v>275</v>
      </c>
      <c r="EE250">
        <f t="shared" si="235"/>
        <v>0</v>
      </c>
      <c r="EF250" s="8" t="e">
        <f t="shared" si="236"/>
        <v>#DIV/0!</v>
      </c>
      <c r="EG250" s="8"/>
    </row>
    <row r="251" spans="1:137">
      <c r="A251" s="5">
        <v>0.3</v>
      </c>
      <c r="B251" s="4" t="e">
        <f t="shared" si="211"/>
        <v>#DIV/0!</v>
      </c>
      <c r="C251" s="4" t="e">
        <f t="shared" si="212"/>
        <v>#DIV/0!</v>
      </c>
      <c r="D251" s="4" t="e">
        <f t="shared" si="213"/>
        <v>#DIV/0!</v>
      </c>
      <c r="E251" s="4" t="e">
        <f t="shared" si="214"/>
        <v>#DIV/0!</v>
      </c>
      <c r="F251" s="4" t="e">
        <f t="shared" si="215"/>
        <v>#DIV/0!</v>
      </c>
      <c r="G251" s="4" t="e">
        <f t="shared" si="216"/>
        <v>#DIV/0!</v>
      </c>
      <c r="K251">
        <f t="shared" si="209"/>
        <v>0</v>
      </c>
      <c r="N251">
        <f t="shared" si="210"/>
        <v>0</v>
      </c>
      <c r="AT251" t="s">
        <v>276</v>
      </c>
      <c r="AU251">
        <v>88078</v>
      </c>
      <c r="AW251">
        <f t="shared" si="222"/>
        <v>88078</v>
      </c>
      <c r="AX251" s="8">
        <f t="shared" si="223"/>
        <v>1</v>
      </c>
      <c r="AY251" s="8">
        <f t="shared" si="228"/>
        <v>0</v>
      </c>
      <c r="BS251" t="s">
        <v>276</v>
      </c>
      <c r="BV251">
        <f t="shared" si="231"/>
        <v>0</v>
      </c>
      <c r="BW251" s="8" t="e">
        <f t="shared" si="232"/>
        <v>#DIV/0!</v>
      </c>
      <c r="BX251" s="8" t="e">
        <f t="shared" si="229"/>
        <v>#DIV/0!</v>
      </c>
      <c r="CX251" t="s">
        <v>276</v>
      </c>
      <c r="DA251">
        <f t="shared" si="233"/>
        <v>0</v>
      </c>
      <c r="DB251" s="8" t="e">
        <f t="shared" si="234"/>
        <v>#DIV/0!</v>
      </c>
      <c r="DC251" s="8" t="e">
        <f t="shared" si="230"/>
        <v>#DIV/0!</v>
      </c>
      <c r="EB251" t="s">
        <v>276</v>
      </c>
      <c r="EE251">
        <f t="shared" si="235"/>
        <v>0</v>
      </c>
      <c r="EF251" s="8" t="e">
        <f t="shared" si="236"/>
        <v>#DIV/0!</v>
      </c>
      <c r="EG251" s="8"/>
    </row>
    <row r="252" spans="1:137">
      <c r="A252" s="5">
        <v>0.2</v>
      </c>
      <c r="B252" s="4" t="e">
        <f t="shared" si="211"/>
        <v>#DIV/0!</v>
      </c>
      <c r="C252" s="4" t="e">
        <f t="shared" si="212"/>
        <v>#DIV/0!</v>
      </c>
      <c r="D252" s="4" t="e">
        <f t="shared" si="213"/>
        <v>#DIV/0!</v>
      </c>
      <c r="E252" s="4" t="e">
        <f t="shared" si="214"/>
        <v>#DIV/0!</v>
      </c>
      <c r="F252" s="4" t="e">
        <f t="shared" si="215"/>
        <v>#DIV/0!</v>
      </c>
      <c r="G252" s="4" t="e">
        <f t="shared" si="216"/>
        <v>#DIV/0!</v>
      </c>
      <c r="K252">
        <f t="shared" si="209"/>
        <v>0</v>
      </c>
      <c r="N252">
        <f t="shared" si="210"/>
        <v>0</v>
      </c>
      <c r="AT252" t="s">
        <v>277</v>
      </c>
      <c r="AU252">
        <v>88078</v>
      </c>
      <c r="AW252">
        <f t="shared" si="222"/>
        <v>88078</v>
      </c>
      <c r="AX252" s="8">
        <f t="shared" si="223"/>
        <v>1</v>
      </c>
      <c r="AY252" s="8">
        <f t="shared" si="228"/>
        <v>0</v>
      </c>
      <c r="BS252" t="s">
        <v>277</v>
      </c>
      <c r="BV252">
        <f t="shared" si="231"/>
        <v>0</v>
      </c>
      <c r="BW252" s="8" t="e">
        <f t="shared" si="232"/>
        <v>#DIV/0!</v>
      </c>
      <c r="BX252" s="8" t="e">
        <f t="shared" si="229"/>
        <v>#DIV/0!</v>
      </c>
      <c r="CX252" t="s">
        <v>277</v>
      </c>
      <c r="DA252">
        <f t="shared" si="233"/>
        <v>0</v>
      </c>
      <c r="DB252" s="8" t="e">
        <f t="shared" si="234"/>
        <v>#DIV/0!</v>
      </c>
      <c r="DC252" s="8" t="e">
        <f t="shared" si="230"/>
        <v>#DIV/0!</v>
      </c>
      <c r="EB252" t="s">
        <v>277</v>
      </c>
      <c r="EE252">
        <f t="shared" si="235"/>
        <v>0</v>
      </c>
      <c r="EF252" s="8" t="e">
        <f t="shared" si="236"/>
        <v>#DIV/0!</v>
      </c>
      <c r="EG252" s="8"/>
    </row>
    <row r="253" spans="1:137">
      <c r="A253" s="5">
        <v>0.1</v>
      </c>
      <c r="B253" s="4" t="e">
        <f t="shared" si="211"/>
        <v>#DIV/0!</v>
      </c>
      <c r="C253" s="4" t="e">
        <f t="shared" si="212"/>
        <v>#DIV/0!</v>
      </c>
      <c r="D253" s="4" t="e">
        <f t="shared" si="213"/>
        <v>#DIV/0!</v>
      </c>
      <c r="E253" s="4" t="e">
        <f t="shared" si="214"/>
        <v>#DIV/0!</v>
      </c>
      <c r="F253" s="4" t="e">
        <f t="shared" si="215"/>
        <v>#DIV/0!</v>
      </c>
      <c r="G253" s="4" t="e">
        <f t="shared" si="216"/>
        <v>#DIV/0!</v>
      </c>
      <c r="K253">
        <f t="shared" si="209"/>
        <v>0</v>
      </c>
      <c r="N253">
        <f t="shared" si="210"/>
        <v>0</v>
      </c>
      <c r="AT253" t="s">
        <v>278</v>
      </c>
      <c r="AU253">
        <v>88078</v>
      </c>
      <c r="AW253">
        <f t="shared" si="222"/>
        <v>88078</v>
      </c>
      <c r="AX253" s="8">
        <f t="shared" si="223"/>
        <v>1</v>
      </c>
      <c r="AY253" s="8">
        <f t="shared" si="228"/>
        <v>0</v>
      </c>
      <c r="BS253" t="s">
        <v>278</v>
      </c>
      <c r="BV253">
        <f t="shared" si="231"/>
        <v>0</v>
      </c>
      <c r="BW253" s="8" t="e">
        <f t="shared" si="232"/>
        <v>#DIV/0!</v>
      </c>
      <c r="BX253" s="8" t="e">
        <f t="shared" si="229"/>
        <v>#DIV/0!</v>
      </c>
      <c r="CX253" t="s">
        <v>278</v>
      </c>
      <c r="DA253">
        <f t="shared" si="233"/>
        <v>0</v>
      </c>
      <c r="DB253" s="8" t="e">
        <f t="shared" si="234"/>
        <v>#DIV/0!</v>
      </c>
      <c r="DC253" s="8" t="e">
        <f t="shared" si="230"/>
        <v>#DIV/0!</v>
      </c>
      <c r="EB253" t="s">
        <v>278</v>
      </c>
      <c r="EE253">
        <f t="shared" si="235"/>
        <v>0</v>
      </c>
      <c r="EF253" s="8" t="e">
        <f t="shared" si="236"/>
        <v>#DIV/0!</v>
      </c>
      <c r="EG253" s="8"/>
    </row>
    <row r="254" spans="1:137">
      <c r="A254" s="6">
        <v>208.3</v>
      </c>
      <c r="B254" s="4"/>
      <c r="C254" s="4"/>
      <c r="D254" s="4"/>
      <c r="E254" s="4"/>
      <c r="F254" s="4"/>
      <c r="G254" s="4"/>
      <c r="K254">
        <f t="shared" si="209"/>
        <v>0</v>
      </c>
      <c r="N254">
        <f t="shared" si="210"/>
        <v>0</v>
      </c>
      <c r="AT254" t="s">
        <v>279</v>
      </c>
      <c r="AU254">
        <v>88078</v>
      </c>
      <c r="AW254">
        <f t="shared" si="222"/>
        <v>88078</v>
      </c>
      <c r="AX254" s="8">
        <f t="shared" si="223"/>
        <v>1</v>
      </c>
      <c r="AY254" s="8">
        <f t="shared" si="228"/>
        <v>0</v>
      </c>
      <c r="BS254" t="s">
        <v>279</v>
      </c>
      <c r="BV254">
        <f t="shared" si="231"/>
        <v>0</v>
      </c>
      <c r="BW254" s="8" t="e">
        <f t="shared" si="232"/>
        <v>#DIV/0!</v>
      </c>
      <c r="BX254" s="8" t="e">
        <f t="shared" si="229"/>
        <v>#DIV/0!</v>
      </c>
      <c r="CX254" t="s">
        <v>279</v>
      </c>
      <c r="DA254">
        <f t="shared" si="233"/>
        <v>0</v>
      </c>
      <c r="DB254" s="8" t="e">
        <f t="shared" si="234"/>
        <v>#DIV/0!</v>
      </c>
      <c r="DC254" s="8" t="e">
        <f t="shared" si="230"/>
        <v>#DIV/0!</v>
      </c>
      <c r="EB254" t="s">
        <v>279</v>
      </c>
      <c r="EE254">
        <f t="shared" si="235"/>
        <v>0</v>
      </c>
      <c r="EF254" s="8" t="e">
        <f t="shared" si="236"/>
        <v>#DIV/0!</v>
      </c>
      <c r="EG254" s="8"/>
    </row>
    <row r="255" spans="1:137">
      <c r="A255" s="4">
        <v>1</v>
      </c>
      <c r="B255" s="4" t="e">
        <f t="shared" si="211"/>
        <v>#DIV/0!</v>
      </c>
      <c r="C255" s="4" t="e">
        <f t="shared" si="212"/>
        <v>#DIV/0!</v>
      </c>
      <c r="D255" s="4" t="e">
        <f t="shared" si="213"/>
        <v>#DIV/0!</v>
      </c>
      <c r="E255" s="4" t="e">
        <f t="shared" si="214"/>
        <v>#DIV/0!</v>
      </c>
      <c r="F255" s="4" t="e">
        <f t="shared" si="215"/>
        <v>#DIV/0!</v>
      </c>
      <c r="G255" s="4" t="e">
        <f t="shared" si="216"/>
        <v>#DIV/0!</v>
      </c>
      <c r="K255">
        <f t="shared" si="209"/>
        <v>0</v>
      </c>
      <c r="N255">
        <f t="shared" si="210"/>
        <v>0</v>
      </c>
      <c r="AT255" t="s">
        <v>280</v>
      </c>
      <c r="AU255">
        <v>88078</v>
      </c>
      <c r="AW255">
        <f t="shared" si="222"/>
        <v>88078</v>
      </c>
      <c r="AX255" s="8">
        <f t="shared" si="223"/>
        <v>1</v>
      </c>
      <c r="AY255" s="8">
        <f t="shared" si="228"/>
        <v>0</v>
      </c>
      <c r="BS255" t="s">
        <v>280</v>
      </c>
      <c r="BV255">
        <f t="shared" si="231"/>
        <v>0</v>
      </c>
      <c r="BW255" s="8" t="e">
        <f t="shared" si="232"/>
        <v>#DIV/0!</v>
      </c>
      <c r="BX255" s="8" t="e">
        <f t="shared" si="229"/>
        <v>#DIV/0!</v>
      </c>
      <c r="CX255" t="s">
        <v>280</v>
      </c>
      <c r="DA255">
        <f t="shared" si="233"/>
        <v>0</v>
      </c>
      <c r="DB255" s="8" t="e">
        <f t="shared" si="234"/>
        <v>#DIV/0!</v>
      </c>
      <c r="DC255" s="8" t="e">
        <f t="shared" si="230"/>
        <v>#DIV/0!</v>
      </c>
      <c r="EB255" t="s">
        <v>280</v>
      </c>
      <c r="EE255">
        <f t="shared" si="235"/>
        <v>0</v>
      </c>
      <c r="EF255" s="8" t="e">
        <f t="shared" si="236"/>
        <v>#DIV/0!</v>
      </c>
      <c r="EG255" s="8"/>
    </row>
    <row r="256" spans="1:137">
      <c r="A256" s="4">
        <v>0.9</v>
      </c>
      <c r="B256" s="4" t="e">
        <f t="shared" si="211"/>
        <v>#DIV/0!</v>
      </c>
      <c r="C256" s="4" t="e">
        <f t="shared" si="212"/>
        <v>#DIV/0!</v>
      </c>
      <c r="D256" s="4" t="e">
        <f t="shared" si="213"/>
        <v>#DIV/0!</v>
      </c>
      <c r="E256" s="4" t="e">
        <f t="shared" si="214"/>
        <v>#DIV/0!</v>
      </c>
      <c r="F256" s="4" t="e">
        <f t="shared" si="215"/>
        <v>#DIV/0!</v>
      </c>
      <c r="G256" s="4" t="e">
        <f t="shared" si="216"/>
        <v>#DIV/0!</v>
      </c>
      <c r="K256">
        <f t="shared" si="209"/>
        <v>0</v>
      </c>
      <c r="N256">
        <f t="shared" si="210"/>
        <v>0</v>
      </c>
      <c r="AT256" t="s">
        <v>281</v>
      </c>
      <c r="AU256">
        <v>88078</v>
      </c>
      <c r="AW256">
        <f t="shared" si="222"/>
        <v>88078</v>
      </c>
      <c r="AX256" s="8">
        <f t="shared" si="223"/>
        <v>1</v>
      </c>
      <c r="AY256" s="8">
        <f t="shared" si="228"/>
        <v>0</v>
      </c>
      <c r="BS256" t="s">
        <v>281</v>
      </c>
      <c r="BV256">
        <f t="shared" si="231"/>
        <v>0</v>
      </c>
      <c r="BW256" s="8" t="e">
        <f t="shared" si="232"/>
        <v>#DIV/0!</v>
      </c>
      <c r="BX256" s="8" t="e">
        <f t="shared" si="229"/>
        <v>#DIV/0!</v>
      </c>
      <c r="CX256" t="s">
        <v>281</v>
      </c>
      <c r="DA256">
        <f t="shared" si="233"/>
        <v>0</v>
      </c>
      <c r="DB256" s="8" t="e">
        <f t="shared" si="234"/>
        <v>#DIV/0!</v>
      </c>
      <c r="DC256" s="8" t="e">
        <f t="shared" si="230"/>
        <v>#DIV/0!</v>
      </c>
      <c r="EB256" t="s">
        <v>281</v>
      </c>
      <c r="EE256">
        <f t="shared" si="235"/>
        <v>0</v>
      </c>
      <c r="EF256" s="8" t="e">
        <f t="shared" si="236"/>
        <v>#DIV/0!</v>
      </c>
      <c r="EG256" s="8"/>
    </row>
    <row r="257" spans="1:144">
      <c r="A257" s="4">
        <v>0.8</v>
      </c>
      <c r="B257" s="4" t="e">
        <f t="shared" si="211"/>
        <v>#DIV/0!</v>
      </c>
      <c r="C257" s="4" t="e">
        <f t="shared" si="212"/>
        <v>#DIV/0!</v>
      </c>
      <c r="D257" s="4" t="e">
        <f t="shared" si="213"/>
        <v>#DIV/0!</v>
      </c>
      <c r="E257" s="4" t="e">
        <f t="shared" si="214"/>
        <v>#DIV/0!</v>
      </c>
      <c r="F257" s="4" t="e">
        <f t="shared" si="215"/>
        <v>#DIV/0!</v>
      </c>
      <c r="G257" s="4" t="e">
        <f t="shared" si="216"/>
        <v>#DIV/0!</v>
      </c>
      <c r="K257">
        <f t="shared" si="209"/>
        <v>0</v>
      </c>
      <c r="N257">
        <f t="shared" si="210"/>
        <v>0</v>
      </c>
      <c r="AT257" t="s">
        <v>282</v>
      </c>
      <c r="AU257">
        <v>88078</v>
      </c>
      <c r="AW257">
        <f t="shared" si="222"/>
        <v>88078</v>
      </c>
      <c r="AX257" s="8">
        <f t="shared" si="223"/>
        <v>1</v>
      </c>
      <c r="AY257" s="8">
        <f t="shared" si="228"/>
        <v>0</v>
      </c>
      <c r="BS257" t="s">
        <v>282</v>
      </c>
      <c r="BV257">
        <f t="shared" si="231"/>
        <v>0</v>
      </c>
      <c r="BW257" s="8" t="e">
        <f t="shared" si="232"/>
        <v>#DIV/0!</v>
      </c>
      <c r="BX257" s="8" t="e">
        <f t="shared" si="229"/>
        <v>#DIV/0!</v>
      </c>
      <c r="CX257" t="s">
        <v>282</v>
      </c>
      <c r="DA257">
        <f t="shared" si="233"/>
        <v>0</v>
      </c>
      <c r="DB257" s="8" t="e">
        <f t="shared" si="234"/>
        <v>#DIV/0!</v>
      </c>
      <c r="DC257" s="8" t="e">
        <f t="shared" si="230"/>
        <v>#DIV/0!</v>
      </c>
      <c r="EB257" t="s">
        <v>282</v>
      </c>
      <c r="EE257">
        <f t="shared" si="235"/>
        <v>0</v>
      </c>
      <c r="EF257" s="8" t="e">
        <f t="shared" si="236"/>
        <v>#DIV/0!</v>
      </c>
      <c r="EG257" s="8"/>
    </row>
    <row r="258" spans="1:144">
      <c r="A258" s="4">
        <v>0.7</v>
      </c>
      <c r="B258" s="4" t="e">
        <f t="shared" si="211"/>
        <v>#DIV/0!</v>
      </c>
      <c r="C258" s="4" t="e">
        <f t="shared" si="212"/>
        <v>#DIV/0!</v>
      </c>
      <c r="D258" s="4" t="e">
        <f t="shared" si="213"/>
        <v>#DIV/0!</v>
      </c>
      <c r="E258" s="4" t="e">
        <f t="shared" si="214"/>
        <v>#DIV/0!</v>
      </c>
      <c r="F258" s="4" t="e">
        <f t="shared" si="215"/>
        <v>#DIV/0!</v>
      </c>
      <c r="G258" s="4" t="e">
        <f t="shared" si="216"/>
        <v>#DIV/0!</v>
      </c>
      <c r="K258">
        <f t="shared" si="209"/>
        <v>0</v>
      </c>
      <c r="N258">
        <f t="shared" si="210"/>
        <v>0</v>
      </c>
      <c r="AT258" t="s">
        <v>283</v>
      </c>
      <c r="AU258">
        <v>88078</v>
      </c>
      <c r="AW258">
        <f t="shared" si="222"/>
        <v>88078</v>
      </c>
      <c r="AX258" s="8">
        <f t="shared" si="223"/>
        <v>1</v>
      </c>
      <c r="AY258" s="8">
        <f t="shared" si="228"/>
        <v>0</v>
      </c>
      <c r="AZ258" t="s">
        <v>304</v>
      </c>
      <c r="BA258" t="s">
        <v>305</v>
      </c>
      <c r="BB258" t="str">
        <f>BB228</f>
        <v>Percent Transcripts Errorenous Expression</v>
      </c>
      <c r="BS258" t="s">
        <v>283</v>
      </c>
      <c r="BV258">
        <f t="shared" si="231"/>
        <v>0</v>
      </c>
      <c r="BW258" s="8" t="e">
        <f t="shared" si="232"/>
        <v>#DIV/0!</v>
      </c>
      <c r="BX258" s="8" t="e">
        <f t="shared" si="229"/>
        <v>#DIV/0!</v>
      </c>
      <c r="BY258" t="s">
        <v>304</v>
      </c>
      <c r="BZ258" t="s">
        <v>305</v>
      </c>
      <c r="CA258" t="str">
        <f>CA228</f>
        <v>Percent Genes Errorenous Expression</v>
      </c>
      <c r="CX258" t="s">
        <v>283</v>
      </c>
      <c r="DA258">
        <f t="shared" si="233"/>
        <v>0</v>
      </c>
      <c r="DB258" s="8" t="e">
        <f t="shared" si="234"/>
        <v>#DIV/0!</v>
      </c>
      <c r="DC258" s="8" t="e">
        <f t="shared" si="230"/>
        <v>#DIV/0!</v>
      </c>
      <c r="DD258" t="s">
        <v>304</v>
      </c>
      <c r="DE258" t="s">
        <v>305</v>
      </c>
      <c r="DF258" t="str">
        <f>DF228</f>
        <v>Percent TFAM Errorenous Expression</v>
      </c>
      <c r="EB258" t="s">
        <v>283</v>
      </c>
      <c r="EE258">
        <f t="shared" si="235"/>
        <v>0</v>
      </c>
      <c r="EF258" s="8" t="e">
        <f t="shared" si="236"/>
        <v>#DIV/0!</v>
      </c>
      <c r="EG258" s="8"/>
      <c r="EL258" t="s">
        <v>304</v>
      </c>
      <c r="EM258" t="s">
        <v>305</v>
      </c>
      <c r="EN258" t="str">
        <f>EN228</f>
        <v>Percent Transcripts Errorenous Expression</v>
      </c>
    </row>
    <row r="259" spans="1:144">
      <c r="A259" s="4">
        <v>0.6</v>
      </c>
      <c r="B259" s="4" t="e">
        <f t="shared" si="211"/>
        <v>#DIV/0!</v>
      </c>
      <c r="C259" s="4" t="e">
        <f t="shared" si="212"/>
        <v>#DIV/0!</v>
      </c>
      <c r="D259" s="4" t="e">
        <f t="shared" si="213"/>
        <v>#DIV/0!</v>
      </c>
      <c r="E259" s="4" t="e">
        <f t="shared" si="214"/>
        <v>#DIV/0!</v>
      </c>
      <c r="F259" s="4" t="e">
        <f t="shared" si="215"/>
        <v>#DIV/0!</v>
      </c>
      <c r="G259" s="4" t="e">
        <f t="shared" si="216"/>
        <v>#DIV/0!</v>
      </c>
      <c r="K259">
        <f t="shared" ref="K259:K322" si="237">H259</f>
        <v>0</v>
      </c>
      <c r="N259">
        <f t="shared" ref="N259:N322" si="238">K259</f>
        <v>0</v>
      </c>
      <c r="AT259" t="s">
        <v>284</v>
      </c>
      <c r="AU259">
        <v>88078</v>
      </c>
      <c r="AW259">
        <f t="shared" si="222"/>
        <v>88078</v>
      </c>
      <c r="AX259" s="8">
        <f t="shared" si="223"/>
        <v>1</v>
      </c>
      <c r="AY259" s="8">
        <f t="shared" si="228"/>
        <v>0</v>
      </c>
      <c r="AZ259" s="1">
        <v>1</v>
      </c>
      <c r="BA259" s="1">
        <v>1</v>
      </c>
      <c r="BB259" s="8">
        <f>AVERAGE(AX249,AX259,AX269)</f>
        <v>1</v>
      </c>
      <c r="BS259" t="s">
        <v>284</v>
      </c>
      <c r="BV259">
        <f t="shared" si="231"/>
        <v>0</v>
      </c>
      <c r="BW259" s="8" t="e">
        <f t="shared" si="232"/>
        <v>#DIV/0!</v>
      </c>
      <c r="BX259" s="8" t="e">
        <f t="shared" si="229"/>
        <v>#DIV/0!</v>
      </c>
      <c r="BY259" s="1">
        <v>1</v>
      </c>
      <c r="BZ259" s="1">
        <v>1</v>
      </c>
      <c r="CA259" s="8" t="e">
        <f>AVERAGE(BW249,BW259,BW269)</f>
        <v>#DIV/0!</v>
      </c>
      <c r="CX259" t="s">
        <v>284</v>
      </c>
      <c r="DA259">
        <f t="shared" si="233"/>
        <v>0</v>
      </c>
      <c r="DB259" s="8" t="e">
        <f t="shared" si="234"/>
        <v>#DIV/0!</v>
      </c>
      <c r="DC259" s="8" t="e">
        <f t="shared" si="230"/>
        <v>#DIV/0!</v>
      </c>
      <c r="DD259" s="1">
        <v>1</v>
      </c>
      <c r="DE259" s="1">
        <v>1</v>
      </c>
      <c r="DF259" s="8" t="e">
        <f>AVERAGE(DB249,DB259,DB269)</f>
        <v>#DIV/0!</v>
      </c>
      <c r="EB259" t="s">
        <v>284</v>
      </c>
      <c r="EE259">
        <f t="shared" si="235"/>
        <v>0</v>
      </c>
      <c r="EF259" s="8" t="e">
        <f t="shared" si="236"/>
        <v>#DIV/0!</v>
      </c>
      <c r="EG259" s="8"/>
      <c r="EL259" s="1">
        <v>1</v>
      </c>
      <c r="EM259" s="1">
        <v>1</v>
      </c>
      <c r="EN259" s="8" t="e">
        <f>AVERAGE(EF249,EF259,EF269)</f>
        <v>#DIV/0!</v>
      </c>
    </row>
    <row r="260" spans="1:144">
      <c r="A260" s="4">
        <v>0.5</v>
      </c>
      <c r="B260" s="4" t="e">
        <f t="shared" ref="B260:B323" si="239">J260/H260</f>
        <v>#DIV/0!</v>
      </c>
      <c r="C260" s="4" t="e">
        <f t="shared" ref="C260:C323" si="240">(I260-J260)/H260</f>
        <v>#DIV/0!</v>
      </c>
      <c r="D260" s="4" t="e">
        <f t="shared" ref="D260:D323" si="241">M260/K260</f>
        <v>#DIV/0!</v>
      </c>
      <c r="E260" s="4" t="e">
        <f t="shared" ref="E260:E323" si="242">(L260-M260)/K260</f>
        <v>#DIV/0!</v>
      </c>
      <c r="F260" s="4" t="e">
        <f t="shared" ref="F260:F323" si="243">P260/N260</f>
        <v>#DIV/0!</v>
      </c>
      <c r="G260" s="4" t="e">
        <f t="shared" ref="G260:G323" si="244">(O260-P260)/N260</f>
        <v>#DIV/0!</v>
      </c>
      <c r="K260">
        <f t="shared" si="237"/>
        <v>0</v>
      </c>
      <c r="N260">
        <f t="shared" si="238"/>
        <v>0</v>
      </c>
      <c r="AT260" t="s">
        <v>285</v>
      </c>
      <c r="AU260">
        <v>88078</v>
      </c>
      <c r="AW260">
        <f t="shared" si="222"/>
        <v>88078</v>
      </c>
      <c r="AX260" s="8">
        <f t="shared" si="223"/>
        <v>1</v>
      </c>
      <c r="AY260" s="8">
        <f t="shared" si="228"/>
        <v>0</v>
      </c>
      <c r="AZ260" s="1">
        <v>1</v>
      </c>
      <c r="BA260" s="1">
        <v>0.9</v>
      </c>
      <c r="BB260" s="8">
        <f t="shared" ref="BB260:BB268" si="245">AVERAGE(AX250,AX260,AX270)</f>
        <v>1</v>
      </c>
      <c r="BS260" t="s">
        <v>285</v>
      </c>
      <c r="BV260">
        <f t="shared" si="231"/>
        <v>0</v>
      </c>
      <c r="BW260" s="8" t="e">
        <f t="shared" si="232"/>
        <v>#DIV/0!</v>
      </c>
      <c r="BX260" s="8" t="e">
        <f t="shared" si="229"/>
        <v>#DIV/0!</v>
      </c>
      <c r="BY260" s="1">
        <v>1</v>
      </c>
      <c r="BZ260" s="1">
        <v>0.9</v>
      </c>
      <c r="CA260" s="8" t="e">
        <f t="shared" ref="CA260:CA268" si="246">AVERAGE(BW250,BW260,BW270)</f>
        <v>#DIV/0!</v>
      </c>
      <c r="CX260" t="s">
        <v>285</v>
      </c>
      <c r="DA260">
        <f t="shared" si="233"/>
        <v>0</v>
      </c>
      <c r="DB260" s="8" t="e">
        <f t="shared" si="234"/>
        <v>#DIV/0!</v>
      </c>
      <c r="DC260" s="8" t="e">
        <f t="shared" si="230"/>
        <v>#DIV/0!</v>
      </c>
      <c r="DD260" s="1">
        <v>1</v>
      </c>
      <c r="DE260" s="1">
        <v>0.9</v>
      </c>
      <c r="DF260" s="8" t="e">
        <f t="shared" ref="DF260:DF268" si="247">AVERAGE(DB250,DB260,DB270)</f>
        <v>#DIV/0!</v>
      </c>
      <c r="EB260" t="s">
        <v>285</v>
      </c>
      <c r="EE260">
        <f t="shared" si="235"/>
        <v>0</v>
      </c>
      <c r="EF260" s="8" t="e">
        <f t="shared" si="236"/>
        <v>#DIV/0!</v>
      </c>
      <c r="EG260" s="8"/>
      <c r="EL260" s="1">
        <v>1</v>
      </c>
      <c r="EM260" s="1">
        <v>0.9</v>
      </c>
      <c r="EN260" s="8" t="e">
        <f t="shared" ref="EN260:EN268" si="248">AVERAGE(EF250,EF260,EF270)</f>
        <v>#DIV/0!</v>
      </c>
    </row>
    <row r="261" spans="1:144">
      <c r="A261" s="5">
        <v>0.4</v>
      </c>
      <c r="B261" s="4" t="e">
        <f t="shared" si="239"/>
        <v>#DIV/0!</v>
      </c>
      <c r="C261" s="4" t="e">
        <f t="shared" si="240"/>
        <v>#DIV/0!</v>
      </c>
      <c r="D261" s="4" t="e">
        <f t="shared" si="241"/>
        <v>#DIV/0!</v>
      </c>
      <c r="E261" s="4" t="e">
        <f t="shared" si="242"/>
        <v>#DIV/0!</v>
      </c>
      <c r="F261" s="4" t="e">
        <f t="shared" si="243"/>
        <v>#DIV/0!</v>
      </c>
      <c r="G261" s="4" t="e">
        <f t="shared" si="244"/>
        <v>#DIV/0!</v>
      </c>
      <c r="K261">
        <f t="shared" si="237"/>
        <v>0</v>
      </c>
      <c r="N261">
        <f t="shared" si="238"/>
        <v>0</v>
      </c>
      <c r="AT261" t="s">
        <v>286</v>
      </c>
      <c r="AU261">
        <v>88078</v>
      </c>
      <c r="AW261">
        <f t="shared" si="222"/>
        <v>88078</v>
      </c>
      <c r="AX261" s="8">
        <f t="shared" si="223"/>
        <v>1</v>
      </c>
      <c r="AY261" s="8">
        <f t="shared" si="228"/>
        <v>0</v>
      </c>
      <c r="AZ261" s="1">
        <v>1</v>
      </c>
      <c r="BA261" s="1">
        <v>0.8</v>
      </c>
      <c r="BB261" s="8">
        <f t="shared" si="245"/>
        <v>1</v>
      </c>
      <c r="BS261" t="s">
        <v>286</v>
      </c>
      <c r="BV261">
        <f t="shared" si="231"/>
        <v>0</v>
      </c>
      <c r="BW261" s="8" t="e">
        <f t="shared" si="232"/>
        <v>#DIV/0!</v>
      </c>
      <c r="BX261" s="8" t="e">
        <f t="shared" si="229"/>
        <v>#DIV/0!</v>
      </c>
      <c r="BY261" s="1">
        <v>1</v>
      </c>
      <c r="BZ261" s="1">
        <v>0.8</v>
      </c>
      <c r="CA261" s="8" t="e">
        <f t="shared" si="246"/>
        <v>#DIV/0!</v>
      </c>
      <c r="CX261" t="s">
        <v>286</v>
      </c>
      <c r="DA261">
        <f t="shared" si="233"/>
        <v>0</v>
      </c>
      <c r="DB261" s="8" t="e">
        <f t="shared" si="234"/>
        <v>#DIV/0!</v>
      </c>
      <c r="DC261" s="8" t="e">
        <f t="shared" si="230"/>
        <v>#DIV/0!</v>
      </c>
      <c r="DD261" s="1">
        <v>1</v>
      </c>
      <c r="DE261" s="1">
        <v>0.8</v>
      </c>
      <c r="DF261" s="8" t="e">
        <f t="shared" si="247"/>
        <v>#DIV/0!</v>
      </c>
      <c r="EB261" t="s">
        <v>286</v>
      </c>
      <c r="EE261">
        <f t="shared" si="235"/>
        <v>0</v>
      </c>
      <c r="EF261" s="8" t="e">
        <f t="shared" si="236"/>
        <v>#DIV/0!</v>
      </c>
      <c r="EG261" s="8"/>
      <c r="EL261" s="1">
        <v>1</v>
      </c>
      <c r="EM261" s="1">
        <v>0.8</v>
      </c>
      <c r="EN261" s="8" t="e">
        <f t="shared" si="248"/>
        <v>#DIV/0!</v>
      </c>
    </row>
    <row r="262" spans="1:144">
      <c r="A262" s="5">
        <v>0.3</v>
      </c>
      <c r="B262" s="4" t="e">
        <f t="shared" si="239"/>
        <v>#DIV/0!</v>
      </c>
      <c r="C262" s="4" t="e">
        <f t="shared" si="240"/>
        <v>#DIV/0!</v>
      </c>
      <c r="D262" s="4" t="e">
        <f t="shared" si="241"/>
        <v>#DIV/0!</v>
      </c>
      <c r="E262" s="4" t="e">
        <f t="shared" si="242"/>
        <v>#DIV/0!</v>
      </c>
      <c r="F262" s="4" t="e">
        <f t="shared" si="243"/>
        <v>#DIV/0!</v>
      </c>
      <c r="G262" s="4" t="e">
        <f t="shared" si="244"/>
        <v>#DIV/0!</v>
      </c>
      <c r="K262">
        <f t="shared" si="237"/>
        <v>0</v>
      </c>
      <c r="N262">
        <f t="shared" si="238"/>
        <v>0</v>
      </c>
      <c r="AT262" t="s">
        <v>287</v>
      </c>
      <c r="AU262">
        <v>88078</v>
      </c>
      <c r="AW262">
        <f t="shared" si="222"/>
        <v>88078</v>
      </c>
      <c r="AX262" s="8">
        <f t="shared" si="223"/>
        <v>1</v>
      </c>
      <c r="AY262" s="8">
        <f t="shared" si="228"/>
        <v>0</v>
      </c>
      <c r="AZ262" s="1">
        <v>1</v>
      </c>
      <c r="BA262" s="1">
        <v>0.7</v>
      </c>
      <c r="BB262" s="8">
        <f t="shared" si="245"/>
        <v>1</v>
      </c>
      <c r="BS262" t="s">
        <v>287</v>
      </c>
      <c r="BV262">
        <f t="shared" si="231"/>
        <v>0</v>
      </c>
      <c r="BW262" s="8" t="e">
        <f t="shared" si="232"/>
        <v>#DIV/0!</v>
      </c>
      <c r="BX262" s="8" t="e">
        <f t="shared" si="229"/>
        <v>#DIV/0!</v>
      </c>
      <c r="BY262" s="1">
        <v>1</v>
      </c>
      <c r="BZ262" s="1">
        <v>0.7</v>
      </c>
      <c r="CA262" s="8" t="e">
        <f t="shared" si="246"/>
        <v>#DIV/0!</v>
      </c>
      <c r="CX262" t="s">
        <v>287</v>
      </c>
      <c r="DA262">
        <f t="shared" si="233"/>
        <v>0</v>
      </c>
      <c r="DB262" s="8" t="e">
        <f t="shared" si="234"/>
        <v>#DIV/0!</v>
      </c>
      <c r="DC262" s="8" t="e">
        <f t="shared" si="230"/>
        <v>#DIV/0!</v>
      </c>
      <c r="DD262" s="1">
        <v>1</v>
      </c>
      <c r="DE262" s="1">
        <v>0.7</v>
      </c>
      <c r="DF262" s="8" t="e">
        <f t="shared" si="247"/>
        <v>#DIV/0!</v>
      </c>
      <c r="EB262" t="s">
        <v>287</v>
      </c>
      <c r="EE262">
        <f t="shared" si="235"/>
        <v>0</v>
      </c>
      <c r="EF262" s="8" t="e">
        <f t="shared" si="236"/>
        <v>#DIV/0!</v>
      </c>
      <c r="EG262" s="8"/>
      <c r="EL262" s="1">
        <v>1</v>
      </c>
      <c r="EM262" s="1">
        <v>0.7</v>
      </c>
      <c r="EN262" s="8" t="e">
        <f t="shared" si="248"/>
        <v>#DIV/0!</v>
      </c>
    </row>
    <row r="263" spans="1:144">
      <c r="A263" s="5">
        <v>0.2</v>
      </c>
      <c r="B263" s="4" t="e">
        <f t="shared" si="239"/>
        <v>#DIV/0!</v>
      </c>
      <c r="C263" s="4" t="e">
        <f t="shared" si="240"/>
        <v>#DIV/0!</v>
      </c>
      <c r="D263" s="4" t="e">
        <f t="shared" si="241"/>
        <v>#DIV/0!</v>
      </c>
      <c r="E263" s="4" t="e">
        <f t="shared" si="242"/>
        <v>#DIV/0!</v>
      </c>
      <c r="F263" s="4" t="e">
        <f t="shared" si="243"/>
        <v>#DIV/0!</v>
      </c>
      <c r="G263" s="4" t="e">
        <f t="shared" si="244"/>
        <v>#DIV/0!</v>
      </c>
      <c r="K263">
        <f t="shared" si="237"/>
        <v>0</v>
      </c>
      <c r="N263">
        <f t="shared" si="238"/>
        <v>0</v>
      </c>
      <c r="AT263" t="s">
        <v>288</v>
      </c>
      <c r="AU263">
        <v>88078</v>
      </c>
      <c r="AW263">
        <f t="shared" si="222"/>
        <v>88078</v>
      </c>
      <c r="AX263" s="8">
        <f t="shared" si="223"/>
        <v>1</v>
      </c>
      <c r="AY263" s="8">
        <f t="shared" si="228"/>
        <v>0</v>
      </c>
      <c r="AZ263" s="1">
        <v>1</v>
      </c>
      <c r="BA263" s="1">
        <v>0.6</v>
      </c>
      <c r="BB263" s="8">
        <f t="shared" si="245"/>
        <v>1</v>
      </c>
      <c r="BS263" t="s">
        <v>288</v>
      </c>
      <c r="BV263">
        <f t="shared" si="231"/>
        <v>0</v>
      </c>
      <c r="BW263" s="8" t="e">
        <f t="shared" si="232"/>
        <v>#DIV/0!</v>
      </c>
      <c r="BX263" s="8" t="e">
        <f t="shared" si="229"/>
        <v>#DIV/0!</v>
      </c>
      <c r="BY263" s="1">
        <v>1</v>
      </c>
      <c r="BZ263" s="1">
        <v>0.6</v>
      </c>
      <c r="CA263" s="8" t="e">
        <f t="shared" si="246"/>
        <v>#DIV/0!</v>
      </c>
      <c r="CX263" t="s">
        <v>288</v>
      </c>
      <c r="DA263">
        <f t="shared" si="233"/>
        <v>0</v>
      </c>
      <c r="DB263" s="8" t="e">
        <f t="shared" si="234"/>
        <v>#DIV/0!</v>
      </c>
      <c r="DC263" s="8" t="e">
        <f t="shared" si="230"/>
        <v>#DIV/0!</v>
      </c>
      <c r="DD263" s="1">
        <v>1</v>
      </c>
      <c r="DE263" s="1">
        <v>0.6</v>
      </c>
      <c r="DF263" s="8" t="e">
        <f t="shared" si="247"/>
        <v>#DIV/0!</v>
      </c>
      <c r="EB263" t="s">
        <v>288</v>
      </c>
      <c r="EE263">
        <f t="shared" si="235"/>
        <v>0</v>
      </c>
      <c r="EF263" s="8" t="e">
        <f t="shared" si="236"/>
        <v>#DIV/0!</v>
      </c>
      <c r="EG263" s="8"/>
      <c r="EL263" s="1">
        <v>1</v>
      </c>
      <c r="EM263" s="1">
        <v>0.6</v>
      </c>
      <c r="EN263" s="8" t="e">
        <f t="shared" si="248"/>
        <v>#DIV/0!</v>
      </c>
    </row>
    <row r="264" spans="1:144">
      <c r="A264" s="5">
        <v>0.1</v>
      </c>
      <c r="B264" s="4" t="e">
        <f t="shared" si="239"/>
        <v>#DIV/0!</v>
      </c>
      <c r="C264" s="4" t="e">
        <f t="shared" si="240"/>
        <v>#DIV/0!</v>
      </c>
      <c r="D264" s="4" t="e">
        <f t="shared" si="241"/>
        <v>#DIV/0!</v>
      </c>
      <c r="E264" s="4" t="e">
        <f t="shared" si="242"/>
        <v>#DIV/0!</v>
      </c>
      <c r="F264" s="4" t="e">
        <f t="shared" si="243"/>
        <v>#DIV/0!</v>
      </c>
      <c r="G264" s="4" t="e">
        <f t="shared" si="244"/>
        <v>#DIV/0!</v>
      </c>
      <c r="K264">
        <f t="shared" si="237"/>
        <v>0</v>
      </c>
      <c r="N264">
        <f t="shared" si="238"/>
        <v>0</v>
      </c>
      <c r="AT264" t="s">
        <v>289</v>
      </c>
      <c r="AU264">
        <v>88078</v>
      </c>
      <c r="AW264">
        <f t="shared" si="222"/>
        <v>88078</v>
      </c>
      <c r="AX264" s="8">
        <f t="shared" si="223"/>
        <v>1</v>
      </c>
      <c r="AY264" s="8">
        <f t="shared" si="228"/>
        <v>0</v>
      </c>
      <c r="AZ264" s="1">
        <v>1</v>
      </c>
      <c r="BA264" s="1">
        <v>0.5</v>
      </c>
      <c r="BB264" s="8">
        <f t="shared" si="245"/>
        <v>1</v>
      </c>
      <c r="BS264" t="s">
        <v>289</v>
      </c>
      <c r="BV264">
        <f t="shared" si="231"/>
        <v>0</v>
      </c>
      <c r="BW264" s="8" t="e">
        <f t="shared" si="232"/>
        <v>#DIV/0!</v>
      </c>
      <c r="BX264" s="8" t="e">
        <f t="shared" si="229"/>
        <v>#DIV/0!</v>
      </c>
      <c r="BY264" s="1">
        <v>1</v>
      </c>
      <c r="BZ264" s="1">
        <v>0.5</v>
      </c>
      <c r="CA264" s="8" t="e">
        <f t="shared" si="246"/>
        <v>#DIV/0!</v>
      </c>
      <c r="CX264" t="s">
        <v>289</v>
      </c>
      <c r="DA264">
        <f t="shared" si="233"/>
        <v>0</v>
      </c>
      <c r="DB264" s="8" t="e">
        <f t="shared" si="234"/>
        <v>#DIV/0!</v>
      </c>
      <c r="DC264" s="8" t="e">
        <f t="shared" si="230"/>
        <v>#DIV/0!</v>
      </c>
      <c r="DD264" s="1">
        <v>1</v>
      </c>
      <c r="DE264" s="1">
        <v>0.5</v>
      </c>
      <c r="DF264" s="8" t="e">
        <f t="shared" si="247"/>
        <v>#DIV/0!</v>
      </c>
      <c r="EB264" t="s">
        <v>289</v>
      </c>
      <c r="EE264">
        <f t="shared" si="235"/>
        <v>0</v>
      </c>
      <c r="EF264" s="8" t="e">
        <f t="shared" si="236"/>
        <v>#DIV/0!</v>
      </c>
      <c r="EG264" s="8"/>
      <c r="EL264" s="1">
        <v>1</v>
      </c>
      <c r="EM264" s="1">
        <v>0.5</v>
      </c>
      <c r="EN264" s="8" t="e">
        <f t="shared" si="248"/>
        <v>#DIV/0!</v>
      </c>
    </row>
    <row r="265" spans="1:144">
      <c r="A265" s="6">
        <v>209.1</v>
      </c>
      <c r="B265" s="4"/>
      <c r="C265" s="4"/>
      <c r="D265" s="4"/>
      <c r="E265" s="4"/>
      <c r="F265" s="4"/>
      <c r="G265" s="4"/>
      <c r="K265">
        <f t="shared" si="237"/>
        <v>0</v>
      </c>
      <c r="N265">
        <f t="shared" si="238"/>
        <v>0</v>
      </c>
      <c r="AT265" t="s">
        <v>290</v>
      </c>
      <c r="AU265">
        <v>88078</v>
      </c>
      <c r="AW265">
        <f t="shared" si="222"/>
        <v>88078</v>
      </c>
      <c r="AX265" s="8">
        <f t="shared" si="223"/>
        <v>1</v>
      </c>
      <c r="AY265" s="8">
        <f t="shared" si="228"/>
        <v>0</v>
      </c>
      <c r="AZ265" s="1">
        <v>1</v>
      </c>
      <c r="BA265" s="1">
        <v>0.4</v>
      </c>
      <c r="BB265" s="8">
        <f t="shared" si="245"/>
        <v>1</v>
      </c>
      <c r="BS265" t="s">
        <v>290</v>
      </c>
      <c r="BV265">
        <f t="shared" si="231"/>
        <v>0</v>
      </c>
      <c r="BW265" s="8" t="e">
        <f t="shared" si="232"/>
        <v>#DIV/0!</v>
      </c>
      <c r="BX265" s="8" t="e">
        <f t="shared" si="229"/>
        <v>#DIV/0!</v>
      </c>
      <c r="BY265" s="1">
        <v>1</v>
      </c>
      <c r="BZ265" s="1">
        <v>0.4</v>
      </c>
      <c r="CA265" s="8" t="e">
        <f t="shared" si="246"/>
        <v>#DIV/0!</v>
      </c>
      <c r="CX265" t="s">
        <v>290</v>
      </c>
      <c r="DA265">
        <f t="shared" si="233"/>
        <v>0</v>
      </c>
      <c r="DB265" s="8" t="e">
        <f t="shared" si="234"/>
        <v>#DIV/0!</v>
      </c>
      <c r="DC265" s="8" t="e">
        <f t="shared" si="230"/>
        <v>#DIV/0!</v>
      </c>
      <c r="DD265" s="1">
        <v>1</v>
      </c>
      <c r="DE265" s="1">
        <v>0.4</v>
      </c>
      <c r="DF265" s="8" t="e">
        <f t="shared" si="247"/>
        <v>#DIV/0!</v>
      </c>
      <c r="EB265" t="s">
        <v>290</v>
      </c>
      <c r="EE265">
        <f t="shared" si="235"/>
        <v>0</v>
      </c>
      <c r="EF265" s="8" t="e">
        <f t="shared" si="236"/>
        <v>#DIV/0!</v>
      </c>
      <c r="EG265" s="8"/>
      <c r="EL265" s="1">
        <v>1</v>
      </c>
      <c r="EM265" s="1">
        <v>0.4</v>
      </c>
      <c r="EN265" s="8" t="e">
        <f t="shared" si="248"/>
        <v>#DIV/0!</v>
      </c>
    </row>
    <row r="266" spans="1:144">
      <c r="A266" s="4">
        <v>1</v>
      </c>
      <c r="B266" s="4">
        <f t="shared" si="239"/>
        <v>3.9579802774348397E-3</v>
      </c>
      <c r="C266" s="4">
        <f t="shared" si="240"/>
        <v>2.107791640147536E-3</v>
      </c>
      <c r="D266" s="4">
        <f t="shared" si="241"/>
        <v>2.7873843062978781E-3</v>
      </c>
      <c r="E266" s="4">
        <f t="shared" si="242"/>
        <v>0</v>
      </c>
      <c r="F266" s="4">
        <f t="shared" si="243"/>
        <v>6.066490809683381E-3</v>
      </c>
      <c r="G266" s="4">
        <f t="shared" si="244"/>
        <v>8.1177296045518328E-3</v>
      </c>
      <c r="H266">
        <v>4173088</v>
      </c>
      <c r="I266">
        <v>25313</v>
      </c>
      <c r="J266">
        <v>16517</v>
      </c>
      <c r="K266">
        <f t="shared" si="237"/>
        <v>4173088</v>
      </c>
      <c r="L266">
        <v>11632</v>
      </c>
      <c r="M266">
        <v>11632</v>
      </c>
      <c r="N266">
        <f t="shared" si="238"/>
        <v>4173088</v>
      </c>
      <c r="O266">
        <v>59192</v>
      </c>
      <c r="P266">
        <v>25316</v>
      </c>
      <c r="AT266" t="s">
        <v>291</v>
      </c>
      <c r="AU266">
        <v>88078</v>
      </c>
      <c r="AW266">
        <f t="shared" si="222"/>
        <v>88078</v>
      </c>
      <c r="AX266" s="8">
        <f t="shared" si="223"/>
        <v>1</v>
      </c>
      <c r="AY266" s="8">
        <f t="shared" si="228"/>
        <v>0</v>
      </c>
      <c r="AZ266" s="1">
        <v>1</v>
      </c>
      <c r="BA266" s="1">
        <v>0.3</v>
      </c>
      <c r="BB266" s="8">
        <f t="shared" si="245"/>
        <v>1</v>
      </c>
      <c r="BS266" t="s">
        <v>291</v>
      </c>
      <c r="BV266">
        <f t="shared" si="231"/>
        <v>0</v>
      </c>
      <c r="BW266" s="8" t="e">
        <f t="shared" si="232"/>
        <v>#DIV/0!</v>
      </c>
      <c r="BX266" s="8" t="e">
        <f t="shared" si="229"/>
        <v>#DIV/0!</v>
      </c>
      <c r="BY266" s="1">
        <v>1</v>
      </c>
      <c r="BZ266" s="1">
        <v>0.3</v>
      </c>
      <c r="CA266" s="8" t="e">
        <f t="shared" si="246"/>
        <v>#DIV/0!</v>
      </c>
      <c r="CX266" t="s">
        <v>291</v>
      </c>
      <c r="DA266">
        <f t="shared" si="233"/>
        <v>0</v>
      </c>
      <c r="DB266" s="8" t="e">
        <f t="shared" si="234"/>
        <v>#DIV/0!</v>
      </c>
      <c r="DC266" s="8" t="e">
        <f t="shared" si="230"/>
        <v>#DIV/0!</v>
      </c>
      <c r="DD266" s="1">
        <v>1</v>
      </c>
      <c r="DE266" s="1">
        <v>0.3</v>
      </c>
      <c r="DF266" s="8" t="e">
        <f t="shared" si="247"/>
        <v>#DIV/0!</v>
      </c>
      <c r="EB266" t="s">
        <v>291</v>
      </c>
      <c r="EE266">
        <f t="shared" si="235"/>
        <v>0</v>
      </c>
      <c r="EF266" s="8" t="e">
        <f t="shared" si="236"/>
        <v>#DIV/0!</v>
      </c>
      <c r="EG266" s="8"/>
      <c r="EL266" s="1">
        <v>1</v>
      </c>
      <c r="EM266" s="1">
        <v>0.3</v>
      </c>
      <c r="EN266" s="8" t="e">
        <f t="shared" si="248"/>
        <v>#DIV/0!</v>
      </c>
    </row>
    <row r="267" spans="1:144">
      <c r="A267" s="4">
        <v>0.9</v>
      </c>
      <c r="B267" s="4">
        <f t="shared" si="239"/>
        <v>3.6594004248173056E-3</v>
      </c>
      <c r="C267" s="4">
        <f t="shared" si="240"/>
        <v>2.1188146523629502E-3</v>
      </c>
      <c r="D267" s="4">
        <f t="shared" si="241"/>
        <v>2.6500759150058662E-3</v>
      </c>
      <c r="E267" s="4">
        <f t="shared" si="242"/>
        <v>1.4042359039636836E-4</v>
      </c>
      <c r="F267" s="4">
        <f t="shared" si="243"/>
        <v>5.4712481500509931E-3</v>
      </c>
      <c r="G267" s="4">
        <f t="shared" si="244"/>
        <v>7.3221556794393029E-3</v>
      </c>
      <c r="H267">
        <v>4173088</v>
      </c>
      <c r="I267">
        <v>24113</v>
      </c>
      <c r="J267">
        <v>15271</v>
      </c>
      <c r="K267">
        <f t="shared" si="237"/>
        <v>4173088</v>
      </c>
      <c r="L267">
        <v>11645</v>
      </c>
      <c r="M267">
        <v>11059</v>
      </c>
      <c r="N267">
        <f t="shared" si="238"/>
        <v>4173088</v>
      </c>
      <c r="O267">
        <v>53388</v>
      </c>
      <c r="P267">
        <v>22832</v>
      </c>
      <c r="AT267" t="s">
        <v>292</v>
      </c>
      <c r="AU267">
        <v>88078</v>
      </c>
      <c r="AW267">
        <f t="shared" si="222"/>
        <v>88078</v>
      </c>
      <c r="AX267" s="8">
        <f t="shared" si="223"/>
        <v>1</v>
      </c>
      <c r="AY267" s="8">
        <f t="shared" si="228"/>
        <v>0</v>
      </c>
      <c r="AZ267" s="1">
        <v>1</v>
      </c>
      <c r="BA267" s="1">
        <v>0.2</v>
      </c>
      <c r="BB267" s="8">
        <f t="shared" si="245"/>
        <v>1</v>
      </c>
      <c r="BS267" t="s">
        <v>292</v>
      </c>
      <c r="BV267">
        <f t="shared" si="231"/>
        <v>0</v>
      </c>
      <c r="BW267" s="8" t="e">
        <f t="shared" si="232"/>
        <v>#DIV/0!</v>
      </c>
      <c r="BX267" s="8" t="e">
        <f t="shared" si="229"/>
        <v>#DIV/0!</v>
      </c>
      <c r="BY267" s="1">
        <v>1</v>
      </c>
      <c r="BZ267" s="1">
        <v>0.2</v>
      </c>
      <c r="CA267" s="8" t="e">
        <f t="shared" si="246"/>
        <v>#DIV/0!</v>
      </c>
      <c r="CX267" t="s">
        <v>292</v>
      </c>
      <c r="DA267">
        <f t="shared" si="233"/>
        <v>0</v>
      </c>
      <c r="DB267" s="8" t="e">
        <f t="shared" si="234"/>
        <v>#DIV/0!</v>
      </c>
      <c r="DC267" s="8" t="e">
        <f t="shared" si="230"/>
        <v>#DIV/0!</v>
      </c>
      <c r="DD267" s="1">
        <v>1</v>
      </c>
      <c r="DE267" s="1">
        <v>0.2</v>
      </c>
      <c r="DF267" s="8" t="e">
        <f t="shared" si="247"/>
        <v>#DIV/0!</v>
      </c>
      <c r="EB267" t="s">
        <v>292</v>
      </c>
      <c r="EE267">
        <f t="shared" si="235"/>
        <v>0</v>
      </c>
      <c r="EF267" s="8" t="e">
        <f t="shared" si="236"/>
        <v>#DIV/0!</v>
      </c>
      <c r="EG267" s="8"/>
      <c r="EL267" s="1">
        <v>1</v>
      </c>
      <c r="EM267" s="1">
        <v>0.2</v>
      </c>
      <c r="EN267" s="8" t="e">
        <f t="shared" si="248"/>
        <v>#DIV/0!</v>
      </c>
    </row>
    <row r="268" spans="1:144">
      <c r="A268" s="4">
        <v>0.8</v>
      </c>
      <c r="B268" s="4">
        <f t="shared" si="239"/>
        <v>0</v>
      </c>
      <c r="C268" s="4">
        <f t="shared" si="240"/>
        <v>0</v>
      </c>
      <c r="D268" s="4">
        <f t="shared" si="241"/>
        <v>0</v>
      </c>
      <c r="E268" s="4">
        <f t="shared" si="242"/>
        <v>0</v>
      </c>
      <c r="F268" s="4">
        <f t="shared" si="243"/>
        <v>0</v>
      </c>
      <c r="G268" s="4">
        <f t="shared" si="244"/>
        <v>0</v>
      </c>
      <c r="H268">
        <v>4173088</v>
      </c>
      <c r="K268">
        <f t="shared" si="237"/>
        <v>4173088</v>
      </c>
      <c r="N268">
        <f t="shared" si="238"/>
        <v>4173088</v>
      </c>
      <c r="AT268" t="s">
        <v>293</v>
      </c>
      <c r="AU268">
        <v>88078</v>
      </c>
      <c r="AW268">
        <f t="shared" si="222"/>
        <v>88078</v>
      </c>
      <c r="AX268" s="8">
        <f t="shared" si="223"/>
        <v>1</v>
      </c>
      <c r="AY268" s="8">
        <f t="shared" si="228"/>
        <v>0</v>
      </c>
      <c r="AZ268" s="1">
        <v>1</v>
      </c>
      <c r="BA268" s="1">
        <v>0.1</v>
      </c>
      <c r="BB268" s="8">
        <f t="shared" si="245"/>
        <v>1</v>
      </c>
      <c r="BS268" t="s">
        <v>293</v>
      </c>
      <c r="BV268">
        <f t="shared" si="231"/>
        <v>0</v>
      </c>
      <c r="BW268" s="8" t="e">
        <f t="shared" si="232"/>
        <v>#DIV/0!</v>
      </c>
      <c r="BX268" s="8" t="e">
        <f t="shared" si="229"/>
        <v>#DIV/0!</v>
      </c>
      <c r="BY268" s="1">
        <v>1</v>
      </c>
      <c r="BZ268" s="1">
        <v>0.1</v>
      </c>
      <c r="CA268" s="8" t="e">
        <f t="shared" si="246"/>
        <v>#DIV/0!</v>
      </c>
      <c r="CX268" t="s">
        <v>293</v>
      </c>
      <c r="DA268">
        <f t="shared" si="233"/>
        <v>0</v>
      </c>
      <c r="DB268" s="8" t="e">
        <f t="shared" si="234"/>
        <v>#DIV/0!</v>
      </c>
      <c r="DC268" s="8" t="e">
        <f t="shared" si="230"/>
        <v>#DIV/0!</v>
      </c>
      <c r="DD268" s="1">
        <v>1</v>
      </c>
      <c r="DE268" s="1">
        <v>0.1</v>
      </c>
      <c r="DF268" s="8" t="e">
        <f t="shared" si="247"/>
        <v>#DIV/0!</v>
      </c>
      <c r="EB268" t="s">
        <v>293</v>
      </c>
      <c r="EE268">
        <f t="shared" si="235"/>
        <v>0</v>
      </c>
      <c r="EF268" s="8" t="e">
        <f t="shared" si="236"/>
        <v>#DIV/0!</v>
      </c>
      <c r="EG268" s="8"/>
      <c r="EL268" s="1">
        <v>1</v>
      </c>
      <c r="EM268" s="1">
        <v>0.1</v>
      </c>
      <c r="EN268" s="8" t="e">
        <f t="shared" si="248"/>
        <v>#DIV/0!</v>
      </c>
    </row>
    <row r="269" spans="1:144">
      <c r="A269" s="4">
        <v>0.7</v>
      </c>
      <c r="B269" s="4">
        <f t="shared" si="239"/>
        <v>0</v>
      </c>
      <c r="C269" s="4">
        <f t="shared" si="240"/>
        <v>0</v>
      </c>
      <c r="D269" s="4">
        <f t="shared" si="241"/>
        <v>0</v>
      </c>
      <c r="E269" s="4">
        <f t="shared" si="242"/>
        <v>0</v>
      </c>
      <c r="F269" s="4">
        <f t="shared" si="243"/>
        <v>0</v>
      </c>
      <c r="G269" s="4">
        <f t="shared" si="244"/>
        <v>0</v>
      </c>
      <c r="H269">
        <v>4173088</v>
      </c>
      <c r="K269">
        <f t="shared" si="237"/>
        <v>4173088</v>
      </c>
      <c r="N269">
        <f t="shared" si="238"/>
        <v>4173088</v>
      </c>
      <c r="AT269" t="s">
        <v>294</v>
      </c>
      <c r="AU269">
        <v>88078</v>
      </c>
      <c r="AW269">
        <f t="shared" si="222"/>
        <v>88078</v>
      </c>
      <c r="AX269" s="8">
        <f t="shared" si="223"/>
        <v>1</v>
      </c>
      <c r="AY269" s="8">
        <f t="shared" si="228"/>
        <v>0</v>
      </c>
      <c r="BS269" t="s">
        <v>294</v>
      </c>
      <c r="BV269">
        <f t="shared" si="231"/>
        <v>0</v>
      </c>
      <c r="BW269" s="8" t="e">
        <f t="shared" si="232"/>
        <v>#DIV/0!</v>
      </c>
      <c r="BX269" s="8" t="e">
        <f t="shared" si="229"/>
        <v>#DIV/0!</v>
      </c>
      <c r="CX269" t="s">
        <v>294</v>
      </c>
      <c r="DA269">
        <f t="shared" si="233"/>
        <v>0</v>
      </c>
      <c r="DB269" s="8" t="e">
        <f t="shared" si="234"/>
        <v>#DIV/0!</v>
      </c>
      <c r="DC269" s="8" t="e">
        <f t="shared" si="230"/>
        <v>#DIV/0!</v>
      </c>
      <c r="EB269" t="s">
        <v>294</v>
      </c>
      <c r="EE269">
        <f t="shared" si="235"/>
        <v>0</v>
      </c>
      <c r="EF269" s="8" t="e">
        <f t="shared" si="236"/>
        <v>#DIV/0!</v>
      </c>
      <c r="EG269" s="8"/>
    </row>
    <row r="270" spans="1:144">
      <c r="A270" s="4">
        <v>0.6</v>
      </c>
      <c r="B270" s="4">
        <f t="shared" si="239"/>
        <v>0</v>
      </c>
      <c r="C270" s="4">
        <f t="shared" si="240"/>
        <v>0</v>
      </c>
      <c r="D270" s="4">
        <f t="shared" si="241"/>
        <v>0</v>
      </c>
      <c r="E270" s="4">
        <f t="shared" si="242"/>
        <v>0</v>
      </c>
      <c r="F270" s="4">
        <f t="shared" si="243"/>
        <v>0</v>
      </c>
      <c r="G270" s="4">
        <f t="shared" si="244"/>
        <v>0</v>
      </c>
      <c r="H270">
        <v>4173088</v>
      </c>
      <c r="K270">
        <f t="shared" si="237"/>
        <v>4173088</v>
      </c>
      <c r="N270">
        <f t="shared" si="238"/>
        <v>4173088</v>
      </c>
      <c r="AT270" t="s">
        <v>295</v>
      </c>
      <c r="AU270">
        <v>88078</v>
      </c>
      <c r="AW270">
        <f t="shared" si="222"/>
        <v>88078</v>
      </c>
      <c r="AX270" s="8">
        <f t="shared" si="223"/>
        <v>1</v>
      </c>
      <c r="AY270" s="8">
        <f t="shared" si="228"/>
        <v>0</v>
      </c>
      <c r="BS270" t="s">
        <v>295</v>
      </c>
      <c r="BV270">
        <f t="shared" si="231"/>
        <v>0</v>
      </c>
      <c r="BW270" s="8" t="e">
        <f t="shared" si="232"/>
        <v>#DIV/0!</v>
      </c>
      <c r="BX270" s="8" t="e">
        <f t="shared" si="229"/>
        <v>#DIV/0!</v>
      </c>
      <c r="CX270" t="s">
        <v>295</v>
      </c>
      <c r="DA270">
        <f t="shared" si="233"/>
        <v>0</v>
      </c>
      <c r="DB270" s="8" t="e">
        <f t="shared" si="234"/>
        <v>#DIV/0!</v>
      </c>
      <c r="DC270" s="8" t="e">
        <f t="shared" si="230"/>
        <v>#DIV/0!</v>
      </c>
      <c r="EB270" t="s">
        <v>295</v>
      </c>
      <c r="EE270">
        <f t="shared" si="235"/>
        <v>0</v>
      </c>
      <c r="EF270" s="8" t="e">
        <f t="shared" si="236"/>
        <v>#DIV/0!</v>
      </c>
      <c r="EG270" s="8"/>
    </row>
    <row r="271" spans="1:144">
      <c r="A271" s="4">
        <v>0.5</v>
      </c>
      <c r="B271" s="4">
        <f t="shared" si="239"/>
        <v>0</v>
      </c>
      <c r="C271" s="4">
        <f t="shared" si="240"/>
        <v>0</v>
      </c>
      <c r="D271" s="4">
        <f t="shared" si="241"/>
        <v>0</v>
      </c>
      <c r="E271" s="4">
        <f t="shared" si="242"/>
        <v>0</v>
      </c>
      <c r="F271" s="4">
        <f t="shared" si="243"/>
        <v>0</v>
      </c>
      <c r="G271" s="4">
        <f t="shared" si="244"/>
        <v>0</v>
      </c>
      <c r="H271">
        <v>4173088</v>
      </c>
      <c r="K271">
        <f t="shared" si="237"/>
        <v>4173088</v>
      </c>
      <c r="N271">
        <f t="shared" si="238"/>
        <v>4173088</v>
      </c>
      <c r="AT271" t="s">
        <v>296</v>
      </c>
      <c r="AU271">
        <v>88078</v>
      </c>
      <c r="AW271">
        <f t="shared" si="222"/>
        <v>88078</v>
      </c>
      <c r="AX271" s="8">
        <f t="shared" si="223"/>
        <v>1</v>
      </c>
      <c r="AY271" s="8">
        <f t="shared" si="228"/>
        <v>0</v>
      </c>
      <c r="BS271" t="s">
        <v>296</v>
      </c>
      <c r="BV271">
        <f t="shared" si="231"/>
        <v>0</v>
      </c>
      <c r="BW271" s="8" t="e">
        <f t="shared" si="232"/>
        <v>#DIV/0!</v>
      </c>
      <c r="BX271" s="8" t="e">
        <f t="shared" si="229"/>
        <v>#DIV/0!</v>
      </c>
      <c r="CX271" t="s">
        <v>296</v>
      </c>
      <c r="DA271">
        <f t="shared" si="233"/>
        <v>0</v>
      </c>
      <c r="DB271" s="8" t="e">
        <f t="shared" si="234"/>
        <v>#DIV/0!</v>
      </c>
      <c r="DC271" s="8" t="e">
        <f t="shared" si="230"/>
        <v>#DIV/0!</v>
      </c>
      <c r="EB271" t="s">
        <v>296</v>
      </c>
      <c r="EE271">
        <f t="shared" si="235"/>
        <v>0</v>
      </c>
      <c r="EF271" s="8" t="e">
        <f t="shared" si="236"/>
        <v>#DIV/0!</v>
      </c>
      <c r="EG271" s="8"/>
    </row>
    <row r="272" spans="1:144">
      <c r="A272" s="5">
        <v>0.4</v>
      </c>
      <c r="B272" s="4">
        <f t="shared" si="239"/>
        <v>0</v>
      </c>
      <c r="C272" s="4">
        <f t="shared" si="240"/>
        <v>0</v>
      </c>
      <c r="D272" s="4">
        <f t="shared" si="241"/>
        <v>0</v>
      </c>
      <c r="E272" s="4">
        <f t="shared" si="242"/>
        <v>0</v>
      </c>
      <c r="F272" s="4">
        <f t="shared" si="243"/>
        <v>0</v>
      </c>
      <c r="G272" s="4">
        <f t="shared" si="244"/>
        <v>0</v>
      </c>
      <c r="H272">
        <v>4173088</v>
      </c>
      <c r="K272">
        <f t="shared" si="237"/>
        <v>4173088</v>
      </c>
      <c r="N272">
        <f t="shared" si="238"/>
        <v>4173088</v>
      </c>
      <c r="AT272" t="s">
        <v>297</v>
      </c>
      <c r="AU272">
        <v>88078</v>
      </c>
      <c r="AW272">
        <f t="shared" si="222"/>
        <v>88078</v>
      </c>
      <c r="AX272" s="8">
        <f t="shared" si="223"/>
        <v>1</v>
      </c>
      <c r="AY272" s="8">
        <f t="shared" si="228"/>
        <v>0</v>
      </c>
      <c r="BS272" t="s">
        <v>297</v>
      </c>
      <c r="BV272">
        <f t="shared" si="231"/>
        <v>0</v>
      </c>
      <c r="BW272" s="8" t="e">
        <f t="shared" si="232"/>
        <v>#DIV/0!</v>
      </c>
      <c r="BX272" s="8" t="e">
        <f t="shared" si="229"/>
        <v>#DIV/0!</v>
      </c>
      <c r="CX272" t="s">
        <v>297</v>
      </c>
      <c r="DA272">
        <f t="shared" si="233"/>
        <v>0</v>
      </c>
      <c r="DB272" s="8" t="e">
        <f t="shared" si="234"/>
        <v>#DIV/0!</v>
      </c>
      <c r="DC272" s="8" t="e">
        <f t="shared" si="230"/>
        <v>#DIV/0!</v>
      </c>
      <c r="EB272" t="s">
        <v>297</v>
      </c>
      <c r="EE272">
        <f t="shared" si="235"/>
        <v>0</v>
      </c>
      <c r="EF272" s="8" t="e">
        <f t="shared" si="236"/>
        <v>#DIV/0!</v>
      </c>
      <c r="EG272" s="8"/>
    </row>
    <row r="273" spans="1:137">
      <c r="A273" s="5">
        <v>0.3</v>
      </c>
      <c r="B273" s="4">
        <f t="shared" si="239"/>
        <v>0</v>
      </c>
      <c r="C273" s="4">
        <f t="shared" si="240"/>
        <v>0</v>
      </c>
      <c r="D273" s="4">
        <f t="shared" si="241"/>
        <v>0</v>
      </c>
      <c r="E273" s="4">
        <f t="shared" si="242"/>
        <v>0</v>
      </c>
      <c r="F273" s="4">
        <f t="shared" si="243"/>
        <v>0</v>
      </c>
      <c r="G273" s="4">
        <f t="shared" si="244"/>
        <v>0</v>
      </c>
      <c r="H273">
        <v>4173088</v>
      </c>
      <c r="K273">
        <f t="shared" si="237"/>
        <v>4173088</v>
      </c>
      <c r="N273">
        <f t="shared" si="238"/>
        <v>4173088</v>
      </c>
      <c r="AT273" t="s">
        <v>298</v>
      </c>
      <c r="AU273">
        <v>88078</v>
      </c>
      <c r="AW273">
        <f t="shared" si="222"/>
        <v>88078</v>
      </c>
      <c r="AX273" s="8">
        <f t="shared" si="223"/>
        <v>1</v>
      </c>
      <c r="AY273" s="8">
        <f t="shared" si="228"/>
        <v>0</v>
      </c>
      <c r="BS273" t="s">
        <v>298</v>
      </c>
      <c r="BV273">
        <f t="shared" si="231"/>
        <v>0</v>
      </c>
      <c r="BW273" s="8" t="e">
        <f t="shared" si="232"/>
        <v>#DIV/0!</v>
      </c>
      <c r="BX273" s="8" t="e">
        <f t="shared" si="229"/>
        <v>#DIV/0!</v>
      </c>
      <c r="CX273" t="s">
        <v>298</v>
      </c>
      <c r="DA273">
        <f t="shared" si="233"/>
        <v>0</v>
      </c>
      <c r="DB273" s="8" t="e">
        <f t="shared" si="234"/>
        <v>#DIV/0!</v>
      </c>
      <c r="DC273" s="8" t="e">
        <f t="shared" si="230"/>
        <v>#DIV/0!</v>
      </c>
      <c r="EB273" t="s">
        <v>298</v>
      </c>
      <c r="EE273">
        <f t="shared" si="235"/>
        <v>0</v>
      </c>
      <c r="EF273" s="8" t="e">
        <f t="shared" si="236"/>
        <v>#DIV/0!</v>
      </c>
      <c r="EG273" s="8"/>
    </row>
    <row r="274" spans="1:137">
      <c r="A274" s="5">
        <v>0.2</v>
      </c>
      <c r="B274" s="4">
        <f t="shared" si="239"/>
        <v>0</v>
      </c>
      <c r="C274" s="4">
        <f t="shared" si="240"/>
        <v>0</v>
      </c>
      <c r="D274" s="4">
        <f t="shared" si="241"/>
        <v>0</v>
      </c>
      <c r="E274" s="4">
        <f t="shared" si="242"/>
        <v>0</v>
      </c>
      <c r="F274" s="4">
        <f t="shared" si="243"/>
        <v>0</v>
      </c>
      <c r="G274" s="4">
        <f t="shared" si="244"/>
        <v>0</v>
      </c>
      <c r="H274">
        <v>4173088</v>
      </c>
      <c r="K274">
        <f t="shared" si="237"/>
        <v>4173088</v>
      </c>
      <c r="N274">
        <f t="shared" si="238"/>
        <v>4173088</v>
      </c>
      <c r="AT274" t="s">
        <v>299</v>
      </c>
      <c r="AU274">
        <v>88078</v>
      </c>
      <c r="AW274">
        <f t="shared" si="222"/>
        <v>88078</v>
      </c>
      <c r="AX274" s="8">
        <f t="shared" si="223"/>
        <v>1</v>
      </c>
      <c r="AY274" s="8">
        <f t="shared" si="228"/>
        <v>0</v>
      </c>
      <c r="BS274" t="s">
        <v>299</v>
      </c>
      <c r="BV274">
        <f t="shared" si="231"/>
        <v>0</v>
      </c>
      <c r="BW274" s="8" t="e">
        <f t="shared" si="232"/>
        <v>#DIV/0!</v>
      </c>
      <c r="BX274" s="8" t="e">
        <f t="shared" si="229"/>
        <v>#DIV/0!</v>
      </c>
      <c r="CX274" t="s">
        <v>299</v>
      </c>
      <c r="DA274">
        <f t="shared" si="233"/>
        <v>0</v>
      </c>
      <c r="DB274" s="8" t="e">
        <f t="shared" si="234"/>
        <v>#DIV/0!</v>
      </c>
      <c r="DC274" s="8" t="e">
        <f t="shared" si="230"/>
        <v>#DIV/0!</v>
      </c>
      <c r="EB274" t="s">
        <v>299</v>
      </c>
      <c r="EE274">
        <f t="shared" si="235"/>
        <v>0</v>
      </c>
      <c r="EF274" s="8" t="e">
        <f t="shared" si="236"/>
        <v>#DIV/0!</v>
      </c>
      <c r="EG274" s="8"/>
    </row>
    <row r="275" spans="1:137">
      <c r="A275" s="5">
        <v>0.1</v>
      </c>
      <c r="B275" s="4">
        <f t="shared" si="239"/>
        <v>0</v>
      </c>
      <c r="C275" s="4">
        <f t="shared" si="240"/>
        <v>0</v>
      </c>
      <c r="D275" s="4">
        <f t="shared" si="241"/>
        <v>0</v>
      </c>
      <c r="E275" s="4">
        <f t="shared" si="242"/>
        <v>0</v>
      </c>
      <c r="F275" s="4">
        <f t="shared" si="243"/>
        <v>0</v>
      </c>
      <c r="G275" s="4">
        <f t="shared" si="244"/>
        <v>0</v>
      </c>
      <c r="H275">
        <v>4173088</v>
      </c>
      <c r="K275">
        <f t="shared" si="237"/>
        <v>4173088</v>
      </c>
      <c r="N275">
        <f t="shared" si="238"/>
        <v>4173088</v>
      </c>
      <c r="AT275" t="s">
        <v>300</v>
      </c>
      <c r="AU275">
        <v>88078</v>
      </c>
      <c r="AW275">
        <f t="shared" si="222"/>
        <v>88078</v>
      </c>
      <c r="AX275" s="8">
        <f t="shared" si="223"/>
        <v>1</v>
      </c>
      <c r="AY275" s="8">
        <f t="shared" si="228"/>
        <v>0</v>
      </c>
      <c r="BS275" t="s">
        <v>300</v>
      </c>
      <c r="BV275">
        <f t="shared" si="231"/>
        <v>0</v>
      </c>
      <c r="BW275" s="8" t="e">
        <f t="shared" si="232"/>
        <v>#DIV/0!</v>
      </c>
      <c r="BX275" s="8" t="e">
        <f t="shared" si="229"/>
        <v>#DIV/0!</v>
      </c>
      <c r="CX275" t="s">
        <v>300</v>
      </c>
      <c r="DA275">
        <f t="shared" si="233"/>
        <v>0</v>
      </c>
      <c r="DB275" s="8" t="e">
        <f t="shared" si="234"/>
        <v>#DIV/0!</v>
      </c>
      <c r="DC275" s="8" t="e">
        <f t="shared" si="230"/>
        <v>#DIV/0!</v>
      </c>
      <c r="EB275" t="s">
        <v>300</v>
      </c>
      <c r="EE275">
        <f t="shared" si="235"/>
        <v>0</v>
      </c>
      <c r="EF275" s="8" t="e">
        <f t="shared" si="236"/>
        <v>#DIV/0!</v>
      </c>
      <c r="EG275" s="8"/>
    </row>
    <row r="276" spans="1:137">
      <c r="A276" s="6">
        <v>209.2</v>
      </c>
      <c r="B276" s="4"/>
      <c r="C276" s="4"/>
      <c r="D276" s="4"/>
      <c r="E276" s="4"/>
      <c r="F276" s="4"/>
      <c r="G276" s="4"/>
      <c r="K276">
        <f t="shared" si="237"/>
        <v>0</v>
      </c>
      <c r="N276">
        <f t="shared" si="238"/>
        <v>0</v>
      </c>
      <c r="AT276" t="s">
        <v>301</v>
      </c>
      <c r="AU276">
        <v>88078</v>
      </c>
      <c r="AW276">
        <f t="shared" si="222"/>
        <v>88078</v>
      </c>
      <c r="AX276" s="8">
        <f t="shared" si="223"/>
        <v>1</v>
      </c>
      <c r="AY276" s="8">
        <f t="shared" si="228"/>
        <v>0</v>
      </c>
      <c r="BS276" t="s">
        <v>301</v>
      </c>
      <c r="BV276">
        <f t="shared" si="231"/>
        <v>0</v>
      </c>
      <c r="BW276" s="8" t="e">
        <f t="shared" si="232"/>
        <v>#DIV/0!</v>
      </c>
      <c r="BX276" s="8" t="e">
        <f t="shared" si="229"/>
        <v>#DIV/0!</v>
      </c>
      <c r="CX276" t="s">
        <v>301</v>
      </c>
      <c r="DA276">
        <f t="shared" si="233"/>
        <v>0</v>
      </c>
      <c r="DB276" s="8" t="e">
        <f t="shared" si="234"/>
        <v>#DIV/0!</v>
      </c>
      <c r="DC276" s="8" t="e">
        <f t="shared" si="230"/>
        <v>#DIV/0!</v>
      </c>
      <c r="EB276" t="s">
        <v>301</v>
      </c>
      <c r="EE276">
        <f t="shared" si="235"/>
        <v>0</v>
      </c>
      <c r="EF276" s="8" t="e">
        <f t="shared" si="236"/>
        <v>#DIV/0!</v>
      </c>
      <c r="EG276" s="8"/>
    </row>
    <row r="277" spans="1:137">
      <c r="A277" s="4">
        <v>1</v>
      </c>
      <c r="B277" s="4" t="e">
        <f t="shared" si="239"/>
        <v>#DIV/0!</v>
      </c>
      <c r="C277" s="4" t="e">
        <f t="shared" si="240"/>
        <v>#DIV/0!</v>
      </c>
      <c r="D277" s="4" t="e">
        <f t="shared" si="241"/>
        <v>#DIV/0!</v>
      </c>
      <c r="E277" s="4" t="e">
        <f t="shared" si="242"/>
        <v>#DIV/0!</v>
      </c>
      <c r="F277" s="4" t="e">
        <f t="shared" si="243"/>
        <v>#DIV/0!</v>
      </c>
      <c r="G277" s="4" t="e">
        <f t="shared" si="244"/>
        <v>#DIV/0!</v>
      </c>
      <c r="K277">
        <f t="shared" si="237"/>
        <v>0</v>
      </c>
      <c r="N277">
        <f t="shared" si="238"/>
        <v>0</v>
      </c>
      <c r="AT277" t="s">
        <v>302</v>
      </c>
      <c r="AU277">
        <v>88078</v>
      </c>
      <c r="AW277">
        <f t="shared" si="222"/>
        <v>88078</v>
      </c>
      <c r="AX277" s="8">
        <f t="shared" si="223"/>
        <v>1</v>
      </c>
      <c r="AY277" s="8">
        <f t="shared" si="228"/>
        <v>0</v>
      </c>
      <c r="BS277" t="s">
        <v>302</v>
      </c>
      <c r="BV277">
        <f t="shared" si="231"/>
        <v>0</v>
      </c>
      <c r="BW277" s="8" t="e">
        <f t="shared" si="232"/>
        <v>#DIV/0!</v>
      </c>
      <c r="BX277" s="8" t="e">
        <f t="shared" si="229"/>
        <v>#DIV/0!</v>
      </c>
      <c r="CX277" t="s">
        <v>302</v>
      </c>
      <c r="DA277">
        <f t="shared" si="233"/>
        <v>0</v>
      </c>
      <c r="DB277" s="8" t="e">
        <f t="shared" si="234"/>
        <v>#DIV/0!</v>
      </c>
      <c r="DC277" s="8" t="e">
        <f t="shared" si="230"/>
        <v>#DIV/0!</v>
      </c>
      <c r="EB277" t="s">
        <v>302</v>
      </c>
      <c r="EE277">
        <f t="shared" si="235"/>
        <v>0</v>
      </c>
      <c r="EF277" s="8" t="e">
        <f t="shared" si="236"/>
        <v>#DIV/0!</v>
      </c>
      <c r="EG277" s="8"/>
    </row>
    <row r="278" spans="1:137">
      <c r="A278" s="4">
        <v>0.9</v>
      </c>
      <c r="B278" s="4" t="e">
        <f t="shared" si="239"/>
        <v>#DIV/0!</v>
      </c>
      <c r="C278" s="4" t="e">
        <f t="shared" si="240"/>
        <v>#DIV/0!</v>
      </c>
      <c r="D278" s="4" t="e">
        <f t="shared" si="241"/>
        <v>#DIV/0!</v>
      </c>
      <c r="E278" s="4" t="e">
        <f t="shared" si="242"/>
        <v>#DIV/0!</v>
      </c>
      <c r="F278" s="4" t="e">
        <f t="shared" si="243"/>
        <v>#DIV/0!</v>
      </c>
      <c r="G278" s="4" t="e">
        <f t="shared" si="244"/>
        <v>#DIV/0!</v>
      </c>
      <c r="K278">
        <f t="shared" si="237"/>
        <v>0</v>
      </c>
      <c r="N278">
        <f t="shared" si="238"/>
        <v>0</v>
      </c>
      <c r="AT278" t="s">
        <v>303</v>
      </c>
      <c r="AU278">
        <v>88078</v>
      </c>
      <c r="AW278">
        <f t="shared" si="222"/>
        <v>88078</v>
      </c>
      <c r="AX278" s="8">
        <f t="shared" si="223"/>
        <v>1</v>
      </c>
      <c r="AY278" s="8">
        <f t="shared" si="228"/>
        <v>0</v>
      </c>
      <c r="BS278" t="s">
        <v>303</v>
      </c>
      <c r="BV278">
        <f t="shared" si="231"/>
        <v>0</v>
      </c>
      <c r="BW278" s="8" t="e">
        <f t="shared" si="232"/>
        <v>#DIV/0!</v>
      </c>
      <c r="BX278" s="8" t="e">
        <f t="shared" si="229"/>
        <v>#DIV/0!</v>
      </c>
      <c r="CX278" t="s">
        <v>303</v>
      </c>
      <c r="DA278">
        <f t="shared" si="233"/>
        <v>0</v>
      </c>
      <c r="DB278" s="8" t="e">
        <f t="shared" si="234"/>
        <v>#DIV/0!</v>
      </c>
      <c r="DC278" s="8" t="e">
        <f t="shared" si="230"/>
        <v>#DIV/0!</v>
      </c>
      <c r="EB278" t="s">
        <v>303</v>
      </c>
      <c r="EE278">
        <f t="shared" si="235"/>
        <v>0</v>
      </c>
      <c r="EF278" s="8" t="e">
        <f t="shared" si="236"/>
        <v>#DIV/0!</v>
      </c>
      <c r="EG278" s="8"/>
    </row>
    <row r="279" spans="1:137">
      <c r="A279" s="4">
        <v>0.8</v>
      </c>
      <c r="B279" s="4" t="e">
        <f t="shared" si="239"/>
        <v>#DIV/0!</v>
      </c>
      <c r="C279" s="4" t="e">
        <f t="shared" si="240"/>
        <v>#DIV/0!</v>
      </c>
      <c r="D279" s="4" t="e">
        <f t="shared" si="241"/>
        <v>#DIV/0!</v>
      </c>
      <c r="E279" s="4" t="e">
        <f t="shared" si="242"/>
        <v>#DIV/0!</v>
      </c>
      <c r="F279" s="4" t="e">
        <f t="shared" si="243"/>
        <v>#DIV/0!</v>
      </c>
      <c r="G279" s="4" t="e">
        <f t="shared" si="244"/>
        <v>#DIV/0!</v>
      </c>
      <c r="K279">
        <f t="shared" si="237"/>
        <v>0</v>
      </c>
      <c r="N279">
        <f t="shared" si="238"/>
        <v>0</v>
      </c>
      <c r="AY279" s="8" t="e">
        <f t="shared" si="228"/>
        <v>#DIV/0!</v>
      </c>
      <c r="BQ279">
        <v>242</v>
      </c>
      <c r="BR279">
        <v>1</v>
      </c>
      <c r="BS279">
        <v>100</v>
      </c>
      <c r="BT279">
        <v>17934</v>
      </c>
      <c r="BU279">
        <v>17487</v>
      </c>
      <c r="BV279">
        <f>BT279-BU279</f>
        <v>447</v>
      </c>
      <c r="BW279" s="8">
        <f>BV279/BT279</f>
        <v>2.4924723987955838E-2</v>
      </c>
      <c r="BX279" s="8">
        <f t="shared" si="229"/>
        <v>0.97507527601204413</v>
      </c>
    </row>
    <row r="280" spans="1:137">
      <c r="A280" s="4">
        <v>0.7</v>
      </c>
      <c r="B280" s="4" t="e">
        <f t="shared" si="239"/>
        <v>#DIV/0!</v>
      </c>
      <c r="C280" s="4" t="e">
        <f t="shared" si="240"/>
        <v>#DIV/0!</v>
      </c>
      <c r="D280" s="4" t="e">
        <f t="shared" si="241"/>
        <v>#DIV/0!</v>
      </c>
      <c r="E280" s="4" t="e">
        <f t="shared" si="242"/>
        <v>#DIV/0!</v>
      </c>
      <c r="F280" s="4" t="e">
        <f t="shared" si="243"/>
        <v>#DIV/0!</v>
      </c>
      <c r="G280" s="4" t="e">
        <f t="shared" si="244"/>
        <v>#DIV/0!</v>
      </c>
      <c r="K280">
        <f t="shared" si="237"/>
        <v>0</v>
      </c>
      <c r="N280">
        <f t="shared" si="238"/>
        <v>0</v>
      </c>
      <c r="AT280" t="s">
        <v>63</v>
      </c>
      <c r="AU280" t="s">
        <v>394</v>
      </c>
      <c r="AV280" t="s">
        <v>395</v>
      </c>
      <c r="AW280" t="s">
        <v>61</v>
      </c>
      <c r="AX280" t="s">
        <v>62</v>
      </c>
      <c r="AY280" s="8" t="e">
        <f t="shared" si="228"/>
        <v>#VALUE!</v>
      </c>
      <c r="BQ280">
        <v>242</v>
      </c>
      <c r="BR280">
        <v>1</v>
      </c>
      <c r="BS280">
        <v>90</v>
      </c>
      <c r="BT280">
        <v>17934</v>
      </c>
      <c r="BU280">
        <v>16778</v>
      </c>
      <c r="BV280">
        <f t="shared" ref="BV280:BV343" si="249">BT280-BU280</f>
        <v>1156</v>
      </c>
      <c r="BW280" s="8">
        <f t="shared" ref="BW280:BW343" si="250">BV280/BT280</f>
        <v>6.4458570313371252E-2</v>
      </c>
      <c r="BX280" s="8">
        <f t="shared" si="229"/>
        <v>0.93554142968662879</v>
      </c>
    </row>
    <row r="281" spans="1:137">
      <c r="A281" s="4">
        <v>0.6</v>
      </c>
      <c r="B281" s="4" t="e">
        <f t="shared" si="239"/>
        <v>#DIV/0!</v>
      </c>
      <c r="C281" s="4" t="e">
        <f t="shared" si="240"/>
        <v>#DIV/0!</v>
      </c>
      <c r="D281" s="4" t="e">
        <f t="shared" si="241"/>
        <v>#DIV/0!</v>
      </c>
      <c r="E281" s="4" t="e">
        <f t="shared" si="242"/>
        <v>#DIV/0!</v>
      </c>
      <c r="F281" s="4" t="e">
        <f t="shared" si="243"/>
        <v>#DIV/0!</v>
      </c>
      <c r="G281" s="4" t="e">
        <f t="shared" si="244"/>
        <v>#DIV/0!</v>
      </c>
      <c r="K281">
        <f t="shared" si="237"/>
        <v>0</v>
      </c>
      <c r="N281">
        <f t="shared" si="238"/>
        <v>0</v>
      </c>
      <c r="AR281">
        <v>242</v>
      </c>
      <c r="AS281">
        <v>1</v>
      </c>
      <c r="AT281">
        <v>100</v>
      </c>
      <c r="AU281">
        <v>21500</v>
      </c>
      <c r="AV281">
        <v>17204</v>
      </c>
      <c r="AW281">
        <f>AU281-AV281</f>
        <v>4296</v>
      </c>
      <c r="AX281" s="8">
        <f>AW281/AU281</f>
        <v>0.19981395348837208</v>
      </c>
      <c r="AY281" s="8">
        <f t="shared" si="228"/>
        <v>0.80018604651162795</v>
      </c>
      <c r="BQ281">
        <v>242</v>
      </c>
      <c r="BR281">
        <v>1</v>
      </c>
      <c r="BS281">
        <v>80</v>
      </c>
      <c r="BT281">
        <v>17934</v>
      </c>
      <c r="BU281">
        <v>16059</v>
      </c>
      <c r="BV281">
        <f t="shared" si="249"/>
        <v>1875</v>
      </c>
      <c r="BW281" s="8">
        <f t="shared" si="250"/>
        <v>0.10455001672800268</v>
      </c>
      <c r="BX281" s="8">
        <f t="shared" si="229"/>
        <v>0.89544998327199732</v>
      </c>
    </row>
    <row r="282" spans="1:137">
      <c r="A282" s="4">
        <v>0.5</v>
      </c>
      <c r="B282" s="4" t="e">
        <f t="shared" si="239"/>
        <v>#DIV/0!</v>
      </c>
      <c r="C282" s="4" t="e">
        <f t="shared" si="240"/>
        <v>#DIV/0!</v>
      </c>
      <c r="D282" s="4" t="e">
        <f t="shared" si="241"/>
        <v>#DIV/0!</v>
      </c>
      <c r="E282" s="4" t="e">
        <f t="shared" si="242"/>
        <v>#DIV/0!</v>
      </c>
      <c r="F282" s="4" t="e">
        <f t="shared" si="243"/>
        <v>#DIV/0!</v>
      </c>
      <c r="G282" s="4" t="e">
        <f t="shared" si="244"/>
        <v>#DIV/0!</v>
      </c>
      <c r="K282">
        <f t="shared" si="237"/>
        <v>0</v>
      </c>
      <c r="N282">
        <f t="shared" si="238"/>
        <v>0</v>
      </c>
      <c r="AR282">
        <v>242</v>
      </c>
      <c r="AS282">
        <v>1</v>
      </c>
      <c r="AT282">
        <v>90</v>
      </c>
      <c r="AU282">
        <v>21500</v>
      </c>
      <c r="AV282">
        <v>16571</v>
      </c>
      <c r="AW282">
        <f t="shared" ref="AW282:AW345" si="251">AU282-AV282</f>
        <v>4929</v>
      </c>
      <c r="AX282" s="8">
        <f t="shared" ref="AX282:AX345" si="252">AW282/AU282</f>
        <v>0.22925581395348837</v>
      </c>
      <c r="AY282" s="8">
        <f t="shared" si="228"/>
        <v>0.77074418604651163</v>
      </c>
      <c r="BQ282">
        <v>242</v>
      </c>
      <c r="BR282">
        <v>1</v>
      </c>
      <c r="BS282">
        <v>70</v>
      </c>
      <c r="BT282">
        <v>17934</v>
      </c>
      <c r="BU282">
        <v>15348</v>
      </c>
      <c r="BV282">
        <f t="shared" si="249"/>
        <v>2586</v>
      </c>
      <c r="BW282" s="8">
        <f t="shared" si="250"/>
        <v>0.14419538307126128</v>
      </c>
      <c r="BX282" s="8">
        <f t="shared" si="229"/>
        <v>0.85580461692873866</v>
      </c>
    </row>
    <row r="283" spans="1:137">
      <c r="A283" s="5">
        <v>0.4</v>
      </c>
      <c r="B283" s="4" t="e">
        <f t="shared" si="239"/>
        <v>#DIV/0!</v>
      </c>
      <c r="C283" s="4" t="e">
        <f t="shared" si="240"/>
        <v>#DIV/0!</v>
      </c>
      <c r="D283" s="4" t="e">
        <f t="shared" si="241"/>
        <v>#DIV/0!</v>
      </c>
      <c r="E283" s="4" t="e">
        <f t="shared" si="242"/>
        <v>#DIV/0!</v>
      </c>
      <c r="F283" s="4" t="e">
        <f t="shared" si="243"/>
        <v>#DIV/0!</v>
      </c>
      <c r="G283" s="4" t="e">
        <f t="shared" si="244"/>
        <v>#DIV/0!</v>
      </c>
      <c r="K283">
        <f t="shared" si="237"/>
        <v>0</v>
      </c>
      <c r="N283">
        <f t="shared" si="238"/>
        <v>0</v>
      </c>
      <c r="AR283">
        <v>242</v>
      </c>
      <c r="AS283">
        <v>1</v>
      </c>
      <c r="AT283">
        <v>80</v>
      </c>
      <c r="AU283">
        <v>21500</v>
      </c>
      <c r="AV283">
        <v>15925</v>
      </c>
      <c r="AW283">
        <f t="shared" si="251"/>
        <v>5575</v>
      </c>
      <c r="AX283" s="8">
        <f t="shared" si="252"/>
        <v>0.25930232558139538</v>
      </c>
      <c r="AY283" s="8">
        <f t="shared" si="228"/>
        <v>0.74069767441860468</v>
      </c>
      <c r="BQ283">
        <v>242</v>
      </c>
      <c r="BR283">
        <v>1</v>
      </c>
      <c r="BS283">
        <v>60</v>
      </c>
      <c r="BT283">
        <v>17934</v>
      </c>
      <c r="BU283">
        <v>14445</v>
      </c>
      <c r="BV283">
        <f t="shared" si="249"/>
        <v>3489</v>
      </c>
      <c r="BW283" s="8">
        <f t="shared" si="250"/>
        <v>0.19454667112746737</v>
      </c>
      <c r="BX283" s="8">
        <f t="shared" si="229"/>
        <v>0.80545332887253263</v>
      </c>
    </row>
    <row r="284" spans="1:137">
      <c r="A284" s="5">
        <v>0.3</v>
      </c>
      <c r="B284" s="4" t="e">
        <f t="shared" si="239"/>
        <v>#DIV/0!</v>
      </c>
      <c r="C284" s="4" t="e">
        <f t="shared" si="240"/>
        <v>#DIV/0!</v>
      </c>
      <c r="D284" s="4" t="e">
        <f t="shared" si="241"/>
        <v>#DIV/0!</v>
      </c>
      <c r="E284" s="4" t="e">
        <f t="shared" si="242"/>
        <v>#DIV/0!</v>
      </c>
      <c r="F284" s="4" t="e">
        <f t="shared" si="243"/>
        <v>#DIV/0!</v>
      </c>
      <c r="G284" s="4" t="e">
        <f t="shared" si="244"/>
        <v>#DIV/0!</v>
      </c>
      <c r="K284">
        <f t="shared" si="237"/>
        <v>0</v>
      </c>
      <c r="N284">
        <f t="shared" si="238"/>
        <v>0</v>
      </c>
      <c r="AR284">
        <v>242</v>
      </c>
      <c r="AS284">
        <v>1</v>
      </c>
      <c r="AT284">
        <v>70</v>
      </c>
      <c r="AU284">
        <v>21500</v>
      </c>
      <c r="AV284">
        <v>15377</v>
      </c>
      <c r="AW284">
        <f t="shared" si="251"/>
        <v>6123</v>
      </c>
      <c r="AX284" s="8">
        <f t="shared" si="252"/>
        <v>0.28479069767441861</v>
      </c>
      <c r="AY284" s="8">
        <f t="shared" si="228"/>
        <v>0.71520930232558144</v>
      </c>
      <c r="BQ284">
        <v>242</v>
      </c>
      <c r="BR284">
        <v>1</v>
      </c>
      <c r="BS284">
        <v>50</v>
      </c>
      <c r="BT284">
        <v>17934</v>
      </c>
      <c r="BU284">
        <v>13712</v>
      </c>
      <c r="BV284">
        <f t="shared" si="249"/>
        <v>4222</v>
      </c>
      <c r="BW284" s="8">
        <f t="shared" si="250"/>
        <v>0.23541875766700124</v>
      </c>
      <c r="BX284" s="8">
        <f t="shared" si="229"/>
        <v>0.76458124233299873</v>
      </c>
    </row>
    <row r="285" spans="1:137">
      <c r="A285" s="5">
        <v>0.2</v>
      </c>
      <c r="B285" s="4" t="e">
        <f t="shared" si="239"/>
        <v>#DIV/0!</v>
      </c>
      <c r="C285" s="4" t="e">
        <f t="shared" si="240"/>
        <v>#DIV/0!</v>
      </c>
      <c r="D285" s="4" t="e">
        <f t="shared" si="241"/>
        <v>#DIV/0!</v>
      </c>
      <c r="E285" s="4" t="e">
        <f t="shared" si="242"/>
        <v>#DIV/0!</v>
      </c>
      <c r="F285" s="4" t="e">
        <f t="shared" si="243"/>
        <v>#DIV/0!</v>
      </c>
      <c r="G285" s="4" t="e">
        <f t="shared" si="244"/>
        <v>#DIV/0!</v>
      </c>
      <c r="K285">
        <f t="shared" si="237"/>
        <v>0</v>
      </c>
      <c r="N285">
        <f t="shared" si="238"/>
        <v>0</v>
      </c>
      <c r="AR285">
        <v>242</v>
      </c>
      <c r="AS285">
        <v>1</v>
      </c>
      <c r="AT285">
        <v>60</v>
      </c>
      <c r="AU285">
        <v>21500</v>
      </c>
      <c r="AV285">
        <v>14699</v>
      </c>
      <c r="AW285">
        <f t="shared" si="251"/>
        <v>6801</v>
      </c>
      <c r="AX285" s="8">
        <f t="shared" si="252"/>
        <v>0.31632558139534883</v>
      </c>
      <c r="AY285" s="8">
        <f t="shared" si="228"/>
        <v>0.68367441860465117</v>
      </c>
      <c r="BQ285">
        <v>242</v>
      </c>
      <c r="BR285">
        <v>1</v>
      </c>
      <c r="BS285">
        <v>40</v>
      </c>
      <c r="BT285">
        <v>17934</v>
      </c>
      <c r="BU285">
        <v>12751</v>
      </c>
      <c r="BV285">
        <f t="shared" si="249"/>
        <v>5183</v>
      </c>
      <c r="BW285" s="8">
        <f t="shared" si="250"/>
        <v>0.28900412624066019</v>
      </c>
      <c r="BX285" s="8">
        <f t="shared" si="229"/>
        <v>0.71099587375933981</v>
      </c>
    </row>
    <row r="286" spans="1:137">
      <c r="A286" s="5">
        <v>0.1</v>
      </c>
      <c r="B286" s="4" t="e">
        <f t="shared" si="239"/>
        <v>#DIV/0!</v>
      </c>
      <c r="C286" s="4" t="e">
        <f t="shared" si="240"/>
        <v>#DIV/0!</v>
      </c>
      <c r="D286" s="4" t="e">
        <f t="shared" si="241"/>
        <v>#DIV/0!</v>
      </c>
      <c r="E286" s="4" t="e">
        <f t="shared" si="242"/>
        <v>#DIV/0!</v>
      </c>
      <c r="F286" s="4" t="e">
        <f t="shared" si="243"/>
        <v>#DIV/0!</v>
      </c>
      <c r="G286" s="4" t="e">
        <f t="shared" si="244"/>
        <v>#DIV/0!</v>
      </c>
      <c r="K286">
        <f t="shared" si="237"/>
        <v>0</v>
      </c>
      <c r="N286">
        <f t="shared" si="238"/>
        <v>0</v>
      </c>
      <c r="AR286">
        <v>242</v>
      </c>
      <c r="AS286">
        <v>1</v>
      </c>
      <c r="AT286">
        <v>50</v>
      </c>
      <c r="AU286">
        <v>21500</v>
      </c>
      <c r="AV286">
        <v>14116</v>
      </c>
      <c r="AW286">
        <f t="shared" si="251"/>
        <v>7384</v>
      </c>
      <c r="AX286" s="8">
        <f t="shared" si="252"/>
        <v>0.34344186046511627</v>
      </c>
      <c r="AY286" s="8">
        <f t="shared" si="228"/>
        <v>0.65655813953488373</v>
      </c>
      <c r="BQ286">
        <v>242</v>
      </c>
      <c r="BR286">
        <v>1</v>
      </c>
      <c r="BS286">
        <v>30</v>
      </c>
      <c r="BT286">
        <v>17934</v>
      </c>
      <c r="BU286">
        <v>11788</v>
      </c>
      <c r="BV286">
        <f t="shared" si="249"/>
        <v>6146</v>
      </c>
      <c r="BW286" s="8">
        <f t="shared" si="250"/>
        <v>0.34270101483216237</v>
      </c>
      <c r="BX286" s="8">
        <f t="shared" si="229"/>
        <v>0.65729898516783758</v>
      </c>
    </row>
    <row r="287" spans="1:137">
      <c r="A287" s="6">
        <v>209.3</v>
      </c>
      <c r="B287" s="4"/>
      <c r="C287" s="4"/>
      <c r="D287" s="4"/>
      <c r="E287" s="4"/>
      <c r="F287" s="4"/>
      <c r="G287" s="4"/>
      <c r="K287">
        <f t="shared" si="237"/>
        <v>0</v>
      </c>
      <c r="N287">
        <f t="shared" si="238"/>
        <v>0</v>
      </c>
      <c r="AR287">
        <v>242</v>
      </c>
      <c r="AS287">
        <v>1</v>
      </c>
      <c r="AT287">
        <v>40</v>
      </c>
      <c r="AU287">
        <v>21500</v>
      </c>
      <c r="AV287">
        <v>13428</v>
      </c>
      <c r="AW287">
        <f t="shared" si="251"/>
        <v>8072</v>
      </c>
      <c r="AX287" s="8">
        <f t="shared" si="252"/>
        <v>0.37544186046511629</v>
      </c>
      <c r="AY287" s="8">
        <f t="shared" si="228"/>
        <v>0.62455813953488371</v>
      </c>
      <c r="BQ287">
        <v>242</v>
      </c>
      <c r="BR287">
        <v>1</v>
      </c>
      <c r="BS287">
        <v>20</v>
      </c>
      <c r="BT287">
        <v>17934</v>
      </c>
      <c r="BU287">
        <v>10832</v>
      </c>
      <c r="BV287">
        <f t="shared" si="249"/>
        <v>7102</v>
      </c>
      <c r="BW287" s="8">
        <f t="shared" si="250"/>
        <v>0.39600758336121333</v>
      </c>
      <c r="BX287" s="8">
        <f t="shared" si="229"/>
        <v>0.60399241663878667</v>
      </c>
    </row>
    <row r="288" spans="1:137">
      <c r="A288" s="4">
        <v>1</v>
      </c>
      <c r="B288" s="4" t="e">
        <f t="shared" si="239"/>
        <v>#DIV/0!</v>
      </c>
      <c r="C288" s="4" t="e">
        <f t="shared" si="240"/>
        <v>#DIV/0!</v>
      </c>
      <c r="D288" s="4" t="e">
        <f t="shared" si="241"/>
        <v>#DIV/0!</v>
      </c>
      <c r="E288" s="4" t="e">
        <f t="shared" si="242"/>
        <v>#DIV/0!</v>
      </c>
      <c r="F288" s="4" t="e">
        <f t="shared" si="243"/>
        <v>#DIV/0!</v>
      </c>
      <c r="G288" s="4" t="e">
        <f t="shared" si="244"/>
        <v>#DIV/0!</v>
      </c>
      <c r="K288">
        <f t="shared" si="237"/>
        <v>0</v>
      </c>
      <c r="N288">
        <f t="shared" si="238"/>
        <v>0</v>
      </c>
      <c r="AR288">
        <v>242</v>
      </c>
      <c r="AS288">
        <v>1</v>
      </c>
      <c r="AT288">
        <v>30</v>
      </c>
      <c r="AU288">
        <v>21500</v>
      </c>
      <c r="AV288">
        <v>12730</v>
      </c>
      <c r="AW288">
        <f t="shared" si="251"/>
        <v>8770</v>
      </c>
      <c r="AX288" s="8">
        <f t="shared" si="252"/>
        <v>0.40790697674418602</v>
      </c>
      <c r="AY288" s="8">
        <f t="shared" si="228"/>
        <v>0.59209302325581392</v>
      </c>
      <c r="BQ288">
        <v>242</v>
      </c>
      <c r="BR288">
        <v>1</v>
      </c>
      <c r="BS288">
        <v>10</v>
      </c>
      <c r="BT288">
        <v>17934</v>
      </c>
      <c r="BU288">
        <v>9795</v>
      </c>
      <c r="BV288">
        <f t="shared" si="249"/>
        <v>8139</v>
      </c>
      <c r="BW288" s="8">
        <f t="shared" si="250"/>
        <v>0.45383071261291402</v>
      </c>
      <c r="BX288" s="8">
        <f t="shared" si="229"/>
        <v>0.54616928738708603</v>
      </c>
      <c r="BY288" t="s">
        <v>304</v>
      </c>
      <c r="BZ288" t="s">
        <v>305</v>
      </c>
      <c r="CA288" t="e">
        <f>BW278</f>
        <v>#DIV/0!</v>
      </c>
    </row>
    <row r="289" spans="1:80">
      <c r="A289" s="4">
        <v>0.9</v>
      </c>
      <c r="B289" s="4" t="e">
        <f t="shared" si="239"/>
        <v>#DIV/0!</v>
      </c>
      <c r="C289" s="4" t="e">
        <f t="shared" si="240"/>
        <v>#DIV/0!</v>
      </c>
      <c r="D289" s="4" t="e">
        <f t="shared" si="241"/>
        <v>#DIV/0!</v>
      </c>
      <c r="E289" s="4" t="e">
        <f t="shared" si="242"/>
        <v>#DIV/0!</v>
      </c>
      <c r="F289" s="4" t="e">
        <f t="shared" si="243"/>
        <v>#DIV/0!</v>
      </c>
      <c r="G289" s="4" t="e">
        <f t="shared" si="244"/>
        <v>#DIV/0!</v>
      </c>
      <c r="K289">
        <f t="shared" si="237"/>
        <v>0</v>
      </c>
      <c r="N289">
        <f t="shared" si="238"/>
        <v>0</v>
      </c>
      <c r="AR289">
        <v>242</v>
      </c>
      <c r="AS289">
        <v>1</v>
      </c>
      <c r="AT289">
        <v>20</v>
      </c>
      <c r="AU289">
        <v>21500</v>
      </c>
      <c r="AV289">
        <v>12063</v>
      </c>
      <c r="AW289">
        <f t="shared" si="251"/>
        <v>9437</v>
      </c>
      <c r="AX289" s="8">
        <f t="shared" si="252"/>
        <v>0.43893023255813951</v>
      </c>
      <c r="AY289" s="8">
        <f t="shared" si="228"/>
        <v>0.56106976744186043</v>
      </c>
      <c r="BQ289">
        <v>242</v>
      </c>
      <c r="BR289">
        <v>2</v>
      </c>
      <c r="BS289">
        <v>100</v>
      </c>
      <c r="BT289">
        <v>17934</v>
      </c>
      <c r="BU289">
        <v>17507</v>
      </c>
      <c r="BV289">
        <f t="shared" si="249"/>
        <v>427</v>
      </c>
      <c r="BW289" s="8">
        <f t="shared" si="250"/>
        <v>2.3809523809523808E-2</v>
      </c>
      <c r="BX289" s="8">
        <f t="shared" si="229"/>
        <v>0.97619047619047616</v>
      </c>
      <c r="BY289" s="1">
        <v>0.5</v>
      </c>
      <c r="BZ289" s="1">
        <v>1</v>
      </c>
      <c r="CA289" s="8">
        <f>AVERAGE(BW279,BW289,BW299)</f>
        <v>2.4515817255864093E-2</v>
      </c>
      <c r="CB289" s="8">
        <f>AVERAGE(BX279,BX289,BX299)</f>
        <v>0.97548418274413595</v>
      </c>
    </row>
    <row r="290" spans="1:80">
      <c r="A290" s="4">
        <v>0.8</v>
      </c>
      <c r="B290" s="4" t="e">
        <f t="shared" si="239"/>
        <v>#DIV/0!</v>
      </c>
      <c r="C290" s="4" t="e">
        <f t="shared" si="240"/>
        <v>#DIV/0!</v>
      </c>
      <c r="D290" s="4" t="e">
        <f t="shared" si="241"/>
        <v>#DIV/0!</v>
      </c>
      <c r="E290" s="4" t="e">
        <f t="shared" si="242"/>
        <v>#DIV/0!</v>
      </c>
      <c r="F290" s="4" t="e">
        <f t="shared" si="243"/>
        <v>#DIV/0!</v>
      </c>
      <c r="G290" s="4" t="e">
        <f t="shared" si="244"/>
        <v>#DIV/0!</v>
      </c>
      <c r="K290">
        <f t="shared" si="237"/>
        <v>0</v>
      </c>
      <c r="N290">
        <f t="shared" si="238"/>
        <v>0</v>
      </c>
      <c r="AR290">
        <v>242</v>
      </c>
      <c r="AS290">
        <v>1</v>
      </c>
      <c r="AT290">
        <v>10</v>
      </c>
      <c r="AU290">
        <v>21500</v>
      </c>
      <c r="AV290">
        <v>11391</v>
      </c>
      <c r="AW290">
        <f t="shared" si="251"/>
        <v>10109</v>
      </c>
      <c r="AX290" s="8">
        <f t="shared" si="252"/>
        <v>0.47018604651162793</v>
      </c>
      <c r="AY290" s="8">
        <f t="shared" si="228"/>
        <v>0.52981395348837212</v>
      </c>
      <c r="AZ290" t="s">
        <v>304</v>
      </c>
      <c r="BA290" t="s">
        <v>305</v>
      </c>
      <c r="BB290" t="str">
        <f>AX280</f>
        <v>Percent Transcripts Errorenous Expression</v>
      </c>
      <c r="BQ290">
        <v>242</v>
      </c>
      <c r="BR290">
        <v>2</v>
      </c>
      <c r="BS290">
        <v>90</v>
      </c>
      <c r="BT290">
        <v>17934</v>
      </c>
      <c r="BU290">
        <v>16804</v>
      </c>
      <c r="BV290">
        <f t="shared" si="249"/>
        <v>1130</v>
      </c>
      <c r="BW290" s="8">
        <f t="shared" si="250"/>
        <v>6.3008810081409614E-2</v>
      </c>
      <c r="BX290" s="8">
        <f t="shared" si="229"/>
        <v>0.93699118991859043</v>
      </c>
      <c r="BY290" s="1">
        <v>0.5</v>
      </c>
      <c r="BZ290" s="1">
        <v>0.9</v>
      </c>
      <c r="CA290" s="8">
        <f t="shared" ref="CA290:CB298" si="253">AVERAGE(BW280,BW290,BW300)</f>
        <v>6.3789450206312034E-2</v>
      </c>
      <c r="CB290" s="8">
        <f t="shared" si="253"/>
        <v>0.93621054979368801</v>
      </c>
    </row>
    <row r="291" spans="1:80">
      <c r="A291" s="4">
        <v>0.7</v>
      </c>
      <c r="B291" s="4" t="e">
        <f t="shared" si="239"/>
        <v>#DIV/0!</v>
      </c>
      <c r="C291" s="4" t="e">
        <f t="shared" si="240"/>
        <v>#DIV/0!</v>
      </c>
      <c r="D291" s="4" t="e">
        <f t="shared" si="241"/>
        <v>#DIV/0!</v>
      </c>
      <c r="E291" s="4" t="e">
        <f t="shared" si="242"/>
        <v>#DIV/0!</v>
      </c>
      <c r="F291" s="4" t="e">
        <f t="shared" si="243"/>
        <v>#DIV/0!</v>
      </c>
      <c r="G291" s="4" t="e">
        <f t="shared" si="244"/>
        <v>#DIV/0!</v>
      </c>
      <c r="K291">
        <f t="shared" si="237"/>
        <v>0</v>
      </c>
      <c r="N291">
        <f t="shared" si="238"/>
        <v>0</v>
      </c>
      <c r="AR291">
        <v>242</v>
      </c>
      <c r="AS291">
        <v>2</v>
      </c>
      <c r="AT291">
        <v>100</v>
      </c>
      <c r="AU291">
        <v>21500</v>
      </c>
      <c r="AV291">
        <v>17138</v>
      </c>
      <c r="AW291">
        <f t="shared" si="251"/>
        <v>4362</v>
      </c>
      <c r="AX291" s="8">
        <f t="shared" si="252"/>
        <v>0.20288372093023255</v>
      </c>
      <c r="AY291" s="8">
        <f t="shared" si="228"/>
        <v>0.79711627906976745</v>
      </c>
      <c r="AZ291" s="1">
        <v>0.5</v>
      </c>
      <c r="BA291" s="1">
        <v>1</v>
      </c>
      <c r="BB291" s="8">
        <f>AVERAGE(AX281,AX291,AX301)</f>
        <v>0.20213953488372091</v>
      </c>
      <c r="BC291" s="8">
        <f>AVERAGE(AY281,AY291,AY301)</f>
        <v>0.79786046511627917</v>
      </c>
      <c r="BQ291">
        <v>242</v>
      </c>
      <c r="BR291">
        <v>2</v>
      </c>
      <c r="BS291">
        <v>80</v>
      </c>
      <c r="BT291">
        <v>17934</v>
      </c>
      <c r="BU291">
        <v>16122</v>
      </c>
      <c r="BV291">
        <f t="shared" si="249"/>
        <v>1812</v>
      </c>
      <c r="BW291" s="8">
        <f t="shared" si="250"/>
        <v>0.10103713616594179</v>
      </c>
      <c r="BX291" s="8">
        <f t="shared" si="229"/>
        <v>0.89896286383405821</v>
      </c>
      <c r="BY291" s="1">
        <v>0.5</v>
      </c>
      <c r="BZ291" s="1">
        <v>0.8</v>
      </c>
      <c r="CA291" s="8">
        <f t="shared" si="253"/>
        <v>0.10310025649604104</v>
      </c>
      <c r="CB291" s="8">
        <f t="shared" si="253"/>
        <v>0.89689974350395885</v>
      </c>
    </row>
    <row r="292" spans="1:80">
      <c r="A292" s="4">
        <v>0.6</v>
      </c>
      <c r="B292" s="4" t="e">
        <f t="shared" si="239"/>
        <v>#DIV/0!</v>
      </c>
      <c r="C292" s="4" t="e">
        <f t="shared" si="240"/>
        <v>#DIV/0!</v>
      </c>
      <c r="D292" s="4" t="e">
        <f t="shared" si="241"/>
        <v>#DIV/0!</v>
      </c>
      <c r="E292" s="4" t="e">
        <f t="shared" si="242"/>
        <v>#DIV/0!</v>
      </c>
      <c r="F292" s="4" t="e">
        <f t="shared" si="243"/>
        <v>#DIV/0!</v>
      </c>
      <c r="G292" s="4" t="e">
        <f t="shared" si="244"/>
        <v>#DIV/0!</v>
      </c>
      <c r="K292">
        <f t="shared" si="237"/>
        <v>0</v>
      </c>
      <c r="N292">
        <f t="shared" si="238"/>
        <v>0</v>
      </c>
      <c r="AR292">
        <v>242</v>
      </c>
      <c r="AS292">
        <v>2</v>
      </c>
      <c r="AT292">
        <v>90</v>
      </c>
      <c r="AU292">
        <v>21500</v>
      </c>
      <c r="AV292">
        <v>16514</v>
      </c>
      <c r="AW292">
        <f t="shared" si="251"/>
        <v>4986</v>
      </c>
      <c r="AX292" s="8">
        <f t="shared" si="252"/>
        <v>0.23190697674418603</v>
      </c>
      <c r="AY292" s="8">
        <f t="shared" si="228"/>
        <v>0.76809302325581397</v>
      </c>
      <c r="AZ292" s="1">
        <v>0.5</v>
      </c>
      <c r="BA292" s="1">
        <v>0.9</v>
      </c>
      <c r="BB292" s="8">
        <f t="shared" ref="BB292:BB300" si="254">AVERAGE(AX282,AX292,AX302)</f>
        <v>0.23089922480620154</v>
      </c>
      <c r="BC292" s="8">
        <f t="shared" ref="BC292:BC300" si="255">AVERAGE(AY282,AY292,AY302)</f>
        <v>0.76910077519379849</v>
      </c>
      <c r="BQ292">
        <v>242</v>
      </c>
      <c r="BR292">
        <v>2</v>
      </c>
      <c r="BS292">
        <v>70</v>
      </c>
      <c r="BT292">
        <v>17934</v>
      </c>
      <c r="BU292">
        <v>15397</v>
      </c>
      <c r="BV292">
        <f t="shared" si="249"/>
        <v>2537</v>
      </c>
      <c r="BW292" s="8">
        <f t="shared" si="250"/>
        <v>0.14146314263410281</v>
      </c>
      <c r="BX292" s="8">
        <f t="shared" si="229"/>
        <v>0.85853685736589713</v>
      </c>
      <c r="BY292" s="1">
        <v>0.5</v>
      </c>
      <c r="BZ292" s="1">
        <v>0.7</v>
      </c>
      <c r="CA292" s="8">
        <f t="shared" si="253"/>
        <v>0.14545927660681759</v>
      </c>
      <c r="CB292" s="8">
        <f t="shared" si="253"/>
        <v>0.85454072339318232</v>
      </c>
    </row>
    <row r="293" spans="1:80">
      <c r="A293" s="4">
        <v>0.5</v>
      </c>
      <c r="B293" s="4" t="e">
        <f t="shared" si="239"/>
        <v>#DIV/0!</v>
      </c>
      <c r="C293" s="4" t="e">
        <f t="shared" si="240"/>
        <v>#DIV/0!</v>
      </c>
      <c r="D293" s="4" t="e">
        <f t="shared" si="241"/>
        <v>#DIV/0!</v>
      </c>
      <c r="E293" s="4" t="e">
        <f t="shared" si="242"/>
        <v>#DIV/0!</v>
      </c>
      <c r="F293" s="4" t="e">
        <f t="shared" si="243"/>
        <v>#DIV/0!</v>
      </c>
      <c r="G293" s="4" t="e">
        <f t="shared" si="244"/>
        <v>#DIV/0!</v>
      </c>
      <c r="K293">
        <f t="shared" si="237"/>
        <v>0</v>
      </c>
      <c r="N293">
        <f t="shared" si="238"/>
        <v>0</v>
      </c>
      <c r="AR293">
        <v>242</v>
      </c>
      <c r="AS293">
        <v>2</v>
      </c>
      <c r="AT293">
        <v>80</v>
      </c>
      <c r="AU293">
        <v>21500</v>
      </c>
      <c r="AV293">
        <v>15933</v>
      </c>
      <c r="AW293">
        <f t="shared" si="251"/>
        <v>5567</v>
      </c>
      <c r="AX293" s="8">
        <f t="shared" si="252"/>
        <v>0.25893023255813952</v>
      </c>
      <c r="AY293" s="8">
        <f t="shared" si="228"/>
        <v>0.74106976744186048</v>
      </c>
      <c r="AZ293" s="1">
        <v>0.5</v>
      </c>
      <c r="BA293" s="1">
        <v>0.8</v>
      </c>
      <c r="BB293" s="8">
        <f t="shared" si="254"/>
        <v>0.26074418604651162</v>
      </c>
      <c r="BC293" s="8">
        <f t="shared" si="255"/>
        <v>0.73925581395348827</v>
      </c>
      <c r="BQ293">
        <v>242</v>
      </c>
      <c r="BR293">
        <v>2</v>
      </c>
      <c r="BS293">
        <v>60</v>
      </c>
      <c r="BT293">
        <v>17934</v>
      </c>
      <c r="BU293">
        <v>14520</v>
      </c>
      <c r="BV293">
        <f t="shared" si="249"/>
        <v>3414</v>
      </c>
      <c r="BW293" s="8">
        <f t="shared" si="250"/>
        <v>0.19036467045834726</v>
      </c>
      <c r="BX293" s="8">
        <f t="shared" si="229"/>
        <v>0.80963532954165274</v>
      </c>
      <c r="BY293" s="1">
        <v>0.5</v>
      </c>
      <c r="BZ293" s="1">
        <v>0.6</v>
      </c>
      <c r="CA293" s="8">
        <f t="shared" si="253"/>
        <v>0.19201888405635478</v>
      </c>
      <c r="CB293" s="8">
        <f t="shared" si="253"/>
        <v>0.8079811159436453</v>
      </c>
    </row>
    <row r="294" spans="1:80">
      <c r="A294" s="5">
        <v>0.4</v>
      </c>
      <c r="B294" s="4" t="e">
        <f t="shared" si="239"/>
        <v>#DIV/0!</v>
      </c>
      <c r="C294" s="4" t="e">
        <f t="shared" si="240"/>
        <v>#DIV/0!</v>
      </c>
      <c r="D294" s="4" t="e">
        <f t="shared" si="241"/>
        <v>#DIV/0!</v>
      </c>
      <c r="E294" s="4" t="e">
        <f t="shared" si="242"/>
        <v>#DIV/0!</v>
      </c>
      <c r="F294" s="4" t="e">
        <f t="shared" si="243"/>
        <v>#DIV/0!</v>
      </c>
      <c r="G294" s="4" t="e">
        <f t="shared" si="244"/>
        <v>#DIV/0!</v>
      </c>
      <c r="K294">
        <f t="shared" si="237"/>
        <v>0</v>
      </c>
      <c r="N294">
        <f t="shared" si="238"/>
        <v>0</v>
      </c>
      <c r="AR294">
        <v>242</v>
      </c>
      <c r="AS294">
        <v>2</v>
      </c>
      <c r="AT294">
        <v>70</v>
      </c>
      <c r="AU294">
        <v>21500</v>
      </c>
      <c r="AV294">
        <v>15350</v>
      </c>
      <c r="AW294">
        <f t="shared" si="251"/>
        <v>6150</v>
      </c>
      <c r="AX294" s="8">
        <f t="shared" si="252"/>
        <v>0.28604651162790695</v>
      </c>
      <c r="AY294" s="8">
        <f t="shared" si="228"/>
        <v>0.71395348837209305</v>
      </c>
      <c r="AZ294" s="1">
        <v>0.5</v>
      </c>
      <c r="BA294" s="1">
        <v>0.7</v>
      </c>
      <c r="BB294" s="8">
        <f t="shared" si="254"/>
        <v>0.28781395348837208</v>
      </c>
      <c r="BC294" s="8">
        <f t="shared" si="255"/>
        <v>0.71218604651162798</v>
      </c>
      <c r="BQ294">
        <v>242</v>
      </c>
      <c r="BR294">
        <v>2</v>
      </c>
      <c r="BS294">
        <v>50</v>
      </c>
      <c r="BT294">
        <v>17934</v>
      </c>
      <c r="BU294">
        <v>13766</v>
      </c>
      <c r="BV294">
        <f t="shared" si="249"/>
        <v>4168</v>
      </c>
      <c r="BW294" s="8">
        <f t="shared" si="250"/>
        <v>0.23240771718523476</v>
      </c>
      <c r="BX294" s="8">
        <f t="shared" si="229"/>
        <v>0.76759228281476521</v>
      </c>
      <c r="BY294" s="1">
        <v>0.5</v>
      </c>
      <c r="BZ294" s="1">
        <v>0.5</v>
      </c>
      <c r="CA294" s="8">
        <f t="shared" si="253"/>
        <v>0.23696145124716553</v>
      </c>
      <c r="CB294" s="8">
        <f t="shared" si="253"/>
        <v>0.7630385487528345</v>
      </c>
    </row>
    <row r="295" spans="1:80">
      <c r="A295" s="5">
        <v>0.3</v>
      </c>
      <c r="B295" s="4" t="e">
        <f t="shared" si="239"/>
        <v>#DIV/0!</v>
      </c>
      <c r="C295" s="4" t="e">
        <f t="shared" si="240"/>
        <v>#DIV/0!</v>
      </c>
      <c r="D295" s="4" t="e">
        <f t="shared" si="241"/>
        <v>#DIV/0!</v>
      </c>
      <c r="E295" s="4" t="e">
        <f t="shared" si="242"/>
        <v>#DIV/0!</v>
      </c>
      <c r="F295" s="4" t="e">
        <f t="shared" si="243"/>
        <v>#DIV/0!</v>
      </c>
      <c r="G295" s="4" t="e">
        <f t="shared" si="244"/>
        <v>#DIV/0!</v>
      </c>
      <c r="K295">
        <f t="shared" si="237"/>
        <v>0</v>
      </c>
      <c r="N295">
        <f t="shared" si="238"/>
        <v>0</v>
      </c>
      <c r="AR295">
        <v>242</v>
      </c>
      <c r="AS295">
        <v>2</v>
      </c>
      <c r="AT295">
        <v>60</v>
      </c>
      <c r="AU295">
        <v>21500</v>
      </c>
      <c r="AV295">
        <v>14687</v>
      </c>
      <c r="AW295">
        <f t="shared" si="251"/>
        <v>6813</v>
      </c>
      <c r="AX295" s="8">
        <f t="shared" si="252"/>
        <v>0.31688372093023254</v>
      </c>
      <c r="AY295" s="8">
        <f t="shared" ref="AY295:AY358" si="256">AV295/AU295</f>
        <v>0.68311627906976746</v>
      </c>
      <c r="AZ295" s="1">
        <v>0.5</v>
      </c>
      <c r="BA295" s="1">
        <v>0.6</v>
      </c>
      <c r="BB295" s="8">
        <f t="shared" si="254"/>
        <v>0.31840310077519379</v>
      </c>
      <c r="BC295" s="8">
        <f t="shared" si="255"/>
        <v>0.68159689922480615</v>
      </c>
      <c r="BQ295">
        <v>242</v>
      </c>
      <c r="BR295">
        <v>2</v>
      </c>
      <c r="BS295">
        <v>40</v>
      </c>
      <c r="BT295">
        <v>17934</v>
      </c>
      <c r="BU295">
        <v>12806</v>
      </c>
      <c r="BV295">
        <f t="shared" si="249"/>
        <v>5128</v>
      </c>
      <c r="BW295" s="8">
        <f t="shared" si="250"/>
        <v>0.2859373257499721</v>
      </c>
      <c r="BX295" s="8">
        <f t="shared" ref="BX295:BX348" si="257">BU295/BT295</f>
        <v>0.7140626742500279</v>
      </c>
      <c r="BY295" s="1">
        <v>0.5</v>
      </c>
      <c r="BZ295" s="1">
        <v>0.4</v>
      </c>
      <c r="CA295" s="8">
        <f t="shared" si="253"/>
        <v>0.28839076614252257</v>
      </c>
      <c r="CB295" s="8">
        <f t="shared" si="253"/>
        <v>0.71160923385747743</v>
      </c>
    </row>
    <row r="296" spans="1:80">
      <c r="A296" s="5">
        <v>0.2</v>
      </c>
      <c r="B296" s="4" t="e">
        <f t="shared" si="239"/>
        <v>#DIV/0!</v>
      </c>
      <c r="C296" s="4" t="e">
        <f t="shared" si="240"/>
        <v>#DIV/0!</v>
      </c>
      <c r="D296" s="4" t="e">
        <f t="shared" si="241"/>
        <v>#DIV/0!</v>
      </c>
      <c r="E296" s="4" t="e">
        <f t="shared" si="242"/>
        <v>#DIV/0!</v>
      </c>
      <c r="F296" s="4" t="e">
        <f t="shared" si="243"/>
        <v>#DIV/0!</v>
      </c>
      <c r="G296" s="4" t="e">
        <f t="shared" si="244"/>
        <v>#DIV/0!</v>
      </c>
      <c r="K296">
        <f t="shared" si="237"/>
        <v>0</v>
      </c>
      <c r="N296">
        <f t="shared" si="238"/>
        <v>0</v>
      </c>
      <c r="AR296">
        <v>242</v>
      </c>
      <c r="AS296">
        <v>2</v>
      </c>
      <c r="AT296">
        <v>50</v>
      </c>
      <c r="AU296">
        <v>21500</v>
      </c>
      <c r="AV296">
        <v>14106</v>
      </c>
      <c r="AW296">
        <f t="shared" si="251"/>
        <v>7394</v>
      </c>
      <c r="AX296" s="8">
        <f t="shared" si="252"/>
        <v>0.34390697674418602</v>
      </c>
      <c r="AY296" s="8">
        <f t="shared" si="256"/>
        <v>0.65609302325581398</v>
      </c>
      <c r="AZ296" s="1">
        <v>0.5</v>
      </c>
      <c r="BA296" s="1">
        <v>0.5</v>
      </c>
      <c r="BB296" s="8">
        <f t="shared" si="254"/>
        <v>0.34586046511627905</v>
      </c>
      <c r="BC296" s="8">
        <f t="shared" si="255"/>
        <v>0.6541395348837209</v>
      </c>
      <c r="BQ296">
        <v>242</v>
      </c>
      <c r="BR296">
        <v>2</v>
      </c>
      <c r="BS296">
        <v>30</v>
      </c>
      <c r="BT296">
        <v>17934</v>
      </c>
      <c r="BU296">
        <v>11814</v>
      </c>
      <c r="BV296">
        <f t="shared" si="249"/>
        <v>6120</v>
      </c>
      <c r="BW296" s="8">
        <f t="shared" si="250"/>
        <v>0.34125125460020073</v>
      </c>
      <c r="BX296" s="8">
        <f t="shared" si="257"/>
        <v>0.65874874539979922</v>
      </c>
      <c r="BY296" s="1">
        <v>0.5</v>
      </c>
      <c r="BZ296" s="1">
        <v>0.3</v>
      </c>
      <c r="CA296" s="8">
        <f t="shared" si="253"/>
        <v>0.34245938812683541</v>
      </c>
      <c r="CB296" s="8">
        <f t="shared" si="253"/>
        <v>0.65754061187316448</v>
      </c>
    </row>
    <row r="297" spans="1:80">
      <c r="A297" s="5">
        <v>0.1</v>
      </c>
      <c r="B297" s="4" t="e">
        <f t="shared" si="239"/>
        <v>#DIV/0!</v>
      </c>
      <c r="C297" s="4" t="e">
        <f t="shared" si="240"/>
        <v>#DIV/0!</v>
      </c>
      <c r="D297" s="4" t="e">
        <f t="shared" si="241"/>
        <v>#DIV/0!</v>
      </c>
      <c r="E297" s="4" t="e">
        <f t="shared" si="242"/>
        <v>#DIV/0!</v>
      </c>
      <c r="F297" s="4" t="e">
        <f t="shared" si="243"/>
        <v>#DIV/0!</v>
      </c>
      <c r="G297" s="4" t="e">
        <f t="shared" si="244"/>
        <v>#DIV/0!</v>
      </c>
      <c r="K297">
        <f t="shared" si="237"/>
        <v>0</v>
      </c>
      <c r="N297">
        <f t="shared" si="238"/>
        <v>0</v>
      </c>
      <c r="AR297">
        <v>242</v>
      </c>
      <c r="AS297">
        <v>2</v>
      </c>
      <c r="AT297">
        <v>40</v>
      </c>
      <c r="AU297">
        <v>21500</v>
      </c>
      <c r="AV297">
        <v>13369</v>
      </c>
      <c r="AW297">
        <f t="shared" si="251"/>
        <v>8131</v>
      </c>
      <c r="AX297" s="8">
        <f t="shared" si="252"/>
        <v>0.3781860465116279</v>
      </c>
      <c r="AY297" s="8">
        <f t="shared" si="256"/>
        <v>0.6218139534883721</v>
      </c>
      <c r="AZ297" s="1">
        <v>0.5</v>
      </c>
      <c r="BA297" s="1">
        <v>0.4</v>
      </c>
      <c r="BB297" s="8">
        <f t="shared" si="254"/>
        <v>0.37775193798449608</v>
      </c>
      <c r="BC297" s="8">
        <f t="shared" si="255"/>
        <v>0.62224806201550387</v>
      </c>
      <c r="BQ297">
        <v>242</v>
      </c>
      <c r="BR297">
        <v>2</v>
      </c>
      <c r="BS297">
        <v>20</v>
      </c>
      <c r="BT297">
        <v>17934</v>
      </c>
      <c r="BU297">
        <v>10851</v>
      </c>
      <c r="BV297">
        <f t="shared" si="249"/>
        <v>7083</v>
      </c>
      <c r="BW297" s="8">
        <f t="shared" si="250"/>
        <v>0.39494814319170291</v>
      </c>
      <c r="BX297" s="8">
        <f t="shared" si="257"/>
        <v>0.60505185680829709</v>
      </c>
      <c r="BY297" s="1">
        <v>0.5</v>
      </c>
      <c r="BZ297" s="1">
        <v>0.2</v>
      </c>
      <c r="CA297" s="8">
        <f t="shared" si="253"/>
        <v>0.3966023567897104</v>
      </c>
      <c r="CB297" s="8">
        <f t="shared" si="253"/>
        <v>0.60339764321028955</v>
      </c>
    </row>
    <row r="298" spans="1:80">
      <c r="A298" s="6">
        <v>210.1</v>
      </c>
      <c r="B298" s="4"/>
      <c r="C298" s="4"/>
      <c r="D298" s="4"/>
      <c r="E298" s="4"/>
      <c r="F298" s="4"/>
      <c r="G298" s="4"/>
      <c r="K298">
        <f t="shared" si="237"/>
        <v>0</v>
      </c>
      <c r="N298">
        <f t="shared" si="238"/>
        <v>0</v>
      </c>
      <c r="AR298">
        <v>242</v>
      </c>
      <c r="AS298">
        <v>2</v>
      </c>
      <c r="AT298">
        <v>30</v>
      </c>
      <c r="AU298">
        <v>21500</v>
      </c>
      <c r="AV298">
        <v>12681</v>
      </c>
      <c r="AW298">
        <f t="shared" si="251"/>
        <v>8819</v>
      </c>
      <c r="AX298" s="8">
        <f t="shared" si="252"/>
        <v>0.41018604651162793</v>
      </c>
      <c r="AY298" s="8">
        <f t="shared" si="256"/>
        <v>0.58981395348837207</v>
      </c>
      <c r="AZ298" s="1">
        <v>0.5</v>
      </c>
      <c r="BA298" s="1">
        <v>0.3</v>
      </c>
      <c r="BB298" s="8">
        <f t="shared" si="254"/>
        <v>0.4095658914728682</v>
      </c>
      <c r="BC298" s="8">
        <f t="shared" si="255"/>
        <v>0.59043410852713185</v>
      </c>
      <c r="BQ298">
        <v>242</v>
      </c>
      <c r="BR298">
        <v>2</v>
      </c>
      <c r="BS298">
        <v>10</v>
      </c>
      <c r="BT298">
        <v>17934</v>
      </c>
      <c r="BU298">
        <v>9797</v>
      </c>
      <c r="BV298">
        <f t="shared" si="249"/>
        <v>8137</v>
      </c>
      <c r="BW298" s="8">
        <f t="shared" si="250"/>
        <v>0.45371919259507082</v>
      </c>
      <c r="BX298" s="8">
        <f t="shared" si="257"/>
        <v>0.54628080740492924</v>
      </c>
      <c r="BY298" s="1">
        <v>0.5</v>
      </c>
      <c r="BZ298" s="1">
        <v>0.1</v>
      </c>
      <c r="CA298" s="8">
        <f t="shared" si="253"/>
        <v>0.45539199286271886</v>
      </c>
      <c r="CB298" s="8">
        <f t="shared" si="253"/>
        <v>0.54460800713728119</v>
      </c>
    </row>
    <row r="299" spans="1:80">
      <c r="A299" s="4">
        <v>1</v>
      </c>
      <c r="B299" s="4">
        <f t="shared" si="239"/>
        <v>1.7401438346657211E-3</v>
      </c>
      <c r="C299" s="4">
        <f t="shared" si="240"/>
        <v>8.9054904822570471E-4</v>
      </c>
      <c r="D299" s="4">
        <f t="shared" si="241"/>
        <v>1.2354993740044885E-3</v>
      </c>
      <c r="E299" s="4">
        <f t="shared" si="242"/>
        <v>0</v>
      </c>
      <c r="F299" s="4">
        <f t="shared" si="243"/>
        <v>2.6306928828914258E-3</v>
      </c>
      <c r="G299" s="4">
        <f t="shared" si="244"/>
        <v>3.3640215435908642E-3</v>
      </c>
      <c r="H299">
        <v>3638205</v>
      </c>
      <c r="I299">
        <v>9571</v>
      </c>
      <c r="J299">
        <v>6331</v>
      </c>
      <c r="K299">
        <f t="shared" si="237"/>
        <v>3638205</v>
      </c>
      <c r="L299">
        <v>4495</v>
      </c>
      <c r="M299">
        <v>4495</v>
      </c>
      <c r="N299">
        <f t="shared" si="238"/>
        <v>3638205</v>
      </c>
      <c r="O299">
        <v>21810</v>
      </c>
      <c r="P299">
        <v>9571</v>
      </c>
      <c r="AR299">
        <v>242</v>
      </c>
      <c r="AS299">
        <v>2</v>
      </c>
      <c r="AT299">
        <v>20</v>
      </c>
      <c r="AU299">
        <v>21500</v>
      </c>
      <c r="AV299">
        <v>12081</v>
      </c>
      <c r="AW299">
        <f t="shared" si="251"/>
        <v>9419</v>
      </c>
      <c r="AX299" s="8">
        <f t="shared" si="252"/>
        <v>0.43809302325581395</v>
      </c>
      <c r="AY299" s="8">
        <f t="shared" si="256"/>
        <v>0.56190697674418599</v>
      </c>
      <c r="AZ299" s="1">
        <v>0.5</v>
      </c>
      <c r="BA299" s="1">
        <v>0.2</v>
      </c>
      <c r="BB299" s="8">
        <f t="shared" si="254"/>
        <v>0.43950387596899221</v>
      </c>
      <c r="BC299" s="8">
        <f t="shared" si="255"/>
        <v>0.56049612403100779</v>
      </c>
      <c r="BQ299">
        <v>242</v>
      </c>
      <c r="BR299">
        <v>3</v>
      </c>
      <c r="BS299">
        <v>100</v>
      </c>
      <c r="BT299">
        <v>17934</v>
      </c>
      <c r="BU299">
        <v>17489</v>
      </c>
      <c r="BV299">
        <f t="shared" si="249"/>
        <v>445</v>
      </c>
      <c r="BW299" s="8">
        <f t="shared" si="250"/>
        <v>2.4813203970112635E-2</v>
      </c>
      <c r="BX299" s="8">
        <f t="shared" si="257"/>
        <v>0.97518679602988734</v>
      </c>
    </row>
    <row r="300" spans="1:80">
      <c r="A300" s="4">
        <v>0.9</v>
      </c>
      <c r="B300" s="4">
        <f t="shared" si="239"/>
        <v>1.6073860598839263E-3</v>
      </c>
      <c r="C300" s="4">
        <f t="shared" si="240"/>
        <v>8.9137363067776554E-4</v>
      </c>
      <c r="D300" s="4">
        <f t="shared" si="241"/>
        <v>1.1750299941866937E-3</v>
      </c>
      <c r="E300" s="4">
        <f t="shared" si="242"/>
        <v>6.9539786790463984E-5</v>
      </c>
      <c r="F300" s="4">
        <f t="shared" si="243"/>
        <v>2.3566566479898739E-3</v>
      </c>
      <c r="G300" s="4">
        <f t="shared" si="244"/>
        <v>3.015772888003837E-3</v>
      </c>
      <c r="H300">
        <v>3638205</v>
      </c>
      <c r="I300">
        <v>9091</v>
      </c>
      <c r="J300">
        <v>5848</v>
      </c>
      <c r="K300">
        <f t="shared" si="237"/>
        <v>3638205</v>
      </c>
      <c r="L300">
        <v>4528</v>
      </c>
      <c r="M300">
        <v>4275</v>
      </c>
      <c r="N300">
        <f t="shared" si="238"/>
        <v>3638205</v>
      </c>
      <c r="O300">
        <v>19546</v>
      </c>
      <c r="P300">
        <v>8574</v>
      </c>
      <c r="AR300">
        <v>242</v>
      </c>
      <c r="AS300">
        <v>2</v>
      </c>
      <c r="AT300">
        <v>10</v>
      </c>
      <c r="AU300">
        <v>21500</v>
      </c>
      <c r="AV300">
        <v>11418</v>
      </c>
      <c r="AW300">
        <f t="shared" si="251"/>
        <v>10082</v>
      </c>
      <c r="AX300" s="8">
        <f t="shared" si="252"/>
        <v>0.46893023255813954</v>
      </c>
      <c r="AY300" s="8">
        <f t="shared" si="256"/>
        <v>0.53106976744186052</v>
      </c>
      <c r="AZ300" s="1">
        <v>0.5</v>
      </c>
      <c r="BA300" s="1">
        <v>0.1</v>
      </c>
      <c r="BB300" s="8">
        <f t="shared" si="254"/>
        <v>0.47049612403100777</v>
      </c>
      <c r="BC300" s="8">
        <f t="shared" si="255"/>
        <v>0.52950387596899229</v>
      </c>
      <c r="BQ300">
        <v>242</v>
      </c>
      <c r="BR300">
        <v>3</v>
      </c>
      <c r="BS300">
        <v>90</v>
      </c>
      <c r="BT300">
        <v>17934</v>
      </c>
      <c r="BU300">
        <v>16788</v>
      </c>
      <c r="BV300">
        <f t="shared" si="249"/>
        <v>1146</v>
      </c>
      <c r="BW300" s="8">
        <f t="shared" si="250"/>
        <v>6.3900970224155237E-2</v>
      </c>
      <c r="BX300" s="8">
        <f t="shared" si="257"/>
        <v>0.9360990297758448</v>
      </c>
    </row>
    <row r="301" spans="1:80">
      <c r="A301" s="4">
        <v>0.8</v>
      </c>
      <c r="B301" s="4">
        <f t="shared" si="239"/>
        <v>0</v>
      </c>
      <c r="C301" s="4">
        <f t="shared" si="240"/>
        <v>0</v>
      </c>
      <c r="D301" s="4">
        <f t="shared" si="241"/>
        <v>0</v>
      </c>
      <c r="E301" s="4">
        <f t="shared" si="242"/>
        <v>0</v>
      </c>
      <c r="F301" s="4">
        <f t="shared" si="243"/>
        <v>0</v>
      </c>
      <c r="G301" s="4">
        <f t="shared" si="244"/>
        <v>0</v>
      </c>
      <c r="H301">
        <v>3638205</v>
      </c>
      <c r="K301">
        <f t="shared" si="237"/>
        <v>3638205</v>
      </c>
      <c r="N301">
        <f t="shared" si="238"/>
        <v>3638205</v>
      </c>
      <c r="AR301">
        <v>242</v>
      </c>
      <c r="AS301">
        <v>3</v>
      </c>
      <c r="AT301">
        <v>100</v>
      </c>
      <c r="AU301">
        <v>21500</v>
      </c>
      <c r="AV301">
        <v>17120</v>
      </c>
      <c r="AW301">
        <f t="shared" si="251"/>
        <v>4380</v>
      </c>
      <c r="AX301" s="8">
        <f t="shared" si="252"/>
        <v>0.20372093023255813</v>
      </c>
      <c r="AY301" s="8">
        <f t="shared" si="256"/>
        <v>0.79627906976744189</v>
      </c>
      <c r="BQ301">
        <v>242</v>
      </c>
      <c r="BR301">
        <v>3</v>
      </c>
      <c r="BS301">
        <v>80</v>
      </c>
      <c r="BT301">
        <v>17934</v>
      </c>
      <c r="BU301">
        <v>16074</v>
      </c>
      <c r="BV301">
        <f t="shared" si="249"/>
        <v>1860</v>
      </c>
      <c r="BW301" s="8">
        <f t="shared" si="250"/>
        <v>0.10371361659417866</v>
      </c>
      <c r="BX301" s="8">
        <f t="shared" si="257"/>
        <v>0.89628638340582134</v>
      </c>
    </row>
    <row r="302" spans="1:80">
      <c r="A302" s="4">
        <v>0.7</v>
      </c>
      <c r="B302" s="4">
        <f t="shared" si="239"/>
        <v>0</v>
      </c>
      <c r="C302" s="4">
        <f t="shared" si="240"/>
        <v>0</v>
      </c>
      <c r="D302" s="4">
        <f t="shared" si="241"/>
        <v>0</v>
      </c>
      <c r="E302" s="4">
        <f t="shared" si="242"/>
        <v>0</v>
      </c>
      <c r="F302" s="4">
        <f t="shared" si="243"/>
        <v>0</v>
      </c>
      <c r="G302" s="4">
        <f t="shared" si="244"/>
        <v>0</v>
      </c>
      <c r="H302">
        <v>3638205</v>
      </c>
      <c r="K302">
        <f t="shared" si="237"/>
        <v>3638205</v>
      </c>
      <c r="N302">
        <f t="shared" si="238"/>
        <v>3638205</v>
      </c>
      <c r="AR302">
        <v>242</v>
      </c>
      <c r="AS302">
        <v>3</v>
      </c>
      <c r="AT302">
        <v>90</v>
      </c>
      <c r="AU302">
        <v>21500</v>
      </c>
      <c r="AV302">
        <v>16522</v>
      </c>
      <c r="AW302">
        <f t="shared" si="251"/>
        <v>4978</v>
      </c>
      <c r="AX302" s="8">
        <f t="shared" si="252"/>
        <v>0.23153488372093023</v>
      </c>
      <c r="AY302" s="8">
        <f t="shared" si="256"/>
        <v>0.76846511627906977</v>
      </c>
      <c r="BQ302">
        <v>242</v>
      </c>
      <c r="BR302">
        <v>3</v>
      </c>
      <c r="BS302">
        <v>70</v>
      </c>
      <c r="BT302">
        <v>17934</v>
      </c>
      <c r="BU302">
        <v>15231</v>
      </c>
      <c r="BV302">
        <f t="shared" si="249"/>
        <v>2703</v>
      </c>
      <c r="BW302" s="8">
        <f t="shared" si="250"/>
        <v>0.15071930411508866</v>
      </c>
      <c r="BX302" s="8">
        <f t="shared" si="257"/>
        <v>0.8492806958849114</v>
      </c>
    </row>
    <row r="303" spans="1:80">
      <c r="A303" s="4">
        <v>0.6</v>
      </c>
      <c r="B303" s="4">
        <f t="shared" si="239"/>
        <v>0</v>
      </c>
      <c r="C303" s="4">
        <f t="shared" si="240"/>
        <v>0</v>
      </c>
      <c r="D303" s="4">
        <f t="shared" si="241"/>
        <v>0</v>
      </c>
      <c r="E303" s="4">
        <f t="shared" si="242"/>
        <v>0</v>
      </c>
      <c r="F303" s="4">
        <f t="shared" si="243"/>
        <v>0</v>
      </c>
      <c r="G303" s="4">
        <f t="shared" si="244"/>
        <v>0</v>
      </c>
      <c r="H303">
        <v>3638205</v>
      </c>
      <c r="K303">
        <f t="shared" si="237"/>
        <v>3638205</v>
      </c>
      <c r="N303">
        <f t="shared" si="238"/>
        <v>3638205</v>
      </c>
      <c r="AR303">
        <v>242</v>
      </c>
      <c r="AS303">
        <v>3</v>
      </c>
      <c r="AT303">
        <v>80</v>
      </c>
      <c r="AU303">
        <v>21500</v>
      </c>
      <c r="AV303">
        <v>15824</v>
      </c>
      <c r="AW303">
        <f t="shared" si="251"/>
        <v>5676</v>
      </c>
      <c r="AX303" s="8">
        <f t="shared" si="252"/>
        <v>0.26400000000000001</v>
      </c>
      <c r="AY303" s="8">
        <f t="shared" si="256"/>
        <v>0.73599999999999999</v>
      </c>
      <c r="BQ303">
        <v>242</v>
      </c>
      <c r="BR303">
        <v>3</v>
      </c>
      <c r="BS303">
        <v>60</v>
      </c>
      <c r="BT303">
        <v>17934</v>
      </c>
      <c r="BU303">
        <v>14506</v>
      </c>
      <c r="BV303">
        <f t="shared" si="249"/>
        <v>3428</v>
      </c>
      <c r="BW303" s="8">
        <f t="shared" si="250"/>
        <v>0.19114531058324968</v>
      </c>
      <c r="BX303" s="8">
        <f t="shared" si="257"/>
        <v>0.80885468941675032</v>
      </c>
    </row>
    <row r="304" spans="1:80">
      <c r="A304" s="4">
        <v>0.5</v>
      </c>
      <c r="B304" s="4">
        <f t="shared" si="239"/>
        <v>0</v>
      </c>
      <c r="C304" s="4">
        <f t="shared" si="240"/>
        <v>0</v>
      </c>
      <c r="D304" s="4">
        <f t="shared" si="241"/>
        <v>0</v>
      </c>
      <c r="E304" s="4">
        <f t="shared" si="242"/>
        <v>0</v>
      </c>
      <c r="F304" s="4">
        <f t="shared" si="243"/>
        <v>0</v>
      </c>
      <c r="G304" s="4">
        <f t="shared" si="244"/>
        <v>0</v>
      </c>
      <c r="H304">
        <v>3638205</v>
      </c>
      <c r="K304">
        <f t="shared" si="237"/>
        <v>3638205</v>
      </c>
      <c r="N304">
        <f t="shared" si="238"/>
        <v>3638205</v>
      </c>
      <c r="AR304">
        <v>242</v>
      </c>
      <c r="AS304">
        <v>3</v>
      </c>
      <c r="AT304">
        <v>70</v>
      </c>
      <c r="AU304">
        <v>21500</v>
      </c>
      <c r="AV304">
        <v>15209</v>
      </c>
      <c r="AW304">
        <f t="shared" si="251"/>
        <v>6291</v>
      </c>
      <c r="AX304" s="8">
        <f t="shared" si="252"/>
        <v>0.29260465116279072</v>
      </c>
      <c r="AY304" s="8">
        <f t="shared" si="256"/>
        <v>0.70739534883720934</v>
      </c>
      <c r="BQ304">
        <v>242</v>
      </c>
      <c r="BR304">
        <v>3</v>
      </c>
      <c r="BS304">
        <v>50</v>
      </c>
      <c r="BT304">
        <v>17934</v>
      </c>
      <c r="BU304">
        <v>13575</v>
      </c>
      <c r="BV304">
        <f t="shared" si="249"/>
        <v>4359</v>
      </c>
      <c r="BW304" s="8">
        <f t="shared" si="250"/>
        <v>0.24305787888926061</v>
      </c>
      <c r="BX304" s="8">
        <f t="shared" si="257"/>
        <v>0.75694212111073933</v>
      </c>
    </row>
    <row r="305" spans="1:80">
      <c r="A305" s="5">
        <v>0.4</v>
      </c>
      <c r="B305" s="4">
        <f t="shared" si="239"/>
        <v>0</v>
      </c>
      <c r="C305" s="4">
        <f t="shared" si="240"/>
        <v>0</v>
      </c>
      <c r="D305" s="4">
        <f t="shared" si="241"/>
        <v>0</v>
      </c>
      <c r="E305" s="4">
        <f t="shared" si="242"/>
        <v>0</v>
      </c>
      <c r="F305" s="4">
        <f t="shared" si="243"/>
        <v>0</v>
      </c>
      <c r="G305" s="4">
        <f t="shared" si="244"/>
        <v>0</v>
      </c>
      <c r="H305">
        <v>3638205</v>
      </c>
      <c r="K305">
        <f t="shared" si="237"/>
        <v>3638205</v>
      </c>
      <c r="N305">
        <f t="shared" si="238"/>
        <v>3638205</v>
      </c>
      <c r="AR305">
        <v>242</v>
      </c>
      <c r="AS305">
        <v>3</v>
      </c>
      <c r="AT305">
        <v>60</v>
      </c>
      <c r="AU305">
        <v>21500</v>
      </c>
      <c r="AV305">
        <v>14577</v>
      </c>
      <c r="AW305">
        <f t="shared" si="251"/>
        <v>6923</v>
      </c>
      <c r="AX305" s="8">
        <f t="shared" si="252"/>
        <v>0.32200000000000001</v>
      </c>
      <c r="AY305" s="8">
        <f t="shared" si="256"/>
        <v>0.67800000000000005</v>
      </c>
      <c r="BQ305">
        <v>242</v>
      </c>
      <c r="BR305">
        <v>3</v>
      </c>
      <c r="BS305">
        <v>40</v>
      </c>
      <c r="BT305">
        <v>17934</v>
      </c>
      <c r="BU305">
        <v>12729</v>
      </c>
      <c r="BV305">
        <f t="shared" si="249"/>
        <v>5205</v>
      </c>
      <c r="BW305" s="8">
        <f t="shared" si="250"/>
        <v>0.29023084643693542</v>
      </c>
      <c r="BX305" s="8">
        <f t="shared" si="257"/>
        <v>0.70976915356306458</v>
      </c>
    </row>
    <row r="306" spans="1:80">
      <c r="A306" s="5">
        <v>0.3</v>
      </c>
      <c r="B306" s="4">
        <f t="shared" si="239"/>
        <v>0</v>
      </c>
      <c r="C306" s="4">
        <f t="shared" si="240"/>
        <v>0</v>
      </c>
      <c r="D306" s="4">
        <f t="shared" si="241"/>
        <v>0</v>
      </c>
      <c r="E306" s="4">
        <f t="shared" si="242"/>
        <v>0</v>
      </c>
      <c r="F306" s="4">
        <f t="shared" si="243"/>
        <v>0</v>
      </c>
      <c r="G306" s="4">
        <f t="shared" si="244"/>
        <v>0</v>
      </c>
      <c r="H306">
        <v>3638205</v>
      </c>
      <c r="K306">
        <f t="shared" si="237"/>
        <v>3638205</v>
      </c>
      <c r="N306">
        <f t="shared" si="238"/>
        <v>3638205</v>
      </c>
      <c r="AR306">
        <v>242</v>
      </c>
      <c r="AS306">
        <v>3</v>
      </c>
      <c r="AT306">
        <v>50</v>
      </c>
      <c r="AU306">
        <v>21500</v>
      </c>
      <c r="AV306">
        <v>13970</v>
      </c>
      <c r="AW306">
        <f t="shared" si="251"/>
        <v>7530</v>
      </c>
      <c r="AX306" s="8">
        <f t="shared" si="252"/>
        <v>0.35023255813953491</v>
      </c>
      <c r="AY306" s="8">
        <f t="shared" si="256"/>
        <v>0.64976744186046509</v>
      </c>
      <c r="BQ306">
        <v>242</v>
      </c>
      <c r="BR306">
        <v>3</v>
      </c>
      <c r="BS306">
        <v>30</v>
      </c>
      <c r="BT306">
        <v>17934</v>
      </c>
      <c r="BU306">
        <v>11775</v>
      </c>
      <c r="BV306">
        <f t="shared" si="249"/>
        <v>6159</v>
      </c>
      <c r="BW306" s="8">
        <f t="shared" si="250"/>
        <v>0.34342589494814318</v>
      </c>
      <c r="BX306" s="8">
        <f t="shared" si="257"/>
        <v>0.65657410505185676</v>
      </c>
    </row>
    <row r="307" spans="1:80">
      <c r="A307" s="5">
        <v>0.2</v>
      </c>
      <c r="B307" s="4">
        <f t="shared" si="239"/>
        <v>0</v>
      </c>
      <c r="C307" s="4">
        <f t="shared" si="240"/>
        <v>0</v>
      </c>
      <c r="D307" s="4">
        <f t="shared" si="241"/>
        <v>0</v>
      </c>
      <c r="E307" s="4">
        <f t="shared" si="242"/>
        <v>0</v>
      </c>
      <c r="F307" s="4">
        <f t="shared" si="243"/>
        <v>0</v>
      </c>
      <c r="G307" s="4">
        <f t="shared" si="244"/>
        <v>0</v>
      </c>
      <c r="H307">
        <v>3638205</v>
      </c>
      <c r="K307">
        <f t="shared" si="237"/>
        <v>3638205</v>
      </c>
      <c r="N307">
        <f t="shared" si="238"/>
        <v>3638205</v>
      </c>
      <c r="AR307">
        <v>242</v>
      </c>
      <c r="AS307">
        <v>3</v>
      </c>
      <c r="AT307">
        <v>40</v>
      </c>
      <c r="AU307">
        <v>21500</v>
      </c>
      <c r="AV307">
        <v>13338</v>
      </c>
      <c r="AW307">
        <f t="shared" si="251"/>
        <v>8162</v>
      </c>
      <c r="AX307" s="8">
        <f t="shared" si="252"/>
        <v>0.3796279069767442</v>
      </c>
      <c r="AY307" s="8">
        <f t="shared" si="256"/>
        <v>0.6203720930232558</v>
      </c>
      <c r="BQ307">
        <v>242</v>
      </c>
      <c r="BR307">
        <v>3</v>
      </c>
      <c r="BS307">
        <v>20</v>
      </c>
      <c r="BT307">
        <v>17934</v>
      </c>
      <c r="BU307">
        <v>10781</v>
      </c>
      <c r="BV307">
        <f t="shared" si="249"/>
        <v>7153</v>
      </c>
      <c r="BW307" s="8">
        <f t="shared" si="250"/>
        <v>0.39885134381621501</v>
      </c>
      <c r="BX307" s="8">
        <f t="shared" si="257"/>
        <v>0.60114865618378499</v>
      </c>
    </row>
    <row r="308" spans="1:80">
      <c r="A308" s="5">
        <v>0.1</v>
      </c>
      <c r="B308" s="4">
        <f t="shared" si="239"/>
        <v>0</v>
      </c>
      <c r="C308" s="4">
        <f t="shared" si="240"/>
        <v>0</v>
      </c>
      <c r="D308" s="4">
        <f t="shared" si="241"/>
        <v>0</v>
      </c>
      <c r="E308" s="4">
        <f t="shared" si="242"/>
        <v>0</v>
      </c>
      <c r="F308" s="4">
        <f t="shared" si="243"/>
        <v>0</v>
      </c>
      <c r="G308" s="4">
        <f t="shared" si="244"/>
        <v>0</v>
      </c>
      <c r="H308">
        <v>3638205</v>
      </c>
      <c r="K308">
        <f t="shared" si="237"/>
        <v>3638205</v>
      </c>
      <c r="N308">
        <f t="shared" si="238"/>
        <v>3638205</v>
      </c>
      <c r="AR308">
        <v>242</v>
      </c>
      <c r="AS308">
        <v>3</v>
      </c>
      <c r="AT308">
        <v>30</v>
      </c>
      <c r="AU308">
        <v>21500</v>
      </c>
      <c r="AV308">
        <v>12672</v>
      </c>
      <c r="AW308">
        <f t="shared" si="251"/>
        <v>8828</v>
      </c>
      <c r="AX308" s="8">
        <f t="shared" si="252"/>
        <v>0.41060465116279071</v>
      </c>
      <c r="AY308" s="8">
        <f t="shared" si="256"/>
        <v>0.58939534883720934</v>
      </c>
      <c r="BQ308">
        <v>242</v>
      </c>
      <c r="BR308">
        <v>3</v>
      </c>
      <c r="BS308">
        <v>10</v>
      </c>
      <c r="BT308">
        <v>17934</v>
      </c>
      <c r="BU308">
        <v>9709</v>
      </c>
      <c r="BV308">
        <f t="shared" si="249"/>
        <v>8225</v>
      </c>
      <c r="BW308" s="8">
        <f t="shared" si="250"/>
        <v>0.45862607338017175</v>
      </c>
      <c r="BX308" s="8">
        <f t="shared" si="257"/>
        <v>0.54137392661982831</v>
      </c>
    </row>
    <row r="309" spans="1:80">
      <c r="A309" s="6">
        <v>210.2</v>
      </c>
      <c r="B309" s="4"/>
      <c r="C309" s="4"/>
      <c r="D309" s="4"/>
      <c r="E309" s="4"/>
      <c r="F309" s="4"/>
      <c r="G309" s="4"/>
      <c r="K309">
        <f t="shared" si="237"/>
        <v>0</v>
      </c>
      <c r="N309">
        <f t="shared" si="238"/>
        <v>0</v>
      </c>
      <c r="AR309">
        <v>242</v>
      </c>
      <c r="AS309">
        <v>3</v>
      </c>
      <c r="AT309">
        <v>20</v>
      </c>
      <c r="AU309">
        <v>21500</v>
      </c>
      <c r="AV309">
        <v>12008</v>
      </c>
      <c r="AW309">
        <f t="shared" si="251"/>
        <v>9492</v>
      </c>
      <c r="AX309" s="8">
        <f t="shared" si="252"/>
        <v>0.44148837209302327</v>
      </c>
      <c r="AY309" s="8">
        <f t="shared" si="256"/>
        <v>0.55851162790697673</v>
      </c>
      <c r="BQ309">
        <v>243</v>
      </c>
      <c r="BR309">
        <v>1</v>
      </c>
      <c r="BS309">
        <v>100</v>
      </c>
      <c r="BT309">
        <v>17934</v>
      </c>
      <c r="BU309">
        <v>17489</v>
      </c>
      <c r="BV309">
        <f t="shared" si="249"/>
        <v>445</v>
      </c>
      <c r="BW309" s="8">
        <f t="shared" si="250"/>
        <v>2.4813203970112635E-2</v>
      </c>
      <c r="BX309" s="8">
        <f t="shared" si="257"/>
        <v>0.97518679602988734</v>
      </c>
    </row>
    <row r="310" spans="1:80">
      <c r="A310" s="4">
        <v>1</v>
      </c>
      <c r="B310" s="4" t="e">
        <f t="shared" si="239"/>
        <v>#DIV/0!</v>
      </c>
      <c r="C310" s="4" t="e">
        <f t="shared" si="240"/>
        <v>#DIV/0!</v>
      </c>
      <c r="D310" s="4" t="e">
        <f t="shared" si="241"/>
        <v>#DIV/0!</v>
      </c>
      <c r="E310" s="4" t="e">
        <f t="shared" si="242"/>
        <v>#DIV/0!</v>
      </c>
      <c r="F310" s="4" t="e">
        <f t="shared" si="243"/>
        <v>#DIV/0!</v>
      </c>
      <c r="G310" s="4" t="e">
        <f t="shared" si="244"/>
        <v>#DIV/0!</v>
      </c>
      <c r="K310">
        <f t="shared" si="237"/>
        <v>0</v>
      </c>
      <c r="N310">
        <f t="shared" si="238"/>
        <v>0</v>
      </c>
      <c r="AR310">
        <v>242</v>
      </c>
      <c r="AS310">
        <v>3</v>
      </c>
      <c r="AT310">
        <v>10</v>
      </c>
      <c r="AU310">
        <v>21500</v>
      </c>
      <c r="AV310">
        <v>11344</v>
      </c>
      <c r="AW310">
        <f t="shared" si="251"/>
        <v>10156</v>
      </c>
      <c r="AX310" s="8">
        <f t="shared" si="252"/>
        <v>0.47237209302325583</v>
      </c>
      <c r="AY310" s="8">
        <f t="shared" si="256"/>
        <v>0.52762790697674422</v>
      </c>
      <c r="BQ310">
        <v>243</v>
      </c>
      <c r="BR310">
        <v>1</v>
      </c>
      <c r="BS310">
        <v>90</v>
      </c>
      <c r="BT310">
        <v>17934</v>
      </c>
      <c r="BU310">
        <v>17163</v>
      </c>
      <c r="BV310">
        <f t="shared" si="249"/>
        <v>771</v>
      </c>
      <c r="BW310" s="8">
        <f t="shared" si="250"/>
        <v>4.29909668785547E-2</v>
      </c>
      <c r="BX310" s="8">
        <f t="shared" si="257"/>
        <v>0.95700903312144525</v>
      </c>
    </row>
    <row r="311" spans="1:80">
      <c r="A311" s="4">
        <v>0.9</v>
      </c>
      <c r="B311" s="4" t="e">
        <f t="shared" si="239"/>
        <v>#DIV/0!</v>
      </c>
      <c r="C311" s="4" t="e">
        <f t="shared" si="240"/>
        <v>#DIV/0!</v>
      </c>
      <c r="D311" s="4" t="e">
        <f t="shared" si="241"/>
        <v>#DIV/0!</v>
      </c>
      <c r="E311" s="4" t="e">
        <f t="shared" si="242"/>
        <v>#DIV/0!</v>
      </c>
      <c r="F311" s="4" t="e">
        <f t="shared" si="243"/>
        <v>#DIV/0!</v>
      </c>
      <c r="G311" s="4" t="e">
        <f t="shared" si="244"/>
        <v>#DIV/0!</v>
      </c>
      <c r="K311">
        <f t="shared" si="237"/>
        <v>0</v>
      </c>
      <c r="N311">
        <f t="shared" si="238"/>
        <v>0</v>
      </c>
      <c r="AR311">
        <v>243</v>
      </c>
      <c r="AS311">
        <v>1</v>
      </c>
      <c r="AT311">
        <v>100</v>
      </c>
      <c r="AU311">
        <v>21500</v>
      </c>
      <c r="AV311">
        <v>18310</v>
      </c>
      <c r="AW311">
        <f t="shared" si="251"/>
        <v>3190</v>
      </c>
      <c r="AX311" s="8">
        <f t="shared" si="252"/>
        <v>0.14837209302325582</v>
      </c>
      <c r="AY311" s="8">
        <f t="shared" si="256"/>
        <v>0.85162790697674418</v>
      </c>
      <c r="BQ311">
        <v>243</v>
      </c>
      <c r="BR311">
        <v>1</v>
      </c>
      <c r="BS311">
        <v>80</v>
      </c>
      <c r="BT311">
        <v>17934</v>
      </c>
      <c r="BU311">
        <v>16812</v>
      </c>
      <c r="BV311">
        <f t="shared" si="249"/>
        <v>1122</v>
      </c>
      <c r="BW311" s="8">
        <f t="shared" si="250"/>
        <v>6.2562730010036802E-2</v>
      </c>
      <c r="BX311" s="8">
        <f t="shared" si="257"/>
        <v>0.93743726998996324</v>
      </c>
    </row>
    <row r="312" spans="1:80">
      <c r="A312" s="4">
        <v>0.8</v>
      </c>
      <c r="B312" s="4" t="e">
        <f t="shared" si="239"/>
        <v>#DIV/0!</v>
      </c>
      <c r="C312" s="4" t="e">
        <f t="shared" si="240"/>
        <v>#DIV/0!</v>
      </c>
      <c r="D312" s="4" t="e">
        <f t="shared" si="241"/>
        <v>#DIV/0!</v>
      </c>
      <c r="E312" s="4" t="e">
        <f t="shared" si="242"/>
        <v>#DIV/0!</v>
      </c>
      <c r="F312" s="4" t="e">
        <f t="shared" si="243"/>
        <v>#DIV/0!</v>
      </c>
      <c r="G312" s="4" t="e">
        <f t="shared" si="244"/>
        <v>#DIV/0!</v>
      </c>
      <c r="K312">
        <f t="shared" si="237"/>
        <v>0</v>
      </c>
      <c r="N312">
        <f t="shared" si="238"/>
        <v>0</v>
      </c>
      <c r="AR312">
        <v>243</v>
      </c>
      <c r="AS312">
        <v>1</v>
      </c>
      <c r="AT312">
        <v>90</v>
      </c>
      <c r="AU312">
        <v>21500</v>
      </c>
      <c r="AV312">
        <v>18141</v>
      </c>
      <c r="AW312">
        <f t="shared" si="251"/>
        <v>3359</v>
      </c>
      <c r="AX312" s="8">
        <f t="shared" si="252"/>
        <v>0.15623255813953488</v>
      </c>
      <c r="AY312" s="8">
        <f t="shared" si="256"/>
        <v>0.84376744186046515</v>
      </c>
      <c r="BQ312">
        <v>243</v>
      </c>
      <c r="BR312">
        <v>1</v>
      </c>
      <c r="BS312">
        <v>70</v>
      </c>
      <c r="BT312">
        <v>17934</v>
      </c>
      <c r="BU312">
        <v>16422</v>
      </c>
      <c r="BV312">
        <f t="shared" si="249"/>
        <v>1512</v>
      </c>
      <c r="BW312" s="8">
        <f t="shared" si="250"/>
        <v>8.4309133489461355E-2</v>
      </c>
      <c r="BX312" s="8">
        <f t="shared" si="257"/>
        <v>0.91569086651053866</v>
      </c>
    </row>
    <row r="313" spans="1:80">
      <c r="A313" s="4">
        <v>0.7</v>
      </c>
      <c r="B313" s="4" t="e">
        <f t="shared" si="239"/>
        <v>#DIV/0!</v>
      </c>
      <c r="C313" s="4" t="e">
        <f t="shared" si="240"/>
        <v>#DIV/0!</v>
      </c>
      <c r="D313" s="4" t="e">
        <f t="shared" si="241"/>
        <v>#DIV/0!</v>
      </c>
      <c r="E313" s="4" t="e">
        <f t="shared" si="242"/>
        <v>#DIV/0!</v>
      </c>
      <c r="F313" s="4" t="e">
        <f t="shared" si="243"/>
        <v>#DIV/0!</v>
      </c>
      <c r="G313" s="4" t="e">
        <f t="shared" si="244"/>
        <v>#DIV/0!</v>
      </c>
      <c r="K313">
        <f t="shared" si="237"/>
        <v>0</v>
      </c>
      <c r="N313">
        <f t="shared" si="238"/>
        <v>0</v>
      </c>
      <c r="AR313">
        <v>243</v>
      </c>
      <c r="AS313">
        <v>1</v>
      </c>
      <c r="AT313">
        <v>80</v>
      </c>
      <c r="AU313">
        <v>21500</v>
      </c>
      <c r="AV313">
        <v>17923</v>
      </c>
      <c r="AW313">
        <f t="shared" si="251"/>
        <v>3577</v>
      </c>
      <c r="AX313" s="8">
        <f t="shared" si="252"/>
        <v>0.16637209302325581</v>
      </c>
      <c r="AY313" s="8">
        <f t="shared" si="256"/>
        <v>0.83362790697674416</v>
      </c>
      <c r="BQ313">
        <v>243</v>
      </c>
      <c r="BR313">
        <v>1</v>
      </c>
      <c r="BS313">
        <v>60</v>
      </c>
      <c r="BT313">
        <v>17934</v>
      </c>
      <c r="BU313">
        <v>16012</v>
      </c>
      <c r="BV313">
        <f t="shared" si="249"/>
        <v>1922</v>
      </c>
      <c r="BW313" s="8">
        <f t="shared" si="250"/>
        <v>0.10717073714731794</v>
      </c>
      <c r="BX313" s="8">
        <f t="shared" si="257"/>
        <v>0.89282926285268205</v>
      </c>
    </row>
    <row r="314" spans="1:80">
      <c r="A314" s="4">
        <v>0.6</v>
      </c>
      <c r="B314" s="4" t="e">
        <f t="shared" si="239"/>
        <v>#DIV/0!</v>
      </c>
      <c r="C314" s="4" t="e">
        <f t="shared" si="240"/>
        <v>#DIV/0!</v>
      </c>
      <c r="D314" s="4" t="e">
        <f t="shared" si="241"/>
        <v>#DIV/0!</v>
      </c>
      <c r="E314" s="4" t="e">
        <f t="shared" si="242"/>
        <v>#DIV/0!</v>
      </c>
      <c r="F314" s="4" t="e">
        <f t="shared" si="243"/>
        <v>#DIV/0!</v>
      </c>
      <c r="G314" s="4" t="e">
        <f t="shared" si="244"/>
        <v>#DIV/0!</v>
      </c>
      <c r="K314">
        <f t="shared" si="237"/>
        <v>0</v>
      </c>
      <c r="N314">
        <f t="shared" si="238"/>
        <v>0</v>
      </c>
      <c r="AR314">
        <v>243</v>
      </c>
      <c r="AS314">
        <v>1</v>
      </c>
      <c r="AT314">
        <v>70</v>
      </c>
      <c r="AU314">
        <v>21500</v>
      </c>
      <c r="AV314">
        <v>17742</v>
      </c>
      <c r="AW314">
        <f t="shared" si="251"/>
        <v>3758</v>
      </c>
      <c r="AX314" s="8">
        <f t="shared" si="252"/>
        <v>0.1747906976744186</v>
      </c>
      <c r="AY314" s="8">
        <f t="shared" si="256"/>
        <v>0.82520930232558143</v>
      </c>
      <c r="BQ314">
        <v>243</v>
      </c>
      <c r="BR314">
        <v>1</v>
      </c>
      <c r="BS314">
        <v>50</v>
      </c>
      <c r="BT314">
        <v>17934</v>
      </c>
      <c r="BU314">
        <v>15585</v>
      </c>
      <c r="BV314">
        <f t="shared" si="249"/>
        <v>2349</v>
      </c>
      <c r="BW314" s="8">
        <f t="shared" si="250"/>
        <v>0.13098026095684176</v>
      </c>
      <c r="BX314" s="8">
        <f t="shared" si="257"/>
        <v>0.86901973904315821</v>
      </c>
    </row>
    <row r="315" spans="1:80">
      <c r="A315" s="4">
        <v>0.5</v>
      </c>
      <c r="B315" s="4" t="e">
        <f t="shared" si="239"/>
        <v>#DIV/0!</v>
      </c>
      <c r="C315" s="4" t="e">
        <f t="shared" si="240"/>
        <v>#DIV/0!</v>
      </c>
      <c r="D315" s="4" t="e">
        <f t="shared" si="241"/>
        <v>#DIV/0!</v>
      </c>
      <c r="E315" s="4" t="e">
        <f t="shared" si="242"/>
        <v>#DIV/0!</v>
      </c>
      <c r="F315" s="4" t="e">
        <f t="shared" si="243"/>
        <v>#DIV/0!</v>
      </c>
      <c r="G315" s="4" t="e">
        <f t="shared" si="244"/>
        <v>#DIV/0!</v>
      </c>
      <c r="K315">
        <f t="shared" si="237"/>
        <v>0</v>
      </c>
      <c r="N315">
        <f t="shared" si="238"/>
        <v>0</v>
      </c>
      <c r="AR315">
        <v>243</v>
      </c>
      <c r="AS315">
        <v>1</v>
      </c>
      <c r="AT315">
        <v>60</v>
      </c>
      <c r="AU315">
        <v>21500</v>
      </c>
      <c r="AV315">
        <v>17487</v>
      </c>
      <c r="AW315">
        <f t="shared" si="251"/>
        <v>4013</v>
      </c>
      <c r="AX315" s="8">
        <f t="shared" si="252"/>
        <v>0.18665116279069768</v>
      </c>
      <c r="AY315" s="8">
        <f t="shared" si="256"/>
        <v>0.81334883720930229</v>
      </c>
      <c r="BQ315">
        <v>243</v>
      </c>
      <c r="BR315">
        <v>1</v>
      </c>
      <c r="BS315">
        <v>40</v>
      </c>
      <c r="BT315">
        <v>17934</v>
      </c>
      <c r="BU315">
        <v>15131</v>
      </c>
      <c r="BV315">
        <f t="shared" si="249"/>
        <v>2803</v>
      </c>
      <c r="BW315" s="8">
        <f t="shared" si="250"/>
        <v>0.15629530500724881</v>
      </c>
      <c r="BX315" s="8">
        <f t="shared" si="257"/>
        <v>0.84370469499275125</v>
      </c>
    </row>
    <row r="316" spans="1:80">
      <c r="A316" s="5">
        <v>0.4</v>
      </c>
      <c r="B316" s="4" t="e">
        <f t="shared" si="239"/>
        <v>#DIV/0!</v>
      </c>
      <c r="C316" s="4" t="e">
        <f t="shared" si="240"/>
        <v>#DIV/0!</v>
      </c>
      <c r="D316" s="4" t="e">
        <f t="shared" si="241"/>
        <v>#DIV/0!</v>
      </c>
      <c r="E316" s="4" t="e">
        <f t="shared" si="242"/>
        <v>#DIV/0!</v>
      </c>
      <c r="F316" s="4" t="e">
        <f t="shared" si="243"/>
        <v>#DIV/0!</v>
      </c>
      <c r="G316" s="4" t="e">
        <f t="shared" si="244"/>
        <v>#DIV/0!</v>
      </c>
      <c r="K316">
        <f t="shared" si="237"/>
        <v>0</v>
      </c>
      <c r="N316">
        <f t="shared" si="238"/>
        <v>0</v>
      </c>
      <c r="AR316">
        <v>243</v>
      </c>
      <c r="AS316">
        <v>1</v>
      </c>
      <c r="AT316">
        <v>50</v>
      </c>
      <c r="AU316">
        <v>21500</v>
      </c>
      <c r="AV316">
        <v>17288</v>
      </c>
      <c r="AW316">
        <f t="shared" si="251"/>
        <v>4212</v>
      </c>
      <c r="AX316" s="8">
        <f t="shared" si="252"/>
        <v>0.19590697674418606</v>
      </c>
      <c r="AY316" s="8">
        <f t="shared" si="256"/>
        <v>0.804093023255814</v>
      </c>
      <c r="BQ316">
        <v>243</v>
      </c>
      <c r="BR316">
        <v>1</v>
      </c>
      <c r="BS316">
        <v>30</v>
      </c>
      <c r="BT316">
        <v>17934</v>
      </c>
      <c r="BU316">
        <v>14630</v>
      </c>
      <c r="BV316">
        <f t="shared" si="249"/>
        <v>3304</v>
      </c>
      <c r="BW316" s="8">
        <f t="shared" si="250"/>
        <v>0.18423106947697113</v>
      </c>
      <c r="BX316" s="8">
        <f t="shared" si="257"/>
        <v>0.8157689305230289</v>
      </c>
    </row>
    <row r="317" spans="1:80">
      <c r="A317" s="5">
        <v>0.3</v>
      </c>
      <c r="B317" s="4" t="e">
        <f t="shared" si="239"/>
        <v>#DIV/0!</v>
      </c>
      <c r="C317" s="4" t="e">
        <f t="shared" si="240"/>
        <v>#DIV/0!</v>
      </c>
      <c r="D317" s="4" t="e">
        <f t="shared" si="241"/>
        <v>#DIV/0!</v>
      </c>
      <c r="E317" s="4" t="e">
        <f t="shared" si="242"/>
        <v>#DIV/0!</v>
      </c>
      <c r="F317" s="4" t="e">
        <f t="shared" si="243"/>
        <v>#DIV/0!</v>
      </c>
      <c r="G317" s="4" t="e">
        <f t="shared" si="244"/>
        <v>#DIV/0!</v>
      </c>
      <c r="K317">
        <f t="shared" si="237"/>
        <v>0</v>
      </c>
      <c r="N317">
        <f t="shared" si="238"/>
        <v>0</v>
      </c>
      <c r="AR317">
        <v>243</v>
      </c>
      <c r="AS317">
        <v>1</v>
      </c>
      <c r="AT317">
        <v>40</v>
      </c>
      <c r="AU317">
        <v>21500</v>
      </c>
      <c r="AV317">
        <v>17025</v>
      </c>
      <c r="AW317">
        <f t="shared" si="251"/>
        <v>4475</v>
      </c>
      <c r="AX317" s="8">
        <f t="shared" si="252"/>
        <v>0.20813953488372092</v>
      </c>
      <c r="AY317" s="8">
        <f t="shared" si="256"/>
        <v>0.79186046511627906</v>
      </c>
      <c r="BQ317">
        <v>243</v>
      </c>
      <c r="BR317">
        <v>1</v>
      </c>
      <c r="BS317">
        <v>20</v>
      </c>
      <c r="BT317">
        <v>17934</v>
      </c>
      <c r="BU317">
        <v>14183</v>
      </c>
      <c r="BV317">
        <f t="shared" si="249"/>
        <v>3751</v>
      </c>
      <c r="BW317" s="8">
        <f t="shared" si="250"/>
        <v>0.20915579346492696</v>
      </c>
      <c r="BX317" s="8">
        <f t="shared" si="257"/>
        <v>0.79084420653507304</v>
      </c>
    </row>
    <row r="318" spans="1:80">
      <c r="A318" s="5">
        <v>0.2</v>
      </c>
      <c r="B318" s="4" t="e">
        <f t="shared" si="239"/>
        <v>#DIV/0!</v>
      </c>
      <c r="C318" s="4" t="e">
        <f t="shared" si="240"/>
        <v>#DIV/0!</v>
      </c>
      <c r="D318" s="4" t="e">
        <f t="shared" si="241"/>
        <v>#DIV/0!</v>
      </c>
      <c r="E318" s="4" t="e">
        <f t="shared" si="242"/>
        <v>#DIV/0!</v>
      </c>
      <c r="F318" s="4" t="e">
        <f t="shared" si="243"/>
        <v>#DIV/0!</v>
      </c>
      <c r="G318" s="4" t="e">
        <f t="shared" si="244"/>
        <v>#DIV/0!</v>
      </c>
      <c r="K318">
        <f t="shared" si="237"/>
        <v>0</v>
      </c>
      <c r="N318">
        <f t="shared" si="238"/>
        <v>0</v>
      </c>
      <c r="AR318">
        <v>243</v>
      </c>
      <c r="AS318">
        <v>1</v>
      </c>
      <c r="AT318">
        <v>30</v>
      </c>
      <c r="AU318">
        <v>21500</v>
      </c>
      <c r="AV318">
        <v>16814</v>
      </c>
      <c r="AW318">
        <f t="shared" si="251"/>
        <v>4686</v>
      </c>
      <c r="AX318" s="8">
        <f t="shared" si="252"/>
        <v>0.21795348837209302</v>
      </c>
      <c r="AY318" s="8">
        <f t="shared" si="256"/>
        <v>0.78204651162790695</v>
      </c>
      <c r="BQ318">
        <v>243</v>
      </c>
      <c r="BR318">
        <v>1</v>
      </c>
      <c r="BS318">
        <v>10</v>
      </c>
      <c r="BT318">
        <v>17934</v>
      </c>
      <c r="BU318">
        <v>13656</v>
      </c>
      <c r="BV318">
        <f t="shared" si="249"/>
        <v>4278</v>
      </c>
      <c r="BW318" s="8">
        <f t="shared" si="250"/>
        <v>0.23854131816661089</v>
      </c>
      <c r="BX318" s="8">
        <f t="shared" si="257"/>
        <v>0.76145868183338905</v>
      </c>
      <c r="BY318" t="s">
        <v>304</v>
      </c>
      <c r="BZ318" t="s">
        <v>305</v>
      </c>
      <c r="CA318" t="e">
        <f>CA288</f>
        <v>#DIV/0!</v>
      </c>
    </row>
    <row r="319" spans="1:80">
      <c r="A319" s="5">
        <v>0.1</v>
      </c>
      <c r="B319" s="4" t="e">
        <f t="shared" si="239"/>
        <v>#DIV/0!</v>
      </c>
      <c r="C319" s="4" t="e">
        <f t="shared" si="240"/>
        <v>#DIV/0!</v>
      </c>
      <c r="D319" s="4" t="e">
        <f t="shared" si="241"/>
        <v>#DIV/0!</v>
      </c>
      <c r="E319" s="4" t="e">
        <f t="shared" si="242"/>
        <v>#DIV/0!</v>
      </c>
      <c r="F319" s="4" t="e">
        <f t="shared" si="243"/>
        <v>#DIV/0!</v>
      </c>
      <c r="G319" s="4" t="e">
        <f t="shared" si="244"/>
        <v>#DIV/0!</v>
      </c>
      <c r="K319">
        <f t="shared" si="237"/>
        <v>0</v>
      </c>
      <c r="N319">
        <f t="shared" si="238"/>
        <v>0</v>
      </c>
      <c r="AR319">
        <v>243</v>
      </c>
      <c r="AS319">
        <v>1</v>
      </c>
      <c r="AT319">
        <v>20</v>
      </c>
      <c r="AU319">
        <v>21500</v>
      </c>
      <c r="AV319">
        <v>16595</v>
      </c>
      <c r="AW319">
        <f t="shared" si="251"/>
        <v>4905</v>
      </c>
      <c r="AX319" s="8">
        <f t="shared" si="252"/>
        <v>0.22813953488372093</v>
      </c>
      <c r="AY319" s="8">
        <f t="shared" si="256"/>
        <v>0.77186046511627904</v>
      </c>
      <c r="BQ319">
        <v>243</v>
      </c>
      <c r="BR319">
        <v>2</v>
      </c>
      <c r="BS319">
        <v>100</v>
      </c>
      <c r="BT319">
        <v>17934</v>
      </c>
      <c r="BU319">
        <v>17557</v>
      </c>
      <c r="BV319">
        <f t="shared" si="249"/>
        <v>377</v>
      </c>
      <c r="BW319" s="8">
        <f t="shared" si="250"/>
        <v>2.1021523363443737E-2</v>
      </c>
      <c r="BX319" s="8">
        <f t="shared" si="257"/>
        <v>0.97897847663655624</v>
      </c>
      <c r="BY319" s="1">
        <v>0.25</v>
      </c>
      <c r="BZ319" s="1">
        <v>1</v>
      </c>
      <c r="CA319" s="8">
        <f>AVERAGE(BW309,BW319,BW329)</f>
        <v>2.275008364001338E-2</v>
      </c>
      <c r="CB319" s="8">
        <f>AVERAGE(BX309,BX319,BX329)</f>
        <v>0.97724991635998659</v>
      </c>
    </row>
    <row r="320" spans="1:80">
      <c r="A320" s="6">
        <v>210.3</v>
      </c>
      <c r="B320" s="4"/>
      <c r="C320" s="4"/>
      <c r="D320" s="4"/>
      <c r="E320" s="4"/>
      <c r="F320" s="4"/>
      <c r="G320" s="4"/>
      <c r="K320">
        <f t="shared" si="237"/>
        <v>0</v>
      </c>
      <c r="N320">
        <f t="shared" si="238"/>
        <v>0</v>
      </c>
      <c r="AR320">
        <v>243</v>
      </c>
      <c r="AS320">
        <v>1</v>
      </c>
      <c r="AT320">
        <v>10</v>
      </c>
      <c r="AU320">
        <v>21500</v>
      </c>
      <c r="AV320">
        <v>16416</v>
      </c>
      <c r="AW320">
        <f t="shared" si="251"/>
        <v>5084</v>
      </c>
      <c r="AX320" s="8">
        <f t="shared" si="252"/>
        <v>0.23646511627906977</v>
      </c>
      <c r="AY320" s="8">
        <f t="shared" si="256"/>
        <v>0.76353488372093026</v>
      </c>
      <c r="AZ320" t="s">
        <v>304</v>
      </c>
      <c r="BA320" t="s">
        <v>305</v>
      </c>
      <c r="BB320" t="str">
        <f>BB290</f>
        <v>Percent Transcripts Errorenous Expression</v>
      </c>
      <c r="BQ320">
        <v>243</v>
      </c>
      <c r="BR320">
        <v>2</v>
      </c>
      <c r="BS320">
        <v>90</v>
      </c>
      <c r="BT320">
        <v>17934</v>
      </c>
      <c r="BU320">
        <v>17193</v>
      </c>
      <c r="BV320">
        <f t="shared" si="249"/>
        <v>741</v>
      </c>
      <c r="BW320" s="8">
        <f t="shared" si="250"/>
        <v>4.1318166610906655E-2</v>
      </c>
      <c r="BX320" s="8">
        <f t="shared" si="257"/>
        <v>0.9586818333890933</v>
      </c>
      <c r="BY320" s="1">
        <v>0.25</v>
      </c>
      <c r="BZ320" s="1">
        <v>0.9</v>
      </c>
      <c r="CA320" s="8">
        <f t="shared" ref="CA320:CB328" si="258">AVERAGE(BW310,BW320,BW330)</f>
        <v>4.1745660012638935E-2</v>
      </c>
      <c r="CB320" s="8">
        <f t="shared" si="258"/>
        <v>0.95825433998736109</v>
      </c>
    </row>
    <row r="321" spans="1:80">
      <c r="A321" s="4">
        <v>1</v>
      </c>
      <c r="B321" s="4" t="e">
        <f t="shared" si="239"/>
        <v>#DIV/0!</v>
      </c>
      <c r="C321" s="4" t="e">
        <f t="shared" si="240"/>
        <v>#DIV/0!</v>
      </c>
      <c r="D321" s="4" t="e">
        <f t="shared" si="241"/>
        <v>#DIV/0!</v>
      </c>
      <c r="E321" s="4" t="e">
        <f t="shared" si="242"/>
        <v>#DIV/0!</v>
      </c>
      <c r="F321" s="4" t="e">
        <f t="shared" si="243"/>
        <v>#DIV/0!</v>
      </c>
      <c r="G321" s="4" t="e">
        <f t="shared" si="244"/>
        <v>#DIV/0!</v>
      </c>
      <c r="K321">
        <f t="shared" si="237"/>
        <v>0</v>
      </c>
      <c r="N321">
        <f t="shared" si="238"/>
        <v>0</v>
      </c>
      <c r="AR321">
        <v>243</v>
      </c>
      <c r="AS321">
        <v>2</v>
      </c>
      <c r="AT321">
        <v>100</v>
      </c>
      <c r="AU321">
        <v>21500</v>
      </c>
      <c r="AV321">
        <v>18396</v>
      </c>
      <c r="AW321">
        <f t="shared" si="251"/>
        <v>3104</v>
      </c>
      <c r="AX321" s="8">
        <f t="shared" si="252"/>
        <v>0.14437209302325582</v>
      </c>
      <c r="AY321" s="8">
        <f t="shared" si="256"/>
        <v>0.85562790697674418</v>
      </c>
      <c r="AZ321" s="1">
        <v>0.25</v>
      </c>
      <c r="BA321" s="1">
        <v>1</v>
      </c>
      <c r="BB321" s="8">
        <f>AVERAGE(AX311,AX321,AX331)</f>
        <v>0.14755038759689923</v>
      </c>
      <c r="BC321" s="8">
        <f>AVERAGE(AY311,AY321,AY331)</f>
        <v>0.85244961240310069</v>
      </c>
      <c r="BQ321">
        <v>243</v>
      </c>
      <c r="BR321">
        <v>2</v>
      </c>
      <c r="BS321">
        <v>80</v>
      </c>
      <c r="BT321">
        <v>17934</v>
      </c>
      <c r="BU321">
        <v>16815</v>
      </c>
      <c r="BV321">
        <f t="shared" si="249"/>
        <v>1119</v>
      </c>
      <c r="BW321" s="8">
        <f t="shared" si="250"/>
        <v>6.2395449983271997E-2</v>
      </c>
      <c r="BX321" s="8">
        <f t="shared" si="257"/>
        <v>0.93760455001672804</v>
      </c>
      <c r="BY321" s="1">
        <v>0.25</v>
      </c>
      <c r="BZ321" s="1">
        <v>0.8</v>
      </c>
      <c r="CA321" s="8">
        <f t="shared" si="258"/>
        <v>6.2841530054644809E-2</v>
      </c>
      <c r="CB321" s="8">
        <f t="shared" si="258"/>
        <v>0.93715846994535523</v>
      </c>
    </row>
    <row r="322" spans="1:80">
      <c r="A322" s="4">
        <v>0.9</v>
      </c>
      <c r="B322" s="4" t="e">
        <f t="shared" si="239"/>
        <v>#DIV/0!</v>
      </c>
      <c r="C322" s="4" t="e">
        <f t="shared" si="240"/>
        <v>#DIV/0!</v>
      </c>
      <c r="D322" s="4" t="e">
        <f t="shared" si="241"/>
        <v>#DIV/0!</v>
      </c>
      <c r="E322" s="4" t="e">
        <f t="shared" si="242"/>
        <v>#DIV/0!</v>
      </c>
      <c r="F322" s="4" t="e">
        <f t="shared" si="243"/>
        <v>#DIV/0!</v>
      </c>
      <c r="G322" s="4" t="e">
        <f t="shared" si="244"/>
        <v>#DIV/0!</v>
      </c>
      <c r="K322">
        <f t="shared" si="237"/>
        <v>0</v>
      </c>
      <c r="N322">
        <f t="shared" si="238"/>
        <v>0</v>
      </c>
      <c r="AR322">
        <v>243</v>
      </c>
      <c r="AS322">
        <v>2</v>
      </c>
      <c r="AT322">
        <v>90</v>
      </c>
      <c r="AU322">
        <v>21500</v>
      </c>
      <c r="AV322">
        <v>18150</v>
      </c>
      <c r="AW322">
        <f t="shared" si="251"/>
        <v>3350</v>
      </c>
      <c r="AX322" s="8">
        <f t="shared" si="252"/>
        <v>0.1558139534883721</v>
      </c>
      <c r="AY322" s="8">
        <f t="shared" si="256"/>
        <v>0.84418604651162787</v>
      </c>
      <c r="AZ322" s="1">
        <v>0.25</v>
      </c>
      <c r="BA322" s="1">
        <v>0.9</v>
      </c>
      <c r="BB322" s="8">
        <f t="shared" ref="BB322:BB330" si="259">AVERAGE(AX312,AX322,AX332)</f>
        <v>0.15703875968992248</v>
      </c>
      <c r="BC322" s="8">
        <f t="shared" ref="BC322:BC330" si="260">AVERAGE(AY312,AY322,AY332)</f>
        <v>0.84296124031007746</v>
      </c>
      <c r="BQ322">
        <v>243</v>
      </c>
      <c r="BR322">
        <v>2</v>
      </c>
      <c r="BS322">
        <v>70</v>
      </c>
      <c r="BT322">
        <v>17934</v>
      </c>
      <c r="BU322">
        <v>16436</v>
      </c>
      <c r="BV322">
        <f t="shared" si="249"/>
        <v>1498</v>
      </c>
      <c r="BW322" s="8">
        <f t="shared" si="250"/>
        <v>8.3528493364558934E-2</v>
      </c>
      <c r="BX322" s="8">
        <f t="shared" si="257"/>
        <v>0.91647150663544108</v>
      </c>
      <c r="BY322" s="1">
        <v>0.25</v>
      </c>
      <c r="BZ322" s="1">
        <v>0.7</v>
      </c>
      <c r="CA322" s="8">
        <f t="shared" si="258"/>
        <v>8.3026653284264521E-2</v>
      </c>
      <c r="CB322" s="8">
        <f t="shared" si="258"/>
        <v>0.91697334671573538</v>
      </c>
    </row>
    <row r="323" spans="1:80">
      <c r="A323" s="4">
        <v>0.8</v>
      </c>
      <c r="B323" s="4" t="e">
        <f t="shared" si="239"/>
        <v>#DIV/0!</v>
      </c>
      <c r="C323" s="4" t="e">
        <f t="shared" si="240"/>
        <v>#DIV/0!</v>
      </c>
      <c r="D323" s="4" t="e">
        <f t="shared" si="241"/>
        <v>#DIV/0!</v>
      </c>
      <c r="E323" s="4" t="e">
        <f t="shared" si="242"/>
        <v>#DIV/0!</v>
      </c>
      <c r="F323" s="4" t="e">
        <f t="shared" si="243"/>
        <v>#DIV/0!</v>
      </c>
      <c r="G323" s="4" t="e">
        <f t="shared" si="244"/>
        <v>#DIV/0!</v>
      </c>
      <c r="K323">
        <f t="shared" ref="K323:K330" si="261">H323</f>
        <v>0</v>
      </c>
      <c r="N323">
        <f t="shared" ref="N323:N330" si="262">K323</f>
        <v>0</v>
      </c>
      <c r="AR323">
        <v>243</v>
      </c>
      <c r="AS323">
        <v>2</v>
      </c>
      <c r="AT323">
        <v>80</v>
      </c>
      <c r="AU323">
        <v>21500</v>
      </c>
      <c r="AV323">
        <v>17920</v>
      </c>
      <c r="AW323">
        <f t="shared" si="251"/>
        <v>3580</v>
      </c>
      <c r="AX323" s="8">
        <f t="shared" si="252"/>
        <v>0.16651162790697674</v>
      </c>
      <c r="AY323" s="8">
        <f t="shared" si="256"/>
        <v>0.83348837209302329</v>
      </c>
      <c r="AZ323" s="1">
        <v>0.25</v>
      </c>
      <c r="BA323" s="1">
        <v>0.8</v>
      </c>
      <c r="BB323" s="8">
        <f t="shared" si="259"/>
        <v>0.16823255813953489</v>
      </c>
      <c r="BC323" s="8">
        <f t="shared" si="260"/>
        <v>0.83176744186046514</v>
      </c>
      <c r="BQ323">
        <v>243</v>
      </c>
      <c r="BR323">
        <v>2</v>
      </c>
      <c r="BS323">
        <v>60</v>
      </c>
      <c r="BT323">
        <v>17934</v>
      </c>
      <c r="BU323">
        <v>16047</v>
      </c>
      <c r="BV323">
        <f t="shared" si="249"/>
        <v>1887</v>
      </c>
      <c r="BW323" s="8">
        <f t="shared" si="250"/>
        <v>0.1052191368350619</v>
      </c>
      <c r="BX323" s="8">
        <f t="shared" si="257"/>
        <v>0.8947808631649381</v>
      </c>
      <c r="BY323" s="1">
        <v>0.25</v>
      </c>
      <c r="BZ323" s="1">
        <v>0.6</v>
      </c>
      <c r="CA323" s="8">
        <f t="shared" si="258"/>
        <v>0.10678041708486674</v>
      </c>
      <c r="CB323" s="8">
        <f t="shared" si="258"/>
        <v>0.89321958291513326</v>
      </c>
    </row>
    <row r="324" spans="1:80">
      <c r="A324" s="4">
        <v>0.7</v>
      </c>
      <c r="B324" s="4" t="e">
        <f t="shared" ref="B324:B330" si="263">J324/H324</f>
        <v>#DIV/0!</v>
      </c>
      <c r="C324" s="4" t="e">
        <f t="shared" ref="C324:C330" si="264">(I324-J324)/H324</f>
        <v>#DIV/0!</v>
      </c>
      <c r="D324" s="4" t="e">
        <f t="shared" ref="D324:D330" si="265">M324/K324</f>
        <v>#DIV/0!</v>
      </c>
      <c r="E324" s="4" t="e">
        <f t="shared" ref="E324:E330" si="266">(L324-M324)/K324</f>
        <v>#DIV/0!</v>
      </c>
      <c r="F324" s="4" t="e">
        <f t="shared" ref="F324:F330" si="267">P324/N324</f>
        <v>#DIV/0!</v>
      </c>
      <c r="G324" s="4" t="e">
        <f t="shared" ref="G324:G330" si="268">(O324-P324)/N324</f>
        <v>#DIV/0!</v>
      </c>
      <c r="K324">
        <f t="shared" si="261"/>
        <v>0</v>
      </c>
      <c r="N324">
        <f t="shared" si="262"/>
        <v>0</v>
      </c>
      <c r="AR324">
        <v>243</v>
      </c>
      <c r="AS324">
        <v>2</v>
      </c>
      <c r="AT324">
        <v>70</v>
      </c>
      <c r="AU324">
        <v>21500</v>
      </c>
      <c r="AV324">
        <v>17800</v>
      </c>
      <c r="AW324">
        <f t="shared" si="251"/>
        <v>3700</v>
      </c>
      <c r="AX324" s="8">
        <f t="shared" si="252"/>
        <v>0.17209302325581396</v>
      </c>
      <c r="AY324" s="8">
        <f t="shared" si="256"/>
        <v>0.82790697674418601</v>
      </c>
      <c r="AZ324" s="1">
        <v>0.25</v>
      </c>
      <c r="BA324" s="1">
        <v>0.7</v>
      </c>
      <c r="BB324" s="8">
        <f t="shared" si="259"/>
        <v>0.17404651162790699</v>
      </c>
      <c r="BC324" s="8">
        <f t="shared" si="260"/>
        <v>0.82595348837209315</v>
      </c>
      <c r="BQ324">
        <v>243</v>
      </c>
      <c r="BR324">
        <v>2</v>
      </c>
      <c r="BS324">
        <v>50</v>
      </c>
      <c r="BT324">
        <v>17934</v>
      </c>
      <c r="BU324">
        <v>15569</v>
      </c>
      <c r="BV324">
        <f t="shared" si="249"/>
        <v>2365</v>
      </c>
      <c r="BW324" s="8">
        <f t="shared" si="250"/>
        <v>0.13187242109958738</v>
      </c>
      <c r="BX324" s="8">
        <f t="shared" si="257"/>
        <v>0.86812757890041259</v>
      </c>
      <c r="BY324" s="1">
        <v>0.25</v>
      </c>
      <c r="BZ324" s="1">
        <v>0.5</v>
      </c>
      <c r="CA324" s="8">
        <f t="shared" si="258"/>
        <v>0.13094308761756068</v>
      </c>
      <c r="CB324" s="8">
        <f t="shared" si="258"/>
        <v>0.86905691238243932</v>
      </c>
    </row>
    <row r="325" spans="1:80">
      <c r="A325" s="4">
        <v>0.6</v>
      </c>
      <c r="B325" s="4" t="e">
        <f t="shared" si="263"/>
        <v>#DIV/0!</v>
      </c>
      <c r="C325" s="4" t="e">
        <f t="shared" si="264"/>
        <v>#DIV/0!</v>
      </c>
      <c r="D325" s="4" t="e">
        <f t="shared" si="265"/>
        <v>#DIV/0!</v>
      </c>
      <c r="E325" s="4" t="e">
        <f t="shared" si="266"/>
        <v>#DIV/0!</v>
      </c>
      <c r="F325" s="4" t="e">
        <f t="shared" si="267"/>
        <v>#DIV/0!</v>
      </c>
      <c r="G325" s="4" t="e">
        <f t="shared" si="268"/>
        <v>#DIV/0!</v>
      </c>
      <c r="K325">
        <f t="shared" si="261"/>
        <v>0</v>
      </c>
      <c r="N325">
        <f t="shared" si="262"/>
        <v>0</v>
      </c>
      <c r="AR325">
        <v>243</v>
      </c>
      <c r="AS325">
        <v>2</v>
      </c>
      <c r="AT325">
        <v>60</v>
      </c>
      <c r="AU325">
        <v>21500</v>
      </c>
      <c r="AV325">
        <v>17595</v>
      </c>
      <c r="AW325">
        <f t="shared" si="251"/>
        <v>3905</v>
      </c>
      <c r="AX325" s="8">
        <f t="shared" si="252"/>
        <v>0.18162790697674419</v>
      </c>
      <c r="AY325" s="8">
        <f t="shared" si="256"/>
        <v>0.81837209302325586</v>
      </c>
      <c r="AZ325" s="1">
        <v>0.25</v>
      </c>
      <c r="BA325" s="1">
        <v>0.6</v>
      </c>
      <c r="BB325" s="8">
        <f t="shared" si="259"/>
        <v>0.18525581395348836</v>
      </c>
      <c r="BC325" s="8">
        <f t="shared" si="260"/>
        <v>0.81474418604651166</v>
      </c>
      <c r="BQ325">
        <v>243</v>
      </c>
      <c r="BR325">
        <v>2</v>
      </c>
      <c r="BS325">
        <v>40</v>
      </c>
      <c r="BT325">
        <v>17934</v>
      </c>
      <c r="BU325">
        <v>15172</v>
      </c>
      <c r="BV325">
        <f t="shared" si="249"/>
        <v>2762</v>
      </c>
      <c r="BW325" s="8">
        <f t="shared" si="250"/>
        <v>0.15400914464146315</v>
      </c>
      <c r="BX325" s="8">
        <f t="shared" si="257"/>
        <v>0.84599085535853691</v>
      </c>
      <c r="BY325" s="1">
        <v>0.25</v>
      </c>
      <c r="BZ325" s="1">
        <v>0.4</v>
      </c>
      <c r="CA325" s="8">
        <f t="shared" si="258"/>
        <v>0.15592357161443812</v>
      </c>
      <c r="CB325" s="8">
        <f t="shared" si="258"/>
        <v>0.84407642838556196</v>
      </c>
    </row>
    <row r="326" spans="1:80">
      <c r="A326" s="4">
        <v>0.5</v>
      </c>
      <c r="B326" s="4" t="e">
        <f t="shared" si="263"/>
        <v>#DIV/0!</v>
      </c>
      <c r="C326" s="4" t="e">
        <f t="shared" si="264"/>
        <v>#DIV/0!</v>
      </c>
      <c r="D326" s="4" t="e">
        <f t="shared" si="265"/>
        <v>#DIV/0!</v>
      </c>
      <c r="E326" s="4" t="e">
        <f t="shared" si="266"/>
        <v>#DIV/0!</v>
      </c>
      <c r="F326" s="4" t="e">
        <f t="shared" si="267"/>
        <v>#DIV/0!</v>
      </c>
      <c r="G326" s="4" t="e">
        <f t="shared" si="268"/>
        <v>#DIV/0!</v>
      </c>
      <c r="K326">
        <f t="shared" si="261"/>
        <v>0</v>
      </c>
      <c r="N326">
        <f t="shared" si="262"/>
        <v>0</v>
      </c>
      <c r="AR326">
        <v>243</v>
      </c>
      <c r="AS326">
        <v>2</v>
      </c>
      <c r="AT326">
        <v>50</v>
      </c>
      <c r="AU326">
        <v>21500</v>
      </c>
      <c r="AV326">
        <v>17347</v>
      </c>
      <c r="AW326">
        <f t="shared" si="251"/>
        <v>4153</v>
      </c>
      <c r="AX326" s="8">
        <f t="shared" si="252"/>
        <v>0.19316279069767442</v>
      </c>
      <c r="AY326" s="8">
        <f t="shared" si="256"/>
        <v>0.80683720930232561</v>
      </c>
      <c r="AZ326" s="1">
        <v>0.25</v>
      </c>
      <c r="BA326" s="1">
        <v>0.5</v>
      </c>
      <c r="BB326" s="8">
        <f t="shared" si="259"/>
        <v>0.19617054263565892</v>
      </c>
      <c r="BC326" s="8">
        <f t="shared" si="260"/>
        <v>0.80382945736434108</v>
      </c>
      <c r="BQ326">
        <v>243</v>
      </c>
      <c r="BR326">
        <v>2</v>
      </c>
      <c r="BS326">
        <v>30</v>
      </c>
      <c r="BT326">
        <v>17934</v>
      </c>
      <c r="BU326">
        <v>14593</v>
      </c>
      <c r="BV326">
        <f t="shared" si="249"/>
        <v>3341</v>
      </c>
      <c r="BW326" s="8">
        <f t="shared" si="250"/>
        <v>0.18629418980707038</v>
      </c>
      <c r="BX326" s="8">
        <f t="shared" si="257"/>
        <v>0.81370581019292965</v>
      </c>
      <c r="BY326" s="1">
        <v>0.25</v>
      </c>
      <c r="BZ326" s="1">
        <v>0.3</v>
      </c>
      <c r="CA326" s="8">
        <f t="shared" si="258"/>
        <v>0.18434258949481433</v>
      </c>
      <c r="CB326" s="8">
        <f t="shared" si="258"/>
        <v>0.8156574105051857</v>
      </c>
    </row>
    <row r="327" spans="1:80">
      <c r="A327" s="5">
        <v>0.4</v>
      </c>
      <c r="B327" s="4" t="e">
        <f t="shared" si="263"/>
        <v>#DIV/0!</v>
      </c>
      <c r="C327" s="4" t="e">
        <f t="shared" si="264"/>
        <v>#DIV/0!</v>
      </c>
      <c r="D327" s="4" t="e">
        <f t="shared" si="265"/>
        <v>#DIV/0!</v>
      </c>
      <c r="E327" s="4" t="e">
        <f t="shared" si="266"/>
        <v>#DIV/0!</v>
      </c>
      <c r="F327" s="4" t="e">
        <f t="shared" si="267"/>
        <v>#DIV/0!</v>
      </c>
      <c r="G327" s="4" t="e">
        <f t="shared" si="268"/>
        <v>#DIV/0!</v>
      </c>
      <c r="K327">
        <f t="shared" si="261"/>
        <v>0</v>
      </c>
      <c r="N327">
        <f t="shared" si="262"/>
        <v>0</v>
      </c>
      <c r="AR327">
        <v>243</v>
      </c>
      <c r="AS327">
        <v>2</v>
      </c>
      <c r="AT327">
        <v>40</v>
      </c>
      <c r="AU327">
        <v>21500</v>
      </c>
      <c r="AV327">
        <v>17055</v>
      </c>
      <c r="AW327">
        <f t="shared" si="251"/>
        <v>4445</v>
      </c>
      <c r="AX327" s="8">
        <f t="shared" si="252"/>
        <v>0.20674418604651162</v>
      </c>
      <c r="AY327" s="8">
        <f t="shared" si="256"/>
        <v>0.79325581395348832</v>
      </c>
      <c r="AZ327" s="1">
        <v>0.25</v>
      </c>
      <c r="BA327" s="1">
        <v>0.4</v>
      </c>
      <c r="BB327" s="8">
        <f t="shared" si="259"/>
        <v>0.20838759689922481</v>
      </c>
      <c r="BC327" s="8">
        <f t="shared" si="260"/>
        <v>0.79161240310077519</v>
      </c>
      <c r="BQ327">
        <v>243</v>
      </c>
      <c r="BR327">
        <v>2</v>
      </c>
      <c r="BS327">
        <v>20</v>
      </c>
      <c r="BT327">
        <v>17934</v>
      </c>
      <c r="BU327">
        <v>14205</v>
      </c>
      <c r="BV327">
        <f t="shared" si="249"/>
        <v>3729</v>
      </c>
      <c r="BW327" s="8">
        <f t="shared" si="250"/>
        <v>0.20792907326865173</v>
      </c>
      <c r="BX327" s="8">
        <f t="shared" si="257"/>
        <v>0.79207092673134827</v>
      </c>
      <c r="BY327" s="1">
        <v>0.25</v>
      </c>
      <c r="BZ327" s="1">
        <v>0.2</v>
      </c>
      <c r="CA327" s="8">
        <f t="shared" si="258"/>
        <v>0.21045686033976432</v>
      </c>
      <c r="CB327" s="8">
        <f t="shared" si="258"/>
        <v>0.78954313966023559</v>
      </c>
    </row>
    <row r="328" spans="1:80">
      <c r="A328" s="5">
        <v>0.3</v>
      </c>
      <c r="B328" s="4" t="e">
        <f t="shared" si="263"/>
        <v>#DIV/0!</v>
      </c>
      <c r="C328" s="4" t="e">
        <f t="shared" si="264"/>
        <v>#DIV/0!</v>
      </c>
      <c r="D328" s="4" t="e">
        <f t="shared" si="265"/>
        <v>#DIV/0!</v>
      </c>
      <c r="E328" s="4" t="e">
        <f t="shared" si="266"/>
        <v>#DIV/0!</v>
      </c>
      <c r="F328" s="4" t="e">
        <f t="shared" si="267"/>
        <v>#DIV/0!</v>
      </c>
      <c r="G328" s="4" t="e">
        <f t="shared" si="268"/>
        <v>#DIV/0!</v>
      </c>
      <c r="K328">
        <f t="shared" si="261"/>
        <v>0</v>
      </c>
      <c r="N328">
        <f t="shared" si="262"/>
        <v>0</v>
      </c>
      <c r="AR328">
        <v>243</v>
      </c>
      <c r="AS328">
        <v>2</v>
      </c>
      <c r="AT328">
        <v>30</v>
      </c>
      <c r="AU328">
        <v>21500</v>
      </c>
      <c r="AV328">
        <v>16787</v>
      </c>
      <c r="AW328">
        <f t="shared" si="251"/>
        <v>4713</v>
      </c>
      <c r="AX328" s="8">
        <f t="shared" si="252"/>
        <v>0.21920930232558139</v>
      </c>
      <c r="AY328" s="8">
        <f t="shared" si="256"/>
        <v>0.78079069767441855</v>
      </c>
      <c r="AZ328" s="1">
        <v>0.25</v>
      </c>
      <c r="BA328" s="1">
        <v>0.3</v>
      </c>
      <c r="BB328" s="8">
        <f t="shared" si="259"/>
        <v>0.21894573643410853</v>
      </c>
      <c r="BC328" s="8">
        <f t="shared" si="260"/>
        <v>0.78105426356589147</v>
      </c>
      <c r="BQ328">
        <v>243</v>
      </c>
      <c r="BR328">
        <v>2</v>
      </c>
      <c r="BS328">
        <v>10</v>
      </c>
      <c r="BT328">
        <v>17934</v>
      </c>
      <c r="BU328">
        <v>13609</v>
      </c>
      <c r="BV328">
        <f t="shared" si="249"/>
        <v>4325</v>
      </c>
      <c r="BW328" s="8">
        <f t="shared" si="250"/>
        <v>0.24116203858592616</v>
      </c>
      <c r="BX328" s="8">
        <f t="shared" si="257"/>
        <v>0.75883796141407378</v>
      </c>
      <c r="BY328" s="1">
        <v>0.25</v>
      </c>
      <c r="BZ328" s="1">
        <v>0.1</v>
      </c>
      <c r="CA328" s="8">
        <f t="shared" si="258"/>
        <v>0.24036281179138319</v>
      </c>
      <c r="CB328" s="8">
        <f t="shared" si="258"/>
        <v>0.75963718820861681</v>
      </c>
    </row>
    <row r="329" spans="1:80">
      <c r="A329" s="5">
        <v>0.2</v>
      </c>
      <c r="B329" s="4" t="e">
        <f t="shared" si="263"/>
        <v>#DIV/0!</v>
      </c>
      <c r="C329" s="4" t="e">
        <f t="shared" si="264"/>
        <v>#DIV/0!</v>
      </c>
      <c r="D329" s="4" t="e">
        <f t="shared" si="265"/>
        <v>#DIV/0!</v>
      </c>
      <c r="E329" s="4" t="e">
        <f t="shared" si="266"/>
        <v>#DIV/0!</v>
      </c>
      <c r="F329" s="4" t="e">
        <f t="shared" si="267"/>
        <v>#DIV/0!</v>
      </c>
      <c r="G329" s="4" t="e">
        <f t="shared" si="268"/>
        <v>#DIV/0!</v>
      </c>
      <c r="K329">
        <f t="shared" si="261"/>
        <v>0</v>
      </c>
      <c r="N329">
        <f t="shared" si="262"/>
        <v>0</v>
      </c>
      <c r="AR329">
        <v>243</v>
      </c>
      <c r="AS329">
        <v>2</v>
      </c>
      <c r="AT329">
        <v>20</v>
      </c>
      <c r="AU329">
        <v>21500</v>
      </c>
      <c r="AV329">
        <v>16732</v>
      </c>
      <c r="AW329">
        <f t="shared" si="251"/>
        <v>4768</v>
      </c>
      <c r="AX329" s="8">
        <f t="shared" si="252"/>
        <v>0.22176744186046513</v>
      </c>
      <c r="AY329" s="8">
        <f t="shared" si="256"/>
        <v>0.77823255813953485</v>
      </c>
      <c r="AZ329" s="1">
        <v>0.25</v>
      </c>
      <c r="BA329" s="1">
        <v>0.2</v>
      </c>
      <c r="BB329" s="8">
        <f t="shared" si="259"/>
        <v>0.22612403100775194</v>
      </c>
      <c r="BC329" s="8">
        <f t="shared" si="260"/>
        <v>0.77387596899224809</v>
      </c>
      <c r="BQ329">
        <v>243</v>
      </c>
      <c r="BR329">
        <v>3</v>
      </c>
      <c r="BS329">
        <v>100</v>
      </c>
      <c r="BT329">
        <v>17934</v>
      </c>
      <c r="BU329">
        <v>17532</v>
      </c>
      <c r="BV329">
        <f t="shared" si="249"/>
        <v>402</v>
      </c>
      <c r="BW329" s="8">
        <f t="shared" si="250"/>
        <v>2.2415523586483774E-2</v>
      </c>
      <c r="BX329" s="8">
        <f t="shared" si="257"/>
        <v>0.9775844764135162</v>
      </c>
    </row>
    <row r="330" spans="1:80">
      <c r="A330" s="5">
        <v>0.1</v>
      </c>
      <c r="B330" s="4" t="e">
        <f t="shared" si="263"/>
        <v>#DIV/0!</v>
      </c>
      <c r="C330" s="4" t="e">
        <f t="shared" si="264"/>
        <v>#DIV/0!</v>
      </c>
      <c r="D330" s="4" t="e">
        <f t="shared" si="265"/>
        <v>#DIV/0!</v>
      </c>
      <c r="E330" s="4" t="e">
        <f t="shared" si="266"/>
        <v>#DIV/0!</v>
      </c>
      <c r="F330" s="4" t="e">
        <f t="shared" si="267"/>
        <v>#DIV/0!</v>
      </c>
      <c r="G330" s="4" t="e">
        <f t="shared" si="268"/>
        <v>#DIV/0!</v>
      </c>
      <c r="K330">
        <f t="shared" si="261"/>
        <v>0</v>
      </c>
      <c r="N330">
        <f t="shared" si="262"/>
        <v>0</v>
      </c>
      <c r="AR330">
        <v>243</v>
      </c>
      <c r="AS330">
        <v>2</v>
      </c>
      <c r="AT330">
        <v>10</v>
      </c>
      <c r="AU330">
        <v>21500</v>
      </c>
      <c r="AV330">
        <v>16420</v>
      </c>
      <c r="AW330">
        <f t="shared" si="251"/>
        <v>5080</v>
      </c>
      <c r="AX330" s="8">
        <f t="shared" si="252"/>
        <v>0.23627906976744187</v>
      </c>
      <c r="AY330" s="8">
        <f t="shared" si="256"/>
        <v>0.76372093023255816</v>
      </c>
      <c r="AZ330" s="1">
        <v>0.25</v>
      </c>
      <c r="BA330" s="1">
        <v>0.1</v>
      </c>
      <c r="BB330" s="8">
        <f t="shared" si="259"/>
        <v>0.2374108527131783</v>
      </c>
      <c r="BC330" s="8">
        <f t="shared" si="260"/>
        <v>0.7625891472868217</v>
      </c>
      <c r="BQ330">
        <v>243</v>
      </c>
      <c r="BR330">
        <v>3</v>
      </c>
      <c r="BS330">
        <v>90</v>
      </c>
      <c r="BT330">
        <v>17934</v>
      </c>
      <c r="BU330">
        <v>17200</v>
      </c>
      <c r="BV330">
        <f t="shared" si="249"/>
        <v>734</v>
      </c>
      <c r="BW330" s="8">
        <f t="shared" si="250"/>
        <v>4.0927846548455445E-2</v>
      </c>
      <c r="BX330" s="8">
        <f t="shared" si="257"/>
        <v>0.95907215345154451</v>
      </c>
    </row>
    <row r="331" spans="1:80">
      <c r="AR331">
        <v>243</v>
      </c>
      <c r="AS331">
        <v>3</v>
      </c>
      <c r="AT331">
        <v>100</v>
      </c>
      <c r="AU331">
        <v>21500</v>
      </c>
      <c r="AV331">
        <v>18277</v>
      </c>
      <c r="AW331">
        <f t="shared" si="251"/>
        <v>3223</v>
      </c>
      <c r="AX331" s="8">
        <f t="shared" si="252"/>
        <v>0.14990697674418604</v>
      </c>
      <c r="AY331" s="8">
        <f t="shared" si="256"/>
        <v>0.85009302325581393</v>
      </c>
      <c r="BQ331">
        <v>243</v>
      </c>
      <c r="BR331">
        <v>3</v>
      </c>
      <c r="BS331">
        <v>80</v>
      </c>
      <c r="BT331">
        <v>17934</v>
      </c>
      <c r="BU331">
        <v>16794</v>
      </c>
      <c r="BV331">
        <f t="shared" si="249"/>
        <v>1140</v>
      </c>
      <c r="BW331" s="8">
        <f t="shared" si="250"/>
        <v>6.3566410170625628E-2</v>
      </c>
      <c r="BX331" s="8">
        <f t="shared" si="257"/>
        <v>0.93643358982937441</v>
      </c>
    </row>
    <row r="332" spans="1:80">
      <c r="AR332">
        <v>243</v>
      </c>
      <c r="AS332">
        <v>3</v>
      </c>
      <c r="AT332">
        <v>90</v>
      </c>
      <c r="AU332">
        <v>21500</v>
      </c>
      <c r="AV332">
        <v>18080</v>
      </c>
      <c r="AW332">
        <f t="shared" si="251"/>
        <v>3420</v>
      </c>
      <c r="AX332" s="8">
        <f t="shared" si="252"/>
        <v>0.15906976744186047</v>
      </c>
      <c r="AY332" s="8">
        <f t="shared" si="256"/>
        <v>0.84093023255813959</v>
      </c>
      <c r="BQ332">
        <v>243</v>
      </c>
      <c r="BR332">
        <v>3</v>
      </c>
      <c r="BS332">
        <v>70</v>
      </c>
      <c r="BT332">
        <v>17934</v>
      </c>
      <c r="BU332">
        <v>16477</v>
      </c>
      <c r="BV332">
        <f t="shared" si="249"/>
        <v>1457</v>
      </c>
      <c r="BW332" s="8">
        <f t="shared" si="250"/>
        <v>8.1242332998773287E-2</v>
      </c>
      <c r="BX332" s="8">
        <f t="shared" si="257"/>
        <v>0.91875766700122674</v>
      </c>
    </row>
    <row r="333" spans="1:80">
      <c r="AR333">
        <v>243</v>
      </c>
      <c r="AS333">
        <v>3</v>
      </c>
      <c r="AT333">
        <v>80</v>
      </c>
      <c r="AU333">
        <v>21500</v>
      </c>
      <c r="AV333">
        <v>17806</v>
      </c>
      <c r="AW333">
        <f t="shared" si="251"/>
        <v>3694</v>
      </c>
      <c r="AX333" s="8">
        <f t="shared" si="252"/>
        <v>0.17181395348837208</v>
      </c>
      <c r="AY333" s="8">
        <f t="shared" si="256"/>
        <v>0.82818604651162786</v>
      </c>
      <c r="BQ333">
        <v>243</v>
      </c>
      <c r="BR333">
        <v>3</v>
      </c>
      <c r="BS333">
        <v>60</v>
      </c>
      <c r="BT333">
        <v>17934</v>
      </c>
      <c r="BU333">
        <v>15998</v>
      </c>
      <c r="BV333">
        <f t="shared" si="249"/>
        <v>1936</v>
      </c>
      <c r="BW333" s="8">
        <f t="shared" si="250"/>
        <v>0.10795137727222036</v>
      </c>
      <c r="BX333" s="8">
        <f t="shared" si="257"/>
        <v>0.89204862272777963</v>
      </c>
    </row>
    <row r="334" spans="1:80">
      <c r="AR334">
        <v>243</v>
      </c>
      <c r="AS334">
        <v>3</v>
      </c>
      <c r="AT334">
        <v>70</v>
      </c>
      <c r="AU334">
        <v>21500</v>
      </c>
      <c r="AV334">
        <v>17732</v>
      </c>
      <c r="AW334">
        <f t="shared" si="251"/>
        <v>3768</v>
      </c>
      <c r="AX334" s="8">
        <f t="shared" si="252"/>
        <v>0.17525581395348838</v>
      </c>
      <c r="AY334" s="8">
        <f t="shared" si="256"/>
        <v>0.82474418604651167</v>
      </c>
      <c r="BQ334">
        <v>243</v>
      </c>
      <c r="BR334">
        <v>3</v>
      </c>
      <c r="BS334">
        <v>50</v>
      </c>
      <c r="BT334">
        <v>17934</v>
      </c>
      <c r="BU334">
        <v>15603</v>
      </c>
      <c r="BV334">
        <f t="shared" si="249"/>
        <v>2331</v>
      </c>
      <c r="BW334" s="8">
        <f t="shared" si="250"/>
        <v>0.12997658079625293</v>
      </c>
      <c r="BX334" s="8">
        <f t="shared" si="257"/>
        <v>0.87002341920374704</v>
      </c>
    </row>
    <row r="335" spans="1:80">
      <c r="AR335">
        <v>243</v>
      </c>
      <c r="AS335">
        <v>3</v>
      </c>
      <c r="AT335">
        <v>60</v>
      </c>
      <c r="AU335">
        <v>21500</v>
      </c>
      <c r="AV335">
        <v>17469</v>
      </c>
      <c r="AW335">
        <f t="shared" si="251"/>
        <v>4031</v>
      </c>
      <c r="AX335" s="8">
        <f t="shared" si="252"/>
        <v>0.18748837209302324</v>
      </c>
      <c r="AY335" s="8">
        <f t="shared" si="256"/>
        <v>0.81251162790697673</v>
      </c>
      <c r="BQ335">
        <v>243</v>
      </c>
      <c r="BR335">
        <v>3</v>
      </c>
      <c r="BS335">
        <v>40</v>
      </c>
      <c r="BT335">
        <v>17934</v>
      </c>
      <c r="BU335">
        <v>15110</v>
      </c>
      <c r="BV335">
        <f t="shared" si="249"/>
        <v>2824</v>
      </c>
      <c r="BW335" s="8">
        <f t="shared" si="250"/>
        <v>0.15746626519460244</v>
      </c>
      <c r="BX335" s="8">
        <f t="shared" si="257"/>
        <v>0.84253373480539762</v>
      </c>
    </row>
    <row r="336" spans="1:80">
      <c r="AR336">
        <v>243</v>
      </c>
      <c r="AS336">
        <v>3</v>
      </c>
      <c r="AT336">
        <v>50</v>
      </c>
      <c r="AU336">
        <v>21500</v>
      </c>
      <c r="AV336">
        <v>17212</v>
      </c>
      <c r="AW336">
        <f t="shared" si="251"/>
        <v>4288</v>
      </c>
      <c r="AX336" s="8">
        <f t="shared" si="252"/>
        <v>0.19944186046511628</v>
      </c>
      <c r="AY336" s="8">
        <f t="shared" si="256"/>
        <v>0.80055813953488375</v>
      </c>
      <c r="BQ336">
        <v>243</v>
      </c>
      <c r="BR336">
        <v>3</v>
      </c>
      <c r="BS336">
        <v>30</v>
      </c>
      <c r="BT336">
        <v>17934</v>
      </c>
      <c r="BU336">
        <v>14661</v>
      </c>
      <c r="BV336">
        <f t="shared" si="249"/>
        <v>3273</v>
      </c>
      <c r="BW336" s="8">
        <f t="shared" si="250"/>
        <v>0.18250250920040148</v>
      </c>
      <c r="BX336" s="8">
        <f t="shared" si="257"/>
        <v>0.81749749079959855</v>
      </c>
    </row>
    <row r="337" spans="44:80">
      <c r="AR337">
        <v>243</v>
      </c>
      <c r="AS337">
        <v>3</v>
      </c>
      <c r="AT337">
        <v>40</v>
      </c>
      <c r="AU337">
        <v>21500</v>
      </c>
      <c r="AV337">
        <v>16979</v>
      </c>
      <c r="AW337">
        <f t="shared" si="251"/>
        <v>4521</v>
      </c>
      <c r="AX337" s="8">
        <f t="shared" si="252"/>
        <v>0.21027906976744187</v>
      </c>
      <c r="AY337" s="8">
        <f t="shared" si="256"/>
        <v>0.78972093023255818</v>
      </c>
      <c r="BQ337">
        <v>243</v>
      </c>
      <c r="BR337">
        <v>3</v>
      </c>
      <c r="BS337">
        <v>20</v>
      </c>
      <c r="BT337">
        <v>17934</v>
      </c>
      <c r="BU337">
        <v>14091</v>
      </c>
      <c r="BV337">
        <f t="shared" si="249"/>
        <v>3843</v>
      </c>
      <c r="BW337" s="8">
        <f t="shared" si="250"/>
        <v>0.21428571428571427</v>
      </c>
      <c r="BX337" s="8">
        <f t="shared" si="257"/>
        <v>0.7857142857142857</v>
      </c>
    </row>
    <row r="338" spans="44:80">
      <c r="AR338">
        <v>243</v>
      </c>
      <c r="AS338">
        <v>3</v>
      </c>
      <c r="AT338">
        <v>30</v>
      </c>
      <c r="AU338">
        <v>21500</v>
      </c>
      <c r="AV338">
        <v>16777</v>
      </c>
      <c r="AW338">
        <f t="shared" si="251"/>
        <v>4723</v>
      </c>
      <c r="AX338" s="8">
        <f t="shared" si="252"/>
        <v>0.21967441860465117</v>
      </c>
      <c r="AY338" s="8">
        <f t="shared" si="256"/>
        <v>0.7803255813953488</v>
      </c>
      <c r="BQ338">
        <v>243</v>
      </c>
      <c r="BR338">
        <v>3</v>
      </c>
      <c r="BS338">
        <v>10</v>
      </c>
      <c r="BT338">
        <v>17934</v>
      </c>
      <c r="BU338">
        <v>13605</v>
      </c>
      <c r="BV338">
        <f t="shared" si="249"/>
        <v>4329</v>
      </c>
      <c r="BW338" s="8">
        <f t="shared" si="250"/>
        <v>0.24138507862161257</v>
      </c>
      <c r="BX338" s="8">
        <f t="shared" si="257"/>
        <v>0.75861492137838737</v>
      </c>
    </row>
    <row r="339" spans="44:80">
      <c r="AR339">
        <v>243</v>
      </c>
      <c r="AS339">
        <v>3</v>
      </c>
      <c r="AT339">
        <v>20</v>
      </c>
      <c r="AU339">
        <v>21500</v>
      </c>
      <c r="AV339">
        <v>16588</v>
      </c>
      <c r="AW339">
        <f t="shared" si="251"/>
        <v>4912</v>
      </c>
      <c r="AX339" s="8">
        <f t="shared" si="252"/>
        <v>0.22846511627906976</v>
      </c>
      <c r="AY339" s="8">
        <f t="shared" si="256"/>
        <v>0.77153488372093026</v>
      </c>
      <c r="BQ339">
        <v>244</v>
      </c>
      <c r="BR339">
        <v>1</v>
      </c>
      <c r="BS339">
        <v>100</v>
      </c>
      <c r="BT339">
        <v>17934</v>
      </c>
      <c r="BU339">
        <v>17550</v>
      </c>
      <c r="BV339">
        <f t="shared" si="249"/>
        <v>384</v>
      </c>
      <c r="BW339" s="8">
        <f t="shared" si="250"/>
        <v>2.1411843425894948E-2</v>
      </c>
      <c r="BX339" s="8">
        <f t="shared" si="257"/>
        <v>0.97858815657410503</v>
      </c>
    </row>
    <row r="340" spans="44:80">
      <c r="AR340">
        <v>243</v>
      </c>
      <c r="AS340">
        <v>3</v>
      </c>
      <c r="AT340">
        <v>10</v>
      </c>
      <c r="AU340">
        <v>21500</v>
      </c>
      <c r="AV340">
        <v>16351</v>
      </c>
      <c r="AW340">
        <f t="shared" si="251"/>
        <v>5149</v>
      </c>
      <c r="AX340" s="8">
        <f t="shared" si="252"/>
        <v>0.23948837209302326</v>
      </c>
      <c r="AY340" s="8">
        <f t="shared" si="256"/>
        <v>0.76051162790697679</v>
      </c>
      <c r="BQ340">
        <v>244</v>
      </c>
      <c r="BR340">
        <v>1</v>
      </c>
      <c r="BS340">
        <v>90</v>
      </c>
      <c r="BT340">
        <v>17934</v>
      </c>
      <c r="BU340">
        <v>16517</v>
      </c>
      <c r="BV340">
        <f t="shared" si="249"/>
        <v>1417</v>
      </c>
      <c r="BW340" s="8">
        <f t="shared" si="250"/>
        <v>7.9011932641909227E-2</v>
      </c>
      <c r="BX340" s="8">
        <f t="shared" si="257"/>
        <v>0.9209880673580908</v>
      </c>
    </row>
    <row r="341" spans="44:80">
      <c r="AR341">
        <v>244</v>
      </c>
      <c r="AS341">
        <v>1</v>
      </c>
      <c r="AT341">
        <v>100</v>
      </c>
      <c r="AU341">
        <v>21500</v>
      </c>
      <c r="AV341">
        <v>17063</v>
      </c>
      <c r="AW341">
        <f t="shared" si="251"/>
        <v>4437</v>
      </c>
      <c r="AX341" s="8">
        <f t="shared" si="252"/>
        <v>0.20637209302325582</v>
      </c>
      <c r="AY341" s="8">
        <f t="shared" si="256"/>
        <v>0.79362790697674424</v>
      </c>
      <c r="BQ341">
        <v>244</v>
      </c>
      <c r="BR341">
        <v>1</v>
      </c>
      <c r="BS341">
        <v>80</v>
      </c>
      <c r="BT341">
        <v>17934</v>
      </c>
      <c r="BU341">
        <v>15437</v>
      </c>
      <c r="BV341">
        <f t="shared" si="249"/>
        <v>2497</v>
      </c>
      <c r="BW341" s="8">
        <f t="shared" si="250"/>
        <v>0.13923274227723875</v>
      </c>
      <c r="BX341" s="8">
        <f t="shared" si="257"/>
        <v>0.86076725772276119</v>
      </c>
    </row>
    <row r="342" spans="44:80">
      <c r="AR342">
        <v>244</v>
      </c>
      <c r="AS342">
        <v>1</v>
      </c>
      <c r="AT342">
        <v>90</v>
      </c>
      <c r="AU342">
        <v>21500</v>
      </c>
      <c r="AV342">
        <v>15852</v>
      </c>
      <c r="AW342">
        <f t="shared" si="251"/>
        <v>5648</v>
      </c>
      <c r="AX342" s="8">
        <f t="shared" si="252"/>
        <v>0.26269767441860464</v>
      </c>
      <c r="AY342" s="8">
        <f t="shared" si="256"/>
        <v>0.7373023255813953</v>
      </c>
      <c r="BQ342">
        <v>244</v>
      </c>
      <c r="BR342">
        <v>1</v>
      </c>
      <c r="BS342">
        <v>70</v>
      </c>
      <c r="BT342">
        <v>17934</v>
      </c>
      <c r="BU342">
        <v>14278</v>
      </c>
      <c r="BV342">
        <f t="shared" si="249"/>
        <v>3656</v>
      </c>
      <c r="BW342" s="8">
        <f t="shared" si="250"/>
        <v>0.20385859261737482</v>
      </c>
      <c r="BX342" s="8">
        <f t="shared" si="257"/>
        <v>0.79614140738262518</v>
      </c>
    </row>
    <row r="343" spans="44:80">
      <c r="AR343">
        <v>244</v>
      </c>
      <c r="AS343">
        <v>1</v>
      </c>
      <c r="AT343">
        <v>80</v>
      </c>
      <c r="AU343">
        <v>21500</v>
      </c>
      <c r="AV343">
        <v>14737</v>
      </c>
      <c r="AW343">
        <f t="shared" si="251"/>
        <v>6763</v>
      </c>
      <c r="AX343" s="8">
        <f t="shared" si="252"/>
        <v>0.31455813953488371</v>
      </c>
      <c r="AY343" s="8">
        <f t="shared" si="256"/>
        <v>0.68544186046511624</v>
      </c>
      <c r="BQ343">
        <v>244</v>
      </c>
      <c r="BR343">
        <v>1</v>
      </c>
      <c r="BS343">
        <v>60</v>
      </c>
      <c r="BT343">
        <v>17934</v>
      </c>
      <c r="BU343">
        <v>13173</v>
      </c>
      <c r="BV343">
        <f t="shared" si="249"/>
        <v>4761</v>
      </c>
      <c r="BW343" s="8">
        <f t="shared" si="250"/>
        <v>0.26547340247574441</v>
      </c>
      <c r="BX343" s="8">
        <f t="shared" si="257"/>
        <v>0.73452659752425564</v>
      </c>
    </row>
    <row r="344" spans="44:80">
      <c r="AR344">
        <v>244</v>
      </c>
      <c r="AS344">
        <v>1</v>
      </c>
      <c r="AT344">
        <v>70</v>
      </c>
      <c r="AU344">
        <v>21500</v>
      </c>
      <c r="AV344">
        <v>13480</v>
      </c>
      <c r="AW344">
        <f t="shared" si="251"/>
        <v>8020</v>
      </c>
      <c r="AX344" s="8">
        <f t="shared" si="252"/>
        <v>0.37302325581395351</v>
      </c>
      <c r="AY344" s="8">
        <f t="shared" si="256"/>
        <v>0.62697674418604654</v>
      </c>
      <c r="BQ344">
        <v>244</v>
      </c>
      <c r="BR344">
        <v>1</v>
      </c>
      <c r="BS344">
        <v>50</v>
      </c>
      <c r="BT344">
        <v>17934</v>
      </c>
      <c r="BU344">
        <v>11857</v>
      </c>
      <c r="BV344">
        <f t="shared" ref="BV344:BV398" si="269">BT344-BU344</f>
        <v>6077</v>
      </c>
      <c r="BW344" s="8">
        <f t="shared" ref="BW344:BW398" si="270">BV344/BT344</f>
        <v>0.33885357421657186</v>
      </c>
      <c r="BX344" s="8">
        <f t="shared" si="257"/>
        <v>0.66114642578342808</v>
      </c>
    </row>
    <row r="345" spans="44:80">
      <c r="AR345">
        <v>244</v>
      </c>
      <c r="AS345">
        <v>1</v>
      </c>
      <c r="AT345">
        <v>60</v>
      </c>
      <c r="AU345">
        <v>21500</v>
      </c>
      <c r="AV345">
        <v>12409</v>
      </c>
      <c r="AW345">
        <f t="shared" si="251"/>
        <v>9091</v>
      </c>
      <c r="AX345" s="8">
        <f t="shared" si="252"/>
        <v>0.4228372093023256</v>
      </c>
      <c r="AY345" s="8">
        <f t="shared" si="256"/>
        <v>0.5771627906976744</v>
      </c>
      <c r="BQ345">
        <v>244</v>
      </c>
      <c r="BR345">
        <v>1</v>
      </c>
      <c r="BS345">
        <v>40</v>
      </c>
      <c r="BT345">
        <v>17934</v>
      </c>
      <c r="BU345">
        <v>10663</v>
      </c>
      <c r="BV345">
        <f t="shared" si="269"/>
        <v>7271</v>
      </c>
      <c r="BW345" s="8">
        <f t="shared" si="270"/>
        <v>0.40543102486896399</v>
      </c>
      <c r="BX345" s="8">
        <f t="shared" si="257"/>
        <v>0.59456897513103601</v>
      </c>
    </row>
    <row r="346" spans="44:80">
      <c r="AR346">
        <v>244</v>
      </c>
      <c r="AS346">
        <v>1</v>
      </c>
      <c r="AT346">
        <v>50</v>
      </c>
      <c r="AU346">
        <v>21500</v>
      </c>
      <c r="AV346">
        <v>11113</v>
      </c>
      <c r="AW346">
        <f t="shared" ref="AW346:AW400" si="271">AU346-AV346</f>
        <v>10387</v>
      </c>
      <c r="AX346" s="8">
        <f t="shared" ref="AX346:AX400" si="272">AW346/AU346</f>
        <v>0.48311627906976745</v>
      </c>
      <c r="AY346" s="8">
        <f t="shared" si="256"/>
        <v>0.5168837209302326</v>
      </c>
      <c r="BQ346">
        <v>244</v>
      </c>
      <c r="BR346">
        <v>1</v>
      </c>
      <c r="BS346">
        <v>30</v>
      </c>
      <c r="BT346">
        <v>17934</v>
      </c>
      <c r="BU346">
        <v>9302</v>
      </c>
      <c r="BV346">
        <f t="shared" si="269"/>
        <v>8632</v>
      </c>
      <c r="BW346" s="8">
        <f t="shared" si="270"/>
        <v>0.4813203970112635</v>
      </c>
      <c r="BX346" s="8">
        <f t="shared" si="257"/>
        <v>0.5186796029887365</v>
      </c>
    </row>
    <row r="347" spans="44:80">
      <c r="AR347">
        <v>244</v>
      </c>
      <c r="AS347">
        <v>1</v>
      </c>
      <c r="AT347">
        <v>40</v>
      </c>
      <c r="AU347">
        <v>21500</v>
      </c>
      <c r="AV347">
        <v>10060</v>
      </c>
      <c r="AW347">
        <f t="shared" si="271"/>
        <v>11440</v>
      </c>
      <c r="AX347" s="8">
        <f t="shared" si="272"/>
        <v>0.53209302325581398</v>
      </c>
      <c r="AY347" s="8">
        <f t="shared" si="256"/>
        <v>0.46790697674418602</v>
      </c>
      <c r="BQ347">
        <v>244</v>
      </c>
      <c r="BR347">
        <v>1</v>
      </c>
      <c r="BS347">
        <v>20</v>
      </c>
      <c r="BT347">
        <v>17934</v>
      </c>
      <c r="BU347">
        <v>7847</v>
      </c>
      <c r="BV347">
        <f t="shared" si="269"/>
        <v>10087</v>
      </c>
      <c r="BW347" s="8">
        <f t="shared" si="270"/>
        <v>0.56245120999219356</v>
      </c>
      <c r="BX347" s="8">
        <f t="shared" si="257"/>
        <v>0.43754879000780639</v>
      </c>
    </row>
    <row r="348" spans="44:80">
      <c r="AR348">
        <v>244</v>
      </c>
      <c r="AS348">
        <v>1</v>
      </c>
      <c r="AT348">
        <v>30</v>
      </c>
      <c r="AU348">
        <v>21500</v>
      </c>
      <c r="AV348">
        <v>8799</v>
      </c>
      <c r="AW348">
        <f t="shared" si="271"/>
        <v>12701</v>
      </c>
      <c r="AX348" s="8">
        <f t="shared" si="272"/>
        <v>0.59074418604651158</v>
      </c>
      <c r="AY348" s="8">
        <f t="shared" si="256"/>
        <v>0.40925581395348837</v>
      </c>
      <c r="BQ348">
        <v>244</v>
      </c>
      <c r="BR348">
        <v>1</v>
      </c>
      <c r="BS348">
        <v>10</v>
      </c>
      <c r="BT348">
        <v>17934</v>
      </c>
      <c r="BU348">
        <v>6403</v>
      </c>
      <c r="BV348">
        <f t="shared" si="269"/>
        <v>11531</v>
      </c>
      <c r="BW348" s="8">
        <f t="shared" si="270"/>
        <v>0.64296866287498611</v>
      </c>
      <c r="BX348" s="8">
        <f t="shared" si="257"/>
        <v>0.35703133712501395</v>
      </c>
      <c r="BY348" t="s">
        <v>304</v>
      </c>
      <c r="BZ348" t="s">
        <v>305</v>
      </c>
      <c r="CA348" t="e">
        <f>CA318</f>
        <v>#DIV/0!</v>
      </c>
    </row>
    <row r="349" spans="44:80">
      <c r="AR349">
        <v>244</v>
      </c>
      <c r="AS349">
        <v>1</v>
      </c>
      <c r="AT349">
        <v>20</v>
      </c>
      <c r="AU349">
        <v>21500</v>
      </c>
      <c r="AV349">
        <v>7617</v>
      </c>
      <c r="AW349">
        <f t="shared" si="271"/>
        <v>13883</v>
      </c>
      <c r="AX349" s="8">
        <f t="shared" si="272"/>
        <v>0.64572093023255817</v>
      </c>
      <c r="AY349" s="8">
        <f t="shared" si="256"/>
        <v>0.35427906976744183</v>
      </c>
      <c r="BQ349">
        <v>244</v>
      </c>
      <c r="BR349">
        <v>2</v>
      </c>
      <c r="BS349">
        <v>100</v>
      </c>
      <c r="BT349">
        <v>17934</v>
      </c>
      <c r="BU349">
        <v>17557</v>
      </c>
      <c r="BV349">
        <f t="shared" si="269"/>
        <v>377</v>
      </c>
      <c r="BW349" s="8">
        <f t="shared" si="270"/>
        <v>2.1021523363443737E-2</v>
      </c>
      <c r="BX349" s="8">
        <f>BU349/BT349</f>
        <v>0.97897847663655624</v>
      </c>
      <c r="BY349" s="1">
        <v>0.75</v>
      </c>
      <c r="BZ349" s="1">
        <v>1</v>
      </c>
      <c r="CA349" s="8">
        <f>AVERAGE(BW339,BW349,BW359)</f>
        <v>2.0649789970633062E-2</v>
      </c>
      <c r="CB349" s="8">
        <f>AVERAGE(BX339,BX349,BX359)</f>
        <v>0.97935021002936684</v>
      </c>
    </row>
    <row r="350" spans="44:80">
      <c r="AR350">
        <v>244</v>
      </c>
      <c r="AS350">
        <v>1</v>
      </c>
      <c r="AT350">
        <v>10</v>
      </c>
      <c r="AU350">
        <v>21500</v>
      </c>
      <c r="AV350">
        <v>6448</v>
      </c>
      <c r="AW350">
        <f t="shared" si="271"/>
        <v>15052</v>
      </c>
      <c r="AX350" s="8">
        <f t="shared" si="272"/>
        <v>0.70009302325581391</v>
      </c>
      <c r="AY350" s="8">
        <f t="shared" si="256"/>
        <v>0.29990697674418604</v>
      </c>
      <c r="AZ350" t="s">
        <v>304</v>
      </c>
      <c r="BA350" t="s">
        <v>305</v>
      </c>
      <c r="BB350" t="str">
        <f>BB320</f>
        <v>Percent Transcripts Errorenous Expression</v>
      </c>
      <c r="BQ350">
        <v>244</v>
      </c>
      <c r="BR350">
        <v>2</v>
      </c>
      <c r="BS350">
        <v>90</v>
      </c>
      <c r="BT350">
        <v>17934</v>
      </c>
      <c r="BU350">
        <v>16558</v>
      </c>
      <c r="BV350">
        <f t="shared" si="269"/>
        <v>1376</v>
      </c>
      <c r="BW350" s="8">
        <f t="shared" si="270"/>
        <v>7.6725772276123566E-2</v>
      </c>
      <c r="BX350" s="8">
        <f t="shared" ref="BX350:BX398" si="273">BU350/BT350</f>
        <v>0.92327422772387646</v>
      </c>
      <c r="BY350" s="1">
        <v>0.75</v>
      </c>
      <c r="BZ350" s="1">
        <v>0.9</v>
      </c>
      <c r="CA350" s="8">
        <f t="shared" ref="CA350:CB358" si="274">AVERAGE(BW340,BW350,BW360)</f>
        <v>7.8064012490242002E-2</v>
      </c>
      <c r="CB350" s="8">
        <f t="shared" si="274"/>
        <v>0.92193598750975803</v>
      </c>
    </row>
    <row r="351" spans="44:80">
      <c r="AR351">
        <v>244</v>
      </c>
      <c r="AS351">
        <v>2</v>
      </c>
      <c r="AT351">
        <v>100</v>
      </c>
      <c r="AU351">
        <v>21500</v>
      </c>
      <c r="AV351">
        <v>17083</v>
      </c>
      <c r="AW351">
        <f t="shared" si="271"/>
        <v>4417</v>
      </c>
      <c r="AX351" s="8">
        <f t="shared" si="272"/>
        <v>0.20544186046511628</v>
      </c>
      <c r="AY351" s="8">
        <f t="shared" si="256"/>
        <v>0.79455813953488375</v>
      </c>
      <c r="AZ351" s="1">
        <v>0.75</v>
      </c>
      <c r="BA351" s="1">
        <v>1</v>
      </c>
      <c r="BB351" s="8">
        <f>AVERAGE(AX341,AX351,AX361)</f>
        <v>0.20409302325581394</v>
      </c>
      <c r="BC351" s="8">
        <f>AVERAGE(AY341,AY351,AY361)</f>
        <v>0.79590697674418609</v>
      </c>
      <c r="BQ351">
        <v>244</v>
      </c>
      <c r="BR351">
        <v>2</v>
      </c>
      <c r="BS351">
        <v>80</v>
      </c>
      <c r="BT351">
        <v>17934</v>
      </c>
      <c r="BU351">
        <v>15460</v>
      </c>
      <c r="BV351">
        <f t="shared" si="269"/>
        <v>2474</v>
      </c>
      <c r="BW351" s="8">
        <f t="shared" si="270"/>
        <v>0.13795026207204192</v>
      </c>
      <c r="BX351" s="8">
        <f t="shared" si="273"/>
        <v>0.86204973792795803</v>
      </c>
      <c r="BY351" s="1">
        <v>0.75</v>
      </c>
      <c r="BZ351" s="1">
        <v>0.8</v>
      </c>
      <c r="CA351" s="8">
        <f t="shared" si="274"/>
        <v>0.13796884874168247</v>
      </c>
      <c r="CB351" s="8">
        <f t="shared" si="274"/>
        <v>0.86203115125831742</v>
      </c>
    </row>
    <row r="352" spans="44:80">
      <c r="AR352">
        <v>244</v>
      </c>
      <c r="AS352">
        <v>2</v>
      </c>
      <c r="AT352">
        <v>90</v>
      </c>
      <c r="AU352">
        <v>21500</v>
      </c>
      <c r="AV352">
        <v>15929</v>
      </c>
      <c r="AW352">
        <f t="shared" si="271"/>
        <v>5571</v>
      </c>
      <c r="AX352" s="8">
        <f t="shared" si="272"/>
        <v>0.25911627906976742</v>
      </c>
      <c r="AY352" s="8">
        <f t="shared" si="256"/>
        <v>0.74088372093023258</v>
      </c>
      <c r="AZ352" s="1">
        <v>0.75</v>
      </c>
      <c r="BA352" s="1">
        <v>0.9</v>
      </c>
      <c r="BB352" s="8">
        <f t="shared" ref="BB352:BC352" si="275">AVERAGE(AX342,AX352,AX362)</f>
        <v>0.25976744186046513</v>
      </c>
      <c r="BC352" s="8">
        <f t="shared" si="275"/>
        <v>0.74023255813953492</v>
      </c>
      <c r="BQ352">
        <v>244</v>
      </c>
      <c r="BR352">
        <v>2</v>
      </c>
      <c r="BS352">
        <v>70</v>
      </c>
      <c r="BT352">
        <v>17934</v>
      </c>
      <c r="BU352">
        <v>14312</v>
      </c>
      <c r="BV352">
        <f t="shared" si="269"/>
        <v>3622</v>
      </c>
      <c r="BW352" s="8">
        <f t="shared" si="270"/>
        <v>0.20196275231404037</v>
      </c>
      <c r="BX352" s="8">
        <f t="shared" si="273"/>
        <v>0.79803724768595963</v>
      </c>
      <c r="BY352" s="1">
        <v>0.75</v>
      </c>
      <c r="BZ352" s="1">
        <v>0.7</v>
      </c>
      <c r="CA352" s="8">
        <f t="shared" si="274"/>
        <v>0.20207427233188358</v>
      </c>
      <c r="CB352" s="8">
        <f t="shared" si="274"/>
        <v>0.79792572766811654</v>
      </c>
    </row>
    <row r="353" spans="44:80">
      <c r="AR353">
        <v>244</v>
      </c>
      <c r="AS353">
        <v>2</v>
      </c>
      <c r="AT353">
        <v>80</v>
      </c>
      <c r="AU353">
        <v>21500</v>
      </c>
      <c r="AV353">
        <v>14773</v>
      </c>
      <c r="AW353">
        <f t="shared" si="271"/>
        <v>6727</v>
      </c>
      <c r="AX353" s="8">
        <f t="shared" si="272"/>
        <v>0.31288372093023253</v>
      </c>
      <c r="AY353" s="8">
        <f t="shared" si="256"/>
        <v>0.68711627906976747</v>
      </c>
      <c r="AZ353" s="1">
        <v>0.75</v>
      </c>
      <c r="BA353" s="1">
        <v>0.8</v>
      </c>
      <c r="BB353" s="8">
        <f t="shared" ref="BB353:BC353" si="276">AVERAGE(AX343,AX353,AX363)</f>
        <v>0.31147286821705422</v>
      </c>
      <c r="BC353" s="8">
        <f t="shared" si="276"/>
        <v>0.68852713178294567</v>
      </c>
      <c r="BQ353">
        <v>244</v>
      </c>
      <c r="BR353">
        <v>2</v>
      </c>
      <c r="BS353">
        <v>60</v>
      </c>
      <c r="BT353">
        <v>17934</v>
      </c>
      <c r="BU353">
        <v>13113</v>
      </c>
      <c r="BV353">
        <f t="shared" si="269"/>
        <v>4821</v>
      </c>
      <c r="BW353" s="8">
        <f t="shared" si="270"/>
        <v>0.2688190030110405</v>
      </c>
      <c r="BX353" s="8">
        <f t="shared" si="273"/>
        <v>0.73118099698895955</v>
      </c>
      <c r="BY353" s="1">
        <v>0.75</v>
      </c>
      <c r="BZ353" s="1">
        <v>0.6</v>
      </c>
      <c r="CA353" s="8">
        <f t="shared" si="274"/>
        <v>0.26770380283260847</v>
      </c>
      <c r="CB353" s="8">
        <f t="shared" si="274"/>
        <v>0.73229619716739158</v>
      </c>
    </row>
    <row r="354" spans="44:80">
      <c r="AR354">
        <v>244</v>
      </c>
      <c r="AS354">
        <v>2</v>
      </c>
      <c r="AT354">
        <v>70</v>
      </c>
      <c r="AU354">
        <v>21500</v>
      </c>
      <c r="AV354">
        <v>13564</v>
      </c>
      <c r="AW354">
        <f t="shared" si="271"/>
        <v>7936</v>
      </c>
      <c r="AX354" s="8">
        <f t="shared" si="272"/>
        <v>0.36911627906976746</v>
      </c>
      <c r="AY354" s="8">
        <f t="shared" si="256"/>
        <v>0.63088372093023259</v>
      </c>
      <c r="AZ354" s="1">
        <v>0.75</v>
      </c>
      <c r="BA354" s="1">
        <v>0.7</v>
      </c>
      <c r="BB354" s="8">
        <f t="shared" ref="BB354:BC354" si="277">AVERAGE(AX344,AX354,AX364)</f>
        <v>0.36908527131782948</v>
      </c>
      <c r="BC354" s="8">
        <f t="shared" si="277"/>
        <v>0.63091472868217069</v>
      </c>
      <c r="BQ354">
        <v>244</v>
      </c>
      <c r="BR354">
        <v>2</v>
      </c>
      <c r="BS354">
        <v>50</v>
      </c>
      <c r="BT354">
        <v>17934</v>
      </c>
      <c r="BU354">
        <v>11962</v>
      </c>
      <c r="BV354">
        <f t="shared" si="269"/>
        <v>5972</v>
      </c>
      <c r="BW354" s="8">
        <f t="shared" si="270"/>
        <v>0.33299877327980371</v>
      </c>
      <c r="BX354" s="8">
        <f t="shared" si="273"/>
        <v>0.66700122672019624</v>
      </c>
      <c r="BY354" s="1">
        <v>0.75</v>
      </c>
      <c r="BZ354" s="1">
        <v>0.5</v>
      </c>
      <c r="CA354" s="8">
        <f t="shared" si="274"/>
        <v>0.33604698710085129</v>
      </c>
      <c r="CB354" s="8">
        <f t="shared" si="274"/>
        <v>0.66395301289914876</v>
      </c>
    </row>
    <row r="355" spans="44:80">
      <c r="AR355">
        <v>244</v>
      </c>
      <c r="AS355">
        <v>2</v>
      </c>
      <c r="AT355">
        <v>60</v>
      </c>
      <c r="AU355">
        <v>21500</v>
      </c>
      <c r="AV355">
        <v>12345</v>
      </c>
      <c r="AW355">
        <f t="shared" si="271"/>
        <v>9155</v>
      </c>
      <c r="AX355" s="8">
        <f t="shared" si="272"/>
        <v>0.42581395348837209</v>
      </c>
      <c r="AY355" s="8">
        <f t="shared" si="256"/>
        <v>0.57418604651162786</v>
      </c>
      <c r="AZ355" s="1">
        <v>0.75</v>
      </c>
      <c r="BA355" s="1">
        <v>0.6</v>
      </c>
      <c r="BB355" s="8">
        <f t="shared" ref="BB355:BC355" si="278">AVERAGE(AX345,AX355,AX365)</f>
        <v>0.42390697674418604</v>
      </c>
      <c r="BC355" s="8">
        <f t="shared" si="278"/>
        <v>0.57609302325581402</v>
      </c>
      <c r="BQ355">
        <v>244</v>
      </c>
      <c r="BR355">
        <v>2</v>
      </c>
      <c r="BS355">
        <v>40</v>
      </c>
      <c r="BT355">
        <v>17934</v>
      </c>
      <c r="BU355">
        <v>10645</v>
      </c>
      <c r="BV355">
        <f t="shared" si="269"/>
        <v>7289</v>
      </c>
      <c r="BW355" s="8">
        <f t="shared" si="270"/>
        <v>0.40643470502955281</v>
      </c>
      <c r="BX355" s="8">
        <f t="shared" si="273"/>
        <v>0.59356529497044719</v>
      </c>
      <c r="BY355" s="1">
        <v>0.75</v>
      </c>
      <c r="BZ355" s="1">
        <v>0.4</v>
      </c>
      <c r="CA355" s="8">
        <f t="shared" si="274"/>
        <v>0.40682502509200402</v>
      </c>
      <c r="CB355" s="8">
        <f t="shared" si="274"/>
        <v>0.59317497490799598</v>
      </c>
    </row>
    <row r="356" spans="44:80">
      <c r="AR356">
        <v>244</v>
      </c>
      <c r="AS356">
        <v>2</v>
      </c>
      <c r="AT356">
        <v>50</v>
      </c>
      <c r="AU356">
        <v>21500</v>
      </c>
      <c r="AV356">
        <v>11278</v>
      </c>
      <c r="AW356">
        <f t="shared" si="271"/>
        <v>10222</v>
      </c>
      <c r="AX356" s="8">
        <f t="shared" si="272"/>
        <v>0.47544186046511627</v>
      </c>
      <c r="AY356" s="8">
        <f t="shared" si="256"/>
        <v>0.52455813953488373</v>
      </c>
      <c r="AZ356" s="1">
        <v>0.75</v>
      </c>
      <c r="BA356" s="1">
        <v>0.5</v>
      </c>
      <c r="BB356" s="8">
        <f t="shared" ref="BB356:BC356" si="279">AVERAGE(AX346,AX356,AX366)</f>
        <v>0.47725581395348837</v>
      </c>
      <c r="BC356" s="8">
        <f t="shared" si="279"/>
        <v>0.52274418604651163</v>
      </c>
      <c r="BQ356">
        <v>244</v>
      </c>
      <c r="BR356">
        <v>2</v>
      </c>
      <c r="BS356">
        <v>30</v>
      </c>
      <c r="BT356">
        <v>17934</v>
      </c>
      <c r="BU356">
        <v>9331</v>
      </c>
      <c r="BV356">
        <f t="shared" si="269"/>
        <v>8603</v>
      </c>
      <c r="BW356" s="8">
        <f t="shared" si="270"/>
        <v>0.47970335675253706</v>
      </c>
      <c r="BX356" s="8">
        <f t="shared" si="273"/>
        <v>0.52029664324746294</v>
      </c>
      <c r="BY356" s="1">
        <v>0.75</v>
      </c>
      <c r="BZ356" s="1">
        <v>0.3</v>
      </c>
      <c r="CA356" s="8">
        <f t="shared" si="274"/>
        <v>0.48178506375227687</v>
      </c>
      <c r="CB356" s="8">
        <f t="shared" si="274"/>
        <v>0.51821493624772319</v>
      </c>
    </row>
    <row r="357" spans="44:80">
      <c r="AR357">
        <v>244</v>
      </c>
      <c r="AS357">
        <v>2</v>
      </c>
      <c r="AT357">
        <v>40</v>
      </c>
      <c r="AU357">
        <v>21500</v>
      </c>
      <c r="AV357">
        <v>10097</v>
      </c>
      <c r="AW357">
        <f t="shared" si="271"/>
        <v>11403</v>
      </c>
      <c r="AX357" s="8">
        <f t="shared" si="272"/>
        <v>0.53037209302325583</v>
      </c>
      <c r="AY357" s="8">
        <f t="shared" si="256"/>
        <v>0.46962790697674417</v>
      </c>
      <c r="AZ357" s="1">
        <v>0.75</v>
      </c>
      <c r="BA357" s="1">
        <v>0.4</v>
      </c>
      <c r="BB357" s="8">
        <f t="shared" ref="BB357:BC357" si="280">AVERAGE(AX347,AX357,AX367)</f>
        <v>0.53232558139534891</v>
      </c>
      <c r="BC357" s="8">
        <f t="shared" si="280"/>
        <v>0.46767441860465114</v>
      </c>
      <c r="BQ357">
        <v>244</v>
      </c>
      <c r="BR357">
        <v>2</v>
      </c>
      <c r="BS357">
        <v>20</v>
      </c>
      <c r="BT357">
        <v>17934</v>
      </c>
      <c r="BU357">
        <v>7899</v>
      </c>
      <c r="BV357">
        <f t="shared" si="269"/>
        <v>10035</v>
      </c>
      <c r="BW357" s="8">
        <f t="shared" si="270"/>
        <v>0.55955168952827028</v>
      </c>
      <c r="BX357" s="8">
        <f t="shared" si="273"/>
        <v>0.44044831047172966</v>
      </c>
      <c r="BY357" s="1">
        <v>0.75</v>
      </c>
      <c r="BZ357" s="1">
        <v>0.2</v>
      </c>
      <c r="CA357" s="8">
        <f t="shared" si="274"/>
        <v>0.56064830303706181</v>
      </c>
      <c r="CB357" s="8">
        <f t="shared" si="274"/>
        <v>0.43935169696293813</v>
      </c>
    </row>
    <row r="358" spans="44:80">
      <c r="AR358">
        <v>244</v>
      </c>
      <c r="AS358">
        <v>2</v>
      </c>
      <c r="AT358">
        <v>30</v>
      </c>
      <c r="AU358">
        <v>21500</v>
      </c>
      <c r="AV358">
        <v>8886</v>
      </c>
      <c r="AW358">
        <f t="shared" si="271"/>
        <v>12614</v>
      </c>
      <c r="AX358" s="8">
        <f t="shared" si="272"/>
        <v>0.58669767441860465</v>
      </c>
      <c r="AY358" s="8">
        <f t="shared" si="256"/>
        <v>0.41330232558139535</v>
      </c>
      <c r="AZ358" s="1">
        <v>0.75</v>
      </c>
      <c r="BA358" s="1">
        <v>0.3</v>
      </c>
      <c r="BB358" s="8">
        <f t="shared" ref="BB358:BC358" si="281">AVERAGE(AX348,AX358,AX368)</f>
        <v>0.58894573643410852</v>
      </c>
      <c r="BC358" s="8">
        <f t="shared" si="281"/>
        <v>0.41105426356589153</v>
      </c>
      <c r="BQ358">
        <v>244</v>
      </c>
      <c r="BR358">
        <v>2</v>
      </c>
      <c r="BS358">
        <v>10</v>
      </c>
      <c r="BT358">
        <v>17934</v>
      </c>
      <c r="BU358">
        <v>6415</v>
      </c>
      <c r="BV358">
        <f t="shared" si="269"/>
        <v>11519</v>
      </c>
      <c r="BW358" s="8">
        <f t="shared" si="270"/>
        <v>0.64229954276792689</v>
      </c>
      <c r="BX358" s="8">
        <f t="shared" si="273"/>
        <v>0.35770045723207317</v>
      </c>
      <c r="BY358" s="1">
        <v>0.75</v>
      </c>
      <c r="BZ358" s="1">
        <v>0.1</v>
      </c>
      <c r="CA358" s="8">
        <f t="shared" si="274"/>
        <v>0.64335898293743732</v>
      </c>
      <c r="CB358" s="8">
        <f t="shared" si="274"/>
        <v>0.35664101706256274</v>
      </c>
    </row>
    <row r="359" spans="44:80">
      <c r="AR359">
        <v>244</v>
      </c>
      <c r="AS359">
        <v>2</v>
      </c>
      <c r="AT359">
        <v>20</v>
      </c>
      <c r="AU359">
        <v>21500</v>
      </c>
      <c r="AV359">
        <v>7668</v>
      </c>
      <c r="AW359">
        <f t="shared" si="271"/>
        <v>13832</v>
      </c>
      <c r="AX359" s="8">
        <f t="shared" si="272"/>
        <v>0.64334883720930236</v>
      </c>
      <c r="AY359" s="8">
        <f t="shared" ref="AY359:AY422" si="282">AV359/AU359</f>
        <v>0.3566511627906977</v>
      </c>
      <c r="AZ359" s="1">
        <v>0.75</v>
      </c>
      <c r="BA359" s="1">
        <v>0.2</v>
      </c>
      <c r="BB359" s="8">
        <f t="shared" ref="BB359:BC359" si="283">AVERAGE(AX349,AX359,AX369)</f>
        <v>0.64392248062015511</v>
      </c>
      <c r="BC359" s="8">
        <f t="shared" si="283"/>
        <v>0.35607751937984494</v>
      </c>
      <c r="BQ359">
        <v>244</v>
      </c>
      <c r="BR359">
        <v>3</v>
      </c>
      <c r="BS359">
        <v>100</v>
      </c>
      <c r="BT359">
        <v>17934</v>
      </c>
      <c r="BU359">
        <v>17584</v>
      </c>
      <c r="BV359">
        <f t="shared" si="269"/>
        <v>350</v>
      </c>
      <c r="BW359" s="8">
        <f t="shared" si="270"/>
        <v>1.95160031225605E-2</v>
      </c>
      <c r="BX359" s="8">
        <f t="shared" si="273"/>
        <v>0.98048399687743948</v>
      </c>
    </row>
    <row r="360" spans="44:80">
      <c r="AR360">
        <v>244</v>
      </c>
      <c r="AS360">
        <v>2</v>
      </c>
      <c r="AT360">
        <v>10</v>
      </c>
      <c r="AU360">
        <v>21500</v>
      </c>
      <c r="AV360">
        <v>6492</v>
      </c>
      <c r="AW360">
        <f t="shared" si="271"/>
        <v>15008</v>
      </c>
      <c r="AX360" s="8">
        <f t="shared" si="272"/>
        <v>0.69804651162790698</v>
      </c>
      <c r="AY360" s="8">
        <f t="shared" si="282"/>
        <v>0.30195348837209302</v>
      </c>
      <c r="AZ360" s="1">
        <v>0.75</v>
      </c>
      <c r="BA360" s="1">
        <v>0.1</v>
      </c>
      <c r="BB360" s="8">
        <f t="shared" ref="BB360:BC360" si="284">AVERAGE(AX350,AX360,AX370)</f>
        <v>0.6982015503875969</v>
      </c>
      <c r="BC360" s="8">
        <f t="shared" si="284"/>
        <v>0.3017984496124031</v>
      </c>
      <c r="BQ360">
        <v>244</v>
      </c>
      <c r="BR360">
        <v>3</v>
      </c>
      <c r="BS360">
        <v>90</v>
      </c>
      <c r="BT360">
        <v>17934</v>
      </c>
      <c r="BU360">
        <v>16527</v>
      </c>
      <c r="BV360">
        <f t="shared" si="269"/>
        <v>1407</v>
      </c>
      <c r="BW360" s="8">
        <f t="shared" si="270"/>
        <v>7.8454332552693212E-2</v>
      </c>
      <c r="BX360" s="8">
        <f t="shared" si="273"/>
        <v>0.92154566744730682</v>
      </c>
    </row>
    <row r="361" spans="44:80">
      <c r="AR361">
        <v>244</v>
      </c>
      <c r="AS361">
        <v>3</v>
      </c>
      <c r="AT361">
        <v>100</v>
      </c>
      <c r="AU361">
        <v>21500</v>
      </c>
      <c r="AV361">
        <v>17190</v>
      </c>
      <c r="AW361">
        <f t="shared" si="271"/>
        <v>4310</v>
      </c>
      <c r="AX361" s="8">
        <f t="shared" si="272"/>
        <v>0.20046511627906977</v>
      </c>
      <c r="AY361" s="8">
        <f t="shared" si="282"/>
        <v>0.79953488372093018</v>
      </c>
      <c r="BQ361">
        <v>244</v>
      </c>
      <c r="BR361">
        <v>3</v>
      </c>
      <c r="BS361">
        <v>80</v>
      </c>
      <c r="BT361">
        <v>17934</v>
      </c>
      <c r="BU361">
        <v>15482</v>
      </c>
      <c r="BV361">
        <f t="shared" si="269"/>
        <v>2452</v>
      </c>
      <c r="BW361" s="8">
        <f t="shared" si="270"/>
        <v>0.13672354187576671</v>
      </c>
      <c r="BX361" s="8">
        <f t="shared" si="273"/>
        <v>0.86327645812423326</v>
      </c>
    </row>
    <row r="362" spans="44:80">
      <c r="AR362">
        <v>244</v>
      </c>
      <c r="AS362">
        <v>3</v>
      </c>
      <c r="AT362">
        <v>90</v>
      </c>
      <c r="AU362">
        <v>21500</v>
      </c>
      <c r="AV362">
        <v>15964</v>
      </c>
      <c r="AW362">
        <f t="shared" si="271"/>
        <v>5536</v>
      </c>
      <c r="AX362" s="8">
        <f t="shared" si="272"/>
        <v>0.25748837209302328</v>
      </c>
      <c r="AY362" s="8">
        <f t="shared" si="282"/>
        <v>0.74251162790697678</v>
      </c>
      <c r="BQ362">
        <v>244</v>
      </c>
      <c r="BR362">
        <v>3</v>
      </c>
      <c r="BS362">
        <v>70</v>
      </c>
      <c r="BT362">
        <v>17934</v>
      </c>
      <c r="BU362">
        <v>14340</v>
      </c>
      <c r="BV362">
        <f t="shared" si="269"/>
        <v>3594</v>
      </c>
      <c r="BW362" s="8">
        <f t="shared" si="270"/>
        <v>0.20040147206423553</v>
      </c>
      <c r="BX362" s="8">
        <f t="shared" si="273"/>
        <v>0.79959852793576447</v>
      </c>
    </row>
    <row r="363" spans="44:80">
      <c r="AR363">
        <v>244</v>
      </c>
      <c r="AS363">
        <v>3</v>
      </c>
      <c r="AT363">
        <v>80</v>
      </c>
      <c r="AU363">
        <v>21500</v>
      </c>
      <c r="AV363">
        <v>14900</v>
      </c>
      <c r="AW363">
        <f t="shared" si="271"/>
        <v>6600</v>
      </c>
      <c r="AX363" s="8">
        <f t="shared" si="272"/>
        <v>0.30697674418604654</v>
      </c>
      <c r="AY363" s="8">
        <f t="shared" si="282"/>
        <v>0.69302325581395352</v>
      </c>
      <c r="BQ363">
        <v>244</v>
      </c>
      <c r="BR363">
        <v>3</v>
      </c>
      <c r="BS363">
        <v>60</v>
      </c>
      <c r="BT363">
        <v>17934</v>
      </c>
      <c r="BU363">
        <v>13113</v>
      </c>
      <c r="BV363">
        <f t="shared" si="269"/>
        <v>4821</v>
      </c>
      <c r="BW363" s="8">
        <f t="shared" si="270"/>
        <v>0.2688190030110405</v>
      </c>
      <c r="BX363" s="8">
        <f t="shared" si="273"/>
        <v>0.73118099698895955</v>
      </c>
    </row>
    <row r="364" spans="44:80">
      <c r="AR364">
        <v>244</v>
      </c>
      <c r="AS364">
        <v>3</v>
      </c>
      <c r="AT364">
        <v>70</v>
      </c>
      <c r="AU364">
        <v>21500</v>
      </c>
      <c r="AV364">
        <v>13650</v>
      </c>
      <c r="AW364">
        <f t="shared" si="271"/>
        <v>7850</v>
      </c>
      <c r="AX364" s="8">
        <f t="shared" si="272"/>
        <v>0.36511627906976746</v>
      </c>
      <c r="AY364" s="8">
        <f t="shared" si="282"/>
        <v>0.6348837209302326</v>
      </c>
      <c r="BQ364">
        <v>244</v>
      </c>
      <c r="BR364">
        <v>3</v>
      </c>
      <c r="BS364">
        <v>50</v>
      </c>
      <c r="BT364">
        <v>17934</v>
      </c>
      <c r="BU364">
        <v>11903</v>
      </c>
      <c r="BV364">
        <f t="shared" si="269"/>
        <v>6031</v>
      </c>
      <c r="BW364" s="8">
        <f t="shared" si="270"/>
        <v>0.33628861380617819</v>
      </c>
      <c r="BX364" s="8">
        <f t="shared" si="273"/>
        <v>0.66371138619382175</v>
      </c>
    </row>
    <row r="365" spans="44:80">
      <c r="AR365">
        <v>244</v>
      </c>
      <c r="AS365">
        <v>3</v>
      </c>
      <c r="AT365">
        <v>60</v>
      </c>
      <c r="AU365">
        <v>21500</v>
      </c>
      <c r="AV365">
        <v>12404</v>
      </c>
      <c r="AW365">
        <f t="shared" si="271"/>
        <v>9096</v>
      </c>
      <c r="AX365" s="8">
        <f t="shared" si="272"/>
        <v>0.42306976744186048</v>
      </c>
      <c r="AY365" s="8">
        <f t="shared" si="282"/>
        <v>0.57693023255813958</v>
      </c>
      <c r="BQ365">
        <v>244</v>
      </c>
      <c r="BR365">
        <v>3</v>
      </c>
      <c r="BS365">
        <v>40</v>
      </c>
      <c r="BT365">
        <v>17934</v>
      </c>
      <c r="BU365">
        <v>10606</v>
      </c>
      <c r="BV365">
        <f t="shared" si="269"/>
        <v>7328</v>
      </c>
      <c r="BW365" s="8">
        <f t="shared" si="270"/>
        <v>0.40860934537749527</v>
      </c>
      <c r="BX365" s="8">
        <f t="shared" si="273"/>
        <v>0.59139065462250473</v>
      </c>
    </row>
    <row r="366" spans="44:80">
      <c r="AR366">
        <v>244</v>
      </c>
      <c r="AS366">
        <v>3</v>
      </c>
      <c r="AT366">
        <v>50</v>
      </c>
      <c r="AU366">
        <v>21500</v>
      </c>
      <c r="AV366">
        <v>11326</v>
      </c>
      <c r="AW366">
        <f t="shared" si="271"/>
        <v>10174</v>
      </c>
      <c r="AX366" s="8">
        <f t="shared" si="272"/>
        <v>0.47320930232558139</v>
      </c>
      <c r="AY366" s="8">
        <f t="shared" si="282"/>
        <v>0.52679069767441855</v>
      </c>
      <c r="BQ366">
        <v>244</v>
      </c>
      <c r="BR366">
        <v>3</v>
      </c>
      <c r="BS366">
        <v>30</v>
      </c>
      <c r="BT366">
        <v>17934</v>
      </c>
      <c r="BU366">
        <v>9248</v>
      </c>
      <c r="BV366">
        <f t="shared" si="269"/>
        <v>8686</v>
      </c>
      <c r="BW366" s="8">
        <f t="shared" si="270"/>
        <v>0.48433143749302998</v>
      </c>
      <c r="BX366" s="8">
        <f t="shared" si="273"/>
        <v>0.51566856250697002</v>
      </c>
    </row>
    <row r="367" spans="44:80">
      <c r="AR367">
        <v>244</v>
      </c>
      <c r="AS367">
        <v>3</v>
      </c>
      <c r="AT367">
        <v>40</v>
      </c>
      <c r="AU367">
        <v>21500</v>
      </c>
      <c r="AV367">
        <v>10008</v>
      </c>
      <c r="AW367">
        <f t="shared" si="271"/>
        <v>11492</v>
      </c>
      <c r="AX367" s="8">
        <f t="shared" si="272"/>
        <v>0.53451162790697671</v>
      </c>
      <c r="AY367" s="8">
        <f t="shared" si="282"/>
        <v>0.46548837209302324</v>
      </c>
      <c r="BQ367">
        <v>244</v>
      </c>
      <c r="BR367">
        <v>3</v>
      </c>
      <c r="BS367">
        <v>20</v>
      </c>
      <c r="BT367">
        <v>17934</v>
      </c>
      <c r="BU367">
        <v>7892</v>
      </c>
      <c r="BV367">
        <f t="shared" si="269"/>
        <v>10042</v>
      </c>
      <c r="BW367" s="8">
        <f t="shared" si="270"/>
        <v>0.55994200959072149</v>
      </c>
      <c r="BX367" s="8">
        <f t="shared" si="273"/>
        <v>0.44005799040927845</v>
      </c>
    </row>
    <row r="368" spans="44:80">
      <c r="AR368">
        <v>244</v>
      </c>
      <c r="AS368">
        <v>3</v>
      </c>
      <c r="AT368">
        <v>30</v>
      </c>
      <c r="AU368">
        <v>21500</v>
      </c>
      <c r="AV368">
        <v>8828</v>
      </c>
      <c r="AW368">
        <f t="shared" si="271"/>
        <v>12672</v>
      </c>
      <c r="AX368" s="8">
        <f t="shared" si="272"/>
        <v>0.58939534883720934</v>
      </c>
      <c r="AY368" s="8">
        <f t="shared" si="282"/>
        <v>0.41060465116279071</v>
      </c>
      <c r="BQ368">
        <v>244</v>
      </c>
      <c r="BR368">
        <v>3</v>
      </c>
      <c r="BS368">
        <v>10</v>
      </c>
      <c r="BT368">
        <v>17934</v>
      </c>
      <c r="BU368">
        <v>6370</v>
      </c>
      <c r="BV368">
        <f t="shared" si="269"/>
        <v>11564</v>
      </c>
      <c r="BW368" s="8">
        <f t="shared" si="270"/>
        <v>0.64480874316939896</v>
      </c>
      <c r="BX368" s="8">
        <f t="shared" si="273"/>
        <v>0.3551912568306011</v>
      </c>
    </row>
    <row r="369" spans="44:80">
      <c r="AR369">
        <v>244</v>
      </c>
      <c r="AS369">
        <v>3</v>
      </c>
      <c r="AT369">
        <v>20</v>
      </c>
      <c r="AU369">
        <v>21500</v>
      </c>
      <c r="AV369">
        <v>7682</v>
      </c>
      <c r="AW369">
        <f t="shared" si="271"/>
        <v>13818</v>
      </c>
      <c r="AX369" s="8">
        <f t="shared" si="272"/>
        <v>0.6426976744186047</v>
      </c>
      <c r="AY369" s="8">
        <f t="shared" si="282"/>
        <v>0.35730232558139535</v>
      </c>
      <c r="BQ369">
        <v>245</v>
      </c>
      <c r="BR369">
        <v>1</v>
      </c>
      <c r="BS369">
        <v>100</v>
      </c>
      <c r="BT369">
        <v>17934</v>
      </c>
      <c r="BU369">
        <v>17700</v>
      </c>
      <c r="BV369">
        <f t="shared" si="269"/>
        <v>234</v>
      </c>
      <c r="BW369" s="8">
        <f t="shared" si="270"/>
        <v>1.3047842087654735E-2</v>
      </c>
      <c r="BX369" s="8">
        <f t="shared" si="273"/>
        <v>0.98695215791234525</v>
      </c>
    </row>
    <row r="370" spans="44:80">
      <c r="AR370">
        <v>244</v>
      </c>
      <c r="AS370">
        <v>3</v>
      </c>
      <c r="AT370">
        <v>10</v>
      </c>
      <c r="AU370">
        <v>21500</v>
      </c>
      <c r="AV370">
        <v>6526</v>
      </c>
      <c r="AW370">
        <f t="shared" si="271"/>
        <v>14974</v>
      </c>
      <c r="AX370" s="8">
        <f t="shared" si="272"/>
        <v>0.69646511627906982</v>
      </c>
      <c r="AY370" s="8">
        <f t="shared" si="282"/>
        <v>0.30353488372093024</v>
      </c>
      <c r="BQ370">
        <v>245</v>
      </c>
      <c r="BR370">
        <v>1</v>
      </c>
      <c r="BS370">
        <v>90</v>
      </c>
      <c r="BT370">
        <v>17934</v>
      </c>
      <c r="BU370">
        <v>16323</v>
      </c>
      <c r="BV370">
        <f t="shared" si="269"/>
        <v>1611</v>
      </c>
      <c r="BW370" s="8">
        <f t="shared" si="270"/>
        <v>8.9829374372699902E-2</v>
      </c>
      <c r="BX370" s="8">
        <f t="shared" si="273"/>
        <v>0.91017062562730011</v>
      </c>
    </row>
    <row r="371" spans="44:80">
      <c r="AR371">
        <v>245</v>
      </c>
      <c r="AS371">
        <v>1</v>
      </c>
      <c r="AT371">
        <v>100</v>
      </c>
      <c r="AU371">
        <v>21500</v>
      </c>
      <c r="AV371">
        <v>17880</v>
      </c>
      <c r="AW371">
        <f t="shared" si="271"/>
        <v>3620</v>
      </c>
      <c r="AX371" s="8">
        <f t="shared" si="272"/>
        <v>0.16837209302325581</v>
      </c>
      <c r="AY371" s="8">
        <f t="shared" si="282"/>
        <v>0.83162790697674416</v>
      </c>
      <c r="BQ371">
        <v>245</v>
      </c>
      <c r="BR371">
        <v>1</v>
      </c>
      <c r="BS371">
        <v>80</v>
      </c>
      <c r="BT371">
        <v>17934</v>
      </c>
      <c r="BU371">
        <v>14941</v>
      </c>
      <c r="BV371">
        <f t="shared" si="269"/>
        <v>2993</v>
      </c>
      <c r="BW371" s="8">
        <f t="shared" si="270"/>
        <v>0.16688970670235306</v>
      </c>
      <c r="BX371" s="8">
        <f t="shared" si="273"/>
        <v>0.83311029329764696</v>
      </c>
    </row>
    <row r="372" spans="44:80">
      <c r="AR372">
        <v>245</v>
      </c>
      <c r="AS372">
        <v>1</v>
      </c>
      <c r="AT372">
        <v>90</v>
      </c>
      <c r="AU372">
        <v>21500</v>
      </c>
      <c r="AV372">
        <v>16062</v>
      </c>
      <c r="AW372">
        <f t="shared" si="271"/>
        <v>5438</v>
      </c>
      <c r="AX372" s="8">
        <f t="shared" si="272"/>
        <v>0.25293023255813951</v>
      </c>
      <c r="AY372" s="8">
        <f t="shared" si="282"/>
        <v>0.74706976744186049</v>
      </c>
      <c r="BQ372">
        <v>245</v>
      </c>
      <c r="BR372">
        <v>1</v>
      </c>
      <c r="BS372">
        <v>70</v>
      </c>
      <c r="BT372">
        <v>17934</v>
      </c>
      <c r="BU372">
        <v>13472</v>
      </c>
      <c r="BV372">
        <f t="shared" si="269"/>
        <v>4462</v>
      </c>
      <c r="BW372" s="8">
        <f t="shared" si="270"/>
        <v>0.24880115980818557</v>
      </c>
      <c r="BX372" s="8">
        <f t="shared" si="273"/>
        <v>0.75119884019181438</v>
      </c>
    </row>
    <row r="373" spans="44:80">
      <c r="AR373">
        <v>245</v>
      </c>
      <c r="AS373">
        <v>1</v>
      </c>
      <c r="AT373">
        <v>80</v>
      </c>
      <c r="AU373">
        <v>21500</v>
      </c>
      <c r="AV373">
        <v>14263</v>
      </c>
      <c r="AW373">
        <f t="shared" si="271"/>
        <v>7237</v>
      </c>
      <c r="AX373" s="8">
        <f t="shared" si="272"/>
        <v>0.3366046511627907</v>
      </c>
      <c r="AY373" s="8">
        <f t="shared" si="282"/>
        <v>0.6633953488372093</v>
      </c>
      <c r="BQ373">
        <v>245</v>
      </c>
      <c r="BR373">
        <v>1</v>
      </c>
      <c r="BS373">
        <v>60</v>
      </c>
      <c r="BT373">
        <v>17934</v>
      </c>
      <c r="BU373">
        <v>11935</v>
      </c>
      <c r="BV373">
        <f t="shared" si="269"/>
        <v>5999</v>
      </c>
      <c r="BW373" s="8">
        <f t="shared" si="270"/>
        <v>0.33450429352068695</v>
      </c>
      <c r="BX373" s="8">
        <f t="shared" si="273"/>
        <v>0.665495706479313</v>
      </c>
    </row>
    <row r="374" spans="44:80">
      <c r="AR374">
        <v>245</v>
      </c>
      <c r="AS374">
        <v>1</v>
      </c>
      <c r="AT374">
        <v>70</v>
      </c>
      <c r="AU374">
        <v>21500</v>
      </c>
      <c r="AV374">
        <v>12500</v>
      </c>
      <c r="AW374">
        <f t="shared" si="271"/>
        <v>9000</v>
      </c>
      <c r="AX374" s="8">
        <f t="shared" si="272"/>
        <v>0.41860465116279072</v>
      </c>
      <c r="AY374" s="8">
        <f t="shared" si="282"/>
        <v>0.58139534883720934</v>
      </c>
      <c r="BQ374">
        <v>245</v>
      </c>
      <c r="BR374">
        <v>1</v>
      </c>
      <c r="BS374">
        <v>50</v>
      </c>
      <c r="BT374">
        <v>17934</v>
      </c>
      <c r="BU374">
        <v>10338</v>
      </c>
      <c r="BV374">
        <f t="shared" si="269"/>
        <v>7596</v>
      </c>
      <c r="BW374" s="8">
        <f t="shared" si="270"/>
        <v>0.42355302776848447</v>
      </c>
      <c r="BX374" s="8">
        <f t="shared" si="273"/>
        <v>0.57644697223151553</v>
      </c>
    </row>
    <row r="375" spans="44:80">
      <c r="AR375">
        <v>245</v>
      </c>
      <c r="AS375">
        <v>1</v>
      </c>
      <c r="AT375">
        <v>60</v>
      </c>
      <c r="AU375">
        <v>21500</v>
      </c>
      <c r="AV375">
        <v>10678</v>
      </c>
      <c r="AW375">
        <f t="shared" si="271"/>
        <v>10822</v>
      </c>
      <c r="AX375" s="8">
        <f t="shared" si="272"/>
        <v>0.50334883720930235</v>
      </c>
      <c r="AY375" s="8">
        <f t="shared" si="282"/>
        <v>0.49665116279069765</v>
      </c>
      <c r="BQ375">
        <v>245</v>
      </c>
      <c r="BR375">
        <v>1</v>
      </c>
      <c r="BS375">
        <v>40</v>
      </c>
      <c r="BT375">
        <v>17934</v>
      </c>
      <c r="BU375">
        <v>8752</v>
      </c>
      <c r="BV375">
        <f t="shared" si="269"/>
        <v>9182</v>
      </c>
      <c r="BW375" s="8">
        <f t="shared" si="270"/>
        <v>0.51198840191814432</v>
      </c>
      <c r="BX375" s="8">
        <f t="shared" si="273"/>
        <v>0.48801159808185568</v>
      </c>
    </row>
    <row r="376" spans="44:80">
      <c r="AR376">
        <v>245</v>
      </c>
      <c r="AS376">
        <v>1</v>
      </c>
      <c r="AT376">
        <v>50</v>
      </c>
      <c r="AU376">
        <v>21500</v>
      </c>
      <c r="AV376">
        <v>8773</v>
      </c>
      <c r="AW376">
        <f t="shared" si="271"/>
        <v>12727</v>
      </c>
      <c r="AX376" s="8">
        <f t="shared" si="272"/>
        <v>0.59195348837209305</v>
      </c>
      <c r="AY376" s="8">
        <f t="shared" si="282"/>
        <v>0.40804651162790695</v>
      </c>
      <c r="BQ376">
        <v>245</v>
      </c>
      <c r="BR376">
        <v>1</v>
      </c>
      <c r="BS376">
        <v>30</v>
      </c>
      <c r="BT376">
        <v>17934</v>
      </c>
      <c r="BU376">
        <v>7036</v>
      </c>
      <c r="BV376">
        <f t="shared" si="269"/>
        <v>10898</v>
      </c>
      <c r="BW376" s="8">
        <f t="shared" si="270"/>
        <v>0.60767257722761236</v>
      </c>
      <c r="BX376" s="8">
        <f t="shared" si="273"/>
        <v>0.39232742277238764</v>
      </c>
    </row>
    <row r="377" spans="44:80">
      <c r="AR377">
        <v>245</v>
      </c>
      <c r="AS377">
        <v>1</v>
      </c>
      <c r="AT377">
        <v>40</v>
      </c>
      <c r="AU377">
        <v>21500</v>
      </c>
      <c r="AV377">
        <v>7034</v>
      </c>
      <c r="AW377">
        <f t="shared" si="271"/>
        <v>14466</v>
      </c>
      <c r="AX377" s="8">
        <f t="shared" si="272"/>
        <v>0.6728372093023256</v>
      </c>
      <c r="AY377" s="8">
        <f t="shared" si="282"/>
        <v>0.3271627906976744</v>
      </c>
      <c r="BQ377">
        <v>245</v>
      </c>
      <c r="BR377">
        <v>1</v>
      </c>
      <c r="BS377">
        <v>20</v>
      </c>
      <c r="BT377">
        <v>17934</v>
      </c>
      <c r="BU377">
        <v>5280</v>
      </c>
      <c r="BV377">
        <f t="shared" si="269"/>
        <v>12654</v>
      </c>
      <c r="BW377" s="8">
        <f t="shared" si="270"/>
        <v>0.70558715289394447</v>
      </c>
      <c r="BX377" s="8">
        <f t="shared" si="273"/>
        <v>0.29441284710605553</v>
      </c>
    </row>
    <row r="378" spans="44:80">
      <c r="AR378">
        <v>245</v>
      </c>
      <c r="AS378">
        <v>1</v>
      </c>
      <c r="AT378">
        <v>30</v>
      </c>
      <c r="AU378">
        <v>21500</v>
      </c>
      <c r="AV378">
        <v>5242</v>
      </c>
      <c r="AW378">
        <f t="shared" si="271"/>
        <v>16258</v>
      </c>
      <c r="AX378" s="8">
        <f t="shared" si="272"/>
        <v>0.75618604651162791</v>
      </c>
      <c r="AY378" s="8">
        <f t="shared" si="282"/>
        <v>0.24381395348837209</v>
      </c>
      <c r="BQ378">
        <v>245</v>
      </c>
      <c r="BR378">
        <v>1</v>
      </c>
      <c r="BS378">
        <v>10</v>
      </c>
      <c r="BT378">
        <v>17934</v>
      </c>
      <c r="BU378">
        <v>3519</v>
      </c>
      <c r="BV378">
        <f t="shared" si="269"/>
        <v>14415</v>
      </c>
      <c r="BW378" s="8">
        <f t="shared" si="270"/>
        <v>0.80378052860488458</v>
      </c>
      <c r="BX378" s="8">
        <f t="shared" si="273"/>
        <v>0.19621947139511542</v>
      </c>
      <c r="BY378" t="s">
        <v>304</v>
      </c>
      <c r="BZ378" t="s">
        <v>305</v>
      </c>
      <c r="CA378" t="e">
        <f>CA348</f>
        <v>#DIV/0!</v>
      </c>
    </row>
    <row r="379" spans="44:80">
      <c r="AR379">
        <v>245</v>
      </c>
      <c r="AS379">
        <v>1</v>
      </c>
      <c r="AT379">
        <v>20</v>
      </c>
      <c r="AU379">
        <v>21500</v>
      </c>
      <c r="AV379">
        <v>3479</v>
      </c>
      <c r="AW379">
        <f t="shared" si="271"/>
        <v>18021</v>
      </c>
      <c r="AX379" s="8">
        <f t="shared" si="272"/>
        <v>0.83818604651162787</v>
      </c>
      <c r="AY379" s="8">
        <f t="shared" si="282"/>
        <v>0.1618139534883721</v>
      </c>
      <c r="BQ379">
        <v>245</v>
      </c>
      <c r="BR379">
        <v>2</v>
      </c>
      <c r="BS379">
        <v>100</v>
      </c>
      <c r="BT379">
        <v>17934</v>
      </c>
      <c r="BU379">
        <v>17698</v>
      </c>
      <c r="BV379">
        <f t="shared" si="269"/>
        <v>236</v>
      </c>
      <c r="BW379" s="8">
        <f t="shared" si="270"/>
        <v>1.3159362105497938E-2</v>
      </c>
      <c r="BX379" s="8">
        <f t="shared" si="273"/>
        <v>0.98684063789450205</v>
      </c>
      <c r="BY379" s="1">
        <v>1</v>
      </c>
      <c r="BZ379" s="1">
        <v>1</v>
      </c>
      <c r="CA379" s="8">
        <f>AVERAGE(BW369,BW379,BW389)</f>
        <v>1.2917735400170998E-2</v>
      </c>
      <c r="CB379" s="8">
        <f>AVERAGE(BX369,BX379,BX389)</f>
        <v>0.98708226459982906</v>
      </c>
    </row>
    <row r="380" spans="44:80">
      <c r="AR380">
        <v>245</v>
      </c>
      <c r="AS380">
        <v>1</v>
      </c>
      <c r="AT380">
        <v>10</v>
      </c>
      <c r="AU380">
        <v>21500</v>
      </c>
      <c r="AV380">
        <v>1767</v>
      </c>
      <c r="AW380">
        <f t="shared" si="271"/>
        <v>19733</v>
      </c>
      <c r="AX380" s="8">
        <f t="shared" si="272"/>
        <v>0.91781395348837214</v>
      </c>
      <c r="AY380" s="8">
        <f t="shared" si="282"/>
        <v>8.2186046511627905E-2</v>
      </c>
      <c r="AZ380" t="s">
        <v>304</v>
      </c>
      <c r="BA380" t="s">
        <v>305</v>
      </c>
      <c r="BB380" t="str">
        <f>BB350</f>
        <v>Percent Transcripts Errorenous Expression</v>
      </c>
      <c r="BQ380">
        <v>245</v>
      </c>
      <c r="BR380">
        <v>2</v>
      </c>
      <c r="BS380">
        <v>90</v>
      </c>
      <c r="BT380">
        <v>17934</v>
      </c>
      <c r="BU380">
        <v>16345</v>
      </c>
      <c r="BV380">
        <f t="shared" si="269"/>
        <v>1589</v>
      </c>
      <c r="BW380" s="8">
        <f t="shared" si="270"/>
        <v>8.8602654176424669E-2</v>
      </c>
      <c r="BX380" s="8">
        <f t="shared" si="273"/>
        <v>0.91139734582357534</v>
      </c>
      <c r="BY380" s="1">
        <v>1</v>
      </c>
      <c r="BZ380" s="1">
        <v>0.9</v>
      </c>
      <c r="CA380" s="8">
        <f t="shared" ref="CA380:CB388" si="285">AVERAGE(BW370,BW380,BW390)</f>
        <v>8.8788520872830012E-2</v>
      </c>
      <c r="CB380" s="8">
        <f t="shared" si="285"/>
        <v>0.91121147912717004</v>
      </c>
    </row>
    <row r="381" spans="44:80">
      <c r="AR381">
        <v>245</v>
      </c>
      <c r="AS381">
        <v>2</v>
      </c>
      <c r="AT381">
        <v>100</v>
      </c>
      <c r="AU381">
        <v>21500</v>
      </c>
      <c r="AV381">
        <v>17822</v>
      </c>
      <c r="AW381">
        <f t="shared" si="271"/>
        <v>3678</v>
      </c>
      <c r="AX381" s="8">
        <f t="shared" si="272"/>
        <v>0.17106976744186048</v>
      </c>
      <c r="AY381" s="8">
        <f t="shared" si="282"/>
        <v>0.82893023255813958</v>
      </c>
      <c r="AZ381" s="1">
        <v>1</v>
      </c>
      <c r="BA381" s="1">
        <v>1</v>
      </c>
      <c r="BB381" s="8">
        <f>AVERAGE(AX371,AX381,AX391)</f>
        <v>0.1710232558139535</v>
      </c>
      <c r="BC381" s="8">
        <f>AVERAGE(AY371,AY381,AY391)</f>
        <v>0.8289767441860465</v>
      </c>
      <c r="BQ381">
        <v>245</v>
      </c>
      <c r="BR381">
        <v>2</v>
      </c>
      <c r="BS381">
        <v>80</v>
      </c>
      <c r="BT381">
        <v>17934</v>
      </c>
      <c r="BU381">
        <v>14921</v>
      </c>
      <c r="BV381">
        <f t="shared" si="269"/>
        <v>3013</v>
      </c>
      <c r="BW381" s="8">
        <f t="shared" si="270"/>
        <v>0.16800490688078509</v>
      </c>
      <c r="BX381" s="8">
        <f t="shared" si="273"/>
        <v>0.83199509311921493</v>
      </c>
      <c r="BY381" s="1">
        <v>1</v>
      </c>
      <c r="BZ381" s="1">
        <v>0.8</v>
      </c>
      <c r="CA381" s="8">
        <f t="shared" si="285"/>
        <v>0.16754024013977176</v>
      </c>
      <c r="CB381" s="8">
        <f t="shared" si="285"/>
        <v>0.83245975986022824</v>
      </c>
    </row>
    <row r="382" spans="44:80">
      <c r="AR382">
        <v>245</v>
      </c>
      <c r="AS382">
        <v>2</v>
      </c>
      <c r="AT382">
        <v>90</v>
      </c>
      <c r="AU382">
        <v>21500</v>
      </c>
      <c r="AV382">
        <v>16034</v>
      </c>
      <c r="AW382">
        <f t="shared" si="271"/>
        <v>5466</v>
      </c>
      <c r="AX382" s="8">
        <f t="shared" si="272"/>
        <v>0.25423255813953488</v>
      </c>
      <c r="AY382" s="8">
        <f t="shared" si="282"/>
        <v>0.74576744186046506</v>
      </c>
      <c r="AZ382" s="1">
        <v>1</v>
      </c>
      <c r="BA382" s="1">
        <v>0.9</v>
      </c>
      <c r="BB382" s="8">
        <f t="shared" ref="BB382:BB390" si="286">AVERAGE(AX372,AX382,AX392)</f>
        <v>0.2540930232558139</v>
      </c>
      <c r="BC382" s="8">
        <f t="shared" ref="BC382:BC390" si="287">AVERAGE(AY372,AY382,AY392)</f>
        <v>0.74590697674418605</v>
      </c>
      <c r="BQ382">
        <v>245</v>
      </c>
      <c r="BR382">
        <v>2</v>
      </c>
      <c r="BS382">
        <v>70</v>
      </c>
      <c r="BT382">
        <v>17934</v>
      </c>
      <c r="BU382">
        <v>13474</v>
      </c>
      <c r="BV382">
        <f t="shared" si="269"/>
        <v>4460</v>
      </c>
      <c r="BW382" s="8">
        <f t="shared" si="270"/>
        <v>0.24868963979034236</v>
      </c>
      <c r="BX382" s="8">
        <f t="shared" si="273"/>
        <v>0.75131036020965758</v>
      </c>
      <c r="BY382" s="1">
        <v>1</v>
      </c>
      <c r="BZ382" s="1">
        <v>0.7</v>
      </c>
      <c r="CA382" s="8">
        <f t="shared" si="285"/>
        <v>0.24839225307609381</v>
      </c>
      <c r="CB382" s="8">
        <f t="shared" si="285"/>
        <v>0.75160774692390608</v>
      </c>
    </row>
    <row r="383" spans="44:80">
      <c r="AR383">
        <v>245</v>
      </c>
      <c r="AS383">
        <v>2</v>
      </c>
      <c r="AT383">
        <v>80</v>
      </c>
      <c r="AU383">
        <v>21500</v>
      </c>
      <c r="AV383">
        <v>14253</v>
      </c>
      <c r="AW383">
        <f t="shared" si="271"/>
        <v>7247</v>
      </c>
      <c r="AX383" s="8">
        <f t="shared" si="272"/>
        <v>0.33706976744186046</v>
      </c>
      <c r="AY383" s="8">
        <f t="shared" si="282"/>
        <v>0.66293023255813954</v>
      </c>
      <c r="AZ383" s="1">
        <v>1</v>
      </c>
      <c r="BA383" s="1">
        <v>0.8</v>
      </c>
      <c r="BB383" s="8">
        <f t="shared" si="286"/>
        <v>0.33827906976744188</v>
      </c>
      <c r="BC383" s="8">
        <f t="shared" si="287"/>
        <v>0.66172093023255818</v>
      </c>
      <c r="BQ383">
        <v>245</v>
      </c>
      <c r="BR383">
        <v>2</v>
      </c>
      <c r="BS383">
        <v>60</v>
      </c>
      <c r="BT383">
        <v>17934</v>
      </c>
      <c r="BU383">
        <v>11913</v>
      </c>
      <c r="BV383">
        <f t="shared" si="269"/>
        <v>6021</v>
      </c>
      <c r="BW383" s="8">
        <f t="shared" si="270"/>
        <v>0.33573101371696218</v>
      </c>
      <c r="BX383" s="8">
        <f t="shared" si="273"/>
        <v>0.66426898628303777</v>
      </c>
      <c r="BY383" s="1">
        <v>1</v>
      </c>
      <c r="BZ383" s="1">
        <v>0.6</v>
      </c>
      <c r="CA383" s="8">
        <f t="shared" si="285"/>
        <v>0.33437418683320325</v>
      </c>
      <c r="CB383" s="8">
        <f t="shared" si="285"/>
        <v>0.66562581316679681</v>
      </c>
    </row>
    <row r="384" spans="44:80">
      <c r="AR384">
        <v>245</v>
      </c>
      <c r="AS384">
        <v>2</v>
      </c>
      <c r="AT384">
        <v>70</v>
      </c>
      <c r="AU384">
        <v>21500</v>
      </c>
      <c r="AV384">
        <v>12440</v>
      </c>
      <c r="AW384">
        <f t="shared" si="271"/>
        <v>9060</v>
      </c>
      <c r="AX384" s="8">
        <f t="shared" si="272"/>
        <v>0.4213953488372093</v>
      </c>
      <c r="AY384" s="8">
        <f t="shared" si="282"/>
        <v>0.5786046511627907</v>
      </c>
      <c r="AZ384" s="1">
        <v>1</v>
      </c>
      <c r="BA384" s="1">
        <v>0.7</v>
      </c>
      <c r="BB384" s="8">
        <f t="shared" si="286"/>
        <v>0.42082170542635661</v>
      </c>
      <c r="BC384" s="8">
        <f t="shared" si="287"/>
        <v>0.57917829457364345</v>
      </c>
      <c r="BQ384">
        <v>245</v>
      </c>
      <c r="BR384">
        <v>2</v>
      </c>
      <c r="BS384">
        <v>50</v>
      </c>
      <c r="BT384">
        <v>17934</v>
      </c>
      <c r="BU384">
        <v>10374</v>
      </c>
      <c r="BV384">
        <f t="shared" si="269"/>
        <v>7560</v>
      </c>
      <c r="BW384" s="8">
        <f t="shared" si="270"/>
        <v>0.42154566744730682</v>
      </c>
      <c r="BX384" s="8">
        <f t="shared" si="273"/>
        <v>0.57845433255269318</v>
      </c>
      <c r="BY384" s="1">
        <v>1</v>
      </c>
      <c r="BZ384" s="1">
        <v>0.5</v>
      </c>
      <c r="CA384" s="8">
        <f t="shared" si="285"/>
        <v>0.42197316084903908</v>
      </c>
      <c r="CB384" s="8">
        <f t="shared" si="285"/>
        <v>0.57802683915096098</v>
      </c>
    </row>
    <row r="385" spans="44:80">
      <c r="AR385">
        <v>245</v>
      </c>
      <c r="AS385">
        <v>2</v>
      </c>
      <c r="AT385">
        <v>60</v>
      </c>
      <c r="AU385">
        <v>21500</v>
      </c>
      <c r="AV385">
        <v>10604</v>
      </c>
      <c r="AW385">
        <f t="shared" si="271"/>
        <v>10896</v>
      </c>
      <c r="AX385" s="8">
        <f t="shared" si="272"/>
        <v>0.50679069767441864</v>
      </c>
      <c r="AY385" s="8">
        <f t="shared" si="282"/>
        <v>0.49320930232558141</v>
      </c>
      <c r="AZ385" s="1">
        <v>1</v>
      </c>
      <c r="BA385" s="1">
        <v>0.6</v>
      </c>
      <c r="BB385" s="8">
        <f t="shared" si="286"/>
        <v>0.50537984496124033</v>
      </c>
      <c r="BC385" s="8">
        <f t="shared" si="287"/>
        <v>0.49462015503875967</v>
      </c>
      <c r="BQ385">
        <v>245</v>
      </c>
      <c r="BR385">
        <v>2</v>
      </c>
      <c r="BS385">
        <v>40</v>
      </c>
      <c r="BT385">
        <v>17934</v>
      </c>
      <c r="BU385">
        <v>8766</v>
      </c>
      <c r="BV385">
        <f t="shared" si="269"/>
        <v>9168</v>
      </c>
      <c r="BW385" s="8">
        <f t="shared" si="270"/>
        <v>0.5112077617932419</v>
      </c>
      <c r="BX385" s="8">
        <f t="shared" si="273"/>
        <v>0.4887922382067581</v>
      </c>
      <c r="BY385" s="1">
        <v>1</v>
      </c>
      <c r="BZ385" s="1">
        <v>0.4</v>
      </c>
      <c r="CA385" s="8">
        <f t="shared" si="285"/>
        <v>0.51161666852533372</v>
      </c>
      <c r="CB385" s="8">
        <f t="shared" si="285"/>
        <v>0.48838333147466634</v>
      </c>
    </row>
    <row r="386" spans="44:80">
      <c r="AR386">
        <v>245</v>
      </c>
      <c r="AS386">
        <v>2</v>
      </c>
      <c r="AT386">
        <v>50</v>
      </c>
      <c r="AU386">
        <v>21500</v>
      </c>
      <c r="AV386">
        <v>8824</v>
      </c>
      <c r="AW386">
        <f t="shared" si="271"/>
        <v>12676</v>
      </c>
      <c r="AX386" s="8">
        <f t="shared" si="272"/>
        <v>0.58958139534883724</v>
      </c>
      <c r="AY386" s="8">
        <f t="shared" si="282"/>
        <v>0.41041860465116281</v>
      </c>
      <c r="AZ386" s="1">
        <v>1</v>
      </c>
      <c r="BA386" s="1">
        <v>0.5</v>
      </c>
      <c r="BB386" s="8">
        <f t="shared" si="286"/>
        <v>0.59088372093023256</v>
      </c>
      <c r="BC386" s="8">
        <f t="shared" si="287"/>
        <v>0.40911627906976739</v>
      </c>
      <c r="BQ386">
        <v>245</v>
      </c>
      <c r="BR386">
        <v>2</v>
      </c>
      <c r="BS386">
        <v>30</v>
      </c>
      <c r="BT386">
        <v>17934</v>
      </c>
      <c r="BU386">
        <v>7073</v>
      </c>
      <c r="BV386">
        <f t="shared" si="269"/>
        <v>10861</v>
      </c>
      <c r="BW386" s="8">
        <f t="shared" si="270"/>
        <v>0.60560945689751311</v>
      </c>
      <c r="BX386" s="8">
        <f t="shared" si="273"/>
        <v>0.39439054310248689</v>
      </c>
      <c r="BY386" s="1">
        <v>1</v>
      </c>
      <c r="BZ386" s="1">
        <v>0.3</v>
      </c>
      <c r="CA386" s="8">
        <f t="shared" si="285"/>
        <v>0.60761681721869076</v>
      </c>
      <c r="CB386" s="8">
        <f t="shared" si="285"/>
        <v>0.39238318278130918</v>
      </c>
    </row>
    <row r="387" spans="44:80">
      <c r="AR387">
        <v>245</v>
      </c>
      <c r="AS387">
        <v>2</v>
      </c>
      <c r="AT387">
        <v>40</v>
      </c>
      <c r="AU387">
        <v>21500</v>
      </c>
      <c r="AV387">
        <v>7077</v>
      </c>
      <c r="AW387">
        <f t="shared" si="271"/>
        <v>14423</v>
      </c>
      <c r="AX387" s="8">
        <f t="shared" si="272"/>
        <v>0.6708372093023256</v>
      </c>
      <c r="AY387" s="8">
        <f t="shared" si="282"/>
        <v>0.3291627906976744</v>
      </c>
      <c r="AZ387" s="1">
        <v>1</v>
      </c>
      <c r="BA387" s="1">
        <v>0.4</v>
      </c>
      <c r="BB387" s="8">
        <f t="shared" si="286"/>
        <v>0.67255813953488375</v>
      </c>
      <c r="BC387" s="8">
        <f t="shared" si="287"/>
        <v>0.32744186046511631</v>
      </c>
      <c r="BQ387">
        <v>245</v>
      </c>
      <c r="BR387">
        <v>2</v>
      </c>
      <c r="BS387">
        <v>20</v>
      </c>
      <c r="BT387">
        <v>17934</v>
      </c>
      <c r="BU387">
        <v>5261</v>
      </c>
      <c r="BV387">
        <f t="shared" si="269"/>
        <v>12673</v>
      </c>
      <c r="BW387" s="8">
        <f t="shared" si="270"/>
        <v>0.7066465930634549</v>
      </c>
      <c r="BX387" s="8">
        <f t="shared" si="273"/>
        <v>0.2933534069365451</v>
      </c>
      <c r="BY387" s="1">
        <v>1</v>
      </c>
      <c r="BZ387" s="1">
        <v>0.2</v>
      </c>
      <c r="CA387" s="8">
        <f t="shared" si="285"/>
        <v>0.70590312627783358</v>
      </c>
      <c r="CB387" s="8">
        <f t="shared" si="285"/>
        <v>0.29409687372216647</v>
      </c>
    </row>
    <row r="388" spans="44:80">
      <c r="AR388">
        <v>245</v>
      </c>
      <c r="AS388">
        <v>2</v>
      </c>
      <c r="AT388">
        <v>30</v>
      </c>
      <c r="AU388">
        <v>21500</v>
      </c>
      <c r="AV388">
        <v>5319</v>
      </c>
      <c r="AW388">
        <f t="shared" si="271"/>
        <v>16181</v>
      </c>
      <c r="AX388" s="8">
        <f t="shared" si="272"/>
        <v>0.75260465116279074</v>
      </c>
      <c r="AY388" s="8">
        <f t="shared" si="282"/>
        <v>0.24739534883720929</v>
      </c>
      <c r="AZ388" s="1">
        <v>1</v>
      </c>
      <c r="BA388" s="1">
        <v>0.3</v>
      </c>
      <c r="BB388" s="8">
        <f t="shared" si="286"/>
        <v>0.75531782945736436</v>
      </c>
      <c r="BC388" s="8">
        <f t="shared" si="287"/>
        <v>0.24468217054263564</v>
      </c>
      <c r="BQ388">
        <v>245</v>
      </c>
      <c r="BR388">
        <v>2</v>
      </c>
      <c r="BS388">
        <v>10</v>
      </c>
      <c r="BT388">
        <v>17934</v>
      </c>
      <c r="BU388">
        <v>3460</v>
      </c>
      <c r="BV388">
        <f t="shared" si="269"/>
        <v>14474</v>
      </c>
      <c r="BW388" s="8">
        <f t="shared" si="270"/>
        <v>0.80707036913125907</v>
      </c>
      <c r="BX388" s="8">
        <f t="shared" si="273"/>
        <v>0.19292963086874093</v>
      </c>
      <c r="BY388" s="1">
        <v>1</v>
      </c>
      <c r="BZ388" s="1">
        <v>0.1</v>
      </c>
      <c r="CA388" s="8">
        <f t="shared" si="285"/>
        <v>0.80591799561354593</v>
      </c>
      <c r="CB388" s="8">
        <f t="shared" si="285"/>
        <v>0.19408200438645404</v>
      </c>
    </row>
    <row r="389" spans="44:80">
      <c r="AR389">
        <v>245</v>
      </c>
      <c r="AS389">
        <v>2</v>
      </c>
      <c r="AT389">
        <v>20</v>
      </c>
      <c r="AU389">
        <v>21500</v>
      </c>
      <c r="AV389">
        <v>3456</v>
      </c>
      <c r="AW389">
        <f t="shared" si="271"/>
        <v>18044</v>
      </c>
      <c r="AX389" s="8">
        <f t="shared" si="272"/>
        <v>0.83925581395348836</v>
      </c>
      <c r="AY389" s="8">
        <f t="shared" si="282"/>
        <v>0.16074418604651164</v>
      </c>
      <c r="AZ389" s="1">
        <v>1</v>
      </c>
      <c r="BA389" s="1">
        <v>0.2</v>
      </c>
      <c r="BB389" s="8">
        <f t="shared" si="286"/>
        <v>0.83872868217054253</v>
      </c>
      <c r="BC389" s="8">
        <f t="shared" si="287"/>
        <v>0.16127131782945739</v>
      </c>
      <c r="BQ389">
        <v>245</v>
      </c>
      <c r="BR389">
        <v>3</v>
      </c>
      <c r="BS389">
        <v>100</v>
      </c>
      <c r="BT389">
        <v>17934</v>
      </c>
      <c r="BU389">
        <v>17709</v>
      </c>
      <c r="BV389">
        <f t="shared" si="269"/>
        <v>225</v>
      </c>
      <c r="BW389" s="8">
        <f t="shared" si="270"/>
        <v>1.2546002007360321E-2</v>
      </c>
      <c r="BX389" s="8">
        <f t="shared" si="273"/>
        <v>0.98745399799263966</v>
      </c>
    </row>
    <row r="390" spans="44:80">
      <c r="AR390">
        <v>245</v>
      </c>
      <c r="AS390">
        <v>2</v>
      </c>
      <c r="AT390">
        <v>10</v>
      </c>
      <c r="AU390">
        <v>21500</v>
      </c>
      <c r="AV390">
        <v>1734</v>
      </c>
      <c r="AW390">
        <f t="shared" si="271"/>
        <v>19766</v>
      </c>
      <c r="AX390" s="8">
        <f t="shared" si="272"/>
        <v>0.91934883720930227</v>
      </c>
      <c r="AY390" s="8">
        <f t="shared" si="282"/>
        <v>8.0651162790697672E-2</v>
      </c>
      <c r="AZ390" s="1">
        <v>1</v>
      </c>
      <c r="BA390" s="1">
        <v>0.1</v>
      </c>
      <c r="BB390" s="8">
        <f t="shared" si="286"/>
        <v>0.9192093023255814</v>
      </c>
      <c r="BC390" s="8">
        <f t="shared" si="287"/>
        <v>8.0790697674418613E-2</v>
      </c>
      <c r="BQ390">
        <v>245</v>
      </c>
      <c r="BR390">
        <v>3</v>
      </c>
      <c r="BS390">
        <v>90</v>
      </c>
      <c r="BT390">
        <v>17934</v>
      </c>
      <c r="BU390">
        <v>16357</v>
      </c>
      <c r="BV390">
        <f t="shared" si="269"/>
        <v>1577</v>
      </c>
      <c r="BW390" s="8">
        <f t="shared" si="270"/>
        <v>8.7933534069365452E-2</v>
      </c>
      <c r="BX390" s="8">
        <f t="shared" si="273"/>
        <v>0.91206646593063456</v>
      </c>
    </row>
    <row r="391" spans="44:80">
      <c r="AR391">
        <v>245</v>
      </c>
      <c r="AS391">
        <v>3</v>
      </c>
      <c r="AT391">
        <v>100</v>
      </c>
      <c r="AU391">
        <v>21500</v>
      </c>
      <c r="AV391">
        <v>17767</v>
      </c>
      <c r="AW391">
        <f t="shared" si="271"/>
        <v>3733</v>
      </c>
      <c r="AX391" s="8">
        <f t="shared" si="272"/>
        <v>0.17362790697674418</v>
      </c>
      <c r="AY391" s="8">
        <f t="shared" si="282"/>
        <v>0.82637209302325576</v>
      </c>
      <c r="BQ391">
        <v>245</v>
      </c>
      <c r="BR391">
        <v>3</v>
      </c>
      <c r="BS391">
        <v>80</v>
      </c>
      <c r="BT391">
        <v>17934</v>
      </c>
      <c r="BU391">
        <v>14926</v>
      </c>
      <c r="BV391">
        <f t="shared" si="269"/>
        <v>3008</v>
      </c>
      <c r="BW391" s="8">
        <f t="shared" si="270"/>
        <v>0.16772610683617709</v>
      </c>
      <c r="BX391" s="8">
        <f t="shared" si="273"/>
        <v>0.83227389316382294</v>
      </c>
    </row>
    <row r="392" spans="44:80">
      <c r="AR392">
        <v>245</v>
      </c>
      <c r="AS392">
        <v>3</v>
      </c>
      <c r="AT392">
        <v>90</v>
      </c>
      <c r="AU392">
        <v>21500</v>
      </c>
      <c r="AV392">
        <v>16015</v>
      </c>
      <c r="AW392">
        <f t="shared" si="271"/>
        <v>5485</v>
      </c>
      <c r="AX392" s="8">
        <f t="shared" si="272"/>
        <v>0.25511627906976742</v>
      </c>
      <c r="AY392" s="8">
        <f t="shared" si="282"/>
        <v>0.74488372093023258</v>
      </c>
      <c r="BQ392">
        <v>245</v>
      </c>
      <c r="BR392">
        <v>3</v>
      </c>
      <c r="BS392">
        <v>70</v>
      </c>
      <c r="BT392">
        <v>17934</v>
      </c>
      <c r="BU392">
        <v>13492</v>
      </c>
      <c r="BV392">
        <f t="shared" si="269"/>
        <v>4442</v>
      </c>
      <c r="BW392" s="8">
        <f t="shared" si="270"/>
        <v>0.24768595962975354</v>
      </c>
      <c r="BX392" s="8">
        <f t="shared" si="273"/>
        <v>0.75231404037024641</v>
      </c>
    </row>
    <row r="393" spans="44:80">
      <c r="AR393">
        <v>245</v>
      </c>
      <c r="AS393">
        <v>3</v>
      </c>
      <c r="AT393">
        <v>80</v>
      </c>
      <c r="AU393">
        <v>21500</v>
      </c>
      <c r="AV393">
        <v>14165</v>
      </c>
      <c r="AW393">
        <f t="shared" si="271"/>
        <v>7335</v>
      </c>
      <c r="AX393" s="8">
        <f t="shared" si="272"/>
        <v>0.34116279069767441</v>
      </c>
      <c r="AY393" s="8">
        <f t="shared" si="282"/>
        <v>0.65883720930232559</v>
      </c>
      <c r="BQ393">
        <v>245</v>
      </c>
      <c r="BR393">
        <v>3</v>
      </c>
      <c r="BS393">
        <v>60</v>
      </c>
      <c r="BT393">
        <v>17934</v>
      </c>
      <c r="BU393">
        <v>11964</v>
      </c>
      <c r="BV393">
        <f t="shared" si="269"/>
        <v>5970</v>
      </c>
      <c r="BW393" s="8">
        <f t="shared" si="270"/>
        <v>0.3328872532619605</v>
      </c>
      <c r="BX393" s="8">
        <f t="shared" si="273"/>
        <v>0.66711274673803944</v>
      </c>
    </row>
    <row r="394" spans="44:80">
      <c r="AR394">
        <v>245</v>
      </c>
      <c r="AS394">
        <v>3</v>
      </c>
      <c r="AT394">
        <v>70</v>
      </c>
      <c r="AU394">
        <v>21500</v>
      </c>
      <c r="AV394">
        <v>12417</v>
      </c>
      <c r="AW394">
        <f t="shared" si="271"/>
        <v>9083</v>
      </c>
      <c r="AX394" s="8">
        <f t="shared" si="272"/>
        <v>0.42246511627906974</v>
      </c>
      <c r="AY394" s="8">
        <f t="shared" si="282"/>
        <v>0.5775348837209302</v>
      </c>
      <c r="BQ394">
        <v>245</v>
      </c>
      <c r="BR394">
        <v>3</v>
      </c>
      <c r="BS394">
        <v>50</v>
      </c>
      <c r="BT394">
        <v>17934</v>
      </c>
      <c r="BU394">
        <v>10387</v>
      </c>
      <c r="BV394">
        <f t="shared" si="269"/>
        <v>7547</v>
      </c>
      <c r="BW394" s="8">
        <f t="shared" si="270"/>
        <v>0.420820787331326</v>
      </c>
      <c r="BX394" s="8">
        <f t="shared" si="273"/>
        <v>0.579179212668674</v>
      </c>
    </row>
    <row r="395" spans="44:80">
      <c r="AR395">
        <v>245</v>
      </c>
      <c r="AS395">
        <v>3</v>
      </c>
      <c r="AT395">
        <v>60</v>
      </c>
      <c r="AU395">
        <v>21500</v>
      </c>
      <c r="AV395">
        <v>10621</v>
      </c>
      <c r="AW395">
        <f t="shared" si="271"/>
        <v>10879</v>
      </c>
      <c r="AX395" s="8">
        <f t="shared" si="272"/>
        <v>0.50600000000000001</v>
      </c>
      <c r="AY395" s="8">
        <f t="shared" si="282"/>
        <v>0.49399999999999999</v>
      </c>
      <c r="BQ395">
        <v>245</v>
      </c>
      <c r="BR395">
        <v>3</v>
      </c>
      <c r="BS395">
        <v>40</v>
      </c>
      <c r="BT395">
        <v>17934</v>
      </c>
      <c r="BU395">
        <v>8758</v>
      </c>
      <c r="BV395">
        <f t="shared" si="269"/>
        <v>9176</v>
      </c>
      <c r="BW395" s="8">
        <f t="shared" si="270"/>
        <v>0.51165384186461471</v>
      </c>
      <c r="BX395" s="8">
        <f t="shared" si="273"/>
        <v>0.48834615813538529</v>
      </c>
    </row>
    <row r="396" spans="44:80">
      <c r="AR396">
        <v>245</v>
      </c>
      <c r="AS396">
        <v>3</v>
      </c>
      <c r="AT396">
        <v>50</v>
      </c>
      <c r="AU396">
        <v>21500</v>
      </c>
      <c r="AV396">
        <v>8791</v>
      </c>
      <c r="AW396">
        <f t="shared" si="271"/>
        <v>12709</v>
      </c>
      <c r="AX396" s="8">
        <f t="shared" si="272"/>
        <v>0.59111627906976749</v>
      </c>
      <c r="AY396" s="8">
        <f t="shared" si="282"/>
        <v>0.40888372093023256</v>
      </c>
      <c r="BQ396">
        <v>245</v>
      </c>
      <c r="BR396">
        <v>3</v>
      </c>
      <c r="BS396">
        <v>30</v>
      </c>
      <c r="BT396">
        <v>17934</v>
      </c>
      <c r="BU396">
        <v>7002</v>
      </c>
      <c r="BV396">
        <f t="shared" si="269"/>
        <v>10932</v>
      </c>
      <c r="BW396" s="8">
        <f t="shared" si="270"/>
        <v>0.60956841753094682</v>
      </c>
      <c r="BX396" s="8">
        <f t="shared" si="273"/>
        <v>0.39043158246905318</v>
      </c>
    </row>
    <row r="397" spans="44:80">
      <c r="AR397">
        <v>245</v>
      </c>
      <c r="AS397">
        <v>3</v>
      </c>
      <c r="AT397">
        <v>40</v>
      </c>
      <c r="AU397">
        <v>21500</v>
      </c>
      <c r="AV397">
        <v>7009</v>
      </c>
      <c r="AW397">
        <f t="shared" si="271"/>
        <v>14491</v>
      </c>
      <c r="AX397" s="8">
        <f t="shared" si="272"/>
        <v>0.67400000000000004</v>
      </c>
      <c r="AY397" s="8">
        <f t="shared" si="282"/>
        <v>0.32600000000000001</v>
      </c>
      <c r="BQ397">
        <v>245</v>
      </c>
      <c r="BR397">
        <v>3</v>
      </c>
      <c r="BS397">
        <v>20</v>
      </c>
      <c r="BT397">
        <v>17934</v>
      </c>
      <c r="BU397">
        <v>5282</v>
      </c>
      <c r="BV397">
        <f t="shared" si="269"/>
        <v>12652</v>
      </c>
      <c r="BW397" s="8">
        <f t="shared" si="270"/>
        <v>0.70547563287610127</v>
      </c>
      <c r="BX397" s="8">
        <f t="shared" si="273"/>
        <v>0.29452436712389873</v>
      </c>
    </row>
    <row r="398" spans="44:80">
      <c r="AR398">
        <v>245</v>
      </c>
      <c r="AS398">
        <v>3</v>
      </c>
      <c r="AT398">
        <v>30</v>
      </c>
      <c r="AU398">
        <v>21500</v>
      </c>
      <c r="AV398">
        <v>5221</v>
      </c>
      <c r="AW398">
        <f t="shared" si="271"/>
        <v>16279</v>
      </c>
      <c r="AX398" s="8">
        <f t="shared" si="272"/>
        <v>0.75716279069767445</v>
      </c>
      <c r="AY398" s="8">
        <f t="shared" si="282"/>
        <v>0.24283720930232558</v>
      </c>
      <c r="BQ398">
        <v>245</v>
      </c>
      <c r="BR398">
        <v>3</v>
      </c>
      <c r="BS398">
        <v>10</v>
      </c>
      <c r="BT398">
        <v>17934</v>
      </c>
      <c r="BU398">
        <v>3463</v>
      </c>
      <c r="BV398">
        <f t="shared" si="269"/>
        <v>14471</v>
      </c>
      <c r="BW398" s="8">
        <f t="shared" si="270"/>
        <v>0.80690308910449426</v>
      </c>
      <c r="BX398" s="8">
        <f t="shared" si="273"/>
        <v>0.19309691089550574</v>
      </c>
    </row>
    <row r="399" spans="44:80">
      <c r="AR399">
        <v>245</v>
      </c>
      <c r="AS399">
        <v>3</v>
      </c>
      <c r="AT399">
        <v>20</v>
      </c>
      <c r="AU399">
        <v>21500</v>
      </c>
      <c r="AV399">
        <v>3467</v>
      </c>
      <c r="AW399">
        <f t="shared" si="271"/>
        <v>18033</v>
      </c>
      <c r="AX399" s="8">
        <f t="shared" si="272"/>
        <v>0.83874418604651158</v>
      </c>
      <c r="AY399" s="8">
        <f t="shared" si="282"/>
        <v>0.16125581395348837</v>
      </c>
    </row>
    <row r="400" spans="44:80">
      <c r="AR400">
        <v>245</v>
      </c>
      <c r="AS400">
        <v>3</v>
      </c>
      <c r="AT400">
        <v>10</v>
      </c>
      <c r="AU400">
        <v>21500</v>
      </c>
      <c r="AV400">
        <v>1710</v>
      </c>
      <c r="AW400">
        <f t="shared" si="271"/>
        <v>19790</v>
      </c>
      <c r="AX400" s="8">
        <f t="shared" si="272"/>
        <v>0.92046511627906979</v>
      </c>
      <c r="AY400" s="8">
        <f t="shared" si="282"/>
        <v>7.9534883720930233E-2</v>
      </c>
    </row>
    <row r="401" spans="44:55">
      <c r="AR401">
        <v>246</v>
      </c>
      <c r="AS401">
        <v>1</v>
      </c>
      <c r="AT401">
        <v>100</v>
      </c>
      <c r="AU401">
        <v>86893</v>
      </c>
      <c r="AV401">
        <v>47138</v>
      </c>
      <c r="AW401">
        <f t="shared" ref="AW401:AW417" si="288">AU401-AV401</f>
        <v>39755</v>
      </c>
      <c r="AX401" s="8">
        <f t="shared" ref="AX401:AX417" si="289">AW401/AU401</f>
        <v>0.45751671596100951</v>
      </c>
      <c r="AY401" s="8">
        <f t="shared" si="282"/>
        <v>0.54248328403899049</v>
      </c>
    </row>
    <row r="402" spans="44:55">
      <c r="AR402">
        <v>246</v>
      </c>
      <c r="AS402">
        <v>1</v>
      </c>
      <c r="AT402">
        <v>90</v>
      </c>
      <c r="AU402">
        <v>86893</v>
      </c>
      <c r="AV402">
        <v>49169</v>
      </c>
      <c r="AW402">
        <f t="shared" si="288"/>
        <v>37724</v>
      </c>
      <c r="AX402" s="8">
        <f t="shared" si="289"/>
        <v>0.43414314156491318</v>
      </c>
      <c r="AY402" s="8">
        <f t="shared" si="282"/>
        <v>0.56585685843508682</v>
      </c>
    </row>
    <row r="403" spans="44:55">
      <c r="AR403">
        <v>246</v>
      </c>
      <c r="AS403">
        <v>1</v>
      </c>
      <c r="AT403">
        <v>80</v>
      </c>
      <c r="AU403">
        <v>86893</v>
      </c>
      <c r="AV403">
        <v>51139</v>
      </c>
      <c r="AW403">
        <f t="shared" si="288"/>
        <v>35754</v>
      </c>
      <c r="AX403" s="8">
        <f t="shared" si="289"/>
        <v>0.4114715799891821</v>
      </c>
      <c r="AY403" s="8">
        <f t="shared" si="282"/>
        <v>0.58852842001081795</v>
      </c>
    </row>
    <row r="404" spans="44:55">
      <c r="AR404">
        <v>246</v>
      </c>
      <c r="AS404">
        <v>1</v>
      </c>
      <c r="AT404">
        <v>70</v>
      </c>
      <c r="AU404">
        <v>86893</v>
      </c>
      <c r="AV404">
        <v>52988</v>
      </c>
      <c r="AW404">
        <f t="shared" si="288"/>
        <v>33905</v>
      </c>
      <c r="AX404" s="8">
        <f t="shared" si="289"/>
        <v>0.39019253564729034</v>
      </c>
      <c r="AY404" s="8">
        <f t="shared" si="282"/>
        <v>0.60980746435270961</v>
      </c>
    </row>
    <row r="405" spans="44:55">
      <c r="AR405">
        <v>246</v>
      </c>
      <c r="AS405">
        <v>1</v>
      </c>
      <c r="AT405">
        <v>60</v>
      </c>
      <c r="AU405">
        <v>86893</v>
      </c>
      <c r="AV405">
        <v>54889</v>
      </c>
      <c r="AW405">
        <f t="shared" si="288"/>
        <v>32004</v>
      </c>
      <c r="AX405" s="8">
        <f t="shared" si="289"/>
        <v>0.3683150541470544</v>
      </c>
      <c r="AY405" s="8">
        <f t="shared" si="282"/>
        <v>0.63168494585294555</v>
      </c>
    </row>
    <row r="406" spans="44:55">
      <c r="AR406">
        <v>246</v>
      </c>
      <c r="AS406">
        <v>1</v>
      </c>
      <c r="AT406">
        <v>50</v>
      </c>
      <c r="AU406">
        <v>86893</v>
      </c>
      <c r="AV406">
        <v>56748</v>
      </c>
      <c r="AW406">
        <f t="shared" si="288"/>
        <v>30145</v>
      </c>
      <c r="AX406" s="8">
        <f t="shared" si="289"/>
        <v>0.34692092573625033</v>
      </c>
      <c r="AY406" s="8">
        <f t="shared" si="282"/>
        <v>0.65307907426374967</v>
      </c>
    </row>
    <row r="407" spans="44:55">
      <c r="AR407">
        <v>246</v>
      </c>
      <c r="AS407">
        <v>1</v>
      </c>
      <c r="AT407">
        <v>40</v>
      </c>
      <c r="AU407">
        <v>86893</v>
      </c>
      <c r="AV407">
        <v>58303</v>
      </c>
      <c r="AW407">
        <f t="shared" si="288"/>
        <v>28590</v>
      </c>
      <c r="AX407" s="8">
        <f t="shared" si="289"/>
        <v>0.32902535302038138</v>
      </c>
      <c r="AY407" s="8">
        <f t="shared" si="282"/>
        <v>0.67097464697961862</v>
      </c>
    </row>
    <row r="408" spans="44:55">
      <c r="AR408">
        <v>246</v>
      </c>
      <c r="AS408">
        <v>1</v>
      </c>
      <c r="AT408">
        <v>30</v>
      </c>
      <c r="AU408">
        <v>86893</v>
      </c>
      <c r="AV408">
        <v>59994</v>
      </c>
      <c r="AW408">
        <f t="shared" si="288"/>
        <v>26899</v>
      </c>
      <c r="AX408" s="8">
        <f t="shared" si="289"/>
        <v>0.30956463696730463</v>
      </c>
      <c r="AY408" s="8">
        <f t="shared" si="282"/>
        <v>0.69043536303269537</v>
      </c>
    </row>
    <row r="409" spans="44:55">
      <c r="AR409">
        <v>246</v>
      </c>
      <c r="AS409">
        <v>1</v>
      </c>
      <c r="AT409">
        <v>20</v>
      </c>
      <c r="AU409">
        <v>86893</v>
      </c>
      <c r="AV409">
        <v>61498</v>
      </c>
      <c r="AW409">
        <f t="shared" si="288"/>
        <v>25395</v>
      </c>
      <c r="AX409" s="8">
        <f t="shared" si="289"/>
        <v>0.29225599300288863</v>
      </c>
      <c r="AY409" s="8">
        <f t="shared" si="282"/>
        <v>0.70774400699711137</v>
      </c>
    </row>
    <row r="410" spans="44:55">
      <c r="AR410">
        <v>246</v>
      </c>
      <c r="AS410">
        <v>1</v>
      </c>
      <c r="AT410">
        <v>10</v>
      </c>
      <c r="AU410">
        <v>86893</v>
      </c>
      <c r="AV410">
        <v>63360</v>
      </c>
      <c r="AW410">
        <f t="shared" si="288"/>
        <v>23533</v>
      </c>
      <c r="AX410" s="8">
        <f t="shared" si="289"/>
        <v>0.27082733937141079</v>
      </c>
      <c r="AY410" s="8">
        <f t="shared" si="282"/>
        <v>0.72917266062858921</v>
      </c>
      <c r="AZ410" t="s">
        <v>304</v>
      </c>
      <c r="BA410" t="s">
        <v>305</v>
      </c>
      <c r="BB410">
        <f>AU410</f>
        <v>86893</v>
      </c>
    </row>
    <row r="411" spans="44:55">
      <c r="AR411">
        <v>246</v>
      </c>
      <c r="AS411">
        <v>2</v>
      </c>
      <c r="AT411">
        <v>100</v>
      </c>
      <c r="AU411">
        <v>86893</v>
      </c>
      <c r="AV411">
        <v>47524</v>
      </c>
      <c r="AW411">
        <f t="shared" si="288"/>
        <v>39369</v>
      </c>
      <c r="AX411" s="8">
        <f t="shared" si="289"/>
        <v>0.45307447090099318</v>
      </c>
      <c r="AY411" s="8">
        <f t="shared" si="282"/>
        <v>0.54692552909900682</v>
      </c>
      <c r="AZ411" s="1">
        <v>0.5</v>
      </c>
      <c r="BA411" s="1">
        <v>1</v>
      </c>
      <c r="BB411" s="8">
        <f>AVERAGE(AX401,AX411,AX421)</f>
        <v>0.45371126941564149</v>
      </c>
      <c r="BC411" s="8">
        <f>AVERAGE(AY401,AY411,AY421)</f>
        <v>0.54628873058435856</v>
      </c>
    </row>
    <row r="412" spans="44:55">
      <c r="AR412">
        <v>246</v>
      </c>
      <c r="AS412">
        <v>2</v>
      </c>
      <c r="AT412">
        <v>90</v>
      </c>
      <c r="AU412">
        <v>86893</v>
      </c>
      <c r="AV412">
        <v>49403</v>
      </c>
      <c r="AW412">
        <f t="shared" si="288"/>
        <v>37490</v>
      </c>
      <c r="AX412" s="8">
        <f t="shared" si="289"/>
        <v>0.43145017435236438</v>
      </c>
      <c r="AY412" s="8">
        <f t="shared" si="282"/>
        <v>0.56854982564763556</v>
      </c>
      <c r="AZ412" s="1">
        <v>0.5</v>
      </c>
      <c r="BA412" s="1">
        <v>0.9</v>
      </c>
      <c r="BB412" s="8">
        <f t="shared" ref="BB412:BB420" si="290">AVERAGE(AX402,AX412,AX422)</f>
        <v>0.43086708173654187</v>
      </c>
      <c r="BC412" s="8">
        <f t="shared" ref="BC412:BC420" si="291">AVERAGE(AY402,AY412,AY422)</f>
        <v>0.56913291826345802</v>
      </c>
    </row>
    <row r="413" spans="44:55">
      <c r="AR413">
        <v>246</v>
      </c>
      <c r="AS413">
        <v>2</v>
      </c>
      <c r="AT413">
        <v>80</v>
      </c>
      <c r="AU413">
        <v>86893</v>
      </c>
      <c r="AV413">
        <v>51315</v>
      </c>
      <c r="AW413">
        <f t="shared" si="288"/>
        <v>35578</v>
      </c>
      <c r="AX413" s="8">
        <f t="shared" si="289"/>
        <v>0.4094461003763249</v>
      </c>
      <c r="AY413" s="8">
        <f t="shared" si="282"/>
        <v>0.5905538996236751</v>
      </c>
      <c r="AZ413" s="1">
        <v>0.5</v>
      </c>
      <c r="BA413" s="1">
        <v>0.8</v>
      </c>
      <c r="BB413" s="8">
        <f t="shared" si="290"/>
        <v>0.40891671365932813</v>
      </c>
      <c r="BC413" s="8">
        <f t="shared" si="291"/>
        <v>0.59108328634067187</v>
      </c>
    </row>
    <row r="414" spans="44:55">
      <c r="AR414">
        <v>246</v>
      </c>
      <c r="AS414">
        <v>2</v>
      </c>
      <c r="AT414">
        <v>70</v>
      </c>
      <c r="AU414">
        <v>86893</v>
      </c>
      <c r="AV414">
        <v>53266</v>
      </c>
      <c r="AW414">
        <f t="shared" si="288"/>
        <v>33627</v>
      </c>
      <c r="AX414" s="8">
        <f t="shared" si="289"/>
        <v>0.3869931985315273</v>
      </c>
      <c r="AY414" s="8">
        <f t="shared" si="282"/>
        <v>0.61300680146847275</v>
      </c>
      <c r="AZ414" s="1">
        <v>0.5</v>
      </c>
      <c r="BA414" s="1">
        <v>0.7</v>
      </c>
      <c r="BB414" s="8">
        <f t="shared" si="290"/>
        <v>0.3877680979288704</v>
      </c>
      <c r="BC414" s="8">
        <f t="shared" si="291"/>
        <v>0.61223190207112965</v>
      </c>
    </row>
    <row r="415" spans="44:55">
      <c r="AR415">
        <v>246</v>
      </c>
      <c r="AS415">
        <v>2</v>
      </c>
      <c r="AT415">
        <v>60</v>
      </c>
      <c r="AU415">
        <v>86893</v>
      </c>
      <c r="AV415">
        <v>54891</v>
      </c>
      <c r="AW415">
        <f t="shared" si="288"/>
        <v>32002</v>
      </c>
      <c r="AX415" s="8">
        <f t="shared" si="289"/>
        <v>0.36829203733327198</v>
      </c>
      <c r="AY415" s="8">
        <f t="shared" si="282"/>
        <v>0.63170796266672802</v>
      </c>
      <c r="AZ415" s="1">
        <v>0.5</v>
      </c>
      <c r="BA415" s="1">
        <v>0.6</v>
      </c>
      <c r="BB415" s="8">
        <f t="shared" si="290"/>
        <v>0.36763605814047162</v>
      </c>
      <c r="BC415" s="8">
        <f t="shared" si="291"/>
        <v>0.63236394185952838</v>
      </c>
    </row>
    <row r="416" spans="44:55">
      <c r="AR416">
        <v>246</v>
      </c>
      <c r="AS416">
        <v>2</v>
      </c>
      <c r="AT416">
        <v>50</v>
      </c>
      <c r="AU416">
        <v>86893</v>
      </c>
      <c r="AV416">
        <v>56814</v>
      </c>
      <c r="AW416">
        <f t="shared" si="288"/>
        <v>30079</v>
      </c>
      <c r="AX416" s="8">
        <f t="shared" si="289"/>
        <v>0.3461613708814289</v>
      </c>
      <c r="AY416" s="8">
        <f t="shared" si="282"/>
        <v>0.65383862911857116</v>
      </c>
      <c r="AZ416" s="1">
        <v>0.5</v>
      </c>
      <c r="BA416" s="1">
        <v>0.5</v>
      </c>
      <c r="BB416" s="8">
        <f t="shared" si="290"/>
        <v>0.3461882238308418</v>
      </c>
      <c r="BC416" s="8">
        <f t="shared" si="291"/>
        <v>0.6538117761691582</v>
      </c>
    </row>
    <row r="417" spans="44:55">
      <c r="AR417">
        <v>246</v>
      </c>
      <c r="AS417">
        <v>2</v>
      </c>
      <c r="AT417">
        <v>40</v>
      </c>
      <c r="AU417">
        <v>86893</v>
      </c>
      <c r="AV417">
        <v>58633</v>
      </c>
      <c r="AW417">
        <f t="shared" si="288"/>
        <v>28260</v>
      </c>
      <c r="AX417" s="8">
        <f t="shared" si="289"/>
        <v>0.32522757874627417</v>
      </c>
      <c r="AY417" s="8">
        <f t="shared" si="282"/>
        <v>0.67477242125372583</v>
      </c>
      <c r="AZ417" s="1">
        <v>0.5</v>
      </c>
      <c r="BA417" s="1">
        <v>0.4</v>
      </c>
      <c r="BB417" s="8">
        <f t="shared" si="290"/>
        <v>0.32685793638919897</v>
      </c>
      <c r="BC417" s="8">
        <f t="shared" si="291"/>
        <v>0.67314206361080109</v>
      </c>
    </row>
    <row r="418" spans="44:55">
      <c r="AR418">
        <v>246</v>
      </c>
      <c r="AS418">
        <v>2</v>
      </c>
      <c r="AT418">
        <v>30</v>
      </c>
      <c r="AU418">
        <v>86893</v>
      </c>
      <c r="AV418">
        <v>60008</v>
      </c>
      <c r="AW418">
        <f t="shared" ref="AW418:AW447" si="292">AU418-AV418</f>
        <v>26885</v>
      </c>
      <c r="AX418" s="8">
        <f t="shared" ref="AX418:AX447" si="293">AW418/AU418</f>
        <v>0.30940351927082732</v>
      </c>
      <c r="AY418" s="8">
        <f t="shared" si="282"/>
        <v>0.69059648072917268</v>
      </c>
      <c r="AZ418" s="1">
        <v>0.5</v>
      </c>
      <c r="BA418" s="1">
        <v>0.3</v>
      </c>
      <c r="BB418" s="8">
        <f t="shared" si="290"/>
        <v>0.30826418698859515</v>
      </c>
      <c r="BC418" s="8">
        <f t="shared" si="291"/>
        <v>0.69173581301140485</v>
      </c>
    </row>
    <row r="419" spans="44:55">
      <c r="AR419">
        <v>246</v>
      </c>
      <c r="AS419">
        <v>2</v>
      </c>
      <c r="AT419">
        <v>20</v>
      </c>
      <c r="AU419">
        <v>86893</v>
      </c>
      <c r="AV419">
        <v>61722</v>
      </c>
      <c r="AW419">
        <f t="shared" si="292"/>
        <v>25171</v>
      </c>
      <c r="AX419" s="8">
        <f t="shared" si="293"/>
        <v>0.28967810985925219</v>
      </c>
      <c r="AY419" s="8">
        <f t="shared" si="282"/>
        <v>0.71032189014074787</v>
      </c>
      <c r="AZ419" s="1">
        <v>0.5</v>
      </c>
      <c r="BA419" s="1">
        <v>0.2</v>
      </c>
      <c r="BB419" s="8">
        <f t="shared" si="290"/>
        <v>0.29034943359457416</v>
      </c>
      <c r="BC419" s="8">
        <f t="shared" si="291"/>
        <v>0.7096505664054259</v>
      </c>
    </row>
    <row r="420" spans="44:55">
      <c r="AR420">
        <v>246</v>
      </c>
      <c r="AS420">
        <v>2</v>
      </c>
      <c r="AT420">
        <v>10</v>
      </c>
      <c r="AU420">
        <v>86893</v>
      </c>
      <c r="AV420">
        <v>63461</v>
      </c>
      <c r="AW420">
        <f t="shared" si="292"/>
        <v>23432</v>
      </c>
      <c r="AX420" s="8">
        <f t="shared" si="293"/>
        <v>0.2696649902753962</v>
      </c>
      <c r="AY420" s="8">
        <f t="shared" si="282"/>
        <v>0.73033500972460386</v>
      </c>
      <c r="AZ420" s="1">
        <v>0.5</v>
      </c>
      <c r="BA420" s="1">
        <v>0.1</v>
      </c>
      <c r="BB420" s="8">
        <f t="shared" si="290"/>
        <v>0.26983761637876463</v>
      </c>
      <c r="BC420" s="8">
        <f t="shared" si="291"/>
        <v>0.73016238362123531</v>
      </c>
    </row>
    <row r="421" spans="44:55">
      <c r="AR421">
        <v>246</v>
      </c>
      <c r="AS421">
        <v>3</v>
      </c>
      <c r="AT421">
        <v>100</v>
      </c>
      <c r="AU421">
        <v>86893</v>
      </c>
      <c r="AV421">
        <v>47744</v>
      </c>
      <c r="AW421">
        <f t="shared" si="292"/>
        <v>39149</v>
      </c>
      <c r="AX421" s="8">
        <f t="shared" si="293"/>
        <v>0.45054262138492168</v>
      </c>
      <c r="AY421" s="8">
        <f t="shared" si="282"/>
        <v>0.54945737861507826</v>
      </c>
    </row>
    <row r="422" spans="44:55">
      <c r="AR422">
        <v>246</v>
      </c>
      <c r="AS422">
        <v>3</v>
      </c>
      <c r="AT422">
        <v>90</v>
      </c>
      <c r="AU422">
        <v>86893</v>
      </c>
      <c r="AV422">
        <v>49789</v>
      </c>
      <c r="AW422">
        <f t="shared" si="292"/>
        <v>37104</v>
      </c>
      <c r="AX422" s="8">
        <f t="shared" si="293"/>
        <v>0.42700792929234804</v>
      </c>
      <c r="AY422" s="8">
        <f t="shared" si="282"/>
        <v>0.5729920707076519</v>
      </c>
    </row>
    <row r="423" spans="44:55">
      <c r="AR423">
        <v>246</v>
      </c>
      <c r="AS423">
        <v>3</v>
      </c>
      <c r="AT423">
        <v>80</v>
      </c>
      <c r="AU423">
        <v>86893</v>
      </c>
      <c r="AV423">
        <v>51629</v>
      </c>
      <c r="AW423">
        <f t="shared" si="292"/>
        <v>35264</v>
      </c>
      <c r="AX423" s="8">
        <f t="shared" si="293"/>
        <v>0.40583246061247741</v>
      </c>
      <c r="AY423" s="8">
        <f t="shared" ref="AY423:AY486" si="294">AV423/AU423</f>
        <v>0.59416753938752254</v>
      </c>
    </row>
    <row r="424" spans="44:55">
      <c r="AR424">
        <v>246</v>
      </c>
      <c r="AS424">
        <v>3</v>
      </c>
      <c r="AT424">
        <v>70</v>
      </c>
      <c r="AU424">
        <v>86893</v>
      </c>
      <c r="AV424">
        <v>53342</v>
      </c>
      <c r="AW424">
        <f t="shared" si="292"/>
        <v>33551</v>
      </c>
      <c r="AX424" s="8">
        <f t="shared" si="293"/>
        <v>0.38611855960779351</v>
      </c>
      <c r="AY424" s="8">
        <f t="shared" si="294"/>
        <v>0.61388144039220649</v>
      </c>
    </row>
    <row r="425" spans="44:55">
      <c r="AR425">
        <v>246</v>
      </c>
      <c r="AS425">
        <v>3</v>
      </c>
      <c r="AT425">
        <v>60</v>
      </c>
      <c r="AU425">
        <v>86893</v>
      </c>
      <c r="AV425">
        <v>55064</v>
      </c>
      <c r="AW425">
        <f t="shared" si="292"/>
        <v>31829</v>
      </c>
      <c r="AX425" s="8">
        <f t="shared" si="293"/>
        <v>0.36630108294108848</v>
      </c>
      <c r="AY425" s="8">
        <f t="shared" si="294"/>
        <v>0.63369891705891157</v>
      </c>
    </row>
    <row r="426" spans="44:55">
      <c r="AR426">
        <v>246</v>
      </c>
      <c r="AS426">
        <v>3</v>
      </c>
      <c r="AT426">
        <v>50</v>
      </c>
      <c r="AU426">
        <v>86893</v>
      </c>
      <c r="AV426">
        <v>56873</v>
      </c>
      <c r="AW426">
        <f t="shared" si="292"/>
        <v>30020</v>
      </c>
      <c r="AX426" s="8">
        <f t="shared" si="293"/>
        <v>0.34548237487484607</v>
      </c>
      <c r="AY426" s="8">
        <f t="shared" si="294"/>
        <v>0.65451762512515388</v>
      </c>
    </row>
    <row r="427" spans="44:55">
      <c r="AR427">
        <v>246</v>
      </c>
      <c r="AS427">
        <v>3</v>
      </c>
      <c r="AT427">
        <v>40</v>
      </c>
      <c r="AU427">
        <v>86893</v>
      </c>
      <c r="AV427">
        <v>58538</v>
      </c>
      <c r="AW427">
        <f t="shared" si="292"/>
        <v>28355</v>
      </c>
      <c r="AX427" s="8">
        <f t="shared" si="293"/>
        <v>0.3263208774009414</v>
      </c>
      <c r="AY427" s="8">
        <f t="shared" si="294"/>
        <v>0.6736791225990586</v>
      </c>
    </row>
    <row r="428" spans="44:55">
      <c r="AR428">
        <v>246</v>
      </c>
      <c r="AS428">
        <v>3</v>
      </c>
      <c r="AT428">
        <v>30</v>
      </c>
      <c r="AU428">
        <v>86893</v>
      </c>
      <c r="AV428">
        <v>60319</v>
      </c>
      <c r="AW428">
        <f t="shared" si="292"/>
        <v>26574</v>
      </c>
      <c r="AX428" s="8">
        <f t="shared" si="293"/>
        <v>0.30582440472765354</v>
      </c>
      <c r="AY428" s="8">
        <f t="shared" si="294"/>
        <v>0.6941755952723464</v>
      </c>
    </row>
    <row r="429" spans="44:55">
      <c r="AR429">
        <v>246</v>
      </c>
      <c r="AS429">
        <v>3</v>
      </c>
      <c r="AT429">
        <v>20</v>
      </c>
      <c r="AU429">
        <v>86893</v>
      </c>
      <c r="AV429">
        <v>61771</v>
      </c>
      <c r="AW429">
        <f t="shared" si="292"/>
        <v>25122</v>
      </c>
      <c r="AX429" s="8">
        <f t="shared" si="293"/>
        <v>0.28911419792158172</v>
      </c>
      <c r="AY429" s="8">
        <f t="shared" si="294"/>
        <v>0.71088580207841834</v>
      </c>
    </row>
    <row r="430" spans="44:55">
      <c r="AR430">
        <v>246</v>
      </c>
      <c r="AS430">
        <v>3</v>
      </c>
      <c r="AT430">
        <v>10</v>
      </c>
      <c r="AU430">
        <v>86893</v>
      </c>
      <c r="AV430">
        <v>63517</v>
      </c>
      <c r="AW430">
        <f t="shared" si="292"/>
        <v>23376</v>
      </c>
      <c r="AX430" s="8">
        <f t="shared" si="293"/>
        <v>0.26902051948948708</v>
      </c>
      <c r="AY430" s="8">
        <f t="shared" si="294"/>
        <v>0.73097948051051298</v>
      </c>
    </row>
    <row r="431" spans="44:55">
      <c r="AR431">
        <v>247</v>
      </c>
      <c r="AS431">
        <v>1</v>
      </c>
      <c r="AT431">
        <v>100</v>
      </c>
      <c r="AU431">
        <v>22215</v>
      </c>
      <c r="AV431">
        <v>17057</v>
      </c>
      <c r="AW431">
        <f t="shared" si="292"/>
        <v>5158</v>
      </c>
      <c r="AX431" s="8">
        <f t="shared" si="293"/>
        <v>0.23218546027458925</v>
      </c>
      <c r="AY431" s="8">
        <f t="shared" si="294"/>
        <v>0.76781453972541081</v>
      </c>
    </row>
    <row r="432" spans="44:55">
      <c r="AR432">
        <v>247</v>
      </c>
      <c r="AS432">
        <v>1</v>
      </c>
      <c r="AT432">
        <v>90</v>
      </c>
      <c r="AU432">
        <v>22215</v>
      </c>
      <c r="AV432">
        <v>16497</v>
      </c>
      <c r="AW432">
        <f t="shared" si="292"/>
        <v>5718</v>
      </c>
      <c r="AX432" s="8">
        <f t="shared" si="293"/>
        <v>0.25739365293720456</v>
      </c>
      <c r="AY432" s="8">
        <f t="shared" si="294"/>
        <v>0.74260634706279538</v>
      </c>
    </row>
    <row r="433" spans="44:55">
      <c r="AR433">
        <v>247</v>
      </c>
      <c r="AS433">
        <v>1</v>
      </c>
      <c r="AT433">
        <v>80</v>
      </c>
      <c r="AU433">
        <v>22215</v>
      </c>
      <c r="AV433">
        <v>15985</v>
      </c>
      <c r="AW433">
        <f t="shared" si="292"/>
        <v>6230</v>
      </c>
      <c r="AX433" s="8">
        <f t="shared" si="293"/>
        <v>0.28044114337159576</v>
      </c>
      <c r="AY433" s="8">
        <f t="shared" si="294"/>
        <v>0.71955885662840424</v>
      </c>
    </row>
    <row r="434" spans="44:55">
      <c r="AR434">
        <v>247</v>
      </c>
      <c r="AS434">
        <v>1</v>
      </c>
      <c r="AT434">
        <v>70</v>
      </c>
      <c r="AU434">
        <v>22215</v>
      </c>
      <c r="AV434">
        <v>15345</v>
      </c>
      <c r="AW434">
        <f t="shared" si="292"/>
        <v>6870</v>
      </c>
      <c r="AX434" s="8">
        <f t="shared" si="293"/>
        <v>0.30925050641458474</v>
      </c>
      <c r="AY434" s="8">
        <f t="shared" si="294"/>
        <v>0.69074949358541526</v>
      </c>
    </row>
    <row r="435" spans="44:55">
      <c r="AR435">
        <v>247</v>
      </c>
      <c r="AS435">
        <v>1</v>
      </c>
      <c r="AT435">
        <v>60</v>
      </c>
      <c r="AU435">
        <v>22215</v>
      </c>
      <c r="AV435">
        <v>14763</v>
      </c>
      <c r="AW435">
        <f t="shared" si="292"/>
        <v>7452</v>
      </c>
      <c r="AX435" s="8">
        <f t="shared" si="293"/>
        <v>0.33544902093180284</v>
      </c>
      <c r="AY435" s="8">
        <f t="shared" si="294"/>
        <v>0.66455097906819716</v>
      </c>
    </row>
    <row r="436" spans="44:55">
      <c r="AR436">
        <v>247</v>
      </c>
      <c r="AS436">
        <v>1</v>
      </c>
      <c r="AT436">
        <v>50</v>
      </c>
      <c r="AU436">
        <v>22215</v>
      </c>
      <c r="AV436">
        <v>14190</v>
      </c>
      <c r="AW436">
        <f t="shared" si="292"/>
        <v>8025</v>
      </c>
      <c r="AX436" s="8">
        <f t="shared" si="293"/>
        <v>0.3612424037812289</v>
      </c>
      <c r="AY436" s="8">
        <f t="shared" si="294"/>
        <v>0.63875759621877115</v>
      </c>
    </row>
    <row r="437" spans="44:55">
      <c r="AR437">
        <v>247</v>
      </c>
      <c r="AS437">
        <v>1</v>
      </c>
      <c r="AT437">
        <v>40</v>
      </c>
      <c r="AU437">
        <v>22215</v>
      </c>
      <c r="AV437">
        <v>13539</v>
      </c>
      <c r="AW437">
        <f t="shared" si="292"/>
        <v>8676</v>
      </c>
      <c r="AX437" s="8">
        <f t="shared" si="293"/>
        <v>0.39054692775151922</v>
      </c>
      <c r="AY437" s="8">
        <f t="shared" si="294"/>
        <v>0.60945307224848078</v>
      </c>
    </row>
    <row r="438" spans="44:55">
      <c r="AR438">
        <v>247</v>
      </c>
      <c r="AS438">
        <v>1</v>
      </c>
      <c r="AT438">
        <v>30</v>
      </c>
      <c r="AU438">
        <v>22215</v>
      </c>
      <c r="AV438">
        <v>12902</v>
      </c>
      <c r="AW438">
        <f t="shared" si="292"/>
        <v>9313</v>
      </c>
      <c r="AX438" s="8">
        <f t="shared" si="293"/>
        <v>0.4192212469052442</v>
      </c>
      <c r="AY438" s="8">
        <f t="shared" si="294"/>
        <v>0.5807787530947558</v>
      </c>
    </row>
    <row r="439" spans="44:55">
      <c r="AR439">
        <v>247</v>
      </c>
      <c r="AS439">
        <v>1</v>
      </c>
      <c r="AT439">
        <v>20</v>
      </c>
      <c r="AU439">
        <v>22215</v>
      </c>
      <c r="AV439">
        <v>12335</v>
      </c>
      <c r="AW439">
        <f t="shared" si="292"/>
        <v>9880</v>
      </c>
      <c r="AX439" s="8">
        <f t="shared" si="293"/>
        <v>0.44474454197614227</v>
      </c>
      <c r="AY439" s="8">
        <f t="shared" si="294"/>
        <v>0.55525545802385778</v>
      </c>
    </row>
    <row r="440" spans="44:55">
      <c r="AR440">
        <v>247</v>
      </c>
      <c r="AS440">
        <v>1</v>
      </c>
      <c r="AT440">
        <v>10</v>
      </c>
      <c r="AU440">
        <v>22215</v>
      </c>
      <c r="AV440">
        <v>11697</v>
      </c>
      <c r="AW440">
        <f t="shared" si="292"/>
        <v>10518</v>
      </c>
      <c r="AX440" s="8">
        <f t="shared" si="293"/>
        <v>0.4734638757596219</v>
      </c>
      <c r="AY440" s="8">
        <f t="shared" si="294"/>
        <v>0.5265361242403781</v>
      </c>
      <c r="AZ440" t="s">
        <v>304</v>
      </c>
      <c r="BA440" t="s">
        <v>305</v>
      </c>
      <c r="BB440">
        <f>AU440</f>
        <v>22215</v>
      </c>
    </row>
    <row r="441" spans="44:55">
      <c r="AR441">
        <v>247</v>
      </c>
      <c r="AS441">
        <v>2</v>
      </c>
      <c r="AT441">
        <v>100</v>
      </c>
      <c r="AU441">
        <v>22215</v>
      </c>
      <c r="AV441">
        <v>16964</v>
      </c>
      <c r="AW441">
        <f t="shared" si="292"/>
        <v>5251</v>
      </c>
      <c r="AX441" s="8">
        <f t="shared" si="293"/>
        <v>0.23637182084177358</v>
      </c>
      <c r="AY441" s="8">
        <f t="shared" si="294"/>
        <v>0.76362817915822645</v>
      </c>
      <c r="AZ441" s="1">
        <v>0.5</v>
      </c>
      <c r="BA441" s="1">
        <v>1</v>
      </c>
      <c r="BB441" s="8">
        <f>AVERAGE(AX431,AX441,AX451)</f>
        <v>0.23604171355690604</v>
      </c>
      <c r="BC441" s="8">
        <f>AVERAGE(AY431,AY441,AY451)</f>
        <v>0.76395828644309416</v>
      </c>
    </row>
    <row r="442" spans="44:55">
      <c r="AR442">
        <v>247</v>
      </c>
      <c r="AS442">
        <v>2</v>
      </c>
      <c r="AT442">
        <v>90</v>
      </c>
      <c r="AU442">
        <v>22215</v>
      </c>
      <c r="AV442">
        <v>16379</v>
      </c>
      <c r="AW442">
        <f t="shared" si="292"/>
        <v>5836</v>
      </c>
      <c r="AX442" s="8">
        <f t="shared" si="293"/>
        <v>0.26270537924825571</v>
      </c>
      <c r="AY442" s="8">
        <f t="shared" si="294"/>
        <v>0.73729462075174435</v>
      </c>
      <c r="AZ442" s="1">
        <v>0.5</v>
      </c>
      <c r="BA442" s="1">
        <v>0.9</v>
      </c>
      <c r="BB442" s="8">
        <f t="shared" ref="BB442:BB450" si="295">AVERAGE(AX432,AX442,AX452)</f>
        <v>0.26013954535223949</v>
      </c>
      <c r="BC442" s="8">
        <f t="shared" ref="BC442:BC450" si="296">AVERAGE(AY432,AY442,AY452)</f>
        <v>0.73986045464776051</v>
      </c>
    </row>
    <row r="443" spans="44:55">
      <c r="AR443">
        <v>247</v>
      </c>
      <c r="AS443">
        <v>2</v>
      </c>
      <c r="AT443">
        <v>80</v>
      </c>
      <c r="AU443">
        <v>22215</v>
      </c>
      <c r="AV443">
        <v>15866</v>
      </c>
      <c r="AW443">
        <f t="shared" si="292"/>
        <v>6349</v>
      </c>
      <c r="AX443" s="8">
        <f t="shared" si="293"/>
        <v>0.28579788431240155</v>
      </c>
      <c r="AY443" s="8">
        <f t="shared" si="294"/>
        <v>0.7142021156875985</v>
      </c>
      <c r="AZ443" s="1">
        <v>0.5</v>
      </c>
      <c r="BA443" s="1">
        <v>0.8</v>
      </c>
      <c r="BB443" s="8">
        <f t="shared" si="295"/>
        <v>0.28515267461925126</v>
      </c>
      <c r="BC443" s="8">
        <f t="shared" si="296"/>
        <v>0.7148473253807488</v>
      </c>
    </row>
    <row r="444" spans="44:55">
      <c r="AR444">
        <v>247</v>
      </c>
      <c r="AS444">
        <v>2</v>
      </c>
      <c r="AT444">
        <v>70</v>
      </c>
      <c r="AU444">
        <v>22215</v>
      </c>
      <c r="AV444">
        <v>15181</v>
      </c>
      <c r="AW444">
        <f t="shared" si="292"/>
        <v>7034</v>
      </c>
      <c r="AX444" s="8">
        <f t="shared" si="293"/>
        <v>0.31663290569435065</v>
      </c>
      <c r="AY444" s="8">
        <f t="shared" si="294"/>
        <v>0.68336709430564935</v>
      </c>
      <c r="AZ444" s="1">
        <v>0.5</v>
      </c>
      <c r="BA444" s="1">
        <v>0.7</v>
      </c>
      <c r="BB444" s="8">
        <f t="shared" si="295"/>
        <v>0.31387200840273088</v>
      </c>
      <c r="BC444" s="8">
        <f t="shared" si="296"/>
        <v>0.68612799159726912</v>
      </c>
    </row>
    <row r="445" spans="44:55">
      <c r="AR445">
        <v>247</v>
      </c>
      <c r="AS445">
        <v>2</v>
      </c>
      <c r="AT445">
        <v>60</v>
      </c>
      <c r="AU445">
        <v>22215</v>
      </c>
      <c r="AV445">
        <v>14676</v>
      </c>
      <c r="AW445">
        <f t="shared" si="292"/>
        <v>7539</v>
      </c>
      <c r="AX445" s="8">
        <f t="shared" si="293"/>
        <v>0.33936529372045915</v>
      </c>
      <c r="AY445" s="8">
        <f t="shared" si="294"/>
        <v>0.6606347062795408</v>
      </c>
      <c r="AZ445" s="1">
        <v>0.5</v>
      </c>
      <c r="BA445" s="1">
        <v>0.6</v>
      </c>
      <c r="BB445" s="8">
        <f t="shared" si="295"/>
        <v>0.33780478655563062</v>
      </c>
      <c r="BC445" s="8">
        <f t="shared" si="296"/>
        <v>0.66219521344436938</v>
      </c>
    </row>
    <row r="446" spans="44:55">
      <c r="AR446">
        <v>247</v>
      </c>
      <c r="AS446">
        <v>2</v>
      </c>
      <c r="AT446">
        <v>50</v>
      </c>
      <c r="AU446">
        <v>22215</v>
      </c>
      <c r="AV446">
        <v>13938</v>
      </c>
      <c r="AW446">
        <f t="shared" si="292"/>
        <v>8277</v>
      </c>
      <c r="AX446" s="8">
        <f t="shared" si="293"/>
        <v>0.37258609047940583</v>
      </c>
      <c r="AY446" s="8">
        <f t="shared" si="294"/>
        <v>0.62741390952059417</v>
      </c>
      <c r="AZ446" s="1">
        <v>0.5</v>
      </c>
      <c r="BA446" s="1">
        <v>0.5</v>
      </c>
      <c r="BB446" s="8">
        <f t="shared" si="295"/>
        <v>0.36770950558931653</v>
      </c>
      <c r="BC446" s="8">
        <f t="shared" si="296"/>
        <v>0.63229049441068352</v>
      </c>
    </row>
    <row r="447" spans="44:55">
      <c r="AR447">
        <v>247</v>
      </c>
      <c r="AS447">
        <v>2</v>
      </c>
      <c r="AT447">
        <v>40</v>
      </c>
      <c r="AU447">
        <v>22215</v>
      </c>
      <c r="AV447">
        <v>13449</v>
      </c>
      <c r="AW447">
        <f t="shared" si="292"/>
        <v>8766</v>
      </c>
      <c r="AX447" s="8">
        <f t="shared" si="293"/>
        <v>0.39459824442943958</v>
      </c>
      <c r="AY447" s="8">
        <f t="shared" si="294"/>
        <v>0.60540175557056042</v>
      </c>
      <c r="AZ447" s="1">
        <v>0.5</v>
      </c>
      <c r="BA447" s="1">
        <v>0.4</v>
      </c>
      <c r="BB447" s="8">
        <f t="shared" si="295"/>
        <v>0.39371295671093104</v>
      </c>
      <c r="BC447" s="8">
        <f t="shared" si="296"/>
        <v>0.60628704328906891</v>
      </c>
    </row>
    <row r="448" spans="44:55">
      <c r="AR448">
        <v>247</v>
      </c>
      <c r="AS448">
        <v>2</v>
      </c>
      <c r="AT448">
        <v>30</v>
      </c>
      <c r="AU448">
        <v>22215</v>
      </c>
      <c r="AV448">
        <v>12892</v>
      </c>
      <c r="AW448">
        <f t="shared" ref="AW448:AW477" si="297">AU448-AV448</f>
        <v>9323</v>
      </c>
      <c r="AX448" s="8">
        <f t="shared" ref="AX448:AX477" si="298">AW448/AU448</f>
        <v>0.4196713932027909</v>
      </c>
      <c r="AY448" s="8">
        <f t="shared" si="294"/>
        <v>0.5803286067972091</v>
      </c>
      <c r="AZ448" s="1">
        <v>0.5</v>
      </c>
      <c r="BA448" s="1">
        <v>0.3</v>
      </c>
      <c r="BB448" s="8">
        <f t="shared" si="295"/>
        <v>0.42042163703203544</v>
      </c>
      <c r="BC448" s="8">
        <f t="shared" si="296"/>
        <v>0.57957836296796461</v>
      </c>
    </row>
    <row r="449" spans="44:55">
      <c r="AR449">
        <v>247</v>
      </c>
      <c r="AS449">
        <v>2</v>
      </c>
      <c r="AT449">
        <v>20</v>
      </c>
      <c r="AU449">
        <v>22215</v>
      </c>
      <c r="AV449">
        <v>12209</v>
      </c>
      <c r="AW449">
        <f t="shared" si="297"/>
        <v>10006</v>
      </c>
      <c r="AX449" s="8">
        <f t="shared" si="298"/>
        <v>0.45041638532523071</v>
      </c>
      <c r="AY449" s="8">
        <f t="shared" si="294"/>
        <v>0.54958361467476935</v>
      </c>
      <c r="AZ449" s="1">
        <v>0.5</v>
      </c>
      <c r="BA449" s="1">
        <v>0.2</v>
      </c>
      <c r="BB449" s="8">
        <f t="shared" si="295"/>
        <v>0.44863080501162877</v>
      </c>
      <c r="BC449" s="8">
        <f t="shared" si="296"/>
        <v>0.55136919498837134</v>
      </c>
    </row>
    <row r="450" spans="44:55">
      <c r="AR450">
        <v>247</v>
      </c>
      <c r="AS450">
        <v>2</v>
      </c>
      <c r="AT450">
        <v>10</v>
      </c>
      <c r="AU450">
        <v>22215</v>
      </c>
      <c r="AV450">
        <v>11578</v>
      </c>
      <c r="AW450">
        <f t="shared" si="297"/>
        <v>10637</v>
      </c>
      <c r="AX450" s="8">
        <f t="shared" si="298"/>
        <v>0.47882061670042764</v>
      </c>
      <c r="AY450" s="8">
        <f t="shared" si="294"/>
        <v>0.52117938329957236</v>
      </c>
      <c r="AZ450" s="1">
        <v>0.5</v>
      </c>
      <c r="BA450" s="1">
        <v>0.1</v>
      </c>
      <c r="BB450" s="8">
        <f t="shared" si="295"/>
        <v>0.47647985595318482</v>
      </c>
      <c r="BC450" s="8">
        <f t="shared" si="296"/>
        <v>0.52352014404681524</v>
      </c>
    </row>
    <row r="451" spans="44:55">
      <c r="AR451">
        <v>247</v>
      </c>
      <c r="AS451">
        <v>3</v>
      </c>
      <c r="AT451">
        <v>100</v>
      </c>
      <c r="AU451">
        <v>22215</v>
      </c>
      <c r="AV451">
        <v>16893</v>
      </c>
      <c r="AW451">
        <f t="shared" si="297"/>
        <v>5322</v>
      </c>
      <c r="AX451" s="8">
        <f t="shared" si="298"/>
        <v>0.23956785955435517</v>
      </c>
      <c r="AY451" s="8">
        <f t="shared" si="294"/>
        <v>0.76043214044564489</v>
      </c>
    </row>
    <row r="452" spans="44:55">
      <c r="AR452">
        <v>247</v>
      </c>
      <c r="AS452">
        <v>3</v>
      </c>
      <c r="AT452">
        <v>90</v>
      </c>
      <c r="AU452">
        <v>22215</v>
      </c>
      <c r="AV452">
        <v>16432</v>
      </c>
      <c r="AW452">
        <f t="shared" si="297"/>
        <v>5783</v>
      </c>
      <c r="AX452" s="8">
        <f t="shared" si="298"/>
        <v>0.26031960387125813</v>
      </c>
      <c r="AY452" s="8">
        <f t="shared" si="294"/>
        <v>0.73968039612874181</v>
      </c>
    </row>
    <row r="453" spans="44:55">
      <c r="AR453">
        <v>247</v>
      </c>
      <c r="AS453">
        <v>3</v>
      </c>
      <c r="AT453">
        <v>80</v>
      </c>
      <c r="AU453">
        <v>22215</v>
      </c>
      <c r="AV453">
        <v>15790</v>
      </c>
      <c r="AW453">
        <f t="shared" si="297"/>
        <v>6425</v>
      </c>
      <c r="AX453" s="8">
        <f t="shared" si="298"/>
        <v>0.28921899617375646</v>
      </c>
      <c r="AY453" s="8">
        <f t="shared" si="294"/>
        <v>0.71078100382624354</v>
      </c>
    </row>
    <row r="454" spans="44:55">
      <c r="AR454">
        <v>247</v>
      </c>
      <c r="AS454">
        <v>3</v>
      </c>
      <c r="AT454">
        <v>70</v>
      </c>
      <c r="AU454">
        <v>22215</v>
      </c>
      <c r="AV454">
        <v>15201</v>
      </c>
      <c r="AW454">
        <f t="shared" si="297"/>
        <v>7014</v>
      </c>
      <c r="AX454" s="8">
        <f t="shared" si="298"/>
        <v>0.31573261309925726</v>
      </c>
      <c r="AY454" s="8">
        <f t="shared" si="294"/>
        <v>0.68426738690074274</v>
      </c>
    </row>
    <row r="455" spans="44:55">
      <c r="AR455">
        <v>247</v>
      </c>
      <c r="AS455">
        <v>3</v>
      </c>
      <c r="AT455">
        <v>60</v>
      </c>
      <c r="AU455">
        <v>22215</v>
      </c>
      <c r="AV455">
        <v>14693</v>
      </c>
      <c r="AW455">
        <f t="shared" si="297"/>
        <v>7522</v>
      </c>
      <c r="AX455" s="8">
        <f t="shared" si="298"/>
        <v>0.33860004501462976</v>
      </c>
      <c r="AY455" s="8">
        <f t="shared" si="294"/>
        <v>0.6613999549853703</v>
      </c>
    </row>
    <row r="456" spans="44:55">
      <c r="AR456">
        <v>247</v>
      </c>
      <c r="AS456">
        <v>3</v>
      </c>
      <c r="AT456">
        <v>50</v>
      </c>
      <c r="AU456">
        <v>22215</v>
      </c>
      <c r="AV456">
        <v>14011</v>
      </c>
      <c r="AW456">
        <f t="shared" si="297"/>
        <v>8204</v>
      </c>
      <c r="AX456" s="8">
        <f t="shared" si="298"/>
        <v>0.36930002250731486</v>
      </c>
      <c r="AY456" s="8">
        <f t="shared" si="294"/>
        <v>0.63069997749268514</v>
      </c>
    </row>
    <row r="457" spans="44:55">
      <c r="AR457">
        <v>247</v>
      </c>
      <c r="AS457">
        <v>3</v>
      </c>
      <c r="AT457">
        <v>40</v>
      </c>
      <c r="AU457">
        <v>22215</v>
      </c>
      <c r="AV457">
        <v>13418</v>
      </c>
      <c r="AW457">
        <f t="shared" si="297"/>
        <v>8797</v>
      </c>
      <c r="AX457" s="8">
        <f t="shared" si="298"/>
        <v>0.39599369795183437</v>
      </c>
      <c r="AY457" s="8">
        <f t="shared" si="294"/>
        <v>0.60400630204816563</v>
      </c>
    </row>
    <row r="458" spans="44:55">
      <c r="AR458">
        <v>247</v>
      </c>
      <c r="AS458">
        <v>3</v>
      </c>
      <c r="AT458">
        <v>30</v>
      </c>
      <c r="AU458">
        <v>22215</v>
      </c>
      <c r="AV458">
        <v>12832</v>
      </c>
      <c r="AW458">
        <f t="shared" si="297"/>
        <v>9383</v>
      </c>
      <c r="AX458" s="8">
        <f t="shared" si="298"/>
        <v>0.42237227098807112</v>
      </c>
      <c r="AY458" s="8">
        <f t="shared" si="294"/>
        <v>0.57762772901192883</v>
      </c>
    </row>
    <row r="459" spans="44:55">
      <c r="AR459">
        <v>247</v>
      </c>
      <c r="AS459">
        <v>3</v>
      </c>
      <c r="AT459">
        <v>20</v>
      </c>
      <c r="AU459">
        <v>22215</v>
      </c>
      <c r="AV459">
        <v>12202</v>
      </c>
      <c r="AW459">
        <f t="shared" si="297"/>
        <v>10013</v>
      </c>
      <c r="AX459" s="8">
        <f t="shared" si="298"/>
        <v>0.4507314877335134</v>
      </c>
      <c r="AY459" s="8">
        <f t="shared" si="294"/>
        <v>0.54926851226648665</v>
      </c>
    </row>
    <row r="460" spans="44:55">
      <c r="AR460">
        <v>247</v>
      </c>
      <c r="AS460">
        <v>3</v>
      </c>
      <c r="AT460">
        <v>10</v>
      </c>
      <c r="AU460">
        <v>22215</v>
      </c>
      <c r="AV460">
        <v>11615</v>
      </c>
      <c r="AW460">
        <f t="shared" si="297"/>
        <v>10600</v>
      </c>
      <c r="AX460" s="8">
        <f t="shared" si="298"/>
        <v>0.47715507539950486</v>
      </c>
      <c r="AY460" s="8">
        <f t="shared" si="294"/>
        <v>0.52284492460049514</v>
      </c>
    </row>
    <row r="461" spans="44:55">
      <c r="AR461">
        <v>248</v>
      </c>
      <c r="AS461">
        <v>1</v>
      </c>
      <c r="AT461">
        <v>100</v>
      </c>
      <c r="AU461">
        <v>22215</v>
      </c>
      <c r="AV461">
        <v>17010</v>
      </c>
      <c r="AW461">
        <f t="shared" si="297"/>
        <v>5205</v>
      </c>
      <c r="AX461" s="8">
        <f t="shared" si="298"/>
        <v>0.23430114787305875</v>
      </c>
      <c r="AY461" s="8">
        <f t="shared" si="294"/>
        <v>0.76569885212694122</v>
      </c>
    </row>
    <row r="462" spans="44:55">
      <c r="AR462">
        <v>248</v>
      </c>
      <c r="AS462">
        <v>1</v>
      </c>
      <c r="AT462">
        <v>90</v>
      </c>
      <c r="AU462">
        <v>22215</v>
      </c>
      <c r="AV462">
        <v>16475</v>
      </c>
      <c r="AW462">
        <f t="shared" si="297"/>
        <v>5740</v>
      </c>
      <c r="AX462" s="8">
        <f t="shared" si="298"/>
        <v>0.25838397479180736</v>
      </c>
      <c r="AY462" s="8">
        <f t="shared" si="294"/>
        <v>0.7416160252081927</v>
      </c>
    </row>
    <row r="463" spans="44:55">
      <c r="AR463">
        <v>248</v>
      </c>
      <c r="AS463">
        <v>1</v>
      </c>
      <c r="AT463">
        <v>80</v>
      </c>
      <c r="AU463">
        <v>22215</v>
      </c>
      <c r="AV463">
        <v>15898</v>
      </c>
      <c r="AW463">
        <f t="shared" si="297"/>
        <v>6317</v>
      </c>
      <c r="AX463" s="8">
        <f t="shared" si="298"/>
        <v>0.28435741616025206</v>
      </c>
      <c r="AY463" s="8">
        <f t="shared" si="294"/>
        <v>0.71564258383974788</v>
      </c>
    </row>
    <row r="464" spans="44:55">
      <c r="AR464">
        <v>248</v>
      </c>
      <c r="AS464">
        <v>1</v>
      </c>
      <c r="AT464">
        <v>70</v>
      </c>
      <c r="AU464">
        <v>22215</v>
      </c>
      <c r="AV464">
        <v>15362</v>
      </c>
      <c r="AW464">
        <f t="shared" si="297"/>
        <v>6853</v>
      </c>
      <c r="AX464" s="8">
        <f t="shared" si="298"/>
        <v>0.30848525770875534</v>
      </c>
      <c r="AY464" s="8">
        <f t="shared" si="294"/>
        <v>0.69151474229124466</v>
      </c>
    </row>
    <row r="465" spans="44:55">
      <c r="AR465">
        <v>248</v>
      </c>
      <c r="AS465">
        <v>1</v>
      </c>
      <c r="AT465">
        <v>60</v>
      </c>
      <c r="AU465">
        <v>22215</v>
      </c>
      <c r="AV465">
        <v>14714</v>
      </c>
      <c r="AW465">
        <f t="shared" si="297"/>
        <v>7501</v>
      </c>
      <c r="AX465" s="8">
        <f t="shared" si="298"/>
        <v>0.33765473778978167</v>
      </c>
      <c r="AY465" s="8">
        <f t="shared" si="294"/>
        <v>0.66234526221021828</v>
      </c>
    </row>
    <row r="466" spans="44:55">
      <c r="AR466">
        <v>248</v>
      </c>
      <c r="AS466">
        <v>1</v>
      </c>
      <c r="AT466">
        <v>50</v>
      </c>
      <c r="AU466">
        <v>22215</v>
      </c>
      <c r="AV466">
        <v>14095</v>
      </c>
      <c r="AW466">
        <f t="shared" si="297"/>
        <v>8120</v>
      </c>
      <c r="AX466" s="8">
        <f t="shared" si="298"/>
        <v>0.36551879360792255</v>
      </c>
      <c r="AY466" s="8">
        <f t="shared" si="294"/>
        <v>0.63448120639207739</v>
      </c>
    </row>
    <row r="467" spans="44:55">
      <c r="AR467">
        <v>248</v>
      </c>
      <c r="AS467">
        <v>1</v>
      </c>
      <c r="AT467">
        <v>40</v>
      </c>
      <c r="AU467">
        <v>22215</v>
      </c>
      <c r="AV467">
        <v>13516</v>
      </c>
      <c r="AW467">
        <f t="shared" si="297"/>
        <v>8699</v>
      </c>
      <c r="AX467" s="8">
        <f t="shared" si="298"/>
        <v>0.39158226423587666</v>
      </c>
      <c r="AY467" s="8">
        <f t="shared" si="294"/>
        <v>0.60841773576412339</v>
      </c>
    </row>
    <row r="468" spans="44:55">
      <c r="AR468">
        <v>248</v>
      </c>
      <c r="AS468">
        <v>1</v>
      </c>
      <c r="AT468">
        <v>30</v>
      </c>
      <c r="AU468">
        <v>22215</v>
      </c>
      <c r="AV468">
        <v>12907</v>
      </c>
      <c r="AW468">
        <f t="shared" si="297"/>
        <v>9308</v>
      </c>
      <c r="AX468" s="8">
        <f t="shared" si="298"/>
        <v>0.41899617375647086</v>
      </c>
      <c r="AY468" s="8">
        <f t="shared" si="294"/>
        <v>0.5810038262435292</v>
      </c>
    </row>
    <row r="469" spans="44:55">
      <c r="AR469">
        <v>248</v>
      </c>
      <c r="AS469">
        <v>1</v>
      </c>
      <c r="AT469">
        <v>20</v>
      </c>
      <c r="AU469">
        <v>22215</v>
      </c>
      <c r="AV469">
        <v>12232</v>
      </c>
      <c r="AW469">
        <f t="shared" si="297"/>
        <v>9983</v>
      </c>
      <c r="AX469" s="8">
        <f t="shared" si="298"/>
        <v>0.44938104884087327</v>
      </c>
      <c r="AY469" s="8">
        <f t="shared" si="294"/>
        <v>0.55061895115912673</v>
      </c>
    </row>
    <row r="470" spans="44:55">
      <c r="AR470">
        <v>248</v>
      </c>
      <c r="AS470">
        <v>1</v>
      </c>
      <c r="AT470">
        <v>10</v>
      </c>
      <c r="AU470">
        <v>22215</v>
      </c>
      <c r="AV470">
        <v>11665</v>
      </c>
      <c r="AW470">
        <f t="shared" si="297"/>
        <v>10550</v>
      </c>
      <c r="AX470" s="8">
        <f t="shared" si="298"/>
        <v>0.47490434391177133</v>
      </c>
      <c r="AY470" s="8">
        <f t="shared" si="294"/>
        <v>0.52509565608822872</v>
      </c>
      <c r="AZ470" t="s">
        <v>304</v>
      </c>
      <c r="BA470" t="s">
        <v>305</v>
      </c>
      <c r="BB470">
        <f>AU470</f>
        <v>22215</v>
      </c>
    </row>
    <row r="471" spans="44:55">
      <c r="AR471">
        <v>248</v>
      </c>
      <c r="AS471">
        <v>2</v>
      </c>
      <c r="AT471">
        <v>100</v>
      </c>
      <c r="AU471">
        <v>22215</v>
      </c>
      <c r="AV471">
        <v>17116</v>
      </c>
      <c r="AW471">
        <f t="shared" si="297"/>
        <v>5099</v>
      </c>
      <c r="AX471" s="8">
        <f t="shared" si="298"/>
        <v>0.22952959711906371</v>
      </c>
      <c r="AY471" s="8">
        <f t="shared" si="294"/>
        <v>0.77047040288093627</v>
      </c>
      <c r="AZ471" s="1">
        <v>0.5</v>
      </c>
      <c r="BA471" s="1">
        <v>1</v>
      </c>
      <c r="BB471" s="8">
        <f>AVERAGE(AX461,AX471,AX481)</f>
        <v>0.23109010428389229</v>
      </c>
      <c r="BC471" s="8">
        <f>AVERAGE(AY461,AY471,AY481)</f>
        <v>0.76890989571610779</v>
      </c>
    </row>
    <row r="472" spans="44:55">
      <c r="AR472">
        <v>248</v>
      </c>
      <c r="AS472">
        <v>2</v>
      </c>
      <c r="AT472">
        <v>90</v>
      </c>
      <c r="AU472">
        <v>22215</v>
      </c>
      <c r="AV472">
        <v>16505</v>
      </c>
      <c r="AW472">
        <f t="shared" si="297"/>
        <v>5710</v>
      </c>
      <c r="AX472" s="8">
        <f t="shared" si="298"/>
        <v>0.25703353589916722</v>
      </c>
      <c r="AY472" s="8">
        <f t="shared" si="294"/>
        <v>0.74296646410083278</v>
      </c>
      <c r="AZ472" s="1">
        <v>0.5</v>
      </c>
      <c r="BA472" s="1">
        <v>0.9</v>
      </c>
      <c r="BB472" s="8">
        <f t="shared" ref="BB472:BB480" si="299">AVERAGE(AX462,AX472,AX482)</f>
        <v>0.25590817015530049</v>
      </c>
      <c r="BC472" s="8">
        <f t="shared" ref="BC472:BC480" si="300">AVERAGE(AY462,AY472,AY482)</f>
        <v>0.74409182984469957</v>
      </c>
    </row>
    <row r="473" spans="44:55">
      <c r="AR473">
        <v>248</v>
      </c>
      <c r="AS473">
        <v>2</v>
      </c>
      <c r="AT473">
        <v>80</v>
      </c>
      <c r="AU473">
        <v>22215</v>
      </c>
      <c r="AV473">
        <v>15982</v>
      </c>
      <c r="AW473">
        <f t="shared" si="297"/>
        <v>6233</v>
      </c>
      <c r="AX473" s="8">
        <f t="shared" si="298"/>
        <v>0.28057618726085976</v>
      </c>
      <c r="AY473" s="8">
        <f t="shared" si="294"/>
        <v>0.71942381273914024</v>
      </c>
      <c r="AZ473" s="1">
        <v>0.5</v>
      </c>
      <c r="BA473" s="1">
        <v>0.8</v>
      </c>
      <c r="BB473" s="8">
        <f t="shared" si="299"/>
        <v>0.2811913872008403</v>
      </c>
      <c r="BC473" s="8">
        <f t="shared" si="300"/>
        <v>0.71880861279915964</v>
      </c>
    </row>
    <row r="474" spans="44:55">
      <c r="AR474">
        <v>248</v>
      </c>
      <c r="AS474">
        <v>2</v>
      </c>
      <c r="AT474">
        <v>70</v>
      </c>
      <c r="AU474">
        <v>22215</v>
      </c>
      <c r="AV474">
        <v>15433</v>
      </c>
      <c r="AW474">
        <f t="shared" si="297"/>
        <v>6782</v>
      </c>
      <c r="AX474" s="8">
        <f t="shared" si="298"/>
        <v>0.30528921899617378</v>
      </c>
      <c r="AY474" s="8">
        <f t="shared" si="294"/>
        <v>0.69471078100382622</v>
      </c>
      <c r="AZ474" s="1">
        <v>0.5</v>
      </c>
      <c r="BA474" s="1">
        <v>0.7</v>
      </c>
      <c r="BB474" s="8">
        <f t="shared" si="299"/>
        <v>0.30959561857603718</v>
      </c>
      <c r="BC474" s="8">
        <f t="shared" si="300"/>
        <v>0.69040438142396277</v>
      </c>
    </row>
    <row r="475" spans="44:55">
      <c r="AR475">
        <v>248</v>
      </c>
      <c r="AS475">
        <v>2</v>
      </c>
      <c r="AT475">
        <v>60</v>
      </c>
      <c r="AU475">
        <v>22215</v>
      </c>
      <c r="AV475">
        <v>14740</v>
      </c>
      <c r="AW475">
        <f t="shared" si="297"/>
        <v>7475</v>
      </c>
      <c r="AX475" s="8">
        <f t="shared" si="298"/>
        <v>0.33648435741616023</v>
      </c>
      <c r="AY475" s="8">
        <f t="shared" si="294"/>
        <v>0.66351564258383977</v>
      </c>
      <c r="AZ475" s="1">
        <v>0.5</v>
      </c>
      <c r="BA475" s="1">
        <v>0.6</v>
      </c>
      <c r="BB475" s="8">
        <f t="shared" si="299"/>
        <v>0.33597419161227399</v>
      </c>
      <c r="BC475" s="8">
        <f t="shared" si="300"/>
        <v>0.66402580838772596</v>
      </c>
    </row>
    <row r="476" spans="44:55">
      <c r="AR476">
        <v>248</v>
      </c>
      <c r="AS476">
        <v>2</v>
      </c>
      <c r="AT476">
        <v>50</v>
      </c>
      <c r="AU476">
        <v>22215</v>
      </c>
      <c r="AV476">
        <v>14219</v>
      </c>
      <c r="AW476">
        <f t="shared" si="297"/>
        <v>7996</v>
      </c>
      <c r="AX476" s="8">
        <f t="shared" si="298"/>
        <v>0.35993697951834347</v>
      </c>
      <c r="AY476" s="8">
        <f t="shared" si="294"/>
        <v>0.64006302048165653</v>
      </c>
      <c r="AZ476" s="1">
        <v>0.5</v>
      </c>
      <c r="BA476" s="1">
        <v>0.5</v>
      </c>
      <c r="BB476" s="8">
        <f t="shared" si="299"/>
        <v>0.36260784755045394</v>
      </c>
      <c r="BC476" s="8">
        <f t="shared" si="300"/>
        <v>0.63739215244954606</v>
      </c>
    </row>
    <row r="477" spans="44:55">
      <c r="AR477">
        <v>248</v>
      </c>
      <c r="AS477">
        <v>2</v>
      </c>
      <c r="AT477">
        <v>40</v>
      </c>
      <c r="AU477">
        <v>22215</v>
      </c>
      <c r="AV477">
        <v>13536</v>
      </c>
      <c r="AW477">
        <f t="shared" si="297"/>
        <v>8679</v>
      </c>
      <c r="AX477" s="8">
        <f t="shared" si="298"/>
        <v>0.39068197164078328</v>
      </c>
      <c r="AY477" s="8">
        <f t="shared" si="294"/>
        <v>0.60931802835921678</v>
      </c>
      <c r="AZ477" s="1">
        <v>0.5</v>
      </c>
      <c r="BA477" s="1">
        <v>0.4</v>
      </c>
      <c r="BB477" s="8">
        <f t="shared" si="299"/>
        <v>0.39092204966614147</v>
      </c>
      <c r="BC477" s="8">
        <f t="shared" si="300"/>
        <v>0.60907795033385848</v>
      </c>
    </row>
    <row r="478" spans="44:55">
      <c r="AR478">
        <v>248</v>
      </c>
      <c r="AS478">
        <v>2</v>
      </c>
      <c r="AT478">
        <v>30</v>
      </c>
      <c r="AU478">
        <v>22215</v>
      </c>
      <c r="AV478">
        <v>12953</v>
      </c>
      <c r="AW478">
        <f t="shared" ref="AW478:AW490" si="301">AU478-AV478</f>
        <v>9262</v>
      </c>
      <c r="AX478" s="8">
        <f t="shared" ref="AX478:AX490" si="302">AW478/AU478</f>
        <v>0.41692550078775603</v>
      </c>
      <c r="AY478" s="8">
        <f t="shared" si="294"/>
        <v>0.58307449921224397</v>
      </c>
      <c r="AZ478" s="1">
        <v>0.5</v>
      </c>
      <c r="BA478" s="1">
        <v>0.3</v>
      </c>
      <c r="BB478" s="8">
        <f t="shared" si="299"/>
        <v>0.41787080801260412</v>
      </c>
      <c r="BC478" s="8">
        <f t="shared" si="300"/>
        <v>0.58212919198739588</v>
      </c>
    </row>
    <row r="479" spans="44:55">
      <c r="AR479">
        <v>248</v>
      </c>
      <c r="AS479">
        <v>2</v>
      </c>
      <c r="AT479">
        <v>20</v>
      </c>
      <c r="AU479">
        <v>22215</v>
      </c>
      <c r="AV479">
        <v>12397</v>
      </c>
      <c r="AW479">
        <f t="shared" si="301"/>
        <v>9818</v>
      </c>
      <c r="AX479" s="8">
        <f t="shared" si="302"/>
        <v>0.4419536349313527</v>
      </c>
      <c r="AY479" s="8">
        <f t="shared" si="294"/>
        <v>0.55804636506864735</v>
      </c>
      <c r="AZ479" s="1">
        <v>0.5</v>
      </c>
      <c r="BA479" s="1">
        <v>0.2</v>
      </c>
      <c r="BB479" s="8">
        <f t="shared" si="299"/>
        <v>0.44592992722634861</v>
      </c>
      <c r="BC479" s="8">
        <f t="shared" si="300"/>
        <v>0.55407007277365139</v>
      </c>
    </row>
    <row r="480" spans="44:55">
      <c r="AR480">
        <v>248</v>
      </c>
      <c r="AS480">
        <v>2</v>
      </c>
      <c r="AT480">
        <v>10</v>
      </c>
      <c r="AU480">
        <v>22215</v>
      </c>
      <c r="AV480">
        <v>11780</v>
      </c>
      <c r="AW480">
        <f t="shared" si="301"/>
        <v>10435</v>
      </c>
      <c r="AX480" s="8">
        <f t="shared" si="302"/>
        <v>0.46972766148998424</v>
      </c>
      <c r="AY480" s="8">
        <f t="shared" si="294"/>
        <v>0.53027233851001576</v>
      </c>
      <c r="AZ480" s="1">
        <v>0.5</v>
      </c>
      <c r="BA480" s="1">
        <v>0.1</v>
      </c>
      <c r="BB480" s="8">
        <f t="shared" si="299"/>
        <v>0.47193337834796312</v>
      </c>
      <c r="BC480" s="8">
        <f t="shared" si="300"/>
        <v>0.52806662165203699</v>
      </c>
    </row>
    <row r="481" spans="44:51">
      <c r="AR481">
        <v>248</v>
      </c>
      <c r="AS481">
        <v>3</v>
      </c>
      <c r="AT481">
        <v>100</v>
      </c>
      <c r="AU481">
        <v>22215</v>
      </c>
      <c r="AV481">
        <v>17118</v>
      </c>
      <c r="AW481">
        <f t="shared" si="301"/>
        <v>5097</v>
      </c>
      <c r="AX481" s="8">
        <f t="shared" si="302"/>
        <v>0.22943956785955436</v>
      </c>
      <c r="AY481" s="8">
        <f t="shared" si="294"/>
        <v>0.77056043214044567</v>
      </c>
    </row>
    <row r="482" spans="44:51">
      <c r="AR482">
        <v>248</v>
      </c>
      <c r="AS482">
        <v>3</v>
      </c>
      <c r="AT482">
        <v>90</v>
      </c>
      <c r="AU482">
        <v>22215</v>
      </c>
      <c r="AV482">
        <v>16610</v>
      </c>
      <c r="AW482">
        <f t="shared" si="301"/>
        <v>5605</v>
      </c>
      <c r="AX482" s="8">
        <f t="shared" si="302"/>
        <v>0.25230699977492688</v>
      </c>
      <c r="AY482" s="8">
        <f t="shared" si="294"/>
        <v>0.74769300022507312</v>
      </c>
    </row>
    <row r="483" spans="44:51">
      <c r="AR483">
        <v>248</v>
      </c>
      <c r="AS483">
        <v>3</v>
      </c>
      <c r="AT483">
        <v>80</v>
      </c>
      <c r="AU483">
        <v>22215</v>
      </c>
      <c r="AV483">
        <v>16025</v>
      </c>
      <c r="AW483">
        <f t="shared" si="301"/>
        <v>6190</v>
      </c>
      <c r="AX483" s="8">
        <f t="shared" si="302"/>
        <v>0.27864055818140898</v>
      </c>
      <c r="AY483" s="8">
        <f t="shared" si="294"/>
        <v>0.72135944181859102</v>
      </c>
    </row>
    <row r="484" spans="44:51">
      <c r="AR484">
        <v>248</v>
      </c>
      <c r="AS484">
        <v>3</v>
      </c>
      <c r="AT484">
        <v>70</v>
      </c>
      <c r="AU484">
        <v>22215</v>
      </c>
      <c r="AV484">
        <v>15217</v>
      </c>
      <c r="AW484">
        <f t="shared" si="301"/>
        <v>6998</v>
      </c>
      <c r="AX484" s="8">
        <f t="shared" si="302"/>
        <v>0.31501237902318252</v>
      </c>
      <c r="AY484" s="8">
        <f t="shared" si="294"/>
        <v>0.68498762097681742</v>
      </c>
    </row>
    <row r="485" spans="44:51">
      <c r="AR485">
        <v>248</v>
      </c>
      <c r="AS485">
        <v>3</v>
      </c>
      <c r="AT485">
        <v>60</v>
      </c>
      <c r="AU485">
        <v>22215</v>
      </c>
      <c r="AV485">
        <v>14800</v>
      </c>
      <c r="AW485">
        <f t="shared" si="301"/>
        <v>7415</v>
      </c>
      <c r="AX485" s="8">
        <f t="shared" si="302"/>
        <v>0.33378347963088001</v>
      </c>
      <c r="AY485" s="8">
        <f t="shared" si="294"/>
        <v>0.66621652036911994</v>
      </c>
    </row>
    <row r="486" spans="44:51">
      <c r="AR486">
        <v>248</v>
      </c>
      <c r="AS486">
        <v>3</v>
      </c>
      <c r="AT486">
        <v>50</v>
      </c>
      <c r="AU486">
        <v>22215</v>
      </c>
      <c r="AV486">
        <v>14165</v>
      </c>
      <c r="AW486">
        <f t="shared" si="301"/>
        <v>8050</v>
      </c>
      <c r="AX486" s="8">
        <f t="shared" si="302"/>
        <v>0.36236776952509564</v>
      </c>
      <c r="AY486" s="8">
        <f t="shared" si="294"/>
        <v>0.63763223047490436</v>
      </c>
    </row>
    <row r="487" spans="44:51">
      <c r="AR487">
        <v>248</v>
      </c>
      <c r="AS487">
        <v>3</v>
      </c>
      <c r="AT487">
        <v>40</v>
      </c>
      <c r="AU487">
        <v>22215</v>
      </c>
      <c r="AV487">
        <v>13540</v>
      </c>
      <c r="AW487">
        <f t="shared" si="301"/>
        <v>8675</v>
      </c>
      <c r="AX487" s="8">
        <f t="shared" si="302"/>
        <v>0.39050191312176458</v>
      </c>
      <c r="AY487" s="8">
        <f t="shared" ref="AY487:AY490" si="303">AV487/AU487</f>
        <v>0.60949808687823548</v>
      </c>
    </row>
    <row r="488" spans="44:51">
      <c r="AR488">
        <v>248</v>
      </c>
      <c r="AS488">
        <v>3</v>
      </c>
      <c r="AT488">
        <v>30</v>
      </c>
      <c r="AU488">
        <v>22215</v>
      </c>
      <c r="AV488">
        <v>12936</v>
      </c>
      <c r="AW488">
        <f t="shared" si="301"/>
        <v>9279</v>
      </c>
      <c r="AX488" s="8">
        <f t="shared" si="302"/>
        <v>0.41769074949358542</v>
      </c>
      <c r="AY488" s="8">
        <f t="shared" si="303"/>
        <v>0.58230925050641458</v>
      </c>
    </row>
    <row r="489" spans="44:51">
      <c r="AR489">
        <v>248</v>
      </c>
      <c r="AS489">
        <v>3</v>
      </c>
      <c r="AT489">
        <v>20</v>
      </c>
      <c r="AU489">
        <v>22215</v>
      </c>
      <c r="AV489">
        <v>12297</v>
      </c>
      <c r="AW489">
        <f t="shared" si="301"/>
        <v>9918</v>
      </c>
      <c r="AX489" s="8">
        <f t="shared" si="302"/>
        <v>0.4464550979068197</v>
      </c>
      <c r="AY489" s="8">
        <f t="shared" si="303"/>
        <v>0.5535449020931803</v>
      </c>
    </row>
    <row r="490" spans="44:51">
      <c r="AR490">
        <v>248</v>
      </c>
      <c r="AS490">
        <v>3</v>
      </c>
      <c r="AT490">
        <v>10</v>
      </c>
      <c r="AU490">
        <v>22215</v>
      </c>
      <c r="AV490">
        <v>11748</v>
      </c>
      <c r="AW490">
        <f t="shared" si="301"/>
        <v>10467</v>
      </c>
      <c r="AX490" s="8">
        <f t="shared" si="302"/>
        <v>0.47116812964213367</v>
      </c>
      <c r="AY490" s="8">
        <f t="shared" si="303"/>
        <v>0.52883187035786627</v>
      </c>
    </row>
  </sheetData>
  <sortState ref="AJ39:AO55">
    <sortCondition descending="1" ref="AL39:AL55"/>
  </sortState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49"/>
  <sheetViews>
    <sheetView topLeftCell="G62" workbookViewId="0">
      <selection activeCell="AP89" sqref="AP89"/>
    </sheetView>
  </sheetViews>
  <sheetFormatPr baseColWidth="10" defaultRowHeight="15" x14ac:dyDescent="0"/>
  <cols>
    <col min="3" max="3" width="12.6640625" customWidth="1"/>
    <col min="4" max="4" width="10.1640625" customWidth="1"/>
    <col min="5" max="5" width="10" customWidth="1"/>
    <col min="6" max="15" width="8.1640625" customWidth="1"/>
    <col min="18" max="24" width="8.6640625" customWidth="1"/>
  </cols>
  <sheetData>
    <row r="1" spans="2:46">
      <c r="Z1" t="s">
        <v>388</v>
      </c>
      <c r="AA1" t="s">
        <v>389</v>
      </c>
      <c r="AC1" t="s">
        <v>390</v>
      </c>
      <c r="AE1" t="s">
        <v>391</v>
      </c>
      <c r="AG1" t="s">
        <v>392</v>
      </c>
      <c r="AH1" t="s">
        <v>389</v>
      </c>
      <c r="AJ1" t="s">
        <v>390</v>
      </c>
      <c r="AL1" t="s">
        <v>391</v>
      </c>
      <c r="AN1" t="s">
        <v>393</v>
      </c>
      <c r="AO1" t="s">
        <v>389</v>
      </c>
      <c r="AQ1" t="s">
        <v>390</v>
      </c>
      <c r="AS1" t="s">
        <v>391</v>
      </c>
    </row>
    <row r="2" spans="2:46">
      <c r="C2" s="17" t="s">
        <v>0</v>
      </c>
      <c r="D2" s="17" t="s">
        <v>27</v>
      </c>
      <c r="E2" s="17" t="s">
        <v>3</v>
      </c>
      <c r="F2" s="17" t="s">
        <v>340</v>
      </c>
      <c r="G2" s="17" t="s">
        <v>344</v>
      </c>
      <c r="H2" s="17" t="s">
        <v>341</v>
      </c>
      <c r="I2" s="17" t="s">
        <v>345</v>
      </c>
      <c r="J2" s="17" t="s">
        <v>346</v>
      </c>
      <c r="K2" s="17" t="s">
        <v>342</v>
      </c>
      <c r="L2" s="22"/>
      <c r="M2" s="22"/>
      <c r="N2" s="22"/>
      <c r="O2" s="22"/>
      <c r="Q2" s="19" t="s">
        <v>0</v>
      </c>
      <c r="R2" s="19" t="s">
        <v>368</v>
      </c>
      <c r="S2" s="19" t="s">
        <v>340</v>
      </c>
      <c r="T2" s="19" t="s">
        <v>344</v>
      </c>
      <c r="U2" s="19" t="s">
        <v>341</v>
      </c>
      <c r="V2" s="19" t="s">
        <v>345</v>
      </c>
      <c r="W2" s="19" t="s">
        <v>346</v>
      </c>
      <c r="X2" s="19" t="s">
        <v>342</v>
      </c>
      <c r="Z2" s="18" t="s">
        <v>385</v>
      </c>
      <c r="AA2" s="18" t="s">
        <v>386</v>
      </c>
      <c r="AB2" s="18" t="s">
        <v>387</v>
      </c>
      <c r="AC2" s="18" t="s">
        <v>386</v>
      </c>
      <c r="AD2" s="18" t="s">
        <v>387</v>
      </c>
      <c r="AE2" s="18" t="s">
        <v>386</v>
      </c>
      <c r="AF2" s="18" t="s">
        <v>387</v>
      </c>
      <c r="AG2" s="18" t="s">
        <v>385</v>
      </c>
      <c r="AH2" s="18" t="s">
        <v>386</v>
      </c>
      <c r="AI2" s="18" t="s">
        <v>387</v>
      </c>
      <c r="AJ2" s="18" t="s">
        <v>386</v>
      </c>
      <c r="AK2" s="18" t="s">
        <v>387</v>
      </c>
      <c r="AL2" s="18" t="s">
        <v>386</v>
      </c>
      <c r="AM2" s="18" t="s">
        <v>387</v>
      </c>
      <c r="AN2" s="18" t="s">
        <v>385</v>
      </c>
      <c r="AO2" s="18" t="s">
        <v>386</v>
      </c>
      <c r="AP2" s="18" t="s">
        <v>387</v>
      </c>
      <c r="AQ2" s="18" t="s">
        <v>386</v>
      </c>
      <c r="AR2" s="18" t="s">
        <v>387</v>
      </c>
      <c r="AS2" s="18" t="s">
        <v>386</v>
      </c>
      <c r="AT2" s="18" t="s">
        <v>387</v>
      </c>
    </row>
    <row r="3" spans="2:46">
      <c r="C3" s="2" t="s">
        <v>25</v>
      </c>
      <c r="D3" s="2">
        <v>5000</v>
      </c>
      <c r="E3" s="4">
        <v>0.01</v>
      </c>
      <c r="F3" s="4">
        <f>AVERAGE(T26:T28)</f>
        <v>0.9205877123771643</v>
      </c>
      <c r="G3" s="4">
        <f>AVERAGE(U26:U28)</f>
        <v>0</v>
      </c>
      <c r="H3" s="4">
        <f>AVERAGE(X26:X28)</f>
        <v>0.9205877123771643</v>
      </c>
      <c r="I3" s="4">
        <f>AVERAGE(Y26:Y28)</f>
        <v>0</v>
      </c>
      <c r="J3" s="4">
        <f>AVERAGE(AB26:AB28)</f>
        <v>0.9205877123771643</v>
      </c>
      <c r="K3" s="4">
        <f>AVERAGE(AC26:AC28)</f>
        <v>0</v>
      </c>
      <c r="L3" s="12"/>
      <c r="M3" s="12"/>
      <c r="N3" s="12"/>
      <c r="O3" s="12"/>
      <c r="Q3" s="2" t="s">
        <v>12</v>
      </c>
      <c r="R3" s="4">
        <v>1</v>
      </c>
      <c r="S3" s="4">
        <f>AVERAGE((AB3/Z3),(AI3/AG3),(AP3/AN3))</f>
        <v>0.72240270141257223</v>
      </c>
      <c r="T3" s="4">
        <f>AVERAGE(((AA3-AB3)/Z3),((AH3-AI3)/AG3),((AO3-AP3)/AN3))</f>
        <v>0.19725294797660675</v>
      </c>
      <c r="U3" s="4">
        <f>AVERAGE((AD3/Z3),(AK3/AG3),(AR3/AN3))</f>
        <v>0.56384336593401185</v>
      </c>
      <c r="V3" s="4">
        <f>AVERAGE(((AC3-AD3)/Z3),((AJ3-AK3)/AG3),((AQ3-AR3)/AN3))</f>
        <v>2.0232031251531997E-5</v>
      </c>
      <c r="W3" s="4">
        <f>AVERAGE((AF3/Z3),(AM3/AG3),(AT3/AN3))</f>
        <v>0.92152378347335417</v>
      </c>
      <c r="X3" s="4">
        <f>AVERAGE(((AE3-AF3)/Z3),((AL3-AM3)/AG3),((AS3-AT3)/AN3))</f>
        <v>0.68546975520523057</v>
      </c>
      <c r="Z3">
        <v>74347754</v>
      </c>
      <c r="AA3">
        <v>68375479</v>
      </c>
      <c r="AB3">
        <v>53562396</v>
      </c>
      <c r="AC3">
        <v>41606771</v>
      </c>
      <c r="AD3">
        <v>41604942</v>
      </c>
      <c r="AE3">
        <v>119982789</v>
      </c>
      <c r="AF3">
        <v>68422603</v>
      </c>
      <c r="AG3">
        <v>75023760</v>
      </c>
      <c r="AH3">
        <v>69005441</v>
      </c>
      <c r="AI3">
        <v>54230251</v>
      </c>
      <c r="AJ3">
        <v>42374695</v>
      </c>
      <c r="AK3">
        <v>42373425</v>
      </c>
      <c r="AL3">
        <v>121289318</v>
      </c>
      <c r="AM3">
        <v>69083273</v>
      </c>
      <c r="AN3">
        <v>73718478</v>
      </c>
      <c r="AO3">
        <v>67785225</v>
      </c>
      <c r="AP3">
        <v>53367497</v>
      </c>
      <c r="AQ3">
        <v>41809436</v>
      </c>
      <c r="AR3">
        <v>41808023</v>
      </c>
      <c r="AS3">
        <v>117248997</v>
      </c>
      <c r="AT3">
        <v>68075170</v>
      </c>
    </row>
    <row r="4" spans="2:46">
      <c r="C4" s="2" t="s">
        <v>11</v>
      </c>
      <c r="D4" s="2">
        <v>5000</v>
      </c>
      <c r="E4" s="4">
        <v>0.01</v>
      </c>
      <c r="F4" s="4">
        <f>AVERAGE(T29:T31)</f>
        <v>0.86793537462431347</v>
      </c>
      <c r="G4" s="4">
        <f>AVERAGE(U29:U31)</f>
        <v>5.2659815615924595E-2</v>
      </c>
      <c r="H4" s="4">
        <f>AVERAGE(X29:X31)</f>
        <v>0.81466477547673755</v>
      </c>
      <c r="I4" s="4">
        <f>AVERAGE(Y29:Y31)</f>
        <v>1.9092409344033413E-6</v>
      </c>
      <c r="J4" s="4">
        <f>AVERAGE(AB29:AB31)</f>
        <v>0.92410472221238671</v>
      </c>
      <c r="K4" s="4">
        <f>AVERAGE(AC29:AC31)</f>
        <v>0.12184671502947521</v>
      </c>
      <c r="L4" s="12"/>
      <c r="M4" s="12"/>
      <c r="N4" s="12"/>
      <c r="O4" s="12"/>
      <c r="Q4" s="2" t="s">
        <v>12</v>
      </c>
      <c r="R4" s="4">
        <v>0.9</v>
      </c>
      <c r="S4" s="4">
        <f t="shared" ref="S4:S12" si="0">AVERAGE((AB4/Z4),(AI4/AG4),(AP4/AN4))</f>
        <v>0.66420311593906212</v>
      </c>
      <c r="T4" s="4">
        <f t="shared" ref="T4:T12" si="1">AVERAGE(((AA4-AB4)/Z4),((AH4-AI4)/AG4),((AO4-AP4)/AN4))</f>
        <v>0.19676747242222362</v>
      </c>
      <c r="U4" s="4">
        <f t="shared" ref="U4:U12" si="2">AVERAGE((AD4/Z4),(AK4/AG4),(AR4/AN4))</f>
        <v>0.52859218754542459</v>
      </c>
      <c r="V4" s="4">
        <f t="shared" ref="V4:V12" si="3">AVERAGE(((AC4-AD4)/Z4),((AJ4-AK4)/AG4),((AQ4-AR4)/AN4))</f>
        <v>2.2415925019974244E-2</v>
      </c>
      <c r="W4" s="4">
        <f t="shared" ref="W4:W12" si="4">AVERAGE((AF4/Z4),(AM4/AG4),(AT4/AN4))</f>
        <v>0.83165790477977364</v>
      </c>
      <c r="X4" s="4">
        <f t="shared" ref="X4:X12" si="5">AVERAGE(((AE4-AF4)/Z4),((AL4-AM4)/AG4),((AS4-AT4)/AN4))</f>
        <v>0.62058890860679572</v>
      </c>
      <c r="Z4">
        <v>74347754</v>
      </c>
      <c r="AA4">
        <v>64495588</v>
      </c>
      <c r="AB4">
        <v>49950201</v>
      </c>
      <c r="AC4">
        <v>41647893</v>
      </c>
      <c r="AD4">
        <v>39946160</v>
      </c>
      <c r="AE4">
        <v>108179772</v>
      </c>
      <c r="AF4">
        <v>62162386</v>
      </c>
      <c r="AG4">
        <v>75023760</v>
      </c>
      <c r="AH4">
        <v>63787925</v>
      </c>
      <c r="AI4">
        <v>48744471</v>
      </c>
      <c r="AJ4">
        <v>40566145</v>
      </c>
      <c r="AK4">
        <v>38637561</v>
      </c>
      <c r="AL4">
        <v>109178351</v>
      </c>
      <c r="AM4">
        <v>61262175</v>
      </c>
      <c r="AN4">
        <v>73718478</v>
      </c>
      <c r="AO4">
        <v>63780497</v>
      </c>
      <c r="AP4">
        <v>49468301</v>
      </c>
      <c r="AQ4">
        <v>40702686</v>
      </c>
      <c r="AR4">
        <v>39327642</v>
      </c>
      <c r="AS4">
        <v>106629292</v>
      </c>
      <c r="AT4">
        <v>62093098</v>
      </c>
    </row>
    <row r="5" spans="2:46">
      <c r="C5" s="2" t="s">
        <v>418</v>
      </c>
      <c r="D5" s="2">
        <v>5000</v>
      </c>
      <c r="E5" s="4">
        <v>0.01</v>
      </c>
      <c r="F5" s="4">
        <f>AVERAGE(F69,F70,F71)</f>
        <v>0.84905746200884369</v>
      </c>
      <c r="G5" s="4">
        <f>AVERAGE(G69,G70,G71)</f>
        <v>0</v>
      </c>
      <c r="H5" s="4">
        <f>AVERAGE(J69,J70,J71)</f>
        <v>0.84905746200884369</v>
      </c>
      <c r="I5" s="4">
        <f>AVERAGE(K69,K70,K71)</f>
        <v>0</v>
      </c>
      <c r="J5" s="4">
        <f>AVERAGE(N69,N70,N71)</f>
        <v>0.84905746200884369</v>
      </c>
      <c r="K5" s="4">
        <f>AVERAGE(O69,O70,O71)</f>
        <v>0</v>
      </c>
      <c r="L5" s="12"/>
      <c r="M5" s="12"/>
      <c r="N5" s="12"/>
      <c r="O5" s="12"/>
      <c r="Q5" s="2" t="s">
        <v>12</v>
      </c>
      <c r="R5" s="4">
        <v>0.8</v>
      </c>
      <c r="S5" s="4">
        <f t="shared" si="0"/>
        <v>0.60380246390172976</v>
      </c>
      <c r="T5" s="4">
        <f t="shared" si="1"/>
        <v>0.19324111351391784</v>
      </c>
      <c r="U5" s="4">
        <f t="shared" si="2"/>
        <v>0.49130764784398906</v>
      </c>
      <c r="V5" s="4">
        <f t="shared" si="3"/>
        <v>4.3560444278470618E-2</v>
      </c>
      <c r="W5" s="4">
        <f t="shared" si="4"/>
        <v>0.7386120862443355</v>
      </c>
      <c r="X5" s="4">
        <f t="shared" si="5"/>
        <v>0.54866789981641106</v>
      </c>
      <c r="Z5">
        <v>74347754</v>
      </c>
      <c r="AA5">
        <v>59628374</v>
      </c>
      <c r="AB5">
        <v>44845587</v>
      </c>
      <c r="AC5">
        <v>39925462</v>
      </c>
      <c r="AD5">
        <v>36359463</v>
      </c>
      <c r="AE5">
        <v>96928782</v>
      </c>
      <c r="AF5">
        <v>54986924</v>
      </c>
      <c r="AG5">
        <v>75023760</v>
      </c>
      <c r="AH5">
        <v>59185377</v>
      </c>
      <c r="AI5">
        <v>44714734</v>
      </c>
      <c r="AJ5">
        <v>39078915</v>
      </c>
      <c r="AK5">
        <v>36095305</v>
      </c>
      <c r="AL5">
        <v>96059913</v>
      </c>
      <c r="AM5">
        <v>54912867</v>
      </c>
      <c r="AN5">
        <v>73718478</v>
      </c>
      <c r="AO5">
        <v>58991181</v>
      </c>
      <c r="AP5">
        <v>45131404</v>
      </c>
      <c r="AQ5">
        <v>40302440</v>
      </c>
      <c r="AR5">
        <v>37136328</v>
      </c>
      <c r="AS5">
        <v>94191944</v>
      </c>
      <c r="AT5">
        <v>54869080</v>
      </c>
    </row>
    <row r="6" spans="2:46">
      <c r="C6" s="2" t="s">
        <v>409</v>
      </c>
      <c r="D6" s="2">
        <v>5000</v>
      </c>
      <c r="E6" s="4">
        <v>0.01</v>
      </c>
      <c r="F6" s="4">
        <f>AVERAGE(F66:F68)</f>
        <v>0.80788354066202384</v>
      </c>
      <c r="G6" s="4">
        <f>AVERAGE(G66:G68)</f>
        <v>4.108913305085779E-2</v>
      </c>
      <c r="H6" s="4">
        <f>AVERAGE(J66:J68)</f>
        <v>0.7658078330364031</v>
      </c>
      <c r="I6" s="4">
        <f>AVERAGE(K66:K68)</f>
        <v>2.6122892535644685E-6</v>
      </c>
      <c r="J6" s="4">
        <f>AVERAGE(N66:N68)</f>
        <v>0.85292289044581315</v>
      </c>
      <c r="K6" s="4">
        <f>AVERAGE(O66:O68)</f>
        <v>9.1651733079767109E-2</v>
      </c>
      <c r="L6" s="12"/>
      <c r="M6" s="12"/>
      <c r="N6" s="12"/>
      <c r="O6" s="12"/>
      <c r="Q6" s="2" t="s">
        <v>12</v>
      </c>
      <c r="R6" s="4">
        <v>0.7</v>
      </c>
      <c r="S6" s="4">
        <f t="shared" si="0"/>
        <v>0.54028602575559204</v>
      </c>
      <c r="T6" s="4">
        <f t="shared" si="1"/>
        <v>0.18479283709139457</v>
      </c>
      <c r="U6" s="4">
        <f t="shared" si="2"/>
        <v>0.45044682080282539</v>
      </c>
      <c r="V6" s="4">
        <f t="shared" si="3"/>
        <v>5.9434456884408647E-2</v>
      </c>
      <c r="W6" s="4">
        <f t="shared" si="4"/>
        <v>0.64721916330241591</v>
      </c>
      <c r="X6" s="4">
        <f t="shared" si="5"/>
        <v>0.47964766238206186</v>
      </c>
      <c r="Z6">
        <v>74347754</v>
      </c>
      <c r="AA6">
        <v>53759159</v>
      </c>
      <c r="AB6">
        <v>40036713</v>
      </c>
      <c r="AC6">
        <v>38036477</v>
      </c>
      <c r="AD6">
        <v>33501689</v>
      </c>
      <c r="AE6">
        <v>83234404</v>
      </c>
      <c r="AF6">
        <v>47694784</v>
      </c>
      <c r="AG6">
        <v>75023760</v>
      </c>
      <c r="AH6">
        <v>54510507</v>
      </c>
      <c r="AI6">
        <v>40403756</v>
      </c>
      <c r="AJ6">
        <v>38331890</v>
      </c>
      <c r="AK6">
        <v>33639311</v>
      </c>
      <c r="AL6">
        <v>85608096</v>
      </c>
      <c r="AM6">
        <v>48446117</v>
      </c>
      <c r="AN6">
        <v>73718478</v>
      </c>
      <c r="AO6">
        <v>53488867</v>
      </c>
      <c r="AP6">
        <v>40088545</v>
      </c>
      <c r="AQ6">
        <v>37383495</v>
      </c>
      <c r="AR6">
        <v>33346584</v>
      </c>
      <c r="AS6">
        <v>82564145</v>
      </c>
      <c r="AT6">
        <v>48241698</v>
      </c>
    </row>
    <row r="7" spans="2:46">
      <c r="B7" s="1">
        <v>0</v>
      </c>
      <c r="C7" s="2" t="s">
        <v>358</v>
      </c>
      <c r="D7" s="2">
        <v>5000</v>
      </c>
      <c r="E7" s="4">
        <v>0.01</v>
      </c>
      <c r="F7" s="4">
        <v>0.92</v>
      </c>
      <c r="G7" s="4">
        <v>0</v>
      </c>
      <c r="H7" s="4">
        <v>0.92</v>
      </c>
      <c r="I7" s="4">
        <v>0</v>
      </c>
      <c r="J7" s="4">
        <v>0.92</v>
      </c>
      <c r="K7" s="4">
        <v>0</v>
      </c>
      <c r="L7" s="12"/>
      <c r="M7" s="12"/>
      <c r="N7" s="12"/>
      <c r="O7" s="12"/>
      <c r="Q7" s="2" t="s">
        <v>12</v>
      </c>
      <c r="R7" s="4">
        <v>0.6</v>
      </c>
      <c r="S7" s="4">
        <f t="shared" si="0"/>
        <v>0.48086558765712778</v>
      </c>
      <c r="T7" s="4">
        <f t="shared" si="1"/>
        <v>0.17512892260933607</v>
      </c>
      <c r="U7" s="4">
        <f t="shared" si="2"/>
        <v>0.41368876812266064</v>
      </c>
      <c r="V7" s="4">
        <f t="shared" si="3"/>
        <v>7.5966830325565934E-2</v>
      </c>
      <c r="W7" s="4">
        <f t="shared" si="4"/>
        <v>0.55894497208064686</v>
      </c>
      <c r="X7" s="4">
        <f t="shared" si="5"/>
        <v>0.40456992821255072</v>
      </c>
      <c r="Z7">
        <v>74347754</v>
      </c>
      <c r="AA7">
        <v>48794461</v>
      </c>
      <c r="AB7">
        <v>35633617</v>
      </c>
      <c r="AC7">
        <v>36501119</v>
      </c>
      <c r="AD7">
        <v>30662174</v>
      </c>
      <c r="AE7">
        <v>71946638</v>
      </c>
      <c r="AF7">
        <v>41436642</v>
      </c>
      <c r="AG7">
        <v>75023760</v>
      </c>
      <c r="AH7">
        <v>49011560</v>
      </c>
      <c r="AI7">
        <v>36085527</v>
      </c>
      <c r="AJ7">
        <v>36844273</v>
      </c>
      <c r="AK7">
        <v>31132485</v>
      </c>
      <c r="AL7">
        <v>72416026</v>
      </c>
      <c r="AM7">
        <v>41756978</v>
      </c>
      <c r="AN7">
        <v>73718478</v>
      </c>
      <c r="AO7">
        <v>48536439</v>
      </c>
      <c r="AP7">
        <v>35556320</v>
      </c>
      <c r="AQ7">
        <v>35894574</v>
      </c>
      <c r="AR7">
        <v>30496034</v>
      </c>
      <c r="AS7">
        <v>70592757</v>
      </c>
      <c r="AT7">
        <v>41497314</v>
      </c>
    </row>
    <row r="8" spans="2:46">
      <c r="B8" s="1">
        <v>0.1</v>
      </c>
      <c r="C8" s="2" t="s">
        <v>359</v>
      </c>
      <c r="D8" s="2">
        <v>5000</v>
      </c>
      <c r="E8" s="4">
        <v>0.01</v>
      </c>
      <c r="F8" s="4">
        <v>0.86</v>
      </c>
      <c r="G8" s="4">
        <v>0.06</v>
      </c>
      <c r="H8" s="4">
        <v>0.81</v>
      </c>
      <c r="I8" s="4">
        <v>0</v>
      </c>
      <c r="J8" s="4">
        <v>0.92</v>
      </c>
      <c r="K8" s="4">
        <v>0.14000000000000001</v>
      </c>
      <c r="L8" s="12"/>
      <c r="M8" s="12"/>
      <c r="N8" s="12"/>
      <c r="O8" s="12"/>
      <c r="Q8" s="2" t="s">
        <v>12</v>
      </c>
      <c r="R8" s="4">
        <v>0.5</v>
      </c>
      <c r="S8" s="4">
        <f t="shared" si="0"/>
        <v>0.40751749358846528</v>
      </c>
      <c r="T8" s="4">
        <f t="shared" si="1"/>
        <v>0.16115888749611354</v>
      </c>
      <c r="U8" s="4">
        <f t="shared" si="2"/>
        <v>0.35804437595011335</v>
      </c>
      <c r="V8" s="4">
        <f t="shared" si="3"/>
        <v>8.5811220394788792E-2</v>
      </c>
      <c r="W8" s="4">
        <f t="shared" si="4"/>
        <v>0.46252146239911207</v>
      </c>
      <c r="X8" s="4">
        <f t="shared" si="5"/>
        <v>0.33841683164873365</v>
      </c>
      <c r="Z8">
        <v>74347754</v>
      </c>
      <c r="AA8">
        <v>41752490</v>
      </c>
      <c r="AB8">
        <v>29755186</v>
      </c>
      <c r="AC8">
        <v>32690613</v>
      </c>
      <c r="AD8">
        <v>26231730</v>
      </c>
      <c r="AE8">
        <v>59009964</v>
      </c>
      <c r="AF8">
        <v>33780293</v>
      </c>
      <c r="AG8">
        <v>75023760</v>
      </c>
      <c r="AH8">
        <v>42853910</v>
      </c>
      <c r="AI8">
        <v>31050270</v>
      </c>
      <c r="AJ8">
        <v>34052342</v>
      </c>
      <c r="AK8">
        <v>27575160</v>
      </c>
      <c r="AL8">
        <v>59546531</v>
      </c>
      <c r="AM8">
        <v>34790364</v>
      </c>
      <c r="AN8">
        <v>73718478</v>
      </c>
      <c r="AO8">
        <v>42258446</v>
      </c>
      <c r="AP8">
        <v>30111319</v>
      </c>
      <c r="AQ8">
        <v>32287265</v>
      </c>
      <c r="AR8">
        <v>26078353</v>
      </c>
      <c r="AS8">
        <v>60110824</v>
      </c>
      <c r="AT8">
        <v>34609684</v>
      </c>
    </row>
    <row r="9" spans="2:46">
      <c r="B9" s="1">
        <v>0.2</v>
      </c>
      <c r="C9" s="2" t="s">
        <v>360</v>
      </c>
      <c r="D9" s="2">
        <v>5000</v>
      </c>
      <c r="E9" s="4">
        <v>0.01</v>
      </c>
      <c r="F9" s="4">
        <v>0.8</v>
      </c>
      <c r="G9" s="4">
        <v>0.12</v>
      </c>
      <c r="H9" s="4">
        <v>0.7</v>
      </c>
      <c r="I9" s="4">
        <v>0</v>
      </c>
      <c r="J9" s="4">
        <v>0.92</v>
      </c>
      <c r="K9" s="4">
        <v>0.33</v>
      </c>
      <c r="L9" s="12"/>
      <c r="M9" s="12"/>
      <c r="N9" s="12"/>
      <c r="O9" s="12"/>
      <c r="Q9" s="2" t="s">
        <v>12</v>
      </c>
      <c r="R9" s="4">
        <v>0.4</v>
      </c>
      <c r="S9" s="4">
        <f t="shared" si="0"/>
        <v>0.32513978169071867</v>
      </c>
      <c r="T9" s="4">
        <f t="shared" si="1"/>
        <v>0.1395119786783218</v>
      </c>
      <c r="U9" s="4">
        <f t="shared" si="2"/>
        <v>0.29075818210700655</v>
      </c>
      <c r="V9" s="4">
        <f t="shared" si="3"/>
        <v>8.5004831170737136E-2</v>
      </c>
      <c r="W9" s="4">
        <f t="shared" si="4"/>
        <v>0.3619971843372855</v>
      </c>
      <c r="X9" s="4">
        <f t="shared" si="5"/>
        <v>0.26994356166513617</v>
      </c>
      <c r="Z9">
        <v>74347754</v>
      </c>
      <c r="AA9">
        <v>34634428</v>
      </c>
      <c r="AB9">
        <v>24085348</v>
      </c>
      <c r="AC9">
        <v>27476023</v>
      </c>
      <c r="AD9">
        <v>21347704</v>
      </c>
      <c r="AE9">
        <v>47819352</v>
      </c>
      <c r="AF9">
        <v>27024983</v>
      </c>
      <c r="AG9">
        <v>75023760</v>
      </c>
      <c r="AH9">
        <v>35043129</v>
      </c>
      <c r="AI9">
        <v>24117496</v>
      </c>
      <c r="AJ9">
        <v>28760764</v>
      </c>
      <c r="AK9">
        <v>21744721</v>
      </c>
      <c r="AL9">
        <v>47272934</v>
      </c>
      <c r="AM9">
        <v>26613620</v>
      </c>
      <c r="AN9">
        <v>73718478</v>
      </c>
      <c r="AO9">
        <v>33985538</v>
      </c>
      <c r="AP9">
        <v>24327045</v>
      </c>
      <c r="AQ9">
        <v>27598188</v>
      </c>
      <c r="AR9">
        <v>21769333</v>
      </c>
      <c r="AS9">
        <v>45892051</v>
      </c>
      <c r="AT9">
        <v>27110810</v>
      </c>
    </row>
    <row r="10" spans="2:46">
      <c r="B10" s="1">
        <v>0.3</v>
      </c>
      <c r="C10" s="2" t="s">
        <v>361</v>
      </c>
      <c r="D10" s="2">
        <v>5000</v>
      </c>
      <c r="E10" s="4">
        <v>0.01</v>
      </c>
      <c r="F10" s="4">
        <v>0.74</v>
      </c>
      <c r="G10" s="4">
        <v>0.18</v>
      </c>
      <c r="H10" s="4">
        <v>0.62</v>
      </c>
      <c r="I10" s="4">
        <v>0</v>
      </c>
      <c r="J10" s="4">
        <v>0.92</v>
      </c>
      <c r="K10" s="4">
        <v>0.6</v>
      </c>
      <c r="L10" s="12"/>
      <c r="M10" s="12"/>
      <c r="N10" s="12"/>
      <c r="O10" s="12"/>
      <c r="Q10" s="2" t="s">
        <v>12</v>
      </c>
      <c r="R10" s="4">
        <v>0.3</v>
      </c>
      <c r="S10" s="4">
        <f t="shared" si="0"/>
        <v>0.24651225876200591</v>
      </c>
      <c r="T10" s="4">
        <f t="shared" si="1"/>
        <v>0.11573110512498348</v>
      </c>
      <c r="U10" s="4">
        <f t="shared" si="2"/>
        <v>0.22581524983530912</v>
      </c>
      <c r="V10" s="4">
        <f t="shared" si="3"/>
        <v>7.9497316450529223E-2</v>
      </c>
      <c r="W10" s="4">
        <f t="shared" si="4"/>
        <v>0.26891334558250285</v>
      </c>
      <c r="X10" s="4">
        <f t="shared" si="5"/>
        <v>0.20579500012530394</v>
      </c>
      <c r="Z10">
        <v>74347754</v>
      </c>
      <c r="AA10">
        <v>26420755</v>
      </c>
      <c r="AB10">
        <v>17561602</v>
      </c>
      <c r="AC10">
        <v>22078766</v>
      </c>
      <c r="AD10">
        <v>16021633</v>
      </c>
      <c r="AE10">
        <v>34464229</v>
      </c>
      <c r="AF10">
        <v>19177892</v>
      </c>
      <c r="AG10">
        <v>75023760</v>
      </c>
      <c r="AH10">
        <v>27525908</v>
      </c>
      <c r="AI10">
        <v>18731876</v>
      </c>
      <c r="AJ10">
        <v>23360296</v>
      </c>
      <c r="AK10">
        <v>17206850</v>
      </c>
      <c r="AL10">
        <v>36623579</v>
      </c>
      <c r="AM10">
        <v>20428065</v>
      </c>
      <c r="AN10">
        <v>73718478</v>
      </c>
      <c r="AO10">
        <v>26867952</v>
      </c>
      <c r="AP10">
        <v>18698590</v>
      </c>
      <c r="AQ10">
        <v>22675773</v>
      </c>
      <c r="AR10">
        <v>17146762</v>
      </c>
      <c r="AS10">
        <v>34825412</v>
      </c>
      <c r="AT10">
        <v>20383424</v>
      </c>
    </row>
    <row r="11" spans="2:46">
      <c r="B11" s="1">
        <v>0.4</v>
      </c>
      <c r="C11" s="2" t="s">
        <v>362</v>
      </c>
      <c r="D11" s="2">
        <v>5000</v>
      </c>
      <c r="E11" s="4">
        <v>0.01</v>
      </c>
      <c r="F11" s="4">
        <v>0.67</v>
      </c>
      <c r="G11" s="4">
        <v>0.25</v>
      </c>
      <c r="H11" s="4">
        <v>0.53</v>
      </c>
      <c r="I11" s="4">
        <v>0</v>
      </c>
      <c r="J11" s="4">
        <v>0.92</v>
      </c>
      <c r="K11" s="4">
        <v>1.05</v>
      </c>
      <c r="L11" s="12"/>
      <c r="M11" s="12"/>
      <c r="N11" s="12"/>
      <c r="O11" s="12"/>
      <c r="Q11" s="2" t="s">
        <v>12</v>
      </c>
      <c r="R11" s="4">
        <v>0.2</v>
      </c>
      <c r="S11" s="4">
        <f t="shared" si="0"/>
        <v>0.1798023281650277</v>
      </c>
      <c r="T11" s="4">
        <f t="shared" si="1"/>
        <v>8.8560642785165469E-2</v>
      </c>
      <c r="U11" s="4">
        <f t="shared" si="2"/>
        <v>0.17003904322084692</v>
      </c>
      <c r="V11" s="4">
        <f t="shared" si="3"/>
        <v>6.7725173102602468E-2</v>
      </c>
      <c r="W11" s="4">
        <f t="shared" si="4"/>
        <v>0.18979071227763963</v>
      </c>
      <c r="X11" s="4">
        <f t="shared" si="5"/>
        <v>0.13562328452048403</v>
      </c>
      <c r="Z11">
        <v>74347754</v>
      </c>
      <c r="AA11">
        <v>20525163</v>
      </c>
      <c r="AB11">
        <v>13441990</v>
      </c>
      <c r="AC11">
        <v>17852376</v>
      </c>
      <c r="AD11">
        <v>12538564</v>
      </c>
      <c r="AE11">
        <v>25273921</v>
      </c>
      <c r="AF11">
        <v>14340914</v>
      </c>
      <c r="AG11">
        <v>75023760</v>
      </c>
      <c r="AH11">
        <v>19861462</v>
      </c>
      <c r="AI11">
        <v>13404780</v>
      </c>
      <c r="AJ11">
        <v>17821211</v>
      </c>
      <c r="AK11">
        <v>12787021</v>
      </c>
      <c r="AL11">
        <v>23814811</v>
      </c>
      <c r="AM11">
        <v>14051404</v>
      </c>
      <c r="AN11">
        <v>73718478</v>
      </c>
      <c r="AO11">
        <v>19482583</v>
      </c>
      <c r="AP11">
        <v>13264484</v>
      </c>
      <c r="AQ11">
        <v>17370421</v>
      </c>
      <c r="AR11">
        <v>12608071</v>
      </c>
      <c r="AS11">
        <v>23506595</v>
      </c>
      <c r="AT11">
        <v>13946780</v>
      </c>
    </row>
    <row r="12" spans="2:46">
      <c r="B12" s="1">
        <v>0.5</v>
      </c>
      <c r="C12" s="2" t="s">
        <v>363</v>
      </c>
      <c r="D12" s="2">
        <v>5000</v>
      </c>
      <c r="E12" s="4">
        <v>0.01</v>
      </c>
      <c r="F12" s="4">
        <v>0.6</v>
      </c>
      <c r="G12" s="4">
        <v>0.32</v>
      </c>
      <c r="H12" s="4">
        <v>0.45</v>
      </c>
      <c r="I12" s="4">
        <v>0</v>
      </c>
      <c r="J12" s="4">
        <v>0.92</v>
      </c>
      <c r="K12" s="4">
        <v>2.17</v>
      </c>
      <c r="L12" s="12"/>
      <c r="M12" s="12"/>
      <c r="N12" s="12"/>
      <c r="O12" s="12"/>
      <c r="Q12" s="2" t="s">
        <v>12</v>
      </c>
      <c r="R12" s="4">
        <v>0.1</v>
      </c>
      <c r="S12" s="4">
        <f t="shared" si="0"/>
        <v>9.1071032096137025E-2</v>
      </c>
      <c r="T12" s="4">
        <f t="shared" si="1"/>
        <v>4.826574798766986E-2</v>
      </c>
      <c r="U12" s="4">
        <f t="shared" si="2"/>
        <v>8.8471238845649378E-2</v>
      </c>
      <c r="V12" s="4">
        <f t="shared" si="3"/>
        <v>4.1941244649560117E-2</v>
      </c>
      <c r="W12" s="4">
        <f t="shared" si="4"/>
        <v>9.358540515215831E-2</v>
      </c>
      <c r="X12" s="4">
        <f t="shared" si="5"/>
        <v>6.7271844975494322E-2</v>
      </c>
      <c r="Z12">
        <v>74347754</v>
      </c>
      <c r="AA12">
        <v>10911491</v>
      </c>
      <c r="AB12">
        <v>7388087</v>
      </c>
      <c r="AC12">
        <v>10231673</v>
      </c>
      <c r="AD12">
        <v>7173658</v>
      </c>
      <c r="AE12">
        <v>12256275</v>
      </c>
      <c r="AF12">
        <v>7592288</v>
      </c>
      <c r="AG12">
        <v>75023760</v>
      </c>
      <c r="AH12">
        <v>10063402</v>
      </c>
      <c r="AI12">
        <v>6345463</v>
      </c>
      <c r="AJ12">
        <v>9366989</v>
      </c>
      <c r="AK12">
        <v>6175177</v>
      </c>
      <c r="AL12">
        <v>11956174</v>
      </c>
      <c r="AM12">
        <v>6517744</v>
      </c>
      <c r="AN12">
        <v>73718478</v>
      </c>
      <c r="AO12">
        <v>10107633</v>
      </c>
      <c r="AP12">
        <v>6580236</v>
      </c>
      <c r="AQ12">
        <v>9492337</v>
      </c>
      <c r="AR12">
        <v>6385215</v>
      </c>
      <c r="AS12">
        <v>11673759</v>
      </c>
      <c r="AT12">
        <v>6764547</v>
      </c>
    </row>
    <row r="13" spans="2:46">
      <c r="B13" s="1">
        <v>0.6</v>
      </c>
      <c r="C13" s="2" t="s">
        <v>364</v>
      </c>
      <c r="D13" s="2">
        <v>5000</v>
      </c>
      <c r="E13" s="4">
        <v>0.01</v>
      </c>
      <c r="F13" s="4">
        <v>0.55000000000000004</v>
      </c>
      <c r="G13" s="4">
        <v>0.37</v>
      </c>
      <c r="H13" s="4">
        <v>0.39</v>
      </c>
      <c r="I13" s="4">
        <v>0</v>
      </c>
      <c r="J13" s="4">
        <v>0.92</v>
      </c>
      <c r="K13" s="4">
        <v>3.03</v>
      </c>
      <c r="L13" s="12"/>
      <c r="M13" s="12"/>
      <c r="N13" s="12"/>
      <c r="O13" s="12"/>
      <c r="Q13" s="21" t="s">
        <v>11</v>
      </c>
      <c r="R13" s="4">
        <v>1</v>
      </c>
      <c r="S13" s="4">
        <f>(AB13/Z13)</f>
        <v>0.4706404763003697</v>
      </c>
      <c r="T13" s="4">
        <f>(AA13-AB13)/Z13</f>
        <v>0.45000126207334418</v>
      </c>
      <c r="U13" s="4">
        <f>AD13/Z13</f>
        <v>0.26509561139459659</v>
      </c>
      <c r="V13" s="4">
        <f>(AC13-AD13)/Z13</f>
        <v>1.3351457214702588E-5</v>
      </c>
      <c r="W13" s="4">
        <f>AVERAGE((AF13/Z13),(AM13/AG13))</f>
        <v>0.92379274621013263</v>
      </c>
      <c r="X13" s="4">
        <f>AVERAGE(((AE13-AF13)/Z13),((AL13-AM13)/AG13))</f>
        <v>2.3512996688558285</v>
      </c>
      <c r="Z13">
        <v>317493434</v>
      </c>
      <c r="AA13">
        <v>292297707</v>
      </c>
      <c r="AB13">
        <v>149425261</v>
      </c>
      <c r="AC13">
        <v>84170355</v>
      </c>
      <c r="AD13">
        <v>84166116</v>
      </c>
      <c r="AE13">
        <v>1043111600</v>
      </c>
      <c r="AF13">
        <v>293863670</v>
      </c>
      <c r="AG13">
        <v>313488852</v>
      </c>
      <c r="AH13">
        <v>288609367</v>
      </c>
      <c r="AI13">
        <v>147083525</v>
      </c>
      <c r="AJ13">
        <v>82788093</v>
      </c>
      <c r="AK13">
        <v>82784149</v>
      </c>
      <c r="AL13">
        <v>1023455212</v>
      </c>
      <c r="AM13">
        <v>289040322</v>
      </c>
      <c r="AN13">
        <v>316896828</v>
      </c>
      <c r="AO13">
        <v>291748031</v>
      </c>
      <c r="AP13">
        <v>147211640</v>
      </c>
      <c r="AQ13">
        <v>81206107</v>
      </c>
      <c r="AR13">
        <v>81202136</v>
      </c>
      <c r="AS13">
        <v>337936525</v>
      </c>
      <c r="AT13">
        <v>95239428</v>
      </c>
    </row>
    <row r="14" spans="2:46">
      <c r="B14" s="1">
        <v>0.7</v>
      </c>
      <c r="C14" s="2" t="s">
        <v>365</v>
      </c>
      <c r="D14" s="2">
        <v>5000</v>
      </c>
      <c r="E14" s="4">
        <v>0.01</v>
      </c>
      <c r="F14" s="4">
        <v>0.48</v>
      </c>
      <c r="G14" s="4">
        <v>0.45</v>
      </c>
      <c r="H14" s="4">
        <v>0.33</v>
      </c>
      <c r="I14" s="4">
        <v>0</v>
      </c>
      <c r="J14" s="4">
        <v>0.92</v>
      </c>
      <c r="K14" s="4">
        <v>7.32</v>
      </c>
      <c r="L14" s="12"/>
      <c r="M14" s="12"/>
      <c r="N14" s="12"/>
      <c r="O14" s="12"/>
      <c r="Q14" s="21" t="s">
        <v>11</v>
      </c>
      <c r="R14" s="4">
        <v>0.9</v>
      </c>
      <c r="S14" s="4">
        <f t="shared" ref="S14:S22" si="6">(AB14/Z14)</f>
        <v>0.44274275920931327</v>
      </c>
      <c r="T14" s="4">
        <f t="shared" ref="T14:T22" si="7">(AA14-AB14)/Z14</f>
        <v>0.44940616000266637</v>
      </c>
      <c r="U14" s="4">
        <f t="shared" ref="U14:U22" si="8">AD14/Z14</f>
        <v>0.25539560922069338</v>
      </c>
      <c r="V14" s="4">
        <f t="shared" ref="V14:V22" si="9">(AC14-AD14)/Z14</f>
        <v>1.7994290237825832E-2</v>
      </c>
      <c r="W14" s="4">
        <f t="shared" ref="W14:W22" si="10">AVERAGE((AF14/Z14),(AM14/AG14))</f>
        <v>0.83064599263503902</v>
      </c>
      <c r="X14" s="4">
        <f t="shared" ref="X14:X22" si="11">AVERAGE(((AE14-AF14)/Z14),((AL14-AM14)/AG14))</f>
        <v>2.1150440033746714</v>
      </c>
      <c r="Z14">
        <v>317493434</v>
      </c>
      <c r="AA14">
        <v>283251424</v>
      </c>
      <c r="AB14">
        <v>140567919</v>
      </c>
      <c r="AC14">
        <v>86799498</v>
      </c>
      <c r="AD14">
        <v>81086429</v>
      </c>
      <c r="AE14">
        <v>940862683</v>
      </c>
      <c r="AF14">
        <v>264765764</v>
      </c>
      <c r="AG14">
        <v>313488852</v>
      </c>
      <c r="AH14">
        <v>280185622</v>
      </c>
      <c r="AI14">
        <v>138511818</v>
      </c>
      <c r="AJ14">
        <v>87483831</v>
      </c>
      <c r="AK14">
        <v>80704249</v>
      </c>
      <c r="AL14">
        <v>917886479</v>
      </c>
      <c r="AM14">
        <v>259370275</v>
      </c>
      <c r="AN14">
        <v>316896828</v>
      </c>
      <c r="AO14">
        <v>282421548</v>
      </c>
      <c r="AP14">
        <v>138915671</v>
      </c>
      <c r="AQ14">
        <v>85491688</v>
      </c>
      <c r="AR14">
        <v>79146413</v>
      </c>
      <c r="AS14">
        <v>329310589</v>
      </c>
      <c r="AT14">
        <v>92473129</v>
      </c>
    </row>
    <row r="15" spans="2:46">
      <c r="B15" s="1">
        <v>0.8</v>
      </c>
      <c r="C15" s="2" t="s">
        <v>366</v>
      </c>
      <c r="D15" s="2">
        <v>5000</v>
      </c>
      <c r="E15" s="4">
        <v>0.01</v>
      </c>
      <c r="F15" s="4">
        <v>0.42</v>
      </c>
      <c r="G15" s="4">
        <v>0.5</v>
      </c>
      <c r="H15" s="4">
        <v>0.27</v>
      </c>
      <c r="I15" s="4">
        <v>0</v>
      </c>
      <c r="J15" s="4">
        <v>0.92</v>
      </c>
      <c r="K15" s="4">
        <v>9.6999999999999993</v>
      </c>
      <c r="L15" s="12"/>
      <c r="M15" s="12"/>
      <c r="N15" s="12"/>
      <c r="O15" s="12"/>
      <c r="Q15" s="21" t="s">
        <v>11</v>
      </c>
      <c r="R15" s="4">
        <v>0.8</v>
      </c>
      <c r="S15" s="4">
        <f t="shared" si="6"/>
        <v>0.4159430333289979</v>
      </c>
      <c r="T15" s="4">
        <f t="shared" si="7"/>
        <v>0.44329578166961398</v>
      </c>
      <c r="U15" s="4">
        <f t="shared" si="8"/>
        <v>0.2492406882342014</v>
      </c>
      <c r="V15" s="4">
        <f t="shared" si="9"/>
        <v>3.8368998207377103E-2</v>
      </c>
      <c r="W15" s="4">
        <f t="shared" si="10"/>
        <v>0.74201863663518974</v>
      </c>
      <c r="X15" s="4">
        <f t="shared" si="11"/>
        <v>1.8735703154740457</v>
      </c>
      <c r="Z15">
        <v>317493434</v>
      </c>
      <c r="AA15">
        <v>272802682</v>
      </c>
      <c r="AB15">
        <v>132059182</v>
      </c>
      <c r="AC15">
        <v>91314187</v>
      </c>
      <c r="AD15">
        <v>79132282</v>
      </c>
      <c r="AE15">
        <v>833148440</v>
      </c>
      <c r="AF15">
        <v>236931343</v>
      </c>
      <c r="AG15">
        <v>313488852</v>
      </c>
      <c r="AH15">
        <v>269487510</v>
      </c>
      <c r="AI15">
        <v>129120396</v>
      </c>
      <c r="AJ15">
        <v>90936695</v>
      </c>
      <c r="AK15">
        <v>77505232</v>
      </c>
      <c r="AL15">
        <v>817276115</v>
      </c>
      <c r="AM15">
        <v>231286241</v>
      </c>
      <c r="AN15">
        <v>316896828</v>
      </c>
      <c r="AO15">
        <v>271953045</v>
      </c>
      <c r="AP15">
        <v>129896078</v>
      </c>
      <c r="AQ15">
        <v>88999922</v>
      </c>
      <c r="AR15">
        <v>76720903</v>
      </c>
      <c r="AS15">
        <v>608796994</v>
      </c>
      <c r="AT15">
        <v>169875769</v>
      </c>
    </row>
    <row r="16" spans="2:46">
      <c r="B16" s="1">
        <v>0.9</v>
      </c>
      <c r="C16" s="2" t="s">
        <v>367</v>
      </c>
      <c r="D16" s="2">
        <v>5000</v>
      </c>
      <c r="E16" s="4">
        <v>0.01</v>
      </c>
      <c r="F16" s="4">
        <v>0.37</v>
      </c>
      <c r="G16" s="4">
        <v>0.56000000000000005</v>
      </c>
      <c r="H16" s="4">
        <v>0.23</v>
      </c>
      <c r="I16" s="4">
        <v>0</v>
      </c>
      <c r="J16" s="4">
        <v>0.92</v>
      </c>
      <c r="K16" s="4">
        <v>47.22</v>
      </c>
      <c r="Q16" s="21" t="s">
        <v>11</v>
      </c>
      <c r="R16" s="4">
        <v>0.7</v>
      </c>
      <c r="S16" s="4">
        <f t="shared" si="6"/>
        <v>0.37805132688192855</v>
      </c>
      <c r="T16" s="4">
        <f t="shared" si="7"/>
        <v>0.43985109940887784</v>
      </c>
      <c r="U16" s="4">
        <f t="shared" si="8"/>
        <v>0.23696114925009756</v>
      </c>
      <c r="V16" s="4">
        <f t="shared" si="9"/>
        <v>6.7098628565654059E-2</v>
      </c>
      <c r="W16" s="4">
        <f t="shared" si="10"/>
        <v>0.64542359540640715</v>
      </c>
      <c r="X16" s="4">
        <f t="shared" si="11"/>
        <v>1.652656347818469</v>
      </c>
      <c r="Z16">
        <v>317493434</v>
      </c>
      <c r="AA16">
        <v>259678650</v>
      </c>
      <c r="AB16">
        <v>120028814</v>
      </c>
      <c r="AC16">
        <v>96536983</v>
      </c>
      <c r="AD16">
        <v>75233609</v>
      </c>
      <c r="AE16">
        <v>731847742</v>
      </c>
      <c r="AF16">
        <v>204943309</v>
      </c>
      <c r="AG16">
        <v>313488852</v>
      </c>
      <c r="AH16">
        <v>256108688</v>
      </c>
      <c r="AI16">
        <v>118145094</v>
      </c>
      <c r="AJ16">
        <v>93598705</v>
      </c>
      <c r="AL16">
        <v>718228026</v>
      </c>
      <c r="AM16">
        <v>202307869</v>
      </c>
      <c r="AN16">
        <v>316896828</v>
      </c>
      <c r="AO16">
        <v>260886777</v>
      </c>
      <c r="AP16">
        <v>119076958</v>
      </c>
      <c r="AQ16">
        <v>93064245</v>
      </c>
      <c r="AR16">
        <v>72535106</v>
      </c>
      <c r="AS16">
        <v>736292529</v>
      </c>
      <c r="AT16">
        <v>205795638</v>
      </c>
    </row>
    <row r="17" spans="16:46">
      <c r="Q17" s="21" t="s">
        <v>11</v>
      </c>
      <c r="R17" s="4">
        <v>0.6</v>
      </c>
      <c r="S17" s="4">
        <f t="shared" si="6"/>
        <v>0.34456343749143487</v>
      </c>
      <c r="T17" s="4">
        <f t="shared" si="7"/>
        <v>0.42875523214757255</v>
      </c>
      <c r="U17" s="4">
        <f t="shared" si="8"/>
        <v>0.22472805532098028</v>
      </c>
      <c r="V17" s="4">
        <f t="shared" si="9"/>
        <v>9.2246729738669181E-2</v>
      </c>
      <c r="W17" s="4">
        <f t="shared" si="10"/>
        <v>0.55472819613869595</v>
      </c>
      <c r="X17" s="4">
        <f t="shared" si="11"/>
        <v>1.3991968610845436</v>
      </c>
      <c r="Z17">
        <v>317493434</v>
      </c>
      <c r="AA17">
        <v>245523600</v>
      </c>
      <c r="AB17">
        <v>109396629</v>
      </c>
      <c r="AC17">
        <v>100637413</v>
      </c>
      <c r="AD17">
        <v>71349682</v>
      </c>
      <c r="AE17">
        <v>627471425</v>
      </c>
      <c r="AF17">
        <v>177522903</v>
      </c>
      <c r="AG17">
        <v>313488852</v>
      </c>
      <c r="AH17">
        <v>241544699</v>
      </c>
      <c r="AI17">
        <v>107269889</v>
      </c>
      <c r="AJ17">
        <v>97622745</v>
      </c>
      <c r="AK17">
        <v>69886056</v>
      </c>
      <c r="AL17">
        <v>605510392</v>
      </c>
      <c r="AM17">
        <v>172518425</v>
      </c>
      <c r="AN17">
        <v>316896828</v>
      </c>
      <c r="AO17">
        <v>245754110</v>
      </c>
      <c r="AP17">
        <v>107331306</v>
      </c>
      <c r="AQ17">
        <v>98775656</v>
      </c>
      <c r="AR17">
        <v>69027656</v>
      </c>
      <c r="AS17">
        <v>445575579</v>
      </c>
      <c r="AT17">
        <v>124527978</v>
      </c>
    </row>
    <row r="18" spans="16:46">
      <c r="Q18" s="21" t="s">
        <v>11</v>
      </c>
      <c r="R18" s="4">
        <v>0.5</v>
      </c>
      <c r="S18" s="4">
        <f t="shared" si="6"/>
        <v>0.30126563184295646</v>
      </c>
      <c r="T18" s="4">
        <f t="shared" si="7"/>
        <v>0.40998213210292722</v>
      </c>
      <c r="U18" s="4">
        <f t="shared" si="8"/>
        <v>0.20527863577802369</v>
      </c>
      <c r="V18" s="4">
        <f t="shared" si="9"/>
        <v>0.11130064188980991</v>
      </c>
      <c r="W18" s="4">
        <f t="shared" si="10"/>
        <v>0.46106329627540499</v>
      </c>
      <c r="X18" s="4">
        <f t="shared" si="11"/>
        <v>1.183653846778939</v>
      </c>
      <c r="Z18">
        <v>317493434</v>
      </c>
      <c r="AA18">
        <v>225816495</v>
      </c>
      <c r="AB18">
        <v>95649860</v>
      </c>
      <c r="AC18">
        <v>100511842</v>
      </c>
      <c r="AD18">
        <v>65174619</v>
      </c>
      <c r="AE18">
        <v>527967483</v>
      </c>
      <c r="AF18">
        <v>145660904</v>
      </c>
      <c r="AG18">
        <v>313488852</v>
      </c>
      <c r="AH18">
        <v>223375771</v>
      </c>
      <c r="AI18">
        <v>96333196</v>
      </c>
      <c r="AJ18">
        <v>102384039</v>
      </c>
      <c r="AK18">
        <v>66325783</v>
      </c>
      <c r="AL18">
        <v>509892811</v>
      </c>
      <c r="AM18">
        <v>145252741</v>
      </c>
      <c r="AN18">
        <v>316896828</v>
      </c>
      <c r="AO18">
        <v>226285485</v>
      </c>
      <c r="AP18">
        <v>95153598</v>
      </c>
      <c r="AQ18">
        <v>102548622</v>
      </c>
      <c r="AR18">
        <v>65036216</v>
      </c>
      <c r="AS18">
        <v>517210969</v>
      </c>
      <c r="AT18">
        <v>144590624</v>
      </c>
    </row>
    <row r="19" spans="16:46">
      <c r="Q19" s="21" t="s">
        <v>11</v>
      </c>
      <c r="R19" s="4">
        <v>0.4</v>
      </c>
      <c r="S19" s="4">
        <f t="shared" si="6"/>
        <v>0.2580015402775227</v>
      </c>
      <c r="T19" s="4">
        <f t="shared" si="7"/>
        <v>0.38182544902645138</v>
      </c>
      <c r="U19" s="4">
        <f t="shared" si="8"/>
        <v>0.18512501269553813</v>
      </c>
      <c r="V19" s="4">
        <f t="shared" si="9"/>
        <v>0.13730766791227564</v>
      </c>
      <c r="W19" s="4">
        <f t="shared" si="10"/>
        <v>0.36880750556546527</v>
      </c>
      <c r="X19" s="4">
        <f t="shared" si="11"/>
        <v>0.94363113262885789</v>
      </c>
      <c r="Z19">
        <v>317493434</v>
      </c>
      <c r="AA19">
        <v>203140868</v>
      </c>
      <c r="AB19">
        <v>81913795</v>
      </c>
      <c r="AC19">
        <v>102370259</v>
      </c>
      <c r="AD19">
        <v>58775976</v>
      </c>
      <c r="AE19">
        <v>422949201</v>
      </c>
      <c r="AF19">
        <v>118616269</v>
      </c>
      <c r="AG19">
        <v>313488852</v>
      </c>
      <c r="AH19">
        <v>198181854</v>
      </c>
      <c r="AI19">
        <v>80292675</v>
      </c>
      <c r="AJ19">
        <v>100711049</v>
      </c>
      <c r="AK19">
        <v>57901420</v>
      </c>
      <c r="AL19">
        <v>405255271</v>
      </c>
      <c r="AM19">
        <v>114113935</v>
      </c>
      <c r="AN19">
        <v>316896828</v>
      </c>
      <c r="AO19">
        <v>202386755</v>
      </c>
      <c r="AP19">
        <v>81065787</v>
      </c>
      <c r="AQ19">
        <v>103499049</v>
      </c>
      <c r="AR19">
        <v>58276018</v>
      </c>
    </row>
    <row r="20" spans="16:46">
      <c r="Q20" s="21" t="s">
        <v>11</v>
      </c>
      <c r="R20" s="4">
        <v>0.3</v>
      </c>
      <c r="S20" s="4">
        <f t="shared" si="6"/>
        <v>0.20958957847298348</v>
      </c>
      <c r="T20" s="4">
        <f t="shared" si="7"/>
        <v>0.33413408480126239</v>
      </c>
      <c r="U20" s="4">
        <f t="shared" si="8"/>
        <v>0.15919245435481982</v>
      </c>
      <c r="V20" s="4">
        <f t="shared" si="9"/>
        <v>0.15559403033197847</v>
      </c>
      <c r="W20" s="4">
        <f t="shared" si="10"/>
        <v>0.28192919349148299</v>
      </c>
      <c r="X20" s="4">
        <f t="shared" si="11"/>
        <v>0.69062704012022624</v>
      </c>
      <c r="Z20">
        <v>317493434</v>
      </c>
      <c r="AA20">
        <v>172628693</v>
      </c>
      <c r="AB20">
        <v>66543315</v>
      </c>
      <c r="AC20">
        <v>99942642</v>
      </c>
      <c r="AD20">
        <v>50542559</v>
      </c>
      <c r="AE20">
        <v>308649993</v>
      </c>
      <c r="AF20">
        <v>88789276</v>
      </c>
      <c r="AG20">
        <v>313488852</v>
      </c>
      <c r="AH20">
        <v>173184791</v>
      </c>
      <c r="AI20">
        <v>67126934</v>
      </c>
      <c r="AJ20">
        <v>102295116</v>
      </c>
      <c r="AK20">
        <v>51382093</v>
      </c>
      <c r="AL20">
        <v>305014120</v>
      </c>
      <c r="AM20">
        <v>89093952</v>
      </c>
      <c r="AN20">
        <v>316896828</v>
      </c>
      <c r="AO20">
        <v>172671818</v>
      </c>
      <c r="AP20">
        <v>65300880</v>
      </c>
      <c r="AQ20">
        <v>98350978</v>
      </c>
      <c r="AR20">
        <v>49034853</v>
      </c>
    </row>
    <row r="21" spans="16:46">
      <c r="Q21" s="21" t="s">
        <v>11</v>
      </c>
      <c r="R21" s="4">
        <v>0.2</v>
      </c>
      <c r="S21" s="4">
        <f t="shared" si="6"/>
        <v>0.15490376408855119</v>
      </c>
      <c r="T21" s="4">
        <f t="shared" si="7"/>
        <v>0.27531530305599955</v>
      </c>
      <c r="U21" s="4">
        <f t="shared" si="8"/>
        <v>0.12804928746967409</v>
      </c>
      <c r="V21" s="4">
        <f t="shared" si="9"/>
        <v>0.16283529819391476</v>
      </c>
      <c r="W21" s="4">
        <f t="shared" si="10"/>
        <v>0.18810619111658411</v>
      </c>
      <c r="X21" s="4">
        <f t="shared" si="11"/>
        <v>0.4789228032564693</v>
      </c>
      <c r="Z21">
        <v>317493434</v>
      </c>
      <c r="AA21">
        <v>136591729</v>
      </c>
      <c r="AB21">
        <v>49180928</v>
      </c>
      <c r="AC21">
        <v>92353946</v>
      </c>
      <c r="AD21">
        <v>40654808</v>
      </c>
      <c r="AE21">
        <v>211883430</v>
      </c>
      <c r="AF21">
        <v>60463972</v>
      </c>
      <c r="AG21">
        <v>313488852</v>
      </c>
      <c r="AH21">
        <v>135742916</v>
      </c>
      <c r="AI21">
        <v>47632688</v>
      </c>
      <c r="AJ21">
        <v>91068247</v>
      </c>
      <c r="AK21">
        <v>39186312</v>
      </c>
      <c r="AL21">
        <v>209001388</v>
      </c>
      <c r="AM21">
        <v>58237055</v>
      </c>
      <c r="AN21">
        <v>316896828</v>
      </c>
      <c r="AO21">
        <v>136337302</v>
      </c>
      <c r="AP21">
        <v>47565007</v>
      </c>
      <c r="AQ21">
        <v>90062682</v>
      </c>
      <c r="AR21">
        <v>39305784</v>
      </c>
    </row>
    <row r="22" spans="16:46">
      <c r="Q22" s="21" t="s">
        <v>11</v>
      </c>
      <c r="R22" s="4">
        <v>0.1</v>
      </c>
      <c r="S22" s="4">
        <f t="shared" si="6"/>
        <v>8.3554748410954546E-2</v>
      </c>
      <c r="T22" s="4">
        <f t="shared" si="7"/>
        <v>0.16456568673480032</v>
      </c>
      <c r="U22" s="4">
        <f t="shared" si="8"/>
        <v>7.5613664501798794E-2</v>
      </c>
      <c r="V22" s="4">
        <f t="shared" si="9"/>
        <v>0.12598843540178534</v>
      </c>
      <c r="W22" s="4">
        <f t="shared" si="10"/>
        <v>9.2899899465076208E-2</v>
      </c>
      <c r="X22" s="4">
        <f t="shared" si="11"/>
        <v>0.23414876042309785</v>
      </c>
      <c r="Z22">
        <v>317493434</v>
      </c>
      <c r="AA22">
        <v>78776609</v>
      </c>
      <c r="AB22">
        <v>26528084</v>
      </c>
      <c r="AC22">
        <v>64007343</v>
      </c>
      <c r="AD22">
        <v>24006842</v>
      </c>
      <c r="AE22">
        <v>101963541</v>
      </c>
      <c r="AF22">
        <v>29686105</v>
      </c>
      <c r="AG22">
        <v>313488852</v>
      </c>
      <c r="AH22">
        <v>81830515</v>
      </c>
      <c r="AI22">
        <v>26078471</v>
      </c>
      <c r="AJ22">
        <v>65273805</v>
      </c>
      <c r="AK22">
        <v>23454064</v>
      </c>
      <c r="AL22">
        <v>104374755</v>
      </c>
      <c r="AM22">
        <v>28934495</v>
      </c>
      <c r="AN22">
        <v>316896828</v>
      </c>
      <c r="AO22">
        <v>82262444</v>
      </c>
      <c r="AP22">
        <v>28028239</v>
      </c>
      <c r="AQ22">
        <v>65410460</v>
      </c>
      <c r="AR22">
        <v>25077340</v>
      </c>
    </row>
    <row r="25" spans="16:46">
      <c r="Q25" t="s">
        <v>369</v>
      </c>
      <c r="R25" t="s">
        <v>370</v>
      </c>
      <c r="S25" t="s">
        <v>371</v>
      </c>
      <c r="T25" t="s">
        <v>372</v>
      </c>
      <c r="U25" t="s">
        <v>373</v>
      </c>
      <c r="V25" t="s">
        <v>374</v>
      </c>
      <c r="W25" t="s">
        <v>371</v>
      </c>
      <c r="X25" t="s">
        <v>375</v>
      </c>
      <c r="Y25" t="s">
        <v>376</v>
      </c>
      <c r="Z25" t="s">
        <v>374</v>
      </c>
      <c r="AA25" t="s">
        <v>371</v>
      </c>
      <c r="AB25" t="s">
        <v>377</v>
      </c>
      <c r="AC25" t="s">
        <v>378</v>
      </c>
    </row>
    <row r="26" spans="16:46">
      <c r="P26" t="s">
        <v>379</v>
      </c>
      <c r="Q26">
        <v>2546474</v>
      </c>
      <c r="R26">
        <v>2344004</v>
      </c>
      <c r="S26">
        <v>2344004</v>
      </c>
      <c r="T26" s="1">
        <f t="shared" ref="T26:T31" si="12">S26/Q26</f>
        <v>0.9204900580174783</v>
      </c>
      <c r="U26" s="1">
        <f t="shared" ref="U26:U31" si="13">(R26-S26)/Q26</f>
        <v>0</v>
      </c>
      <c r="V26">
        <v>2344004</v>
      </c>
      <c r="W26">
        <v>2344004</v>
      </c>
      <c r="X26" s="1">
        <f t="shared" ref="X26:X31" si="14">W26/Q26</f>
        <v>0.9204900580174783</v>
      </c>
      <c r="Y26" s="1">
        <f t="shared" ref="Y26:Y31" si="15">(V26-W26)/Q26</f>
        <v>0</v>
      </c>
      <c r="Z26">
        <v>2344004</v>
      </c>
      <c r="AA26">
        <v>2344004</v>
      </c>
      <c r="AB26" s="1">
        <f t="shared" ref="AB26:AB31" si="16">AA26/Q26</f>
        <v>0.9204900580174783</v>
      </c>
      <c r="AC26" s="1">
        <f t="shared" ref="AC26:AC31" si="17">(Z26-AA26)/Q26</f>
        <v>0</v>
      </c>
    </row>
    <row r="27" spans="16:46">
      <c r="P27" t="s">
        <v>380</v>
      </c>
      <c r="Q27">
        <v>2550582</v>
      </c>
      <c r="R27">
        <v>2348455</v>
      </c>
      <c r="S27">
        <v>2348455</v>
      </c>
      <c r="T27" s="1">
        <f t="shared" si="12"/>
        <v>0.9207525968582857</v>
      </c>
      <c r="U27" s="1">
        <f t="shared" si="13"/>
        <v>0</v>
      </c>
      <c r="V27">
        <v>2348455</v>
      </c>
      <c r="W27">
        <v>2348455</v>
      </c>
      <c r="X27" s="1">
        <f t="shared" si="14"/>
        <v>0.9207525968582857</v>
      </c>
      <c r="Y27" s="1">
        <f t="shared" si="15"/>
        <v>0</v>
      </c>
      <c r="Z27">
        <v>2348455</v>
      </c>
      <c r="AA27">
        <v>2348455</v>
      </c>
      <c r="AB27" s="1">
        <f t="shared" si="16"/>
        <v>0.9207525968582857</v>
      </c>
      <c r="AC27" s="1">
        <f t="shared" si="17"/>
        <v>0</v>
      </c>
    </row>
    <row r="28" spans="16:46">
      <c r="P28" t="s">
        <v>381</v>
      </c>
      <c r="Q28">
        <v>2527041</v>
      </c>
      <c r="R28">
        <v>2326193</v>
      </c>
      <c r="S28">
        <v>2326193</v>
      </c>
      <c r="T28" s="1">
        <f t="shared" si="12"/>
        <v>0.92052048225572913</v>
      </c>
      <c r="U28" s="1">
        <f t="shared" si="13"/>
        <v>0</v>
      </c>
      <c r="V28">
        <v>2326193</v>
      </c>
      <c r="W28">
        <v>2326193</v>
      </c>
      <c r="X28" s="1">
        <f t="shared" si="14"/>
        <v>0.92052048225572913</v>
      </c>
      <c r="Y28" s="1">
        <f t="shared" si="15"/>
        <v>0</v>
      </c>
      <c r="Z28">
        <v>2326193</v>
      </c>
      <c r="AA28">
        <v>2326193</v>
      </c>
      <c r="AB28" s="1">
        <f t="shared" si="16"/>
        <v>0.92052048225572913</v>
      </c>
      <c r="AC28" s="1">
        <f t="shared" si="17"/>
        <v>0</v>
      </c>
    </row>
    <row r="29" spans="16:46">
      <c r="P29" t="s">
        <v>382</v>
      </c>
      <c r="Q29">
        <v>1920484</v>
      </c>
      <c r="R29">
        <v>1767871</v>
      </c>
      <c r="S29">
        <v>1666520</v>
      </c>
      <c r="T29" s="1">
        <f t="shared" si="12"/>
        <v>0.86776041872777909</v>
      </c>
      <c r="U29" s="1">
        <f t="shared" si="13"/>
        <v>5.2773675802558102E-2</v>
      </c>
      <c r="V29">
        <v>1564377</v>
      </c>
      <c r="W29">
        <v>1564374</v>
      </c>
      <c r="X29" s="1">
        <f t="shared" si="14"/>
        <v>0.81457278477717077</v>
      </c>
      <c r="Y29" s="1">
        <f t="shared" si="15"/>
        <v>1.5621062190572794E-6</v>
      </c>
      <c r="Z29">
        <v>2008569</v>
      </c>
      <c r="AA29">
        <v>1774461</v>
      </c>
      <c r="AB29" s="1">
        <f t="shared" si="16"/>
        <v>0.92396552119153297</v>
      </c>
      <c r="AC29" s="1">
        <f t="shared" si="17"/>
        <v>0.12190052091035385</v>
      </c>
    </row>
    <row r="30" spans="16:46">
      <c r="P30" t="s">
        <v>383</v>
      </c>
      <c r="Q30">
        <v>1920484</v>
      </c>
      <c r="R30">
        <v>1767794</v>
      </c>
      <c r="S30">
        <v>1666834</v>
      </c>
      <c r="T30" s="1">
        <f t="shared" si="12"/>
        <v>0.86792391917870704</v>
      </c>
      <c r="U30" s="1">
        <f t="shared" si="13"/>
        <v>5.2570081292007638E-2</v>
      </c>
      <c r="V30">
        <v>1564405</v>
      </c>
      <c r="W30">
        <v>1564399</v>
      </c>
      <c r="X30" s="1">
        <f t="shared" si="14"/>
        <v>0.81458580232899624</v>
      </c>
      <c r="Y30" s="1">
        <f t="shared" si="15"/>
        <v>3.1242124381145588E-6</v>
      </c>
      <c r="Z30">
        <v>2008783</v>
      </c>
      <c r="AA30">
        <v>1774695</v>
      </c>
      <c r="AB30" s="1">
        <f t="shared" si="16"/>
        <v>0.9240873654766194</v>
      </c>
      <c r="AC30" s="1">
        <f t="shared" si="17"/>
        <v>0.12189010686889347</v>
      </c>
    </row>
    <row r="31" spans="16:46">
      <c r="P31" t="s">
        <v>384</v>
      </c>
      <c r="Q31">
        <v>1920484</v>
      </c>
      <c r="R31">
        <v>1768300</v>
      </c>
      <c r="S31">
        <v>1667214</v>
      </c>
      <c r="T31" s="1">
        <f t="shared" si="12"/>
        <v>0.86812178596645428</v>
      </c>
      <c r="U31" s="1">
        <f t="shared" si="13"/>
        <v>5.2635689753208044E-2</v>
      </c>
      <c r="V31">
        <v>1564881</v>
      </c>
      <c r="W31">
        <v>1564879</v>
      </c>
      <c r="X31" s="1">
        <f t="shared" si="14"/>
        <v>0.8148357393240454</v>
      </c>
      <c r="Y31" s="1">
        <f t="shared" si="15"/>
        <v>1.0414041460381863E-6</v>
      </c>
      <c r="Z31">
        <v>2008847</v>
      </c>
      <c r="AA31">
        <v>1775029</v>
      </c>
      <c r="AB31" s="1">
        <f t="shared" si="16"/>
        <v>0.92426127996900787</v>
      </c>
      <c r="AC31" s="1">
        <f t="shared" si="17"/>
        <v>0.12174951730917831</v>
      </c>
    </row>
    <row r="51" spans="3:24">
      <c r="C51" s="17" t="s">
        <v>0</v>
      </c>
      <c r="D51" s="17" t="s">
        <v>27</v>
      </c>
      <c r="E51" s="17" t="s">
        <v>3</v>
      </c>
      <c r="F51" s="17" t="s">
        <v>340</v>
      </c>
      <c r="G51" s="17" t="s">
        <v>344</v>
      </c>
      <c r="H51" s="17" t="s">
        <v>341</v>
      </c>
      <c r="I51" s="17" t="s">
        <v>345</v>
      </c>
      <c r="J51" s="17" t="s">
        <v>346</v>
      </c>
      <c r="K51" s="17" t="s">
        <v>342</v>
      </c>
      <c r="L51" s="22"/>
      <c r="M51" s="22"/>
      <c r="N51" s="22"/>
      <c r="O51" s="22"/>
    </row>
    <row r="52" spans="3:24">
      <c r="C52" s="2" t="s">
        <v>358</v>
      </c>
      <c r="D52" s="2">
        <v>5000</v>
      </c>
      <c r="E52" s="4">
        <v>0.01</v>
      </c>
      <c r="F52" s="4">
        <v>0.92</v>
      </c>
      <c r="G52" s="4">
        <v>0</v>
      </c>
      <c r="H52" s="4">
        <v>0.92</v>
      </c>
      <c r="I52" s="4">
        <v>0</v>
      </c>
      <c r="J52" s="4">
        <v>0.92</v>
      </c>
      <c r="K52" s="4">
        <v>0</v>
      </c>
      <c r="L52" s="12"/>
      <c r="M52" s="12"/>
      <c r="N52" s="12"/>
      <c r="O52" s="12"/>
    </row>
    <row r="53" spans="3:24">
      <c r="C53" s="2" t="s">
        <v>359</v>
      </c>
      <c r="D53" s="2">
        <v>5000</v>
      </c>
      <c r="E53" s="4">
        <v>0.01</v>
      </c>
      <c r="F53" s="4">
        <v>0.86</v>
      </c>
      <c r="G53" s="4">
        <v>0.06</v>
      </c>
      <c r="H53" s="4">
        <v>0.81</v>
      </c>
      <c r="I53" s="4">
        <v>0</v>
      </c>
      <c r="J53" s="4">
        <v>0.92</v>
      </c>
      <c r="K53" s="4">
        <v>0.14000000000000001</v>
      </c>
      <c r="L53" s="12"/>
      <c r="M53" s="12"/>
      <c r="N53" s="12"/>
      <c r="O53" s="12"/>
      <c r="Q53" s="19" t="s">
        <v>0</v>
      </c>
      <c r="R53" s="19" t="s">
        <v>368</v>
      </c>
      <c r="S53" s="19" t="s">
        <v>340</v>
      </c>
      <c r="T53" s="19" t="s">
        <v>344</v>
      </c>
      <c r="U53" s="19" t="s">
        <v>341</v>
      </c>
      <c r="V53" s="19" t="s">
        <v>345</v>
      </c>
      <c r="W53" s="19" t="s">
        <v>346</v>
      </c>
      <c r="X53" s="19" t="s">
        <v>342</v>
      </c>
    </row>
    <row r="54" spans="3:24">
      <c r="C54" s="2" t="s">
        <v>360</v>
      </c>
      <c r="D54" s="2">
        <v>5000</v>
      </c>
      <c r="E54" s="4">
        <v>0.01</v>
      </c>
      <c r="F54" s="4">
        <v>0.8</v>
      </c>
      <c r="G54" s="4">
        <v>0.12</v>
      </c>
      <c r="H54" s="4">
        <v>0.7</v>
      </c>
      <c r="I54" s="4">
        <v>0</v>
      </c>
      <c r="J54" s="4">
        <v>0.92</v>
      </c>
      <c r="K54" s="4">
        <v>0.33</v>
      </c>
      <c r="L54" s="12"/>
      <c r="M54" s="12"/>
      <c r="N54" s="12"/>
      <c r="O54" s="12"/>
      <c r="Q54" s="2" t="s">
        <v>11</v>
      </c>
      <c r="R54" s="4">
        <v>1</v>
      </c>
      <c r="S54" s="4">
        <v>0.4706404763003697</v>
      </c>
      <c r="T54" s="4">
        <v>0.45000126207334418</v>
      </c>
      <c r="U54" s="4">
        <v>0.26509561139459659</v>
      </c>
      <c r="V54" s="4">
        <v>1.3351457214702588E-5</v>
      </c>
      <c r="W54" s="4">
        <v>0.92379274621013263</v>
      </c>
      <c r="X54" s="4">
        <v>2.3512996688558285</v>
      </c>
    </row>
    <row r="55" spans="3:24">
      <c r="C55" s="2" t="s">
        <v>361</v>
      </c>
      <c r="D55" s="2">
        <v>5000</v>
      </c>
      <c r="E55" s="4">
        <v>0.01</v>
      </c>
      <c r="F55" s="4">
        <v>0.74</v>
      </c>
      <c r="G55" s="4">
        <v>0.18</v>
      </c>
      <c r="H55" s="4">
        <v>0.62</v>
      </c>
      <c r="I55" s="4">
        <v>0</v>
      </c>
      <c r="J55" s="4">
        <v>0.92</v>
      </c>
      <c r="K55" s="4">
        <v>0.6</v>
      </c>
      <c r="L55" s="12"/>
      <c r="M55" s="12"/>
      <c r="N55" s="12"/>
      <c r="O55" s="12"/>
      <c r="Q55" s="2" t="s">
        <v>11</v>
      </c>
      <c r="R55" s="4">
        <v>0.9</v>
      </c>
      <c r="S55" s="4">
        <v>0.44274275920931327</v>
      </c>
      <c r="T55" s="4">
        <v>0.44940616000266637</v>
      </c>
      <c r="U55" s="4">
        <v>0.25539560922069338</v>
      </c>
      <c r="V55" s="4">
        <v>1.7994290237825832E-2</v>
      </c>
      <c r="W55" s="4">
        <v>0.83064599263503902</v>
      </c>
      <c r="X55" s="4">
        <v>2.1150440033746714</v>
      </c>
    </row>
    <row r="56" spans="3:24">
      <c r="C56" s="2" t="s">
        <v>362</v>
      </c>
      <c r="D56" s="2">
        <v>5000</v>
      </c>
      <c r="E56" s="4">
        <v>0.01</v>
      </c>
      <c r="F56" s="4">
        <v>0.67</v>
      </c>
      <c r="G56" s="4">
        <v>0.25</v>
      </c>
      <c r="H56" s="4">
        <v>0.53</v>
      </c>
      <c r="I56" s="4">
        <v>0</v>
      </c>
      <c r="J56" s="4">
        <v>0.92</v>
      </c>
      <c r="K56" s="4">
        <v>1.05</v>
      </c>
      <c r="L56" s="12"/>
      <c r="M56" s="12"/>
      <c r="N56" s="12"/>
      <c r="O56" s="12"/>
      <c r="Q56" s="2" t="s">
        <v>11</v>
      </c>
      <c r="R56" s="4">
        <v>0.8</v>
      </c>
      <c r="S56" s="4">
        <v>0.4159430333289979</v>
      </c>
      <c r="T56" s="4">
        <v>0.44329578166961398</v>
      </c>
      <c r="U56" s="4">
        <v>0.2492406882342014</v>
      </c>
      <c r="V56" s="4">
        <v>3.8368998207377103E-2</v>
      </c>
      <c r="W56" s="4">
        <v>0.74201863663518974</v>
      </c>
      <c r="X56" s="4">
        <v>1.8735703154740457</v>
      </c>
    </row>
    <row r="57" spans="3:24">
      <c r="C57" s="2" t="s">
        <v>363</v>
      </c>
      <c r="D57" s="2">
        <v>5000</v>
      </c>
      <c r="E57" s="4">
        <v>0.01</v>
      </c>
      <c r="F57" s="4">
        <v>0.6</v>
      </c>
      <c r="G57" s="4">
        <v>0.32</v>
      </c>
      <c r="H57" s="4">
        <v>0.45</v>
      </c>
      <c r="I57" s="4">
        <v>0</v>
      </c>
      <c r="J57" s="4">
        <v>0.92</v>
      </c>
      <c r="K57" s="4">
        <v>2.17</v>
      </c>
      <c r="L57" s="12"/>
      <c r="M57" s="12"/>
      <c r="N57" s="12"/>
      <c r="O57" s="12"/>
      <c r="Q57" s="2" t="s">
        <v>11</v>
      </c>
      <c r="R57" s="4">
        <v>0.7</v>
      </c>
      <c r="S57" s="4">
        <v>0.37805132688192855</v>
      </c>
      <c r="T57" s="4">
        <v>0.43985109940887784</v>
      </c>
      <c r="U57" s="4">
        <v>0.23696114925009756</v>
      </c>
      <c r="V57" s="4">
        <v>6.7098628565654059E-2</v>
      </c>
      <c r="W57" s="4">
        <v>0.64542359540640715</v>
      </c>
      <c r="X57" s="4">
        <v>1.652656347818469</v>
      </c>
    </row>
    <row r="58" spans="3:24">
      <c r="C58" s="2" t="s">
        <v>364</v>
      </c>
      <c r="D58" s="2">
        <v>5000</v>
      </c>
      <c r="E58" s="4">
        <v>0.01</v>
      </c>
      <c r="F58" s="4">
        <v>0.55000000000000004</v>
      </c>
      <c r="G58" s="4">
        <v>0.37</v>
      </c>
      <c r="H58" s="4">
        <v>0.39</v>
      </c>
      <c r="I58" s="4">
        <v>0</v>
      </c>
      <c r="J58" s="4">
        <v>0.92</v>
      </c>
      <c r="K58" s="4">
        <v>3.03</v>
      </c>
      <c r="L58" s="12"/>
      <c r="M58" s="12"/>
      <c r="N58" s="12"/>
      <c r="O58" s="12"/>
      <c r="Q58" s="2" t="s">
        <v>11</v>
      </c>
      <c r="R58" s="4">
        <v>0.6</v>
      </c>
      <c r="S58" s="4">
        <v>0.34456343749143487</v>
      </c>
      <c r="T58" s="4">
        <v>0.42875523214757255</v>
      </c>
      <c r="U58" s="4">
        <v>0.22472805532098028</v>
      </c>
      <c r="V58" s="4">
        <v>9.2246729738669181E-2</v>
      </c>
      <c r="W58" s="4">
        <v>0.55472819613869595</v>
      </c>
      <c r="X58" s="4">
        <v>1.3991968610845436</v>
      </c>
    </row>
    <row r="59" spans="3:24">
      <c r="C59" s="2" t="s">
        <v>365</v>
      </c>
      <c r="D59" s="2">
        <v>5000</v>
      </c>
      <c r="E59" s="4">
        <v>0.01</v>
      </c>
      <c r="F59" s="4">
        <v>0.48</v>
      </c>
      <c r="G59" s="4">
        <v>0.45</v>
      </c>
      <c r="H59" s="4">
        <v>0.33</v>
      </c>
      <c r="I59" s="4">
        <v>0</v>
      </c>
      <c r="J59" s="4">
        <v>0.92</v>
      </c>
      <c r="K59" s="4">
        <v>7.32</v>
      </c>
      <c r="L59" s="12"/>
      <c r="M59" s="12"/>
      <c r="N59" s="12"/>
      <c r="O59" s="12"/>
      <c r="Q59" s="2" t="s">
        <v>11</v>
      </c>
      <c r="R59" s="4">
        <v>0.5</v>
      </c>
      <c r="S59" s="4">
        <v>0.30126563184295646</v>
      </c>
      <c r="T59" s="4">
        <v>0.40998213210292722</v>
      </c>
      <c r="U59" s="4">
        <v>0.20527863577802369</v>
      </c>
      <c r="V59" s="4">
        <v>0.11130064188980991</v>
      </c>
      <c r="W59" s="4">
        <v>0.46106329627540499</v>
      </c>
      <c r="X59" s="4">
        <v>1.183653846778939</v>
      </c>
    </row>
    <row r="60" spans="3:24">
      <c r="C60" s="2" t="s">
        <v>366</v>
      </c>
      <c r="D60" s="2">
        <v>5000</v>
      </c>
      <c r="E60" s="4">
        <v>0.01</v>
      </c>
      <c r="F60" s="4">
        <v>0.42</v>
      </c>
      <c r="G60" s="4">
        <v>0.5</v>
      </c>
      <c r="H60" s="4">
        <v>0.27</v>
      </c>
      <c r="I60" s="4">
        <v>0</v>
      </c>
      <c r="J60" s="4">
        <v>0.92</v>
      </c>
      <c r="K60" s="4">
        <v>9.6999999999999993</v>
      </c>
      <c r="L60" s="12"/>
      <c r="M60" s="12"/>
      <c r="N60" s="12"/>
      <c r="O60" s="12"/>
      <c r="Q60" s="2" t="s">
        <v>11</v>
      </c>
      <c r="R60" s="4">
        <v>0.4</v>
      </c>
      <c r="S60" s="4">
        <v>0.2580015402775227</v>
      </c>
      <c r="T60" s="4">
        <v>0.38182544902645138</v>
      </c>
      <c r="U60" s="4">
        <v>0.18512501269553813</v>
      </c>
      <c r="V60" s="4">
        <v>0.13730766791227564</v>
      </c>
      <c r="W60" s="4">
        <v>0.36880750556546527</v>
      </c>
      <c r="X60" s="4">
        <v>0.94363113262885789</v>
      </c>
    </row>
    <row r="61" spans="3:24">
      <c r="C61" s="2" t="s">
        <v>367</v>
      </c>
      <c r="D61" s="2">
        <v>5000</v>
      </c>
      <c r="E61" s="4">
        <v>0.01</v>
      </c>
      <c r="F61" s="4">
        <v>0.37</v>
      </c>
      <c r="G61" s="4">
        <v>0.56000000000000005</v>
      </c>
      <c r="H61" s="4">
        <v>0.23</v>
      </c>
      <c r="I61" s="4">
        <v>0</v>
      </c>
      <c r="J61" s="4">
        <v>0.92</v>
      </c>
      <c r="K61" s="4">
        <v>47.22</v>
      </c>
      <c r="L61" s="12"/>
      <c r="M61" s="12"/>
      <c r="N61" s="12"/>
      <c r="O61" s="12"/>
      <c r="Q61" s="2" t="s">
        <v>11</v>
      </c>
      <c r="R61" s="4">
        <v>0.3</v>
      </c>
      <c r="S61" s="4">
        <v>0.20958957847298348</v>
      </c>
      <c r="T61" s="4">
        <v>0.33413408480126239</v>
      </c>
      <c r="U61" s="4">
        <v>0.15919245435481982</v>
      </c>
      <c r="V61" s="4">
        <v>0.15559403033197847</v>
      </c>
      <c r="W61" s="4">
        <v>0.28192919349148299</v>
      </c>
      <c r="X61" s="4">
        <v>0.69062704012022624</v>
      </c>
    </row>
    <row r="62" spans="3:24">
      <c r="Q62" s="2" t="s">
        <v>11</v>
      </c>
      <c r="R62" s="4">
        <v>0.2</v>
      </c>
      <c r="S62" s="4">
        <v>0.15490376408855119</v>
      </c>
      <c r="T62" s="4">
        <v>0.27531530305599955</v>
      </c>
      <c r="U62" s="4">
        <v>0.12804928746967409</v>
      </c>
      <c r="V62" s="4">
        <v>0.16283529819391476</v>
      </c>
      <c r="W62" s="4">
        <v>0.18810619111658411</v>
      </c>
      <c r="X62" s="4">
        <v>0.4789228032564693</v>
      </c>
    </row>
    <row r="63" spans="3:24">
      <c r="Q63" s="2" t="s">
        <v>11</v>
      </c>
      <c r="R63" s="4">
        <v>0.1</v>
      </c>
      <c r="S63" s="4">
        <v>8.3554748410954546E-2</v>
      </c>
      <c r="T63" s="4">
        <v>0.16456568673480032</v>
      </c>
      <c r="U63" s="4">
        <v>7.5613664501798794E-2</v>
      </c>
      <c r="V63" s="4">
        <v>0.12598843540178534</v>
      </c>
      <c r="W63" s="4">
        <v>9.2899899465076208E-2</v>
      </c>
      <c r="X63" s="4">
        <v>0.23414876042309785</v>
      </c>
    </row>
    <row r="64" spans="3:24">
      <c r="D64" t="s">
        <v>51</v>
      </c>
      <c r="H64" t="s">
        <v>52</v>
      </c>
      <c r="L64" t="s">
        <v>53</v>
      </c>
      <c r="Q64" s="2" t="s">
        <v>12</v>
      </c>
      <c r="R64" s="4">
        <v>1</v>
      </c>
      <c r="S64" s="4">
        <v>0.72240270141257223</v>
      </c>
      <c r="T64" s="4">
        <v>0.19725294797660675</v>
      </c>
      <c r="U64" s="4">
        <v>0.56384336593401185</v>
      </c>
      <c r="V64" s="4">
        <v>2.0232031251531997E-5</v>
      </c>
      <c r="W64" s="4">
        <v>0.92152378347335417</v>
      </c>
      <c r="X64" s="4">
        <v>0.68546975520523057</v>
      </c>
    </row>
    <row r="65" spans="1:24">
      <c r="C65" t="s">
        <v>357</v>
      </c>
      <c r="D65" t="s">
        <v>355</v>
      </c>
      <c r="E65" t="s">
        <v>410</v>
      </c>
      <c r="F65" t="s">
        <v>372</v>
      </c>
      <c r="G65" t="s">
        <v>373</v>
      </c>
      <c r="H65" t="s">
        <v>355</v>
      </c>
      <c r="I65" t="s">
        <v>410</v>
      </c>
      <c r="J65" t="s">
        <v>372</v>
      </c>
      <c r="K65" t="s">
        <v>373</v>
      </c>
      <c r="L65" t="s">
        <v>355</v>
      </c>
      <c r="M65" t="s">
        <v>410</v>
      </c>
      <c r="N65" t="s">
        <v>372</v>
      </c>
      <c r="O65" t="s">
        <v>373</v>
      </c>
      <c r="Q65" s="2" t="s">
        <v>12</v>
      </c>
      <c r="R65" s="4">
        <v>0.9</v>
      </c>
      <c r="S65" s="4">
        <v>0.66420311593906212</v>
      </c>
      <c r="T65" s="4">
        <v>0.19676747242222362</v>
      </c>
      <c r="U65" s="4">
        <v>0.52859218754542459</v>
      </c>
      <c r="V65" s="4">
        <v>2.2415925019974244E-2</v>
      </c>
      <c r="W65" s="4">
        <v>0.83165790477977364</v>
      </c>
      <c r="X65" s="4">
        <v>0.62058890860679572</v>
      </c>
    </row>
    <row r="66" spans="1:24">
      <c r="C66">
        <f>765612*2</f>
        <v>1531224</v>
      </c>
      <c r="D66">
        <v>1236926</v>
      </c>
      <c r="E66">
        <v>1299834</v>
      </c>
      <c r="F66" s="8">
        <f t="shared" ref="F66:F74" si="18">D66/C66</f>
        <v>0.80780212431362097</v>
      </c>
      <c r="G66" s="8">
        <f t="shared" ref="G66:G74" si="19">(E66-D66)/C66</f>
        <v>4.1083473090808398E-2</v>
      </c>
      <c r="H66">
        <v>1172172</v>
      </c>
      <c r="I66">
        <v>1172176</v>
      </c>
      <c r="J66" s="8">
        <f t="shared" ref="J66:J74" si="20">H66/C66</f>
        <v>0.76551307973229255</v>
      </c>
      <c r="K66" s="8">
        <f t="shared" ref="K66:K74" si="21">(I66-H66)/C66</f>
        <v>2.6122892535644685E-6</v>
      </c>
      <c r="L66">
        <v>1306052</v>
      </c>
      <c r="M66">
        <v>1446366</v>
      </c>
      <c r="N66" s="8">
        <f t="shared" ref="N66:N101" si="22">L66/C66</f>
        <v>0.85294640104909536</v>
      </c>
      <c r="O66" s="8">
        <f t="shared" ref="O66:O101" si="23">(M66-L66)/C66</f>
        <v>9.1635188581161209E-2</v>
      </c>
      <c r="Q66" s="2" t="s">
        <v>12</v>
      </c>
      <c r="R66" s="4">
        <v>0.8</v>
      </c>
      <c r="S66" s="4">
        <v>0.60380246390172976</v>
      </c>
      <c r="T66" s="4">
        <v>0.19324111351391784</v>
      </c>
      <c r="U66" s="4">
        <v>0.49130764784398906</v>
      </c>
      <c r="V66" s="4">
        <v>4.3560444278470618E-2</v>
      </c>
      <c r="W66" s="4">
        <v>0.7386120862443355</v>
      </c>
      <c r="X66" s="4">
        <v>0.54866789981641106</v>
      </c>
    </row>
    <row r="67" spans="1:24">
      <c r="C67">
        <f>765612*2</f>
        <v>1531224</v>
      </c>
      <c r="D67">
        <v>1236654</v>
      </c>
      <c r="E67">
        <v>1299104</v>
      </c>
      <c r="F67" s="8">
        <f t="shared" si="18"/>
        <v>0.80762448864437864</v>
      </c>
      <c r="G67" s="8">
        <f t="shared" si="19"/>
        <v>4.0784365971275265E-2</v>
      </c>
      <c r="H67">
        <v>1172176</v>
      </c>
      <c r="I67">
        <v>1172184</v>
      </c>
      <c r="J67" s="8">
        <f t="shared" si="20"/>
        <v>0.76551569202154612</v>
      </c>
      <c r="K67" s="8">
        <f t="shared" si="21"/>
        <v>5.224578507128937E-6</v>
      </c>
      <c r="L67">
        <v>1305256</v>
      </c>
      <c r="M67">
        <v>1445452</v>
      </c>
      <c r="N67" s="8">
        <f t="shared" si="22"/>
        <v>0.85242655548763602</v>
      </c>
      <c r="O67" s="8">
        <f t="shared" si="23"/>
        <v>9.155812604818106E-2</v>
      </c>
      <c r="Q67" s="2" t="s">
        <v>12</v>
      </c>
      <c r="R67" s="4">
        <v>0.7</v>
      </c>
      <c r="S67" s="4">
        <v>0.54028602575559204</v>
      </c>
      <c r="T67" s="4">
        <v>0.18479283709139457</v>
      </c>
      <c r="U67" s="4">
        <v>0.45044682080282539</v>
      </c>
      <c r="V67" s="4">
        <v>5.9434456884408647E-2</v>
      </c>
      <c r="W67" s="4">
        <v>0.64721916330241591</v>
      </c>
      <c r="X67" s="4">
        <v>0.47964766238206186</v>
      </c>
    </row>
    <row r="68" spans="1:24">
      <c r="C68">
        <f>765612*2</f>
        <v>1531224</v>
      </c>
      <c r="D68">
        <v>1237572</v>
      </c>
      <c r="E68">
        <v>1300964</v>
      </c>
      <c r="F68" s="8">
        <f t="shared" si="18"/>
        <v>0.80822400902807168</v>
      </c>
      <c r="G68" s="8">
        <f t="shared" si="19"/>
        <v>4.1399560090489701E-2</v>
      </c>
      <c r="H68">
        <v>1173522</v>
      </c>
      <c r="I68">
        <v>1173522</v>
      </c>
      <c r="J68" s="8">
        <f t="shared" si="20"/>
        <v>0.76639472735537062</v>
      </c>
      <c r="K68" s="8">
        <f t="shared" si="21"/>
        <v>0</v>
      </c>
      <c r="L68">
        <v>1306740</v>
      </c>
      <c r="M68">
        <v>1447248</v>
      </c>
      <c r="N68" s="8">
        <f t="shared" si="22"/>
        <v>0.85339571480070842</v>
      </c>
      <c r="O68" s="8">
        <f t="shared" si="23"/>
        <v>9.1761884609959085E-2</v>
      </c>
      <c r="Q68" s="2" t="s">
        <v>12</v>
      </c>
      <c r="R68" s="4">
        <v>0.6</v>
      </c>
      <c r="S68" s="4">
        <v>0.48086558765712778</v>
      </c>
      <c r="T68" s="4">
        <v>0.17512892260933607</v>
      </c>
      <c r="U68" s="4">
        <v>0.41368876812266064</v>
      </c>
      <c r="V68" s="4">
        <v>7.5966830325565934E-2</v>
      </c>
      <c r="W68" s="4">
        <v>0.55894497208064686</v>
      </c>
      <c r="X68" s="4">
        <v>0.40456992821255072</v>
      </c>
    </row>
    <row r="69" spans="1:24">
      <c r="C69">
        <f>2*1013929</f>
        <v>2027858</v>
      </c>
      <c r="D69">
        <v>1721942</v>
      </c>
      <c r="E69">
        <v>1721942</v>
      </c>
      <c r="F69" s="8">
        <f t="shared" si="18"/>
        <v>0.8491432832081931</v>
      </c>
      <c r="G69" s="8">
        <f t="shared" si="19"/>
        <v>0</v>
      </c>
      <c r="H69">
        <v>1721942</v>
      </c>
      <c r="I69">
        <v>1721942</v>
      </c>
      <c r="J69" s="8">
        <f t="shared" si="20"/>
        <v>0.8491432832081931</v>
      </c>
      <c r="K69" s="8">
        <f t="shared" si="21"/>
        <v>0</v>
      </c>
      <c r="L69">
        <v>1721942</v>
      </c>
      <c r="M69">
        <v>1721942</v>
      </c>
      <c r="N69" s="8">
        <f t="shared" si="22"/>
        <v>0.8491432832081931</v>
      </c>
      <c r="O69" s="8">
        <f t="shared" si="23"/>
        <v>0</v>
      </c>
      <c r="Q69" s="2" t="s">
        <v>12</v>
      </c>
      <c r="R69" s="4">
        <v>0.5</v>
      </c>
      <c r="S69" s="4">
        <v>0.40751749358846528</v>
      </c>
      <c r="T69" s="4">
        <v>0.16115888749611354</v>
      </c>
      <c r="U69" s="4">
        <v>0.35804437595011335</v>
      </c>
      <c r="V69" s="4">
        <v>8.5811220394788792E-2</v>
      </c>
      <c r="W69" s="4">
        <v>0.46252146239911207</v>
      </c>
      <c r="X69" s="4">
        <v>0.33841683164873365</v>
      </c>
    </row>
    <row r="70" spans="1:24">
      <c r="C70">
        <f>2*1012933</f>
        <v>2025866</v>
      </c>
      <c r="D70">
        <v>1720322</v>
      </c>
      <c r="E70">
        <v>1720322</v>
      </c>
      <c r="F70" s="8">
        <f t="shared" si="18"/>
        <v>0.84917857350881054</v>
      </c>
      <c r="G70" s="8">
        <f t="shared" si="19"/>
        <v>0</v>
      </c>
      <c r="H70">
        <v>1720322</v>
      </c>
      <c r="I70">
        <v>1720322</v>
      </c>
      <c r="J70" s="8">
        <f t="shared" si="20"/>
        <v>0.84917857350881054</v>
      </c>
      <c r="K70" s="8">
        <f t="shared" si="21"/>
        <v>0</v>
      </c>
      <c r="L70">
        <v>1720322</v>
      </c>
      <c r="M70">
        <v>1720322</v>
      </c>
      <c r="N70" s="8">
        <f t="shared" si="22"/>
        <v>0.84917857350881054</v>
      </c>
      <c r="O70" s="8">
        <f t="shared" si="23"/>
        <v>0</v>
      </c>
      <c r="Q70" s="2" t="s">
        <v>12</v>
      </c>
      <c r="R70" s="4">
        <v>0.4</v>
      </c>
      <c r="S70" s="4">
        <v>0.32513978169071867</v>
      </c>
      <c r="T70" s="4">
        <v>0.1395119786783218</v>
      </c>
      <c r="U70" s="4">
        <v>0.29075818210700655</v>
      </c>
      <c r="V70" s="4">
        <v>8.5004831170737136E-2</v>
      </c>
      <c r="W70" s="4">
        <v>0.3619971843372855</v>
      </c>
      <c r="X70" s="4">
        <v>0.26994356166513617</v>
      </c>
    </row>
    <row r="71" spans="1:24">
      <c r="C71">
        <f>2*1012640</f>
        <v>2025280</v>
      </c>
      <c r="D71">
        <v>1719160</v>
      </c>
      <c r="E71">
        <v>1719160</v>
      </c>
      <c r="F71" s="8">
        <f t="shared" si="18"/>
        <v>0.84885052930952754</v>
      </c>
      <c r="G71" s="8">
        <f t="shared" si="19"/>
        <v>0</v>
      </c>
      <c r="H71">
        <v>1719160</v>
      </c>
      <c r="I71">
        <v>1719160</v>
      </c>
      <c r="J71" s="8">
        <f t="shared" si="20"/>
        <v>0.84885052930952754</v>
      </c>
      <c r="K71" s="8">
        <f t="shared" si="21"/>
        <v>0</v>
      </c>
      <c r="L71">
        <v>1719160</v>
      </c>
      <c r="M71">
        <v>1719160</v>
      </c>
      <c r="N71" s="8">
        <f t="shared" si="22"/>
        <v>0.84885052930952754</v>
      </c>
      <c r="O71" s="8">
        <f t="shared" si="23"/>
        <v>0</v>
      </c>
      <c r="Q71" s="2" t="s">
        <v>12</v>
      </c>
      <c r="R71" s="4">
        <v>0.3</v>
      </c>
      <c r="S71" s="4">
        <v>0.24651225876200591</v>
      </c>
      <c r="T71" s="4">
        <v>0.11573110512498348</v>
      </c>
      <c r="U71" s="4">
        <v>0.22581524983530912</v>
      </c>
      <c r="V71" s="4">
        <v>7.9497316450529223E-2</v>
      </c>
      <c r="W71" s="4">
        <v>0.26891334558250285</v>
      </c>
      <c r="X71" s="4">
        <v>0.20579500012530394</v>
      </c>
    </row>
    <row r="72" spans="1:24">
      <c r="A72" t="s">
        <v>411</v>
      </c>
      <c r="B72">
        <v>100</v>
      </c>
      <c r="C72">
        <f>2*29226166</f>
        <v>58452332</v>
      </c>
      <c r="D72">
        <v>39928046</v>
      </c>
      <c r="E72">
        <v>49530942</v>
      </c>
      <c r="F72" s="8">
        <f t="shared" si="18"/>
        <v>0.68308730608044854</v>
      </c>
      <c r="G72" s="8">
        <f t="shared" si="19"/>
        <v>0.16428593473396408</v>
      </c>
      <c r="H72">
        <v>31837736</v>
      </c>
      <c r="I72">
        <v>31841934</v>
      </c>
      <c r="J72" s="8">
        <f t="shared" si="20"/>
        <v>0.54467862804857814</v>
      </c>
      <c r="K72" s="8">
        <f t="shared" si="21"/>
        <v>7.1819204749606915E-5</v>
      </c>
      <c r="L72">
        <v>49616072</v>
      </c>
      <c r="M72">
        <v>75794104</v>
      </c>
      <c r="N72" s="8">
        <f t="shared" si="22"/>
        <v>0.84882964121944704</v>
      </c>
      <c r="O72" s="8">
        <f t="shared" si="23"/>
        <v>0.44785265368026722</v>
      </c>
      <c r="Q72" s="2" t="s">
        <v>12</v>
      </c>
      <c r="R72" s="4">
        <v>0.2</v>
      </c>
      <c r="S72" s="4">
        <v>0.1798023281650277</v>
      </c>
      <c r="T72" s="4">
        <v>8.8560642785165469E-2</v>
      </c>
      <c r="U72" s="4">
        <v>0.17003904322084692</v>
      </c>
      <c r="V72" s="4">
        <v>6.7725173102602468E-2</v>
      </c>
      <c r="W72" s="4">
        <v>0.18979071227763963</v>
      </c>
      <c r="X72" s="4">
        <v>0.13562328452048403</v>
      </c>
    </row>
    <row r="73" spans="1:24">
      <c r="B73">
        <v>90</v>
      </c>
      <c r="C73">
        <f t="shared" ref="C73:C81" si="24">2*29226166</f>
        <v>58452332</v>
      </c>
      <c r="D73">
        <v>36637884</v>
      </c>
      <c r="E73">
        <v>46201124</v>
      </c>
      <c r="F73" s="8">
        <f t="shared" si="18"/>
        <v>0.62679935507106888</v>
      </c>
      <c r="G73" s="8">
        <f t="shared" si="19"/>
        <v>0.16360750157923554</v>
      </c>
      <c r="H73">
        <v>29963500</v>
      </c>
      <c r="I73">
        <v>31264016</v>
      </c>
      <c r="J73" s="8">
        <f t="shared" si="20"/>
        <v>0.51261427858857711</v>
      </c>
      <c r="K73" s="8">
        <f t="shared" si="21"/>
        <v>2.2249172197270076E-2</v>
      </c>
      <c r="L73">
        <v>44459016</v>
      </c>
      <c r="M73">
        <v>67989782</v>
      </c>
      <c r="N73" s="8">
        <f t="shared" si="22"/>
        <v>0.76060294737257017</v>
      </c>
      <c r="O73" s="8">
        <f t="shared" si="23"/>
        <v>0.40256333998787253</v>
      </c>
      <c r="Q73" s="2" t="s">
        <v>12</v>
      </c>
      <c r="R73" s="4">
        <v>0.1</v>
      </c>
      <c r="S73" s="4">
        <v>9.1071032096137025E-2</v>
      </c>
      <c r="T73" s="4">
        <v>4.826574798766986E-2</v>
      </c>
      <c r="U73" s="4">
        <v>8.8471238845649378E-2</v>
      </c>
      <c r="V73" s="4">
        <v>4.1941244649560117E-2</v>
      </c>
      <c r="W73" s="4">
        <v>9.358540515215831E-2</v>
      </c>
      <c r="X73" s="4">
        <v>6.7271844975494322E-2</v>
      </c>
    </row>
    <row r="74" spans="1:24">
      <c r="B74">
        <v>80</v>
      </c>
      <c r="C74">
        <f t="shared" si="24"/>
        <v>58452332</v>
      </c>
      <c r="D74">
        <v>33678958</v>
      </c>
      <c r="E74">
        <v>43045500</v>
      </c>
      <c r="F74" s="8">
        <f t="shared" si="18"/>
        <v>0.57617817540624383</v>
      </c>
      <c r="G74" s="8">
        <f t="shared" si="19"/>
        <v>0.16024240059404302</v>
      </c>
      <c r="H74">
        <v>28204650</v>
      </c>
      <c r="I74">
        <v>30600896</v>
      </c>
      <c r="J74" s="8">
        <f t="shared" si="20"/>
        <v>0.48252394788970954</v>
      </c>
      <c r="K74" s="8">
        <f t="shared" si="21"/>
        <v>4.099487425069713E-2</v>
      </c>
      <c r="L74">
        <v>39920912</v>
      </c>
      <c r="M74">
        <v>60487134</v>
      </c>
      <c r="N74" s="8">
        <f t="shared" si="22"/>
        <v>0.68296525791306328</v>
      </c>
      <c r="O74" s="8">
        <f t="shared" si="23"/>
        <v>0.35184604781893047</v>
      </c>
    </row>
    <row r="75" spans="1:24">
      <c r="B75">
        <v>70</v>
      </c>
      <c r="C75">
        <f t="shared" si="24"/>
        <v>58452332</v>
      </c>
      <c r="D75">
        <v>29846702</v>
      </c>
      <c r="E75">
        <v>38972502</v>
      </c>
      <c r="F75" s="8">
        <f t="shared" ref="F75:F114" si="25">D75/C75</f>
        <v>0.51061610339173469</v>
      </c>
      <c r="G75" s="8">
        <f t="shared" ref="G75:G114" si="26">(E75-D75)/C75</f>
        <v>0.15612379673748517</v>
      </c>
      <c r="H75">
        <v>25298790</v>
      </c>
      <c r="I75">
        <v>28615606</v>
      </c>
      <c r="J75" s="8">
        <f t="shared" ref="J75:J114" si="27">H75/C75</f>
        <v>0.43281061908701951</v>
      </c>
      <c r="K75" s="8">
        <f t="shared" ref="K75:K114" si="28">(I75-H75)/C75</f>
        <v>5.6743946503280657E-2</v>
      </c>
      <c r="L75">
        <v>35045870</v>
      </c>
      <c r="M75">
        <v>53704694</v>
      </c>
      <c r="N75" s="8">
        <f t="shared" si="22"/>
        <v>0.59956324753647128</v>
      </c>
      <c r="O75" s="8">
        <f t="shared" si="23"/>
        <v>0.31921436427891364</v>
      </c>
      <c r="P75" t="s">
        <v>414</v>
      </c>
      <c r="Q75" s="1" t="str">
        <f>Q73</f>
        <v>Chicken</v>
      </c>
      <c r="R75" s="1">
        <f>R73</f>
        <v>0.1</v>
      </c>
      <c r="S75" s="1">
        <f t="shared" ref="S75:X75" si="29">S73</f>
        <v>9.1071032096137025E-2</v>
      </c>
      <c r="T75" s="1">
        <f t="shared" si="29"/>
        <v>4.826574798766986E-2</v>
      </c>
      <c r="U75" s="1">
        <f t="shared" si="29"/>
        <v>8.8471238845649378E-2</v>
      </c>
      <c r="V75" s="1">
        <f t="shared" si="29"/>
        <v>4.1941244649560117E-2</v>
      </c>
      <c r="W75" s="1">
        <f t="shared" si="29"/>
        <v>9.358540515215831E-2</v>
      </c>
      <c r="X75" s="1">
        <f t="shared" si="29"/>
        <v>6.7271844975494322E-2</v>
      </c>
    </row>
    <row r="76" spans="1:24">
      <c r="B76">
        <v>60</v>
      </c>
      <c r="C76">
        <f t="shared" si="24"/>
        <v>58452332</v>
      </c>
      <c r="D76">
        <v>25707342</v>
      </c>
      <c r="E76">
        <v>34165444</v>
      </c>
      <c r="F76" s="8">
        <f t="shared" si="25"/>
        <v>0.43980010925825852</v>
      </c>
      <c r="G76" s="8">
        <f t="shared" si="26"/>
        <v>0.14470084786352067</v>
      </c>
      <c r="H76">
        <v>22320146</v>
      </c>
      <c r="I76">
        <v>26095020</v>
      </c>
      <c r="J76" s="8">
        <f t="shared" si="27"/>
        <v>0.38185210472013331</v>
      </c>
      <c r="K76" s="8">
        <f t="shared" si="28"/>
        <v>6.4580383208663092E-2</v>
      </c>
      <c r="L76">
        <v>25407530</v>
      </c>
      <c r="M76">
        <v>39047710</v>
      </c>
      <c r="N76" s="8">
        <f t="shared" si="22"/>
        <v>0.43467093836393045</v>
      </c>
      <c r="O76" s="8">
        <f t="shared" si="23"/>
        <v>0.23335561701798313</v>
      </c>
      <c r="Q76" s="1" t="str">
        <f>Q72</f>
        <v>Chicken</v>
      </c>
      <c r="R76" s="1">
        <f>R72</f>
        <v>0.2</v>
      </c>
      <c r="S76" s="1">
        <f t="shared" ref="S76:X76" si="30">S72</f>
        <v>0.1798023281650277</v>
      </c>
      <c r="T76" s="1">
        <f t="shared" si="30"/>
        <v>8.8560642785165469E-2</v>
      </c>
      <c r="U76" s="1">
        <f t="shared" si="30"/>
        <v>0.17003904322084692</v>
      </c>
      <c r="V76" s="1">
        <f t="shared" si="30"/>
        <v>6.7725173102602468E-2</v>
      </c>
      <c r="W76" s="1">
        <f t="shared" si="30"/>
        <v>0.18979071227763963</v>
      </c>
      <c r="X76" s="1">
        <f t="shared" si="30"/>
        <v>0.13562328452048403</v>
      </c>
    </row>
    <row r="77" spans="1:24">
      <c r="B77">
        <v>50</v>
      </c>
      <c r="C77">
        <f t="shared" si="24"/>
        <v>58452332</v>
      </c>
      <c r="D77">
        <v>22372406</v>
      </c>
      <c r="E77">
        <v>30257106</v>
      </c>
      <c r="F77" s="8">
        <f t="shared" si="25"/>
        <v>0.38274616656868371</v>
      </c>
      <c r="G77" s="8">
        <f t="shared" si="26"/>
        <v>0.13489111093121142</v>
      </c>
      <c r="H77">
        <v>19632130</v>
      </c>
      <c r="I77">
        <v>23659758</v>
      </c>
      <c r="J77" s="8">
        <f t="shared" si="27"/>
        <v>0.33586564176772282</v>
      </c>
      <c r="K77" s="8">
        <f t="shared" si="28"/>
        <v>6.8904487848320581E-2</v>
      </c>
      <c r="L77">
        <v>20060228</v>
      </c>
      <c r="M77">
        <v>31374032</v>
      </c>
      <c r="N77" s="8">
        <f t="shared" si="22"/>
        <v>0.34318952407236719</v>
      </c>
      <c r="O77" s="8">
        <f t="shared" si="23"/>
        <v>0.19355607574390701</v>
      </c>
      <c r="Q77" s="1" t="str">
        <f>Q71</f>
        <v>Chicken</v>
      </c>
      <c r="R77" s="1">
        <f>R71</f>
        <v>0.3</v>
      </c>
      <c r="S77" s="1">
        <f t="shared" ref="S77:X77" si="31">S71</f>
        <v>0.24651225876200591</v>
      </c>
      <c r="T77" s="1">
        <f t="shared" si="31"/>
        <v>0.11573110512498348</v>
      </c>
      <c r="U77" s="1">
        <f t="shared" si="31"/>
        <v>0.22581524983530912</v>
      </c>
      <c r="V77" s="1">
        <f t="shared" si="31"/>
        <v>7.9497316450529223E-2</v>
      </c>
      <c r="W77" s="1">
        <f t="shared" si="31"/>
        <v>0.26891334558250285</v>
      </c>
      <c r="X77" s="1">
        <f t="shared" si="31"/>
        <v>0.20579500012530394</v>
      </c>
    </row>
    <row r="78" spans="1:24">
      <c r="B78">
        <v>40</v>
      </c>
      <c r="C78">
        <f t="shared" si="24"/>
        <v>58452332</v>
      </c>
      <c r="D78">
        <v>18091280</v>
      </c>
      <c r="E78">
        <v>25241166</v>
      </c>
      <c r="F78" s="8">
        <f t="shared" si="25"/>
        <v>0.30950484576047366</v>
      </c>
      <c r="G78" s="8">
        <f t="shared" si="26"/>
        <v>0.12231994439503287</v>
      </c>
      <c r="H78">
        <v>16267750</v>
      </c>
      <c r="I78">
        <v>20664468</v>
      </c>
      <c r="J78" s="8">
        <f t="shared" si="27"/>
        <v>0.27830797238337729</v>
      </c>
      <c r="K78" s="8">
        <f t="shared" si="28"/>
        <v>7.5218863808547448E-2</v>
      </c>
      <c r="L78">
        <v>15025204</v>
      </c>
      <c r="M78">
        <v>22775168</v>
      </c>
      <c r="N78" s="8">
        <f t="shared" si="22"/>
        <v>0.2570505484708463</v>
      </c>
      <c r="O78" s="8">
        <f t="shared" si="23"/>
        <v>0.13258605319630362</v>
      </c>
      <c r="Q78" s="1" t="str">
        <f>Q70</f>
        <v>Chicken</v>
      </c>
      <c r="R78" s="1">
        <f>R70</f>
        <v>0.4</v>
      </c>
      <c r="S78" s="1">
        <f t="shared" ref="S78:X78" si="32">S70</f>
        <v>0.32513978169071867</v>
      </c>
      <c r="T78" s="1">
        <f t="shared" si="32"/>
        <v>0.1395119786783218</v>
      </c>
      <c r="U78" s="1">
        <f t="shared" si="32"/>
        <v>0.29075818210700655</v>
      </c>
      <c r="V78" s="1">
        <f t="shared" si="32"/>
        <v>8.5004831170737136E-2</v>
      </c>
      <c r="W78" s="1">
        <f t="shared" si="32"/>
        <v>0.3619971843372855</v>
      </c>
      <c r="X78" s="1">
        <f t="shared" si="32"/>
        <v>0.26994356166513617</v>
      </c>
    </row>
    <row r="79" spans="1:24">
      <c r="B79">
        <v>30</v>
      </c>
      <c r="C79">
        <f t="shared" si="24"/>
        <v>58452332</v>
      </c>
      <c r="D79">
        <v>13872592</v>
      </c>
      <c r="E79">
        <v>19280046</v>
      </c>
      <c r="F79" s="8">
        <f t="shared" si="25"/>
        <v>0.23733171159022365</v>
      </c>
      <c r="G79" s="8">
        <f t="shared" si="26"/>
        <v>9.2510492139133135E-2</v>
      </c>
      <c r="H79">
        <v>12802004</v>
      </c>
      <c r="I79">
        <v>16639842</v>
      </c>
      <c r="J79" s="8">
        <f t="shared" si="27"/>
        <v>0.21901613779925838</v>
      </c>
      <c r="K79" s="8">
        <f t="shared" si="28"/>
        <v>6.5657568632163391E-2</v>
      </c>
      <c r="L79">
        <v>9922226</v>
      </c>
      <c r="M79">
        <v>15311480</v>
      </c>
      <c r="N79" s="8">
        <f t="shared" si="22"/>
        <v>0.16974901873889309</v>
      </c>
      <c r="O79" s="8">
        <f t="shared" si="23"/>
        <v>9.2199127316254889E-2</v>
      </c>
      <c r="Q79" s="1" t="str">
        <f>Q69</f>
        <v>Chicken</v>
      </c>
      <c r="R79" s="1">
        <f>R69</f>
        <v>0.5</v>
      </c>
      <c r="S79" s="1">
        <f t="shared" ref="S79:X79" si="33">S69</f>
        <v>0.40751749358846528</v>
      </c>
      <c r="T79" s="1">
        <f t="shared" si="33"/>
        <v>0.16115888749611354</v>
      </c>
      <c r="U79" s="1">
        <f t="shared" si="33"/>
        <v>0.35804437595011335</v>
      </c>
      <c r="V79" s="1">
        <f t="shared" si="33"/>
        <v>8.5811220394788792E-2</v>
      </c>
      <c r="W79" s="1">
        <f t="shared" si="33"/>
        <v>0.46252146239911207</v>
      </c>
      <c r="X79" s="1">
        <f t="shared" si="33"/>
        <v>0.33841683164873365</v>
      </c>
    </row>
    <row r="80" spans="1:24">
      <c r="B80">
        <v>20</v>
      </c>
      <c r="C80">
        <f t="shared" si="24"/>
        <v>58452332</v>
      </c>
      <c r="D80">
        <v>9465802</v>
      </c>
      <c r="E80">
        <v>13719134</v>
      </c>
      <c r="F80" s="8">
        <f t="shared" si="25"/>
        <v>0.1619405364357405</v>
      </c>
      <c r="G80" s="8">
        <f t="shared" si="26"/>
        <v>7.2765822242985959E-2</v>
      </c>
      <c r="H80">
        <v>9018886</v>
      </c>
      <c r="I80">
        <v>12496056</v>
      </c>
      <c r="J80" s="8">
        <f t="shared" si="27"/>
        <v>0.15429471659060584</v>
      </c>
      <c r="K80" s="8">
        <f t="shared" si="28"/>
        <v>5.9487275888325551E-2</v>
      </c>
      <c r="L80">
        <v>4667634</v>
      </c>
      <c r="M80">
        <v>7726674</v>
      </c>
      <c r="N80" s="8">
        <f t="shared" si="22"/>
        <v>7.9853683168705739E-2</v>
      </c>
      <c r="O80" s="8">
        <f t="shared" si="23"/>
        <v>5.2333925702057534E-2</v>
      </c>
      <c r="Q80" s="1" t="str">
        <f>Q68</f>
        <v>Chicken</v>
      </c>
      <c r="R80" s="1">
        <f>R68</f>
        <v>0.6</v>
      </c>
      <c r="S80" s="1">
        <f t="shared" ref="S80:X80" si="34">S68</f>
        <v>0.48086558765712778</v>
      </c>
      <c r="T80" s="1">
        <f t="shared" si="34"/>
        <v>0.17512892260933607</v>
      </c>
      <c r="U80" s="1">
        <f t="shared" si="34"/>
        <v>0.41368876812266064</v>
      </c>
      <c r="V80" s="1">
        <f t="shared" si="34"/>
        <v>7.5966830325565934E-2</v>
      </c>
      <c r="W80" s="1">
        <f t="shared" si="34"/>
        <v>0.55894497208064686</v>
      </c>
      <c r="X80" s="1">
        <f t="shared" si="34"/>
        <v>0.40456992821255072</v>
      </c>
    </row>
    <row r="81" spans="2:24">
      <c r="B81">
        <v>10</v>
      </c>
      <c r="C81">
        <f t="shared" si="24"/>
        <v>58452332</v>
      </c>
      <c r="D81">
        <v>4517982</v>
      </c>
      <c r="E81">
        <v>7201424</v>
      </c>
      <c r="F81" s="8">
        <f t="shared" si="25"/>
        <v>7.7293443142696178E-2</v>
      </c>
      <c r="G81" s="8">
        <f t="shared" si="26"/>
        <v>4.5908211155715736E-2</v>
      </c>
      <c r="H81">
        <v>4385438</v>
      </c>
      <c r="I81">
        <v>6793096</v>
      </c>
      <c r="J81" s="8">
        <f t="shared" si="27"/>
        <v>7.5025886050192142E-2</v>
      </c>
      <c r="K81" s="8">
        <f t="shared" si="28"/>
        <v>4.1190110259416171E-2</v>
      </c>
      <c r="L81">
        <v>947238</v>
      </c>
      <c r="M81">
        <v>1470705</v>
      </c>
      <c r="N81" s="8">
        <f t="shared" si="22"/>
        <v>1.6205307257886648E-2</v>
      </c>
      <c r="O81" s="8">
        <f t="shared" si="23"/>
        <v>8.9554510844836784E-3</v>
      </c>
      <c r="Q81" s="1" t="str">
        <f>Q67</f>
        <v>Chicken</v>
      </c>
      <c r="R81" s="1">
        <f>R67</f>
        <v>0.7</v>
      </c>
      <c r="S81" s="1">
        <f t="shared" ref="S81:X81" si="35">S67</f>
        <v>0.54028602575559204</v>
      </c>
      <c r="T81" s="1">
        <f t="shared" si="35"/>
        <v>0.18479283709139457</v>
      </c>
      <c r="U81" s="1">
        <f t="shared" si="35"/>
        <v>0.45044682080282539</v>
      </c>
      <c r="V81" s="1">
        <f t="shared" si="35"/>
        <v>5.9434456884408647E-2</v>
      </c>
      <c r="W81" s="1">
        <f t="shared" si="35"/>
        <v>0.64721916330241591</v>
      </c>
      <c r="X81" s="1">
        <f t="shared" si="35"/>
        <v>0.47964766238206186</v>
      </c>
    </row>
    <row r="82" spans="2:24">
      <c r="B82">
        <v>100</v>
      </c>
      <c r="C82">
        <f>2*29648582</f>
        <v>59297164</v>
      </c>
      <c r="D82">
        <v>40134726</v>
      </c>
      <c r="E82">
        <v>50244294</v>
      </c>
      <c r="F82" s="8">
        <f t="shared" si="25"/>
        <v>0.67684056525873648</v>
      </c>
      <c r="G82" s="8">
        <f t="shared" si="26"/>
        <v>0.17048990740939987</v>
      </c>
      <c r="H82">
        <v>31840554</v>
      </c>
      <c r="I82">
        <v>31842452</v>
      </c>
      <c r="J82" s="8">
        <f t="shared" si="27"/>
        <v>0.53696588255047073</v>
      </c>
      <c r="K82" s="8">
        <f t="shared" si="28"/>
        <v>3.2008276146225138E-5</v>
      </c>
      <c r="L82">
        <v>50688812</v>
      </c>
      <c r="M82">
        <v>79429326</v>
      </c>
      <c r="N82" s="8">
        <f t="shared" si="22"/>
        <v>0.85482691887254503</v>
      </c>
      <c r="O82" s="8">
        <f t="shared" si="23"/>
        <v>0.48468614789064784</v>
      </c>
      <c r="Q82" s="1" t="str">
        <f>Q66</f>
        <v>Chicken</v>
      </c>
      <c r="R82" s="1">
        <f>R66</f>
        <v>0.8</v>
      </c>
      <c r="S82" s="1">
        <f t="shared" ref="S82:X82" si="36">S66</f>
        <v>0.60380246390172976</v>
      </c>
      <c r="T82" s="1">
        <f t="shared" si="36"/>
        <v>0.19324111351391784</v>
      </c>
      <c r="U82" s="1">
        <f t="shared" si="36"/>
        <v>0.49130764784398906</v>
      </c>
      <c r="V82" s="1">
        <f t="shared" si="36"/>
        <v>4.3560444278470618E-2</v>
      </c>
      <c r="W82" s="1">
        <f t="shared" si="36"/>
        <v>0.7386120862443355</v>
      </c>
      <c r="X82" s="1">
        <f t="shared" si="36"/>
        <v>0.54866789981641106</v>
      </c>
    </row>
    <row r="83" spans="2:24">
      <c r="B83">
        <v>90</v>
      </c>
      <c r="C83">
        <f t="shared" ref="C83:C91" si="37">2*29648582</f>
        <v>59297164</v>
      </c>
      <c r="D83">
        <v>36702796</v>
      </c>
      <c r="E83">
        <v>46928036</v>
      </c>
      <c r="F83" s="8">
        <f t="shared" si="25"/>
        <v>0.61896376696868671</v>
      </c>
      <c r="G83" s="8">
        <f t="shared" si="26"/>
        <v>0.17244062464774876</v>
      </c>
      <c r="H83">
        <v>29701698</v>
      </c>
      <c r="I83">
        <v>31016378</v>
      </c>
      <c r="J83" s="8">
        <f t="shared" si="27"/>
        <v>0.50089575953413223</v>
      </c>
      <c r="K83" s="8">
        <f t="shared" si="28"/>
        <v>2.2171043458334701E-2</v>
      </c>
      <c r="L83">
        <v>45469474</v>
      </c>
      <c r="M83">
        <v>71770022</v>
      </c>
      <c r="N83" s="8">
        <f t="shared" si="22"/>
        <v>0.76680689147292103</v>
      </c>
      <c r="O83" s="8">
        <f t="shared" si="23"/>
        <v>0.44353804171815031</v>
      </c>
      <c r="Q83" s="1" t="str">
        <f>Q65</f>
        <v>Chicken</v>
      </c>
      <c r="R83" s="1">
        <f>R65</f>
        <v>0.9</v>
      </c>
      <c r="S83" s="1">
        <f t="shared" ref="S83:X83" si="38">S65</f>
        <v>0.66420311593906212</v>
      </c>
      <c r="T83" s="1">
        <f t="shared" si="38"/>
        <v>0.19676747242222362</v>
      </c>
      <c r="U83" s="1">
        <f t="shared" si="38"/>
        <v>0.52859218754542459</v>
      </c>
      <c r="V83" s="1">
        <f t="shared" si="38"/>
        <v>2.2415925019974244E-2</v>
      </c>
      <c r="W83" s="1">
        <f t="shared" si="38"/>
        <v>0.83165790477977364</v>
      </c>
      <c r="X83" s="1">
        <f t="shared" si="38"/>
        <v>0.62058890860679572</v>
      </c>
    </row>
    <row r="84" spans="2:24">
      <c r="B84">
        <v>80</v>
      </c>
      <c r="C84">
        <f t="shared" si="37"/>
        <v>59297164</v>
      </c>
      <c r="D84">
        <v>33184026</v>
      </c>
      <c r="E84">
        <v>43080426</v>
      </c>
      <c r="F84" s="8">
        <f t="shared" si="25"/>
        <v>0.55962248042756313</v>
      </c>
      <c r="G84" s="8">
        <f t="shared" si="26"/>
        <v>0.16689499686696652</v>
      </c>
      <c r="H84">
        <v>27189642</v>
      </c>
      <c r="I84">
        <v>29431630</v>
      </c>
      <c r="J84" s="8">
        <f t="shared" si="27"/>
        <v>0.45853191225131779</v>
      </c>
      <c r="K84" s="8">
        <f t="shared" si="28"/>
        <v>3.7809363024511593E-2</v>
      </c>
      <c r="L84">
        <v>40540392</v>
      </c>
      <c r="M84">
        <v>63365852</v>
      </c>
      <c r="N84" s="8">
        <f t="shared" si="22"/>
        <v>0.68368180306228477</v>
      </c>
      <c r="O84" s="8">
        <f t="shared" si="23"/>
        <v>0.38493341772635198</v>
      </c>
      <c r="Q84" s="1" t="str">
        <f>Q64</f>
        <v>Chicken</v>
      </c>
      <c r="R84" s="1">
        <f>R64</f>
        <v>1</v>
      </c>
      <c r="S84" s="1">
        <f t="shared" ref="S84:X84" si="39">S64</f>
        <v>0.72240270141257223</v>
      </c>
      <c r="T84" s="1">
        <f t="shared" si="39"/>
        <v>0.19725294797660675</v>
      </c>
      <c r="U84" s="1">
        <f t="shared" si="39"/>
        <v>0.56384336593401185</v>
      </c>
      <c r="V84" s="1">
        <f t="shared" si="39"/>
        <v>2.0232031251531997E-5</v>
      </c>
      <c r="W84" s="1">
        <f t="shared" si="39"/>
        <v>0.92152378347335417</v>
      </c>
      <c r="X84" s="1">
        <f t="shared" si="39"/>
        <v>0.68546975520523057</v>
      </c>
    </row>
    <row r="85" spans="2:24">
      <c r="B85">
        <v>70</v>
      </c>
      <c r="C85">
        <f t="shared" si="37"/>
        <v>59297164</v>
      </c>
      <c r="D85">
        <v>29745890</v>
      </c>
      <c r="E85">
        <v>39432412</v>
      </c>
      <c r="F85" s="8">
        <f t="shared" si="25"/>
        <v>0.50164102283205314</v>
      </c>
      <c r="G85" s="8">
        <f t="shared" si="26"/>
        <v>0.16335556958508168</v>
      </c>
      <c r="H85">
        <v>25275466</v>
      </c>
      <c r="I85">
        <v>28613910</v>
      </c>
      <c r="J85" s="8">
        <f t="shared" si="27"/>
        <v>0.4262508405966936</v>
      </c>
      <c r="K85" s="8">
        <f t="shared" si="28"/>
        <v>5.6300230479825311E-2</v>
      </c>
      <c r="L85">
        <v>35147882</v>
      </c>
      <c r="M85">
        <v>55830688</v>
      </c>
      <c r="N85" s="8">
        <f t="shared" si="22"/>
        <v>0.59274136618068274</v>
      </c>
      <c r="O85" s="8">
        <f t="shared" si="23"/>
        <v>0.34879924442929511</v>
      </c>
      <c r="Q85" s="1" t="str">
        <f>Q63</f>
        <v>Mouse</v>
      </c>
      <c r="R85" s="1">
        <f>R63</f>
        <v>0.1</v>
      </c>
      <c r="S85" s="1">
        <f t="shared" ref="S85:X85" si="40">S63</f>
        <v>8.3554748410954546E-2</v>
      </c>
      <c r="T85" s="1">
        <f t="shared" si="40"/>
        <v>0.16456568673480032</v>
      </c>
      <c r="U85" s="1">
        <f t="shared" si="40"/>
        <v>7.5613664501798794E-2</v>
      </c>
      <c r="V85" s="1">
        <f t="shared" si="40"/>
        <v>0.12598843540178534</v>
      </c>
      <c r="W85" s="1">
        <f t="shared" si="40"/>
        <v>9.2899899465076208E-2</v>
      </c>
      <c r="X85" s="1">
        <f t="shared" si="40"/>
        <v>0.23414876042309785</v>
      </c>
    </row>
    <row r="86" spans="2:24">
      <c r="B86">
        <v>60</v>
      </c>
      <c r="C86">
        <f t="shared" si="37"/>
        <v>59297164</v>
      </c>
      <c r="D86">
        <v>26447382</v>
      </c>
      <c r="E86">
        <v>35185394</v>
      </c>
      <c r="F86" s="8">
        <f t="shared" si="25"/>
        <v>0.4460142815599073</v>
      </c>
      <c r="G86" s="8">
        <f t="shared" si="26"/>
        <v>0.1473596949763061</v>
      </c>
      <c r="H86">
        <v>23008802</v>
      </c>
      <c r="I86">
        <v>26905282</v>
      </c>
      <c r="J86" s="8">
        <f t="shared" si="27"/>
        <v>0.38802533625385527</v>
      </c>
      <c r="K86" s="8">
        <f t="shared" si="28"/>
        <v>6.5711068407925885E-2</v>
      </c>
      <c r="L86">
        <v>30427324</v>
      </c>
      <c r="M86">
        <v>47337736</v>
      </c>
      <c r="N86" s="8">
        <f t="shared" si="22"/>
        <v>0.5131328709076205</v>
      </c>
      <c r="O86" s="8">
        <f t="shared" si="23"/>
        <v>0.28518078874733366</v>
      </c>
      <c r="Q86" s="1" t="str">
        <f>Q62</f>
        <v>Mouse</v>
      </c>
      <c r="R86" s="1">
        <f>R62</f>
        <v>0.2</v>
      </c>
      <c r="S86" s="1">
        <f t="shared" ref="S86:X86" si="41">S62</f>
        <v>0.15490376408855119</v>
      </c>
      <c r="T86" s="1">
        <f t="shared" si="41"/>
        <v>0.27531530305599955</v>
      </c>
      <c r="U86" s="1">
        <f t="shared" si="41"/>
        <v>0.12804928746967409</v>
      </c>
      <c r="V86" s="1">
        <f t="shared" si="41"/>
        <v>0.16283529819391476</v>
      </c>
      <c r="W86" s="1">
        <f t="shared" si="41"/>
        <v>0.18810619111658411</v>
      </c>
      <c r="X86" s="1">
        <f t="shared" si="41"/>
        <v>0.4789228032564693</v>
      </c>
    </row>
    <row r="87" spans="2:24">
      <c r="B87">
        <v>50</v>
      </c>
      <c r="C87">
        <f t="shared" si="37"/>
        <v>59297164</v>
      </c>
      <c r="D87">
        <v>23055762</v>
      </c>
      <c r="E87">
        <v>31166074</v>
      </c>
      <c r="F87" s="8">
        <f t="shared" si="25"/>
        <v>0.38881727969317387</v>
      </c>
      <c r="G87" s="8">
        <f t="shared" si="26"/>
        <v>0.13677402851846338</v>
      </c>
      <c r="H87">
        <v>20210584</v>
      </c>
      <c r="I87">
        <v>24001212</v>
      </c>
      <c r="J87" s="8">
        <f t="shared" si="27"/>
        <v>0.34083559206979952</v>
      </c>
      <c r="K87" s="8">
        <f t="shared" si="28"/>
        <v>6.3925957740575926E-2</v>
      </c>
      <c r="L87">
        <v>26161282</v>
      </c>
      <c r="M87">
        <v>40899278</v>
      </c>
      <c r="N87" s="8">
        <f t="shared" si="22"/>
        <v>0.44118943023986779</v>
      </c>
      <c r="O87" s="8">
        <f t="shared" si="23"/>
        <v>0.24854470274497445</v>
      </c>
      <c r="Q87" s="1" t="str">
        <f>Q61</f>
        <v>Mouse</v>
      </c>
      <c r="R87" s="1">
        <f>R61</f>
        <v>0.3</v>
      </c>
      <c r="S87" s="1">
        <f t="shared" ref="S87:X87" si="42">S61</f>
        <v>0.20958957847298348</v>
      </c>
      <c r="T87" s="1">
        <f t="shared" si="42"/>
        <v>0.33413408480126239</v>
      </c>
      <c r="U87" s="1">
        <f t="shared" si="42"/>
        <v>0.15919245435481982</v>
      </c>
      <c r="V87" s="1">
        <f t="shared" si="42"/>
        <v>0.15559403033197847</v>
      </c>
      <c r="W87" s="1">
        <f t="shared" si="42"/>
        <v>0.28192919349148299</v>
      </c>
      <c r="X87" s="1">
        <f t="shared" si="42"/>
        <v>0.69062704012022624</v>
      </c>
    </row>
    <row r="88" spans="2:24">
      <c r="B88">
        <v>40</v>
      </c>
      <c r="C88">
        <f t="shared" si="37"/>
        <v>59297164</v>
      </c>
      <c r="D88">
        <v>18619034</v>
      </c>
      <c r="E88">
        <v>25725574</v>
      </c>
      <c r="F88" s="8">
        <f t="shared" si="25"/>
        <v>0.3139953539767939</v>
      </c>
      <c r="G88" s="8">
        <f t="shared" si="26"/>
        <v>0.1198462037746021</v>
      </c>
      <c r="H88">
        <v>16969502</v>
      </c>
      <c r="I88">
        <v>21440710</v>
      </c>
      <c r="J88" s="8">
        <f t="shared" si="27"/>
        <v>0.28617729508952572</v>
      </c>
      <c r="K88" s="8">
        <f t="shared" si="28"/>
        <v>7.5403403778298739E-2</v>
      </c>
      <c r="L88">
        <v>20370594</v>
      </c>
      <c r="M88">
        <v>31873202</v>
      </c>
      <c r="N88" s="8">
        <f t="shared" si="22"/>
        <v>0.34353403478115752</v>
      </c>
      <c r="O88" s="8">
        <f t="shared" si="23"/>
        <v>0.19398243059313933</v>
      </c>
      <c r="Q88" s="1" t="str">
        <f>Q60</f>
        <v>Mouse</v>
      </c>
      <c r="R88" s="1">
        <f>R60</f>
        <v>0.4</v>
      </c>
      <c r="S88" s="1">
        <f t="shared" ref="S88:X88" si="43">S60</f>
        <v>0.2580015402775227</v>
      </c>
      <c r="T88" s="1">
        <f t="shared" si="43"/>
        <v>0.38182544902645138</v>
      </c>
      <c r="U88" s="1">
        <f t="shared" si="43"/>
        <v>0.18512501269553813</v>
      </c>
      <c r="V88" s="1">
        <f t="shared" si="43"/>
        <v>0.13730766791227564</v>
      </c>
      <c r="W88" s="1">
        <f t="shared" si="43"/>
        <v>0.36880750556546527</v>
      </c>
      <c r="X88" s="1">
        <f t="shared" si="43"/>
        <v>0.94363113262885789</v>
      </c>
    </row>
    <row r="89" spans="2:24">
      <c r="B89">
        <v>30</v>
      </c>
      <c r="C89">
        <f t="shared" si="37"/>
        <v>59297164</v>
      </c>
      <c r="D89">
        <v>14473562</v>
      </c>
      <c r="E89">
        <v>20987018</v>
      </c>
      <c r="F89" s="8">
        <f t="shared" si="25"/>
        <v>0.24408523146233435</v>
      </c>
      <c r="G89" s="8">
        <f t="shared" si="26"/>
        <v>0.10984430891163699</v>
      </c>
      <c r="H89">
        <v>13423676</v>
      </c>
      <c r="I89">
        <v>18123208</v>
      </c>
      <c r="J89" s="8">
        <f t="shared" si="27"/>
        <v>0.22637973040329551</v>
      </c>
      <c r="K89" s="8">
        <f t="shared" si="28"/>
        <v>7.9253908331939793E-2</v>
      </c>
      <c r="L89">
        <v>15825266</v>
      </c>
      <c r="M89">
        <v>24874460</v>
      </c>
      <c r="N89" s="8">
        <f t="shared" si="22"/>
        <v>0.26688065554028856</v>
      </c>
      <c r="O89" s="8">
        <f t="shared" si="23"/>
        <v>0.1526075344851231</v>
      </c>
      <c r="Q89" s="1" t="str">
        <f>Q59</f>
        <v>Mouse</v>
      </c>
      <c r="R89" s="1">
        <f>R59</f>
        <v>0.5</v>
      </c>
      <c r="S89" s="1">
        <f t="shared" ref="S89:X89" si="44">S59</f>
        <v>0.30126563184295646</v>
      </c>
      <c r="T89" s="1">
        <f t="shared" si="44"/>
        <v>0.40998213210292722</v>
      </c>
      <c r="U89" s="1">
        <f t="shared" si="44"/>
        <v>0.20527863577802369</v>
      </c>
      <c r="V89" s="1">
        <f t="shared" si="44"/>
        <v>0.11130064188980991</v>
      </c>
      <c r="W89" s="1">
        <f t="shared" si="44"/>
        <v>0.46106329627540499</v>
      </c>
      <c r="X89" s="1">
        <f t="shared" si="44"/>
        <v>1.183653846778939</v>
      </c>
    </row>
    <row r="90" spans="2:24">
      <c r="B90">
        <v>20</v>
      </c>
      <c r="C90">
        <f t="shared" si="37"/>
        <v>59297164</v>
      </c>
      <c r="D90">
        <v>9726968</v>
      </c>
      <c r="E90">
        <v>14255004</v>
      </c>
      <c r="F90" s="8">
        <f t="shared" si="25"/>
        <v>0.16403765954135682</v>
      </c>
      <c r="G90" s="8">
        <f t="shared" si="26"/>
        <v>7.6361763270837033E-2</v>
      </c>
      <c r="H90">
        <v>9209418</v>
      </c>
      <c r="I90">
        <v>12827826</v>
      </c>
      <c r="J90" s="8">
        <f t="shared" si="27"/>
        <v>0.15530958613804868</v>
      </c>
      <c r="K90" s="8">
        <f t="shared" si="28"/>
        <v>6.1021602989309913E-2</v>
      </c>
      <c r="L90">
        <v>10332960</v>
      </c>
      <c r="M90">
        <v>16253632</v>
      </c>
      <c r="N90" s="8">
        <f t="shared" si="22"/>
        <v>0.17425723766485696</v>
      </c>
      <c r="O90" s="8">
        <f t="shared" si="23"/>
        <v>9.9847473312551671E-2</v>
      </c>
      <c r="Q90" s="1" t="str">
        <f>Q58</f>
        <v>Mouse</v>
      </c>
      <c r="R90" s="1">
        <f>R58</f>
        <v>0.6</v>
      </c>
      <c r="S90" s="1">
        <f t="shared" ref="S90:X90" si="45">S58</f>
        <v>0.34456343749143487</v>
      </c>
      <c r="T90" s="1">
        <f t="shared" si="45"/>
        <v>0.42875523214757255</v>
      </c>
      <c r="U90" s="1">
        <f t="shared" si="45"/>
        <v>0.22472805532098028</v>
      </c>
      <c r="V90" s="1">
        <f t="shared" si="45"/>
        <v>9.2246729738669181E-2</v>
      </c>
      <c r="W90" s="1">
        <f t="shared" si="45"/>
        <v>0.55472819613869595</v>
      </c>
      <c r="X90" s="1">
        <f t="shared" si="45"/>
        <v>1.3991968610845436</v>
      </c>
    </row>
    <row r="91" spans="2:24">
      <c r="B91">
        <v>10</v>
      </c>
      <c r="C91">
        <f t="shared" si="37"/>
        <v>59297164</v>
      </c>
      <c r="D91">
        <v>4938614</v>
      </c>
      <c r="E91">
        <v>6784360</v>
      </c>
      <c r="F91" s="8">
        <f t="shared" si="25"/>
        <v>8.3285838088310596E-2</v>
      </c>
      <c r="G91" s="8">
        <f t="shared" si="26"/>
        <v>3.112705356364092E-2</v>
      </c>
      <c r="H91">
        <v>4852070</v>
      </c>
      <c r="I91">
        <v>6508818</v>
      </c>
      <c r="J91" s="8">
        <f t="shared" si="27"/>
        <v>8.1826341644264805E-2</v>
      </c>
      <c r="K91" s="8">
        <f t="shared" si="28"/>
        <v>2.7939751047790413E-2</v>
      </c>
      <c r="L91">
        <v>5021242</v>
      </c>
      <c r="M91">
        <v>7318750</v>
      </c>
      <c r="N91" s="8">
        <f t="shared" si="22"/>
        <v>8.4679294274512013E-2</v>
      </c>
      <c r="O91" s="8">
        <f t="shared" si="23"/>
        <v>3.8745664126533942E-2</v>
      </c>
      <c r="Q91" s="1" t="str">
        <f>Q57</f>
        <v>Mouse</v>
      </c>
      <c r="R91" s="1">
        <f>R57</f>
        <v>0.7</v>
      </c>
      <c r="S91" s="1">
        <f t="shared" ref="S91:X91" si="46">S57</f>
        <v>0.37805132688192855</v>
      </c>
      <c r="T91" s="1">
        <f t="shared" si="46"/>
        <v>0.43985109940887784</v>
      </c>
      <c r="U91" s="1">
        <f t="shared" si="46"/>
        <v>0.23696114925009756</v>
      </c>
      <c r="V91" s="1">
        <f t="shared" si="46"/>
        <v>6.7098628565654059E-2</v>
      </c>
      <c r="W91" s="1">
        <f t="shared" si="46"/>
        <v>0.64542359540640715</v>
      </c>
      <c r="X91" s="1">
        <f t="shared" si="46"/>
        <v>1.652656347818469</v>
      </c>
    </row>
    <row r="92" spans="2:24">
      <c r="B92">
        <v>100</v>
      </c>
      <c r="C92">
        <f>2*28438556</f>
        <v>56877112</v>
      </c>
      <c r="D92">
        <v>38952070</v>
      </c>
      <c r="E92">
        <v>48199684</v>
      </c>
      <c r="F92" s="8">
        <f t="shared" si="25"/>
        <v>0.68484612931823963</v>
      </c>
      <c r="G92" s="8">
        <f t="shared" si="26"/>
        <v>0.16258937338449955</v>
      </c>
      <c r="H92">
        <v>31301806</v>
      </c>
      <c r="I92">
        <v>31306400</v>
      </c>
      <c r="J92" s="8">
        <f t="shared" si="27"/>
        <v>0.55034098777729779</v>
      </c>
      <c r="K92" s="8">
        <f t="shared" si="28"/>
        <v>8.0770627031836637E-5</v>
      </c>
      <c r="L92">
        <v>48246090</v>
      </c>
      <c r="M92">
        <v>74553580</v>
      </c>
      <c r="N92" s="8">
        <f t="shared" si="22"/>
        <v>0.84825140207540772</v>
      </c>
      <c r="O92" s="8">
        <f t="shared" si="23"/>
        <v>0.46253209902781278</v>
      </c>
      <c r="Q92" s="1" t="str">
        <f>Q56</f>
        <v>Mouse</v>
      </c>
      <c r="R92" s="1">
        <f>R56</f>
        <v>0.8</v>
      </c>
      <c r="S92" s="1">
        <f t="shared" ref="S92:X92" si="47">S56</f>
        <v>0.4159430333289979</v>
      </c>
      <c r="T92" s="1">
        <f t="shared" si="47"/>
        <v>0.44329578166961398</v>
      </c>
      <c r="U92" s="1">
        <f t="shared" si="47"/>
        <v>0.2492406882342014</v>
      </c>
      <c r="V92" s="1">
        <f t="shared" si="47"/>
        <v>3.8368998207377103E-2</v>
      </c>
      <c r="W92" s="1">
        <f t="shared" si="47"/>
        <v>0.74201863663518974</v>
      </c>
      <c r="X92" s="1">
        <f t="shared" si="47"/>
        <v>1.8735703154740457</v>
      </c>
    </row>
    <row r="93" spans="2:24">
      <c r="B93">
        <v>90</v>
      </c>
      <c r="C93">
        <f t="shared" ref="C93:C101" si="48">2*28438556</f>
        <v>56877112</v>
      </c>
      <c r="D93">
        <v>36044994</v>
      </c>
      <c r="E93">
        <v>45223336</v>
      </c>
      <c r="F93" s="8">
        <f t="shared" si="25"/>
        <v>0.63373460312119922</v>
      </c>
      <c r="G93" s="8">
        <f t="shared" si="26"/>
        <v>0.16137144938020059</v>
      </c>
      <c r="H93">
        <v>29594618</v>
      </c>
      <c r="I93">
        <v>30837482</v>
      </c>
      <c r="J93" s="8">
        <f t="shared" si="27"/>
        <v>0.52032561006262057</v>
      </c>
      <c r="K93" s="8">
        <f t="shared" si="28"/>
        <v>2.1851742402110713E-2</v>
      </c>
      <c r="L93">
        <v>43733530</v>
      </c>
      <c r="M93">
        <v>67252498</v>
      </c>
      <c r="N93" s="8">
        <f t="shared" si="22"/>
        <v>0.76891263396073983</v>
      </c>
      <c r="O93" s="8">
        <f t="shared" si="23"/>
        <v>0.41350496136301718</v>
      </c>
      <c r="Q93" s="1" t="str">
        <f>Q55</f>
        <v>Mouse</v>
      </c>
      <c r="R93" s="1">
        <f>R55</f>
        <v>0.9</v>
      </c>
      <c r="S93" s="1">
        <f t="shared" ref="S93:X93" si="49">S55</f>
        <v>0.44274275920931327</v>
      </c>
      <c r="T93" s="1">
        <f t="shared" si="49"/>
        <v>0.44940616000266637</v>
      </c>
      <c r="U93" s="1">
        <f t="shared" si="49"/>
        <v>0.25539560922069338</v>
      </c>
      <c r="V93" s="1">
        <f t="shared" si="49"/>
        <v>1.7994290237825832E-2</v>
      </c>
      <c r="W93" s="1">
        <f t="shared" si="49"/>
        <v>0.83064599263503902</v>
      </c>
      <c r="X93" s="1">
        <f t="shared" si="49"/>
        <v>2.1150440033746714</v>
      </c>
    </row>
    <row r="94" spans="2:24">
      <c r="B94">
        <v>80</v>
      </c>
      <c r="C94">
        <f t="shared" si="48"/>
        <v>56877112</v>
      </c>
      <c r="D94">
        <v>32362332</v>
      </c>
      <c r="E94">
        <v>41532950</v>
      </c>
      <c r="F94" s="8">
        <f t="shared" si="25"/>
        <v>0.56898690636753846</v>
      </c>
      <c r="G94" s="8">
        <f t="shared" si="26"/>
        <v>0.16123564782965774</v>
      </c>
      <c r="H94">
        <v>27309210</v>
      </c>
      <c r="I94">
        <v>29798636</v>
      </c>
      <c r="J94" s="8">
        <f t="shared" si="27"/>
        <v>0.48014410436310478</v>
      </c>
      <c r="K94" s="8">
        <f t="shared" si="28"/>
        <v>4.3768502170082053E-2</v>
      </c>
      <c r="L94">
        <v>38350972</v>
      </c>
      <c r="M94">
        <v>59513982</v>
      </c>
      <c r="N94" s="8">
        <f t="shared" si="22"/>
        <v>0.67427776572059428</v>
      </c>
      <c r="O94" s="8">
        <f t="shared" si="23"/>
        <v>0.37208306216391579</v>
      </c>
      <c r="Q94" s="1" t="str">
        <f>Q56</f>
        <v>Mouse</v>
      </c>
      <c r="R94" s="1">
        <f>R54</f>
        <v>1</v>
      </c>
      <c r="S94" s="1">
        <f t="shared" ref="S94:X94" si="50">S54</f>
        <v>0.4706404763003697</v>
      </c>
      <c r="T94" s="1">
        <f t="shared" si="50"/>
        <v>0.45000126207334418</v>
      </c>
      <c r="U94" s="1">
        <f t="shared" si="50"/>
        <v>0.26509561139459659</v>
      </c>
      <c r="V94" s="1">
        <f t="shared" si="50"/>
        <v>1.3351457214702588E-5</v>
      </c>
      <c r="W94" s="1">
        <f t="shared" si="50"/>
        <v>0.92379274621013263</v>
      </c>
      <c r="X94" s="1">
        <f t="shared" si="50"/>
        <v>2.3512996688558285</v>
      </c>
    </row>
    <row r="95" spans="2:24">
      <c r="B95">
        <v>70</v>
      </c>
      <c r="C95">
        <f t="shared" si="48"/>
        <v>56877112</v>
      </c>
      <c r="D95">
        <v>28624332</v>
      </c>
      <c r="E95">
        <v>37445352</v>
      </c>
      <c r="F95" s="8">
        <f t="shared" si="25"/>
        <v>0.50326626991890866</v>
      </c>
      <c r="G95" s="8">
        <f t="shared" si="26"/>
        <v>0.15508909805406434</v>
      </c>
      <c r="H95">
        <v>24162450</v>
      </c>
      <c r="I95">
        <v>27167212</v>
      </c>
      <c r="J95" s="8">
        <f t="shared" si="27"/>
        <v>0.42481851047570768</v>
      </c>
      <c r="K95" s="8">
        <f t="shared" si="28"/>
        <v>5.2829018463525362E-2</v>
      </c>
      <c r="L95">
        <v>33836202</v>
      </c>
      <c r="M95">
        <v>53022540</v>
      </c>
      <c r="N95" s="8">
        <f t="shared" si="22"/>
        <v>0.59490014190593921</v>
      </c>
      <c r="O95" s="8">
        <f t="shared" si="23"/>
        <v>0.3373296801708216</v>
      </c>
      <c r="P95" t="s">
        <v>415</v>
      </c>
      <c r="Q95" s="1" t="s">
        <v>12</v>
      </c>
      <c r="R95" s="1">
        <v>1</v>
      </c>
      <c r="S95" s="1">
        <v>8.0851466599637198E-2</v>
      </c>
      <c r="T95" s="1">
        <v>3.7377749766856989E-2</v>
      </c>
      <c r="U95" s="1">
        <v>6.7498643520127688E-2</v>
      </c>
      <c r="V95" s="1">
        <v>2.4954284271175461E-2</v>
      </c>
      <c r="W95" s="1">
        <v>6.1233833276870132E-2</v>
      </c>
      <c r="X95" s="1">
        <v>2.9211643003146576E-2</v>
      </c>
    </row>
    <row r="96" spans="2:24">
      <c r="B96">
        <v>60</v>
      </c>
      <c r="C96">
        <f t="shared" si="48"/>
        <v>56877112</v>
      </c>
      <c r="D96">
        <v>25491384</v>
      </c>
      <c r="E96">
        <v>33771804</v>
      </c>
      <c r="F96" s="8">
        <f t="shared" si="25"/>
        <v>0.44818351536554807</v>
      </c>
      <c r="G96" s="8">
        <f t="shared" si="26"/>
        <v>0.14558439605724005</v>
      </c>
      <c r="H96">
        <v>18700800</v>
      </c>
      <c r="I96">
        <v>22565168</v>
      </c>
      <c r="J96" s="8">
        <f t="shared" si="27"/>
        <v>0.32879306530190916</v>
      </c>
      <c r="K96" s="8">
        <f t="shared" si="28"/>
        <v>6.7942408890240419E-2</v>
      </c>
      <c r="L96">
        <v>29073870</v>
      </c>
      <c r="M96">
        <v>45336096</v>
      </c>
      <c r="N96" s="8">
        <f t="shared" si="22"/>
        <v>0.51116994125862092</v>
      </c>
      <c r="O96" s="8">
        <f t="shared" si="23"/>
        <v>0.28591863103035187</v>
      </c>
      <c r="Q96" s="1" t="s">
        <v>12</v>
      </c>
      <c r="R96" s="1">
        <v>0.9</v>
      </c>
      <c r="S96" s="1">
        <v>0.16281484405740873</v>
      </c>
      <c r="T96" s="1">
        <v>7.3969697943168475E-2</v>
      </c>
      <c r="U96" s="1">
        <v>0.13023483917385251</v>
      </c>
      <c r="V96" s="1">
        <v>5.0813919671341655E-2</v>
      </c>
      <c r="W96" s="1">
        <v>0.14213033709513753</v>
      </c>
      <c r="X96" s="1">
        <v>8.1940286021499692E-2</v>
      </c>
    </row>
    <row r="97" spans="1:24">
      <c r="B97">
        <v>50</v>
      </c>
      <c r="C97">
        <f t="shared" si="48"/>
        <v>56877112</v>
      </c>
      <c r="D97">
        <v>20880974</v>
      </c>
      <c r="E97">
        <v>28274914</v>
      </c>
      <c r="F97" s="8">
        <f t="shared" si="25"/>
        <v>0.36712437157498434</v>
      </c>
      <c r="G97" s="8">
        <f t="shared" si="26"/>
        <v>0.12999851328597697</v>
      </c>
      <c r="H97">
        <v>16245340</v>
      </c>
      <c r="I97">
        <v>20563774</v>
      </c>
      <c r="J97" s="8">
        <f t="shared" si="27"/>
        <v>0.28562174535162754</v>
      </c>
      <c r="K97" s="8">
        <f t="shared" si="28"/>
        <v>7.5925690460514242E-2</v>
      </c>
      <c r="L97">
        <v>23276568</v>
      </c>
      <c r="M97">
        <v>36135698</v>
      </c>
      <c r="N97" s="8">
        <f t="shared" si="22"/>
        <v>0.40924314159973524</v>
      </c>
      <c r="O97" s="8">
        <f t="shared" si="23"/>
        <v>0.22608619790681356</v>
      </c>
      <c r="Q97" s="1" t="s">
        <v>12</v>
      </c>
      <c r="R97" s="1">
        <v>0.8</v>
      </c>
      <c r="S97" s="1">
        <v>0.24168071560254303</v>
      </c>
      <c r="T97" s="1">
        <v>9.9538813217182873E-2</v>
      </c>
      <c r="U97" s="1">
        <v>0.19932219648150618</v>
      </c>
      <c r="V97" s="1">
        <v>6.7327213011874429E-2</v>
      </c>
      <c r="W97" s="1">
        <v>0.23328846752099822</v>
      </c>
      <c r="X97" s="1">
        <v>0.12745977633101988</v>
      </c>
    </row>
    <row r="98" spans="1:24">
      <c r="B98">
        <v>40</v>
      </c>
      <c r="C98">
        <f t="shared" si="48"/>
        <v>56877112</v>
      </c>
      <c r="D98">
        <v>17785332</v>
      </c>
      <c r="E98">
        <v>24429964</v>
      </c>
      <c r="F98" s="8">
        <f t="shared" si="25"/>
        <v>0.31269752233552223</v>
      </c>
      <c r="G98" s="8">
        <f t="shared" si="26"/>
        <v>0.11682435634214339</v>
      </c>
      <c r="H98">
        <v>12792582</v>
      </c>
      <c r="I98">
        <v>16570462</v>
      </c>
      <c r="J98" s="8">
        <f t="shared" si="27"/>
        <v>0.22491616662955743</v>
      </c>
      <c r="K98" s="8">
        <f t="shared" si="28"/>
        <v>6.642179722486613E-2</v>
      </c>
      <c r="L98">
        <v>17844717</v>
      </c>
      <c r="M98">
        <v>27250484</v>
      </c>
      <c r="N98" s="8">
        <f t="shared" si="22"/>
        <v>0.31374161543223222</v>
      </c>
      <c r="O98" s="8">
        <f t="shared" si="23"/>
        <v>0.16536998221709992</v>
      </c>
      <c r="Q98" s="1" t="s">
        <v>12</v>
      </c>
      <c r="R98" s="1">
        <v>0.7</v>
      </c>
      <c r="S98" s="1">
        <v>0.31206590735759659</v>
      </c>
      <c r="T98" s="1">
        <v>0.11966350150392613</v>
      </c>
      <c r="U98" s="1">
        <v>0.26313381136748681</v>
      </c>
      <c r="V98" s="1">
        <v>7.2348021603904106E-2</v>
      </c>
      <c r="W98" s="1">
        <v>0.30477539956141203</v>
      </c>
      <c r="X98" s="1">
        <v>0.16397948866884762</v>
      </c>
    </row>
    <row r="99" spans="1:24">
      <c r="B99">
        <v>30</v>
      </c>
      <c r="C99">
        <f t="shared" si="48"/>
        <v>56877112</v>
      </c>
      <c r="D99">
        <v>13856698</v>
      </c>
      <c r="E99">
        <v>19331782</v>
      </c>
      <c r="F99" s="8">
        <f t="shared" si="25"/>
        <v>0.2436252037550711</v>
      </c>
      <c r="G99" s="8">
        <f t="shared" si="26"/>
        <v>9.6261638600778465E-2</v>
      </c>
      <c r="H99">
        <v>8677782</v>
      </c>
      <c r="I99">
        <v>11923768</v>
      </c>
      <c r="J99" s="8">
        <f t="shared" si="27"/>
        <v>0.15257072124196461</v>
      </c>
      <c r="K99" s="8">
        <f t="shared" si="28"/>
        <v>5.7070162071520089E-2</v>
      </c>
      <c r="L99">
        <v>14972088</v>
      </c>
      <c r="M99">
        <v>22796824</v>
      </c>
      <c r="N99" s="8">
        <f t="shared" si="22"/>
        <v>0.26323572828381303</v>
      </c>
      <c r="O99" s="8">
        <f t="shared" si="23"/>
        <v>0.1375726671916816</v>
      </c>
      <c r="Q99" s="1" t="s">
        <v>12</v>
      </c>
      <c r="R99" s="1">
        <v>0.6</v>
      </c>
      <c r="S99" s="1">
        <v>0.37956260594561392</v>
      </c>
      <c r="T99" s="1">
        <v>0.13388788424521725</v>
      </c>
      <c r="U99" s="1">
        <v>0.32077432639638331</v>
      </c>
      <c r="V99" s="1">
        <v>6.9585378683136911E-2</v>
      </c>
      <c r="W99" s="1">
        <v>0.39787403197065679</v>
      </c>
      <c r="X99" s="1">
        <v>0.22272899213189834</v>
      </c>
    </row>
    <row r="100" spans="1:24">
      <c r="B100">
        <v>20</v>
      </c>
      <c r="C100">
        <f t="shared" si="48"/>
        <v>56877112</v>
      </c>
      <c r="D100">
        <v>9240616</v>
      </c>
      <c r="E100">
        <v>13380218</v>
      </c>
      <c r="F100" s="8">
        <f t="shared" si="25"/>
        <v>0.1624663361951289</v>
      </c>
      <c r="G100" s="8">
        <f t="shared" si="26"/>
        <v>7.2781508315682419E-2</v>
      </c>
      <c r="H100">
        <v>4612746</v>
      </c>
      <c r="I100">
        <v>6428996</v>
      </c>
      <c r="J100" s="8">
        <f t="shared" si="27"/>
        <v>8.1100214792902983E-2</v>
      </c>
      <c r="K100" s="8">
        <f t="shared" si="28"/>
        <v>3.1932880136389487E-2</v>
      </c>
      <c r="L100">
        <v>9798794</v>
      </c>
      <c r="M100">
        <v>15124736</v>
      </c>
      <c r="N100" s="8">
        <f t="shared" si="22"/>
        <v>0.17228009045184994</v>
      </c>
      <c r="O100" s="8">
        <f t="shared" si="23"/>
        <v>9.3639459049889878E-2</v>
      </c>
      <c r="Q100" s="1" t="s">
        <v>12</v>
      </c>
      <c r="R100" s="1">
        <v>0.5</v>
      </c>
      <c r="S100" s="1">
        <v>0.44466596872790465</v>
      </c>
      <c r="T100" s="1">
        <v>0.14588164629902226</v>
      </c>
      <c r="U100" s="1">
        <v>0.36622350209196591</v>
      </c>
      <c r="V100" s="1">
        <v>6.6077953502276465E-2</v>
      </c>
      <c r="W100" s="1">
        <v>0.48632458351005731</v>
      </c>
      <c r="X100" s="1">
        <v>0.26815167893188957</v>
      </c>
    </row>
    <row r="101" spans="1:24">
      <c r="B101">
        <v>10</v>
      </c>
      <c r="C101">
        <f t="shared" si="48"/>
        <v>56877112</v>
      </c>
      <c r="D101">
        <v>4662508</v>
      </c>
      <c r="E101">
        <v>6658780</v>
      </c>
      <c r="F101" s="8">
        <f t="shared" si="25"/>
        <v>8.1975118567904778E-2</v>
      </c>
      <c r="G101" s="8">
        <f t="shared" si="26"/>
        <v>3.5097984581214318E-2</v>
      </c>
      <c r="H101">
        <v>2596082</v>
      </c>
      <c r="I101">
        <v>2922158</v>
      </c>
      <c r="J101" s="8">
        <f t="shared" si="27"/>
        <v>4.5643702865926103E-2</v>
      </c>
      <c r="K101" s="8">
        <f t="shared" si="28"/>
        <v>5.7329915063198001E-3</v>
      </c>
      <c r="L101">
        <v>4710386</v>
      </c>
      <c r="M101">
        <v>6981706</v>
      </c>
      <c r="N101" s="8">
        <f t="shared" si="22"/>
        <v>8.2816898298211761E-2</v>
      </c>
      <c r="O101" s="8">
        <f t="shared" si="23"/>
        <v>3.9933813798422112E-2</v>
      </c>
      <c r="Q101" s="1" t="s">
        <v>12</v>
      </c>
      <c r="R101" s="1">
        <v>0.4</v>
      </c>
      <c r="S101" s="1">
        <v>0.50517446538089883</v>
      </c>
      <c r="T101" s="1">
        <v>0.15818948812554373</v>
      </c>
      <c r="U101" s="1">
        <v>0.42795999005314028</v>
      </c>
      <c r="V101" s="1">
        <v>5.5291065148877105E-2</v>
      </c>
      <c r="W101" s="1">
        <v>0.59573491854103111</v>
      </c>
      <c r="X101" s="1">
        <v>0.33511442962634347</v>
      </c>
    </row>
    <row r="102" spans="1:24">
      <c r="A102" t="s">
        <v>413</v>
      </c>
      <c r="B102">
        <v>100</v>
      </c>
      <c r="F102" s="8">
        <f>AVERAGE(F72,F82,F92)</f>
        <v>0.68159133355247492</v>
      </c>
      <c r="G102" s="8">
        <f>AVERAGE(G72,G82,G92)</f>
        <v>0.1657884051759545</v>
      </c>
      <c r="J102" s="8">
        <f>AVERAGE(J72,J82,J92)</f>
        <v>0.54399516612544885</v>
      </c>
      <c r="K102" s="8">
        <f>AVERAGE(K72,K82,K92)</f>
        <v>6.1532702642556233E-5</v>
      </c>
      <c r="N102" s="8">
        <f>AVERAGE(N72,N82,N92)</f>
        <v>0.85063598738913326</v>
      </c>
      <c r="O102" s="8">
        <f>AVERAGE(O72,O82,O92)</f>
        <v>0.46502363353290926</v>
      </c>
      <c r="Q102" s="1" t="s">
        <v>12</v>
      </c>
      <c r="R102" s="1">
        <v>0.3</v>
      </c>
      <c r="S102" s="1">
        <v>0.56826252073378181</v>
      </c>
      <c r="T102" s="1">
        <v>0.16279101509688909</v>
      </c>
      <c r="U102" s="1">
        <v>0.47373332150137731</v>
      </c>
      <c r="V102" s="1">
        <v>4.0857579815096919E-2</v>
      </c>
      <c r="W102" s="1">
        <v>0.68030827556531415</v>
      </c>
      <c r="X102" s="1">
        <v>0.36962084256973271</v>
      </c>
    </row>
    <row r="103" spans="1:24">
      <c r="B103">
        <v>90</v>
      </c>
      <c r="F103" s="8">
        <f t="shared" ref="F103:G111" si="51">AVERAGE(F73,F83,F93)</f>
        <v>0.62649924172031823</v>
      </c>
      <c r="G103" s="8">
        <f t="shared" si="51"/>
        <v>0.16580652520239497</v>
      </c>
      <c r="J103" s="8">
        <f t="shared" ref="J103:K103" si="52">AVERAGE(J73,J83,J93)</f>
        <v>0.51127854939510997</v>
      </c>
      <c r="K103" s="8">
        <f t="shared" si="52"/>
        <v>2.2090652685905165E-2</v>
      </c>
      <c r="N103" s="8">
        <f t="shared" ref="N103:O103" si="53">AVERAGE(N73,N83,N93)</f>
        <v>0.76544082426874371</v>
      </c>
      <c r="O103" s="8">
        <f t="shared" si="53"/>
        <v>0.41986878102301334</v>
      </c>
      <c r="Q103" s="1" t="s">
        <v>12</v>
      </c>
      <c r="R103" s="1">
        <v>0.2</v>
      </c>
      <c r="S103" s="1">
        <v>0.62649924172031823</v>
      </c>
      <c r="T103" s="1">
        <v>0.16580652520239497</v>
      </c>
      <c r="U103" s="1">
        <v>0.51127854939510997</v>
      </c>
      <c r="V103" s="1">
        <v>2.2090652685905165E-2</v>
      </c>
      <c r="W103" s="1">
        <v>0.76544082426874371</v>
      </c>
      <c r="X103" s="1">
        <v>0.41986878102301334</v>
      </c>
    </row>
    <row r="104" spans="1:24">
      <c r="B104">
        <v>80</v>
      </c>
      <c r="F104" s="8">
        <f t="shared" si="51"/>
        <v>0.56826252073378181</v>
      </c>
      <c r="G104" s="8">
        <f t="shared" si="51"/>
        <v>0.16279101509688909</v>
      </c>
      <c r="J104" s="8">
        <f t="shared" ref="J104:K104" si="54">AVERAGE(J74,J84,J94)</f>
        <v>0.47373332150137731</v>
      </c>
      <c r="K104" s="8">
        <f t="shared" si="54"/>
        <v>4.0857579815096919E-2</v>
      </c>
      <c r="N104" s="8">
        <f t="shared" ref="N104:O104" si="55">AVERAGE(N74,N84,N94)</f>
        <v>0.68030827556531415</v>
      </c>
      <c r="O104" s="8">
        <f t="shared" si="55"/>
        <v>0.36962084256973271</v>
      </c>
      <c r="Q104" s="1" t="s">
        <v>12</v>
      </c>
      <c r="R104" s="1">
        <v>0.1</v>
      </c>
      <c r="S104" s="1">
        <v>0.68159133355247492</v>
      </c>
      <c r="T104" s="1">
        <v>0.1657884051759545</v>
      </c>
      <c r="U104" s="1">
        <v>0.54399516612544885</v>
      </c>
      <c r="V104" s="1">
        <v>6.1532702642556233E-5</v>
      </c>
      <c r="W104" s="1">
        <v>0.85063598738913326</v>
      </c>
      <c r="X104" s="1">
        <v>0.46502363353290926</v>
      </c>
    </row>
    <row r="105" spans="1:24">
      <c r="B105">
        <v>70</v>
      </c>
      <c r="F105" s="8">
        <f t="shared" si="51"/>
        <v>0.50517446538089883</v>
      </c>
      <c r="G105" s="8">
        <f t="shared" si="51"/>
        <v>0.15818948812554373</v>
      </c>
      <c r="J105" s="8">
        <f t="shared" ref="J105:K105" si="56">AVERAGE(J75,J85,J95)</f>
        <v>0.42795999005314028</v>
      </c>
      <c r="K105" s="8">
        <f t="shared" si="56"/>
        <v>5.5291065148877105E-2</v>
      </c>
      <c r="N105" s="8">
        <f t="shared" ref="N105:O105" si="57">AVERAGE(N75,N85,N95)</f>
        <v>0.59573491854103111</v>
      </c>
      <c r="O105" s="8">
        <f t="shared" si="57"/>
        <v>0.33511442962634347</v>
      </c>
      <c r="Q105" s="1" t="s">
        <v>11</v>
      </c>
      <c r="R105" s="1">
        <v>1</v>
      </c>
      <c r="S105" s="1">
        <v>7.6349102592633458E-2</v>
      </c>
      <c r="T105" s="1">
        <v>0.13574714796098891</v>
      </c>
      <c r="U105" s="1">
        <v>6.961618168763592E-2</v>
      </c>
      <c r="V105" s="1">
        <v>0.10575638704815643</v>
      </c>
      <c r="W105" s="1">
        <v>8.3791919010006391E-2</v>
      </c>
      <c r="X105" s="1">
        <v>0.17824494803331467</v>
      </c>
    </row>
    <row r="106" spans="1:24">
      <c r="B106">
        <v>60</v>
      </c>
      <c r="F106" s="8">
        <f t="shared" si="51"/>
        <v>0.44466596872790465</v>
      </c>
      <c r="G106" s="8">
        <f t="shared" si="51"/>
        <v>0.14588164629902226</v>
      </c>
      <c r="J106" s="8">
        <f t="shared" ref="J106:K106" si="58">AVERAGE(J76,J86,J96)</f>
        <v>0.36622350209196591</v>
      </c>
      <c r="K106" s="8">
        <f t="shared" si="58"/>
        <v>6.6077953502276465E-2</v>
      </c>
      <c r="N106" s="8">
        <f t="shared" ref="N106:O106" si="59">AVERAGE(N76,N86,N96)</f>
        <v>0.48632458351005731</v>
      </c>
      <c r="O106" s="8">
        <f t="shared" si="59"/>
        <v>0.26815167893188957</v>
      </c>
      <c r="Q106" s="1" t="s">
        <v>11</v>
      </c>
      <c r="R106" s="1">
        <v>0.9</v>
      </c>
      <c r="S106" s="1">
        <v>0.13973455441171484</v>
      </c>
      <c r="T106" s="1">
        <v>0.22281016645894766</v>
      </c>
      <c r="U106" s="1">
        <v>0.11798180185583561</v>
      </c>
      <c r="V106" s="1">
        <v>0.14008751112336476</v>
      </c>
      <c r="W106" s="1">
        <v>0.16629355776223467</v>
      </c>
      <c r="X106" s="1">
        <v>0.35597182567703151</v>
      </c>
    </row>
    <row r="107" spans="1:24">
      <c r="B107">
        <v>50</v>
      </c>
      <c r="F107" s="8">
        <f t="shared" si="51"/>
        <v>0.37956260594561392</v>
      </c>
      <c r="G107" s="8">
        <f t="shared" si="51"/>
        <v>0.13388788424521725</v>
      </c>
      <c r="J107" s="8">
        <f t="shared" ref="J107:K107" si="60">AVERAGE(J77,J87,J97)</f>
        <v>0.32077432639638331</v>
      </c>
      <c r="K107" s="8">
        <f t="shared" si="60"/>
        <v>6.9585378683136911E-2</v>
      </c>
      <c r="N107" s="8">
        <f t="shared" ref="N107:O107" si="61">AVERAGE(N77,N87,N97)</f>
        <v>0.39787403197065679</v>
      </c>
      <c r="O107" s="8">
        <f t="shared" si="61"/>
        <v>0.22272899213189834</v>
      </c>
      <c r="Q107" s="1" t="s">
        <v>11</v>
      </c>
      <c r="R107" s="1">
        <v>0.8</v>
      </c>
      <c r="S107" s="1">
        <v>0.20210952517371608</v>
      </c>
      <c r="T107" s="1">
        <v>0.28247532460218377</v>
      </c>
      <c r="U107" s="1">
        <v>0.1592008514003421</v>
      </c>
      <c r="V107" s="1">
        <v>0.1202308022653527</v>
      </c>
      <c r="W107" s="1">
        <v>0.25878058629210549</v>
      </c>
      <c r="X107" s="1">
        <v>0.54349479196004502</v>
      </c>
    </row>
    <row r="108" spans="1:24">
      <c r="B108">
        <v>40</v>
      </c>
      <c r="F108" s="8">
        <f t="shared" si="51"/>
        <v>0.31206590735759659</v>
      </c>
      <c r="G108" s="8">
        <f t="shared" si="51"/>
        <v>0.11966350150392613</v>
      </c>
      <c r="J108" s="8">
        <f t="shared" ref="J108:K108" si="62">AVERAGE(J78,J88,J98)</f>
        <v>0.26313381136748681</v>
      </c>
      <c r="K108" s="8">
        <f t="shared" si="62"/>
        <v>7.2348021603904106E-2</v>
      </c>
      <c r="N108" s="8">
        <f t="shared" ref="N108:O108" si="63">AVERAGE(N78,N88,N98)</f>
        <v>0.30477539956141203</v>
      </c>
      <c r="O108" s="8">
        <f t="shared" si="63"/>
        <v>0.16397948866884762</v>
      </c>
      <c r="Q108" s="1" t="s">
        <v>11</v>
      </c>
      <c r="R108" s="1">
        <v>0.7</v>
      </c>
      <c r="S108" s="1">
        <v>0.24986640070677865</v>
      </c>
      <c r="T108" s="1">
        <v>0.31938746258933981</v>
      </c>
      <c r="U108" s="1">
        <v>0.18597325524645458</v>
      </c>
      <c r="V108" s="1">
        <v>0.10386868374958909</v>
      </c>
      <c r="W108" s="1">
        <v>0.34376715141385139</v>
      </c>
      <c r="X108" s="1">
        <v>0.72301932723100271</v>
      </c>
    </row>
    <row r="109" spans="1:24">
      <c r="B109">
        <v>30</v>
      </c>
      <c r="F109" s="8">
        <f t="shared" si="51"/>
        <v>0.24168071560254303</v>
      </c>
      <c r="G109" s="8">
        <f t="shared" si="51"/>
        <v>9.9538813217182873E-2</v>
      </c>
      <c r="J109" s="8">
        <f t="shared" ref="J109:K109" si="64">AVERAGE(J79,J89,J99)</f>
        <v>0.19932219648150618</v>
      </c>
      <c r="K109" s="8">
        <f t="shared" si="64"/>
        <v>6.7327213011874429E-2</v>
      </c>
      <c r="N109" s="8">
        <f t="shared" ref="N109:O109" si="65">AVERAGE(N79,N89,N99)</f>
        <v>0.23328846752099822</v>
      </c>
      <c r="O109" s="8">
        <f t="shared" si="65"/>
        <v>0.12745977633101988</v>
      </c>
      <c r="Q109" s="1" t="s">
        <v>11</v>
      </c>
      <c r="R109" s="1">
        <v>0.6</v>
      </c>
      <c r="S109" s="1">
        <v>0.29950490494640619</v>
      </c>
      <c r="T109" s="1">
        <v>0.34254302685838134</v>
      </c>
      <c r="U109" s="1">
        <v>0.2134315099307198</v>
      </c>
      <c r="V109" s="1">
        <v>8.0709335984253158E-2</v>
      </c>
      <c r="W109" s="1">
        <v>0.43332326756579381</v>
      </c>
      <c r="X109" s="1">
        <v>0.89698799494205395</v>
      </c>
    </row>
    <row r="110" spans="1:24">
      <c r="B110">
        <v>20</v>
      </c>
      <c r="F110" s="8">
        <f t="shared" si="51"/>
        <v>0.16281484405740873</v>
      </c>
      <c r="G110" s="8">
        <f t="shared" si="51"/>
        <v>7.3969697943168475E-2</v>
      </c>
      <c r="J110" s="8">
        <f t="shared" ref="J110:K110" si="66">AVERAGE(J80,J90,J100)</f>
        <v>0.13023483917385251</v>
      </c>
      <c r="K110" s="8">
        <f t="shared" si="66"/>
        <v>5.0813919671341655E-2</v>
      </c>
      <c r="N110" s="8">
        <f t="shared" ref="N110:O110" si="67">AVERAGE(N80,N90,N100)</f>
        <v>0.14213033709513753</v>
      </c>
      <c r="O110" s="8">
        <f t="shared" si="67"/>
        <v>8.1940286021499692E-2</v>
      </c>
      <c r="Q110" s="1" t="s">
        <v>11</v>
      </c>
      <c r="R110" s="1">
        <v>0.5</v>
      </c>
      <c r="S110" s="1">
        <v>0.33452767626450175</v>
      </c>
      <c r="T110" s="1">
        <v>0.36001924444910988</v>
      </c>
      <c r="U110" s="1">
        <v>0.22689032384436789</v>
      </c>
      <c r="V110" s="1">
        <v>7.4991971892827747E-2</v>
      </c>
      <c r="W110" s="1">
        <v>0.51116394025925749</v>
      </c>
      <c r="X110" s="1">
        <v>1.0788620569662026</v>
      </c>
    </row>
    <row r="111" spans="1:24">
      <c r="B111">
        <v>10</v>
      </c>
      <c r="F111" s="8">
        <f t="shared" si="51"/>
        <v>8.0851466599637198E-2</v>
      </c>
      <c r="G111" s="8">
        <f t="shared" si="51"/>
        <v>3.7377749766856989E-2</v>
      </c>
      <c r="J111" s="8">
        <f t="shared" ref="J111:K111" si="68">AVERAGE(J81,J91,J101)</f>
        <v>6.7498643520127688E-2</v>
      </c>
      <c r="K111" s="8">
        <f t="shared" si="68"/>
        <v>2.4954284271175461E-2</v>
      </c>
      <c r="N111" s="8">
        <f t="shared" ref="N111:O111" si="69">AVERAGE(N81,N91,N101)</f>
        <v>6.1233833276870132E-2</v>
      </c>
      <c r="O111" s="8">
        <f t="shared" si="69"/>
        <v>2.9211643003146576E-2</v>
      </c>
      <c r="Q111" s="1" t="s">
        <v>11</v>
      </c>
      <c r="R111" s="1">
        <v>0.4</v>
      </c>
      <c r="S111" s="1">
        <v>0.37949613174510838</v>
      </c>
      <c r="T111" s="1">
        <v>0.37091287532005585</v>
      </c>
      <c r="U111" s="1">
        <v>0.24905802526008899</v>
      </c>
      <c r="V111" s="1">
        <v>6.090807823941332E-2</v>
      </c>
      <c r="W111" s="1">
        <v>0.60558820121720103</v>
      </c>
      <c r="X111" s="1">
        <v>1.2541215067359981</v>
      </c>
    </row>
    <row r="112" spans="1:24">
      <c r="A112" t="s">
        <v>412</v>
      </c>
      <c r="B112">
        <v>100</v>
      </c>
      <c r="C112">
        <f>2*64021571</f>
        <v>128043142</v>
      </c>
      <c r="D112">
        <v>59666698</v>
      </c>
      <c r="E112">
        <v>108745468</v>
      </c>
      <c r="F112" s="8">
        <f t="shared" si="25"/>
        <v>0.46598901798270459</v>
      </c>
      <c r="G112" s="8">
        <f t="shared" si="26"/>
        <v>0.38329870099563784</v>
      </c>
      <c r="H112">
        <v>35155192</v>
      </c>
      <c r="I112">
        <v>41102388</v>
      </c>
      <c r="J112" s="8">
        <f t="shared" si="27"/>
        <v>0.2745573987867308</v>
      </c>
      <c r="K112" s="8">
        <f t="shared" si="28"/>
        <v>4.6446813996488777E-2</v>
      </c>
      <c r="L112">
        <v>109277628</v>
      </c>
      <c r="M112">
        <v>341720836</v>
      </c>
      <c r="N112" s="8">
        <f t="shared" ref="N112:N141" si="70">L112/C112</f>
        <v>0.853443818178095</v>
      </c>
      <c r="O112" s="8">
        <f t="shared" ref="O112:O141" si="71">(M112-L112)/C112</f>
        <v>1.8153507042181143</v>
      </c>
      <c r="Q112" s="1" t="s">
        <v>11</v>
      </c>
      <c r="R112" s="1">
        <v>0.3</v>
      </c>
      <c r="S112" s="1">
        <v>0.40624908392170633</v>
      </c>
      <c r="T112" s="1">
        <v>0.37719035199657425</v>
      </c>
      <c r="U112" s="1">
        <v>0.25493973094076128</v>
      </c>
      <c r="V112" s="1">
        <v>5.6074172117581388E-2</v>
      </c>
      <c r="W112" s="1">
        <v>0.68512828277196425</v>
      </c>
      <c r="X112" s="1">
        <v>1.4378492752052157</v>
      </c>
    </row>
    <row r="113" spans="2:24">
      <c r="B113">
        <v>90</v>
      </c>
      <c r="C113">
        <f>2*64021571</f>
        <v>128043142</v>
      </c>
      <c r="D113">
        <v>55948010</v>
      </c>
      <c r="E113">
        <v>104987872</v>
      </c>
      <c r="F113" s="8">
        <f t="shared" si="25"/>
        <v>0.43694655665353793</v>
      </c>
      <c r="G113" s="8">
        <f t="shared" si="26"/>
        <v>0.38299483466283574</v>
      </c>
      <c r="H113">
        <v>33987500</v>
      </c>
      <c r="I113">
        <v>39535834</v>
      </c>
      <c r="J113" s="8">
        <f t="shared" si="27"/>
        <v>0.26543787874246322</v>
      </c>
      <c r="K113" s="8">
        <f t="shared" si="28"/>
        <v>4.333175454254317E-2</v>
      </c>
      <c r="L113">
        <v>98086434</v>
      </c>
      <c r="M113">
        <v>307641976</v>
      </c>
      <c r="N113" s="8">
        <f t="shared" si="70"/>
        <v>0.76604207353799547</v>
      </c>
      <c r="O113" s="8">
        <f t="shared" si="71"/>
        <v>1.6366010606019024</v>
      </c>
      <c r="Q113" s="1" t="s">
        <v>11</v>
      </c>
      <c r="R113" s="1">
        <v>0.2</v>
      </c>
      <c r="S113" s="1">
        <v>0.4396640613862462</v>
      </c>
      <c r="T113" s="1">
        <v>0.38003819998789407</v>
      </c>
      <c r="U113" s="1">
        <v>0.26939119886469798</v>
      </c>
      <c r="V113" s="1">
        <v>4.5540583429800018E-2</v>
      </c>
      <c r="W113" s="1">
        <v>0.76724312840732889</v>
      </c>
      <c r="X113" s="1">
        <v>1.6113565979169004</v>
      </c>
    </row>
    <row r="114" spans="2:24">
      <c r="B114">
        <v>80</v>
      </c>
      <c r="C114">
        <f t="shared" ref="C114:C121" si="72">2*64021571</f>
        <v>128043142</v>
      </c>
      <c r="D114">
        <v>51657900</v>
      </c>
      <c r="E114">
        <v>100439126</v>
      </c>
      <c r="F114" s="8">
        <f t="shared" si="25"/>
        <v>0.40344136509864775</v>
      </c>
      <c r="G114" s="8">
        <f t="shared" si="26"/>
        <v>0.38097492171818154</v>
      </c>
      <c r="H114">
        <v>32248876</v>
      </c>
      <c r="I114">
        <v>39514404</v>
      </c>
      <c r="J114" s="8">
        <f t="shared" si="27"/>
        <v>0.25185945530764936</v>
      </c>
      <c r="K114" s="8">
        <f t="shared" si="28"/>
        <v>5.6742812512363995E-2</v>
      </c>
      <c r="L114">
        <v>87226140</v>
      </c>
      <c r="M114">
        <v>274359060</v>
      </c>
      <c r="N114" s="8">
        <f t="shared" si="70"/>
        <v>0.68122461412263691</v>
      </c>
      <c r="O114" s="8">
        <f t="shared" si="71"/>
        <v>1.4614833491043198</v>
      </c>
      <c r="Q114" s="1" t="s">
        <v>11</v>
      </c>
      <c r="R114" s="1">
        <v>0.1</v>
      </c>
      <c r="S114" s="1">
        <v>0.46896015061071794</v>
      </c>
      <c r="T114" s="1">
        <v>0.3803211516162941</v>
      </c>
      <c r="U114" s="1">
        <v>0.27837681278675092</v>
      </c>
      <c r="V114" s="1">
        <v>4.4325876009488757E-2</v>
      </c>
      <c r="W114" s="1">
        <v>0.85435283563458519</v>
      </c>
      <c r="X114" s="1">
        <v>1.7906433082880264</v>
      </c>
    </row>
    <row r="115" spans="2:24">
      <c r="B115">
        <v>70</v>
      </c>
      <c r="C115">
        <f t="shared" si="72"/>
        <v>128043142</v>
      </c>
      <c r="D115">
        <v>48363524</v>
      </c>
      <c r="E115">
        <v>96475538</v>
      </c>
      <c r="F115" s="8">
        <f t="shared" ref="F115:F141" si="73">D115/C115</f>
        <v>0.37771272435660785</v>
      </c>
      <c r="G115" s="8">
        <f t="shared" ref="G115:G141" si="74">(E115-D115)/C115</f>
        <v>0.37574846452924437</v>
      </c>
      <c r="H115">
        <v>31612226</v>
      </c>
      <c r="I115">
        <v>39441146</v>
      </c>
      <c r="J115" s="8">
        <f t="shared" ref="J115:J141" si="75">H115/C115</f>
        <v>0.2468873030310362</v>
      </c>
      <c r="K115" s="8">
        <f t="shared" ref="K115:K141" si="76">(I115-H115)/C115</f>
        <v>6.1142829500388234E-2</v>
      </c>
      <c r="L115">
        <v>77367808</v>
      </c>
      <c r="M115">
        <v>241550136</v>
      </c>
      <c r="N115" s="8">
        <f t="shared" si="70"/>
        <v>0.60423234537621706</v>
      </c>
      <c r="O115" s="8">
        <f t="shared" si="71"/>
        <v>1.2822422617526834</v>
      </c>
    </row>
    <row r="116" spans="2:24">
      <c r="B116">
        <v>60</v>
      </c>
      <c r="C116">
        <f t="shared" si="72"/>
        <v>128043142</v>
      </c>
      <c r="D116">
        <v>43246540</v>
      </c>
      <c r="E116">
        <v>89441328</v>
      </c>
      <c r="F116" s="8">
        <f t="shared" si="73"/>
        <v>0.33774975625012388</v>
      </c>
      <c r="G116" s="8">
        <f t="shared" si="74"/>
        <v>0.36077518310195794</v>
      </c>
      <c r="H116">
        <v>29032150</v>
      </c>
      <c r="I116">
        <v>38113452</v>
      </c>
      <c r="J116" s="8">
        <f t="shared" si="75"/>
        <v>0.22673725079317408</v>
      </c>
      <c r="K116" s="8">
        <f t="shared" si="76"/>
        <v>7.0923767240888225E-2</v>
      </c>
      <c r="L116">
        <v>66449436</v>
      </c>
      <c r="M116">
        <v>205016832</v>
      </c>
      <c r="N116" s="8">
        <f t="shared" si="70"/>
        <v>0.51896130446408451</v>
      </c>
      <c r="O116" s="8">
        <f t="shared" si="71"/>
        <v>1.0821930314705961</v>
      </c>
    </row>
    <row r="117" spans="2:24">
      <c r="B117">
        <v>50</v>
      </c>
      <c r="C117">
        <f t="shared" si="72"/>
        <v>128043142</v>
      </c>
      <c r="D117">
        <v>38292204</v>
      </c>
      <c r="E117">
        <v>82879160</v>
      </c>
      <c r="F117" s="8">
        <f t="shared" si="73"/>
        <v>0.29905704750669115</v>
      </c>
      <c r="G117" s="8">
        <f t="shared" si="74"/>
        <v>0.34821822788447349</v>
      </c>
      <c r="H117">
        <v>27330372</v>
      </c>
      <c r="I117">
        <v>37555654</v>
      </c>
      <c r="J117" s="8">
        <f t="shared" si="75"/>
        <v>0.2134465897439474</v>
      </c>
      <c r="K117" s="8">
        <f t="shared" si="76"/>
        <v>7.9858099702051988E-2</v>
      </c>
      <c r="L117">
        <v>55350858</v>
      </c>
      <c r="M117">
        <v>173001626</v>
      </c>
      <c r="N117" s="8">
        <f t="shared" si="70"/>
        <v>0.43228287853167491</v>
      </c>
      <c r="O117" s="8">
        <f t="shared" si="71"/>
        <v>0.91883693388280019</v>
      </c>
    </row>
    <row r="118" spans="2:24">
      <c r="B118">
        <v>40</v>
      </c>
      <c r="C118">
        <f t="shared" si="72"/>
        <v>128043142</v>
      </c>
      <c r="D118">
        <v>31443064</v>
      </c>
      <c r="E118">
        <v>72657998</v>
      </c>
      <c r="F118" s="8">
        <f t="shared" si="73"/>
        <v>0.24556617018973184</v>
      </c>
      <c r="G118" s="8">
        <f t="shared" si="74"/>
        <v>0.32188318215433981</v>
      </c>
      <c r="H118">
        <v>22823864</v>
      </c>
      <c r="I118">
        <v>36455644</v>
      </c>
      <c r="J118" s="8">
        <f t="shared" si="75"/>
        <v>0.17825135843667442</v>
      </c>
      <c r="K118" s="8">
        <f t="shared" si="76"/>
        <v>0.10646239843130373</v>
      </c>
      <c r="L118">
        <v>43774790</v>
      </c>
      <c r="M118">
        <v>136731508</v>
      </c>
      <c r="N118" s="8">
        <f t="shared" si="70"/>
        <v>0.34187531886713618</v>
      </c>
      <c r="O118" s="8">
        <f t="shared" si="71"/>
        <v>0.72597967019584697</v>
      </c>
    </row>
    <row r="119" spans="2:24">
      <c r="B119">
        <v>30</v>
      </c>
      <c r="C119">
        <f t="shared" si="72"/>
        <v>128043142</v>
      </c>
      <c r="D119">
        <v>25916470</v>
      </c>
      <c r="E119">
        <v>62351666</v>
      </c>
      <c r="F119" s="8">
        <f t="shared" si="73"/>
        <v>0.20240420217117133</v>
      </c>
      <c r="G119" s="8">
        <f t="shared" si="74"/>
        <v>0.28455406069307482</v>
      </c>
      <c r="H119">
        <v>20313814</v>
      </c>
      <c r="I119">
        <v>35291930</v>
      </c>
      <c r="J119" s="8">
        <f t="shared" si="75"/>
        <v>0.15864819999496732</v>
      </c>
      <c r="K119" s="8">
        <f t="shared" si="76"/>
        <v>0.11697710448248763</v>
      </c>
      <c r="L119">
        <v>33521288</v>
      </c>
      <c r="M119">
        <v>104415306</v>
      </c>
      <c r="N119" s="8">
        <f t="shared" si="70"/>
        <v>0.26179682469835047</v>
      </c>
      <c r="O119" s="8">
        <f t="shared" si="71"/>
        <v>0.55367290190364116</v>
      </c>
    </row>
    <row r="120" spans="2:24">
      <c r="B120">
        <v>20</v>
      </c>
      <c r="C120">
        <f t="shared" si="72"/>
        <v>128043142</v>
      </c>
      <c r="D120">
        <v>17292124</v>
      </c>
      <c r="E120">
        <v>46800740</v>
      </c>
      <c r="F120" s="8">
        <f t="shared" si="73"/>
        <v>0.135049200838886</v>
      </c>
      <c r="G120" s="8">
        <f t="shared" si="74"/>
        <v>0.23045838722076969</v>
      </c>
      <c r="H120">
        <v>14492324</v>
      </c>
      <c r="I120">
        <v>32941384</v>
      </c>
      <c r="J120" s="8">
        <f t="shared" si="75"/>
        <v>0.11318313322864258</v>
      </c>
      <c r="K120" s="8">
        <f t="shared" si="76"/>
        <v>0.14408471794608102</v>
      </c>
      <c r="L120">
        <v>20610964</v>
      </c>
      <c r="M120">
        <v>66903468</v>
      </c>
      <c r="N120" s="8">
        <f t="shared" si="70"/>
        <v>0.16096890218454651</v>
      </c>
      <c r="O120" s="8">
        <f t="shared" si="71"/>
        <v>0.36153833213496123</v>
      </c>
    </row>
    <row r="121" spans="2:24">
      <c r="B121">
        <v>10</v>
      </c>
      <c r="C121">
        <f t="shared" si="72"/>
        <v>128043142</v>
      </c>
      <c r="D121">
        <v>9704182</v>
      </c>
      <c r="E121">
        <v>27367050</v>
      </c>
      <c r="F121" s="8">
        <f t="shared" si="73"/>
        <v>7.5788377639155399E-2</v>
      </c>
      <c r="G121" s="8">
        <f t="shared" si="74"/>
        <v>0.13794466243260417</v>
      </c>
      <c r="H121">
        <v>8745750</v>
      </c>
      <c r="I121">
        <v>22448778</v>
      </c>
      <c r="J121" s="8">
        <f t="shared" si="75"/>
        <v>6.830315051156742E-2</v>
      </c>
      <c r="K121" s="8">
        <f t="shared" si="76"/>
        <v>0.10701883588579855</v>
      </c>
      <c r="L121">
        <v>10796702</v>
      </c>
      <c r="M121">
        <v>34227554</v>
      </c>
      <c r="N121" s="8">
        <f t="shared" si="70"/>
        <v>8.4320814308040018E-2</v>
      </c>
      <c r="O121" s="8">
        <f t="shared" si="71"/>
        <v>0.18299185441731819</v>
      </c>
    </row>
    <row r="122" spans="2:24">
      <c r="B122">
        <v>100</v>
      </c>
      <c r="C122">
        <f>2*64066977</f>
        <v>128133954</v>
      </c>
      <c r="D122">
        <v>59787174</v>
      </c>
      <c r="E122">
        <v>108825794</v>
      </c>
      <c r="F122" s="8">
        <f t="shared" si="73"/>
        <v>0.46659899373744451</v>
      </c>
      <c r="G122" s="8">
        <f t="shared" si="74"/>
        <v>0.38271370288003442</v>
      </c>
      <c r="H122">
        <v>35183510</v>
      </c>
      <c r="I122">
        <v>41966756</v>
      </c>
      <c r="J122" s="8">
        <f t="shared" si="75"/>
        <v>0.27458381562157991</v>
      </c>
      <c r="K122" s="8">
        <f t="shared" si="76"/>
        <v>5.293870818971215E-2</v>
      </c>
      <c r="L122">
        <v>109633180</v>
      </c>
      <c r="M122">
        <v>338531510</v>
      </c>
      <c r="N122" s="8">
        <f t="shared" si="70"/>
        <v>0.85561380553354338</v>
      </c>
      <c r="O122" s="8">
        <f t="shared" si="71"/>
        <v>1.7863987089635898</v>
      </c>
    </row>
    <row r="123" spans="2:24">
      <c r="B123">
        <v>90</v>
      </c>
      <c r="C123">
        <f>2*64066977</f>
        <v>128133954</v>
      </c>
      <c r="D123">
        <v>56333672</v>
      </c>
      <c r="E123">
        <v>105287986</v>
      </c>
      <c r="F123" s="8">
        <f t="shared" si="73"/>
        <v>0.43964671534291372</v>
      </c>
      <c r="G123" s="8">
        <f t="shared" si="74"/>
        <v>0.38205575081215398</v>
      </c>
      <c r="H123">
        <v>34459270</v>
      </c>
      <c r="I123">
        <v>41273620</v>
      </c>
      <c r="J123" s="8">
        <f t="shared" si="75"/>
        <v>0.26893160574752889</v>
      </c>
      <c r="K123" s="8">
        <f t="shared" si="76"/>
        <v>5.3181454152269429E-2</v>
      </c>
      <c r="L123">
        <v>98820546</v>
      </c>
      <c r="M123">
        <v>304947920</v>
      </c>
      <c r="N123" s="8">
        <f t="shared" si="70"/>
        <v>0.77122841304030931</v>
      </c>
      <c r="O123" s="8">
        <f t="shared" si="71"/>
        <v>1.6086865937189452</v>
      </c>
    </row>
    <row r="124" spans="2:24">
      <c r="B124">
        <v>80</v>
      </c>
      <c r="C124">
        <f t="shared" ref="C124:C131" si="77">2*64066977</f>
        <v>128133954</v>
      </c>
      <c r="D124">
        <v>51962986</v>
      </c>
      <c r="E124">
        <v>100438146</v>
      </c>
      <c r="F124" s="8">
        <f t="shared" si="73"/>
        <v>0.40553642791667849</v>
      </c>
      <c r="G124" s="8">
        <f t="shared" si="74"/>
        <v>0.37831627360847697</v>
      </c>
      <c r="H124">
        <v>32326386</v>
      </c>
      <c r="I124">
        <v>40186492</v>
      </c>
      <c r="J124" s="8">
        <f t="shared" si="75"/>
        <v>0.25228586952058002</v>
      </c>
      <c r="K124" s="8">
        <f t="shared" si="76"/>
        <v>6.1342881840671208E-2</v>
      </c>
      <c r="L124">
        <v>88472860</v>
      </c>
      <c r="M124">
        <v>271840744</v>
      </c>
      <c r="N124" s="8">
        <f t="shared" si="70"/>
        <v>0.69047162940121243</v>
      </c>
      <c r="O124" s="8">
        <f t="shared" si="71"/>
        <v>1.4310639629523958</v>
      </c>
    </row>
    <row r="125" spans="2:24">
      <c r="B125">
        <v>70</v>
      </c>
      <c r="C125">
        <f t="shared" si="77"/>
        <v>128133954</v>
      </c>
      <c r="D125">
        <v>48367784</v>
      </c>
      <c r="E125">
        <v>96108818</v>
      </c>
      <c r="F125" s="8">
        <f t="shared" si="73"/>
        <v>0.37747827558650066</v>
      </c>
      <c r="G125" s="8">
        <f t="shared" si="74"/>
        <v>0.37258691010190786</v>
      </c>
      <c r="H125">
        <v>31781240</v>
      </c>
      <c r="I125">
        <v>39959356</v>
      </c>
      <c r="J125" s="8">
        <f t="shared" si="75"/>
        <v>0.24803136879706372</v>
      </c>
      <c r="K125" s="8">
        <f t="shared" si="76"/>
        <v>6.3824737664772285E-2</v>
      </c>
      <c r="L125">
        <v>77139470</v>
      </c>
      <c r="M125">
        <v>236024094</v>
      </c>
      <c r="N125" s="8">
        <f t="shared" si="70"/>
        <v>0.60202208385764788</v>
      </c>
      <c r="O125" s="8">
        <f t="shared" si="71"/>
        <v>1.2399884577041929</v>
      </c>
    </row>
    <row r="126" spans="2:24">
      <c r="B126">
        <v>60</v>
      </c>
      <c r="C126">
        <f t="shared" si="77"/>
        <v>128133954</v>
      </c>
      <c r="D126">
        <v>41942130</v>
      </c>
      <c r="E126">
        <v>88569152</v>
      </c>
      <c r="F126" s="8">
        <f t="shared" si="73"/>
        <v>0.32733033431560227</v>
      </c>
      <c r="G126" s="8">
        <f t="shared" si="74"/>
        <v>0.36389278988456097</v>
      </c>
      <c r="H126">
        <v>28578856</v>
      </c>
      <c r="I126">
        <v>39225980</v>
      </c>
      <c r="J126" s="8">
        <f t="shared" si="75"/>
        <v>0.22303889880741526</v>
      </c>
      <c r="K126" s="8">
        <f t="shared" si="76"/>
        <v>8.3093697397334673E-2</v>
      </c>
      <c r="L126">
        <v>63683662</v>
      </c>
      <c r="M126">
        <v>201497646</v>
      </c>
      <c r="N126" s="8">
        <f t="shared" si="70"/>
        <v>0.49700848223258609</v>
      </c>
      <c r="O126" s="8">
        <f t="shared" si="71"/>
        <v>1.0755461741233709</v>
      </c>
    </row>
    <row r="127" spans="2:24">
      <c r="B127">
        <v>50</v>
      </c>
      <c r="C127">
        <f t="shared" si="77"/>
        <v>128133954</v>
      </c>
      <c r="D127">
        <v>39267206</v>
      </c>
      <c r="E127">
        <v>82851914</v>
      </c>
      <c r="F127" s="8">
        <f t="shared" si="73"/>
        <v>0.30645433762232921</v>
      </c>
      <c r="G127" s="8">
        <f t="shared" si="74"/>
        <v>0.34014955942122882</v>
      </c>
      <c r="H127">
        <v>27646896</v>
      </c>
      <c r="I127">
        <v>37668680</v>
      </c>
      <c r="J127" s="8">
        <f t="shared" si="75"/>
        <v>0.21576557295656387</v>
      </c>
      <c r="K127" s="8">
        <f t="shared" si="76"/>
        <v>7.8213336021769844E-2</v>
      </c>
      <c r="L127">
        <v>57233644</v>
      </c>
      <c r="M127">
        <v>170714068</v>
      </c>
      <c r="N127" s="8">
        <f t="shared" si="70"/>
        <v>0.44667039620115057</v>
      </c>
      <c r="O127" s="8">
        <f t="shared" si="71"/>
        <v>0.88563897747196652</v>
      </c>
    </row>
    <row r="128" spans="2:24">
      <c r="B128">
        <v>40</v>
      </c>
      <c r="C128">
        <f t="shared" si="77"/>
        <v>128133954</v>
      </c>
      <c r="D128">
        <v>32887596</v>
      </c>
      <c r="E128">
        <v>73848806</v>
      </c>
      <c r="F128" s="8">
        <f t="shared" si="73"/>
        <v>0.25666573904368861</v>
      </c>
      <c r="G128" s="8">
        <f t="shared" si="74"/>
        <v>0.31967490833850332</v>
      </c>
      <c r="H128">
        <v>24903574</v>
      </c>
      <c r="I128">
        <v>37300952</v>
      </c>
      <c r="J128" s="8">
        <f t="shared" si="75"/>
        <v>0.19435577551911026</v>
      </c>
      <c r="K128" s="8">
        <f t="shared" si="76"/>
        <v>9.6753261824730707E-2</v>
      </c>
      <c r="L128">
        <v>44819984</v>
      </c>
      <c r="M128">
        <v>136370578</v>
      </c>
      <c r="N128" s="8">
        <f t="shared" si="70"/>
        <v>0.34979006423231113</v>
      </c>
      <c r="O128" s="8">
        <f t="shared" si="71"/>
        <v>0.71449128932679307</v>
      </c>
    </row>
    <row r="129" spans="1:15">
      <c r="B129">
        <v>30</v>
      </c>
      <c r="C129">
        <f t="shared" si="77"/>
        <v>128133954</v>
      </c>
      <c r="D129">
        <v>25817502</v>
      </c>
      <c r="E129">
        <v>62427504</v>
      </c>
      <c r="F129" s="8">
        <f t="shared" si="73"/>
        <v>0.20148837364372602</v>
      </c>
      <c r="G129" s="8">
        <f t="shared" si="74"/>
        <v>0.28571663370350686</v>
      </c>
      <c r="H129">
        <v>20558232</v>
      </c>
      <c r="I129">
        <v>35337980</v>
      </c>
      <c r="J129" s="8">
        <f t="shared" si="75"/>
        <v>0.1604432810994032</v>
      </c>
      <c r="K129" s="8">
        <f t="shared" si="76"/>
        <v>0.11534606978568694</v>
      </c>
      <c r="L129">
        <v>32598214</v>
      </c>
      <c r="M129">
        <v>101146052</v>
      </c>
      <c r="N129" s="8">
        <f t="shared" si="70"/>
        <v>0.25440730565451841</v>
      </c>
      <c r="O129" s="8">
        <f t="shared" si="71"/>
        <v>0.53497012977528191</v>
      </c>
    </row>
    <row r="130" spans="1:15">
      <c r="B130">
        <v>20</v>
      </c>
      <c r="C130">
        <f t="shared" si="77"/>
        <v>128133954</v>
      </c>
      <c r="D130">
        <v>17971762</v>
      </c>
      <c r="E130">
        <v>46611390</v>
      </c>
      <c r="F130" s="8">
        <f t="shared" si="73"/>
        <v>0.14025760884581773</v>
      </c>
      <c r="G130" s="8">
        <f t="shared" si="74"/>
        <v>0.2235131837108531</v>
      </c>
      <c r="H130">
        <v>15108718</v>
      </c>
      <c r="I130">
        <v>33087838</v>
      </c>
      <c r="J130" s="8">
        <f t="shared" si="75"/>
        <v>0.11791346109556566</v>
      </c>
      <c r="K130" s="8">
        <f t="shared" si="76"/>
        <v>0.14031503312541185</v>
      </c>
      <c r="L130">
        <v>21543450</v>
      </c>
      <c r="M130">
        <v>68417958</v>
      </c>
      <c r="N130" s="8">
        <f t="shared" si="70"/>
        <v>0.16813225009820582</v>
      </c>
      <c r="O130" s="8">
        <f t="shared" si="71"/>
        <v>0.36582425295328042</v>
      </c>
    </row>
    <row r="131" spans="1:15">
      <c r="B131">
        <v>10</v>
      </c>
      <c r="C131">
        <f t="shared" si="77"/>
        <v>128133954</v>
      </c>
      <c r="D131">
        <v>9912414</v>
      </c>
      <c r="E131">
        <v>27125306</v>
      </c>
      <c r="F131" s="8">
        <f t="shared" si="73"/>
        <v>7.7359776160501534E-2</v>
      </c>
      <c r="G131" s="8">
        <f t="shared" si="74"/>
        <v>0.13433513493230687</v>
      </c>
      <c r="H131">
        <v>9076224</v>
      </c>
      <c r="I131">
        <v>22602850</v>
      </c>
      <c r="J131" s="8">
        <f t="shared" si="75"/>
        <v>7.0833871246960819E-2</v>
      </c>
      <c r="K131" s="8">
        <f t="shared" si="76"/>
        <v>0.10556628885424077</v>
      </c>
      <c r="L131">
        <v>10826900</v>
      </c>
      <c r="M131">
        <v>33208188</v>
      </c>
      <c r="N131" s="8">
        <f t="shared" si="70"/>
        <v>8.4496729102732593E-2</v>
      </c>
      <c r="O131" s="8">
        <f t="shared" si="71"/>
        <v>0.17467101655194375</v>
      </c>
    </row>
    <row r="132" spans="1:15">
      <c r="B132">
        <v>100</v>
      </c>
      <c r="C132">
        <f>2*63755098</f>
        <v>127510196</v>
      </c>
      <c r="D132">
        <v>60477122</v>
      </c>
      <c r="E132">
        <v>108287204</v>
      </c>
      <c r="F132" s="8">
        <f t="shared" si="73"/>
        <v>0.47429244011200483</v>
      </c>
      <c r="G132" s="8">
        <f t="shared" si="74"/>
        <v>0.37495105097321002</v>
      </c>
      <c r="H132">
        <v>36466542</v>
      </c>
      <c r="I132">
        <v>40749878</v>
      </c>
      <c r="J132" s="8">
        <f t="shared" si="75"/>
        <v>0.28598922395194187</v>
      </c>
      <c r="K132" s="8">
        <f t="shared" si="76"/>
        <v>3.3592105842265352E-2</v>
      </c>
      <c r="L132">
        <v>108893820</v>
      </c>
      <c r="M132">
        <v>334609884</v>
      </c>
      <c r="N132" s="8">
        <f t="shared" si="70"/>
        <v>0.85400088319211742</v>
      </c>
      <c r="O132" s="8">
        <f t="shared" si="71"/>
        <v>1.7701805116823757</v>
      </c>
    </row>
    <row r="133" spans="1:15">
      <c r="B133">
        <v>90</v>
      </c>
      <c r="C133">
        <f>2*63755098</f>
        <v>127510196</v>
      </c>
      <c r="D133">
        <v>56410372</v>
      </c>
      <c r="E133">
        <v>104234858</v>
      </c>
      <c r="F133" s="8">
        <f t="shared" si="73"/>
        <v>0.44239891216228699</v>
      </c>
      <c r="G133" s="8">
        <f t="shared" si="74"/>
        <v>0.37506401448869237</v>
      </c>
      <c r="H133">
        <v>34912816</v>
      </c>
      <c r="I133">
        <v>40027064</v>
      </c>
      <c r="J133" s="8">
        <f t="shared" si="75"/>
        <v>0.27380411210410188</v>
      </c>
      <c r="K133" s="8">
        <f t="shared" si="76"/>
        <v>4.010854159458746E-2</v>
      </c>
      <c r="L133">
        <v>97476304</v>
      </c>
      <c r="M133">
        <v>300062226</v>
      </c>
      <c r="N133" s="8">
        <f t="shared" si="70"/>
        <v>0.76445889864368177</v>
      </c>
      <c r="O133" s="8">
        <f t="shared" si="71"/>
        <v>1.5887821394298538</v>
      </c>
    </row>
    <row r="134" spans="1:15">
      <c r="B134">
        <v>80</v>
      </c>
      <c r="C134">
        <f t="shared" ref="C134:C141" si="78">2*63755098</f>
        <v>127510196</v>
      </c>
      <c r="D134">
        <v>52249784</v>
      </c>
      <c r="E134">
        <v>99719262</v>
      </c>
      <c r="F134" s="8">
        <f t="shared" si="73"/>
        <v>0.40976945874979281</v>
      </c>
      <c r="G134" s="8">
        <f t="shared" si="74"/>
        <v>0.37227986066306418</v>
      </c>
      <c r="H134">
        <v>33238576</v>
      </c>
      <c r="I134">
        <v>39631532</v>
      </c>
      <c r="J134" s="8">
        <f t="shared" si="75"/>
        <v>0.2606738679940544</v>
      </c>
      <c r="K134" s="8">
        <f t="shared" si="76"/>
        <v>5.0136821999708946E-2</v>
      </c>
      <c r="L134">
        <v>87177268</v>
      </c>
      <c r="M134">
        <v>268369322</v>
      </c>
      <c r="N134" s="8">
        <f t="shared" si="70"/>
        <v>0.68368860479204341</v>
      </c>
      <c r="O134" s="8">
        <f t="shared" si="71"/>
        <v>1.4210005135589314</v>
      </c>
    </row>
    <row r="135" spans="1:15">
      <c r="B135">
        <v>70</v>
      </c>
      <c r="C135">
        <f t="shared" si="78"/>
        <v>127510196</v>
      </c>
      <c r="D135">
        <v>48874326</v>
      </c>
      <c r="E135">
        <v>95339456</v>
      </c>
      <c r="F135" s="8">
        <f t="shared" si="73"/>
        <v>0.38329739529221646</v>
      </c>
      <c r="G135" s="8">
        <f t="shared" si="74"/>
        <v>0.3644032513290153</v>
      </c>
      <c r="H135">
        <v>32165136</v>
      </c>
      <c r="I135">
        <v>39529700</v>
      </c>
      <c r="J135" s="8">
        <f t="shared" si="75"/>
        <v>0.25225540395216711</v>
      </c>
      <c r="K135" s="8">
        <f t="shared" si="76"/>
        <v>5.7756667553079441E-2</v>
      </c>
      <c r="L135">
        <v>77846272</v>
      </c>
      <c r="M135">
        <v>235975976</v>
      </c>
      <c r="N135" s="8">
        <f t="shared" si="70"/>
        <v>0.61051017441773836</v>
      </c>
      <c r="O135" s="8">
        <f t="shared" si="71"/>
        <v>1.240133800751118</v>
      </c>
    </row>
    <row r="136" spans="1:15">
      <c r="B136">
        <v>60</v>
      </c>
      <c r="C136">
        <f t="shared" si="78"/>
        <v>127510196</v>
      </c>
      <c r="D136">
        <v>43162576</v>
      </c>
      <c r="E136">
        <v>88478394</v>
      </c>
      <c r="F136" s="8">
        <f t="shared" si="73"/>
        <v>0.33850293822777905</v>
      </c>
      <c r="G136" s="8">
        <f t="shared" si="74"/>
        <v>0.35538976036081066</v>
      </c>
      <c r="H136">
        <v>29441444</v>
      </c>
      <c r="I136">
        <v>38489370</v>
      </c>
      <c r="J136" s="8">
        <f t="shared" si="75"/>
        <v>0.23089482193251432</v>
      </c>
      <c r="K136" s="8">
        <f t="shared" si="76"/>
        <v>7.0958451040260342E-2</v>
      </c>
      <c r="L136">
        <v>65989336</v>
      </c>
      <c r="M136">
        <v>203553324</v>
      </c>
      <c r="N136" s="8">
        <f t="shared" si="70"/>
        <v>0.51752203408110198</v>
      </c>
      <c r="O136" s="8">
        <f t="shared" si="71"/>
        <v>1.0788469653046413</v>
      </c>
    </row>
    <row r="137" spans="1:15">
      <c r="B137">
        <v>50</v>
      </c>
      <c r="C137">
        <f t="shared" si="78"/>
        <v>127510196</v>
      </c>
      <c r="D137">
        <v>37360912</v>
      </c>
      <c r="E137">
        <v>80620186</v>
      </c>
      <c r="F137" s="8">
        <f t="shared" si="73"/>
        <v>0.29300332971019821</v>
      </c>
      <c r="G137" s="8">
        <f t="shared" si="74"/>
        <v>0.33926129326944177</v>
      </c>
      <c r="H137">
        <v>26915154</v>
      </c>
      <c r="I137">
        <v>37633224</v>
      </c>
      <c r="J137" s="8">
        <f t="shared" si="75"/>
        <v>0.2110823670916481</v>
      </c>
      <c r="K137" s="8">
        <f t="shared" si="76"/>
        <v>8.405657222893767E-2</v>
      </c>
      <c r="L137">
        <v>53683900</v>
      </c>
      <c r="M137">
        <v>166720168</v>
      </c>
      <c r="N137" s="8">
        <f t="shared" si="70"/>
        <v>0.42101652796455585</v>
      </c>
      <c r="O137" s="8">
        <f t="shared" si="71"/>
        <v>0.88648807347139513</v>
      </c>
    </row>
    <row r="138" spans="1:15">
      <c r="B138">
        <v>40</v>
      </c>
      <c r="C138">
        <f t="shared" si="78"/>
        <v>127510196</v>
      </c>
      <c r="D138">
        <v>31541852</v>
      </c>
      <c r="E138">
        <v>71912128</v>
      </c>
      <c r="F138" s="8">
        <f t="shared" si="73"/>
        <v>0.2473672928869155</v>
      </c>
      <c r="G138" s="8">
        <f t="shared" si="74"/>
        <v>0.31660429727517631</v>
      </c>
      <c r="H138">
        <v>23629250</v>
      </c>
      <c r="I138">
        <v>37450130</v>
      </c>
      <c r="J138" s="8">
        <f t="shared" si="75"/>
        <v>0.1853126317835791</v>
      </c>
      <c r="K138" s="8">
        <f t="shared" si="76"/>
        <v>0.10839039099273284</v>
      </c>
      <c r="L138">
        <v>43307062</v>
      </c>
      <c r="M138">
        <v>136209336</v>
      </c>
      <c r="N138" s="8">
        <f t="shared" si="70"/>
        <v>0.33963607114210692</v>
      </c>
      <c r="O138" s="8">
        <f t="shared" si="71"/>
        <v>0.72858702217036819</v>
      </c>
    </row>
    <row r="139" spans="1:15">
      <c r="B139">
        <v>30</v>
      </c>
      <c r="C139">
        <f t="shared" si="78"/>
        <v>127510196</v>
      </c>
      <c r="D139">
        <v>25812654</v>
      </c>
      <c r="E139">
        <v>61152778</v>
      </c>
      <c r="F139" s="8">
        <f t="shared" si="73"/>
        <v>0.20243599970625095</v>
      </c>
      <c r="G139" s="8">
        <f t="shared" si="74"/>
        <v>0.2771552794099697</v>
      </c>
      <c r="H139">
        <v>20211778</v>
      </c>
      <c r="I139">
        <v>36580164</v>
      </c>
      <c r="J139" s="8">
        <f t="shared" si="75"/>
        <v>0.15851107310665571</v>
      </c>
      <c r="K139" s="8">
        <f t="shared" si="76"/>
        <v>0.12836923252788349</v>
      </c>
      <c r="L139">
        <v>33170200</v>
      </c>
      <c r="M139">
        <v>102260496</v>
      </c>
      <c r="N139" s="8">
        <f t="shared" si="70"/>
        <v>0.26013762852344763</v>
      </c>
      <c r="O139" s="8">
        <f t="shared" si="71"/>
        <v>0.54184134420121199</v>
      </c>
    </row>
    <row r="140" spans="1:15">
      <c r="B140">
        <v>20</v>
      </c>
      <c r="C140">
        <f t="shared" si="78"/>
        <v>127510196</v>
      </c>
      <c r="D140">
        <v>18348316</v>
      </c>
      <c r="E140">
        <v>45694016</v>
      </c>
      <c r="F140" s="8">
        <f t="shared" si="73"/>
        <v>0.1438968535504408</v>
      </c>
      <c r="G140" s="8">
        <f t="shared" si="74"/>
        <v>0.21445892844522019</v>
      </c>
      <c r="H140">
        <v>15664476</v>
      </c>
      <c r="I140">
        <v>32988366</v>
      </c>
      <c r="J140" s="8">
        <f t="shared" si="75"/>
        <v>0.12284881124329854</v>
      </c>
      <c r="K140" s="8">
        <f t="shared" si="76"/>
        <v>0.13586278229860144</v>
      </c>
      <c r="L140">
        <v>21648620</v>
      </c>
      <c r="M140">
        <v>65072586</v>
      </c>
      <c r="N140" s="8">
        <f t="shared" si="70"/>
        <v>0.16977952100395172</v>
      </c>
      <c r="O140" s="8">
        <f t="shared" si="71"/>
        <v>0.34055289194285293</v>
      </c>
    </row>
    <row r="141" spans="1:15">
      <c r="B141">
        <v>10</v>
      </c>
      <c r="C141">
        <f t="shared" si="78"/>
        <v>127510196</v>
      </c>
      <c r="D141">
        <v>9677916</v>
      </c>
      <c r="E141">
        <v>26886902</v>
      </c>
      <c r="F141" s="8">
        <f t="shared" si="73"/>
        <v>7.5899153978243428E-2</v>
      </c>
      <c r="G141" s="8">
        <f t="shared" si="74"/>
        <v>0.1349616465180557</v>
      </c>
      <c r="H141">
        <v>8888930</v>
      </c>
      <c r="I141">
        <v>22237212</v>
      </c>
      <c r="J141" s="8">
        <f t="shared" si="75"/>
        <v>6.9711523304379519E-2</v>
      </c>
      <c r="K141" s="8">
        <f t="shared" si="76"/>
        <v>0.10468403640442997</v>
      </c>
      <c r="L141">
        <v>10527014</v>
      </c>
      <c r="M141">
        <v>33105496</v>
      </c>
      <c r="N141" s="8">
        <f t="shared" si="70"/>
        <v>8.2558213619246576E-2</v>
      </c>
      <c r="O141" s="8">
        <f t="shared" si="71"/>
        <v>0.17707197313068204</v>
      </c>
    </row>
    <row r="142" spans="1:15">
      <c r="A142" t="s">
        <v>413</v>
      </c>
      <c r="B142">
        <v>100</v>
      </c>
      <c r="F142" s="8">
        <f>AVERAGE(F112,F122,F132)</f>
        <v>0.46896015061071794</v>
      </c>
      <c r="G142" s="8">
        <f>AVERAGE(G112,G122,G132)</f>
        <v>0.3803211516162941</v>
      </c>
      <c r="J142" s="8">
        <f>AVERAGE(J112,J122,J132)</f>
        <v>0.27837681278675092</v>
      </c>
      <c r="K142" s="8">
        <f>AVERAGE(K112,K122,K132)</f>
        <v>4.4325876009488757E-2</v>
      </c>
      <c r="N142" s="8">
        <f>AVERAGE(N112,N122,N132)</f>
        <v>0.85435283563458519</v>
      </c>
      <c r="O142" s="8">
        <f>AVERAGE(O112,O122,O132)</f>
        <v>1.7906433082880264</v>
      </c>
    </row>
    <row r="143" spans="1:15">
      <c r="B143">
        <v>90</v>
      </c>
      <c r="F143" s="8">
        <f t="shared" ref="F143:G143" si="79">AVERAGE(F113,F123,F133)</f>
        <v>0.4396640613862462</v>
      </c>
      <c r="G143" s="8">
        <f t="shared" si="79"/>
        <v>0.38003819998789407</v>
      </c>
      <c r="J143" s="8">
        <f t="shared" ref="J143:K143" si="80">AVERAGE(J113,J123,J133)</f>
        <v>0.26939119886469798</v>
      </c>
      <c r="K143" s="8">
        <f t="shared" si="80"/>
        <v>4.5540583429800018E-2</v>
      </c>
      <c r="N143" s="8">
        <f t="shared" ref="N143:O143" si="81">AVERAGE(N113,N123,N133)</f>
        <v>0.76724312840732889</v>
      </c>
      <c r="O143" s="8">
        <f t="shared" si="81"/>
        <v>1.6113565979169004</v>
      </c>
    </row>
    <row r="144" spans="1:15">
      <c r="B144">
        <v>80</v>
      </c>
      <c r="F144" s="8">
        <f t="shared" ref="F144:G144" si="82">AVERAGE(F114,F124,F134)</f>
        <v>0.40624908392170633</v>
      </c>
      <c r="G144" s="8">
        <f t="shared" si="82"/>
        <v>0.37719035199657425</v>
      </c>
      <c r="J144" s="8">
        <f t="shared" ref="J144:K144" si="83">AVERAGE(J114,J124,J134)</f>
        <v>0.25493973094076128</v>
      </c>
      <c r="K144" s="8">
        <f t="shared" si="83"/>
        <v>5.6074172117581388E-2</v>
      </c>
      <c r="N144" s="8">
        <f t="shared" ref="N144:O144" si="84">AVERAGE(N114,N124,N134)</f>
        <v>0.68512828277196425</v>
      </c>
      <c r="O144" s="8">
        <f t="shared" si="84"/>
        <v>1.4378492752052157</v>
      </c>
    </row>
    <row r="145" spans="1:15">
      <c r="B145">
        <v>70</v>
      </c>
      <c r="F145" s="8">
        <f t="shared" ref="F145:G145" si="85">AVERAGE(F115,F125,F135)</f>
        <v>0.37949613174510838</v>
      </c>
      <c r="G145" s="8">
        <f t="shared" si="85"/>
        <v>0.37091287532005585</v>
      </c>
      <c r="J145" s="8">
        <f t="shared" ref="J145:K145" si="86">AVERAGE(J115,J125,J135)</f>
        <v>0.24905802526008899</v>
      </c>
      <c r="K145" s="8">
        <f t="shared" si="86"/>
        <v>6.090807823941332E-2</v>
      </c>
      <c r="N145" s="8">
        <f t="shared" ref="N145:O145" si="87">AVERAGE(N115,N125,N135)</f>
        <v>0.60558820121720103</v>
      </c>
      <c r="O145" s="8">
        <f t="shared" si="87"/>
        <v>1.2541215067359981</v>
      </c>
    </row>
    <row r="146" spans="1:15">
      <c r="B146">
        <v>60</v>
      </c>
      <c r="F146" s="8">
        <f t="shared" ref="F146:G146" si="88">AVERAGE(F116,F126,F136)</f>
        <v>0.33452767626450175</v>
      </c>
      <c r="G146" s="8">
        <f t="shared" si="88"/>
        <v>0.36001924444910988</v>
      </c>
      <c r="J146" s="8">
        <f t="shared" ref="J146:K146" si="89">AVERAGE(J116,J126,J136)</f>
        <v>0.22689032384436789</v>
      </c>
      <c r="K146" s="8">
        <f t="shared" si="89"/>
        <v>7.4991971892827747E-2</v>
      </c>
      <c r="N146" s="8">
        <f t="shared" ref="N146:O146" si="90">AVERAGE(N116,N126,N136)</f>
        <v>0.51116394025925749</v>
      </c>
      <c r="O146" s="8">
        <f t="shared" si="90"/>
        <v>1.0788620569662026</v>
      </c>
    </row>
    <row r="147" spans="1:15">
      <c r="B147">
        <v>50</v>
      </c>
      <c r="F147" s="8">
        <f t="shared" ref="F147:G147" si="91">AVERAGE(F117,F127,F137)</f>
        <v>0.29950490494640619</v>
      </c>
      <c r="G147" s="8">
        <f t="shared" si="91"/>
        <v>0.34254302685838134</v>
      </c>
      <c r="J147" s="8">
        <f t="shared" ref="J147:K147" si="92">AVERAGE(J117,J127,J137)</f>
        <v>0.2134315099307198</v>
      </c>
      <c r="K147" s="8">
        <f t="shared" si="92"/>
        <v>8.0709335984253158E-2</v>
      </c>
      <c r="N147" s="8">
        <f t="shared" ref="N147:O147" si="93">AVERAGE(N117,N127,N137)</f>
        <v>0.43332326756579381</v>
      </c>
      <c r="O147" s="8">
        <f t="shared" si="93"/>
        <v>0.89698799494205395</v>
      </c>
    </row>
    <row r="148" spans="1:15">
      <c r="B148">
        <v>40</v>
      </c>
      <c r="F148" s="8">
        <f t="shared" ref="F148:G148" si="94">AVERAGE(F118,F128,F138)</f>
        <v>0.24986640070677865</v>
      </c>
      <c r="G148" s="8">
        <f t="shared" si="94"/>
        <v>0.31938746258933981</v>
      </c>
      <c r="J148" s="8">
        <f t="shared" ref="J148:K148" si="95">AVERAGE(J118,J128,J138)</f>
        <v>0.18597325524645458</v>
      </c>
      <c r="K148" s="8">
        <f t="shared" si="95"/>
        <v>0.10386868374958909</v>
      </c>
      <c r="N148" s="8">
        <f t="shared" ref="N148:O148" si="96">AVERAGE(N118,N128,N138)</f>
        <v>0.34376715141385139</v>
      </c>
      <c r="O148" s="8">
        <f t="shared" si="96"/>
        <v>0.72301932723100271</v>
      </c>
    </row>
    <row r="149" spans="1:15">
      <c r="B149">
        <v>30</v>
      </c>
      <c r="F149" s="8">
        <f t="shared" ref="F149:G149" si="97">AVERAGE(F119,F129,F139)</f>
        <v>0.20210952517371608</v>
      </c>
      <c r="G149" s="8">
        <f t="shared" si="97"/>
        <v>0.28247532460218377</v>
      </c>
      <c r="J149" s="8">
        <f t="shared" ref="J149:K149" si="98">AVERAGE(J119,J129,J139)</f>
        <v>0.1592008514003421</v>
      </c>
      <c r="K149" s="8">
        <f t="shared" si="98"/>
        <v>0.1202308022653527</v>
      </c>
      <c r="N149" s="8">
        <f t="shared" ref="N149:O149" si="99">AVERAGE(N119,N129,N139)</f>
        <v>0.25878058629210549</v>
      </c>
      <c r="O149" s="8">
        <f t="shared" si="99"/>
        <v>0.54349479196004502</v>
      </c>
    </row>
    <row r="150" spans="1:15">
      <c r="B150">
        <v>20</v>
      </c>
      <c r="F150" s="8">
        <f t="shared" ref="F150:G150" si="100">AVERAGE(F120,F130,F140)</f>
        <v>0.13973455441171484</v>
      </c>
      <c r="G150" s="8">
        <f t="shared" si="100"/>
        <v>0.22281016645894766</v>
      </c>
      <c r="J150" s="8">
        <f t="shared" ref="J150:K150" si="101">AVERAGE(J120,J130,J140)</f>
        <v>0.11798180185583561</v>
      </c>
      <c r="K150" s="8">
        <f t="shared" si="101"/>
        <v>0.14008751112336476</v>
      </c>
      <c r="N150" s="8">
        <f t="shared" ref="N150:O150" si="102">AVERAGE(N120,N130,N140)</f>
        <v>0.16629355776223467</v>
      </c>
      <c r="O150" s="8">
        <f t="shared" si="102"/>
        <v>0.35597182567703151</v>
      </c>
    </row>
    <row r="151" spans="1:15">
      <c r="B151">
        <v>10</v>
      </c>
      <c r="F151" s="8">
        <f t="shared" ref="F151:G151" si="103">AVERAGE(F121,F131,F141)</f>
        <v>7.6349102592633458E-2</v>
      </c>
      <c r="G151" s="8">
        <f t="shared" si="103"/>
        <v>0.13574714796098891</v>
      </c>
      <c r="J151" s="8">
        <f t="shared" ref="J151:K151" si="104">AVERAGE(J121,J131,J141)</f>
        <v>6.961618168763592E-2</v>
      </c>
      <c r="K151" s="8">
        <f t="shared" si="104"/>
        <v>0.10575638704815643</v>
      </c>
      <c r="N151" s="8">
        <f t="shared" ref="N151:O151" si="105">AVERAGE(N121,N131,N141)</f>
        <v>8.3791919010006391E-2</v>
      </c>
      <c r="O151" s="8">
        <f t="shared" si="105"/>
        <v>0.17824494803331467</v>
      </c>
    </row>
    <row r="152" spans="1:15">
      <c r="A152" t="s">
        <v>411</v>
      </c>
      <c r="B152">
        <v>10</v>
      </c>
      <c r="F152" s="8">
        <f>F111</f>
        <v>8.0851466599637198E-2</v>
      </c>
      <c r="G152" s="8">
        <f>G111</f>
        <v>3.7377749766856989E-2</v>
      </c>
      <c r="J152" s="8">
        <f>J111</f>
        <v>6.7498643520127688E-2</v>
      </c>
      <c r="K152" s="8">
        <f>K111</f>
        <v>2.4954284271175461E-2</v>
      </c>
      <c r="N152" s="8">
        <f>N111</f>
        <v>6.1233833276870132E-2</v>
      </c>
      <c r="O152" s="8">
        <f>O111</f>
        <v>2.9211643003146576E-2</v>
      </c>
    </row>
    <row r="153" spans="1:15">
      <c r="A153" t="s">
        <v>413</v>
      </c>
      <c r="B153">
        <v>20</v>
      </c>
      <c r="F153" s="8">
        <f>F110</f>
        <v>0.16281484405740873</v>
      </c>
      <c r="G153" s="8">
        <f>G110</f>
        <v>7.3969697943168475E-2</v>
      </c>
      <c r="J153" s="8">
        <f>J110</f>
        <v>0.13023483917385251</v>
      </c>
      <c r="K153" s="8">
        <f>K110</f>
        <v>5.0813919671341655E-2</v>
      </c>
      <c r="N153" s="8">
        <f>N110</f>
        <v>0.14213033709513753</v>
      </c>
      <c r="O153" s="8">
        <f>O110</f>
        <v>8.1940286021499692E-2</v>
      </c>
    </row>
    <row r="154" spans="1:15">
      <c r="B154">
        <v>30</v>
      </c>
      <c r="F154" s="8">
        <f>F109</f>
        <v>0.24168071560254303</v>
      </c>
      <c r="G154" s="8">
        <f>G109</f>
        <v>9.9538813217182873E-2</v>
      </c>
      <c r="J154" s="8">
        <f>J109</f>
        <v>0.19932219648150618</v>
      </c>
      <c r="K154" s="8">
        <f>K109</f>
        <v>6.7327213011874429E-2</v>
      </c>
      <c r="N154" s="8">
        <f>N109</f>
        <v>0.23328846752099822</v>
      </c>
      <c r="O154" s="8">
        <f>O109</f>
        <v>0.12745977633101988</v>
      </c>
    </row>
    <row r="155" spans="1:15">
      <c r="B155">
        <v>40</v>
      </c>
      <c r="F155" s="8">
        <f>F108</f>
        <v>0.31206590735759659</v>
      </c>
      <c r="G155" s="8">
        <f>G108</f>
        <v>0.11966350150392613</v>
      </c>
      <c r="J155" s="8">
        <f>J108</f>
        <v>0.26313381136748681</v>
      </c>
      <c r="K155" s="8">
        <f>K108</f>
        <v>7.2348021603904106E-2</v>
      </c>
      <c r="N155" s="8">
        <f>N108</f>
        <v>0.30477539956141203</v>
      </c>
      <c r="O155" s="8">
        <f>O108</f>
        <v>0.16397948866884762</v>
      </c>
    </row>
    <row r="156" spans="1:15">
      <c r="B156">
        <v>50</v>
      </c>
      <c r="F156" s="8">
        <f>F107</f>
        <v>0.37956260594561392</v>
      </c>
      <c r="G156" s="8">
        <f>G107</f>
        <v>0.13388788424521725</v>
      </c>
      <c r="J156" s="8">
        <f>J107</f>
        <v>0.32077432639638331</v>
      </c>
      <c r="K156" s="8">
        <f>K107</f>
        <v>6.9585378683136911E-2</v>
      </c>
      <c r="N156" s="8">
        <f>N107</f>
        <v>0.39787403197065679</v>
      </c>
      <c r="O156" s="8">
        <f>O107</f>
        <v>0.22272899213189834</v>
      </c>
    </row>
    <row r="157" spans="1:15">
      <c r="B157">
        <v>60</v>
      </c>
      <c r="F157" s="8">
        <f>F106</f>
        <v>0.44466596872790465</v>
      </c>
      <c r="G157" s="8">
        <f>G106</f>
        <v>0.14588164629902226</v>
      </c>
      <c r="J157" s="8">
        <f>J106</f>
        <v>0.36622350209196591</v>
      </c>
      <c r="K157" s="8">
        <f>K106</f>
        <v>6.6077953502276465E-2</v>
      </c>
      <c r="N157" s="8">
        <f>N106</f>
        <v>0.48632458351005731</v>
      </c>
      <c r="O157" s="8">
        <f>O106</f>
        <v>0.26815167893188957</v>
      </c>
    </row>
    <row r="158" spans="1:15">
      <c r="B158">
        <v>70</v>
      </c>
      <c r="F158" s="8">
        <f>F105</f>
        <v>0.50517446538089883</v>
      </c>
      <c r="G158" s="8">
        <f>G105</f>
        <v>0.15818948812554373</v>
      </c>
      <c r="J158" s="8">
        <f>J105</f>
        <v>0.42795999005314028</v>
      </c>
      <c r="K158" s="8">
        <f>K105</f>
        <v>5.5291065148877105E-2</v>
      </c>
      <c r="N158" s="8">
        <f>N105</f>
        <v>0.59573491854103111</v>
      </c>
      <c r="O158" s="8">
        <f>O105</f>
        <v>0.33511442962634347</v>
      </c>
    </row>
    <row r="159" spans="1:15">
      <c r="B159">
        <v>80</v>
      </c>
      <c r="F159" s="8">
        <f>F104</f>
        <v>0.56826252073378181</v>
      </c>
      <c r="G159" s="8">
        <f>G104</f>
        <v>0.16279101509688909</v>
      </c>
      <c r="J159" s="8">
        <f>J104</f>
        <v>0.47373332150137731</v>
      </c>
      <c r="K159" s="8">
        <f>K104</f>
        <v>4.0857579815096919E-2</v>
      </c>
      <c r="N159" s="8">
        <f>N104</f>
        <v>0.68030827556531415</v>
      </c>
      <c r="O159" s="8">
        <f>O104</f>
        <v>0.36962084256973271</v>
      </c>
    </row>
    <row r="160" spans="1:15">
      <c r="B160">
        <v>90</v>
      </c>
      <c r="F160" s="8">
        <f>F103</f>
        <v>0.62649924172031823</v>
      </c>
      <c r="G160" s="8">
        <f>G103</f>
        <v>0.16580652520239497</v>
      </c>
      <c r="J160" s="8">
        <f>J103</f>
        <v>0.51127854939510997</v>
      </c>
      <c r="K160" s="8">
        <f>K103</f>
        <v>2.2090652685905165E-2</v>
      </c>
      <c r="N160" s="8">
        <f>N103</f>
        <v>0.76544082426874371</v>
      </c>
      <c r="O160" s="8">
        <f>O103</f>
        <v>0.41986878102301334</v>
      </c>
    </row>
    <row r="161" spans="1:15">
      <c r="B161">
        <v>100</v>
      </c>
      <c r="F161" s="8">
        <f>F102</f>
        <v>0.68159133355247492</v>
      </c>
      <c r="G161" s="8">
        <f>G102</f>
        <v>0.1657884051759545</v>
      </c>
      <c r="J161" s="8">
        <f>J102</f>
        <v>0.54399516612544885</v>
      </c>
      <c r="K161" s="8">
        <f>K102</f>
        <v>6.1532702642556233E-5</v>
      </c>
      <c r="N161" s="8">
        <f>N102</f>
        <v>0.85063598738913326</v>
      </c>
      <c r="O161" s="8">
        <f>O102</f>
        <v>0.46502363353290926</v>
      </c>
    </row>
    <row r="162" spans="1:15">
      <c r="A162" t="s">
        <v>412</v>
      </c>
      <c r="B162">
        <v>10</v>
      </c>
      <c r="F162" s="8">
        <f>F151</f>
        <v>7.6349102592633458E-2</v>
      </c>
      <c r="G162" s="8">
        <f>G151</f>
        <v>0.13574714796098891</v>
      </c>
      <c r="J162" s="8">
        <f>J151</f>
        <v>6.961618168763592E-2</v>
      </c>
      <c r="K162" s="8">
        <f>K151</f>
        <v>0.10575638704815643</v>
      </c>
      <c r="N162" s="8">
        <f>N151</f>
        <v>8.3791919010006391E-2</v>
      </c>
      <c r="O162" s="8">
        <f>O151</f>
        <v>0.17824494803331467</v>
      </c>
    </row>
    <row r="163" spans="1:15">
      <c r="A163" t="s">
        <v>413</v>
      </c>
      <c r="B163">
        <v>20</v>
      </c>
      <c r="F163" s="8">
        <f>F150</f>
        <v>0.13973455441171484</v>
      </c>
      <c r="G163" s="8">
        <f>G150</f>
        <v>0.22281016645894766</v>
      </c>
      <c r="J163" s="8">
        <f>J150</f>
        <v>0.11798180185583561</v>
      </c>
      <c r="K163" s="8">
        <f>K150</f>
        <v>0.14008751112336476</v>
      </c>
      <c r="N163" s="8">
        <f>N150</f>
        <v>0.16629355776223467</v>
      </c>
      <c r="O163" s="8">
        <f>O150</f>
        <v>0.35597182567703151</v>
      </c>
    </row>
    <row r="164" spans="1:15">
      <c r="B164">
        <v>30</v>
      </c>
      <c r="F164" s="8">
        <f>F149</f>
        <v>0.20210952517371608</v>
      </c>
      <c r="G164" s="8">
        <f>G149</f>
        <v>0.28247532460218377</v>
      </c>
      <c r="J164" s="8">
        <f>J149</f>
        <v>0.1592008514003421</v>
      </c>
      <c r="K164" s="8">
        <f>K149</f>
        <v>0.1202308022653527</v>
      </c>
      <c r="N164" s="8">
        <f>N149</f>
        <v>0.25878058629210549</v>
      </c>
      <c r="O164" s="8">
        <f>O149</f>
        <v>0.54349479196004502</v>
      </c>
    </row>
    <row r="165" spans="1:15">
      <c r="B165">
        <v>40</v>
      </c>
      <c r="F165" s="8">
        <f>F148</f>
        <v>0.24986640070677865</v>
      </c>
      <c r="G165" s="8">
        <f>G148</f>
        <v>0.31938746258933981</v>
      </c>
      <c r="J165" s="8">
        <f>J148</f>
        <v>0.18597325524645458</v>
      </c>
      <c r="K165" s="8">
        <f>K148</f>
        <v>0.10386868374958909</v>
      </c>
      <c r="N165" s="8">
        <f>N148</f>
        <v>0.34376715141385139</v>
      </c>
      <c r="O165" s="8">
        <f>O148</f>
        <v>0.72301932723100271</v>
      </c>
    </row>
    <row r="166" spans="1:15">
      <c r="B166">
        <v>50</v>
      </c>
      <c r="F166" s="8">
        <f>F147</f>
        <v>0.29950490494640619</v>
      </c>
      <c r="G166" s="8">
        <f>G147</f>
        <v>0.34254302685838134</v>
      </c>
      <c r="J166" s="8">
        <f>J147</f>
        <v>0.2134315099307198</v>
      </c>
      <c r="K166" s="8">
        <f>K147</f>
        <v>8.0709335984253158E-2</v>
      </c>
      <c r="N166" s="8">
        <f>N147</f>
        <v>0.43332326756579381</v>
      </c>
      <c r="O166" s="8">
        <f>O147</f>
        <v>0.89698799494205395</v>
      </c>
    </row>
    <row r="167" spans="1:15">
      <c r="B167">
        <v>60</v>
      </c>
      <c r="F167" s="8">
        <f>F146</f>
        <v>0.33452767626450175</v>
      </c>
      <c r="G167" s="8">
        <f>G146</f>
        <v>0.36001924444910988</v>
      </c>
      <c r="J167" s="8">
        <f>J146</f>
        <v>0.22689032384436789</v>
      </c>
      <c r="K167" s="8">
        <f>K146</f>
        <v>7.4991971892827747E-2</v>
      </c>
      <c r="N167" s="8">
        <f>N146</f>
        <v>0.51116394025925749</v>
      </c>
      <c r="O167" s="8">
        <f>O146</f>
        <v>1.0788620569662026</v>
      </c>
    </row>
    <row r="168" spans="1:15">
      <c r="B168">
        <v>70</v>
      </c>
      <c r="F168" s="8">
        <f>F145</f>
        <v>0.37949613174510838</v>
      </c>
      <c r="G168" s="8">
        <f>G145</f>
        <v>0.37091287532005585</v>
      </c>
      <c r="J168" s="8">
        <f>J145</f>
        <v>0.24905802526008899</v>
      </c>
      <c r="K168" s="8">
        <f>K145</f>
        <v>6.090807823941332E-2</v>
      </c>
      <c r="N168" s="8">
        <f>N145</f>
        <v>0.60558820121720103</v>
      </c>
      <c r="O168" s="8">
        <f>O145</f>
        <v>1.2541215067359981</v>
      </c>
    </row>
    <row r="169" spans="1:15">
      <c r="B169">
        <v>80</v>
      </c>
      <c r="F169" s="8">
        <f>F144</f>
        <v>0.40624908392170633</v>
      </c>
      <c r="G169" s="8">
        <f>G144</f>
        <v>0.37719035199657425</v>
      </c>
      <c r="J169" s="8">
        <f>J144</f>
        <v>0.25493973094076128</v>
      </c>
      <c r="K169" s="8">
        <f>K144</f>
        <v>5.6074172117581388E-2</v>
      </c>
      <c r="N169" s="8">
        <f>N144</f>
        <v>0.68512828277196425</v>
      </c>
      <c r="O169" s="8">
        <f>O144</f>
        <v>1.4378492752052157</v>
      </c>
    </row>
    <row r="170" spans="1:15">
      <c r="B170">
        <v>90</v>
      </c>
      <c r="F170" s="8">
        <f>F143</f>
        <v>0.4396640613862462</v>
      </c>
      <c r="G170" s="8">
        <f>G143</f>
        <v>0.38003819998789407</v>
      </c>
      <c r="J170" s="8">
        <f>J143</f>
        <v>0.26939119886469798</v>
      </c>
      <c r="K170" s="8">
        <f>K143</f>
        <v>4.5540583429800018E-2</v>
      </c>
      <c r="N170" s="8">
        <f>N143</f>
        <v>0.76724312840732889</v>
      </c>
      <c r="O170" s="8">
        <f>O143</f>
        <v>1.6113565979169004</v>
      </c>
    </row>
    <row r="171" spans="1:15">
      <c r="B171">
        <v>100</v>
      </c>
      <c r="F171" s="8">
        <f>F142</f>
        <v>0.46896015061071794</v>
      </c>
      <c r="G171" s="8">
        <f>G142</f>
        <v>0.3803211516162941</v>
      </c>
      <c r="J171" s="8">
        <f>J142</f>
        <v>0.27837681278675092</v>
      </c>
      <c r="K171" s="8">
        <f>K142</f>
        <v>4.4325876009488757E-2</v>
      </c>
      <c r="N171" s="8">
        <f>N142</f>
        <v>0.85435283563458519</v>
      </c>
      <c r="O171" s="8">
        <f>O142</f>
        <v>1.7906433082880264</v>
      </c>
    </row>
    <row r="172" spans="1:15">
      <c r="A172" t="s">
        <v>411</v>
      </c>
      <c r="B172">
        <v>100</v>
      </c>
      <c r="C172">
        <f>2*74047165</f>
        <v>148094330</v>
      </c>
      <c r="D172">
        <v>115188658</v>
      </c>
      <c r="E172">
        <v>146517384</v>
      </c>
      <c r="F172" s="8">
        <f t="shared" ref="F172:F201" si="106">D172/C172</f>
        <v>0.77780599702905573</v>
      </c>
      <c r="G172" s="8">
        <f t="shared" ref="G172:G201" si="107">(E172-D172)/C172</f>
        <v>0.21154574925319558</v>
      </c>
      <c r="H172">
        <v>89038828</v>
      </c>
      <c r="I172">
        <v>89105916</v>
      </c>
      <c r="J172" s="8">
        <f t="shared" ref="J172:J201" si="108">H172/C172</f>
        <v>0.60123049950663199</v>
      </c>
      <c r="K172" s="8">
        <f t="shared" ref="K172:K201" si="109">(I172-H172)/C172</f>
        <v>4.5300856555413024E-4</v>
      </c>
      <c r="L172">
        <v>148526892</v>
      </c>
      <c r="M172">
        <v>263063592</v>
      </c>
      <c r="N172" s="8">
        <f t="shared" ref="N172:N201" si="110">L172/C172</f>
        <v>1.0029208545661403</v>
      </c>
      <c r="O172" s="8">
        <f t="shared" ref="O172:O201" si="111">(M172-L172)/C172</f>
        <v>0.77340368128881098</v>
      </c>
    </row>
    <row r="173" spans="1:15">
      <c r="A173" t="s">
        <v>416</v>
      </c>
      <c r="B173">
        <v>90</v>
      </c>
      <c r="C173">
        <f t="shared" ref="C173:C181" si="112">2*74047165</f>
        <v>148094330</v>
      </c>
      <c r="D173">
        <v>106830086</v>
      </c>
      <c r="E173">
        <v>137939238</v>
      </c>
      <c r="F173" s="8">
        <f t="shared" si="106"/>
        <v>0.72136513261513791</v>
      </c>
      <c r="G173" s="8">
        <f t="shared" si="107"/>
        <v>0.21006308614246069</v>
      </c>
      <c r="H173">
        <v>84670256</v>
      </c>
      <c r="I173">
        <v>88168178</v>
      </c>
      <c r="J173" s="8">
        <f t="shared" si="108"/>
        <v>0.57173192248481086</v>
      </c>
      <c r="K173" s="8">
        <f t="shared" si="109"/>
        <v>2.3619553834370297E-2</v>
      </c>
      <c r="L173">
        <v>134904302</v>
      </c>
      <c r="M173">
        <v>240084516</v>
      </c>
      <c r="N173" s="8">
        <f t="shared" si="110"/>
        <v>0.91093495611884667</v>
      </c>
      <c r="O173" s="8">
        <f t="shared" si="111"/>
        <v>0.71022444951133512</v>
      </c>
    </row>
    <row r="174" spans="1:15">
      <c r="B174">
        <v>80</v>
      </c>
      <c r="C174">
        <f t="shared" si="112"/>
        <v>148094330</v>
      </c>
      <c r="D174">
        <v>96690574</v>
      </c>
      <c r="E174">
        <v>127114186</v>
      </c>
      <c r="F174" s="8">
        <f t="shared" si="106"/>
        <v>0.65289855459017232</v>
      </c>
      <c r="G174" s="8">
        <f t="shared" si="107"/>
        <v>0.20543400952622562</v>
      </c>
      <c r="H174">
        <v>79056042</v>
      </c>
      <c r="I174">
        <v>86745298</v>
      </c>
      <c r="J174" s="8">
        <f t="shared" si="108"/>
        <v>0.53382220642748446</v>
      </c>
      <c r="K174" s="8">
        <f t="shared" si="109"/>
        <v>5.1921339594837967E-2</v>
      </c>
      <c r="L174">
        <v>118166038</v>
      </c>
      <c r="M174">
        <v>210766936</v>
      </c>
      <c r="N174" s="8">
        <f t="shared" si="110"/>
        <v>0.79791061548406339</v>
      </c>
      <c r="O174" s="8">
        <f t="shared" si="111"/>
        <v>0.6252832096947939</v>
      </c>
    </row>
    <row r="175" spans="1:15">
      <c r="B175">
        <v>70</v>
      </c>
      <c r="C175">
        <f t="shared" si="112"/>
        <v>148094330</v>
      </c>
      <c r="D175">
        <v>84987354</v>
      </c>
      <c r="E175">
        <v>115018826</v>
      </c>
      <c r="F175" s="8">
        <f t="shared" si="106"/>
        <v>0.57387311182001366</v>
      </c>
      <c r="G175" s="8">
        <f t="shared" si="107"/>
        <v>0.202786102614462</v>
      </c>
      <c r="H175">
        <v>71046120</v>
      </c>
      <c r="I175">
        <v>81293174</v>
      </c>
      <c r="J175" s="8">
        <f t="shared" si="108"/>
        <v>0.47973558474520933</v>
      </c>
      <c r="K175" s="8">
        <f t="shared" si="109"/>
        <v>6.9192750323391852E-2</v>
      </c>
      <c r="L175">
        <v>101675110</v>
      </c>
      <c r="M175">
        <v>185280202</v>
      </c>
      <c r="N175" s="8">
        <f t="shared" si="110"/>
        <v>0.68655639955965908</v>
      </c>
      <c r="O175" s="8">
        <f t="shared" si="111"/>
        <v>0.56453945265831584</v>
      </c>
    </row>
    <row r="176" spans="1:15">
      <c r="B176">
        <v>60</v>
      </c>
      <c r="C176">
        <f t="shared" si="112"/>
        <v>148094330</v>
      </c>
      <c r="D176">
        <v>75789632</v>
      </c>
      <c r="E176">
        <v>103336010</v>
      </c>
      <c r="F176" s="8">
        <f t="shared" si="106"/>
        <v>0.51176592648752994</v>
      </c>
      <c r="G176" s="8">
        <f t="shared" si="107"/>
        <v>0.18600562222740061</v>
      </c>
      <c r="H176">
        <v>64284876</v>
      </c>
      <c r="I176">
        <v>75534096</v>
      </c>
      <c r="J176" s="8">
        <f t="shared" si="108"/>
        <v>0.43408060254568825</v>
      </c>
      <c r="K176" s="8">
        <f t="shared" si="109"/>
        <v>7.5959829117022912E-2</v>
      </c>
      <c r="L176">
        <v>89063446</v>
      </c>
      <c r="M176">
        <v>160281846</v>
      </c>
      <c r="N176" s="8">
        <f t="shared" si="110"/>
        <v>0.60139673139410532</v>
      </c>
      <c r="O176" s="8">
        <f t="shared" si="111"/>
        <v>0.48089889734468566</v>
      </c>
    </row>
    <row r="177" spans="2:15">
      <c r="B177">
        <v>50</v>
      </c>
      <c r="C177">
        <f t="shared" si="112"/>
        <v>148094330</v>
      </c>
      <c r="D177">
        <v>65081258</v>
      </c>
      <c r="E177">
        <v>90715322</v>
      </c>
      <c r="F177" s="8">
        <f t="shared" si="106"/>
        <v>0.43945813455518518</v>
      </c>
      <c r="G177" s="8">
        <f t="shared" si="107"/>
        <v>0.17309281185849587</v>
      </c>
      <c r="H177">
        <v>57183906</v>
      </c>
      <c r="I177">
        <v>70676990</v>
      </c>
      <c r="J177" s="8">
        <f t="shared" si="108"/>
        <v>0.38613163650492222</v>
      </c>
      <c r="K177" s="8">
        <f t="shared" si="109"/>
        <v>9.1111415271604254E-2</v>
      </c>
      <c r="L177">
        <v>74703620</v>
      </c>
      <c r="M177">
        <v>136388794</v>
      </c>
      <c r="N177" s="8">
        <f t="shared" si="110"/>
        <v>0.50443268152129794</v>
      </c>
      <c r="O177" s="8">
        <f t="shared" si="111"/>
        <v>0.41652623702744057</v>
      </c>
    </row>
    <row r="178" spans="2:15">
      <c r="B178">
        <v>40</v>
      </c>
      <c r="C178">
        <f t="shared" si="112"/>
        <v>148094330</v>
      </c>
      <c r="D178">
        <v>52860146</v>
      </c>
      <c r="E178">
        <v>76666066</v>
      </c>
      <c r="F178" s="8">
        <f t="shared" si="106"/>
        <v>0.35693565040606212</v>
      </c>
      <c r="G178" s="8">
        <f t="shared" si="107"/>
        <v>0.16074835545695773</v>
      </c>
      <c r="H178">
        <v>47250770</v>
      </c>
      <c r="I178">
        <v>61649552</v>
      </c>
      <c r="J178" s="8">
        <f t="shared" si="108"/>
        <v>0.31905860271625525</v>
      </c>
      <c r="K178" s="8">
        <f t="shared" si="109"/>
        <v>9.7227098431114822E-2</v>
      </c>
      <c r="L178">
        <v>59672166</v>
      </c>
      <c r="M178">
        <v>110130880</v>
      </c>
      <c r="N178" s="8">
        <f t="shared" si="110"/>
        <v>0.40293349515811983</v>
      </c>
      <c r="O178" s="8">
        <f t="shared" si="111"/>
        <v>0.34072009374025325</v>
      </c>
    </row>
    <row r="179" spans="2:15">
      <c r="B179">
        <v>30</v>
      </c>
      <c r="C179">
        <f t="shared" si="112"/>
        <v>148094330</v>
      </c>
      <c r="D179">
        <v>41586276</v>
      </c>
      <c r="E179">
        <v>60377954</v>
      </c>
      <c r="F179" s="8">
        <f t="shared" si="106"/>
        <v>0.28080937332307049</v>
      </c>
      <c r="G179" s="8">
        <f t="shared" si="107"/>
        <v>0.12688992211923306</v>
      </c>
      <c r="H179">
        <v>37987756</v>
      </c>
      <c r="I179">
        <v>50138424</v>
      </c>
      <c r="J179" s="8">
        <f t="shared" si="108"/>
        <v>0.25651053622377035</v>
      </c>
      <c r="K179" s="8">
        <f t="shared" si="109"/>
        <v>8.2046814351366459E-2</v>
      </c>
      <c r="L179">
        <v>46030164</v>
      </c>
      <c r="M179">
        <v>82432038</v>
      </c>
      <c r="N179" s="8">
        <f t="shared" si="110"/>
        <v>0.31081651809356914</v>
      </c>
      <c r="O179" s="8">
        <f t="shared" si="111"/>
        <v>0.24580194258618815</v>
      </c>
    </row>
    <row r="180" spans="2:15">
      <c r="B180">
        <v>20</v>
      </c>
      <c r="C180">
        <f t="shared" si="112"/>
        <v>148094330</v>
      </c>
      <c r="D180">
        <v>26680362</v>
      </c>
      <c r="E180">
        <v>40619332</v>
      </c>
      <c r="F180" s="8">
        <f t="shared" si="106"/>
        <v>0.18015788990706127</v>
      </c>
      <c r="G180" s="8">
        <f t="shared" si="107"/>
        <v>9.4122239521256479E-2</v>
      </c>
      <c r="H180">
        <v>24973608</v>
      </c>
      <c r="I180">
        <v>35419696</v>
      </c>
      <c r="J180" s="8">
        <f t="shared" si="108"/>
        <v>0.16863311377282303</v>
      </c>
      <c r="K180" s="8">
        <f t="shared" si="109"/>
        <v>7.0536718049907784E-2</v>
      </c>
      <c r="L180">
        <v>29113612</v>
      </c>
      <c r="M180">
        <v>53922466</v>
      </c>
      <c r="N180" s="8">
        <f t="shared" si="110"/>
        <v>0.1965882961218029</v>
      </c>
      <c r="O180" s="8">
        <f t="shared" si="111"/>
        <v>0.1675206201344778</v>
      </c>
    </row>
    <row r="181" spans="2:15">
      <c r="B181">
        <v>10</v>
      </c>
      <c r="C181">
        <f t="shared" si="112"/>
        <v>148094330</v>
      </c>
      <c r="D181">
        <v>14616554</v>
      </c>
      <c r="E181">
        <v>23739636</v>
      </c>
      <c r="F181" s="8">
        <f t="shared" si="106"/>
        <v>9.86975936215789E-2</v>
      </c>
      <c r="G181" s="8">
        <f t="shared" si="107"/>
        <v>6.1603182242021014E-2</v>
      </c>
      <c r="H181">
        <v>13863774</v>
      </c>
      <c r="I181">
        <v>21176824</v>
      </c>
      <c r="J181" s="8">
        <f t="shared" si="108"/>
        <v>9.3614482066936663E-2</v>
      </c>
      <c r="K181" s="8">
        <f t="shared" si="109"/>
        <v>4.9381026268865258E-2</v>
      </c>
      <c r="L181">
        <v>15453294</v>
      </c>
      <c r="M181">
        <v>29283570</v>
      </c>
      <c r="N181" s="8">
        <f t="shared" si="110"/>
        <v>0.10434764112846184</v>
      </c>
      <c r="O181" s="8">
        <f t="shared" si="111"/>
        <v>9.3388288396996699E-2</v>
      </c>
    </row>
    <row r="182" spans="2:15">
      <c r="B182">
        <v>100</v>
      </c>
      <c r="C182">
        <f>2*74454780</f>
        <v>148909560</v>
      </c>
      <c r="D182">
        <v>114177380</v>
      </c>
      <c r="E182">
        <v>147314344</v>
      </c>
      <c r="F182" s="8">
        <f t="shared" si="106"/>
        <v>0.76675654672540838</v>
      </c>
      <c r="G182" s="8">
        <f t="shared" si="107"/>
        <v>0.22253080326071745</v>
      </c>
      <c r="H182">
        <v>86894214</v>
      </c>
      <c r="I182">
        <v>86948262</v>
      </c>
      <c r="J182" s="8">
        <f t="shared" si="108"/>
        <v>0.58353683940775869</v>
      </c>
      <c r="K182" s="8">
        <f t="shared" si="109"/>
        <v>3.6295856357375578E-4</v>
      </c>
      <c r="L182">
        <v>149074304</v>
      </c>
      <c r="M182">
        <v>265587124</v>
      </c>
      <c r="N182" s="8">
        <f t="shared" si="110"/>
        <v>1.0011063359531787</v>
      </c>
      <c r="O182" s="8">
        <f t="shared" si="111"/>
        <v>0.78244016032281605</v>
      </c>
    </row>
    <row r="183" spans="2:15">
      <c r="B183">
        <v>90</v>
      </c>
      <c r="C183">
        <f t="shared" ref="C183:C191" si="113">2*74454780</f>
        <v>148909560</v>
      </c>
      <c r="D183">
        <v>104546392</v>
      </c>
      <c r="E183">
        <v>137577782</v>
      </c>
      <c r="F183" s="8">
        <f t="shared" si="106"/>
        <v>0.70207978587808595</v>
      </c>
      <c r="G183" s="8">
        <f t="shared" si="107"/>
        <v>0.2218218225881535</v>
      </c>
      <c r="H183">
        <v>81448198</v>
      </c>
      <c r="I183">
        <v>84869134</v>
      </c>
      <c r="J183" s="8">
        <f t="shared" si="108"/>
        <v>0.54696419759752157</v>
      </c>
      <c r="K183" s="8">
        <f t="shared" si="109"/>
        <v>2.2973246311385247E-2</v>
      </c>
      <c r="L183">
        <v>133700148</v>
      </c>
      <c r="M183">
        <v>240795488</v>
      </c>
      <c r="N183" s="8">
        <f t="shared" si="110"/>
        <v>0.8978614133303463</v>
      </c>
      <c r="O183" s="8">
        <f t="shared" si="111"/>
        <v>0.71919720936654441</v>
      </c>
    </row>
    <row r="184" spans="2:15">
      <c r="B184">
        <v>80</v>
      </c>
      <c r="C184">
        <f t="shared" si="113"/>
        <v>148909560</v>
      </c>
      <c r="D184">
        <v>94648960</v>
      </c>
      <c r="E184">
        <v>127041496</v>
      </c>
      <c r="F184" s="8">
        <f t="shared" si="106"/>
        <v>0.63561372419608253</v>
      </c>
      <c r="G184" s="8">
        <f t="shared" si="107"/>
        <v>0.21753160777588759</v>
      </c>
      <c r="H184">
        <v>76471522</v>
      </c>
      <c r="I184">
        <v>84686432</v>
      </c>
      <c r="J184" s="8">
        <f t="shared" si="108"/>
        <v>0.51354340178024838</v>
      </c>
      <c r="K184" s="8">
        <f t="shared" si="109"/>
        <v>5.5167109485784523E-2</v>
      </c>
      <c r="L184">
        <v>117224140</v>
      </c>
      <c r="M184">
        <v>211399716</v>
      </c>
      <c r="N184" s="8">
        <f t="shared" si="110"/>
        <v>0.78721701951170897</v>
      </c>
      <c r="O184" s="8">
        <f t="shared" si="111"/>
        <v>0.63243472077951213</v>
      </c>
    </row>
    <row r="185" spans="2:15">
      <c r="B185">
        <v>70</v>
      </c>
      <c r="C185">
        <f t="shared" si="113"/>
        <v>148909560</v>
      </c>
      <c r="D185">
        <v>85510808</v>
      </c>
      <c r="E185">
        <v>117212182</v>
      </c>
      <c r="F185" s="8">
        <f t="shared" si="106"/>
        <v>0.57424659639045339</v>
      </c>
      <c r="G185" s="8">
        <f t="shared" si="107"/>
        <v>0.21289011934492319</v>
      </c>
      <c r="H185">
        <v>70255794</v>
      </c>
      <c r="I185">
        <v>80991218</v>
      </c>
      <c r="J185" s="8">
        <f t="shared" si="108"/>
        <v>0.47180177014826985</v>
      </c>
      <c r="K185" s="8">
        <f t="shared" si="109"/>
        <v>7.209358485781571E-2</v>
      </c>
      <c r="L185">
        <v>104082180</v>
      </c>
      <c r="M185">
        <v>189604526</v>
      </c>
      <c r="N185" s="8">
        <f t="shared" si="110"/>
        <v>0.69896237689507645</v>
      </c>
      <c r="O185" s="8">
        <f t="shared" si="111"/>
        <v>0.57432407966285037</v>
      </c>
    </row>
    <row r="186" spans="2:15">
      <c r="B186">
        <v>60</v>
      </c>
      <c r="C186">
        <f t="shared" si="113"/>
        <v>148909560</v>
      </c>
      <c r="D186">
        <v>77011174</v>
      </c>
      <c r="E186">
        <v>106673832</v>
      </c>
      <c r="F186" s="8">
        <f t="shared" si="106"/>
        <v>0.5171674269939418</v>
      </c>
      <c r="G186" s="8">
        <f t="shared" si="107"/>
        <v>0.19919915148496847</v>
      </c>
      <c r="H186">
        <v>64559552</v>
      </c>
      <c r="I186">
        <v>77037374</v>
      </c>
      <c r="J186" s="8">
        <f t="shared" si="108"/>
        <v>0.43354873924817183</v>
      </c>
      <c r="K186" s="8">
        <f t="shared" si="109"/>
        <v>8.3794633467455013E-2</v>
      </c>
      <c r="L186">
        <v>92192532</v>
      </c>
      <c r="M186">
        <v>167415218</v>
      </c>
      <c r="N186" s="8">
        <f t="shared" si="110"/>
        <v>0.61911761743168137</v>
      </c>
      <c r="O186" s="8">
        <f t="shared" si="111"/>
        <v>0.50515686165481921</v>
      </c>
    </row>
    <row r="187" spans="2:15">
      <c r="B187">
        <v>50</v>
      </c>
      <c r="C187">
        <f t="shared" si="113"/>
        <v>148909560</v>
      </c>
      <c r="D187">
        <v>63907070</v>
      </c>
      <c r="E187">
        <v>92920312</v>
      </c>
      <c r="F187" s="8">
        <f t="shared" si="106"/>
        <v>0.4291670057986875</v>
      </c>
      <c r="G187" s="8">
        <f t="shared" si="107"/>
        <v>0.19483800771421259</v>
      </c>
      <c r="H187">
        <v>55556012</v>
      </c>
      <c r="I187">
        <v>71344266</v>
      </c>
      <c r="J187" s="8">
        <f t="shared" si="108"/>
        <v>0.37308559638481237</v>
      </c>
      <c r="K187" s="8">
        <f t="shared" si="109"/>
        <v>0.10602579176246307</v>
      </c>
      <c r="L187">
        <v>74102834</v>
      </c>
      <c r="M187">
        <v>135732986</v>
      </c>
      <c r="N187" s="8">
        <f t="shared" si="110"/>
        <v>0.49763651171892526</v>
      </c>
      <c r="O187" s="8">
        <f t="shared" si="111"/>
        <v>0.41387639584725117</v>
      </c>
    </row>
    <row r="188" spans="2:15">
      <c r="B188">
        <v>40</v>
      </c>
      <c r="C188">
        <f t="shared" si="113"/>
        <v>148909560</v>
      </c>
      <c r="D188">
        <v>53250330</v>
      </c>
      <c r="E188">
        <v>76837856</v>
      </c>
      <c r="F188" s="8">
        <f t="shared" si="106"/>
        <v>0.35760182220671394</v>
      </c>
      <c r="G188" s="8">
        <f t="shared" si="107"/>
        <v>0.15840169026085363</v>
      </c>
      <c r="H188">
        <v>47316296</v>
      </c>
      <c r="I188">
        <v>61037996</v>
      </c>
      <c r="J188" s="8">
        <f t="shared" si="108"/>
        <v>0.31775190256421415</v>
      </c>
      <c r="K188" s="8">
        <f t="shared" si="109"/>
        <v>9.2147878215475224E-2</v>
      </c>
      <c r="L188">
        <v>59779694</v>
      </c>
      <c r="M188">
        <v>108447278</v>
      </c>
      <c r="N188" s="8">
        <f t="shared" si="110"/>
        <v>0.40144967186794456</v>
      </c>
      <c r="O188" s="8">
        <f t="shared" si="111"/>
        <v>0.32682645761628737</v>
      </c>
    </row>
    <row r="189" spans="2:15">
      <c r="B189">
        <v>30</v>
      </c>
      <c r="C189">
        <f t="shared" si="113"/>
        <v>148909560</v>
      </c>
      <c r="D189">
        <v>42188336</v>
      </c>
      <c r="E189">
        <v>61917118</v>
      </c>
      <c r="F189" s="8">
        <f t="shared" si="106"/>
        <v>0.28331516122940664</v>
      </c>
      <c r="G189" s="8">
        <f t="shared" si="107"/>
        <v>0.13248835064719822</v>
      </c>
      <c r="H189">
        <v>38430086</v>
      </c>
      <c r="I189">
        <v>52347094</v>
      </c>
      <c r="J189" s="8">
        <f t="shared" si="108"/>
        <v>0.2580766876216678</v>
      </c>
      <c r="K189" s="8">
        <f t="shared" si="109"/>
        <v>9.3459466269324817E-2</v>
      </c>
      <c r="L189">
        <v>46791246</v>
      </c>
      <c r="M189">
        <v>83472286</v>
      </c>
      <c r="N189" s="8">
        <f t="shared" si="110"/>
        <v>0.31422593687067507</v>
      </c>
      <c r="O189" s="8">
        <f t="shared" si="111"/>
        <v>0.24633099446402232</v>
      </c>
    </row>
    <row r="190" spans="2:15">
      <c r="B190">
        <v>20</v>
      </c>
      <c r="C190">
        <f t="shared" si="113"/>
        <v>148909560</v>
      </c>
      <c r="D190">
        <v>27093684</v>
      </c>
      <c r="E190">
        <v>41989370</v>
      </c>
      <c r="F190" s="8">
        <f t="shared" si="106"/>
        <v>0.18194724368267559</v>
      </c>
      <c r="G190" s="8">
        <f t="shared" si="107"/>
        <v>0.10003176424670115</v>
      </c>
      <c r="H190">
        <v>25400524</v>
      </c>
      <c r="I190">
        <v>36510808</v>
      </c>
      <c r="J190" s="8">
        <f t="shared" si="108"/>
        <v>0.17057685215106405</v>
      </c>
      <c r="K190" s="8">
        <f t="shared" si="109"/>
        <v>7.4610951775023707E-2</v>
      </c>
      <c r="L190">
        <v>28990602</v>
      </c>
      <c r="M190">
        <v>55733634</v>
      </c>
      <c r="N190" s="8">
        <f t="shared" si="110"/>
        <v>0.1946859691211229</v>
      </c>
      <c r="O190" s="8">
        <f t="shared" si="111"/>
        <v>0.1795924452399161</v>
      </c>
    </row>
    <row r="191" spans="2:15">
      <c r="B191">
        <v>10</v>
      </c>
      <c r="C191">
        <f t="shared" si="113"/>
        <v>148909560</v>
      </c>
      <c r="D191">
        <v>13476958</v>
      </c>
      <c r="E191">
        <v>22712080</v>
      </c>
      <c r="F191" s="8">
        <f t="shared" si="106"/>
        <v>9.0504316848427996E-2</v>
      </c>
      <c r="G191" s="8">
        <f t="shared" si="107"/>
        <v>6.2018328440430551E-2</v>
      </c>
      <c r="H191">
        <v>13108508</v>
      </c>
      <c r="I191">
        <v>20956544</v>
      </c>
      <c r="J191" s="8">
        <f t="shared" si="108"/>
        <v>8.802999619366278E-2</v>
      </c>
      <c r="K191" s="8">
        <f t="shared" si="109"/>
        <v>5.2703372436262656E-2</v>
      </c>
      <c r="L191">
        <v>13876836</v>
      </c>
      <c r="M191">
        <v>27653260</v>
      </c>
      <c r="N191" s="8">
        <f t="shared" si="110"/>
        <v>9.3189691783388526E-2</v>
      </c>
      <c r="O191" s="8">
        <f t="shared" si="111"/>
        <v>9.251537644728787E-2</v>
      </c>
    </row>
    <row r="192" spans="2:15">
      <c r="B192">
        <v>100</v>
      </c>
      <c r="C192">
        <f>2*74039713</f>
        <v>148079426</v>
      </c>
      <c r="D192">
        <v>113443948</v>
      </c>
      <c r="E192">
        <v>146500268</v>
      </c>
      <c r="F192" s="8">
        <f t="shared" si="106"/>
        <v>0.76610202419342166</v>
      </c>
      <c r="G192" s="8">
        <f t="shared" si="107"/>
        <v>0.22323371242673509</v>
      </c>
      <c r="H192">
        <v>85967070</v>
      </c>
      <c r="I192">
        <v>86039420</v>
      </c>
      <c r="J192" s="8">
        <f t="shared" si="108"/>
        <v>0.58054702346023412</v>
      </c>
      <c r="K192" s="8">
        <f t="shared" si="109"/>
        <v>4.8858914404489927E-4</v>
      </c>
      <c r="L192">
        <v>148641862</v>
      </c>
      <c r="M192">
        <v>270862778</v>
      </c>
      <c r="N192" s="8">
        <f t="shared" si="110"/>
        <v>1.0037982048903944</v>
      </c>
      <c r="O192" s="8">
        <f t="shared" si="111"/>
        <v>0.82537405297613731</v>
      </c>
    </row>
    <row r="193" spans="1:15">
      <c r="B193">
        <v>90</v>
      </c>
      <c r="C193">
        <f t="shared" ref="C193:C201" si="114">2*74039713</f>
        <v>148079426</v>
      </c>
      <c r="D193">
        <v>105419264</v>
      </c>
      <c r="E193">
        <v>138071616</v>
      </c>
      <c r="F193" s="8">
        <f t="shared" si="106"/>
        <v>0.71191026902008658</v>
      </c>
      <c r="G193" s="8">
        <f t="shared" si="107"/>
        <v>0.22050566295415003</v>
      </c>
      <c r="H193">
        <v>82035478</v>
      </c>
      <c r="I193">
        <v>85429730</v>
      </c>
      <c r="J193" s="8">
        <f t="shared" si="108"/>
        <v>0.55399646133150193</v>
      </c>
      <c r="K193" s="8">
        <f t="shared" si="109"/>
        <v>2.2921833854218209E-2</v>
      </c>
      <c r="L193">
        <v>134639934</v>
      </c>
      <c r="M193">
        <v>245990958</v>
      </c>
      <c r="N193" s="8">
        <f t="shared" si="110"/>
        <v>0.90924132836657534</v>
      </c>
      <c r="O193" s="8">
        <f t="shared" si="111"/>
        <v>0.75196823088711862</v>
      </c>
    </row>
    <row r="194" spans="1:15">
      <c r="B194">
        <v>80</v>
      </c>
      <c r="C194">
        <f t="shared" si="114"/>
        <v>148079426</v>
      </c>
      <c r="D194">
        <v>94885684</v>
      </c>
      <c r="E194">
        <v>127334220</v>
      </c>
      <c r="F194" s="8">
        <f t="shared" si="106"/>
        <v>0.64077560646406073</v>
      </c>
      <c r="G194" s="8">
        <f t="shared" si="107"/>
        <v>0.21912926647892328</v>
      </c>
      <c r="H194">
        <v>75121724</v>
      </c>
      <c r="I194">
        <v>81895914</v>
      </c>
      <c r="J194" s="8">
        <f t="shared" si="108"/>
        <v>0.50730696376416262</v>
      </c>
      <c r="K194" s="8">
        <f t="shared" si="109"/>
        <v>4.5747003368313978E-2</v>
      </c>
      <c r="L194">
        <v>119026572</v>
      </c>
      <c r="M194">
        <v>220267024</v>
      </c>
      <c r="N194" s="8">
        <f t="shared" si="110"/>
        <v>0.80380222435492155</v>
      </c>
      <c r="O194" s="8">
        <f t="shared" si="111"/>
        <v>0.68369019744849635</v>
      </c>
    </row>
    <row r="195" spans="1:15">
      <c r="B195">
        <v>70</v>
      </c>
      <c r="C195">
        <f t="shared" si="114"/>
        <v>148079426</v>
      </c>
      <c r="D195">
        <v>85306056</v>
      </c>
      <c r="E195">
        <v>117064854</v>
      </c>
      <c r="F195" s="8">
        <f t="shared" si="106"/>
        <v>0.57608310826380427</v>
      </c>
      <c r="G195" s="8">
        <f t="shared" si="107"/>
        <v>0.21447137430151844</v>
      </c>
      <c r="H195">
        <v>68738722</v>
      </c>
      <c r="I195">
        <v>78764982</v>
      </c>
      <c r="J195" s="8">
        <f t="shared" si="108"/>
        <v>0.46420170483372891</v>
      </c>
      <c r="K195" s="8">
        <f t="shared" si="109"/>
        <v>6.770866332234432E-2</v>
      </c>
      <c r="L195">
        <v>105512506</v>
      </c>
      <c r="M195">
        <v>197598794</v>
      </c>
      <c r="N195" s="8">
        <f t="shared" si="110"/>
        <v>0.71253994461053627</v>
      </c>
      <c r="O195" s="8">
        <f t="shared" si="111"/>
        <v>0.62187091405932382</v>
      </c>
    </row>
    <row r="196" spans="1:15">
      <c r="B196">
        <v>60</v>
      </c>
      <c r="C196">
        <f t="shared" si="114"/>
        <v>148079426</v>
      </c>
      <c r="D196">
        <v>75580138</v>
      </c>
      <c r="E196">
        <v>105335280</v>
      </c>
      <c r="F196" s="8">
        <f t="shared" si="106"/>
        <v>0.5104026942946146</v>
      </c>
      <c r="G196" s="8">
        <f t="shared" si="107"/>
        <v>0.20094041963668877</v>
      </c>
      <c r="H196">
        <v>62989032</v>
      </c>
      <c r="I196">
        <v>75256970</v>
      </c>
      <c r="J196" s="8">
        <f t="shared" si="108"/>
        <v>0.42537328582027323</v>
      </c>
      <c r="K196" s="8">
        <f t="shared" si="109"/>
        <v>8.284701211632195E-2</v>
      </c>
      <c r="L196">
        <v>91347868</v>
      </c>
      <c r="M196">
        <v>172815140</v>
      </c>
      <c r="N196" s="8">
        <f t="shared" si="110"/>
        <v>0.61688426588039313</v>
      </c>
      <c r="O196" s="8">
        <f t="shared" si="111"/>
        <v>0.55015929086597082</v>
      </c>
    </row>
    <row r="197" spans="1:15">
      <c r="B197">
        <v>50</v>
      </c>
      <c r="C197">
        <f t="shared" si="114"/>
        <v>148079426</v>
      </c>
      <c r="D197">
        <v>64330728</v>
      </c>
      <c r="E197">
        <v>91615680</v>
      </c>
      <c r="F197" s="8">
        <f t="shared" si="106"/>
        <v>0.43443393682522785</v>
      </c>
      <c r="G197" s="8">
        <f t="shared" si="107"/>
        <v>0.18425889900464634</v>
      </c>
      <c r="H197">
        <v>56128620</v>
      </c>
      <c r="I197">
        <v>70543414</v>
      </c>
      <c r="J197" s="8">
        <f t="shared" si="108"/>
        <v>0.37904401385240377</v>
      </c>
      <c r="K197" s="8">
        <f t="shared" si="109"/>
        <v>9.7345015370332411E-2</v>
      </c>
      <c r="L197">
        <v>73933904</v>
      </c>
      <c r="M197">
        <v>140684400</v>
      </c>
      <c r="N197" s="8">
        <f t="shared" si="110"/>
        <v>0.4992854577920906</v>
      </c>
      <c r="O197" s="8">
        <f t="shared" si="111"/>
        <v>0.45077495100500997</v>
      </c>
    </row>
    <row r="198" spans="1:15">
      <c r="B198">
        <v>40</v>
      </c>
      <c r="C198">
        <f t="shared" si="114"/>
        <v>148079426</v>
      </c>
      <c r="D198">
        <v>51580502</v>
      </c>
      <c r="E198">
        <v>76372638</v>
      </c>
      <c r="F198" s="8">
        <f t="shared" si="106"/>
        <v>0.34832996989061804</v>
      </c>
      <c r="G198" s="8">
        <f t="shared" si="107"/>
        <v>0.1674245819942603</v>
      </c>
      <c r="H198">
        <v>45308448</v>
      </c>
      <c r="I198">
        <v>60576604</v>
      </c>
      <c r="J198" s="8">
        <f t="shared" si="108"/>
        <v>0.30597395751655604</v>
      </c>
      <c r="K198" s="8">
        <f t="shared" si="109"/>
        <v>0.10310788211726321</v>
      </c>
      <c r="L198">
        <v>58569192</v>
      </c>
      <c r="M198">
        <v>112393088</v>
      </c>
      <c r="N198" s="8">
        <f t="shared" si="110"/>
        <v>0.39552552020292137</v>
      </c>
      <c r="O198" s="8">
        <f t="shared" si="111"/>
        <v>0.3634799070601476</v>
      </c>
    </row>
    <row r="199" spans="1:15">
      <c r="B199">
        <v>30</v>
      </c>
      <c r="C199">
        <f t="shared" si="114"/>
        <v>148079426</v>
      </c>
      <c r="D199">
        <v>38955278</v>
      </c>
      <c r="E199">
        <v>58865044</v>
      </c>
      <c r="F199" s="8">
        <f t="shared" si="106"/>
        <v>0.2630701580380248</v>
      </c>
      <c r="G199" s="8">
        <f t="shared" si="107"/>
        <v>0.13445328995265013</v>
      </c>
      <c r="H199">
        <v>35848370</v>
      </c>
      <c r="I199">
        <v>49625212</v>
      </c>
      <c r="J199" s="8">
        <f t="shared" si="108"/>
        <v>0.24208879631934824</v>
      </c>
      <c r="K199" s="8">
        <f t="shared" si="109"/>
        <v>9.3036840918062441E-2</v>
      </c>
      <c r="L199">
        <v>42255510</v>
      </c>
      <c r="M199">
        <v>81345386</v>
      </c>
      <c r="N199" s="8">
        <f t="shared" si="110"/>
        <v>0.28535706236462588</v>
      </c>
      <c r="O199" s="8">
        <f t="shared" si="111"/>
        <v>0.26397911618052866</v>
      </c>
    </row>
    <row r="200" spans="1:15">
      <c r="B200">
        <v>20</v>
      </c>
      <c r="C200">
        <f t="shared" si="114"/>
        <v>148079426</v>
      </c>
      <c r="D200">
        <v>28342086</v>
      </c>
      <c r="E200">
        <v>43406246</v>
      </c>
      <c r="F200" s="8">
        <f t="shared" si="106"/>
        <v>0.19139786508896922</v>
      </c>
      <c r="G200" s="8">
        <f t="shared" si="107"/>
        <v>0.10173027007816737</v>
      </c>
      <c r="H200">
        <v>26450594</v>
      </c>
      <c r="I200">
        <v>37994764</v>
      </c>
      <c r="J200" s="8">
        <f t="shared" si="108"/>
        <v>0.17862436878976015</v>
      </c>
      <c r="K200" s="8">
        <f t="shared" si="109"/>
        <v>7.7959310836334547E-2</v>
      </c>
      <c r="L200">
        <v>31476870</v>
      </c>
      <c r="M200">
        <v>57927832</v>
      </c>
      <c r="N200" s="8">
        <f t="shared" si="110"/>
        <v>0.21256747713217095</v>
      </c>
      <c r="O200" s="8">
        <f t="shared" si="111"/>
        <v>0.17862685394255917</v>
      </c>
    </row>
    <row r="201" spans="1:15">
      <c r="B201">
        <v>10</v>
      </c>
      <c r="C201">
        <f t="shared" si="114"/>
        <v>148079426</v>
      </c>
      <c r="D201">
        <v>13752420</v>
      </c>
      <c r="E201">
        <v>23682308</v>
      </c>
      <c r="F201" s="8">
        <f t="shared" si="106"/>
        <v>9.287191591355845E-2</v>
      </c>
      <c r="G201" s="8">
        <f t="shared" si="107"/>
        <v>6.7057850426837817E-2</v>
      </c>
      <c r="H201">
        <v>13193156</v>
      </c>
      <c r="I201">
        <v>21794696</v>
      </c>
      <c r="J201" s="8">
        <f t="shared" si="108"/>
        <v>8.9095131959790283E-2</v>
      </c>
      <c r="K201" s="8">
        <f t="shared" si="109"/>
        <v>5.8087340235908259E-2</v>
      </c>
      <c r="L201">
        <v>14258602</v>
      </c>
      <c r="M201">
        <v>28596250</v>
      </c>
      <c r="N201" s="8">
        <f t="shared" si="110"/>
        <v>9.6290230082334324E-2</v>
      </c>
      <c r="O201" s="8">
        <f t="shared" si="111"/>
        <v>9.6824038202309073E-2</v>
      </c>
    </row>
    <row r="202" spans="1:15">
      <c r="A202" t="s">
        <v>413</v>
      </c>
      <c r="B202">
        <v>100</v>
      </c>
      <c r="F202" s="8">
        <f t="shared" ref="F202:G211" si="115">AVERAGE(F172,F182,F192)</f>
        <v>0.77022152264929522</v>
      </c>
      <c r="G202" s="8">
        <f t="shared" si="115"/>
        <v>0.21910342164688271</v>
      </c>
      <c r="J202" s="8">
        <f t="shared" ref="J202:K211" si="116">AVERAGE(J172,J182,J192)</f>
        <v>0.58843812079154156</v>
      </c>
      <c r="K202" s="8">
        <f t="shared" si="116"/>
        <v>4.3485209105759512E-4</v>
      </c>
      <c r="N202" s="8">
        <f t="shared" ref="N202:O211" si="117">AVERAGE(N172,N182,N192)</f>
        <v>1.0026084651365712</v>
      </c>
      <c r="O202" s="8">
        <f t="shared" si="117"/>
        <v>0.79373929819592137</v>
      </c>
    </row>
    <row r="203" spans="1:15">
      <c r="B203">
        <v>90</v>
      </c>
      <c r="F203" s="8">
        <f t="shared" si="115"/>
        <v>0.71178506250443674</v>
      </c>
      <c r="G203" s="8">
        <f t="shared" si="115"/>
        <v>0.21746352389492141</v>
      </c>
      <c r="J203" s="8">
        <f t="shared" si="116"/>
        <v>0.55756419380461153</v>
      </c>
      <c r="K203" s="8">
        <f t="shared" si="116"/>
        <v>2.3171544666657915E-2</v>
      </c>
      <c r="N203" s="8">
        <f t="shared" si="117"/>
        <v>0.90601256593858948</v>
      </c>
      <c r="O203" s="8">
        <f t="shared" si="117"/>
        <v>0.72712996325499935</v>
      </c>
    </row>
    <row r="204" spans="1:15">
      <c r="B204">
        <v>80</v>
      </c>
      <c r="F204" s="8">
        <f t="shared" si="115"/>
        <v>0.64309596175010519</v>
      </c>
      <c r="G204" s="8">
        <f t="shared" si="115"/>
        <v>0.21403162792701216</v>
      </c>
      <c r="J204" s="8">
        <f t="shared" si="116"/>
        <v>0.51822419065729841</v>
      </c>
      <c r="K204" s="8">
        <f t="shared" si="116"/>
        <v>5.0945150816312151E-2</v>
      </c>
      <c r="N204" s="8">
        <f t="shared" si="117"/>
        <v>0.7963099531168979</v>
      </c>
      <c r="O204" s="8">
        <f t="shared" si="117"/>
        <v>0.64713604264093416</v>
      </c>
    </row>
    <row r="205" spans="1:15">
      <c r="B205">
        <v>70</v>
      </c>
      <c r="F205" s="8">
        <f t="shared" si="115"/>
        <v>0.57473427215809048</v>
      </c>
      <c r="G205" s="8">
        <f t="shared" si="115"/>
        <v>0.21004919875363456</v>
      </c>
      <c r="J205" s="8">
        <f t="shared" si="116"/>
        <v>0.47191301990906931</v>
      </c>
      <c r="K205" s="8">
        <f t="shared" si="116"/>
        <v>6.9664999501183961E-2</v>
      </c>
      <c r="N205" s="8">
        <f t="shared" si="117"/>
        <v>0.69935290702175712</v>
      </c>
      <c r="O205" s="8">
        <f t="shared" si="117"/>
        <v>0.58691148212683009</v>
      </c>
    </row>
    <row r="206" spans="1:15">
      <c r="B206">
        <v>60</v>
      </c>
      <c r="F206" s="8">
        <f t="shared" si="115"/>
        <v>0.51311201592536204</v>
      </c>
      <c r="G206" s="8">
        <f t="shared" si="115"/>
        <v>0.1953817311163526</v>
      </c>
      <c r="J206" s="8">
        <f t="shared" si="116"/>
        <v>0.43100087587137775</v>
      </c>
      <c r="K206" s="8">
        <f t="shared" si="116"/>
        <v>8.0867158233599953E-2</v>
      </c>
      <c r="N206" s="8">
        <f t="shared" si="117"/>
        <v>0.61246620490205983</v>
      </c>
      <c r="O206" s="8">
        <f t="shared" si="117"/>
        <v>0.51207168328849184</v>
      </c>
    </row>
    <row r="207" spans="1:15">
      <c r="B207">
        <v>50</v>
      </c>
      <c r="F207" s="8">
        <f t="shared" si="115"/>
        <v>0.43435302572636686</v>
      </c>
      <c r="G207" s="8">
        <f t="shared" si="115"/>
        <v>0.18406323952578493</v>
      </c>
      <c r="J207" s="8">
        <f t="shared" si="116"/>
        <v>0.37942041558071282</v>
      </c>
      <c r="K207" s="8">
        <f t="shared" si="116"/>
        <v>9.8160740801466584E-2</v>
      </c>
      <c r="N207" s="8">
        <f t="shared" si="117"/>
        <v>0.5004515503441046</v>
      </c>
      <c r="O207" s="8">
        <f t="shared" si="117"/>
        <v>0.42705919462656722</v>
      </c>
    </row>
    <row r="208" spans="1:15">
      <c r="B208">
        <v>40</v>
      </c>
      <c r="F208" s="8">
        <f t="shared" si="115"/>
        <v>0.35428914750113139</v>
      </c>
      <c r="G208" s="8">
        <f t="shared" si="115"/>
        <v>0.16219154257069054</v>
      </c>
      <c r="J208" s="8">
        <f t="shared" si="116"/>
        <v>0.31426148759900846</v>
      </c>
      <c r="K208" s="8">
        <f t="shared" si="116"/>
        <v>9.7494286254617757E-2</v>
      </c>
      <c r="N208" s="8">
        <f t="shared" si="117"/>
        <v>0.39996956240966192</v>
      </c>
      <c r="O208" s="8">
        <f t="shared" si="117"/>
        <v>0.34367548613889604</v>
      </c>
    </row>
    <row r="209" spans="1:15">
      <c r="B209">
        <v>30</v>
      </c>
      <c r="F209" s="8">
        <f t="shared" si="115"/>
        <v>0.27573156419683398</v>
      </c>
      <c r="G209" s="8">
        <f t="shared" si="115"/>
        <v>0.13127718757302712</v>
      </c>
      <c r="J209" s="8">
        <f t="shared" si="116"/>
        <v>0.25222534005492875</v>
      </c>
      <c r="K209" s="8">
        <f t="shared" si="116"/>
        <v>8.951437384625123E-2</v>
      </c>
      <c r="N209" s="8">
        <f t="shared" si="117"/>
        <v>0.30346650577629003</v>
      </c>
      <c r="O209" s="8">
        <f t="shared" si="117"/>
        <v>0.252037351076913</v>
      </c>
    </row>
    <row r="210" spans="1:15">
      <c r="B210">
        <v>20</v>
      </c>
      <c r="F210" s="8">
        <f t="shared" si="115"/>
        <v>0.1845009995595687</v>
      </c>
      <c r="G210" s="8">
        <f t="shared" si="115"/>
        <v>9.8628091282041683E-2</v>
      </c>
      <c r="J210" s="8">
        <f t="shared" si="116"/>
        <v>0.17261144490454908</v>
      </c>
      <c r="K210" s="8">
        <f t="shared" si="116"/>
        <v>7.4368993553755355E-2</v>
      </c>
      <c r="N210" s="8">
        <f t="shared" si="117"/>
        <v>0.20128058079169894</v>
      </c>
      <c r="O210" s="8">
        <f t="shared" si="117"/>
        <v>0.17524663977231769</v>
      </c>
    </row>
    <row r="211" spans="1:15">
      <c r="B211">
        <v>10</v>
      </c>
      <c r="F211" s="8">
        <f t="shared" si="115"/>
        <v>9.4024608794521791E-2</v>
      </c>
      <c r="G211" s="8">
        <f t="shared" si="115"/>
        <v>6.3559787036429796E-2</v>
      </c>
      <c r="J211" s="8">
        <f t="shared" si="116"/>
        <v>9.0246536740129904E-2</v>
      </c>
      <c r="K211" s="8">
        <f t="shared" si="116"/>
        <v>5.3390579647012056E-2</v>
      </c>
      <c r="N211" s="8">
        <f t="shared" si="117"/>
        <v>9.7942520998061569E-2</v>
      </c>
      <c r="O211" s="8">
        <f t="shared" si="117"/>
        <v>9.4242567682197867E-2</v>
      </c>
    </row>
    <row r="212" spans="1:15">
      <c r="A212" t="s">
        <v>411</v>
      </c>
      <c r="B212">
        <v>10</v>
      </c>
      <c r="F212" s="8">
        <f>F211</f>
        <v>9.4024608794521791E-2</v>
      </c>
      <c r="G212" s="8">
        <f>G211</f>
        <v>6.3559787036429796E-2</v>
      </c>
      <c r="J212" s="8">
        <f>J211</f>
        <v>9.0246536740129904E-2</v>
      </c>
      <c r="K212" s="8">
        <f>K211</f>
        <v>5.3390579647012056E-2</v>
      </c>
      <c r="N212" s="8">
        <f>N211</f>
        <v>9.7942520998061569E-2</v>
      </c>
      <c r="O212" s="8">
        <f>O211</f>
        <v>9.4242567682197867E-2</v>
      </c>
    </row>
    <row r="213" spans="1:15">
      <c r="A213" t="s">
        <v>413</v>
      </c>
      <c r="B213">
        <v>20</v>
      </c>
      <c r="F213" s="8">
        <f>F210</f>
        <v>0.1845009995595687</v>
      </c>
      <c r="G213" s="8">
        <f>G210</f>
        <v>9.8628091282041683E-2</v>
      </c>
      <c r="J213" s="8">
        <f>J210</f>
        <v>0.17261144490454908</v>
      </c>
      <c r="K213" s="8">
        <f>K210</f>
        <v>7.4368993553755355E-2</v>
      </c>
      <c r="N213" s="8">
        <f>N210</f>
        <v>0.20128058079169894</v>
      </c>
      <c r="O213" s="8">
        <f>O210</f>
        <v>0.17524663977231769</v>
      </c>
    </row>
    <row r="214" spans="1:15">
      <c r="B214">
        <v>30</v>
      </c>
      <c r="F214" s="8">
        <f>F209</f>
        <v>0.27573156419683398</v>
      </c>
      <c r="G214" s="8">
        <f>G209</f>
        <v>0.13127718757302712</v>
      </c>
      <c r="J214" s="8">
        <f>J209</f>
        <v>0.25222534005492875</v>
      </c>
      <c r="K214" s="8">
        <f>K209</f>
        <v>8.951437384625123E-2</v>
      </c>
      <c r="N214" s="8">
        <f>N209</f>
        <v>0.30346650577629003</v>
      </c>
      <c r="O214" s="8">
        <f>O209</f>
        <v>0.252037351076913</v>
      </c>
    </row>
    <row r="215" spans="1:15">
      <c r="B215">
        <v>40</v>
      </c>
      <c r="F215" s="8">
        <f>F208</f>
        <v>0.35428914750113139</v>
      </c>
      <c r="G215" s="8">
        <f>G208</f>
        <v>0.16219154257069054</v>
      </c>
      <c r="J215" s="8">
        <f>J208</f>
        <v>0.31426148759900846</v>
      </c>
      <c r="K215" s="8">
        <f>K208</f>
        <v>9.7494286254617757E-2</v>
      </c>
      <c r="N215" s="8">
        <f>N208</f>
        <v>0.39996956240966192</v>
      </c>
      <c r="O215" s="8">
        <f>O208</f>
        <v>0.34367548613889604</v>
      </c>
    </row>
    <row r="216" spans="1:15">
      <c r="B216">
        <v>50</v>
      </c>
      <c r="F216" s="8">
        <f>F207</f>
        <v>0.43435302572636686</v>
      </c>
      <c r="G216" s="8">
        <f>G207</f>
        <v>0.18406323952578493</v>
      </c>
      <c r="J216" s="8">
        <f>J207</f>
        <v>0.37942041558071282</v>
      </c>
      <c r="K216" s="8">
        <f>K207</f>
        <v>9.8160740801466584E-2</v>
      </c>
      <c r="N216" s="8">
        <f>N207</f>
        <v>0.5004515503441046</v>
      </c>
      <c r="O216" s="8">
        <f>O207</f>
        <v>0.42705919462656722</v>
      </c>
    </row>
    <row r="217" spans="1:15">
      <c r="B217">
        <v>60</v>
      </c>
      <c r="F217" s="8">
        <f>F206</f>
        <v>0.51311201592536204</v>
      </c>
      <c r="G217" s="8">
        <f>G206</f>
        <v>0.1953817311163526</v>
      </c>
      <c r="J217" s="8">
        <f>J206</f>
        <v>0.43100087587137775</v>
      </c>
      <c r="K217" s="8">
        <f>K206</f>
        <v>8.0867158233599953E-2</v>
      </c>
      <c r="N217" s="8">
        <f>N206</f>
        <v>0.61246620490205983</v>
      </c>
      <c r="O217" s="8">
        <f>O206</f>
        <v>0.51207168328849184</v>
      </c>
    </row>
    <row r="218" spans="1:15">
      <c r="B218">
        <v>70</v>
      </c>
      <c r="F218" s="8">
        <f>F205</f>
        <v>0.57473427215809048</v>
      </c>
      <c r="G218" s="8">
        <f>G205</f>
        <v>0.21004919875363456</v>
      </c>
      <c r="J218" s="8">
        <f>J205</f>
        <v>0.47191301990906931</v>
      </c>
      <c r="K218" s="8">
        <f>K205</f>
        <v>6.9664999501183961E-2</v>
      </c>
      <c r="N218" s="8">
        <f>N205</f>
        <v>0.69935290702175712</v>
      </c>
      <c r="O218" s="8">
        <f>O205</f>
        <v>0.58691148212683009</v>
      </c>
    </row>
    <row r="219" spans="1:15">
      <c r="B219">
        <v>80</v>
      </c>
      <c r="F219" s="8">
        <f>F204</f>
        <v>0.64309596175010519</v>
      </c>
      <c r="G219" s="8">
        <f>G204</f>
        <v>0.21403162792701216</v>
      </c>
      <c r="J219" s="8">
        <f>J204</f>
        <v>0.51822419065729841</v>
      </c>
      <c r="K219" s="8">
        <f>K204</f>
        <v>5.0945150816312151E-2</v>
      </c>
      <c r="N219" s="8">
        <f>N204</f>
        <v>0.7963099531168979</v>
      </c>
      <c r="O219" s="8">
        <f>O204</f>
        <v>0.64713604264093416</v>
      </c>
    </row>
    <row r="220" spans="1:15">
      <c r="B220">
        <v>90</v>
      </c>
      <c r="F220" s="8">
        <f>F203</f>
        <v>0.71178506250443674</v>
      </c>
      <c r="G220" s="8">
        <f>G203</f>
        <v>0.21746352389492141</v>
      </c>
      <c r="J220" s="8">
        <f>J203</f>
        <v>0.55756419380461153</v>
      </c>
      <c r="K220" s="8">
        <f>K203</f>
        <v>2.3171544666657915E-2</v>
      </c>
      <c r="N220" s="8">
        <f>N203</f>
        <v>0.90601256593858948</v>
      </c>
      <c r="O220" s="8">
        <f>O203</f>
        <v>0.72712996325499935</v>
      </c>
    </row>
    <row r="221" spans="1:15">
      <c r="B221">
        <v>100</v>
      </c>
      <c r="F221" s="8">
        <f>F202</f>
        <v>0.77022152264929522</v>
      </c>
      <c r="G221" s="8">
        <f>G202</f>
        <v>0.21910342164688271</v>
      </c>
      <c r="J221" s="8">
        <f>J202</f>
        <v>0.58843812079154156</v>
      </c>
      <c r="K221" s="8">
        <f>K202</f>
        <v>4.3485209105759512E-4</v>
      </c>
      <c r="N221" s="8">
        <f>N202</f>
        <v>1.0026084651365712</v>
      </c>
      <c r="O221" s="8">
        <f>O202</f>
        <v>0.79373929819592137</v>
      </c>
    </row>
    <row r="222" spans="1:15">
      <c r="A222" t="s">
        <v>411</v>
      </c>
      <c r="B222">
        <v>100</v>
      </c>
      <c r="C222">
        <f>2*74084164</f>
        <v>148168328</v>
      </c>
      <c r="D222">
        <v>113108668</v>
      </c>
      <c r="E222">
        <v>144037240</v>
      </c>
      <c r="F222" s="8">
        <f t="shared" ref="F222:F251" si="118">D222/C222</f>
        <v>0.76337952602124259</v>
      </c>
      <c r="G222" s="8">
        <f t="shared" ref="G222:G251" si="119">(E222-D222)/C222</f>
        <v>0.20873942776758606</v>
      </c>
      <c r="H222">
        <v>87758404</v>
      </c>
      <c r="I222">
        <v>87794768</v>
      </c>
      <c r="J222" s="8">
        <f t="shared" ref="J222:J251" si="120">H222/C222</f>
        <v>0.59228854900758543</v>
      </c>
      <c r="K222" s="8">
        <f t="shared" ref="K222:K251" si="121">(I222-H222)/C222</f>
        <v>2.4542356987385322E-4</v>
      </c>
      <c r="L222">
        <v>145546326</v>
      </c>
      <c r="M222">
        <v>250283250</v>
      </c>
      <c r="N222" s="8">
        <f t="shared" ref="N222:N251" si="122">L222/C222</f>
        <v>0.98230389695697995</v>
      </c>
      <c r="O222" s="8">
        <f t="shared" ref="O222:O251" si="123">(M222-L222)/C222</f>
        <v>0.70687795032687417</v>
      </c>
    </row>
    <row r="223" spans="1:15">
      <c r="A223" t="s">
        <v>417</v>
      </c>
      <c r="B223">
        <v>90</v>
      </c>
      <c r="C223">
        <f t="shared" ref="C223:C231" si="124">2*74084164</f>
        <v>148168328</v>
      </c>
      <c r="D223">
        <v>104081398</v>
      </c>
      <c r="E223">
        <v>134728894</v>
      </c>
      <c r="F223" s="8">
        <f t="shared" si="118"/>
        <v>0.70245375246456176</v>
      </c>
      <c r="G223" s="8">
        <f t="shared" si="119"/>
        <v>0.20684242316617085</v>
      </c>
      <c r="H223">
        <v>82283510</v>
      </c>
      <c r="I223">
        <v>85517878</v>
      </c>
      <c r="J223" s="8">
        <f t="shared" si="120"/>
        <v>0.55533804768317285</v>
      </c>
      <c r="K223" s="8">
        <f t="shared" si="121"/>
        <v>2.1829010583152425E-2</v>
      </c>
      <c r="L223">
        <v>131611778</v>
      </c>
      <c r="M223">
        <v>227737042</v>
      </c>
      <c r="N223" s="8">
        <f t="shared" si="122"/>
        <v>0.88825850825555652</v>
      </c>
      <c r="O223" s="8">
        <f t="shared" si="123"/>
        <v>0.64875716219190915</v>
      </c>
    </row>
    <row r="224" spans="1:15">
      <c r="B224">
        <v>80</v>
      </c>
      <c r="C224">
        <f t="shared" si="124"/>
        <v>148168328</v>
      </c>
      <c r="D224">
        <v>94235700</v>
      </c>
      <c r="E224">
        <v>124091246</v>
      </c>
      <c r="F224" s="8">
        <f t="shared" si="118"/>
        <v>0.6360043423045173</v>
      </c>
      <c r="G224" s="8">
        <f t="shared" si="119"/>
        <v>0.20149748872107134</v>
      </c>
      <c r="H224">
        <v>76555342</v>
      </c>
      <c r="I224">
        <v>83175554</v>
      </c>
      <c r="J224" s="8">
        <f t="shared" si="120"/>
        <v>0.51667817969843055</v>
      </c>
      <c r="K224" s="8">
        <f t="shared" si="121"/>
        <v>4.4680344911498228E-2</v>
      </c>
      <c r="L224">
        <v>116132468</v>
      </c>
      <c r="M224">
        <v>200817034</v>
      </c>
      <c r="N224" s="8">
        <f t="shared" si="122"/>
        <v>0.78378739618361626</v>
      </c>
      <c r="O224" s="8">
        <f t="shared" si="123"/>
        <v>0.57154296834610974</v>
      </c>
    </row>
    <row r="225" spans="2:15">
      <c r="B225">
        <v>70</v>
      </c>
      <c r="C225">
        <f t="shared" si="124"/>
        <v>148168328</v>
      </c>
      <c r="D225">
        <v>86482620</v>
      </c>
      <c r="E225">
        <v>115435292</v>
      </c>
      <c r="F225" s="8">
        <f t="shared" si="118"/>
        <v>0.58367817986040849</v>
      </c>
      <c r="G225" s="8">
        <f t="shared" si="119"/>
        <v>0.19540391925054321</v>
      </c>
      <c r="H225">
        <v>71510392</v>
      </c>
      <c r="I225">
        <v>80407964</v>
      </c>
      <c r="J225" s="8">
        <f t="shared" si="120"/>
        <v>0.48262940511821123</v>
      </c>
      <c r="K225" s="8">
        <f t="shared" si="121"/>
        <v>6.0050431290552188E-2</v>
      </c>
      <c r="L225">
        <v>104534324</v>
      </c>
      <c r="M225">
        <v>180564780</v>
      </c>
      <c r="N225" s="8">
        <f t="shared" si="122"/>
        <v>0.70551058658095944</v>
      </c>
      <c r="O225" s="8">
        <f t="shared" si="123"/>
        <v>0.51313568173624802</v>
      </c>
    </row>
    <row r="226" spans="2:15">
      <c r="B226">
        <v>60</v>
      </c>
      <c r="C226">
        <f t="shared" si="124"/>
        <v>148168328</v>
      </c>
      <c r="D226">
        <v>74565842</v>
      </c>
      <c r="E226">
        <v>102760478</v>
      </c>
      <c r="F226" s="8">
        <f t="shared" si="118"/>
        <v>0.50325088368412985</v>
      </c>
      <c r="G226" s="8">
        <f t="shared" si="119"/>
        <v>0.1902878731276498</v>
      </c>
      <c r="H226">
        <v>63392782</v>
      </c>
      <c r="I226">
        <v>75231448</v>
      </c>
      <c r="J226" s="8">
        <f t="shared" si="120"/>
        <v>0.42784300029355804</v>
      </c>
      <c r="K226" s="8">
        <f t="shared" si="121"/>
        <v>7.9900111986145925E-2</v>
      </c>
      <c r="L226">
        <v>88478526</v>
      </c>
      <c r="M226">
        <v>154628888</v>
      </c>
      <c r="N226" s="8">
        <f t="shared" si="122"/>
        <v>0.59714871048554996</v>
      </c>
      <c r="O226" s="8">
        <f t="shared" si="123"/>
        <v>0.44645413019710933</v>
      </c>
    </row>
    <row r="227" spans="2:15">
      <c r="B227">
        <v>50</v>
      </c>
      <c r="C227">
        <f t="shared" si="124"/>
        <v>148168328</v>
      </c>
      <c r="D227">
        <v>64580678</v>
      </c>
      <c r="E227">
        <v>90209180</v>
      </c>
      <c r="F227" s="8">
        <f t="shared" si="118"/>
        <v>0.43586020623786753</v>
      </c>
      <c r="G227" s="8">
        <f t="shared" si="119"/>
        <v>0.17296882772410038</v>
      </c>
      <c r="H227">
        <v>55670154</v>
      </c>
      <c r="I227">
        <v>68336256</v>
      </c>
      <c r="J227" s="8">
        <f t="shared" si="120"/>
        <v>0.37572236085433858</v>
      </c>
      <c r="K227" s="8">
        <f t="shared" si="121"/>
        <v>8.548454430828159E-2</v>
      </c>
      <c r="L227">
        <v>75505190</v>
      </c>
      <c r="M227">
        <v>133428140</v>
      </c>
      <c r="N227" s="8">
        <f t="shared" si="122"/>
        <v>0.50959061912340675</v>
      </c>
      <c r="O227" s="8">
        <f t="shared" si="123"/>
        <v>0.39092666281555122</v>
      </c>
    </row>
    <row r="228" spans="2:15">
      <c r="B228">
        <v>40</v>
      </c>
      <c r="C228">
        <f t="shared" si="124"/>
        <v>148168328</v>
      </c>
      <c r="D228">
        <v>52151170</v>
      </c>
      <c r="E228">
        <v>75669296</v>
      </c>
      <c r="F228" s="8">
        <f t="shared" si="118"/>
        <v>0.35197245392416115</v>
      </c>
      <c r="G228" s="8">
        <f t="shared" si="119"/>
        <v>0.15872572983343647</v>
      </c>
      <c r="H228">
        <v>46337322</v>
      </c>
      <c r="I228">
        <v>60822046</v>
      </c>
      <c r="J228" s="8">
        <f t="shared" si="120"/>
        <v>0.31273432470669438</v>
      </c>
      <c r="K228" s="8">
        <f t="shared" si="121"/>
        <v>9.7758570914021514E-2</v>
      </c>
      <c r="L228">
        <v>59089056</v>
      </c>
      <c r="M228">
        <v>105350508</v>
      </c>
      <c r="N228" s="8">
        <f t="shared" si="122"/>
        <v>0.39879680629182779</v>
      </c>
      <c r="O228" s="8">
        <f t="shared" si="123"/>
        <v>0.31222227195544788</v>
      </c>
    </row>
    <row r="229" spans="2:15">
      <c r="B229">
        <v>30</v>
      </c>
      <c r="C229">
        <f t="shared" si="124"/>
        <v>148168328</v>
      </c>
      <c r="D229">
        <v>39086116</v>
      </c>
      <c r="E229">
        <v>58534616</v>
      </c>
      <c r="F229" s="8">
        <f t="shared" si="118"/>
        <v>0.26379535038014335</v>
      </c>
      <c r="G229" s="8">
        <f t="shared" si="119"/>
        <v>0.13125949561906375</v>
      </c>
      <c r="H229">
        <v>35972612</v>
      </c>
      <c r="I229">
        <v>49577574</v>
      </c>
      <c r="J229" s="8">
        <f t="shared" si="120"/>
        <v>0.24278206068438593</v>
      </c>
      <c r="K229" s="8">
        <f t="shared" si="121"/>
        <v>9.1820986196186269E-2</v>
      </c>
      <c r="L229">
        <v>42562550</v>
      </c>
      <c r="M229">
        <v>77412686</v>
      </c>
      <c r="N229" s="8">
        <f t="shared" si="122"/>
        <v>0.28725808392735591</v>
      </c>
      <c r="O229" s="8">
        <f t="shared" si="123"/>
        <v>0.23520637959820942</v>
      </c>
    </row>
    <row r="230" spans="2:15">
      <c r="B230">
        <v>20</v>
      </c>
      <c r="C230">
        <f t="shared" si="124"/>
        <v>148168328</v>
      </c>
      <c r="D230">
        <v>25585434</v>
      </c>
      <c r="E230">
        <v>40158752</v>
      </c>
      <c r="F230" s="8">
        <f t="shared" si="118"/>
        <v>0.17267815831734296</v>
      </c>
      <c r="G230" s="8">
        <f t="shared" si="119"/>
        <v>9.8356498967849593E-2</v>
      </c>
      <c r="H230">
        <v>24210632</v>
      </c>
      <c r="I230">
        <v>35665384</v>
      </c>
      <c r="J230" s="8">
        <f t="shared" si="120"/>
        <v>0.16339950869932204</v>
      </c>
      <c r="K230" s="8">
        <f t="shared" si="121"/>
        <v>7.7309045425686382E-2</v>
      </c>
      <c r="L230">
        <v>27076694</v>
      </c>
      <c r="M230">
        <v>50571852</v>
      </c>
      <c r="N230" s="8">
        <f t="shared" si="122"/>
        <v>0.18274279237327967</v>
      </c>
      <c r="O230" s="8">
        <f t="shared" si="123"/>
        <v>0.15857071694836158</v>
      </c>
    </row>
    <row r="231" spans="2:15">
      <c r="B231">
        <v>10</v>
      </c>
      <c r="C231">
        <f t="shared" si="124"/>
        <v>148168328</v>
      </c>
      <c r="D231">
        <v>14611018</v>
      </c>
      <c r="E231">
        <v>22930064</v>
      </c>
      <c r="F231" s="8">
        <f t="shared" si="118"/>
        <v>9.8610939309512896E-2</v>
      </c>
      <c r="G231" s="8">
        <f t="shared" si="119"/>
        <v>5.6145912640655563E-2</v>
      </c>
      <c r="H231">
        <v>14225384</v>
      </c>
      <c r="I231">
        <v>21702646</v>
      </c>
      <c r="J231" s="8">
        <f t="shared" si="120"/>
        <v>9.6008264330282519E-2</v>
      </c>
      <c r="K231" s="8">
        <f t="shared" si="121"/>
        <v>5.0464644508912866E-2</v>
      </c>
      <c r="L231">
        <v>15415660</v>
      </c>
      <c r="M231">
        <v>27871896</v>
      </c>
      <c r="N231" s="8">
        <f t="shared" si="122"/>
        <v>0.10404153308661214</v>
      </c>
      <c r="O231" s="8">
        <f t="shared" si="123"/>
        <v>8.4068141742140737E-2</v>
      </c>
    </row>
    <row r="232" spans="2:15">
      <c r="B232">
        <v>100</v>
      </c>
      <c r="C232">
        <f>2*72744489</f>
        <v>145488978</v>
      </c>
      <c r="D232">
        <v>110964674</v>
      </c>
      <c r="E232">
        <v>141447996</v>
      </c>
      <c r="F232" s="8">
        <f t="shared" si="118"/>
        <v>0.76270158417086409</v>
      </c>
      <c r="G232" s="8">
        <f t="shared" si="119"/>
        <v>0.20952323962300429</v>
      </c>
      <c r="H232">
        <v>85253824</v>
      </c>
      <c r="I232">
        <v>85278700</v>
      </c>
      <c r="J232" s="8">
        <f t="shared" si="120"/>
        <v>0.58598132430348093</v>
      </c>
      <c r="K232" s="8">
        <f t="shared" si="121"/>
        <v>1.7098202449397919E-4</v>
      </c>
      <c r="L232">
        <v>142284980</v>
      </c>
      <c r="M232">
        <v>242734592</v>
      </c>
      <c r="N232" s="8">
        <f t="shared" si="122"/>
        <v>0.97797772694506113</v>
      </c>
      <c r="O232" s="8">
        <f t="shared" si="123"/>
        <v>0.69042764187951067</v>
      </c>
    </row>
    <row r="233" spans="2:15">
      <c r="B233">
        <v>90</v>
      </c>
      <c r="C233">
        <f t="shared" ref="C233:C241" si="125">2*72744489</f>
        <v>145488978</v>
      </c>
      <c r="D233">
        <v>102200232</v>
      </c>
      <c r="E233">
        <v>132590568</v>
      </c>
      <c r="F233" s="8">
        <f t="shared" si="118"/>
        <v>0.70246030596214648</v>
      </c>
      <c r="G233" s="8">
        <f t="shared" si="119"/>
        <v>0.20888411216965178</v>
      </c>
      <c r="H233">
        <v>80543630</v>
      </c>
      <c r="I233">
        <v>84343206</v>
      </c>
      <c r="J233" s="8">
        <f t="shared" si="120"/>
        <v>0.55360640446591081</v>
      </c>
      <c r="K233" s="8">
        <f t="shared" si="121"/>
        <v>2.6115902745567434E-2</v>
      </c>
      <c r="L233">
        <v>128040984</v>
      </c>
      <c r="M233">
        <v>219754320</v>
      </c>
      <c r="N233" s="8">
        <f t="shared" si="122"/>
        <v>0.88007343071720523</v>
      </c>
      <c r="O233" s="8">
        <f t="shared" si="123"/>
        <v>0.63037995909215883</v>
      </c>
    </row>
    <row r="234" spans="2:15">
      <c r="B234">
        <v>80</v>
      </c>
      <c r="C234">
        <f t="shared" si="125"/>
        <v>145488978</v>
      </c>
      <c r="D234">
        <v>92267732</v>
      </c>
      <c r="E234">
        <v>122291604</v>
      </c>
      <c r="F234" s="8">
        <f t="shared" si="118"/>
        <v>0.63419052953963284</v>
      </c>
      <c r="G234" s="8">
        <f t="shared" si="119"/>
        <v>0.20636526843978517</v>
      </c>
      <c r="H234">
        <v>74511014</v>
      </c>
      <c r="I234">
        <v>81776364</v>
      </c>
      <c r="J234" s="8">
        <f t="shared" si="120"/>
        <v>0.51214198507875974</v>
      </c>
      <c r="K234" s="8">
        <f t="shared" si="121"/>
        <v>4.9937459867234753E-2</v>
      </c>
      <c r="L234">
        <v>113162200</v>
      </c>
      <c r="M234">
        <v>195456356</v>
      </c>
      <c r="N234" s="8">
        <f t="shared" si="122"/>
        <v>0.77780599984694376</v>
      </c>
      <c r="O234" s="8">
        <f t="shared" si="123"/>
        <v>0.56563842245149321</v>
      </c>
    </row>
    <row r="235" spans="2:15">
      <c r="B235">
        <v>70</v>
      </c>
      <c r="C235">
        <f t="shared" si="125"/>
        <v>145488978</v>
      </c>
      <c r="D235">
        <v>82375700</v>
      </c>
      <c r="E235">
        <v>110989584</v>
      </c>
      <c r="F235" s="8">
        <f t="shared" si="118"/>
        <v>0.56619890477201651</v>
      </c>
      <c r="G235" s="8">
        <f t="shared" si="119"/>
        <v>0.19667389511802055</v>
      </c>
      <c r="H235">
        <v>68191946</v>
      </c>
      <c r="I235">
        <v>77422882</v>
      </c>
      <c r="J235" s="8">
        <f t="shared" si="120"/>
        <v>0.4687086742749681</v>
      </c>
      <c r="K235" s="8">
        <f t="shared" si="121"/>
        <v>6.3447665430710495E-2</v>
      </c>
      <c r="L235">
        <v>98702444</v>
      </c>
      <c r="M235">
        <v>171971818</v>
      </c>
      <c r="N235" s="8">
        <f t="shared" si="122"/>
        <v>0.67841870468015797</v>
      </c>
      <c r="O235" s="8">
        <f t="shared" si="123"/>
        <v>0.50360773033954498</v>
      </c>
    </row>
    <row r="236" spans="2:15">
      <c r="B236">
        <v>60</v>
      </c>
      <c r="C236">
        <f t="shared" si="125"/>
        <v>145488978</v>
      </c>
      <c r="D236">
        <v>72177440</v>
      </c>
      <c r="E236">
        <v>99965706</v>
      </c>
      <c r="F236" s="8">
        <f t="shared" si="118"/>
        <v>0.49610246076510345</v>
      </c>
      <c r="G236" s="8">
        <f t="shared" si="119"/>
        <v>0.19099911472331602</v>
      </c>
      <c r="H236">
        <v>61064644</v>
      </c>
      <c r="I236">
        <v>73826652</v>
      </c>
      <c r="J236" s="8">
        <f t="shared" si="120"/>
        <v>0.4197200697911288</v>
      </c>
      <c r="K236" s="8">
        <f t="shared" si="121"/>
        <v>8.7718040056615154E-2</v>
      </c>
      <c r="L236">
        <v>85148560</v>
      </c>
      <c r="M236">
        <v>149910902</v>
      </c>
      <c r="N236" s="8">
        <f t="shared" si="122"/>
        <v>0.58525780557754692</v>
      </c>
      <c r="O236" s="8">
        <f t="shared" si="123"/>
        <v>0.44513572705143339</v>
      </c>
    </row>
    <row r="237" spans="2:15">
      <c r="B237">
        <v>50</v>
      </c>
      <c r="C237">
        <f t="shared" si="125"/>
        <v>145488978</v>
      </c>
      <c r="D237">
        <v>64133844</v>
      </c>
      <c r="E237">
        <v>88491664</v>
      </c>
      <c r="F237" s="8">
        <f t="shared" si="118"/>
        <v>0.44081582592462776</v>
      </c>
      <c r="G237" s="8">
        <f t="shared" si="119"/>
        <v>0.16742038011979163</v>
      </c>
      <c r="H237">
        <v>55933128</v>
      </c>
      <c r="I237">
        <v>68156592</v>
      </c>
      <c r="J237" s="8">
        <f t="shared" si="120"/>
        <v>0.38444924673262876</v>
      </c>
      <c r="K237" s="8">
        <f t="shared" si="121"/>
        <v>8.4016426316500761E-2</v>
      </c>
      <c r="L237">
        <v>73701078</v>
      </c>
      <c r="M237">
        <v>126814926</v>
      </c>
      <c r="N237" s="8">
        <f t="shared" si="122"/>
        <v>0.50657499291802022</v>
      </c>
      <c r="O237" s="8">
        <f t="shared" si="123"/>
        <v>0.36507128395664445</v>
      </c>
    </row>
    <row r="238" spans="2:15">
      <c r="B238">
        <v>40</v>
      </c>
      <c r="C238">
        <f t="shared" si="125"/>
        <v>145488978</v>
      </c>
      <c r="D238">
        <v>50224400</v>
      </c>
      <c r="E238">
        <v>72128456</v>
      </c>
      <c r="F238" s="8">
        <f t="shared" si="118"/>
        <v>0.34521103035035411</v>
      </c>
      <c r="G238" s="8">
        <f t="shared" si="119"/>
        <v>0.1505547451161558</v>
      </c>
      <c r="H238">
        <v>44868324</v>
      </c>
      <c r="I238">
        <v>58729186</v>
      </c>
      <c r="J238" s="8">
        <f t="shared" si="120"/>
        <v>0.30839672267132151</v>
      </c>
      <c r="K238" s="8">
        <f t="shared" si="121"/>
        <v>9.5270873371589695E-2</v>
      </c>
      <c r="L238">
        <v>56269974</v>
      </c>
      <c r="M238">
        <v>97515580</v>
      </c>
      <c r="N238" s="8">
        <f t="shared" si="122"/>
        <v>0.38676451490366509</v>
      </c>
      <c r="O238" s="8">
        <f t="shared" si="123"/>
        <v>0.28349643091176296</v>
      </c>
    </row>
    <row r="239" spans="2:15">
      <c r="B239">
        <v>30</v>
      </c>
      <c r="C239">
        <f t="shared" si="125"/>
        <v>145488978</v>
      </c>
      <c r="D239">
        <v>38177472</v>
      </c>
      <c r="E239">
        <v>56668120</v>
      </c>
      <c r="F239" s="8">
        <f t="shared" si="118"/>
        <v>0.26240800179378537</v>
      </c>
      <c r="G239" s="8">
        <f t="shared" si="119"/>
        <v>0.1270931190402616</v>
      </c>
      <c r="H239">
        <v>35204182</v>
      </c>
      <c r="I239">
        <v>48662138</v>
      </c>
      <c r="J239" s="8">
        <f t="shared" si="120"/>
        <v>0.24197147085602594</v>
      </c>
      <c r="K239" s="8">
        <f t="shared" si="121"/>
        <v>9.2501550186159118E-2</v>
      </c>
      <c r="L239">
        <v>41374718</v>
      </c>
      <c r="M239">
        <v>73011730</v>
      </c>
      <c r="N239" s="8">
        <f t="shared" si="122"/>
        <v>0.2843838658348401</v>
      </c>
      <c r="O239" s="8">
        <f t="shared" si="123"/>
        <v>0.21745298121483814</v>
      </c>
    </row>
    <row r="240" spans="2:15">
      <c r="B240">
        <v>20</v>
      </c>
      <c r="C240">
        <f t="shared" si="125"/>
        <v>145488978</v>
      </c>
      <c r="D240">
        <v>26051740</v>
      </c>
      <c r="E240">
        <v>39129486</v>
      </c>
      <c r="F240" s="8">
        <f t="shared" si="118"/>
        <v>0.17906332395846508</v>
      </c>
      <c r="G240" s="8">
        <f t="shared" si="119"/>
        <v>8.9888225072280045E-2</v>
      </c>
      <c r="H240">
        <v>24651094</v>
      </c>
      <c r="I240">
        <v>35103874</v>
      </c>
      <c r="J240" s="8">
        <f t="shared" si="120"/>
        <v>0.16943616168641998</v>
      </c>
      <c r="K240" s="8">
        <f t="shared" si="121"/>
        <v>7.1845854879810891E-2</v>
      </c>
      <c r="L240">
        <v>27902374</v>
      </c>
      <c r="M240">
        <v>47477968</v>
      </c>
      <c r="N240" s="8">
        <f t="shared" si="122"/>
        <v>0.19178342155926065</v>
      </c>
      <c r="O240" s="8">
        <f t="shared" si="123"/>
        <v>0.13455035748481237</v>
      </c>
    </row>
    <row r="241" spans="1:15">
      <c r="B241">
        <v>10</v>
      </c>
      <c r="C241">
        <f t="shared" si="125"/>
        <v>145488978</v>
      </c>
      <c r="D241">
        <v>12074982</v>
      </c>
      <c r="E241">
        <v>19983236</v>
      </c>
      <c r="F241" s="8">
        <f t="shared" si="118"/>
        <v>8.2995854160168747E-2</v>
      </c>
      <c r="G241" s="8">
        <f t="shared" si="119"/>
        <v>5.4356378804173058E-2</v>
      </c>
      <c r="H241">
        <v>11650386</v>
      </c>
      <c r="I241">
        <v>18530612</v>
      </c>
      <c r="J241" s="8">
        <f t="shared" si="120"/>
        <v>8.00774475163335E-2</v>
      </c>
      <c r="K241" s="8">
        <f t="shared" si="121"/>
        <v>4.7290358998878942E-2</v>
      </c>
      <c r="L241">
        <v>12490184</v>
      </c>
      <c r="M241">
        <v>24656934</v>
      </c>
      <c r="N241" s="8">
        <f t="shared" si="122"/>
        <v>8.5849692338893197E-2</v>
      </c>
      <c r="O241" s="8">
        <f t="shared" si="123"/>
        <v>8.3626609845317626E-2</v>
      </c>
    </row>
    <row r="242" spans="1:15">
      <c r="B242">
        <v>100</v>
      </c>
      <c r="C242">
        <f>2*73040442</f>
        <v>146080884</v>
      </c>
      <c r="D242">
        <v>111631116</v>
      </c>
      <c r="E242">
        <v>142055486</v>
      </c>
      <c r="F242" s="8">
        <f t="shared" si="118"/>
        <v>0.76417333290507738</v>
      </c>
      <c r="G242" s="8">
        <f t="shared" si="119"/>
        <v>0.20827071391490209</v>
      </c>
      <c r="H242">
        <v>86345042</v>
      </c>
      <c r="I242">
        <v>86388918</v>
      </c>
      <c r="J242" s="8">
        <f t="shared" si="120"/>
        <v>0.59107694063516214</v>
      </c>
      <c r="K242" s="8">
        <f t="shared" si="121"/>
        <v>3.0035415174513866E-4</v>
      </c>
      <c r="L242">
        <v>142817996</v>
      </c>
      <c r="M242">
        <v>243567748</v>
      </c>
      <c r="N242" s="8">
        <f t="shared" si="122"/>
        <v>0.97766382629502713</v>
      </c>
      <c r="O242" s="8">
        <f t="shared" si="123"/>
        <v>0.68968470919165581</v>
      </c>
    </row>
    <row r="243" spans="1:15">
      <c r="B243">
        <v>90</v>
      </c>
      <c r="C243">
        <f t="shared" ref="C243:C251" si="126">2*73040442</f>
        <v>146080884</v>
      </c>
      <c r="D243">
        <v>103967740</v>
      </c>
      <c r="E243">
        <v>133824214</v>
      </c>
      <c r="F243" s="8">
        <f t="shared" si="118"/>
        <v>0.71171351892969104</v>
      </c>
      <c r="G243" s="8">
        <f t="shared" si="119"/>
        <v>0.20438316898465647</v>
      </c>
      <c r="H243">
        <v>82128074</v>
      </c>
      <c r="I243">
        <v>85127200</v>
      </c>
      <c r="J243" s="8">
        <f t="shared" si="120"/>
        <v>0.56220959068128307</v>
      </c>
      <c r="K243" s="8">
        <f t="shared" si="121"/>
        <v>2.0530584960041724E-2</v>
      </c>
      <c r="L243">
        <v>129990358</v>
      </c>
      <c r="M243">
        <v>220550172</v>
      </c>
      <c r="N243" s="8">
        <f t="shared" si="122"/>
        <v>0.88985193983355138</v>
      </c>
      <c r="O243" s="8">
        <f t="shared" si="123"/>
        <v>0.61992925782130404</v>
      </c>
    </row>
    <row r="244" spans="1:15">
      <c r="B244">
        <v>80</v>
      </c>
      <c r="C244">
        <f t="shared" si="126"/>
        <v>146080884</v>
      </c>
      <c r="D244">
        <v>93793918</v>
      </c>
      <c r="E244">
        <v>123134368</v>
      </c>
      <c r="F244" s="8">
        <f t="shared" si="118"/>
        <v>0.64206839000234961</v>
      </c>
      <c r="G244" s="8">
        <f t="shared" si="119"/>
        <v>0.20085071500525695</v>
      </c>
      <c r="H244">
        <v>76270016</v>
      </c>
      <c r="I244">
        <v>82717388</v>
      </c>
      <c r="J244" s="8">
        <f t="shared" si="120"/>
        <v>0.52210812196344591</v>
      </c>
      <c r="K244" s="8">
        <f t="shared" si="121"/>
        <v>4.4135631052177916E-2</v>
      </c>
      <c r="L244">
        <v>114420250</v>
      </c>
      <c r="M244">
        <v>196256994</v>
      </c>
      <c r="N244" s="8">
        <f t="shared" si="122"/>
        <v>0.78326641287302179</v>
      </c>
      <c r="O244" s="8">
        <f t="shared" si="123"/>
        <v>0.56021528456796577</v>
      </c>
    </row>
    <row r="245" spans="1:15">
      <c r="B245">
        <v>70</v>
      </c>
      <c r="C245">
        <f t="shared" si="126"/>
        <v>146080884</v>
      </c>
      <c r="D245">
        <v>83821676</v>
      </c>
      <c r="E245">
        <v>112316430</v>
      </c>
      <c r="F245" s="8">
        <f t="shared" si="118"/>
        <v>0.57380318153058274</v>
      </c>
      <c r="G245" s="8">
        <f t="shared" si="119"/>
        <v>0.19506148388313421</v>
      </c>
      <c r="H245">
        <v>69646802</v>
      </c>
      <c r="I245">
        <v>78526890</v>
      </c>
      <c r="J245" s="8">
        <f t="shared" si="120"/>
        <v>0.47676876051763212</v>
      </c>
      <c r="K245" s="8">
        <f t="shared" si="121"/>
        <v>6.0788843528630343E-2</v>
      </c>
      <c r="L245">
        <v>99936510</v>
      </c>
      <c r="M245">
        <v>173729946</v>
      </c>
      <c r="N245" s="8">
        <f t="shared" si="122"/>
        <v>0.68411764266158193</v>
      </c>
      <c r="O245" s="8">
        <f t="shared" si="123"/>
        <v>0.50515463748152012</v>
      </c>
    </row>
    <row r="246" spans="1:15">
      <c r="B246">
        <v>60</v>
      </c>
      <c r="C246">
        <f t="shared" si="126"/>
        <v>146080884</v>
      </c>
      <c r="D246">
        <v>73874060</v>
      </c>
      <c r="E246">
        <v>100534946</v>
      </c>
      <c r="F246" s="8">
        <f t="shared" si="118"/>
        <v>0.50570655089956873</v>
      </c>
      <c r="G246" s="8">
        <f t="shared" si="119"/>
        <v>0.1825076989539576</v>
      </c>
      <c r="H246">
        <v>61901868</v>
      </c>
      <c r="I246">
        <v>72671904</v>
      </c>
      <c r="J246" s="8">
        <f t="shared" si="120"/>
        <v>0.42375063940604302</v>
      </c>
      <c r="K246" s="8">
        <f t="shared" si="121"/>
        <v>7.3726525367959844E-2</v>
      </c>
      <c r="L246">
        <v>87329278</v>
      </c>
      <c r="M246">
        <v>149795892</v>
      </c>
      <c r="N246" s="8">
        <f t="shared" si="122"/>
        <v>0.59781455046506971</v>
      </c>
      <c r="O246" s="8">
        <f t="shared" si="123"/>
        <v>0.42761662093994446</v>
      </c>
    </row>
    <row r="247" spans="1:15">
      <c r="B247">
        <v>50</v>
      </c>
      <c r="C247">
        <f t="shared" si="126"/>
        <v>146080884</v>
      </c>
      <c r="D247">
        <v>63048518</v>
      </c>
      <c r="E247">
        <v>89129012</v>
      </c>
      <c r="F247" s="8">
        <f t="shared" si="118"/>
        <v>0.43160005795145656</v>
      </c>
      <c r="G247" s="8">
        <f t="shared" si="119"/>
        <v>0.17853461237269075</v>
      </c>
      <c r="H247">
        <v>54502738</v>
      </c>
      <c r="I247">
        <v>68101302</v>
      </c>
      <c r="J247" s="8">
        <f t="shared" si="120"/>
        <v>0.37309972740854991</v>
      </c>
      <c r="K247" s="8">
        <f t="shared" si="121"/>
        <v>9.3089277855136751E-2</v>
      </c>
      <c r="L247">
        <v>72754250</v>
      </c>
      <c r="M247">
        <v>127330918</v>
      </c>
      <c r="N247" s="8">
        <f t="shared" si="122"/>
        <v>0.49804086618205295</v>
      </c>
      <c r="O247" s="8">
        <f t="shared" si="123"/>
        <v>0.37360581689798644</v>
      </c>
    </row>
    <row r="248" spans="1:15">
      <c r="B248">
        <v>40</v>
      </c>
      <c r="C248">
        <f t="shared" si="126"/>
        <v>146080884</v>
      </c>
      <c r="D248">
        <v>50702236</v>
      </c>
      <c r="E248">
        <v>72946036</v>
      </c>
      <c r="F248" s="8">
        <f t="shared" si="118"/>
        <v>0.34708330489018674</v>
      </c>
      <c r="G248" s="8">
        <f t="shared" si="119"/>
        <v>0.15227043669861692</v>
      </c>
      <c r="H248">
        <v>46162172</v>
      </c>
      <c r="I248">
        <v>60261194</v>
      </c>
      <c r="J248" s="8">
        <f t="shared" si="120"/>
        <v>0.31600419395052404</v>
      </c>
      <c r="K248" s="8">
        <f t="shared" si="121"/>
        <v>9.6515174428982775E-2</v>
      </c>
      <c r="L248">
        <v>55935180</v>
      </c>
      <c r="M248">
        <v>98919642</v>
      </c>
      <c r="N248" s="8">
        <f t="shared" si="122"/>
        <v>0.38290554156285089</v>
      </c>
      <c r="O248" s="8">
        <f t="shared" si="123"/>
        <v>0.294251108173743</v>
      </c>
    </row>
    <row r="249" spans="1:15">
      <c r="B249">
        <v>30</v>
      </c>
      <c r="C249">
        <f t="shared" si="126"/>
        <v>146080884</v>
      </c>
      <c r="D249">
        <v>38933026</v>
      </c>
      <c r="E249">
        <v>57294688</v>
      </c>
      <c r="F249" s="8">
        <f t="shared" si="118"/>
        <v>0.26651691127498928</v>
      </c>
      <c r="G249" s="8">
        <f t="shared" si="119"/>
        <v>0.1256951730932844</v>
      </c>
      <c r="H249">
        <v>35881336</v>
      </c>
      <c r="I249">
        <v>49086852</v>
      </c>
      <c r="J249" s="8">
        <f t="shared" si="120"/>
        <v>0.24562649826242836</v>
      </c>
      <c r="K249" s="8">
        <f t="shared" si="121"/>
        <v>9.0398658869013965E-2</v>
      </c>
      <c r="L249">
        <v>42533026</v>
      </c>
      <c r="M249">
        <v>75426008</v>
      </c>
      <c r="N249" s="8">
        <f t="shared" si="122"/>
        <v>0.29116079281119356</v>
      </c>
      <c r="O249" s="8">
        <f t="shared" si="123"/>
        <v>0.22516965327236108</v>
      </c>
    </row>
    <row r="250" spans="1:15">
      <c r="B250">
        <v>20</v>
      </c>
      <c r="C250">
        <f t="shared" si="126"/>
        <v>146080884</v>
      </c>
      <c r="D250">
        <v>26081848</v>
      </c>
      <c r="E250">
        <v>39320948</v>
      </c>
      <c r="F250" s="8">
        <f t="shared" si="118"/>
        <v>0.17854388121035741</v>
      </c>
      <c r="G250" s="8">
        <f t="shared" si="119"/>
        <v>9.062855890165615E-2</v>
      </c>
      <c r="H250">
        <v>24752740</v>
      </c>
      <c r="I250">
        <v>35110386</v>
      </c>
      <c r="J250" s="8">
        <f t="shared" si="120"/>
        <v>0.16944544229346256</v>
      </c>
      <c r="K250" s="8">
        <f t="shared" si="121"/>
        <v>7.0903500282761156E-2</v>
      </c>
      <c r="L250">
        <v>27743518</v>
      </c>
      <c r="M250">
        <v>48541880</v>
      </c>
      <c r="N250" s="8">
        <f t="shared" si="122"/>
        <v>0.1899188808304309</v>
      </c>
      <c r="O250" s="8">
        <f t="shared" si="123"/>
        <v>0.14237565813197023</v>
      </c>
    </row>
    <row r="251" spans="1:15">
      <c r="B251">
        <v>10</v>
      </c>
      <c r="C251">
        <f t="shared" si="126"/>
        <v>146080884</v>
      </c>
      <c r="D251">
        <v>13623682</v>
      </c>
      <c r="E251">
        <v>20970292</v>
      </c>
      <c r="F251" s="8">
        <f t="shared" si="118"/>
        <v>9.3261223693032969E-2</v>
      </c>
      <c r="G251" s="8">
        <f t="shared" si="119"/>
        <v>5.0291385147970491E-2</v>
      </c>
      <c r="H251">
        <v>12791556</v>
      </c>
      <c r="I251">
        <v>18637032</v>
      </c>
      <c r="J251" s="8">
        <f t="shared" si="120"/>
        <v>8.7564886313256429E-2</v>
      </c>
      <c r="K251" s="8">
        <f t="shared" si="121"/>
        <v>4.0015338351868136E-2</v>
      </c>
      <c r="L251">
        <v>14452998</v>
      </c>
      <c r="M251">
        <v>25374950</v>
      </c>
      <c r="N251" s="8">
        <f t="shared" si="122"/>
        <v>9.8938325154165965E-2</v>
      </c>
      <c r="O251" s="8">
        <f t="shared" si="123"/>
        <v>7.4766469786697071E-2</v>
      </c>
    </row>
    <row r="252" spans="1:15">
      <c r="A252" t="s">
        <v>413</v>
      </c>
      <c r="B252">
        <v>100</v>
      </c>
      <c r="F252" s="8">
        <f t="shared" ref="F252:G261" si="127">AVERAGE(F222,F232,F242)</f>
        <v>0.76341814769906124</v>
      </c>
      <c r="G252" s="8">
        <f t="shared" si="127"/>
        <v>0.20884446043516416</v>
      </c>
      <c r="J252" s="8">
        <f t="shared" ref="J252:K261" si="128">AVERAGE(J222,J232,J242)</f>
        <v>0.5897822713154095</v>
      </c>
      <c r="K252" s="8">
        <f t="shared" si="128"/>
        <v>2.3891991537099036E-4</v>
      </c>
      <c r="N252" s="8">
        <f t="shared" ref="N252:O261" si="129">AVERAGE(N222,N232,N242)</f>
        <v>0.97931515006568937</v>
      </c>
      <c r="O252" s="8">
        <f t="shared" si="129"/>
        <v>0.69566343379934692</v>
      </c>
    </row>
    <row r="253" spans="1:15">
      <c r="B253">
        <v>90</v>
      </c>
      <c r="F253" s="8">
        <f t="shared" si="127"/>
        <v>0.7055425257854665</v>
      </c>
      <c r="G253" s="8">
        <f t="shared" si="127"/>
        <v>0.20670323477349303</v>
      </c>
      <c r="J253" s="8">
        <f t="shared" si="128"/>
        <v>0.55705134761012232</v>
      </c>
      <c r="K253" s="8">
        <f t="shared" si="128"/>
        <v>2.2825166096253863E-2</v>
      </c>
      <c r="N253" s="8">
        <f t="shared" si="129"/>
        <v>0.88606129293543778</v>
      </c>
      <c r="O253" s="8">
        <f t="shared" si="129"/>
        <v>0.63302212636845734</v>
      </c>
    </row>
    <row r="254" spans="1:15">
      <c r="B254">
        <v>80</v>
      </c>
      <c r="F254" s="8">
        <f t="shared" si="127"/>
        <v>0.63742108728216662</v>
      </c>
      <c r="G254" s="8">
        <f t="shared" si="127"/>
        <v>0.20290449072203784</v>
      </c>
      <c r="J254" s="8">
        <f t="shared" si="128"/>
        <v>0.51697609558021196</v>
      </c>
      <c r="K254" s="8">
        <f t="shared" si="128"/>
        <v>4.6251145276970301E-2</v>
      </c>
      <c r="N254" s="8">
        <f t="shared" si="129"/>
        <v>0.78161993630119397</v>
      </c>
      <c r="O254" s="8">
        <f t="shared" si="129"/>
        <v>0.56579889178852294</v>
      </c>
    </row>
    <row r="255" spans="1:15">
      <c r="B255">
        <v>70</v>
      </c>
      <c r="F255" s="8">
        <f t="shared" si="127"/>
        <v>0.57456008872100262</v>
      </c>
      <c r="G255" s="8">
        <f t="shared" si="127"/>
        <v>0.19571309941723267</v>
      </c>
      <c r="J255" s="8">
        <f t="shared" si="128"/>
        <v>0.47603561330360383</v>
      </c>
      <c r="K255" s="8">
        <f t="shared" si="128"/>
        <v>6.1428980083297675E-2</v>
      </c>
      <c r="N255" s="8">
        <f t="shared" si="129"/>
        <v>0.68934897797423311</v>
      </c>
      <c r="O255" s="8">
        <f t="shared" si="129"/>
        <v>0.50729934985243774</v>
      </c>
    </row>
    <row r="256" spans="1:15">
      <c r="B256">
        <v>60</v>
      </c>
      <c r="F256" s="8">
        <f t="shared" si="127"/>
        <v>0.50168663178293393</v>
      </c>
      <c r="G256" s="8">
        <f t="shared" si="127"/>
        <v>0.18793156226830779</v>
      </c>
      <c r="J256" s="8">
        <f t="shared" si="128"/>
        <v>0.42377123649690995</v>
      </c>
      <c r="K256" s="8">
        <f t="shared" si="128"/>
        <v>8.044822580357365E-2</v>
      </c>
      <c r="N256" s="8">
        <f t="shared" si="129"/>
        <v>0.59340702217605557</v>
      </c>
      <c r="O256" s="8">
        <f t="shared" si="129"/>
        <v>0.4397354927294958</v>
      </c>
    </row>
    <row r="257" spans="1:15">
      <c r="B257">
        <v>50</v>
      </c>
      <c r="F257" s="8">
        <f t="shared" si="127"/>
        <v>0.43609203003798397</v>
      </c>
      <c r="G257" s="8">
        <f t="shared" si="127"/>
        <v>0.17297460673886092</v>
      </c>
      <c r="J257" s="8">
        <f t="shared" si="128"/>
        <v>0.3777571116651724</v>
      </c>
      <c r="K257" s="8">
        <f t="shared" si="128"/>
        <v>8.753008282663971E-2</v>
      </c>
      <c r="N257" s="8">
        <f t="shared" si="129"/>
        <v>0.50473549274115992</v>
      </c>
      <c r="O257" s="8">
        <f t="shared" si="129"/>
        <v>0.37653458789006072</v>
      </c>
    </row>
    <row r="258" spans="1:15">
      <c r="B258">
        <v>40</v>
      </c>
      <c r="F258" s="8">
        <f t="shared" si="127"/>
        <v>0.3480889297215673</v>
      </c>
      <c r="G258" s="8">
        <f t="shared" si="127"/>
        <v>0.15385030388273638</v>
      </c>
      <c r="J258" s="8">
        <f t="shared" si="128"/>
        <v>0.31237841377617998</v>
      </c>
      <c r="K258" s="8">
        <f t="shared" si="128"/>
        <v>9.6514872904864657E-2</v>
      </c>
      <c r="N258" s="8">
        <f t="shared" si="129"/>
        <v>0.38948895425278124</v>
      </c>
      <c r="O258" s="8">
        <f t="shared" si="129"/>
        <v>0.29665660368031793</v>
      </c>
    </row>
    <row r="259" spans="1:15">
      <c r="B259">
        <v>30</v>
      </c>
      <c r="F259" s="8">
        <f t="shared" si="127"/>
        <v>0.26424008781630598</v>
      </c>
      <c r="G259" s="8">
        <f t="shared" si="127"/>
        <v>0.12801592925086991</v>
      </c>
      <c r="J259" s="8">
        <f t="shared" si="128"/>
        <v>0.24346000993428007</v>
      </c>
      <c r="K259" s="8">
        <f t="shared" si="128"/>
        <v>9.1573731750453122E-2</v>
      </c>
      <c r="N259" s="8">
        <f t="shared" si="129"/>
        <v>0.28760091419112987</v>
      </c>
      <c r="O259" s="8">
        <f t="shared" si="129"/>
        <v>0.2259430046951362</v>
      </c>
    </row>
    <row r="260" spans="1:15">
      <c r="B260">
        <v>20</v>
      </c>
      <c r="F260" s="8">
        <f t="shared" si="127"/>
        <v>0.17676178782872184</v>
      </c>
      <c r="G260" s="8">
        <f t="shared" si="127"/>
        <v>9.2957760980595272E-2</v>
      </c>
      <c r="J260" s="8">
        <f t="shared" si="128"/>
        <v>0.16742703755973487</v>
      </c>
      <c r="K260" s="8">
        <f t="shared" si="128"/>
        <v>7.3352800196086143E-2</v>
      </c>
      <c r="N260" s="8">
        <f t="shared" si="129"/>
        <v>0.18814836492099041</v>
      </c>
      <c r="O260" s="8">
        <f t="shared" si="129"/>
        <v>0.14516557752171472</v>
      </c>
    </row>
    <row r="261" spans="1:15">
      <c r="B261">
        <v>10</v>
      </c>
      <c r="F261" s="8">
        <f t="shared" si="127"/>
        <v>9.1622672387571533E-2</v>
      </c>
      <c r="G261" s="8">
        <f t="shared" si="127"/>
        <v>5.3597892197599702E-2</v>
      </c>
      <c r="J261" s="8">
        <f t="shared" si="128"/>
        <v>8.7883532719957483E-2</v>
      </c>
      <c r="K261" s="8">
        <f t="shared" si="128"/>
        <v>4.5923447286553315E-2</v>
      </c>
      <c r="N261" s="8">
        <f t="shared" si="129"/>
        <v>9.6276516859890429E-2</v>
      </c>
      <c r="O261" s="8">
        <f t="shared" si="129"/>
        <v>8.0820407124718482E-2</v>
      </c>
    </row>
    <row r="262" spans="1:15">
      <c r="A262" t="s">
        <v>411</v>
      </c>
      <c r="B262">
        <v>10</v>
      </c>
      <c r="F262" s="8">
        <f>F261</f>
        <v>9.1622672387571533E-2</v>
      </c>
      <c r="G262" s="8">
        <f>G261</f>
        <v>5.3597892197599702E-2</v>
      </c>
      <c r="J262" s="8">
        <f>J261</f>
        <v>8.7883532719957483E-2</v>
      </c>
      <c r="K262" s="8">
        <f>K261</f>
        <v>4.5923447286553315E-2</v>
      </c>
      <c r="N262" s="8">
        <f>N261</f>
        <v>9.6276516859890429E-2</v>
      </c>
      <c r="O262" s="8">
        <f>O261</f>
        <v>8.0820407124718482E-2</v>
      </c>
    </row>
    <row r="263" spans="1:15">
      <c r="A263" t="s">
        <v>413</v>
      </c>
      <c r="B263">
        <v>20</v>
      </c>
      <c r="F263" s="8">
        <f>F260</f>
        <v>0.17676178782872184</v>
      </c>
      <c r="G263" s="8">
        <f>G260</f>
        <v>9.2957760980595272E-2</v>
      </c>
      <c r="J263" s="8">
        <f>J260</f>
        <v>0.16742703755973487</v>
      </c>
      <c r="K263" s="8">
        <f>K260</f>
        <v>7.3352800196086143E-2</v>
      </c>
      <c r="N263" s="8">
        <f>N260</f>
        <v>0.18814836492099041</v>
      </c>
      <c r="O263" s="8">
        <f>O260</f>
        <v>0.14516557752171472</v>
      </c>
    </row>
    <row r="264" spans="1:15">
      <c r="B264">
        <v>30</v>
      </c>
      <c r="F264" s="8">
        <f>F259</f>
        <v>0.26424008781630598</v>
      </c>
      <c r="G264" s="8">
        <f>G259</f>
        <v>0.12801592925086991</v>
      </c>
      <c r="J264" s="8">
        <f>J259</f>
        <v>0.24346000993428007</v>
      </c>
      <c r="K264" s="8">
        <f>K259</f>
        <v>9.1573731750453122E-2</v>
      </c>
      <c r="N264" s="8">
        <f>N259</f>
        <v>0.28760091419112987</v>
      </c>
      <c r="O264" s="8">
        <f>O259</f>
        <v>0.2259430046951362</v>
      </c>
    </row>
    <row r="265" spans="1:15">
      <c r="B265">
        <v>40</v>
      </c>
      <c r="F265" s="8">
        <f>F258</f>
        <v>0.3480889297215673</v>
      </c>
      <c r="G265" s="8">
        <f>G258</f>
        <v>0.15385030388273638</v>
      </c>
      <c r="J265" s="8">
        <f>J258</f>
        <v>0.31237841377617998</v>
      </c>
      <c r="K265" s="8">
        <f>K258</f>
        <v>9.6514872904864657E-2</v>
      </c>
      <c r="N265" s="8">
        <f>N258</f>
        <v>0.38948895425278124</v>
      </c>
      <c r="O265" s="8">
        <f>O258</f>
        <v>0.29665660368031793</v>
      </c>
    </row>
    <row r="266" spans="1:15">
      <c r="B266">
        <v>50</v>
      </c>
      <c r="F266" s="8">
        <f>F257</f>
        <v>0.43609203003798397</v>
      </c>
      <c r="G266" s="8">
        <f>G257</f>
        <v>0.17297460673886092</v>
      </c>
      <c r="J266" s="8">
        <f>J257</f>
        <v>0.3777571116651724</v>
      </c>
      <c r="K266" s="8">
        <f>K257</f>
        <v>8.753008282663971E-2</v>
      </c>
      <c r="N266" s="8">
        <f>N257</f>
        <v>0.50473549274115992</v>
      </c>
      <c r="O266" s="8">
        <f>O257</f>
        <v>0.37653458789006072</v>
      </c>
    </row>
    <row r="267" spans="1:15">
      <c r="B267">
        <v>60</v>
      </c>
      <c r="F267" s="8">
        <f>F256</f>
        <v>0.50168663178293393</v>
      </c>
      <c r="G267" s="8">
        <f>G256</f>
        <v>0.18793156226830779</v>
      </c>
      <c r="J267" s="8">
        <f>J256</f>
        <v>0.42377123649690995</v>
      </c>
      <c r="K267" s="8">
        <f>K256</f>
        <v>8.044822580357365E-2</v>
      </c>
      <c r="N267" s="8">
        <f>N256</f>
        <v>0.59340702217605557</v>
      </c>
      <c r="O267" s="8">
        <f>O256</f>
        <v>0.4397354927294958</v>
      </c>
    </row>
    <row r="268" spans="1:15">
      <c r="B268">
        <v>70</v>
      </c>
      <c r="F268" s="8">
        <f>F255</f>
        <v>0.57456008872100262</v>
      </c>
      <c r="G268" s="8">
        <f>G255</f>
        <v>0.19571309941723267</v>
      </c>
      <c r="J268" s="8">
        <f>J255</f>
        <v>0.47603561330360383</v>
      </c>
      <c r="K268" s="8">
        <f>K255</f>
        <v>6.1428980083297675E-2</v>
      </c>
      <c r="N268" s="8">
        <f>N255</f>
        <v>0.68934897797423311</v>
      </c>
      <c r="O268" s="8">
        <f>O255</f>
        <v>0.50729934985243774</v>
      </c>
    </row>
    <row r="269" spans="1:15">
      <c r="B269">
        <v>80</v>
      </c>
      <c r="F269" s="8">
        <f>F254</f>
        <v>0.63742108728216662</v>
      </c>
      <c r="G269" s="8">
        <f>G254</f>
        <v>0.20290449072203784</v>
      </c>
      <c r="J269" s="8">
        <f>J254</f>
        <v>0.51697609558021196</v>
      </c>
      <c r="K269" s="8">
        <f>K254</f>
        <v>4.6251145276970301E-2</v>
      </c>
      <c r="N269" s="8">
        <f>N254</f>
        <v>0.78161993630119397</v>
      </c>
      <c r="O269" s="8">
        <f>O254</f>
        <v>0.56579889178852294</v>
      </c>
    </row>
    <row r="270" spans="1:15">
      <c r="B270">
        <v>90</v>
      </c>
      <c r="F270" s="8">
        <f>F253</f>
        <v>0.7055425257854665</v>
      </c>
      <c r="G270" s="8">
        <f>G253</f>
        <v>0.20670323477349303</v>
      </c>
      <c r="J270" s="8">
        <f>J253</f>
        <v>0.55705134761012232</v>
      </c>
      <c r="K270" s="8">
        <f>K253</f>
        <v>2.2825166096253863E-2</v>
      </c>
      <c r="N270" s="8">
        <f>N253</f>
        <v>0.88606129293543778</v>
      </c>
      <c r="O270" s="8">
        <f>O253</f>
        <v>0.63302212636845734</v>
      </c>
    </row>
    <row r="271" spans="1:15">
      <c r="B271">
        <v>100</v>
      </c>
      <c r="F271" s="8">
        <f>F252</f>
        <v>0.76341814769906124</v>
      </c>
      <c r="G271" s="8">
        <f>G252</f>
        <v>0.20884446043516416</v>
      </c>
      <c r="J271" s="8">
        <f>J252</f>
        <v>0.5897822713154095</v>
      </c>
      <c r="K271" s="8">
        <f>K252</f>
        <v>2.3891991537099036E-4</v>
      </c>
      <c r="N271" s="8">
        <f>N252</f>
        <v>0.97931515006568937</v>
      </c>
      <c r="O271" s="8">
        <f>O252</f>
        <v>0.69566343379934692</v>
      </c>
    </row>
    <row r="272" spans="1:15">
      <c r="A272" t="s">
        <v>411</v>
      </c>
      <c r="B272">
        <v>100</v>
      </c>
      <c r="C272">
        <f>14322765*2</f>
        <v>28645530</v>
      </c>
      <c r="D272">
        <v>19618382</v>
      </c>
      <c r="E272">
        <v>24291616</v>
      </c>
      <c r="F272" s="8">
        <f t="shared" ref="F272:F301" si="130">D272/C272</f>
        <v>0.68486713284760314</v>
      </c>
      <c r="G272" s="8">
        <f t="shared" ref="G272:G301" si="131">(E272-D272)/C272</f>
        <v>0.16314007805057193</v>
      </c>
      <c r="H272">
        <v>15703988</v>
      </c>
      <c r="I272">
        <v>15704270</v>
      </c>
      <c r="J272" s="8">
        <f t="shared" ref="J272:J301" si="132">H272/C272</f>
        <v>0.54821774985486393</v>
      </c>
      <c r="K272" s="8">
        <f t="shared" ref="K272:K301" si="133">(I272-H272)/C272</f>
        <v>9.8444678803289722E-6</v>
      </c>
      <c r="L272">
        <v>24429950</v>
      </c>
      <c r="M272">
        <v>36564778</v>
      </c>
      <c r="N272" s="8">
        <f t="shared" ref="N272:N301" si="134">L272/C272</f>
        <v>0.8528363762164638</v>
      </c>
      <c r="O272" s="8">
        <f t="shared" ref="O272:O301" si="135">(M272-L272)/C272</f>
        <v>0.42362029957204494</v>
      </c>
    </row>
    <row r="273" spans="1:15">
      <c r="A273" t="s">
        <v>419</v>
      </c>
      <c r="B273">
        <v>90</v>
      </c>
      <c r="C273">
        <f t="shared" ref="C273:C281" si="136">14322765*2</f>
        <v>28645530</v>
      </c>
      <c r="D273">
        <v>18039140</v>
      </c>
      <c r="E273">
        <v>22539956</v>
      </c>
      <c r="F273" s="8">
        <f t="shared" si="130"/>
        <v>0.62973664652041694</v>
      </c>
      <c r="G273" s="8">
        <f t="shared" si="131"/>
        <v>0.15712105867826498</v>
      </c>
      <c r="H273">
        <v>14690600</v>
      </c>
      <c r="I273">
        <v>15113612</v>
      </c>
      <c r="J273" s="8">
        <f t="shared" si="132"/>
        <v>0.51284092142822979</v>
      </c>
      <c r="K273" s="8">
        <f t="shared" si="133"/>
        <v>1.4767120734020282E-2</v>
      </c>
      <c r="L273">
        <v>22078870</v>
      </c>
      <c r="M273">
        <v>32793682</v>
      </c>
      <c r="N273" s="8">
        <f t="shared" si="134"/>
        <v>0.770761441662975</v>
      </c>
      <c r="O273" s="8">
        <f t="shared" si="135"/>
        <v>0.37404830701334552</v>
      </c>
    </row>
    <row r="274" spans="1:15">
      <c r="B274">
        <v>80</v>
      </c>
      <c r="C274">
        <f t="shared" si="136"/>
        <v>28645530</v>
      </c>
      <c r="D274">
        <v>16392548</v>
      </c>
      <c r="E274">
        <v>20858872</v>
      </c>
      <c r="F274" s="8">
        <f t="shared" si="130"/>
        <v>0.57225500802393947</v>
      </c>
      <c r="G274" s="8">
        <f t="shared" si="131"/>
        <v>0.15591696156433482</v>
      </c>
      <c r="H274">
        <v>13659512</v>
      </c>
      <c r="I274">
        <v>14611422</v>
      </c>
      <c r="J274" s="8">
        <f t="shared" si="132"/>
        <v>0.4768461955495325</v>
      </c>
      <c r="K274" s="8">
        <f t="shared" si="133"/>
        <v>3.3230664609801251E-2</v>
      </c>
      <c r="L274">
        <v>19701468</v>
      </c>
      <c r="M274">
        <v>29455212</v>
      </c>
      <c r="N274" s="8">
        <f t="shared" si="134"/>
        <v>0.68776762028840099</v>
      </c>
      <c r="O274" s="8">
        <f t="shared" si="135"/>
        <v>0.34049794156365759</v>
      </c>
    </row>
    <row r="275" spans="1:15">
      <c r="B275">
        <v>70</v>
      </c>
      <c r="C275">
        <f t="shared" si="136"/>
        <v>28645530</v>
      </c>
      <c r="D275">
        <v>14570614</v>
      </c>
      <c r="E275">
        <v>18889700</v>
      </c>
      <c r="F275" s="8">
        <f t="shared" si="130"/>
        <v>0.50865227489245268</v>
      </c>
      <c r="G275" s="8">
        <f t="shared" si="131"/>
        <v>0.15077696240914376</v>
      </c>
      <c r="H275">
        <v>12478412</v>
      </c>
      <c r="I275">
        <v>14020652</v>
      </c>
      <c r="J275" s="8">
        <f t="shared" si="132"/>
        <v>0.43561463167202702</v>
      </c>
      <c r="K275" s="8">
        <f t="shared" si="133"/>
        <v>5.3838766467228918E-2</v>
      </c>
      <c r="L275">
        <v>17120952</v>
      </c>
      <c r="M275">
        <v>25662202</v>
      </c>
      <c r="N275" s="8">
        <f t="shared" si="134"/>
        <v>0.59768319873990816</v>
      </c>
      <c r="O275" s="8">
        <f t="shared" si="135"/>
        <v>0.29817043008106325</v>
      </c>
    </row>
    <row r="276" spans="1:15">
      <c r="B276">
        <v>60</v>
      </c>
      <c r="C276">
        <f t="shared" si="136"/>
        <v>28645530</v>
      </c>
      <c r="D276">
        <v>12475916</v>
      </c>
      <c r="E276">
        <v>16599148</v>
      </c>
      <c r="F276" s="8">
        <f t="shared" si="130"/>
        <v>0.43552749765844795</v>
      </c>
      <c r="G276" s="8">
        <f t="shared" si="131"/>
        <v>0.14393980491895245</v>
      </c>
      <c r="H276">
        <v>10809462</v>
      </c>
      <c r="I276">
        <v>12549698</v>
      </c>
      <c r="J276" s="8">
        <f t="shared" si="132"/>
        <v>0.37735248745615807</v>
      </c>
      <c r="K276" s="8">
        <f t="shared" si="133"/>
        <v>6.0750700021958051E-2</v>
      </c>
      <c r="L276">
        <v>14363716</v>
      </c>
      <c r="M276">
        <v>21828154</v>
      </c>
      <c r="N276" s="8">
        <f t="shared" si="134"/>
        <v>0.50142957731974236</v>
      </c>
      <c r="O276" s="8">
        <f t="shared" si="135"/>
        <v>0.26057950402732993</v>
      </c>
    </row>
    <row r="277" spans="1:15">
      <c r="B277">
        <v>50</v>
      </c>
      <c r="C277">
        <f t="shared" si="136"/>
        <v>28645530</v>
      </c>
      <c r="D277">
        <v>10897916</v>
      </c>
      <c r="E277">
        <v>14553954</v>
      </c>
      <c r="F277" s="8">
        <f t="shared" si="130"/>
        <v>0.38044036888128796</v>
      </c>
      <c r="G277" s="8">
        <f t="shared" si="131"/>
        <v>0.12763031439809283</v>
      </c>
      <c r="H277">
        <v>9786938</v>
      </c>
      <c r="I277">
        <v>11764184</v>
      </c>
      <c r="J277" s="8">
        <f t="shared" si="132"/>
        <v>0.34165672619776977</v>
      </c>
      <c r="K277" s="8">
        <f t="shared" si="133"/>
        <v>6.9024591271308292E-2</v>
      </c>
      <c r="L277">
        <v>12113118</v>
      </c>
      <c r="M277">
        <v>18020554</v>
      </c>
      <c r="N277" s="8">
        <f t="shared" si="134"/>
        <v>0.42286241518310186</v>
      </c>
      <c r="O277" s="8">
        <f t="shared" si="135"/>
        <v>0.20622540410318818</v>
      </c>
    </row>
    <row r="278" spans="1:15">
      <c r="B278">
        <v>40</v>
      </c>
      <c r="C278">
        <f t="shared" si="136"/>
        <v>28645530</v>
      </c>
      <c r="D278">
        <v>8943488</v>
      </c>
      <c r="E278">
        <v>12228822</v>
      </c>
      <c r="F278" s="8">
        <f t="shared" si="130"/>
        <v>0.31221234168123263</v>
      </c>
      <c r="G278" s="8">
        <f t="shared" si="131"/>
        <v>0.11468923772749186</v>
      </c>
      <c r="H278">
        <v>8267716</v>
      </c>
      <c r="I278">
        <v>10488762</v>
      </c>
      <c r="J278" s="8">
        <f t="shared" si="132"/>
        <v>0.28862150569390754</v>
      </c>
      <c r="K278" s="8">
        <f t="shared" si="133"/>
        <v>7.7535517757918948E-2</v>
      </c>
      <c r="L278">
        <v>9690914</v>
      </c>
      <c r="M278">
        <v>14522614</v>
      </c>
      <c r="N278" s="8">
        <f t="shared" si="134"/>
        <v>0.33830458015613607</v>
      </c>
      <c r="O278" s="8">
        <f t="shared" si="135"/>
        <v>0.16867204062902658</v>
      </c>
    </row>
    <row r="279" spans="1:15">
      <c r="B279">
        <v>30</v>
      </c>
      <c r="C279">
        <f t="shared" si="136"/>
        <v>28645530</v>
      </c>
      <c r="D279">
        <v>6944954</v>
      </c>
      <c r="E279">
        <v>9556554</v>
      </c>
      <c r="F279" s="8">
        <f t="shared" si="130"/>
        <v>0.24244459781334121</v>
      </c>
      <c r="G279" s="8">
        <f t="shared" si="131"/>
        <v>9.1169547220805475E-2</v>
      </c>
      <c r="H279">
        <v>6360502</v>
      </c>
      <c r="I279">
        <v>8100818</v>
      </c>
      <c r="J279" s="8">
        <f t="shared" si="132"/>
        <v>0.22204169376513544</v>
      </c>
      <c r="K279" s="8">
        <f t="shared" si="133"/>
        <v>6.0753492778803535E-2</v>
      </c>
      <c r="L279">
        <v>7546992</v>
      </c>
      <c r="M279">
        <v>11161804</v>
      </c>
      <c r="N279" s="8">
        <f t="shared" si="134"/>
        <v>0.26346141963510539</v>
      </c>
      <c r="O279" s="8">
        <f t="shared" si="135"/>
        <v>0.1261911369766941</v>
      </c>
    </row>
    <row r="280" spans="1:15">
      <c r="B280">
        <v>20</v>
      </c>
      <c r="C280">
        <f t="shared" si="136"/>
        <v>28645530</v>
      </c>
      <c r="D280">
        <v>4837084</v>
      </c>
      <c r="E280">
        <v>6869502</v>
      </c>
      <c r="F280" s="8">
        <f t="shared" si="130"/>
        <v>0.16885999316472763</v>
      </c>
      <c r="G280" s="8">
        <f t="shared" si="131"/>
        <v>7.0950616029795924E-2</v>
      </c>
      <c r="H280">
        <v>4644816</v>
      </c>
      <c r="I280">
        <v>6387974</v>
      </c>
      <c r="J280" s="8">
        <f t="shared" si="132"/>
        <v>0.16214802100013509</v>
      </c>
      <c r="K280" s="8">
        <f t="shared" si="133"/>
        <v>6.0852705465739329E-2</v>
      </c>
      <c r="L280">
        <v>5041110</v>
      </c>
      <c r="M280">
        <v>7402854</v>
      </c>
      <c r="N280" s="8">
        <f t="shared" si="134"/>
        <v>0.17598243076668507</v>
      </c>
      <c r="O280" s="8">
        <f t="shared" si="135"/>
        <v>8.2447209040991731E-2</v>
      </c>
    </row>
    <row r="281" spans="1:15">
      <c r="B281">
        <v>10</v>
      </c>
      <c r="C281">
        <f t="shared" si="136"/>
        <v>28645530</v>
      </c>
      <c r="D281">
        <v>2443406</v>
      </c>
      <c r="E281">
        <v>3506224</v>
      </c>
      <c r="F281" s="8">
        <f t="shared" si="130"/>
        <v>8.5297985409940047E-2</v>
      </c>
      <c r="G281" s="8">
        <f t="shared" si="131"/>
        <v>3.7102403062537155E-2</v>
      </c>
      <c r="H281">
        <v>2389990</v>
      </c>
      <c r="I281">
        <v>3366406</v>
      </c>
      <c r="J281" s="8">
        <f t="shared" si="132"/>
        <v>8.3433261664210792E-2</v>
      </c>
      <c r="K281" s="8">
        <f t="shared" si="133"/>
        <v>3.4086155850493953E-2</v>
      </c>
      <c r="L281">
        <v>2495656</v>
      </c>
      <c r="M281">
        <v>3656964</v>
      </c>
      <c r="N281" s="8">
        <f t="shared" si="134"/>
        <v>8.7122004724646387E-2</v>
      </c>
      <c r="O281" s="8">
        <f t="shared" si="135"/>
        <v>4.05406358339329E-2</v>
      </c>
    </row>
    <row r="282" spans="1:15">
      <c r="B282">
        <v>100</v>
      </c>
      <c r="C282">
        <f>2*14492986</f>
        <v>28985972</v>
      </c>
      <c r="D282">
        <v>19919264</v>
      </c>
      <c r="E282">
        <v>24568354</v>
      </c>
      <c r="F282" s="8">
        <f t="shared" si="130"/>
        <v>0.68720358937764792</v>
      </c>
      <c r="G282" s="8">
        <f t="shared" si="131"/>
        <v>0.16039103329017224</v>
      </c>
      <c r="H282">
        <v>16117914</v>
      </c>
      <c r="I282">
        <v>16118220</v>
      </c>
      <c r="J282" s="8">
        <f t="shared" si="132"/>
        <v>0.55605911714811562</v>
      </c>
      <c r="K282" s="8">
        <f t="shared" si="133"/>
        <v>1.0556830731776047E-5</v>
      </c>
      <c r="L282">
        <v>24736496</v>
      </c>
      <c r="M282">
        <v>36990734</v>
      </c>
      <c r="N282" s="8">
        <f t="shared" si="134"/>
        <v>0.85339542865769691</v>
      </c>
      <c r="O282" s="8">
        <f t="shared" si="135"/>
        <v>0.42276443239509098</v>
      </c>
    </row>
    <row r="283" spans="1:15">
      <c r="B283">
        <v>90</v>
      </c>
      <c r="C283">
        <f t="shared" ref="C283:C291" si="137">2*14492986</f>
        <v>28985972</v>
      </c>
      <c r="D283">
        <v>18263690</v>
      </c>
      <c r="E283">
        <v>22908778</v>
      </c>
      <c r="F283" s="8">
        <f t="shared" si="130"/>
        <v>0.63008720218180025</v>
      </c>
      <c r="G283" s="8">
        <f t="shared" si="131"/>
        <v>0.16025296650393508</v>
      </c>
      <c r="H283">
        <v>15043140</v>
      </c>
      <c r="I283">
        <v>15593158</v>
      </c>
      <c r="J283" s="8">
        <f t="shared" si="132"/>
        <v>0.51898000867454086</v>
      </c>
      <c r="K283" s="8">
        <f t="shared" si="133"/>
        <v>1.8975316749771234E-2</v>
      </c>
      <c r="L283">
        <v>22274548</v>
      </c>
      <c r="M283">
        <v>33361104</v>
      </c>
      <c r="N283" s="8">
        <f t="shared" si="134"/>
        <v>0.76845958451902185</v>
      </c>
      <c r="O283" s="8">
        <f t="shared" si="135"/>
        <v>0.38248004931488927</v>
      </c>
    </row>
    <row r="284" spans="1:15">
      <c r="B284">
        <v>80</v>
      </c>
      <c r="C284">
        <f t="shared" si="137"/>
        <v>28985972</v>
      </c>
      <c r="D284">
        <v>16380336</v>
      </c>
      <c r="E284">
        <v>21058486</v>
      </c>
      <c r="F284" s="8">
        <f t="shared" si="130"/>
        <v>0.56511253098567815</v>
      </c>
      <c r="G284" s="8">
        <f t="shared" si="131"/>
        <v>0.16139358721522259</v>
      </c>
      <c r="H284">
        <v>13727376</v>
      </c>
      <c r="I284">
        <v>14907038</v>
      </c>
      <c r="J284" s="8">
        <f t="shared" si="132"/>
        <v>0.47358687850799003</v>
      </c>
      <c r="K284" s="8">
        <f t="shared" si="133"/>
        <v>4.0697686453295405E-2</v>
      </c>
      <c r="L284">
        <v>19610832</v>
      </c>
      <c r="M284">
        <v>29471886</v>
      </c>
      <c r="N284" s="8">
        <f t="shared" si="134"/>
        <v>0.67656285599116706</v>
      </c>
      <c r="O284" s="8">
        <f t="shared" si="135"/>
        <v>0.34020090821863763</v>
      </c>
    </row>
    <row r="285" spans="1:15">
      <c r="B285">
        <v>70</v>
      </c>
      <c r="C285">
        <f t="shared" si="137"/>
        <v>28985972</v>
      </c>
      <c r="D285">
        <v>14597810</v>
      </c>
      <c r="E285">
        <v>18931874</v>
      </c>
      <c r="F285" s="8">
        <f t="shared" si="130"/>
        <v>0.50361637001512316</v>
      </c>
      <c r="G285" s="8">
        <f t="shared" si="131"/>
        <v>0.14952281055125563</v>
      </c>
      <c r="H285">
        <v>12604576</v>
      </c>
      <c r="I285">
        <v>14186426</v>
      </c>
      <c r="J285" s="8">
        <f t="shared" si="132"/>
        <v>0.4348508996006758</v>
      </c>
      <c r="K285" s="8">
        <f t="shared" si="133"/>
        <v>5.4572949977320061E-2</v>
      </c>
      <c r="L285">
        <v>17054428</v>
      </c>
      <c r="M285">
        <v>25442274</v>
      </c>
      <c r="N285" s="8">
        <f t="shared" si="134"/>
        <v>0.58836833210216311</v>
      </c>
      <c r="O285" s="8">
        <f t="shared" si="135"/>
        <v>0.28937604714446008</v>
      </c>
    </row>
    <row r="286" spans="1:15">
      <c r="B286">
        <v>60</v>
      </c>
      <c r="C286">
        <f t="shared" si="137"/>
        <v>28985972</v>
      </c>
      <c r="D286">
        <v>12537110</v>
      </c>
      <c r="E286">
        <v>16741096</v>
      </c>
      <c r="F286" s="8">
        <f t="shared" si="130"/>
        <v>0.43252335992044705</v>
      </c>
      <c r="G286" s="8">
        <f t="shared" si="131"/>
        <v>0.1450351915057394</v>
      </c>
      <c r="H286">
        <v>11000074</v>
      </c>
      <c r="I286">
        <v>12923670</v>
      </c>
      <c r="J286" s="8">
        <f t="shared" si="132"/>
        <v>0.37949646815362964</v>
      </c>
      <c r="K286" s="8">
        <f t="shared" si="133"/>
        <v>6.6362997935691101E-2</v>
      </c>
      <c r="L286">
        <v>14528136</v>
      </c>
      <c r="M286">
        <v>22314178</v>
      </c>
      <c r="N286" s="8">
        <f t="shared" si="134"/>
        <v>0.50121265555628081</v>
      </c>
      <c r="O286" s="8">
        <f t="shared" si="135"/>
        <v>0.26861414204084649</v>
      </c>
    </row>
    <row r="287" spans="1:15">
      <c r="B287">
        <v>50</v>
      </c>
      <c r="C287">
        <f t="shared" si="137"/>
        <v>28985972</v>
      </c>
      <c r="D287">
        <v>11221264</v>
      </c>
      <c r="E287">
        <v>14992986</v>
      </c>
      <c r="F287" s="8">
        <f t="shared" si="130"/>
        <v>0.38712740079925556</v>
      </c>
      <c r="G287" s="8">
        <f t="shared" si="131"/>
        <v>0.13012232261867912</v>
      </c>
      <c r="H287">
        <v>9929448</v>
      </c>
      <c r="I287">
        <v>11889170</v>
      </c>
      <c r="J287" s="8">
        <f t="shared" si="132"/>
        <v>0.34256046338553009</v>
      </c>
      <c r="K287" s="8">
        <f t="shared" si="133"/>
        <v>6.7609324952083716E-2</v>
      </c>
      <c r="L287">
        <v>12667604</v>
      </c>
      <c r="M287">
        <v>18986440</v>
      </c>
      <c r="N287" s="8">
        <f t="shared" si="134"/>
        <v>0.43702533073584698</v>
      </c>
      <c r="O287" s="8">
        <f t="shared" si="135"/>
        <v>0.21799634664657788</v>
      </c>
    </row>
    <row r="288" spans="1:15">
      <c r="B288">
        <v>40</v>
      </c>
      <c r="C288">
        <f t="shared" si="137"/>
        <v>28985972</v>
      </c>
      <c r="D288">
        <v>8922728</v>
      </c>
      <c r="E288">
        <v>12323702</v>
      </c>
      <c r="F288" s="8">
        <f t="shared" si="130"/>
        <v>0.30782918026692357</v>
      </c>
      <c r="G288" s="8">
        <f t="shared" si="131"/>
        <v>0.11733172170317421</v>
      </c>
      <c r="H288">
        <v>8065526</v>
      </c>
      <c r="I288">
        <v>10143866</v>
      </c>
      <c r="J288" s="8">
        <f t="shared" si="132"/>
        <v>0.27825618544032266</v>
      </c>
      <c r="K288" s="8">
        <f t="shared" si="133"/>
        <v>7.1701580336860873E-2</v>
      </c>
      <c r="L288">
        <v>10009438</v>
      </c>
      <c r="M288">
        <v>15059962</v>
      </c>
      <c r="N288" s="8">
        <f t="shared" si="134"/>
        <v>0.34532007413793125</v>
      </c>
      <c r="O288" s="8">
        <f t="shared" si="135"/>
        <v>0.17424028423128263</v>
      </c>
    </row>
    <row r="289" spans="1:15">
      <c r="B289">
        <v>30</v>
      </c>
      <c r="C289">
        <f t="shared" si="137"/>
        <v>28985972</v>
      </c>
      <c r="D289">
        <v>6899270</v>
      </c>
      <c r="E289">
        <v>9710342</v>
      </c>
      <c r="F289" s="8">
        <f t="shared" si="130"/>
        <v>0.2380209985713089</v>
      </c>
      <c r="G289" s="8">
        <f t="shared" si="131"/>
        <v>9.6980429015801159E-2</v>
      </c>
      <c r="H289">
        <v>6458878</v>
      </c>
      <c r="I289">
        <v>8502220</v>
      </c>
      <c r="J289" s="8">
        <f t="shared" si="132"/>
        <v>0.2228277181803667</v>
      </c>
      <c r="K289" s="8">
        <f t="shared" si="133"/>
        <v>7.0494168696499118E-2</v>
      </c>
      <c r="L289">
        <v>7376482</v>
      </c>
      <c r="M289">
        <v>11214456</v>
      </c>
      <c r="N289" s="8">
        <f t="shared" si="134"/>
        <v>0.25448454859474784</v>
      </c>
      <c r="O289" s="8">
        <f t="shared" si="135"/>
        <v>0.13240797997044915</v>
      </c>
    </row>
    <row r="290" spans="1:15">
      <c r="B290">
        <v>20</v>
      </c>
      <c r="C290">
        <f t="shared" si="137"/>
        <v>28985972</v>
      </c>
      <c r="D290">
        <v>4335306</v>
      </c>
      <c r="E290">
        <v>6334676</v>
      </c>
      <c r="F290" s="8">
        <f t="shared" si="130"/>
        <v>0.14956565886422576</v>
      </c>
      <c r="G290" s="8">
        <f t="shared" si="131"/>
        <v>6.897715902023227E-2</v>
      </c>
      <c r="H290">
        <v>4136618</v>
      </c>
      <c r="I290">
        <v>5733544</v>
      </c>
      <c r="J290" s="8">
        <f t="shared" si="132"/>
        <v>0.14271103277130054</v>
      </c>
      <c r="K290" s="8">
        <f t="shared" si="133"/>
        <v>5.509306363781763E-2</v>
      </c>
      <c r="L290">
        <v>4552756</v>
      </c>
      <c r="M290">
        <v>7065704</v>
      </c>
      <c r="N290" s="8">
        <f t="shared" si="134"/>
        <v>0.15706756357868559</v>
      </c>
      <c r="O290" s="8">
        <f t="shared" si="135"/>
        <v>8.6695315927304423E-2</v>
      </c>
    </row>
    <row r="291" spans="1:15">
      <c r="B291">
        <v>10</v>
      </c>
      <c r="C291">
        <f t="shared" si="137"/>
        <v>28985972</v>
      </c>
      <c r="D291">
        <v>2248702</v>
      </c>
      <c r="E291">
        <v>3216002</v>
      </c>
      <c r="F291" s="8">
        <f t="shared" si="130"/>
        <v>7.7578975098713268E-2</v>
      </c>
      <c r="G291" s="8">
        <f t="shared" si="131"/>
        <v>3.3371314924336502E-2</v>
      </c>
      <c r="H291">
        <v>2201120</v>
      </c>
      <c r="I291">
        <v>3103108</v>
      </c>
      <c r="J291" s="8">
        <f t="shared" si="132"/>
        <v>7.5937422419368933E-2</v>
      </c>
      <c r="K291" s="8">
        <f t="shared" si="133"/>
        <v>3.1118087052592197E-2</v>
      </c>
      <c r="L291">
        <v>2295870</v>
      </c>
      <c r="M291">
        <v>3329874</v>
      </c>
      <c r="N291" s="8">
        <f t="shared" si="134"/>
        <v>7.9206245007067563E-2</v>
      </c>
      <c r="O291" s="8">
        <f t="shared" si="135"/>
        <v>3.5672566026076338E-2</v>
      </c>
    </row>
    <row r="292" spans="1:15">
      <c r="B292">
        <v>100</v>
      </c>
      <c r="C292">
        <f>2*14325397</f>
        <v>28650794</v>
      </c>
      <c r="D292">
        <v>19655320</v>
      </c>
      <c r="E292">
        <v>24276008</v>
      </c>
      <c r="F292" s="8">
        <f t="shared" si="130"/>
        <v>0.68603055119519551</v>
      </c>
      <c r="G292" s="8">
        <f t="shared" si="131"/>
        <v>0.16127608889303383</v>
      </c>
      <c r="H292">
        <v>15822920</v>
      </c>
      <c r="I292">
        <v>15823122</v>
      </c>
      <c r="J292" s="8">
        <f t="shared" si="132"/>
        <v>0.55226811515241081</v>
      </c>
      <c r="K292" s="8">
        <f t="shared" si="133"/>
        <v>7.0504154265323324E-6</v>
      </c>
      <c r="L292">
        <v>24288622</v>
      </c>
      <c r="M292">
        <v>36168622</v>
      </c>
      <c r="N292" s="8">
        <f t="shared" si="134"/>
        <v>0.84774690711887424</v>
      </c>
      <c r="O292" s="8">
        <f t="shared" si="135"/>
        <v>0.41464819439209954</v>
      </c>
    </row>
    <row r="293" spans="1:15">
      <c r="B293">
        <v>90</v>
      </c>
      <c r="C293">
        <f t="shared" ref="C293:C301" si="138">2*14325397</f>
        <v>28650794</v>
      </c>
      <c r="D293">
        <v>17920306</v>
      </c>
      <c r="E293">
        <v>22645066</v>
      </c>
      <c r="F293" s="8">
        <f t="shared" si="130"/>
        <v>0.62547327658702934</v>
      </c>
      <c r="G293" s="8">
        <f t="shared" si="131"/>
        <v>0.16490851876565793</v>
      </c>
      <c r="H293">
        <v>14712986</v>
      </c>
      <c r="I293">
        <v>15419236</v>
      </c>
      <c r="J293" s="8">
        <f t="shared" si="132"/>
        <v>0.51352803695422888</v>
      </c>
      <c r="K293" s="8">
        <f t="shared" si="133"/>
        <v>2.4650276707863662E-2</v>
      </c>
      <c r="L293">
        <v>21747544</v>
      </c>
      <c r="M293">
        <v>32613986</v>
      </c>
      <c r="N293" s="8">
        <f t="shared" si="134"/>
        <v>0.75905554310292411</v>
      </c>
      <c r="O293" s="8">
        <f t="shared" si="135"/>
        <v>0.37927193221940025</v>
      </c>
    </row>
    <row r="294" spans="1:15">
      <c r="B294">
        <v>80</v>
      </c>
      <c r="C294">
        <f t="shared" si="138"/>
        <v>28650794</v>
      </c>
      <c r="D294">
        <v>16490766</v>
      </c>
      <c r="E294">
        <v>21027508</v>
      </c>
      <c r="F294" s="8">
        <f t="shared" si="130"/>
        <v>0.57557797525611332</v>
      </c>
      <c r="G294" s="8">
        <f t="shared" si="131"/>
        <v>0.15834611773760965</v>
      </c>
      <c r="H294">
        <v>13898146</v>
      </c>
      <c r="I294">
        <v>15138122</v>
      </c>
      <c r="J294" s="8">
        <f t="shared" si="132"/>
        <v>0.48508763840890412</v>
      </c>
      <c r="K294" s="8">
        <f t="shared" si="133"/>
        <v>4.3278940192722055E-2</v>
      </c>
      <c r="L294">
        <v>19546374</v>
      </c>
      <c r="M294">
        <v>29039066</v>
      </c>
      <c r="N294" s="8">
        <f t="shared" si="134"/>
        <v>0.68222800387312132</v>
      </c>
      <c r="O294" s="8">
        <f t="shared" si="135"/>
        <v>0.33132387186198053</v>
      </c>
    </row>
    <row r="295" spans="1:15">
      <c r="B295">
        <v>70</v>
      </c>
      <c r="C295">
        <f t="shared" si="138"/>
        <v>28650794</v>
      </c>
      <c r="D295">
        <v>14530506</v>
      </c>
      <c r="E295">
        <v>18875482</v>
      </c>
      <c r="F295" s="8">
        <f t="shared" si="130"/>
        <v>0.50715892899861692</v>
      </c>
      <c r="G295" s="8">
        <f t="shared" si="131"/>
        <v>0.15165290009065718</v>
      </c>
      <c r="H295">
        <v>12442444</v>
      </c>
      <c r="I295">
        <v>13964946</v>
      </c>
      <c r="J295" s="8">
        <f t="shared" si="132"/>
        <v>0.43427920357111222</v>
      </c>
      <c r="K295" s="8">
        <f t="shared" si="133"/>
        <v>5.3139958355080841E-2</v>
      </c>
      <c r="L295">
        <v>16879578</v>
      </c>
      <c r="M295">
        <v>25111268</v>
      </c>
      <c r="N295" s="8">
        <f t="shared" si="134"/>
        <v>0.58914869863641472</v>
      </c>
      <c r="O295" s="8">
        <f t="shared" si="135"/>
        <v>0.28731106021005909</v>
      </c>
    </row>
    <row r="296" spans="1:15">
      <c r="B296">
        <v>60</v>
      </c>
      <c r="C296">
        <f t="shared" si="138"/>
        <v>28650794</v>
      </c>
      <c r="D296">
        <v>12822496</v>
      </c>
      <c r="E296">
        <v>16788228</v>
      </c>
      <c r="F296" s="8">
        <f t="shared" si="130"/>
        <v>0.44754417626261944</v>
      </c>
      <c r="G296" s="8">
        <f t="shared" si="131"/>
        <v>0.13841612906085604</v>
      </c>
      <c r="H296">
        <v>11222774</v>
      </c>
      <c r="I296">
        <v>13038972</v>
      </c>
      <c r="J296" s="8">
        <f t="shared" si="132"/>
        <v>0.39170900464398994</v>
      </c>
      <c r="K296" s="8">
        <f t="shared" si="133"/>
        <v>6.3390843548698866E-2</v>
      </c>
      <c r="L296">
        <v>14602976</v>
      </c>
      <c r="M296">
        <v>21507002</v>
      </c>
      <c r="N296" s="8">
        <f t="shared" si="134"/>
        <v>0.50968835279050206</v>
      </c>
      <c r="O296" s="8">
        <f t="shared" si="135"/>
        <v>0.2409715416612887</v>
      </c>
    </row>
    <row r="297" spans="1:15">
      <c r="B297">
        <v>50</v>
      </c>
      <c r="C297">
        <f t="shared" si="138"/>
        <v>28650794</v>
      </c>
      <c r="D297">
        <v>10749452</v>
      </c>
      <c r="E297">
        <v>14601748</v>
      </c>
      <c r="F297" s="8">
        <f t="shared" si="130"/>
        <v>0.37518862478994475</v>
      </c>
      <c r="G297" s="8">
        <f t="shared" si="131"/>
        <v>0.13445686705925147</v>
      </c>
      <c r="H297">
        <v>9512810</v>
      </c>
      <c r="I297">
        <v>11621412</v>
      </c>
      <c r="J297" s="8">
        <f t="shared" si="132"/>
        <v>0.33202605135480712</v>
      </c>
      <c r="K297" s="8">
        <f t="shared" si="133"/>
        <v>7.3596634006024411E-2</v>
      </c>
      <c r="L297">
        <v>12135812</v>
      </c>
      <c r="M297">
        <v>18325166</v>
      </c>
      <c r="N297" s="8">
        <f t="shared" si="134"/>
        <v>0.4235768125658228</v>
      </c>
      <c r="O297" s="8">
        <f t="shared" si="135"/>
        <v>0.21602731149440396</v>
      </c>
    </row>
    <row r="298" spans="1:15">
      <c r="B298">
        <v>40</v>
      </c>
      <c r="C298">
        <f t="shared" si="138"/>
        <v>28650794</v>
      </c>
      <c r="D298">
        <v>9106544</v>
      </c>
      <c r="E298">
        <v>12234848</v>
      </c>
      <c r="F298" s="8">
        <f t="shared" si="130"/>
        <v>0.31784613019799729</v>
      </c>
      <c r="G298" s="8">
        <f t="shared" si="131"/>
        <v>0.10918734049743961</v>
      </c>
      <c r="H298">
        <v>8274472</v>
      </c>
      <c r="I298">
        <v>10137150</v>
      </c>
      <c r="J298" s="8">
        <f t="shared" si="132"/>
        <v>0.28880428235252398</v>
      </c>
      <c r="K298" s="8">
        <f t="shared" si="133"/>
        <v>6.5013137157734616E-2</v>
      </c>
      <c r="L298">
        <v>10013244</v>
      </c>
      <c r="M298">
        <v>14701876</v>
      </c>
      <c r="N298" s="8">
        <f t="shared" si="134"/>
        <v>0.34949272261006098</v>
      </c>
      <c r="O298" s="8">
        <f t="shared" si="135"/>
        <v>0.16364754149570865</v>
      </c>
    </row>
    <row r="299" spans="1:15">
      <c r="B299">
        <v>30</v>
      </c>
      <c r="C299">
        <f t="shared" si="138"/>
        <v>28650794</v>
      </c>
      <c r="D299">
        <v>6909352</v>
      </c>
      <c r="E299">
        <v>9671252</v>
      </c>
      <c r="F299" s="8">
        <f t="shared" si="130"/>
        <v>0.24115743528783182</v>
      </c>
      <c r="G299" s="8">
        <f t="shared" si="131"/>
        <v>9.6398724586829951E-2</v>
      </c>
      <c r="H299">
        <v>6523336</v>
      </c>
      <c r="I299">
        <v>8634502</v>
      </c>
      <c r="J299" s="8">
        <f t="shared" si="132"/>
        <v>0.22768430082600852</v>
      </c>
      <c r="K299" s="8">
        <f t="shared" si="133"/>
        <v>7.3686125417676038E-2</v>
      </c>
      <c r="L299">
        <v>7305820</v>
      </c>
      <c r="M299">
        <v>10834250</v>
      </c>
      <c r="N299" s="8">
        <f t="shared" si="134"/>
        <v>0.25499537639340814</v>
      </c>
      <c r="O299" s="8">
        <f t="shared" si="135"/>
        <v>0.12315295694772019</v>
      </c>
    </row>
    <row r="300" spans="1:15">
      <c r="B300">
        <v>20</v>
      </c>
      <c r="C300">
        <f t="shared" si="138"/>
        <v>28650794</v>
      </c>
      <c r="D300">
        <v>4688740</v>
      </c>
      <c r="E300">
        <v>6671760</v>
      </c>
      <c r="F300" s="8">
        <f t="shared" si="130"/>
        <v>0.16365131102474856</v>
      </c>
      <c r="G300" s="8">
        <f t="shared" si="131"/>
        <v>6.9213439599614582E-2</v>
      </c>
      <c r="H300">
        <v>4443718</v>
      </c>
      <c r="I300">
        <v>6092066</v>
      </c>
      <c r="J300" s="8">
        <f t="shared" si="132"/>
        <v>0.1550992967245515</v>
      </c>
      <c r="K300" s="8">
        <f t="shared" si="133"/>
        <v>5.7532367165810484E-2</v>
      </c>
      <c r="L300">
        <v>4944472</v>
      </c>
      <c r="M300">
        <v>7308402</v>
      </c>
      <c r="N300" s="8">
        <f t="shared" si="134"/>
        <v>0.1725771369547385</v>
      </c>
      <c r="O300" s="8">
        <f t="shared" si="135"/>
        <v>8.2508359105161272E-2</v>
      </c>
    </row>
    <row r="301" spans="1:15">
      <c r="B301">
        <v>10</v>
      </c>
      <c r="C301">
        <f t="shared" si="138"/>
        <v>28650794</v>
      </c>
      <c r="D301">
        <v>2178642</v>
      </c>
      <c r="E301">
        <v>3221414</v>
      </c>
      <c r="F301" s="8">
        <f t="shared" si="130"/>
        <v>7.6041243394511154E-2</v>
      </c>
      <c r="G301" s="8">
        <f t="shared" si="131"/>
        <v>3.6395919777999872E-2</v>
      </c>
      <c r="H301">
        <v>2145624</v>
      </c>
      <c r="I301">
        <v>3135372</v>
      </c>
      <c r="J301" s="8">
        <f t="shared" si="132"/>
        <v>7.4888814599693113E-2</v>
      </c>
      <c r="K301" s="8">
        <f t="shared" si="133"/>
        <v>3.4545220631581795E-2</v>
      </c>
      <c r="L301">
        <v>2212730</v>
      </c>
      <c r="M301">
        <v>3311548</v>
      </c>
      <c r="N301" s="8">
        <f t="shared" si="134"/>
        <v>7.7231018449261821E-2</v>
      </c>
      <c r="O301" s="8">
        <f t="shared" si="135"/>
        <v>3.8352095931442599E-2</v>
      </c>
    </row>
    <row r="302" spans="1:15">
      <c r="A302" t="s">
        <v>413</v>
      </c>
      <c r="B302">
        <v>100</v>
      </c>
      <c r="F302" s="8">
        <f t="shared" ref="F302:G311" si="139">AVERAGE(F272,F282,F292)</f>
        <v>0.68603375780681553</v>
      </c>
      <c r="G302" s="8">
        <f t="shared" si="139"/>
        <v>0.16160240007792601</v>
      </c>
      <c r="J302" s="8">
        <f t="shared" ref="J302:K311" si="140">AVERAGE(J272,J282,J292)</f>
        <v>0.55218166071846353</v>
      </c>
      <c r="K302" s="8">
        <f t="shared" si="140"/>
        <v>9.1505713462124496E-6</v>
      </c>
      <c r="N302" s="8">
        <f t="shared" ref="N302:O311" si="141">AVERAGE(N272,N282,N292)</f>
        <v>0.85132623733101165</v>
      </c>
      <c r="O302" s="8">
        <f t="shared" si="141"/>
        <v>0.42034430878641182</v>
      </c>
    </row>
    <row r="303" spans="1:15">
      <c r="B303">
        <v>90</v>
      </c>
      <c r="F303" s="8">
        <f t="shared" si="139"/>
        <v>0.62843237509641547</v>
      </c>
      <c r="G303" s="8">
        <f t="shared" si="139"/>
        <v>0.16076084798261933</v>
      </c>
      <c r="J303" s="8">
        <f t="shared" si="140"/>
        <v>0.51511632235233318</v>
      </c>
      <c r="K303" s="8">
        <f t="shared" si="140"/>
        <v>1.9464238063885059E-2</v>
      </c>
      <c r="N303" s="8">
        <f t="shared" si="141"/>
        <v>0.76609218976164029</v>
      </c>
      <c r="O303" s="8">
        <f t="shared" si="141"/>
        <v>0.37860009618254503</v>
      </c>
    </row>
    <row r="304" spans="1:15">
      <c r="B304">
        <v>80</v>
      </c>
      <c r="F304" s="8">
        <f t="shared" si="139"/>
        <v>0.57098183808857694</v>
      </c>
      <c r="G304" s="8">
        <f t="shared" si="139"/>
        <v>0.15855222217238904</v>
      </c>
      <c r="J304" s="8">
        <f t="shared" si="140"/>
        <v>0.47850690415547553</v>
      </c>
      <c r="K304" s="8">
        <f t="shared" si="140"/>
        <v>3.9069097085272904E-2</v>
      </c>
      <c r="N304" s="8">
        <f t="shared" si="141"/>
        <v>0.68218616005089638</v>
      </c>
      <c r="O304" s="8">
        <f t="shared" si="141"/>
        <v>0.33734090721475862</v>
      </c>
    </row>
    <row r="305" spans="1:15">
      <c r="B305">
        <v>70</v>
      </c>
      <c r="F305" s="8">
        <f t="shared" si="139"/>
        <v>0.50647585796873096</v>
      </c>
      <c r="G305" s="8">
        <f t="shared" si="139"/>
        <v>0.15065089101701887</v>
      </c>
      <c r="J305" s="8">
        <f t="shared" si="140"/>
        <v>0.43491491161460499</v>
      </c>
      <c r="K305" s="8">
        <f t="shared" si="140"/>
        <v>5.3850558266543273E-2</v>
      </c>
      <c r="N305" s="8">
        <f t="shared" si="141"/>
        <v>0.59173340982616196</v>
      </c>
      <c r="O305" s="8">
        <f t="shared" si="141"/>
        <v>0.29161917914519414</v>
      </c>
    </row>
    <row r="306" spans="1:15">
      <c r="B306">
        <v>60</v>
      </c>
      <c r="F306" s="8">
        <f t="shared" si="139"/>
        <v>0.43853167794717152</v>
      </c>
      <c r="G306" s="8">
        <f t="shared" si="139"/>
        <v>0.14246370849518261</v>
      </c>
      <c r="J306" s="8">
        <f t="shared" si="140"/>
        <v>0.3828526534179259</v>
      </c>
      <c r="K306" s="8">
        <f t="shared" si="140"/>
        <v>6.3501513835449344E-2</v>
      </c>
      <c r="N306" s="8">
        <f t="shared" si="141"/>
        <v>0.50411019522217504</v>
      </c>
      <c r="O306" s="8">
        <f t="shared" si="141"/>
        <v>0.25672172924315501</v>
      </c>
    </row>
    <row r="307" spans="1:15">
      <c r="B307">
        <v>50</v>
      </c>
      <c r="F307" s="8">
        <f t="shared" si="139"/>
        <v>0.38091879815682939</v>
      </c>
      <c r="G307" s="8">
        <f t="shared" si="139"/>
        <v>0.13073650135867448</v>
      </c>
      <c r="J307" s="8">
        <f t="shared" si="140"/>
        <v>0.33874774697936899</v>
      </c>
      <c r="K307" s="8">
        <f t="shared" si="140"/>
        <v>7.007685007647213E-2</v>
      </c>
      <c r="N307" s="8">
        <f t="shared" si="141"/>
        <v>0.42782151949492392</v>
      </c>
      <c r="O307" s="8">
        <f t="shared" si="141"/>
        <v>0.21341635408139004</v>
      </c>
    </row>
    <row r="308" spans="1:15">
      <c r="B308">
        <v>40</v>
      </c>
      <c r="F308" s="8">
        <f t="shared" si="139"/>
        <v>0.31262921738205113</v>
      </c>
      <c r="G308" s="8">
        <f t="shared" si="139"/>
        <v>0.11373609997603523</v>
      </c>
      <c r="J308" s="8">
        <f t="shared" si="140"/>
        <v>0.28522732449558469</v>
      </c>
      <c r="K308" s="8">
        <f t="shared" si="140"/>
        <v>7.1416745084171465E-2</v>
      </c>
      <c r="N308" s="8">
        <f t="shared" si="141"/>
        <v>0.3443724589680428</v>
      </c>
      <c r="O308" s="8">
        <f t="shared" si="141"/>
        <v>0.16885328878533926</v>
      </c>
    </row>
    <row r="309" spans="1:15">
      <c r="B309">
        <v>30</v>
      </c>
      <c r="F309" s="8">
        <f t="shared" si="139"/>
        <v>0.24054101055749399</v>
      </c>
      <c r="G309" s="8">
        <f t="shared" si="139"/>
        <v>9.4849566941145533E-2</v>
      </c>
      <c r="J309" s="8">
        <f t="shared" si="140"/>
        <v>0.2241845709238369</v>
      </c>
      <c r="K309" s="8">
        <f t="shared" si="140"/>
        <v>6.8311262297659561E-2</v>
      </c>
      <c r="N309" s="8">
        <f t="shared" si="141"/>
        <v>0.25764711487442044</v>
      </c>
      <c r="O309" s="8">
        <f t="shared" si="141"/>
        <v>0.12725069129828781</v>
      </c>
    </row>
    <row r="310" spans="1:15">
      <c r="B310">
        <v>20</v>
      </c>
      <c r="F310" s="8">
        <f t="shared" si="139"/>
        <v>0.16069232101790065</v>
      </c>
      <c r="G310" s="8">
        <f t="shared" si="139"/>
        <v>6.9713738216547583E-2</v>
      </c>
      <c r="J310" s="8">
        <f t="shared" si="140"/>
        <v>0.15331945016532902</v>
      </c>
      <c r="K310" s="8">
        <f t="shared" si="140"/>
        <v>5.7826045423122481E-2</v>
      </c>
      <c r="N310" s="8">
        <f t="shared" si="141"/>
        <v>0.16854237710003639</v>
      </c>
      <c r="O310" s="8">
        <f t="shared" si="141"/>
        <v>8.3883628024485804E-2</v>
      </c>
    </row>
    <row r="311" spans="1:15">
      <c r="B311">
        <v>10</v>
      </c>
      <c r="F311" s="8">
        <f t="shared" si="139"/>
        <v>7.9639401301054819E-2</v>
      </c>
      <c r="G311" s="8">
        <f t="shared" si="139"/>
        <v>3.5623212588291174E-2</v>
      </c>
      <c r="J311" s="8">
        <f t="shared" si="140"/>
        <v>7.8086499561090941E-2</v>
      </c>
      <c r="K311" s="8">
        <f t="shared" si="140"/>
        <v>3.3249821178222651E-2</v>
      </c>
      <c r="N311" s="8">
        <f t="shared" si="141"/>
        <v>8.1186422726991933E-2</v>
      </c>
      <c r="O311" s="8">
        <f t="shared" si="141"/>
        <v>3.8188432597150608E-2</v>
      </c>
    </row>
    <row r="312" spans="1:15">
      <c r="A312" t="s">
        <v>411</v>
      </c>
      <c r="B312">
        <v>10</v>
      </c>
      <c r="D312" s="8">
        <v>8.0851466599637198E-2</v>
      </c>
      <c r="E312" s="8">
        <v>3.7377749766856989E-2</v>
      </c>
      <c r="F312" s="8">
        <f>F311</f>
        <v>7.9639401301054819E-2</v>
      </c>
      <c r="G312" s="8">
        <f>G311</f>
        <v>3.5623212588291174E-2</v>
      </c>
      <c r="J312" s="8">
        <f>J311</f>
        <v>7.8086499561090941E-2</v>
      </c>
      <c r="K312" s="8">
        <f>K311</f>
        <v>3.3249821178222651E-2</v>
      </c>
      <c r="N312" s="8">
        <f>N311</f>
        <v>8.1186422726991933E-2</v>
      </c>
      <c r="O312" s="8">
        <f>O311</f>
        <v>3.8188432597150608E-2</v>
      </c>
    </row>
    <row r="313" spans="1:15">
      <c r="A313" t="s">
        <v>413</v>
      </c>
      <c r="B313">
        <v>20</v>
      </c>
      <c r="D313" s="8">
        <v>0.16281484405740873</v>
      </c>
      <c r="E313" s="8">
        <v>7.3969697943168475E-2</v>
      </c>
      <c r="F313" s="8">
        <f>F310</f>
        <v>0.16069232101790065</v>
      </c>
      <c r="G313" s="8">
        <f>G310</f>
        <v>6.9713738216547583E-2</v>
      </c>
      <c r="J313" s="8">
        <f>J310</f>
        <v>0.15331945016532902</v>
      </c>
      <c r="K313" s="8">
        <f>K310</f>
        <v>5.7826045423122481E-2</v>
      </c>
      <c r="N313" s="8">
        <f>N310</f>
        <v>0.16854237710003639</v>
      </c>
      <c r="O313" s="8">
        <f>O310</f>
        <v>8.3883628024485804E-2</v>
      </c>
    </row>
    <row r="314" spans="1:15">
      <c r="B314">
        <v>30</v>
      </c>
      <c r="D314" s="8">
        <v>0.24168071560254303</v>
      </c>
      <c r="E314" s="8">
        <v>9.9538813217182873E-2</v>
      </c>
      <c r="F314" s="8">
        <f>F309</f>
        <v>0.24054101055749399</v>
      </c>
      <c r="G314" s="8">
        <f>G309</f>
        <v>9.4849566941145533E-2</v>
      </c>
      <c r="J314" s="8">
        <f>J309</f>
        <v>0.2241845709238369</v>
      </c>
      <c r="K314" s="8">
        <f>K309</f>
        <v>6.8311262297659561E-2</v>
      </c>
      <c r="N314" s="8">
        <f>N309</f>
        <v>0.25764711487442044</v>
      </c>
      <c r="O314" s="8">
        <f>O309</f>
        <v>0.12725069129828781</v>
      </c>
    </row>
    <row r="315" spans="1:15">
      <c r="B315">
        <v>40</v>
      </c>
      <c r="D315" s="8">
        <v>0.31206590735759659</v>
      </c>
      <c r="E315" s="8">
        <v>0.11966350150392613</v>
      </c>
      <c r="F315" s="8">
        <f>F308</f>
        <v>0.31262921738205113</v>
      </c>
      <c r="G315" s="8">
        <f>G308</f>
        <v>0.11373609997603523</v>
      </c>
      <c r="J315" s="8">
        <f>J308</f>
        <v>0.28522732449558469</v>
      </c>
      <c r="K315" s="8">
        <f>K308</f>
        <v>7.1416745084171465E-2</v>
      </c>
      <c r="N315" s="8">
        <f>N308</f>
        <v>0.3443724589680428</v>
      </c>
      <c r="O315" s="8">
        <f>O308</f>
        <v>0.16885328878533926</v>
      </c>
    </row>
    <row r="316" spans="1:15">
      <c r="B316">
        <v>50</v>
      </c>
      <c r="D316" s="8">
        <v>0.37956260594561392</v>
      </c>
      <c r="E316" s="8">
        <v>0.13388788424521725</v>
      </c>
      <c r="F316" s="8">
        <f>F307</f>
        <v>0.38091879815682939</v>
      </c>
      <c r="G316" s="8">
        <f>G307</f>
        <v>0.13073650135867448</v>
      </c>
      <c r="J316" s="8">
        <f>J307</f>
        <v>0.33874774697936899</v>
      </c>
      <c r="K316" s="8">
        <f>K307</f>
        <v>7.007685007647213E-2</v>
      </c>
      <c r="N316" s="8">
        <f>N307</f>
        <v>0.42782151949492392</v>
      </c>
      <c r="O316" s="8">
        <f>O307</f>
        <v>0.21341635408139004</v>
      </c>
    </row>
    <row r="317" spans="1:15">
      <c r="B317">
        <v>60</v>
      </c>
      <c r="D317" s="8">
        <v>0.44466596872790465</v>
      </c>
      <c r="E317" s="8">
        <v>0.14588164629902226</v>
      </c>
      <c r="F317" s="8">
        <f>F306</f>
        <v>0.43853167794717152</v>
      </c>
      <c r="G317" s="8">
        <f>G306</f>
        <v>0.14246370849518261</v>
      </c>
      <c r="J317" s="8">
        <f>J306</f>
        <v>0.3828526534179259</v>
      </c>
      <c r="K317" s="8">
        <f>K306</f>
        <v>6.3501513835449344E-2</v>
      </c>
      <c r="N317" s="8">
        <f>N306</f>
        <v>0.50411019522217504</v>
      </c>
      <c r="O317" s="8">
        <f>O306</f>
        <v>0.25672172924315501</v>
      </c>
    </row>
    <row r="318" spans="1:15">
      <c r="B318">
        <v>70</v>
      </c>
      <c r="D318" s="8">
        <v>0.50517446538089883</v>
      </c>
      <c r="E318" s="8">
        <v>0.15818948812554373</v>
      </c>
      <c r="F318" s="8">
        <f>F305</f>
        <v>0.50647585796873096</v>
      </c>
      <c r="G318" s="8">
        <f>G305</f>
        <v>0.15065089101701887</v>
      </c>
      <c r="J318" s="8">
        <f>J305</f>
        <v>0.43491491161460499</v>
      </c>
      <c r="K318" s="8">
        <f>K305</f>
        <v>5.3850558266543273E-2</v>
      </c>
      <c r="N318" s="8">
        <f>N305</f>
        <v>0.59173340982616196</v>
      </c>
      <c r="O318" s="8">
        <f>O305</f>
        <v>0.29161917914519414</v>
      </c>
    </row>
    <row r="319" spans="1:15">
      <c r="B319">
        <v>80</v>
      </c>
      <c r="D319" s="8">
        <v>0.56826252073378181</v>
      </c>
      <c r="E319" s="8">
        <v>0.16279101509688909</v>
      </c>
      <c r="F319" s="8">
        <f>F304</f>
        <v>0.57098183808857694</v>
      </c>
      <c r="G319" s="8">
        <f>G304</f>
        <v>0.15855222217238904</v>
      </c>
      <c r="J319" s="8">
        <f>J304</f>
        <v>0.47850690415547553</v>
      </c>
      <c r="K319" s="8">
        <f>K304</f>
        <v>3.9069097085272904E-2</v>
      </c>
      <c r="N319" s="8">
        <f>N304</f>
        <v>0.68218616005089638</v>
      </c>
      <c r="O319" s="8">
        <f>O304</f>
        <v>0.33734090721475862</v>
      </c>
    </row>
    <row r="320" spans="1:15">
      <c r="B320">
        <v>90</v>
      </c>
      <c r="D320" s="8">
        <v>0.62649924172031823</v>
      </c>
      <c r="E320" s="8">
        <v>0.16580652520239497</v>
      </c>
      <c r="F320" s="8">
        <f>F303</f>
        <v>0.62843237509641547</v>
      </c>
      <c r="G320" s="8">
        <f>G303</f>
        <v>0.16076084798261933</v>
      </c>
      <c r="J320" s="8">
        <f>J303</f>
        <v>0.51511632235233318</v>
      </c>
      <c r="K320" s="8">
        <f>K303</f>
        <v>1.9464238063885059E-2</v>
      </c>
      <c r="N320" s="8">
        <f>N303</f>
        <v>0.76609218976164029</v>
      </c>
      <c r="O320" s="8">
        <f>O303</f>
        <v>0.37860009618254503</v>
      </c>
    </row>
    <row r="321" spans="1:15">
      <c r="B321">
        <v>100</v>
      </c>
      <c r="D321" s="8">
        <v>0.68159133355247492</v>
      </c>
      <c r="E321" s="8">
        <v>0.1657884051759545</v>
      </c>
      <c r="F321" s="8">
        <f>F302</f>
        <v>0.68603375780681553</v>
      </c>
      <c r="G321" s="8">
        <f>G302</f>
        <v>0.16160240007792601</v>
      </c>
      <c r="J321" s="8">
        <f>J302</f>
        <v>0.55218166071846353</v>
      </c>
      <c r="K321" s="8">
        <f>K302</f>
        <v>9.1505713462124496E-6</v>
      </c>
      <c r="N321" s="8">
        <f>N302</f>
        <v>0.85132623733101165</v>
      </c>
      <c r="O321" s="8">
        <f>O302</f>
        <v>0.42034430878641182</v>
      </c>
    </row>
    <row r="322" spans="1:15">
      <c r="A322" t="s">
        <v>420</v>
      </c>
      <c r="B322">
        <v>100</v>
      </c>
      <c r="C322">
        <f>2*684296</f>
        <v>1368592</v>
      </c>
      <c r="D322">
        <v>1153918</v>
      </c>
      <c r="E322">
        <v>1365932</v>
      </c>
      <c r="F322" s="8">
        <f t="shared" ref="F322:F324" si="142">D322/C322</f>
        <v>0.84314244128271976</v>
      </c>
      <c r="G322" s="8">
        <f t="shared" ref="G322:G324" si="143">(E322-D322)/C322</f>
        <v>0.15491395536434524</v>
      </c>
      <c r="J322" s="8">
        <f t="shared" ref="J322:J324" si="144">H322/C322</f>
        <v>0</v>
      </c>
      <c r="K322" s="8">
        <f t="shared" ref="K322:K324" si="145">(I322-H322)/C322</f>
        <v>0</v>
      </c>
      <c r="N322" s="8">
        <f>L322/C322</f>
        <v>0</v>
      </c>
      <c r="O322" s="8">
        <f>(M322-L322)/C322</f>
        <v>0</v>
      </c>
    </row>
    <row r="323" spans="1:15">
      <c r="A323" t="s">
        <v>421</v>
      </c>
      <c r="B323">
        <v>100</v>
      </c>
      <c r="C323">
        <f>2*684296</f>
        <v>1368592</v>
      </c>
      <c r="D323">
        <v>1153514</v>
      </c>
      <c r="E323">
        <v>1366030</v>
      </c>
      <c r="F323" s="8">
        <f t="shared" si="142"/>
        <v>0.84284724739001837</v>
      </c>
      <c r="G323" s="8">
        <f t="shared" si="143"/>
        <v>0.15528075569636532</v>
      </c>
      <c r="J323" s="8">
        <f t="shared" si="144"/>
        <v>0</v>
      </c>
      <c r="K323" s="8">
        <f t="shared" si="145"/>
        <v>0</v>
      </c>
      <c r="N323" s="8">
        <f>L323/C323</f>
        <v>0</v>
      </c>
      <c r="O323" s="8">
        <f>(M323-L323)/C323</f>
        <v>0</v>
      </c>
    </row>
    <row r="324" spans="1:15">
      <c r="A324">
        <v>250</v>
      </c>
      <c r="B324">
        <v>100</v>
      </c>
      <c r="C324">
        <f>2*684296</f>
        <v>1368592</v>
      </c>
      <c r="D324">
        <v>1152416</v>
      </c>
      <c r="E324">
        <v>1365928</v>
      </c>
      <c r="F324" s="8">
        <f t="shared" si="142"/>
        <v>0.84204496299846854</v>
      </c>
      <c r="G324" s="8">
        <f t="shared" si="143"/>
        <v>0.15600851093678758</v>
      </c>
      <c r="J324" s="8">
        <f t="shared" si="144"/>
        <v>0</v>
      </c>
      <c r="K324" s="8">
        <f t="shared" si="145"/>
        <v>0</v>
      </c>
      <c r="N324" s="8">
        <f>L324/C324</f>
        <v>0</v>
      </c>
      <c r="O324" s="8">
        <f>(M324-L324)/C324</f>
        <v>0</v>
      </c>
    </row>
    <row r="325" spans="1:15">
      <c r="A325" t="s">
        <v>413</v>
      </c>
      <c r="B325">
        <v>100</v>
      </c>
      <c r="F325" s="8">
        <f>AVERAGE(F322,F323,F324)</f>
        <v>0.84267821722373559</v>
      </c>
      <c r="G325" s="8">
        <f>AVERAGE(G322,G323,G324)</f>
        <v>0.15540107399916606</v>
      </c>
      <c r="J325" s="8">
        <f>AVERAGE(J322,J323,J324)</f>
        <v>0</v>
      </c>
      <c r="K325" s="8">
        <f>AVERAGE(K322,K323,K324)</f>
        <v>0</v>
      </c>
      <c r="N325" s="8">
        <f>AVERAGE(N322,N323,N324)</f>
        <v>0</v>
      </c>
      <c r="O325" s="8">
        <f>AVERAGE(O322,O323,O324)</f>
        <v>0</v>
      </c>
    </row>
    <row r="326" spans="1:15">
      <c r="A326" t="s">
        <v>420</v>
      </c>
      <c r="B326">
        <v>100</v>
      </c>
      <c r="C326">
        <f>2*684296</f>
        <v>1368592</v>
      </c>
      <c r="D326">
        <v>1165844</v>
      </c>
      <c r="E326">
        <v>1363506</v>
      </c>
      <c r="F326" s="8">
        <f t="shared" ref="F326:F328" si="146">D326/C326</f>
        <v>0.85185650654102907</v>
      </c>
      <c r="G326" s="8">
        <f t="shared" ref="G326:G328" si="147">(E326-D326)/C326</f>
        <v>0.14442726539392309</v>
      </c>
      <c r="J326" s="8">
        <f t="shared" ref="J326:J328" si="148">H326/C326</f>
        <v>0</v>
      </c>
      <c r="K326" s="8">
        <f t="shared" ref="K326:K328" si="149">(I326-H326)/C326</f>
        <v>0</v>
      </c>
      <c r="N326" s="8">
        <f>L326/C326</f>
        <v>0</v>
      </c>
      <c r="O326" s="8">
        <f>(M326-L326)/C326</f>
        <v>0</v>
      </c>
    </row>
    <row r="327" spans="1:15">
      <c r="A327" t="s">
        <v>422</v>
      </c>
      <c r="B327">
        <v>100</v>
      </c>
      <c r="C327">
        <f>2*684296</f>
        <v>1368592</v>
      </c>
      <c r="D327">
        <v>1164494</v>
      </c>
      <c r="E327">
        <v>1363588</v>
      </c>
      <c r="F327" s="8">
        <f t="shared" si="146"/>
        <v>0.85087009130551694</v>
      </c>
      <c r="G327" s="8">
        <f t="shared" si="147"/>
        <v>0.14547359622151818</v>
      </c>
      <c r="J327" s="8">
        <f t="shared" si="148"/>
        <v>0</v>
      </c>
      <c r="K327" s="8">
        <f t="shared" si="149"/>
        <v>0</v>
      </c>
      <c r="N327" s="8">
        <f>L327/C327</f>
        <v>0</v>
      </c>
      <c r="O327" s="8">
        <f>(M327-L327)/C327</f>
        <v>0</v>
      </c>
    </row>
    <row r="328" spans="1:15">
      <c r="A328">
        <v>251</v>
      </c>
      <c r="B328">
        <v>100</v>
      </c>
      <c r="C328">
        <f>2*684296</f>
        <v>1368592</v>
      </c>
      <c r="D328">
        <v>1165118</v>
      </c>
      <c r="E328">
        <v>1363444</v>
      </c>
      <c r="F328" s="8">
        <f t="shared" si="146"/>
        <v>0.85132603434770915</v>
      </c>
      <c r="G328" s="8">
        <f t="shared" si="147"/>
        <v>0.1449124355542046</v>
      </c>
      <c r="J328" s="8">
        <f t="shared" si="148"/>
        <v>0</v>
      </c>
      <c r="K328" s="8">
        <f t="shared" si="149"/>
        <v>0</v>
      </c>
      <c r="N328" s="8">
        <f>L328/C328</f>
        <v>0</v>
      </c>
      <c r="O328" s="8">
        <f>(M328-L328)/C328</f>
        <v>0</v>
      </c>
    </row>
    <row r="329" spans="1:15">
      <c r="A329" t="s">
        <v>413</v>
      </c>
      <c r="B329">
        <v>100</v>
      </c>
      <c r="F329" s="8">
        <f>AVERAGE(F326,F327,F328)</f>
        <v>0.85135087739808502</v>
      </c>
      <c r="G329" s="8">
        <f>AVERAGE(G326,G327,G328)</f>
        <v>0.14493776572321529</v>
      </c>
      <c r="J329" s="8">
        <f>AVERAGE(J326,J327,J328)</f>
        <v>0</v>
      </c>
      <c r="K329" s="8">
        <f>AVERAGE(K326,K327,K328)</f>
        <v>0</v>
      </c>
      <c r="N329" s="8">
        <f>AVERAGE(N326,N327,N328)</f>
        <v>0</v>
      </c>
      <c r="O329" s="8">
        <f>AVERAGE(O326,O327,O328)</f>
        <v>0</v>
      </c>
    </row>
    <row r="330" spans="1:15">
      <c r="A330" t="s">
        <v>420</v>
      </c>
      <c r="B330">
        <v>100</v>
      </c>
      <c r="C330">
        <f>2*684296</f>
        <v>1368592</v>
      </c>
      <c r="D330">
        <v>1175242</v>
      </c>
      <c r="E330">
        <v>1361364</v>
      </c>
      <c r="F330" s="8">
        <f t="shared" ref="F330:F332" si="150">D330/C330</f>
        <v>0.85872341793609785</v>
      </c>
      <c r="G330" s="8">
        <f t="shared" ref="G330:G332" si="151">(E330-D330)/C330</f>
        <v>0.13599524182517508</v>
      </c>
      <c r="J330" s="8">
        <f t="shared" ref="J330:J332" si="152">H330/C330</f>
        <v>0</v>
      </c>
      <c r="K330" s="8">
        <f t="shared" ref="K330:K332" si="153">(I330-H330)/C330</f>
        <v>0</v>
      </c>
      <c r="N330" s="8">
        <f>L330/C330</f>
        <v>0</v>
      </c>
      <c r="O330" s="8">
        <f>(M330-L330)/C330</f>
        <v>0</v>
      </c>
    </row>
    <row r="331" spans="1:15">
      <c r="A331" t="s">
        <v>423</v>
      </c>
      <c r="B331">
        <v>100</v>
      </c>
      <c r="C331">
        <f>2*684296</f>
        <v>1368592</v>
      </c>
      <c r="D331">
        <v>1174780</v>
      </c>
      <c r="E331">
        <v>1361640</v>
      </c>
      <c r="F331" s="8">
        <f t="shared" si="150"/>
        <v>0.85838584472216706</v>
      </c>
      <c r="G331" s="8">
        <f t="shared" si="151"/>
        <v>0.13653448215392169</v>
      </c>
      <c r="J331" s="8">
        <f t="shared" si="152"/>
        <v>0</v>
      </c>
      <c r="K331" s="8">
        <f t="shared" si="153"/>
        <v>0</v>
      </c>
      <c r="N331" s="8">
        <f>L331/C331</f>
        <v>0</v>
      </c>
      <c r="O331" s="8">
        <f>(M331-L331)/C331</f>
        <v>0</v>
      </c>
    </row>
    <row r="332" spans="1:15">
      <c r="A332">
        <v>252</v>
      </c>
      <c r="B332">
        <v>100</v>
      </c>
      <c r="C332">
        <f>2*684296</f>
        <v>1368592</v>
      </c>
      <c r="D332">
        <v>1174942</v>
      </c>
      <c r="E332">
        <v>1361458</v>
      </c>
      <c r="F332" s="8">
        <f t="shared" si="150"/>
        <v>0.85850421455042847</v>
      </c>
      <c r="G332" s="8">
        <f t="shared" si="151"/>
        <v>0.13628312893835418</v>
      </c>
      <c r="J332" s="8">
        <f t="shared" si="152"/>
        <v>0</v>
      </c>
      <c r="K332" s="8">
        <f t="shared" si="153"/>
        <v>0</v>
      </c>
      <c r="N332" s="8">
        <f>L332/C332</f>
        <v>0</v>
      </c>
      <c r="O332" s="8">
        <f>(M332-L332)/C332</f>
        <v>0</v>
      </c>
    </row>
    <row r="333" spans="1:15">
      <c r="A333" t="s">
        <v>413</v>
      </c>
      <c r="B333">
        <v>100</v>
      </c>
      <c r="F333" s="8">
        <f>AVERAGE(F330,F331,F332)</f>
        <v>0.85853782573623116</v>
      </c>
      <c r="G333" s="8">
        <f>AVERAGE(G330,G331,G332)</f>
        <v>0.13627095097248365</v>
      </c>
      <c r="J333" s="8">
        <f>AVERAGE(J330,J331,J332)</f>
        <v>0</v>
      </c>
      <c r="K333" s="8">
        <f>AVERAGE(K330,K331,K332)</f>
        <v>0</v>
      </c>
      <c r="N333" s="8">
        <f>AVERAGE(N330,N331,N332)</f>
        <v>0</v>
      </c>
      <c r="O333" s="8">
        <f>AVERAGE(O330,O331,O332)</f>
        <v>0</v>
      </c>
    </row>
    <row r="334" spans="1:15">
      <c r="A334" t="s">
        <v>420</v>
      </c>
      <c r="B334">
        <v>100</v>
      </c>
      <c r="C334">
        <f>2*684296</f>
        <v>1368592</v>
      </c>
      <c r="D334">
        <v>1183482</v>
      </c>
      <c r="E334">
        <v>1359410</v>
      </c>
      <c r="F334" s="8">
        <f t="shared" ref="F334:F336" si="154">D334/C334</f>
        <v>0.86474420426248289</v>
      </c>
      <c r="G334" s="8">
        <f t="shared" ref="G334:G336" si="155">(E334-D334)/C334</f>
        <v>0.12854671078013025</v>
      </c>
      <c r="J334" s="8">
        <f t="shared" ref="J334:J336" si="156">H334/C334</f>
        <v>0</v>
      </c>
      <c r="K334" s="8">
        <f t="shared" ref="K334:K336" si="157">(I334-H334)/C334</f>
        <v>0</v>
      </c>
      <c r="N334" s="8">
        <f>L334/C334</f>
        <v>0</v>
      </c>
      <c r="O334" s="8">
        <f>(M334-L334)/C334</f>
        <v>0</v>
      </c>
    </row>
    <row r="335" spans="1:15">
      <c r="A335" t="s">
        <v>424</v>
      </c>
      <c r="B335">
        <v>100</v>
      </c>
      <c r="C335">
        <f>2*684296</f>
        <v>1368592</v>
      </c>
      <c r="D335">
        <v>1183180</v>
      </c>
      <c r="E335">
        <v>1359334</v>
      </c>
      <c r="F335" s="8">
        <f t="shared" si="154"/>
        <v>0.8645235395209091</v>
      </c>
      <c r="G335" s="8">
        <f t="shared" si="155"/>
        <v>0.12871184399733449</v>
      </c>
      <c r="J335" s="8">
        <f t="shared" si="156"/>
        <v>0</v>
      </c>
      <c r="K335" s="8">
        <f t="shared" si="157"/>
        <v>0</v>
      </c>
      <c r="N335" s="8">
        <f>L335/C335</f>
        <v>0</v>
      </c>
      <c r="O335" s="8">
        <f>(M335-L335)/C335</f>
        <v>0</v>
      </c>
    </row>
    <row r="336" spans="1:15">
      <c r="A336">
        <v>253</v>
      </c>
      <c r="B336">
        <v>100</v>
      </c>
      <c r="C336">
        <f>2*684296</f>
        <v>1368592</v>
      </c>
      <c r="D336">
        <v>1183184</v>
      </c>
      <c r="E336">
        <v>1359420</v>
      </c>
      <c r="F336" s="8">
        <f t="shared" si="154"/>
        <v>0.86452646223271801</v>
      </c>
      <c r="G336" s="8">
        <f t="shared" si="155"/>
        <v>0.12877175958941744</v>
      </c>
      <c r="J336" s="8">
        <f t="shared" si="156"/>
        <v>0</v>
      </c>
      <c r="K336" s="8">
        <f t="shared" si="157"/>
        <v>0</v>
      </c>
      <c r="N336" s="8">
        <f>L336/C336</f>
        <v>0</v>
      </c>
      <c r="O336" s="8">
        <f>(M336-L336)/C336</f>
        <v>0</v>
      </c>
    </row>
    <row r="337" spans="1:15">
      <c r="A337" t="s">
        <v>413</v>
      </c>
      <c r="B337">
        <v>100</v>
      </c>
      <c r="F337" s="8">
        <f>AVERAGE(F334,F335,F336)</f>
        <v>0.86459806867203659</v>
      </c>
      <c r="G337" s="8">
        <f>AVERAGE(G334,G335,G336)</f>
        <v>0.12867677145562739</v>
      </c>
      <c r="J337" s="8">
        <f>AVERAGE(J334,J335,J336)</f>
        <v>0</v>
      </c>
      <c r="K337" s="8">
        <f>AVERAGE(K334,K335,K336)</f>
        <v>0</v>
      </c>
      <c r="N337" s="8">
        <f>AVERAGE(N334,N335,N336)</f>
        <v>0</v>
      </c>
      <c r="O337" s="8">
        <f>AVERAGE(O334,O335,O336)</f>
        <v>0</v>
      </c>
    </row>
    <row r="338" spans="1:15">
      <c r="A338" t="s">
        <v>420</v>
      </c>
      <c r="B338">
        <v>100</v>
      </c>
      <c r="C338">
        <f>2*784441</f>
        <v>1568882</v>
      </c>
      <c r="D338">
        <v>1286950</v>
      </c>
      <c r="E338">
        <v>1566052</v>
      </c>
      <c r="F338" s="8">
        <f t="shared" ref="F338:F340" si="158">D338/C338</f>
        <v>0.82029751122136652</v>
      </c>
      <c r="G338" s="8">
        <f t="shared" ref="G338:G340" si="159">(E338-D338)/C338</f>
        <v>0.1778986564955172</v>
      </c>
      <c r="J338" s="8">
        <f t="shared" ref="J338:J340" si="160">H338/C338</f>
        <v>0</v>
      </c>
      <c r="K338" s="8">
        <f t="shared" ref="K338:K340" si="161">(I338-H338)/C338</f>
        <v>0</v>
      </c>
      <c r="N338" s="8">
        <f>L338/C338</f>
        <v>0</v>
      </c>
      <c r="O338" s="8">
        <f>(M338-L338)/C338</f>
        <v>0</v>
      </c>
    </row>
    <row r="339" spans="1:15">
      <c r="A339" t="s">
        <v>425</v>
      </c>
      <c r="B339">
        <v>100</v>
      </c>
      <c r="C339">
        <f>2*784441</f>
        <v>1568882</v>
      </c>
      <c r="D339">
        <v>1287450</v>
      </c>
      <c r="E339">
        <v>1565982</v>
      </c>
      <c r="F339" s="8">
        <f t="shared" si="158"/>
        <v>0.82061620950460268</v>
      </c>
      <c r="G339" s="8">
        <f t="shared" si="159"/>
        <v>0.17753534045262806</v>
      </c>
      <c r="J339" s="8">
        <f t="shared" si="160"/>
        <v>0</v>
      </c>
      <c r="K339" s="8">
        <f t="shared" si="161"/>
        <v>0</v>
      </c>
      <c r="N339" s="8">
        <f>L339/C339</f>
        <v>0</v>
      </c>
      <c r="O339" s="8">
        <f>(M339-L339)/C339</f>
        <v>0</v>
      </c>
    </row>
    <row r="340" spans="1:15">
      <c r="A340">
        <v>254</v>
      </c>
      <c r="B340">
        <v>100</v>
      </c>
      <c r="C340">
        <f>2*784441</f>
        <v>1568882</v>
      </c>
      <c r="D340">
        <v>1286966</v>
      </c>
      <c r="E340">
        <v>1566008</v>
      </c>
      <c r="F340" s="8">
        <f t="shared" si="158"/>
        <v>0.82030770956643007</v>
      </c>
      <c r="G340" s="8">
        <f t="shared" si="159"/>
        <v>0.17786041270152886</v>
      </c>
      <c r="J340" s="8">
        <f t="shared" si="160"/>
        <v>0</v>
      </c>
      <c r="K340" s="8">
        <f t="shared" si="161"/>
        <v>0</v>
      </c>
      <c r="N340" s="8">
        <f>L340/C340</f>
        <v>0</v>
      </c>
      <c r="O340" s="8">
        <f>(M340-L340)/C340</f>
        <v>0</v>
      </c>
    </row>
    <row r="341" spans="1:15">
      <c r="A341" t="s">
        <v>413</v>
      </c>
      <c r="B341">
        <v>100</v>
      </c>
      <c r="F341" s="8">
        <f>AVERAGE(F338,F339,F340)</f>
        <v>0.82040714343079968</v>
      </c>
      <c r="G341" s="8">
        <f>AVERAGE(G338,G339,G340)</f>
        <v>0.17776480321655805</v>
      </c>
      <c r="J341" s="8">
        <f>AVERAGE(J338,J339,J340)</f>
        <v>0</v>
      </c>
      <c r="K341" s="8">
        <f>AVERAGE(K338,K339,K340)</f>
        <v>0</v>
      </c>
      <c r="N341" s="8">
        <f>AVERAGE(N338,N339,N340)</f>
        <v>0</v>
      </c>
      <c r="O341" s="8">
        <f>AVERAGE(O338,O339,O340)</f>
        <v>0</v>
      </c>
    </row>
    <row r="342" spans="1:15">
      <c r="A342" t="s">
        <v>420</v>
      </c>
      <c r="B342">
        <v>100</v>
      </c>
      <c r="C342">
        <f>2*904040</f>
        <v>1808080</v>
      </c>
      <c r="F342" s="8">
        <f t="shared" ref="F342:F344" si="162">D342/C342</f>
        <v>0</v>
      </c>
      <c r="G342" s="8">
        <f t="shared" ref="G342:G344" si="163">(E342-D342)/C342</f>
        <v>0</v>
      </c>
      <c r="J342" s="8">
        <f t="shared" ref="J342:J344" si="164">H342/C342</f>
        <v>0</v>
      </c>
      <c r="K342" s="8">
        <f t="shared" ref="K342:K344" si="165">(I342-H342)/C342</f>
        <v>0</v>
      </c>
      <c r="N342" s="8">
        <f>L342/C342</f>
        <v>0</v>
      </c>
      <c r="O342" s="8">
        <f>(M342-L342)/C342</f>
        <v>0</v>
      </c>
    </row>
    <row r="343" spans="1:15">
      <c r="A343" t="s">
        <v>426</v>
      </c>
      <c r="B343">
        <v>100</v>
      </c>
      <c r="C343">
        <f>2*904040</f>
        <v>1808080</v>
      </c>
      <c r="F343" s="8">
        <f t="shared" si="162"/>
        <v>0</v>
      </c>
      <c r="G343" s="8">
        <f t="shared" si="163"/>
        <v>0</v>
      </c>
      <c r="J343" s="8">
        <f t="shared" si="164"/>
        <v>0</v>
      </c>
      <c r="K343" s="8">
        <f t="shared" si="165"/>
        <v>0</v>
      </c>
      <c r="N343" s="8">
        <f>L343/C343</f>
        <v>0</v>
      </c>
      <c r="O343" s="8">
        <f>(M343-L343)/C343</f>
        <v>0</v>
      </c>
    </row>
    <row r="344" spans="1:15">
      <c r="A344">
        <v>255</v>
      </c>
      <c r="B344">
        <v>100</v>
      </c>
      <c r="C344">
        <f>2*904040</f>
        <v>1808080</v>
      </c>
      <c r="F344" s="8">
        <f t="shared" si="162"/>
        <v>0</v>
      </c>
      <c r="G344" s="8">
        <f t="shared" si="163"/>
        <v>0</v>
      </c>
      <c r="J344" s="8">
        <f t="shared" si="164"/>
        <v>0</v>
      </c>
      <c r="K344" s="8">
        <f t="shared" si="165"/>
        <v>0</v>
      </c>
      <c r="N344" s="8">
        <f>L344/C344</f>
        <v>0</v>
      </c>
      <c r="O344" s="8">
        <f>(M344-L344)/C344</f>
        <v>0</v>
      </c>
    </row>
    <row r="345" spans="1:15">
      <c r="A345" t="s">
        <v>413</v>
      </c>
      <c r="B345">
        <v>100</v>
      </c>
      <c r="F345" s="8">
        <f>AVERAGE(F342,F343,F344)</f>
        <v>0</v>
      </c>
      <c r="G345" s="8">
        <f>AVERAGE(G342,G343,G344)</f>
        <v>0</v>
      </c>
      <c r="J345" s="8">
        <f>AVERAGE(J342,J343,J344)</f>
        <v>0</v>
      </c>
      <c r="K345" s="8">
        <f>AVERAGE(K342,K343,K344)</f>
        <v>0</v>
      </c>
      <c r="N345" s="8">
        <f>AVERAGE(N342,N343,N344)</f>
        <v>0</v>
      </c>
      <c r="O345" s="8">
        <f>AVERAGE(O342,O343,O344)</f>
        <v>0</v>
      </c>
    </row>
    <row r="346" spans="1:15">
      <c r="A346" t="s">
        <v>420</v>
      </c>
      <c r="B346">
        <v>100</v>
      </c>
      <c r="C346">
        <f>2*1058092</f>
        <v>2116184</v>
      </c>
      <c r="D346">
        <v>1726138</v>
      </c>
      <c r="E346">
        <v>2112000</v>
      </c>
      <c r="F346" s="8">
        <f t="shared" ref="F346:F348" si="166">D346/C346</f>
        <v>0.81568426942080652</v>
      </c>
      <c r="G346" s="8">
        <f t="shared" ref="G346:G348" si="167">(E346-D346)/C346</f>
        <v>0.18233858681475712</v>
      </c>
      <c r="J346" s="8">
        <f t="shared" ref="J346:J348" si="168">H346/C346</f>
        <v>0</v>
      </c>
      <c r="K346" s="8">
        <f t="shared" ref="K346:K348" si="169">(I346-H346)/C346</f>
        <v>0</v>
      </c>
      <c r="N346" s="8">
        <f>L346/C346</f>
        <v>0</v>
      </c>
      <c r="O346" s="8">
        <f>(M346-L346)/C346</f>
        <v>0</v>
      </c>
    </row>
    <row r="347" spans="1:15">
      <c r="A347" t="s">
        <v>427</v>
      </c>
      <c r="B347">
        <v>100</v>
      </c>
      <c r="C347">
        <f>2*1058092</f>
        <v>2116184</v>
      </c>
      <c r="D347">
        <v>1725942</v>
      </c>
      <c r="E347">
        <v>2111904</v>
      </c>
      <c r="F347" s="8">
        <f t="shared" si="166"/>
        <v>0.8155916498754362</v>
      </c>
      <c r="G347" s="8">
        <f t="shared" si="167"/>
        <v>0.18238584168484404</v>
      </c>
      <c r="J347" s="8">
        <f t="shared" si="168"/>
        <v>0</v>
      </c>
      <c r="K347" s="8">
        <f t="shared" si="169"/>
        <v>0</v>
      </c>
      <c r="N347" s="8">
        <f>L347/C347</f>
        <v>0</v>
      </c>
      <c r="O347" s="8">
        <f>(M347-L347)/C347</f>
        <v>0</v>
      </c>
    </row>
    <row r="348" spans="1:15">
      <c r="A348">
        <v>256</v>
      </c>
      <c r="B348">
        <v>100</v>
      </c>
      <c r="C348">
        <f>2*1058092</f>
        <v>2116184</v>
      </c>
      <c r="D348">
        <v>1726466</v>
      </c>
      <c r="E348">
        <v>2112196</v>
      </c>
      <c r="F348" s="8">
        <f t="shared" si="166"/>
        <v>0.81583926539469154</v>
      </c>
      <c r="G348" s="8">
        <f t="shared" si="167"/>
        <v>0.18227621038624239</v>
      </c>
      <c r="J348" s="8">
        <f t="shared" si="168"/>
        <v>0</v>
      </c>
      <c r="K348" s="8">
        <f t="shared" si="169"/>
        <v>0</v>
      </c>
      <c r="N348" s="8">
        <f>L348/C348</f>
        <v>0</v>
      </c>
      <c r="O348" s="8">
        <f>(M348-L348)/C348</f>
        <v>0</v>
      </c>
    </row>
    <row r="349" spans="1:15">
      <c r="A349" t="s">
        <v>413</v>
      </c>
      <c r="B349">
        <v>100</v>
      </c>
      <c r="F349" s="8">
        <f>AVERAGE(F346,F347,F348)</f>
        <v>0.81570506156364475</v>
      </c>
      <c r="G349" s="8">
        <f>AVERAGE(G346,G347,G348)</f>
        <v>0.1823335462952812</v>
      </c>
      <c r="J349" s="8">
        <f>AVERAGE(J346,J347,J348)</f>
        <v>0</v>
      </c>
      <c r="K349" s="8">
        <f>AVERAGE(K346,K347,K348)</f>
        <v>0</v>
      </c>
      <c r="N349" s="8">
        <f>AVERAGE(N346,N347,N348)</f>
        <v>0</v>
      </c>
      <c r="O349" s="8">
        <f>AVERAGE(O346,O347,O348)</f>
        <v>0</v>
      </c>
    </row>
    <row r="350" spans="1:15">
      <c r="A350" t="s">
        <v>420</v>
      </c>
      <c r="B350">
        <v>100</v>
      </c>
      <c r="C350">
        <f>2*1261754</f>
        <v>2523508</v>
      </c>
      <c r="F350" s="8">
        <f t="shared" ref="F350:F352" si="170">D350/C350</f>
        <v>0</v>
      </c>
      <c r="G350" s="8">
        <f t="shared" ref="G350:G352" si="171">(E350-D350)/C350</f>
        <v>0</v>
      </c>
      <c r="J350" s="8">
        <f t="shared" ref="J350:J352" si="172">H350/C350</f>
        <v>0</v>
      </c>
      <c r="K350" s="8">
        <f t="shared" ref="K350:K352" si="173">(I350-H350)/C350</f>
        <v>0</v>
      </c>
      <c r="N350" s="8">
        <f>L350/C350</f>
        <v>0</v>
      </c>
      <c r="O350" s="8">
        <f>(M350-L350)/C350</f>
        <v>0</v>
      </c>
    </row>
    <row r="351" spans="1:15">
      <c r="A351" t="s">
        <v>428</v>
      </c>
      <c r="B351">
        <v>100</v>
      </c>
      <c r="C351">
        <f>2*1261754</f>
        <v>2523508</v>
      </c>
      <c r="F351" s="8">
        <f t="shared" si="170"/>
        <v>0</v>
      </c>
      <c r="G351" s="8">
        <f t="shared" si="171"/>
        <v>0</v>
      </c>
      <c r="J351" s="8">
        <f t="shared" si="172"/>
        <v>0</v>
      </c>
      <c r="K351" s="8">
        <f t="shared" si="173"/>
        <v>0</v>
      </c>
      <c r="N351" s="8">
        <f>L351/C351</f>
        <v>0</v>
      </c>
      <c r="O351" s="8">
        <f>(M351-L351)/C351</f>
        <v>0</v>
      </c>
    </row>
    <row r="352" spans="1:15">
      <c r="A352">
        <v>257</v>
      </c>
      <c r="B352">
        <v>100</v>
      </c>
      <c r="C352">
        <f>2*1261754</f>
        <v>2523508</v>
      </c>
      <c r="F352" s="8">
        <f t="shared" si="170"/>
        <v>0</v>
      </c>
      <c r="G352" s="8">
        <f t="shared" si="171"/>
        <v>0</v>
      </c>
      <c r="J352" s="8">
        <f t="shared" si="172"/>
        <v>0</v>
      </c>
      <c r="K352" s="8">
        <f t="shared" si="173"/>
        <v>0</v>
      </c>
      <c r="N352" s="8">
        <f>L352/C352</f>
        <v>0</v>
      </c>
      <c r="O352" s="8">
        <f>(M352-L352)/C352</f>
        <v>0</v>
      </c>
    </row>
    <row r="353" spans="1:15">
      <c r="A353" t="s">
        <v>413</v>
      </c>
      <c r="B353">
        <v>100</v>
      </c>
      <c r="F353" s="8">
        <f>AVERAGE(F350,F351,F352)</f>
        <v>0</v>
      </c>
      <c r="G353" s="8">
        <f>AVERAGE(G350,G351,G352)</f>
        <v>0</v>
      </c>
      <c r="J353" s="8">
        <f>AVERAGE(J350,J351,J352)</f>
        <v>0</v>
      </c>
      <c r="K353" s="8">
        <f>AVERAGE(K350,K351,K352)</f>
        <v>0</v>
      </c>
      <c r="N353" s="8">
        <f>AVERAGE(N350,N351,N352)</f>
        <v>0</v>
      </c>
      <c r="O353" s="8">
        <f>AVERAGE(O350,O351,O352)</f>
        <v>0</v>
      </c>
    </row>
    <row r="354" spans="1:15">
      <c r="A354" t="s">
        <v>420</v>
      </c>
      <c r="B354">
        <v>100</v>
      </c>
      <c r="C354">
        <f>2*1540214</f>
        <v>3080428</v>
      </c>
      <c r="D354">
        <v>2502804</v>
      </c>
      <c r="E354">
        <v>3074186</v>
      </c>
      <c r="F354" s="8">
        <f t="shared" ref="F354:F356" si="174">D354/C354</f>
        <v>0.81248579742814964</v>
      </c>
      <c r="G354" s="8">
        <f t="shared" ref="G354:G356" si="175">(E354-D354)/C354</f>
        <v>0.18548786077778803</v>
      </c>
      <c r="J354" s="8">
        <f t="shared" ref="J354:J356" si="176">H354/C354</f>
        <v>0</v>
      </c>
      <c r="K354" s="8">
        <f t="shared" ref="K354:K356" si="177">(I354-H354)/C354</f>
        <v>0</v>
      </c>
      <c r="N354" s="8">
        <f>L354/C354</f>
        <v>0</v>
      </c>
      <c r="O354" s="8">
        <f>(M354-L354)/C354</f>
        <v>0</v>
      </c>
    </row>
    <row r="355" spans="1:15">
      <c r="A355" t="s">
        <v>419</v>
      </c>
      <c r="B355">
        <v>100</v>
      </c>
      <c r="C355">
        <f>2*1540214</f>
        <v>3080428</v>
      </c>
      <c r="D355">
        <v>2501352</v>
      </c>
      <c r="E355">
        <v>3073972</v>
      </c>
      <c r="F355" s="8">
        <f t="shared" si="174"/>
        <v>0.81201443435782306</v>
      </c>
      <c r="G355" s="8">
        <f t="shared" si="175"/>
        <v>0.18588975298237778</v>
      </c>
      <c r="J355" s="8">
        <f t="shared" si="176"/>
        <v>0</v>
      </c>
      <c r="K355" s="8">
        <f t="shared" si="177"/>
        <v>0</v>
      </c>
      <c r="N355" s="8">
        <f>L355/C355</f>
        <v>0</v>
      </c>
      <c r="O355" s="8">
        <f>(M355-L355)/C355</f>
        <v>0</v>
      </c>
    </row>
    <row r="356" spans="1:15">
      <c r="A356">
        <v>258</v>
      </c>
      <c r="B356">
        <v>100</v>
      </c>
      <c r="C356">
        <f>2*1540214</f>
        <v>3080428</v>
      </c>
      <c r="D356">
        <v>2501802</v>
      </c>
      <c r="E356">
        <v>3074110</v>
      </c>
      <c r="F356" s="8">
        <f t="shared" si="174"/>
        <v>0.81216051795399857</v>
      </c>
      <c r="G356" s="8">
        <f t="shared" si="175"/>
        <v>0.18578846835569604</v>
      </c>
      <c r="J356" s="8">
        <f t="shared" si="176"/>
        <v>0</v>
      </c>
      <c r="K356" s="8">
        <f t="shared" si="177"/>
        <v>0</v>
      </c>
      <c r="N356" s="8">
        <f>L356/C356</f>
        <v>0</v>
      </c>
      <c r="O356" s="8">
        <f>(M356-L356)/C356</f>
        <v>0</v>
      </c>
    </row>
    <row r="357" spans="1:15">
      <c r="A357" t="s">
        <v>413</v>
      </c>
      <c r="B357">
        <v>100</v>
      </c>
      <c r="F357" s="8">
        <f>AVERAGE(F354,F355,F356)</f>
        <v>0.81222024991332376</v>
      </c>
      <c r="G357" s="8">
        <f>AVERAGE(G354,G355,G356)</f>
        <v>0.18572202737195395</v>
      </c>
      <c r="J357" s="8">
        <f>AVERAGE(J354,J355,J356)</f>
        <v>0</v>
      </c>
      <c r="K357" s="8">
        <f>AVERAGE(K354,K355,K356)</f>
        <v>0</v>
      </c>
      <c r="N357" s="8">
        <f>AVERAGE(N354,N355,N356)</f>
        <v>0</v>
      </c>
      <c r="O357" s="8">
        <f>AVERAGE(O354,O355,O356)</f>
        <v>0</v>
      </c>
    </row>
    <row r="358" spans="1:15">
      <c r="A358" t="s">
        <v>420</v>
      </c>
      <c r="B358">
        <v>100</v>
      </c>
      <c r="C358">
        <f>2*1944685</f>
        <v>3889370</v>
      </c>
      <c r="D358">
        <v>3147870</v>
      </c>
      <c r="E358">
        <v>3881584</v>
      </c>
      <c r="F358" s="8">
        <f t="shared" ref="F358:F360" si="178">D358/C358</f>
        <v>0.80935215729025523</v>
      </c>
      <c r="G358" s="8">
        <f t="shared" ref="G358:G360" si="179">(E358-D358)/C358</f>
        <v>0.18864597608353023</v>
      </c>
      <c r="J358" s="8">
        <f t="shared" ref="J358:J360" si="180">H358/C358</f>
        <v>0</v>
      </c>
      <c r="K358" s="8">
        <f t="shared" ref="K358:K360" si="181">(I358-H358)/C358</f>
        <v>0</v>
      </c>
      <c r="N358" s="8">
        <f>L358/C358</f>
        <v>0</v>
      </c>
      <c r="O358" s="8">
        <f>(M358-L358)/C358</f>
        <v>0</v>
      </c>
    </row>
    <row r="359" spans="1:15">
      <c r="A359" t="s">
        <v>429</v>
      </c>
      <c r="B359">
        <v>100</v>
      </c>
      <c r="C359">
        <f>2*1944685</f>
        <v>3889370</v>
      </c>
      <c r="D359">
        <v>3147914</v>
      </c>
      <c r="E359">
        <v>3881446</v>
      </c>
      <c r="F359" s="8">
        <f t="shared" si="178"/>
        <v>0.80936347017640387</v>
      </c>
      <c r="G359" s="8">
        <f t="shared" si="179"/>
        <v>0.1885991818726426</v>
      </c>
      <c r="J359" s="8">
        <f t="shared" si="180"/>
        <v>0</v>
      </c>
      <c r="K359" s="8">
        <f t="shared" si="181"/>
        <v>0</v>
      </c>
      <c r="N359" s="8">
        <f>L359/C359</f>
        <v>0</v>
      </c>
      <c r="O359" s="8">
        <f>(M359-L359)/C359</f>
        <v>0</v>
      </c>
    </row>
    <row r="360" spans="1:15">
      <c r="A360">
        <v>259</v>
      </c>
      <c r="B360">
        <v>100</v>
      </c>
      <c r="C360">
        <f>2*1944685</f>
        <v>3889370</v>
      </c>
      <c r="D360">
        <v>3146084</v>
      </c>
      <c r="E360">
        <v>3881374</v>
      </c>
      <c r="F360" s="8">
        <f t="shared" si="178"/>
        <v>0.80889295695703933</v>
      </c>
      <c r="G360" s="8">
        <f t="shared" si="179"/>
        <v>0.18905118309649122</v>
      </c>
      <c r="J360" s="8">
        <f t="shared" si="180"/>
        <v>0</v>
      </c>
      <c r="K360" s="8">
        <f t="shared" si="181"/>
        <v>0</v>
      </c>
      <c r="N360" s="8">
        <f>L360/C360</f>
        <v>0</v>
      </c>
      <c r="O360" s="8">
        <f>(M360-L360)/C360</f>
        <v>0</v>
      </c>
    </row>
    <row r="361" spans="1:15">
      <c r="A361" t="s">
        <v>413</v>
      </c>
      <c r="B361">
        <v>100</v>
      </c>
      <c r="F361" s="8">
        <f>AVERAGE(F358,F359,F360)</f>
        <v>0.80920286147456599</v>
      </c>
      <c r="G361" s="8">
        <f>AVERAGE(G358,G359,G360)</f>
        <v>0.18876544701755468</v>
      </c>
      <c r="J361" s="8">
        <f>AVERAGE(J358,J359,J360)</f>
        <v>0</v>
      </c>
      <c r="K361" s="8">
        <f>AVERAGE(K358,K359,K360)</f>
        <v>0</v>
      </c>
      <c r="N361" s="8">
        <f>AVERAGE(N358,N359,N360)</f>
        <v>0</v>
      </c>
      <c r="O361" s="8">
        <f>AVERAGE(O358,O359,O360)</f>
        <v>0</v>
      </c>
    </row>
    <row r="362" spans="1:15">
      <c r="A362" t="s">
        <v>420</v>
      </c>
      <c r="B362">
        <v>100</v>
      </c>
      <c r="C362">
        <f>2*2614982</f>
        <v>5229964</v>
      </c>
      <c r="F362" s="8">
        <f t="shared" ref="F362:F364" si="182">D362/C362</f>
        <v>0</v>
      </c>
      <c r="G362" s="8">
        <f t="shared" ref="G362:G364" si="183">(E362-D362)/C362</f>
        <v>0</v>
      </c>
      <c r="J362" s="8">
        <f t="shared" ref="J362:J364" si="184">H362/C362</f>
        <v>0</v>
      </c>
      <c r="K362" s="8">
        <f t="shared" ref="K362:K364" si="185">(I362-H362)/C362</f>
        <v>0</v>
      </c>
      <c r="N362" s="8">
        <f>L362/C362</f>
        <v>0</v>
      </c>
      <c r="O362" s="8">
        <f>(M362-L362)/C362</f>
        <v>0</v>
      </c>
    </row>
    <row r="363" spans="1:15">
      <c r="A363" t="s">
        <v>430</v>
      </c>
      <c r="B363">
        <v>100</v>
      </c>
      <c r="C363">
        <f>2*2614982</f>
        <v>5229964</v>
      </c>
      <c r="F363" s="8">
        <f t="shared" si="182"/>
        <v>0</v>
      </c>
      <c r="G363" s="8">
        <f t="shared" si="183"/>
        <v>0</v>
      </c>
      <c r="J363" s="8">
        <f t="shared" si="184"/>
        <v>0</v>
      </c>
      <c r="K363" s="8">
        <f t="shared" si="185"/>
        <v>0</v>
      </c>
      <c r="N363" s="8">
        <f>L363/C363</f>
        <v>0</v>
      </c>
      <c r="O363" s="8">
        <f>(M363-L363)/C363</f>
        <v>0</v>
      </c>
    </row>
    <row r="364" spans="1:15">
      <c r="A364">
        <v>260</v>
      </c>
      <c r="B364">
        <v>100</v>
      </c>
      <c r="C364">
        <f>2*2614982</f>
        <v>5229964</v>
      </c>
      <c r="F364" s="8">
        <f t="shared" si="182"/>
        <v>0</v>
      </c>
      <c r="G364" s="8">
        <f t="shared" si="183"/>
        <v>0</v>
      </c>
      <c r="J364" s="8">
        <f t="shared" si="184"/>
        <v>0</v>
      </c>
      <c r="K364" s="8">
        <f t="shared" si="185"/>
        <v>0</v>
      </c>
      <c r="N364" s="8">
        <f>L364/C364</f>
        <v>0</v>
      </c>
      <c r="O364" s="8">
        <f>(M364-L364)/C364</f>
        <v>0</v>
      </c>
    </row>
    <row r="365" spans="1:15">
      <c r="A365" t="s">
        <v>413</v>
      </c>
      <c r="B365">
        <v>100</v>
      </c>
      <c r="F365" s="8">
        <f>AVERAGE(F362,F363,F364)</f>
        <v>0</v>
      </c>
      <c r="G365" s="8">
        <f>AVERAGE(G362,G363,G364)</f>
        <v>0</v>
      </c>
      <c r="J365" s="8">
        <f>AVERAGE(J362,J363,J364)</f>
        <v>0</v>
      </c>
      <c r="K365" s="8">
        <f>AVERAGE(K362,K363,K364)</f>
        <v>0</v>
      </c>
      <c r="N365" s="8">
        <f>AVERAGE(N362,N363,N364)</f>
        <v>0</v>
      </c>
      <c r="O365" s="8">
        <f>AVERAGE(O362,O363,O364)</f>
        <v>0</v>
      </c>
    </row>
    <row r="366" spans="1:15">
      <c r="A366" t="s">
        <v>420</v>
      </c>
      <c r="B366">
        <v>100</v>
      </c>
      <c r="C366">
        <v>7909953</v>
      </c>
      <c r="D366">
        <v>6204357</v>
      </c>
      <c r="E366">
        <v>7901464</v>
      </c>
      <c r="F366" s="8">
        <f t="shared" ref="F366:F368" si="186">D366/C366</f>
        <v>0.78437343433014073</v>
      </c>
      <c r="G366" s="8">
        <f t="shared" ref="G366:G368" si="187">(E366-D366)/C366</f>
        <v>0.21455336081010848</v>
      </c>
      <c r="J366" s="8">
        <f t="shared" ref="J366:J368" si="188">H366/C366</f>
        <v>0</v>
      </c>
      <c r="K366" s="8">
        <f t="shared" ref="K366:K368" si="189">(I366-H366)/C366</f>
        <v>0</v>
      </c>
      <c r="N366" s="8">
        <f>L366/C366</f>
        <v>0</v>
      </c>
      <c r="O366" s="8">
        <f>(M366-L366)/C366</f>
        <v>0</v>
      </c>
    </row>
    <row r="367" spans="1:15">
      <c r="A367" t="s">
        <v>431</v>
      </c>
      <c r="B367">
        <v>100</v>
      </c>
      <c r="C367">
        <v>7909953</v>
      </c>
      <c r="D367">
        <v>6204704</v>
      </c>
      <c r="E367">
        <v>7901692</v>
      </c>
      <c r="F367" s="8">
        <f t="shared" si="186"/>
        <v>0.78441730311166202</v>
      </c>
      <c r="G367" s="8">
        <f t="shared" si="187"/>
        <v>0.21453831647292973</v>
      </c>
      <c r="J367" s="8">
        <f t="shared" si="188"/>
        <v>0</v>
      </c>
      <c r="K367" s="8">
        <f t="shared" si="189"/>
        <v>0</v>
      </c>
      <c r="N367" s="8">
        <f>L367/C367</f>
        <v>0</v>
      </c>
      <c r="O367" s="8">
        <f>(M367-L367)/C367</f>
        <v>0</v>
      </c>
    </row>
    <row r="368" spans="1:15">
      <c r="A368">
        <v>261</v>
      </c>
      <c r="B368">
        <v>100</v>
      </c>
      <c r="C368">
        <v>7909953</v>
      </c>
      <c r="D368">
        <v>6205132</v>
      </c>
      <c r="E368">
        <v>7901521</v>
      </c>
      <c r="F368" s="8">
        <f t="shared" si="186"/>
        <v>0.78447141215630489</v>
      </c>
      <c r="G368" s="8">
        <f t="shared" si="187"/>
        <v>0.21446258909503002</v>
      </c>
      <c r="J368" s="8">
        <f t="shared" si="188"/>
        <v>0</v>
      </c>
      <c r="K368" s="8">
        <f t="shared" si="189"/>
        <v>0</v>
      </c>
      <c r="N368" s="8">
        <f>L368/C368</f>
        <v>0</v>
      </c>
      <c r="O368" s="8">
        <f>(M368-L368)/C368</f>
        <v>0</v>
      </c>
    </row>
    <row r="369" spans="1:15">
      <c r="A369" t="s">
        <v>413</v>
      </c>
      <c r="B369">
        <v>100</v>
      </c>
      <c r="F369" s="8">
        <f>AVERAGE(F366,F367,F368)</f>
        <v>0.78442071653270251</v>
      </c>
      <c r="G369" s="8">
        <f>AVERAGE(G366,G367,G368)</f>
        <v>0.21451808879268941</v>
      </c>
      <c r="J369" s="8">
        <f>AVERAGE(J366,J367,J368)</f>
        <v>0</v>
      </c>
      <c r="K369" s="8">
        <f>AVERAGE(K366,K367,K368)</f>
        <v>0</v>
      </c>
      <c r="N369" s="8">
        <f>AVERAGE(N366,N367,N368)</f>
        <v>0</v>
      </c>
      <c r="O369" s="8">
        <f>AVERAGE(O366,O367,O368)</f>
        <v>0</v>
      </c>
    </row>
    <row r="370" spans="1:15">
      <c r="A370" t="s">
        <v>420</v>
      </c>
      <c r="B370">
        <v>100</v>
      </c>
      <c r="C370">
        <v>3943135</v>
      </c>
      <c r="D370">
        <v>3159118</v>
      </c>
      <c r="E370">
        <v>3935116</v>
      </c>
      <c r="F370" s="8">
        <f t="shared" ref="F370:F372" si="190">D370/C370</f>
        <v>0.80116912050944233</v>
      </c>
      <c r="G370" s="8">
        <f t="shared" ref="G370:G372" si="191">(E370-D370)/C370</f>
        <v>0.19679721845688772</v>
      </c>
      <c r="J370" s="8">
        <f t="shared" ref="J370:J372" si="192">H370/C370</f>
        <v>0</v>
      </c>
      <c r="K370" s="8">
        <f t="shared" ref="K370:K372" si="193">(I370-H370)/C370</f>
        <v>0</v>
      </c>
      <c r="N370" s="8">
        <f>L370/C370</f>
        <v>0</v>
      </c>
      <c r="O370" s="8">
        <f>(M370-L370)/C370</f>
        <v>0</v>
      </c>
    </row>
    <row r="371" spans="1:15">
      <c r="A371" t="s">
        <v>432</v>
      </c>
      <c r="B371">
        <v>100</v>
      </c>
      <c r="C371">
        <v>3943135</v>
      </c>
      <c r="D371">
        <v>3159655</v>
      </c>
      <c r="E371">
        <v>3935068</v>
      </c>
      <c r="F371" s="8">
        <f t="shared" si="190"/>
        <v>0.80130530656444676</v>
      </c>
      <c r="G371" s="8">
        <f t="shared" si="191"/>
        <v>0.19664885934668735</v>
      </c>
      <c r="J371" s="8">
        <f t="shared" si="192"/>
        <v>0</v>
      </c>
      <c r="K371" s="8">
        <f t="shared" si="193"/>
        <v>0</v>
      </c>
      <c r="N371" s="8">
        <f>L371/C371</f>
        <v>0</v>
      </c>
      <c r="O371" s="8">
        <f>(M371-L371)/C371</f>
        <v>0</v>
      </c>
    </row>
    <row r="372" spans="1:15">
      <c r="A372">
        <v>262</v>
      </c>
      <c r="B372">
        <v>100</v>
      </c>
      <c r="C372">
        <v>3943135</v>
      </c>
      <c r="D372">
        <v>3159836</v>
      </c>
      <c r="E372">
        <v>3935115</v>
      </c>
      <c r="F372" s="8">
        <f t="shared" si="190"/>
        <v>0.80135120912674818</v>
      </c>
      <c r="G372" s="8">
        <f t="shared" si="191"/>
        <v>0.19661487623426538</v>
      </c>
      <c r="J372" s="8">
        <f t="shared" si="192"/>
        <v>0</v>
      </c>
      <c r="K372" s="8">
        <f t="shared" si="193"/>
        <v>0</v>
      </c>
      <c r="N372" s="8">
        <f>L372/C372</f>
        <v>0</v>
      </c>
      <c r="O372" s="8">
        <f>(M372-L372)/C372</f>
        <v>0</v>
      </c>
    </row>
    <row r="373" spans="1:15">
      <c r="A373" t="s">
        <v>413</v>
      </c>
      <c r="B373">
        <v>100</v>
      </c>
      <c r="F373" s="8">
        <f>AVERAGE(F370,F371,F372)</f>
        <v>0.80127521206687913</v>
      </c>
      <c r="G373" s="8">
        <f>AVERAGE(G370,G371,G372)</f>
        <v>0.19668698467928017</v>
      </c>
      <c r="J373" s="8">
        <f>AVERAGE(J370,J371,J372)</f>
        <v>0</v>
      </c>
      <c r="K373" s="8">
        <f>AVERAGE(K370,K371,K372)</f>
        <v>0</v>
      </c>
      <c r="N373" s="8">
        <f>AVERAGE(N370,N371,N372)</f>
        <v>0</v>
      </c>
      <c r="O373" s="8">
        <f>AVERAGE(O370,O371,O372)</f>
        <v>0</v>
      </c>
    </row>
    <row r="374" spans="1:15">
      <c r="A374" t="s">
        <v>420</v>
      </c>
      <c r="B374">
        <v>100</v>
      </c>
      <c r="C374">
        <v>2614982</v>
      </c>
      <c r="D374">
        <v>2129970</v>
      </c>
      <c r="E374">
        <v>2607251</v>
      </c>
      <c r="F374" s="8">
        <f t="shared" ref="F374:F376" si="194">D374/C374</f>
        <v>0.81452568315957818</v>
      </c>
      <c r="G374" s="8">
        <f t="shared" ref="G374:G376" si="195">(E374-D374)/C374</f>
        <v>0.18251789113653555</v>
      </c>
      <c r="J374" s="8">
        <f t="shared" ref="J374:J376" si="196">H374/C374</f>
        <v>0</v>
      </c>
      <c r="K374" s="8">
        <f t="shared" ref="K374:K376" si="197">(I374-H374)/C374</f>
        <v>0</v>
      </c>
      <c r="N374" s="8">
        <f>L374/C374</f>
        <v>0</v>
      </c>
      <c r="O374" s="8">
        <f>(M374-L374)/C374</f>
        <v>0</v>
      </c>
    </row>
    <row r="375" spans="1:15">
      <c r="A375" t="s">
        <v>433</v>
      </c>
      <c r="B375">
        <v>100</v>
      </c>
      <c r="C375">
        <v>2614982</v>
      </c>
      <c r="D375">
        <v>2129411</v>
      </c>
      <c r="E375">
        <v>2607171</v>
      </c>
      <c r="F375" s="8">
        <f t="shared" si="194"/>
        <v>0.81431191495773203</v>
      </c>
      <c r="G375" s="8">
        <f t="shared" si="195"/>
        <v>0.18270106639357364</v>
      </c>
      <c r="J375" s="8">
        <f t="shared" si="196"/>
        <v>0</v>
      </c>
      <c r="K375" s="8">
        <f t="shared" si="197"/>
        <v>0</v>
      </c>
      <c r="N375" s="8">
        <f>L375/C375</f>
        <v>0</v>
      </c>
      <c r="O375" s="8">
        <f>(M375-L375)/C375</f>
        <v>0</v>
      </c>
    </row>
    <row r="376" spans="1:15">
      <c r="A376">
        <v>263</v>
      </c>
      <c r="B376">
        <v>100</v>
      </c>
      <c r="C376">
        <v>2614982</v>
      </c>
      <c r="D376">
        <v>2128959</v>
      </c>
      <c r="E376">
        <v>2607273</v>
      </c>
      <c r="F376" s="8">
        <f t="shared" si="194"/>
        <v>0.81413906481956666</v>
      </c>
      <c r="G376" s="8">
        <f t="shared" si="195"/>
        <v>0.18291292253636929</v>
      </c>
      <c r="J376" s="8">
        <f t="shared" si="196"/>
        <v>0</v>
      </c>
      <c r="K376" s="8">
        <f t="shared" si="197"/>
        <v>0</v>
      </c>
      <c r="N376" s="8">
        <f>L376/C376</f>
        <v>0</v>
      </c>
      <c r="O376" s="8">
        <f>(M376-L376)/C376</f>
        <v>0</v>
      </c>
    </row>
    <row r="377" spans="1:15">
      <c r="A377" t="s">
        <v>413</v>
      </c>
      <c r="B377">
        <v>100</v>
      </c>
      <c r="F377" s="8">
        <f>AVERAGE(F374,F375,F376)</f>
        <v>0.81432555431229225</v>
      </c>
      <c r="G377" s="8">
        <f>AVERAGE(G374,G375,G376)</f>
        <v>0.18271062668882618</v>
      </c>
      <c r="J377" s="8">
        <f>AVERAGE(J374,J375,J376)</f>
        <v>0</v>
      </c>
      <c r="K377" s="8">
        <f>AVERAGE(K374,K375,K376)</f>
        <v>0</v>
      </c>
      <c r="N377" s="8">
        <f>AVERAGE(N374,N375,N376)</f>
        <v>0</v>
      </c>
      <c r="O377" s="8">
        <f>AVERAGE(O374,O375,O376)</f>
        <v>0</v>
      </c>
    </row>
    <row r="378" spans="1:15">
      <c r="A378" t="s">
        <v>420</v>
      </c>
      <c r="B378">
        <v>100</v>
      </c>
      <c r="C378">
        <v>1944685</v>
      </c>
      <c r="D378">
        <v>1606217</v>
      </c>
      <c r="E378">
        <v>1937173</v>
      </c>
      <c r="F378" s="8">
        <f t="shared" ref="F378:F380" si="198">D378/C378</f>
        <v>0.82595227504711555</v>
      </c>
      <c r="G378" s="8">
        <f t="shared" ref="G378:G380" si="199">(E378-D378)/C378</f>
        <v>0.17018488855521588</v>
      </c>
      <c r="J378" s="8">
        <f t="shared" ref="J378:J380" si="200">H378/C378</f>
        <v>0</v>
      </c>
      <c r="K378" s="8">
        <f t="shared" ref="K378:K380" si="201">(I378-H378)/C378</f>
        <v>0</v>
      </c>
      <c r="N378" s="8">
        <f>L378/C378</f>
        <v>0</v>
      </c>
      <c r="O378" s="8">
        <f>(M378-L378)/C378</f>
        <v>0</v>
      </c>
    </row>
    <row r="379" spans="1:15">
      <c r="A379" t="s">
        <v>434</v>
      </c>
      <c r="B379">
        <v>100</v>
      </c>
      <c r="C379">
        <v>1944685</v>
      </c>
      <c r="D379">
        <v>1605969</v>
      </c>
      <c r="E379">
        <v>1937218</v>
      </c>
      <c r="F379" s="8">
        <f t="shared" si="198"/>
        <v>0.82582474796689442</v>
      </c>
      <c r="G379" s="8">
        <f t="shared" si="199"/>
        <v>0.17033555562983207</v>
      </c>
      <c r="J379" s="8">
        <f t="shared" si="200"/>
        <v>0</v>
      </c>
      <c r="K379" s="8">
        <f t="shared" si="201"/>
        <v>0</v>
      </c>
      <c r="N379" s="8">
        <f>L379/C379</f>
        <v>0</v>
      </c>
      <c r="O379" s="8">
        <f>(M379-L379)/C379</f>
        <v>0</v>
      </c>
    </row>
    <row r="380" spans="1:15">
      <c r="A380">
        <v>264</v>
      </c>
      <c r="B380">
        <v>100</v>
      </c>
      <c r="C380">
        <v>1944685</v>
      </c>
      <c r="D380">
        <v>1606147</v>
      </c>
      <c r="E380">
        <v>1937306</v>
      </c>
      <c r="F380" s="8">
        <f t="shared" si="198"/>
        <v>0.82591627950027902</v>
      </c>
      <c r="G380" s="8">
        <f t="shared" si="199"/>
        <v>0.17028927564104213</v>
      </c>
      <c r="J380" s="8">
        <f t="shared" si="200"/>
        <v>0</v>
      </c>
      <c r="K380" s="8">
        <f t="shared" si="201"/>
        <v>0</v>
      </c>
      <c r="N380" s="8">
        <f>L380/C380</f>
        <v>0</v>
      </c>
      <c r="O380" s="8">
        <f>(M380-L380)/C380</f>
        <v>0</v>
      </c>
    </row>
    <row r="381" spans="1:15">
      <c r="A381" t="s">
        <v>413</v>
      </c>
      <c r="B381">
        <v>100</v>
      </c>
      <c r="F381" s="8">
        <f>AVERAGE(F378,F379,F380)</f>
        <v>0.82589776750476285</v>
      </c>
      <c r="G381" s="8">
        <f>AVERAGE(G378,G379,G380)</f>
        <v>0.1702699066086967</v>
      </c>
      <c r="J381" s="8">
        <f>AVERAGE(J378,J379,J380)</f>
        <v>0</v>
      </c>
      <c r="K381" s="8">
        <f>AVERAGE(K378,K379,K380)</f>
        <v>0</v>
      </c>
      <c r="N381" s="8">
        <f>AVERAGE(N378,N379,N380)</f>
        <v>0</v>
      </c>
      <c r="O381" s="8">
        <f>AVERAGE(O378,O379,O380)</f>
        <v>0</v>
      </c>
    </row>
    <row r="382" spans="1:15">
      <c r="A382" t="s">
        <v>420</v>
      </c>
      <c r="B382">
        <v>100</v>
      </c>
      <c r="C382">
        <v>1540214</v>
      </c>
      <c r="D382">
        <v>1287092</v>
      </c>
      <c r="E382">
        <v>1532952</v>
      </c>
      <c r="F382" s="8">
        <f t="shared" ref="F382:F384" si="202">D382/C382</f>
        <v>0.83565790208373647</v>
      </c>
      <c r="G382" s="8">
        <f t="shared" ref="G382:G384" si="203">(E382-D382)/C382</f>
        <v>0.15962716869214277</v>
      </c>
      <c r="J382" s="8">
        <f t="shared" ref="J382:J384" si="204">H382/C382</f>
        <v>0</v>
      </c>
      <c r="K382" s="8">
        <f t="shared" ref="K382:K384" si="205">(I382-H382)/C382</f>
        <v>0</v>
      </c>
      <c r="N382" s="8">
        <f>L382/C382</f>
        <v>0</v>
      </c>
      <c r="O382" s="8">
        <f>(M382-L382)/C382</f>
        <v>0</v>
      </c>
    </row>
    <row r="383" spans="1:15">
      <c r="A383" t="s">
        <v>435</v>
      </c>
      <c r="B383">
        <v>100</v>
      </c>
      <c r="C383">
        <v>1540214</v>
      </c>
      <c r="D383">
        <v>1287418</v>
      </c>
      <c r="E383">
        <v>1533082</v>
      </c>
      <c r="F383" s="8">
        <f t="shared" si="202"/>
        <v>0.83586956098308418</v>
      </c>
      <c r="G383" s="8">
        <f t="shared" si="203"/>
        <v>0.15949991364836316</v>
      </c>
      <c r="J383" s="8">
        <f t="shared" si="204"/>
        <v>0</v>
      </c>
      <c r="K383" s="8">
        <f t="shared" si="205"/>
        <v>0</v>
      </c>
      <c r="N383" s="8">
        <f>L383/C383</f>
        <v>0</v>
      </c>
      <c r="O383" s="8">
        <f>(M383-L383)/C383</f>
        <v>0</v>
      </c>
    </row>
    <row r="384" spans="1:15">
      <c r="A384">
        <v>265</v>
      </c>
      <c r="B384">
        <v>100</v>
      </c>
      <c r="C384">
        <v>1540214</v>
      </c>
      <c r="D384">
        <v>1287806</v>
      </c>
      <c r="E384">
        <v>1532973</v>
      </c>
      <c r="F384" s="8">
        <f t="shared" si="202"/>
        <v>0.83612147402893366</v>
      </c>
      <c r="G384" s="8">
        <f t="shared" si="203"/>
        <v>0.15917723121592195</v>
      </c>
      <c r="J384" s="8">
        <f t="shared" si="204"/>
        <v>0</v>
      </c>
      <c r="K384" s="8">
        <f t="shared" si="205"/>
        <v>0</v>
      </c>
      <c r="N384" s="8">
        <f>L384/C384</f>
        <v>0</v>
      </c>
      <c r="O384" s="8">
        <f>(M384-L384)/C384</f>
        <v>0</v>
      </c>
    </row>
    <row r="385" spans="1:15">
      <c r="A385" t="s">
        <v>413</v>
      </c>
      <c r="B385">
        <v>100</v>
      </c>
      <c r="F385" s="8">
        <f>AVERAGE(F382,F383,F384)</f>
        <v>0.83588297903191811</v>
      </c>
      <c r="G385" s="8">
        <f>AVERAGE(G382,G383,G384)</f>
        <v>0.15943477118547597</v>
      </c>
      <c r="J385" s="8">
        <f>AVERAGE(J382,J383,J384)</f>
        <v>0</v>
      </c>
      <c r="K385" s="8">
        <f>AVERAGE(K382,K383,K384)</f>
        <v>0</v>
      </c>
      <c r="N385" s="8">
        <f>AVERAGE(N382,N383,N384)</f>
        <v>0</v>
      </c>
      <c r="O385" s="8">
        <f>AVERAGE(O382,O383,O384)</f>
        <v>0</v>
      </c>
    </row>
    <row r="386" spans="1:15">
      <c r="A386" t="s">
        <v>420</v>
      </c>
      <c r="B386">
        <v>100</v>
      </c>
      <c r="C386">
        <v>1261754</v>
      </c>
      <c r="D386">
        <v>1065765</v>
      </c>
      <c r="E386">
        <v>1254932</v>
      </c>
      <c r="F386" s="8">
        <f t="shared" ref="F386:F388" si="206">D386/C386</f>
        <v>0.84466940465415608</v>
      </c>
      <c r="G386" s="8">
        <f t="shared" ref="G386:G388" si="207">(E386-D386)/C386</f>
        <v>0.14992383618359839</v>
      </c>
      <c r="J386" s="8">
        <f t="shared" ref="J386:J388" si="208">H386/C386</f>
        <v>0</v>
      </c>
      <c r="K386" s="8">
        <f t="shared" ref="K386:K388" si="209">(I386-H386)/C386</f>
        <v>0</v>
      </c>
      <c r="N386" s="8">
        <f>L386/C386</f>
        <v>0</v>
      </c>
      <c r="O386" s="8">
        <f>(M386-L386)/C386</f>
        <v>0</v>
      </c>
    </row>
    <row r="387" spans="1:15">
      <c r="A387" t="s">
        <v>436</v>
      </c>
      <c r="B387">
        <v>100</v>
      </c>
      <c r="C387">
        <v>1261754</v>
      </c>
      <c r="D387">
        <v>1065942</v>
      </c>
      <c r="E387">
        <v>1254964</v>
      </c>
      <c r="F387" s="8">
        <f t="shared" si="206"/>
        <v>0.84480968556469804</v>
      </c>
      <c r="G387" s="8">
        <f t="shared" si="207"/>
        <v>0.14980891679360636</v>
      </c>
      <c r="J387" s="8">
        <f t="shared" si="208"/>
        <v>0</v>
      </c>
      <c r="K387" s="8">
        <f t="shared" si="209"/>
        <v>0</v>
      </c>
      <c r="N387" s="8">
        <f>L387/C387</f>
        <v>0</v>
      </c>
      <c r="O387" s="8">
        <f>(M387-L387)/C387</f>
        <v>0</v>
      </c>
    </row>
    <row r="388" spans="1:15">
      <c r="A388">
        <v>266</v>
      </c>
      <c r="B388">
        <v>100</v>
      </c>
      <c r="C388">
        <v>1261754</v>
      </c>
      <c r="D388">
        <v>1065212</v>
      </c>
      <c r="E388">
        <v>1254898</v>
      </c>
      <c r="F388" s="8">
        <f t="shared" si="206"/>
        <v>0.84423112587715199</v>
      </c>
      <c r="G388" s="8">
        <f t="shared" si="207"/>
        <v>0.15033516834501812</v>
      </c>
      <c r="J388" s="8">
        <f t="shared" si="208"/>
        <v>0</v>
      </c>
      <c r="K388" s="8">
        <f t="shared" si="209"/>
        <v>0</v>
      </c>
      <c r="N388" s="8">
        <f>L388/C388</f>
        <v>0</v>
      </c>
      <c r="O388" s="8">
        <f>(M388-L388)/C388</f>
        <v>0</v>
      </c>
    </row>
    <row r="389" spans="1:15">
      <c r="A389" t="s">
        <v>413</v>
      </c>
      <c r="B389">
        <v>100</v>
      </c>
      <c r="F389" s="8">
        <f>AVERAGE(F386,F387,F388)</f>
        <v>0.84457007203200207</v>
      </c>
      <c r="G389" s="8">
        <f>AVERAGE(G386,G387,G388)</f>
        <v>0.15002264044074096</v>
      </c>
      <c r="J389" s="8">
        <f>AVERAGE(J386,J387,J388)</f>
        <v>0</v>
      </c>
      <c r="K389" s="8">
        <f>AVERAGE(K386,K387,K388)</f>
        <v>0</v>
      </c>
      <c r="N389" s="8">
        <f>AVERAGE(N386,N387,N388)</f>
        <v>0</v>
      </c>
      <c r="O389" s="8">
        <f>AVERAGE(O386,O387,O388)</f>
        <v>0</v>
      </c>
    </row>
    <row r="390" spans="1:15">
      <c r="A390" t="s">
        <v>420</v>
      </c>
      <c r="B390">
        <v>100</v>
      </c>
      <c r="C390">
        <v>1058092</v>
      </c>
      <c r="D390">
        <v>901036</v>
      </c>
      <c r="E390">
        <v>1051762</v>
      </c>
      <c r="F390" s="8">
        <f t="shared" ref="F390:F392" si="210">D390/C390</f>
        <v>0.85156678247260165</v>
      </c>
      <c r="G390" s="8">
        <f t="shared" ref="G390:G392" si="211">(E390-D390)/C390</f>
        <v>0.14245075097439541</v>
      </c>
      <c r="J390" s="8">
        <f t="shared" ref="J390:J392" si="212">H390/C390</f>
        <v>0</v>
      </c>
      <c r="K390" s="8">
        <f t="shared" ref="K390:K392" si="213">(I390-H390)/C390</f>
        <v>0</v>
      </c>
      <c r="N390" s="8">
        <f>L390/C390</f>
        <v>0</v>
      </c>
      <c r="O390" s="8">
        <f>(M390-L390)/C390</f>
        <v>0</v>
      </c>
    </row>
    <row r="391" spans="1:15">
      <c r="A391" t="s">
        <v>437</v>
      </c>
      <c r="B391">
        <v>100</v>
      </c>
      <c r="C391">
        <v>1058092</v>
      </c>
      <c r="D391">
        <v>900212</v>
      </c>
      <c r="E391">
        <v>1051640</v>
      </c>
      <c r="F391" s="8">
        <f t="shared" si="210"/>
        <v>0.85078802221356931</v>
      </c>
      <c r="G391" s="8">
        <f t="shared" si="211"/>
        <v>0.14311420935041566</v>
      </c>
      <c r="J391" s="8">
        <f t="shared" si="212"/>
        <v>0</v>
      </c>
      <c r="K391" s="8">
        <f t="shared" si="213"/>
        <v>0</v>
      </c>
      <c r="N391" s="8">
        <f>L391/C391</f>
        <v>0</v>
      </c>
      <c r="O391" s="8">
        <f>(M391-L391)/C391</f>
        <v>0</v>
      </c>
    </row>
    <row r="392" spans="1:15">
      <c r="A392">
        <v>267</v>
      </c>
      <c r="B392">
        <v>100</v>
      </c>
      <c r="C392">
        <v>1058092</v>
      </c>
      <c r="D392">
        <v>900515</v>
      </c>
      <c r="E392">
        <v>1051705</v>
      </c>
      <c r="F392" s="8">
        <f t="shared" si="210"/>
        <v>0.85107438672629598</v>
      </c>
      <c r="G392" s="8">
        <f t="shared" si="211"/>
        <v>0.14288927616880195</v>
      </c>
      <c r="J392" s="8">
        <f t="shared" si="212"/>
        <v>0</v>
      </c>
      <c r="K392" s="8">
        <f t="shared" si="213"/>
        <v>0</v>
      </c>
      <c r="N392" s="8">
        <f>L392/C392</f>
        <v>0</v>
      </c>
      <c r="O392" s="8">
        <f>(M392-L392)/C392</f>
        <v>0</v>
      </c>
    </row>
    <row r="393" spans="1:15">
      <c r="A393" t="s">
        <v>413</v>
      </c>
      <c r="B393">
        <v>100</v>
      </c>
      <c r="F393" s="8">
        <f>AVERAGE(F390,F391,F392)</f>
        <v>0.85114306380415561</v>
      </c>
      <c r="G393" s="8">
        <f>AVERAGE(G390,G391,G392)</f>
        <v>0.14281807883120434</v>
      </c>
      <c r="J393" s="8">
        <f>AVERAGE(J390,J391,J392)</f>
        <v>0</v>
      </c>
      <c r="K393" s="8">
        <f>AVERAGE(K390,K391,K392)</f>
        <v>0</v>
      </c>
      <c r="N393" s="8">
        <f>AVERAGE(N390,N391,N392)</f>
        <v>0</v>
      </c>
      <c r="O393" s="8">
        <f>AVERAGE(O390,O391,O392)</f>
        <v>0</v>
      </c>
    </row>
    <row r="394" spans="1:15">
      <c r="A394" t="s">
        <v>420</v>
      </c>
      <c r="B394">
        <v>100</v>
      </c>
      <c r="C394">
        <v>904040</v>
      </c>
      <c r="D394">
        <v>775482</v>
      </c>
      <c r="E394">
        <v>897876</v>
      </c>
      <c r="F394" s="8">
        <f t="shared" ref="F394:F396" si="214">D394/C394</f>
        <v>0.85779611521614085</v>
      </c>
      <c r="G394" s="8">
        <f t="shared" ref="G394:G396" si="215">(E394-D394)/C394</f>
        <v>0.13538560240697314</v>
      </c>
      <c r="J394" s="8">
        <f t="shared" ref="J394:J396" si="216">H394/C394</f>
        <v>0</v>
      </c>
      <c r="K394" s="8">
        <f t="shared" ref="K394:K396" si="217">(I394-H394)/C394</f>
        <v>0</v>
      </c>
      <c r="N394" s="8">
        <f>L394/C394</f>
        <v>0</v>
      </c>
      <c r="O394" s="8">
        <f>(M394-L394)/C394</f>
        <v>0</v>
      </c>
    </row>
    <row r="395" spans="1:15">
      <c r="A395" t="s">
        <v>438</v>
      </c>
      <c r="B395">
        <v>100</v>
      </c>
      <c r="C395">
        <v>904040</v>
      </c>
      <c r="D395">
        <v>775465</v>
      </c>
      <c r="E395">
        <v>897754</v>
      </c>
      <c r="F395" s="8">
        <f t="shared" si="214"/>
        <v>0.85777731073846286</v>
      </c>
      <c r="G395" s="8">
        <f t="shared" si="215"/>
        <v>0.13526945710366797</v>
      </c>
      <c r="J395" s="8">
        <f t="shared" si="216"/>
        <v>0</v>
      </c>
      <c r="K395" s="8">
        <f t="shared" si="217"/>
        <v>0</v>
      </c>
      <c r="N395" s="8">
        <f>L395/C395</f>
        <v>0</v>
      </c>
      <c r="O395" s="8">
        <f>(M395-L395)/C395</f>
        <v>0</v>
      </c>
    </row>
    <row r="396" spans="1:15">
      <c r="A396">
        <v>268</v>
      </c>
      <c r="B396">
        <v>100</v>
      </c>
      <c r="C396">
        <v>904040</v>
      </c>
      <c r="D396">
        <v>775463</v>
      </c>
      <c r="E396">
        <v>897810</v>
      </c>
      <c r="F396" s="8">
        <f t="shared" si="214"/>
        <v>0.85777509844697142</v>
      </c>
      <c r="G396" s="8">
        <f t="shared" si="215"/>
        <v>0.13533361355692225</v>
      </c>
      <c r="J396" s="8">
        <f t="shared" si="216"/>
        <v>0</v>
      </c>
      <c r="K396" s="8">
        <f t="shared" si="217"/>
        <v>0</v>
      </c>
      <c r="N396" s="8">
        <f>L396/C396</f>
        <v>0</v>
      </c>
      <c r="O396" s="8">
        <f>(M396-L396)/C396</f>
        <v>0</v>
      </c>
    </row>
    <row r="397" spans="1:15">
      <c r="A397" t="s">
        <v>413</v>
      </c>
      <c r="B397">
        <v>100</v>
      </c>
      <c r="F397" s="8">
        <f>AVERAGE(F394,F395,F396)</f>
        <v>0.85778284146719164</v>
      </c>
      <c r="G397" s="8">
        <f>AVERAGE(G394,G395,G396)</f>
        <v>0.13532955768918778</v>
      </c>
      <c r="J397" s="8">
        <f>AVERAGE(J394,J395,J396)</f>
        <v>0</v>
      </c>
      <c r="K397" s="8">
        <f>AVERAGE(K394,K395,K396)</f>
        <v>0</v>
      </c>
      <c r="N397" s="8">
        <f>AVERAGE(N394,N395,N396)</f>
        <v>0</v>
      </c>
      <c r="O397" s="8">
        <f>AVERAGE(O394,O395,O396)</f>
        <v>0</v>
      </c>
    </row>
    <row r="398" spans="1:15">
      <c r="A398" t="s">
        <v>420</v>
      </c>
      <c r="B398">
        <v>100</v>
      </c>
      <c r="C398">
        <v>784441</v>
      </c>
      <c r="D398">
        <v>677711</v>
      </c>
      <c r="E398">
        <v>778646</v>
      </c>
      <c r="F398" s="8">
        <f t="shared" ref="F398:F400" si="218">D398/C398</f>
        <v>0.86394132892084941</v>
      </c>
      <c r="G398" s="8">
        <f t="shared" ref="G398:G400" si="219">(E398-D398)/C398</f>
        <v>0.12867124487373813</v>
      </c>
      <c r="J398" s="8">
        <f t="shared" ref="J398:J400" si="220">H398/C398</f>
        <v>0</v>
      </c>
      <c r="K398" s="8">
        <f t="shared" ref="K398:K400" si="221">(I398-H398)/C398</f>
        <v>0</v>
      </c>
      <c r="N398" s="8">
        <f>L398/C398</f>
        <v>0</v>
      </c>
      <c r="O398" s="8">
        <f>(M398-L398)/C398</f>
        <v>0</v>
      </c>
    </row>
    <row r="399" spans="1:15">
      <c r="A399" t="s">
        <v>439</v>
      </c>
      <c r="B399">
        <v>100</v>
      </c>
      <c r="C399">
        <v>784441</v>
      </c>
      <c r="D399">
        <v>677284</v>
      </c>
      <c r="E399">
        <v>778629</v>
      </c>
      <c r="F399" s="8">
        <f t="shared" si="218"/>
        <v>0.86339699225308209</v>
      </c>
      <c r="G399" s="8">
        <f t="shared" si="219"/>
        <v>0.12919391005824529</v>
      </c>
      <c r="J399" s="8">
        <f t="shared" si="220"/>
        <v>0</v>
      </c>
      <c r="K399" s="8">
        <f t="shared" si="221"/>
        <v>0</v>
      </c>
      <c r="N399" s="8">
        <f>L399/C399</f>
        <v>0</v>
      </c>
      <c r="O399" s="8">
        <f>(M399-L399)/C399</f>
        <v>0</v>
      </c>
    </row>
    <row r="400" spans="1:15">
      <c r="A400">
        <v>269</v>
      </c>
      <c r="B400">
        <v>100</v>
      </c>
      <c r="C400">
        <v>784441</v>
      </c>
      <c r="D400">
        <v>677476</v>
      </c>
      <c r="E400">
        <v>778582</v>
      </c>
      <c r="F400" s="8">
        <f t="shared" si="218"/>
        <v>0.8636417525346074</v>
      </c>
      <c r="G400" s="8">
        <f t="shared" si="219"/>
        <v>0.12888923449947159</v>
      </c>
      <c r="J400" s="8">
        <f t="shared" si="220"/>
        <v>0</v>
      </c>
      <c r="K400" s="8">
        <f t="shared" si="221"/>
        <v>0</v>
      </c>
      <c r="N400" s="8">
        <f>L400/C400</f>
        <v>0</v>
      </c>
      <c r="O400" s="8">
        <f>(M400-L400)/C400</f>
        <v>0</v>
      </c>
    </row>
    <row r="401" spans="1:15">
      <c r="A401" t="s">
        <v>413</v>
      </c>
      <c r="B401">
        <v>100</v>
      </c>
      <c r="F401" s="8">
        <f>AVERAGE(F398,F399,F400)</f>
        <v>0.86366002456951296</v>
      </c>
      <c r="G401" s="8">
        <f>AVERAGE(G398,G399,G400)</f>
        <v>0.128918129810485</v>
      </c>
      <c r="J401" s="8">
        <f>AVERAGE(J398,J399,J400)</f>
        <v>0</v>
      </c>
      <c r="K401" s="8">
        <f>AVERAGE(K398,K399,K400)</f>
        <v>0</v>
      </c>
      <c r="N401" s="8">
        <f>AVERAGE(N398,N399,N400)</f>
        <v>0</v>
      </c>
      <c r="O401" s="8">
        <f>AVERAGE(O398,O399,O400)</f>
        <v>0</v>
      </c>
    </row>
    <row r="402" spans="1:15">
      <c r="A402" t="s">
        <v>420</v>
      </c>
      <c r="B402">
        <v>100</v>
      </c>
      <c r="C402">
        <v>684296</v>
      </c>
      <c r="D402">
        <v>594722</v>
      </c>
      <c r="E402">
        <v>678776</v>
      </c>
      <c r="F402" s="8">
        <f t="shared" ref="F402:F404" si="222">D402/C402</f>
        <v>0.86910050621368529</v>
      </c>
      <c r="G402" s="8">
        <f t="shared" ref="G402:G404" si="223">(E402-D402)/C402</f>
        <v>0.12283280919368227</v>
      </c>
      <c r="J402" s="8">
        <f t="shared" ref="J402:J404" si="224">H402/C402</f>
        <v>0</v>
      </c>
      <c r="K402" s="8">
        <f t="shared" ref="K402:K404" si="225">(I402-H402)/C402</f>
        <v>0</v>
      </c>
      <c r="N402" s="8">
        <f>L402/C402</f>
        <v>0</v>
      </c>
      <c r="O402" s="8">
        <f>(M402-L402)/C402</f>
        <v>0</v>
      </c>
    </row>
    <row r="403" spans="1:15">
      <c r="A403" t="s">
        <v>440</v>
      </c>
      <c r="B403">
        <v>100</v>
      </c>
      <c r="C403">
        <v>684296</v>
      </c>
      <c r="D403">
        <v>594565</v>
      </c>
      <c r="E403">
        <v>678727</v>
      </c>
      <c r="F403" s="8">
        <f t="shared" si="222"/>
        <v>0.86887107333668467</v>
      </c>
      <c r="G403" s="8">
        <f t="shared" si="223"/>
        <v>0.12299063563136421</v>
      </c>
      <c r="J403" s="8">
        <f t="shared" si="224"/>
        <v>0</v>
      </c>
      <c r="K403" s="8">
        <f t="shared" si="225"/>
        <v>0</v>
      </c>
      <c r="N403" s="8">
        <f>L403/C403</f>
        <v>0</v>
      </c>
      <c r="O403" s="8">
        <f>(M403-L403)/C403</f>
        <v>0</v>
      </c>
    </row>
    <row r="404" spans="1:15">
      <c r="A404">
        <v>270</v>
      </c>
      <c r="B404">
        <v>100</v>
      </c>
      <c r="C404">
        <v>684296</v>
      </c>
      <c r="D404">
        <v>594524</v>
      </c>
      <c r="E404">
        <v>678809</v>
      </c>
      <c r="F404" s="8">
        <f t="shared" si="222"/>
        <v>0.86881115774460171</v>
      </c>
      <c r="G404" s="8">
        <f t="shared" si="223"/>
        <v>0.12317038240761308</v>
      </c>
      <c r="J404" s="8">
        <f t="shared" si="224"/>
        <v>0</v>
      </c>
      <c r="K404" s="8">
        <f t="shared" si="225"/>
        <v>0</v>
      </c>
      <c r="N404" s="8">
        <f>L404/C404</f>
        <v>0</v>
      </c>
      <c r="O404" s="8">
        <f>(M404-L404)/C404</f>
        <v>0</v>
      </c>
    </row>
    <row r="405" spans="1:15">
      <c r="A405" t="s">
        <v>413</v>
      </c>
      <c r="B405">
        <v>100</v>
      </c>
      <c r="F405" s="8">
        <f>AVERAGE(F402,F403,F404)</f>
        <v>0.86892757909832385</v>
      </c>
      <c r="G405" s="8">
        <f>AVERAGE(G402,G403,G404)</f>
        <v>0.12299794241088652</v>
      </c>
      <c r="J405" s="8">
        <f>AVERAGE(J402,J403,J404)</f>
        <v>0</v>
      </c>
      <c r="K405" s="8">
        <f>AVERAGE(K402,K403,K404)</f>
        <v>0</v>
      </c>
      <c r="N405" s="8">
        <f>AVERAGE(N402,N403,N404)</f>
        <v>0</v>
      </c>
      <c r="O405" s="8">
        <f>AVERAGE(O402,O403,O404)</f>
        <v>0</v>
      </c>
    </row>
    <row r="406" spans="1:15">
      <c r="A406" t="s">
        <v>441</v>
      </c>
      <c r="B406">
        <v>100</v>
      </c>
      <c r="C406">
        <f>2*2910106</f>
        <v>5820212</v>
      </c>
      <c r="D406">
        <v>3613874</v>
      </c>
      <c r="E406">
        <v>5820194</v>
      </c>
      <c r="F406" s="8">
        <f t="shared" ref="F406:F408" si="226">D406/C406</f>
        <v>0.62091793219903335</v>
      </c>
      <c r="G406" s="8">
        <f t="shared" ref="G406:G408" si="227">(E406-D406)/C406</f>
        <v>0.37907897513011551</v>
      </c>
      <c r="J406" s="8">
        <f t="shared" ref="J406:J408" si="228">H406/C406</f>
        <v>0</v>
      </c>
      <c r="K406" s="8">
        <f t="shared" ref="K406:K408" si="229">(I406-H406)/C406</f>
        <v>0</v>
      </c>
      <c r="N406" s="8">
        <f>L406/C406</f>
        <v>0</v>
      </c>
      <c r="O406" s="8">
        <f>(M406-L406)/C406</f>
        <v>0</v>
      </c>
    </row>
    <row r="407" spans="1:15">
      <c r="A407" t="s">
        <v>421</v>
      </c>
      <c r="B407">
        <v>100</v>
      </c>
      <c r="C407">
        <f>2*2910106</f>
        <v>5820212</v>
      </c>
      <c r="D407">
        <v>3612092</v>
      </c>
      <c r="E407">
        <v>5820196</v>
      </c>
      <c r="F407" s="8">
        <f t="shared" si="226"/>
        <v>0.62061175778476796</v>
      </c>
      <c r="G407" s="8">
        <f t="shared" si="227"/>
        <v>0.37938549317447545</v>
      </c>
      <c r="J407" s="8">
        <f t="shared" si="228"/>
        <v>0</v>
      </c>
      <c r="K407" s="8">
        <f t="shared" si="229"/>
        <v>0</v>
      </c>
      <c r="N407" s="8">
        <f>L407/C407</f>
        <v>0</v>
      </c>
      <c r="O407" s="8">
        <f>(M407-L407)/C407</f>
        <v>0</v>
      </c>
    </row>
    <row r="408" spans="1:15">
      <c r="A408">
        <v>271</v>
      </c>
      <c r="B408">
        <v>100</v>
      </c>
      <c r="C408">
        <f>2*2910106</f>
        <v>5820212</v>
      </c>
      <c r="D408">
        <v>3613176</v>
      </c>
      <c r="E408">
        <v>5820196</v>
      </c>
      <c r="F408" s="8">
        <f t="shared" si="226"/>
        <v>0.62079800529602702</v>
      </c>
      <c r="G408" s="8">
        <f t="shared" si="227"/>
        <v>0.37919924566321639</v>
      </c>
      <c r="J408" s="8">
        <f t="shared" si="228"/>
        <v>0</v>
      </c>
      <c r="K408" s="8">
        <f t="shared" si="229"/>
        <v>0</v>
      </c>
      <c r="N408" s="8">
        <f>L408/C408</f>
        <v>0</v>
      </c>
      <c r="O408" s="8">
        <f>(M408-L408)/C408</f>
        <v>0</v>
      </c>
    </row>
    <row r="409" spans="1:15">
      <c r="A409" t="s">
        <v>413</v>
      </c>
      <c r="B409">
        <v>100</v>
      </c>
      <c r="F409" s="8">
        <f>AVERAGE(F406,F407,F408)</f>
        <v>0.62077589842660952</v>
      </c>
      <c r="G409" s="8">
        <f>AVERAGE(G406,G407,G408)</f>
        <v>0.37922123798926916</v>
      </c>
      <c r="J409" s="8">
        <f>AVERAGE(J406,J407,J408)</f>
        <v>0</v>
      </c>
      <c r="K409" s="8">
        <f>AVERAGE(K406,K407,K408)</f>
        <v>0</v>
      </c>
      <c r="N409" s="8">
        <f>AVERAGE(N406,N407,N408)</f>
        <v>0</v>
      </c>
      <c r="O409" s="8">
        <f>AVERAGE(O406,O407,O408)</f>
        <v>0</v>
      </c>
    </row>
    <row r="410" spans="1:15">
      <c r="A410" t="s">
        <v>441</v>
      </c>
      <c r="B410">
        <v>100</v>
      </c>
      <c r="C410">
        <f>2*2910106</f>
        <v>5820212</v>
      </c>
      <c r="D410">
        <v>3693130</v>
      </c>
      <c r="E410">
        <v>5820190</v>
      </c>
      <c r="F410" s="8">
        <f t="shared" ref="F410:F412" si="230">D410/C410</f>
        <v>0.63453530558680682</v>
      </c>
      <c r="G410" s="8">
        <f t="shared" ref="G410:G412" si="231">(E410-D410)/C410</f>
        <v>0.3654609144821529</v>
      </c>
      <c r="J410" s="8">
        <f t="shared" ref="J410:J412" si="232">H410/C410</f>
        <v>0</v>
      </c>
      <c r="K410" s="8">
        <f t="shared" ref="K410:K412" si="233">(I410-H410)/C410</f>
        <v>0</v>
      </c>
      <c r="N410" s="8">
        <f>L410/C410</f>
        <v>0</v>
      </c>
      <c r="O410" s="8">
        <f>(M410-L410)/C410</f>
        <v>0</v>
      </c>
    </row>
    <row r="411" spans="1:15">
      <c r="A411" t="s">
        <v>422</v>
      </c>
      <c r="B411">
        <v>100</v>
      </c>
      <c r="C411">
        <f>2*2910106</f>
        <v>5820212</v>
      </c>
      <c r="D411">
        <v>3690056</v>
      </c>
      <c r="E411">
        <v>5820190</v>
      </c>
      <c r="F411" s="8">
        <f t="shared" si="230"/>
        <v>0.63400714613144671</v>
      </c>
      <c r="G411" s="8">
        <f t="shared" si="231"/>
        <v>0.36598907393751295</v>
      </c>
      <c r="J411" s="8">
        <f t="shared" si="232"/>
        <v>0</v>
      </c>
      <c r="K411" s="8">
        <f t="shared" si="233"/>
        <v>0</v>
      </c>
      <c r="N411" s="8">
        <f>L411/C411</f>
        <v>0</v>
      </c>
      <c r="O411" s="8">
        <f>(M411-L411)/C411</f>
        <v>0</v>
      </c>
    </row>
    <row r="412" spans="1:15">
      <c r="A412">
        <v>272</v>
      </c>
      <c r="B412">
        <v>100</v>
      </c>
      <c r="C412">
        <f>2*2910106</f>
        <v>5820212</v>
      </c>
      <c r="D412">
        <v>3689934</v>
      </c>
      <c r="E412">
        <v>5820168</v>
      </c>
      <c r="F412" s="8">
        <f t="shared" si="230"/>
        <v>0.6339861846956778</v>
      </c>
      <c r="G412" s="8">
        <f t="shared" si="231"/>
        <v>0.36600625544224163</v>
      </c>
      <c r="J412" s="8">
        <f t="shared" si="232"/>
        <v>0</v>
      </c>
      <c r="K412" s="8">
        <f t="shared" si="233"/>
        <v>0</v>
      </c>
      <c r="N412" s="8">
        <f>L412/C412</f>
        <v>0</v>
      </c>
      <c r="O412" s="8">
        <f>(M412-L412)/C412</f>
        <v>0</v>
      </c>
    </row>
    <row r="413" spans="1:15">
      <c r="A413" t="s">
        <v>413</v>
      </c>
      <c r="B413">
        <v>100</v>
      </c>
      <c r="F413" s="8">
        <f>AVERAGE(F410,F411,F412)</f>
        <v>0.63417621213797715</v>
      </c>
      <c r="G413" s="8">
        <f>AVERAGE(G410,G411,G412)</f>
        <v>0.36581874795396918</v>
      </c>
      <c r="J413" s="8">
        <f>AVERAGE(J410,J411,J412)</f>
        <v>0</v>
      </c>
      <c r="K413" s="8">
        <f>AVERAGE(K410,K411,K412)</f>
        <v>0</v>
      </c>
      <c r="N413" s="8">
        <f>AVERAGE(N410,N411,N412)</f>
        <v>0</v>
      </c>
      <c r="O413" s="8">
        <f>AVERAGE(O410,O411,O412)</f>
        <v>0</v>
      </c>
    </row>
    <row r="414" spans="1:15">
      <c r="A414" t="s">
        <v>441</v>
      </c>
      <c r="B414">
        <v>100</v>
      </c>
      <c r="C414">
        <f>2*2910106</f>
        <v>5820212</v>
      </c>
      <c r="D414">
        <v>3752770</v>
      </c>
      <c r="E414">
        <v>5820150</v>
      </c>
      <c r="F414" s="8">
        <f t="shared" ref="F414:F416" si="234">D414/C414</f>
        <v>0.64478235500699976</v>
      </c>
      <c r="G414" s="8">
        <f t="shared" ref="G414:G416" si="235">(E414-D414)/C414</f>
        <v>0.35520699246006848</v>
      </c>
      <c r="J414" s="8">
        <f t="shared" ref="J414:J416" si="236">H414/C414</f>
        <v>0</v>
      </c>
      <c r="K414" s="8">
        <f t="shared" ref="K414:K416" si="237">(I414-H414)/C414</f>
        <v>0</v>
      </c>
      <c r="N414" s="8">
        <f>L414/C414</f>
        <v>0</v>
      </c>
      <c r="O414" s="8">
        <f>(M414-L414)/C414</f>
        <v>0</v>
      </c>
    </row>
    <row r="415" spans="1:15">
      <c r="A415" t="s">
        <v>423</v>
      </c>
      <c r="B415">
        <v>100</v>
      </c>
      <c r="C415">
        <f>2*2910106</f>
        <v>5820212</v>
      </c>
      <c r="D415">
        <v>3751598</v>
      </c>
      <c r="E415">
        <v>5820154</v>
      </c>
      <c r="F415" s="8">
        <f t="shared" si="234"/>
        <v>0.64458098777157946</v>
      </c>
      <c r="G415" s="8">
        <f t="shared" si="235"/>
        <v>0.35540904695567788</v>
      </c>
      <c r="J415" s="8">
        <f t="shared" si="236"/>
        <v>0</v>
      </c>
      <c r="K415" s="8">
        <f t="shared" si="237"/>
        <v>0</v>
      </c>
      <c r="N415" s="8">
        <f>L415/C415</f>
        <v>0</v>
      </c>
      <c r="O415" s="8">
        <f>(M415-L415)/C415</f>
        <v>0</v>
      </c>
    </row>
    <row r="416" spans="1:15">
      <c r="A416">
        <v>273</v>
      </c>
      <c r="B416">
        <v>100</v>
      </c>
      <c r="C416">
        <f>2*2910106</f>
        <v>5820212</v>
      </c>
      <c r="D416">
        <v>3755780</v>
      </c>
      <c r="E416">
        <v>5820160</v>
      </c>
      <c r="F416" s="8">
        <f t="shared" si="234"/>
        <v>0.64529951829933341</v>
      </c>
      <c r="G416" s="8">
        <f t="shared" si="235"/>
        <v>0.35469154731820768</v>
      </c>
      <c r="J416" s="8">
        <f t="shared" si="236"/>
        <v>0</v>
      </c>
      <c r="K416" s="8">
        <f t="shared" si="237"/>
        <v>0</v>
      </c>
      <c r="N416" s="8">
        <f>L416/C416</f>
        <v>0</v>
      </c>
      <c r="O416" s="8">
        <f>(M416-L416)/C416</f>
        <v>0</v>
      </c>
    </row>
    <row r="417" spans="1:15">
      <c r="A417" t="s">
        <v>413</v>
      </c>
      <c r="B417">
        <v>100</v>
      </c>
      <c r="F417" s="8">
        <f>AVERAGE(F414,F415,F416)</f>
        <v>0.64488762035930414</v>
      </c>
      <c r="G417" s="8">
        <f>AVERAGE(G414,G415,G416)</f>
        <v>0.35510252891131805</v>
      </c>
      <c r="J417" s="8">
        <f>AVERAGE(J414,J415,J416)</f>
        <v>0</v>
      </c>
      <c r="K417" s="8">
        <f>AVERAGE(K414,K415,K416)</f>
        <v>0</v>
      </c>
      <c r="N417" s="8">
        <f>AVERAGE(N414,N415,N416)</f>
        <v>0</v>
      </c>
      <c r="O417" s="8">
        <f>AVERAGE(O414,O415,O416)</f>
        <v>0</v>
      </c>
    </row>
    <row r="418" spans="1:15">
      <c r="A418" t="s">
        <v>441</v>
      </c>
      <c r="B418">
        <v>100</v>
      </c>
      <c r="C418">
        <f>2*2910106</f>
        <v>5820212</v>
      </c>
      <c r="D418">
        <v>3805834</v>
      </c>
      <c r="E418">
        <v>5820136</v>
      </c>
      <c r="F418" s="8">
        <f t="shared" ref="F418:F420" si="238">D418/C418</f>
        <v>0.65389954867623379</v>
      </c>
      <c r="G418" s="8">
        <f t="shared" ref="G418:G420" si="239">(E418-D418)/C418</f>
        <v>0.34608739338017241</v>
      </c>
      <c r="J418" s="8">
        <f t="shared" ref="J418:J420" si="240">H418/C418</f>
        <v>0</v>
      </c>
      <c r="K418" s="8">
        <f t="shared" ref="K418:K420" si="241">(I418-H418)/C418</f>
        <v>0</v>
      </c>
      <c r="N418" s="8">
        <f>L418/C418</f>
        <v>0</v>
      </c>
      <c r="O418" s="8">
        <f>(M418-L418)/C418</f>
        <v>0</v>
      </c>
    </row>
    <row r="419" spans="1:15">
      <c r="A419" t="s">
        <v>424</v>
      </c>
      <c r="B419">
        <v>100</v>
      </c>
      <c r="C419">
        <f>2*2910106</f>
        <v>5820212</v>
      </c>
      <c r="D419">
        <v>3808284</v>
      </c>
      <c r="E419">
        <v>5820114</v>
      </c>
      <c r="F419" s="8">
        <f t="shared" si="238"/>
        <v>0.65432049554208682</v>
      </c>
      <c r="G419" s="8">
        <f t="shared" si="239"/>
        <v>0.3456626665832791</v>
      </c>
      <c r="J419" s="8">
        <f t="shared" si="240"/>
        <v>0</v>
      </c>
      <c r="K419" s="8">
        <f t="shared" si="241"/>
        <v>0</v>
      </c>
      <c r="N419" s="8">
        <f>L419/C419</f>
        <v>0</v>
      </c>
      <c r="O419" s="8">
        <f>(M419-L419)/C419</f>
        <v>0</v>
      </c>
    </row>
    <row r="420" spans="1:15">
      <c r="A420">
        <v>274</v>
      </c>
      <c r="B420">
        <v>100</v>
      </c>
      <c r="C420">
        <f>2*2910106</f>
        <v>5820212</v>
      </c>
      <c r="D420">
        <v>3808998</v>
      </c>
      <c r="E420">
        <v>5820126</v>
      </c>
      <c r="F420" s="8">
        <f t="shared" si="238"/>
        <v>0.65444317148584963</v>
      </c>
      <c r="G420" s="8">
        <f t="shared" si="239"/>
        <v>0.34554205242008368</v>
      </c>
      <c r="J420" s="8">
        <f t="shared" si="240"/>
        <v>0</v>
      </c>
      <c r="K420" s="8">
        <f t="shared" si="241"/>
        <v>0</v>
      </c>
      <c r="N420" s="8">
        <f>L420/C420</f>
        <v>0</v>
      </c>
      <c r="O420" s="8">
        <f>(M420-L420)/C420</f>
        <v>0</v>
      </c>
    </row>
    <row r="421" spans="1:15">
      <c r="A421" t="s">
        <v>413</v>
      </c>
      <c r="B421">
        <v>100</v>
      </c>
      <c r="F421" s="8">
        <f>AVERAGE(F418,F419,F420)</f>
        <v>0.65422107190139001</v>
      </c>
      <c r="G421" s="8">
        <f>AVERAGE(G418,G419,G420)</f>
        <v>0.3457640374611784</v>
      </c>
      <c r="J421" s="8">
        <f>AVERAGE(J418,J419,J420)</f>
        <v>0</v>
      </c>
      <c r="K421" s="8">
        <f>AVERAGE(K418,K419,K420)</f>
        <v>0</v>
      </c>
      <c r="N421" s="8">
        <f>AVERAGE(N418,N419,N420)</f>
        <v>0</v>
      </c>
      <c r="O421" s="8">
        <f>AVERAGE(O418,O419,O420)</f>
        <v>0</v>
      </c>
    </row>
    <row r="422" spans="1:15">
      <c r="A422" t="s">
        <v>441</v>
      </c>
      <c r="B422">
        <v>100</v>
      </c>
      <c r="C422">
        <f>2*3315610</f>
        <v>6631220</v>
      </c>
      <c r="D422">
        <v>3980032</v>
      </c>
      <c r="E422">
        <v>6631210</v>
      </c>
      <c r="F422" s="8">
        <f t="shared" ref="F422:F424" si="242">D422/C422</f>
        <v>0.60019604235721336</v>
      </c>
      <c r="G422" s="8">
        <f t="shared" ref="G422:G424" si="243">(E422-D422)/C422</f>
        <v>0.39980244962465428</v>
      </c>
      <c r="J422" s="8">
        <f t="shared" ref="J422:J424" si="244">H422/C422</f>
        <v>0</v>
      </c>
      <c r="K422" s="8">
        <f t="shared" ref="K422:K424" si="245">(I422-H422)/C422</f>
        <v>0</v>
      </c>
      <c r="N422" s="8">
        <f>L422/C422</f>
        <v>0</v>
      </c>
      <c r="O422" s="8">
        <f>(M422-L422)/C422</f>
        <v>0</v>
      </c>
    </row>
    <row r="423" spans="1:15">
      <c r="A423" t="s">
        <v>425</v>
      </c>
      <c r="B423">
        <v>100</v>
      </c>
      <c r="C423">
        <f>2*3315610</f>
        <v>6631220</v>
      </c>
      <c r="D423">
        <v>3982878</v>
      </c>
      <c r="E423">
        <v>6631196</v>
      </c>
      <c r="F423" s="8">
        <f t="shared" si="242"/>
        <v>0.60062522431769716</v>
      </c>
      <c r="G423" s="8">
        <f t="shared" si="243"/>
        <v>0.39937115643878501</v>
      </c>
      <c r="J423" s="8">
        <f t="shared" si="244"/>
        <v>0</v>
      </c>
      <c r="K423" s="8">
        <f t="shared" si="245"/>
        <v>0</v>
      </c>
      <c r="N423" s="8">
        <f>L423/C423</f>
        <v>0</v>
      </c>
      <c r="O423" s="8">
        <f>(M423-L423)/C423</f>
        <v>0</v>
      </c>
    </row>
    <row r="424" spans="1:15">
      <c r="A424">
        <v>275</v>
      </c>
      <c r="B424">
        <v>100</v>
      </c>
      <c r="C424">
        <f>2*3315610</f>
        <v>6631220</v>
      </c>
      <c r="D424">
        <v>3982512</v>
      </c>
      <c r="E424">
        <v>6631190</v>
      </c>
      <c r="F424" s="8">
        <f t="shared" si="242"/>
        <v>0.60057003085405103</v>
      </c>
      <c r="G424" s="8">
        <f t="shared" si="243"/>
        <v>0.39942544509155176</v>
      </c>
      <c r="J424" s="8">
        <f t="shared" si="244"/>
        <v>0</v>
      </c>
      <c r="K424" s="8">
        <f t="shared" si="245"/>
        <v>0</v>
      </c>
      <c r="N424" s="8">
        <f>L424/C424</f>
        <v>0</v>
      </c>
      <c r="O424" s="8">
        <f>(M424-L424)/C424</f>
        <v>0</v>
      </c>
    </row>
    <row r="425" spans="1:15">
      <c r="A425" t="s">
        <v>413</v>
      </c>
      <c r="B425">
        <v>100</v>
      </c>
      <c r="F425" s="8">
        <f>AVERAGE(F422,F423,F424)</f>
        <v>0.60046376584298722</v>
      </c>
      <c r="G425" s="8">
        <f>AVERAGE(G422,G423,G424)</f>
        <v>0.39953301705166372</v>
      </c>
      <c r="J425" s="8">
        <f>AVERAGE(J422,J423,J424)</f>
        <v>0</v>
      </c>
      <c r="K425" s="8">
        <f>AVERAGE(K422,K423,K424)</f>
        <v>0</v>
      </c>
      <c r="N425" s="8">
        <f>AVERAGE(N422,N423,N424)</f>
        <v>0</v>
      </c>
      <c r="O425" s="8">
        <f>AVERAGE(O422,O423,O424)</f>
        <v>0</v>
      </c>
    </row>
    <row r="426" spans="1:15">
      <c r="A426" t="s">
        <v>441</v>
      </c>
      <c r="B426">
        <v>100</v>
      </c>
      <c r="C426">
        <f>2*3820846</f>
        <v>7641692</v>
      </c>
      <c r="D426">
        <v>4513376</v>
      </c>
      <c r="E426">
        <v>7641668</v>
      </c>
      <c r="F426" s="8">
        <f t="shared" ref="F426:F428" si="246">D426/C426</f>
        <v>0.59062521755653064</v>
      </c>
      <c r="G426" s="8">
        <f t="shared" ref="G426:G428" si="247">(E426-D426)/C426</f>
        <v>0.40937164177776336</v>
      </c>
      <c r="J426" s="8">
        <f t="shared" ref="J426:J428" si="248">H426/C426</f>
        <v>0</v>
      </c>
      <c r="K426" s="8">
        <f t="shared" ref="K426:K428" si="249">(I426-H426)/C426</f>
        <v>0</v>
      </c>
      <c r="N426" s="8">
        <f>L426/C426</f>
        <v>0</v>
      </c>
      <c r="O426" s="8">
        <f>(M426-L426)/C426</f>
        <v>0</v>
      </c>
    </row>
    <row r="427" spans="1:15">
      <c r="A427" t="s">
        <v>426</v>
      </c>
      <c r="B427">
        <v>100</v>
      </c>
      <c r="C427">
        <f>2*3820846</f>
        <v>7641692</v>
      </c>
      <c r="D427">
        <v>4513554</v>
      </c>
      <c r="E427">
        <v>7641656</v>
      </c>
      <c r="F427" s="8">
        <f t="shared" si="246"/>
        <v>0.59064851082718328</v>
      </c>
      <c r="G427" s="8">
        <f t="shared" si="247"/>
        <v>0.40934677817425774</v>
      </c>
      <c r="J427" s="8">
        <f t="shared" si="248"/>
        <v>0</v>
      </c>
      <c r="K427" s="8">
        <f t="shared" si="249"/>
        <v>0</v>
      </c>
      <c r="N427" s="8">
        <f>L427/C427</f>
        <v>0</v>
      </c>
      <c r="O427" s="8">
        <f>(M427-L427)/C427</f>
        <v>0</v>
      </c>
    </row>
    <row r="428" spans="1:15">
      <c r="A428">
        <v>276</v>
      </c>
      <c r="B428">
        <v>100</v>
      </c>
      <c r="C428">
        <f>2*3820846</f>
        <v>7641692</v>
      </c>
      <c r="D428">
        <v>4512894</v>
      </c>
      <c r="E428">
        <v>7641670</v>
      </c>
      <c r="F428" s="8">
        <f t="shared" si="246"/>
        <v>0.59056214252026906</v>
      </c>
      <c r="G428" s="8">
        <f t="shared" si="247"/>
        <v>0.40943497853616712</v>
      </c>
      <c r="J428" s="8">
        <f t="shared" si="248"/>
        <v>0</v>
      </c>
      <c r="K428" s="8">
        <f t="shared" si="249"/>
        <v>0</v>
      </c>
      <c r="N428" s="8">
        <f>L428/C428</f>
        <v>0</v>
      </c>
      <c r="O428" s="8">
        <f>(M428-L428)/C428</f>
        <v>0</v>
      </c>
    </row>
    <row r="429" spans="1:15">
      <c r="A429" t="s">
        <v>413</v>
      </c>
      <c r="B429">
        <v>100</v>
      </c>
      <c r="F429" s="8">
        <f>AVERAGE(F426,F427,F428)</f>
        <v>0.59061195696799429</v>
      </c>
      <c r="G429" s="8">
        <f>AVERAGE(G426,G427,G428)</f>
        <v>0.40938446616272944</v>
      </c>
      <c r="J429" s="8">
        <f>AVERAGE(J426,J427,J428)</f>
        <v>0</v>
      </c>
      <c r="K429" s="8">
        <f>AVERAGE(K426,K427,K428)</f>
        <v>0</v>
      </c>
      <c r="N429" s="8">
        <f>AVERAGE(N426,N427,N428)</f>
        <v>0</v>
      </c>
      <c r="O429" s="8">
        <f>AVERAGE(O426,O427,O428)</f>
        <v>0</v>
      </c>
    </row>
    <row r="430" spans="1:15">
      <c r="A430" t="s">
        <v>441</v>
      </c>
      <c r="B430">
        <v>100</v>
      </c>
      <c r="C430">
        <f>2*4490577</f>
        <v>8981154</v>
      </c>
      <c r="D430">
        <v>5272806</v>
      </c>
      <c r="E430">
        <v>8981116</v>
      </c>
      <c r="F430" s="8">
        <f t="shared" ref="F430:F432" si="250">D430/C430</f>
        <v>0.58709671385213968</v>
      </c>
      <c r="G430" s="8">
        <f t="shared" ref="G430:G432" si="251">(E430-D430)/C430</f>
        <v>0.41289905506575214</v>
      </c>
      <c r="J430" s="8">
        <f t="shared" ref="J430:J432" si="252">H430/C430</f>
        <v>0</v>
      </c>
      <c r="K430" s="8">
        <f t="shared" ref="K430:K432" si="253">(I430-H430)/C430</f>
        <v>0</v>
      </c>
      <c r="N430" s="8">
        <f>L430/C430</f>
        <v>0</v>
      </c>
      <c r="O430" s="8">
        <f>(M430-L430)/C430</f>
        <v>0</v>
      </c>
    </row>
    <row r="431" spans="1:15">
      <c r="A431" t="s">
        <v>427</v>
      </c>
      <c r="B431">
        <v>100</v>
      </c>
      <c r="C431">
        <f>2*4490577</f>
        <v>8981154</v>
      </c>
      <c r="D431">
        <v>5268408</v>
      </c>
      <c r="E431">
        <v>8981124</v>
      </c>
      <c r="F431" s="8">
        <f t="shared" si="250"/>
        <v>0.58660702177025359</v>
      </c>
      <c r="G431" s="8">
        <f t="shared" si="251"/>
        <v>0.4133896379017663</v>
      </c>
      <c r="J431" s="8">
        <f t="shared" si="252"/>
        <v>0</v>
      </c>
      <c r="K431" s="8">
        <f t="shared" si="253"/>
        <v>0</v>
      </c>
      <c r="N431" s="8">
        <f>L431/C431</f>
        <v>0</v>
      </c>
      <c r="O431" s="8">
        <f>(M431-L431)/C431</f>
        <v>0</v>
      </c>
    </row>
    <row r="432" spans="1:15">
      <c r="A432">
        <v>277</v>
      </c>
      <c r="B432">
        <v>100</v>
      </c>
      <c r="C432">
        <f>2*4490577</f>
        <v>8981154</v>
      </c>
      <c r="D432">
        <v>5269542</v>
      </c>
      <c r="E432">
        <v>8981128</v>
      </c>
      <c r="F432" s="8">
        <f t="shared" si="250"/>
        <v>0.58673328616790221</v>
      </c>
      <c r="G432" s="8">
        <f t="shared" si="251"/>
        <v>0.41326381888118163</v>
      </c>
      <c r="J432" s="8">
        <f t="shared" si="252"/>
        <v>0</v>
      </c>
      <c r="K432" s="8">
        <f t="shared" si="253"/>
        <v>0</v>
      </c>
      <c r="N432" s="8">
        <f>L432/C432</f>
        <v>0</v>
      </c>
      <c r="O432" s="8">
        <f>(M432-L432)/C432</f>
        <v>0</v>
      </c>
    </row>
    <row r="433" spans="1:15">
      <c r="A433" t="s">
        <v>413</v>
      </c>
      <c r="B433">
        <v>100</v>
      </c>
      <c r="F433" s="8">
        <f>AVERAGE(F430,F431,F432)</f>
        <v>0.58681234059676524</v>
      </c>
      <c r="G433" s="8">
        <f>AVERAGE(G430,G431,G432)</f>
        <v>0.41318417061623336</v>
      </c>
      <c r="J433" s="8">
        <f>AVERAGE(J430,J431,J432)</f>
        <v>0</v>
      </c>
      <c r="K433" s="8">
        <f>AVERAGE(K430,K431,K432)</f>
        <v>0</v>
      </c>
      <c r="N433" s="8">
        <f>AVERAGE(N430,N431,N432)</f>
        <v>0</v>
      </c>
      <c r="O433" s="8">
        <f>AVERAGE(O430,O431,O432)</f>
        <v>0</v>
      </c>
    </row>
    <row r="434" spans="1:15">
      <c r="A434" t="s">
        <v>441</v>
      </c>
      <c r="B434">
        <v>100</v>
      </c>
      <c r="C434">
        <f>2*5387651</f>
        <v>10775302</v>
      </c>
      <c r="D434">
        <v>6295682</v>
      </c>
      <c r="E434">
        <v>10775272</v>
      </c>
      <c r="F434" s="8">
        <f t="shared" ref="F434:F436" si="254">D434/C434</f>
        <v>0.58426965666484332</v>
      </c>
      <c r="G434" s="8">
        <f t="shared" ref="G434:G436" si="255">(E434-D434)/C434</f>
        <v>0.4157275591904524</v>
      </c>
      <c r="J434" s="8">
        <f t="shared" ref="J434:J436" si="256">H434/C434</f>
        <v>0</v>
      </c>
      <c r="K434" s="8">
        <f t="shared" ref="K434:K436" si="257">(I434-H434)/C434</f>
        <v>0</v>
      </c>
      <c r="N434" s="8">
        <f>L434/C434</f>
        <v>0</v>
      </c>
      <c r="O434" s="8">
        <f>(M434-L434)/C434</f>
        <v>0</v>
      </c>
    </row>
    <row r="435" spans="1:15">
      <c r="A435" t="s">
        <v>428</v>
      </c>
      <c r="B435">
        <v>100</v>
      </c>
      <c r="C435">
        <f>2*5387651</f>
        <v>10775302</v>
      </c>
      <c r="D435">
        <v>6296188</v>
      </c>
      <c r="E435">
        <v>10775262</v>
      </c>
      <c r="F435" s="8">
        <f t="shared" si="254"/>
        <v>0.58431661590552175</v>
      </c>
      <c r="G435" s="8">
        <f t="shared" si="255"/>
        <v>0.41567967190153926</v>
      </c>
      <c r="J435" s="8">
        <f t="shared" si="256"/>
        <v>0</v>
      </c>
      <c r="K435" s="8">
        <f t="shared" si="257"/>
        <v>0</v>
      </c>
      <c r="N435" s="8">
        <f>L435/C435</f>
        <v>0</v>
      </c>
      <c r="O435" s="8">
        <f>(M435-L435)/C435</f>
        <v>0</v>
      </c>
    </row>
    <row r="436" spans="1:15">
      <c r="A436">
        <v>278</v>
      </c>
      <c r="B436">
        <v>100</v>
      </c>
      <c r="C436">
        <f>2*5387651</f>
        <v>10775302</v>
      </c>
      <c r="D436">
        <v>6296132</v>
      </c>
      <c r="E436">
        <v>10775262</v>
      </c>
      <c r="F436" s="8">
        <f t="shared" si="254"/>
        <v>0.58431141883540716</v>
      </c>
      <c r="G436" s="8">
        <f t="shared" si="255"/>
        <v>0.41568486897165385</v>
      </c>
      <c r="J436" s="8">
        <f t="shared" si="256"/>
        <v>0</v>
      </c>
      <c r="K436" s="8">
        <f t="shared" si="257"/>
        <v>0</v>
      </c>
      <c r="N436" s="8">
        <f>L436/C436</f>
        <v>0</v>
      </c>
      <c r="O436" s="8">
        <f>(M436-L436)/C436</f>
        <v>0</v>
      </c>
    </row>
    <row r="437" spans="1:15">
      <c r="A437" t="s">
        <v>413</v>
      </c>
      <c r="B437">
        <v>100</v>
      </c>
      <c r="F437" s="8">
        <f>AVERAGE(F434,F435,F436)</f>
        <v>0.58429923046859067</v>
      </c>
      <c r="G437" s="8">
        <f>AVERAGE(G434,G435,G436)</f>
        <v>0.41569736668788182</v>
      </c>
      <c r="J437" s="8">
        <f>AVERAGE(J434,J435,J436)</f>
        <v>0</v>
      </c>
      <c r="K437" s="8">
        <f>AVERAGE(K434,K435,K436)</f>
        <v>0</v>
      </c>
      <c r="N437" s="8">
        <f>AVERAGE(N434,N435,N436)</f>
        <v>0</v>
      </c>
      <c r="O437" s="8">
        <f>AVERAGE(O434,O435,O436)</f>
        <v>0</v>
      </c>
    </row>
    <row r="438" spans="1:15">
      <c r="A438" t="s">
        <v>441</v>
      </c>
      <c r="B438">
        <v>100</v>
      </c>
      <c r="C438">
        <f>2*6594311</f>
        <v>13188622</v>
      </c>
      <c r="D438">
        <v>7638034</v>
      </c>
      <c r="E438">
        <v>13188548</v>
      </c>
      <c r="F438" s="8">
        <f t="shared" ref="F438:F440" si="258">D438/C438</f>
        <v>0.57913813892004795</v>
      </c>
      <c r="G438" s="8">
        <f t="shared" ref="G438:G440" si="259">(E438-D438)/C438</f>
        <v>0.42085625018292283</v>
      </c>
      <c r="J438" s="8">
        <f t="shared" ref="J438:J440" si="260">H438/C438</f>
        <v>0</v>
      </c>
      <c r="K438" s="8">
        <f t="shared" ref="K438:K440" si="261">(I438-H438)/C438</f>
        <v>0</v>
      </c>
      <c r="N438" s="8">
        <f>L438/C438</f>
        <v>0</v>
      </c>
      <c r="O438" s="8">
        <f>(M438-L438)/C438</f>
        <v>0</v>
      </c>
    </row>
    <row r="439" spans="1:15">
      <c r="A439" t="s">
        <v>419</v>
      </c>
      <c r="B439">
        <v>100</v>
      </c>
      <c r="C439">
        <f>2*6594311</f>
        <v>13188622</v>
      </c>
      <c r="D439">
        <v>7634222</v>
      </c>
      <c r="E439">
        <v>13188528</v>
      </c>
      <c r="F439" s="8">
        <f t="shared" si="258"/>
        <v>0.57884910190010752</v>
      </c>
      <c r="G439" s="8">
        <f t="shared" si="259"/>
        <v>0.42114377074420661</v>
      </c>
      <c r="J439" s="8">
        <f t="shared" si="260"/>
        <v>0</v>
      </c>
      <c r="K439" s="8">
        <f t="shared" si="261"/>
        <v>0</v>
      </c>
      <c r="N439" s="8">
        <f>L439/C439</f>
        <v>0</v>
      </c>
      <c r="O439" s="8">
        <f>(M439-L439)/C439</f>
        <v>0</v>
      </c>
    </row>
    <row r="440" spans="1:15">
      <c r="A440">
        <v>279</v>
      </c>
      <c r="B440">
        <v>100</v>
      </c>
      <c r="C440">
        <f>2*6594311</f>
        <v>13188622</v>
      </c>
      <c r="D440">
        <v>7632964</v>
      </c>
      <c r="E440">
        <v>13188522</v>
      </c>
      <c r="F440" s="8">
        <f t="shared" si="258"/>
        <v>0.57875371665060993</v>
      </c>
      <c r="G440" s="8">
        <f t="shared" si="259"/>
        <v>0.42123870105610728</v>
      </c>
      <c r="J440" s="8">
        <f t="shared" si="260"/>
        <v>0</v>
      </c>
      <c r="K440" s="8">
        <f t="shared" si="261"/>
        <v>0</v>
      </c>
      <c r="N440" s="8">
        <f>L440/C440</f>
        <v>0</v>
      </c>
      <c r="O440" s="8">
        <f>(M440-L440)/C440</f>
        <v>0</v>
      </c>
    </row>
    <row r="441" spans="1:15">
      <c r="A441" t="s">
        <v>413</v>
      </c>
      <c r="B441">
        <v>100</v>
      </c>
      <c r="F441" s="8">
        <f>AVERAGE(F438,F439,F440)</f>
        <v>0.57891365249025517</v>
      </c>
      <c r="G441" s="8">
        <f>AVERAGE(G438,G439,G440)</f>
        <v>0.4210795739944122</v>
      </c>
      <c r="J441" s="8">
        <f>AVERAGE(J438,J439,J440)</f>
        <v>0</v>
      </c>
      <c r="K441" s="8">
        <f>AVERAGE(K438,K439,K440)</f>
        <v>0</v>
      </c>
      <c r="N441" s="8">
        <f>AVERAGE(N438,N439,N440)</f>
        <v>0</v>
      </c>
      <c r="O441" s="8">
        <f>AVERAGE(O438,O439,O440)</f>
        <v>0</v>
      </c>
    </row>
    <row r="442" spans="1:15">
      <c r="A442" t="s">
        <v>441</v>
      </c>
      <c r="B442">
        <v>100</v>
      </c>
      <c r="C442">
        <f>2*8387954</f>
        <v>16775908</v>
      </c>
      <c r="D442">
        <v>9602040</v>
      </c>
      <c r="E442">
        <v>16775790</v>
      </c>
      <c r="F442" s="8">
        <f t="shared" ref="F442:F444" si="262">D442/C442</f>
        <v>0.5723708069929806</v>
      </c>
      <c r="G442" s="8">
        <f t="shared" ref="G442:G444" si="263">(E442-D442)/C442</f>
        <v>0.42762215911055307</v>
      </c>
      <c r="J442" s="8">
        <f t="shared" ref="J442:J444" si="264">H442/C442</f>
        <v>0</v>
      </c>
      <c r="K442" s="8">
        <f t="shared" ref="K442:K444" si="265">(I442-H442)/C442</f>
        <v>0</v>
      </c>
      <c r="N442" s="8">
        <f>L442/C442</f>
        <v>0</v>
      </c>
      <c r="O442" s="8">
        <f>(M442-L442)/C442</f>
        <v>0</v>
      </c>
    </row>
    <row r="443" spans="1:15">
      <c r="A443" t="s">
        <v>429</v>
      </c>
      <c r="B443">
        <v>100</v>
      </c>
      <c r="C443">
        <f>2*8387954</f>
        <v>16775908</v>
      </c>
      <c r="D443">
        <v>9597988</v>
      </c>
      <c r="E443">
        <v>16775778</v>
      </c>
      <c r="F443" s="8">
        <f t="shared" si="262"/>
        <v>0.57212927014144332</v>
      </c>
      <c r="G443" s="8">
        <f t="shared" si="263"/>
        <v>0.42786298065058537</v>
      </c>
      <c r="J443" s="8">
        <f t="shared" si="264"/>
        <v>0</v>
      </c>
      <c r="K443" s="8">
        <f t="shared" si="265"/>
        <v>0</v>
      </c>
      <c r="N443" s="8">
        <f>L443/C443</f>
        <v>0</v>
      </c>
      <c r="O443" s="8">
        <f>(M443-L443)/C443</f>
        <v>0</v>
      </c>
    </row>
    <row r="444" spans="1:15">
      <c r="A444">
        <v>280</v>
      </c>
      <c r="B444">
        <v>100</v>
      </c>
      <c r="C444">
        <f>2*8387954</f>
        <v>16775908</v>
      </c>
      <c r="D444">
        <v>9599496</v>
      </c>
      <c r="E444">
        <v>16775784</v>
      </c>
      <c r="F444" s="8">
        <f t="shared" si="262"/>
        <v>0.57221916095391079</v>
      </c>
      <c r="G444" s="8">
        <f t="shared" si="263"/>
        <v>0.42777344749387036</v>
      </c>
      <c r="J444" s="8">
        <f t="shared" si="264"/>
        <v>0</v>
      </c>
      <c r="K444" s="8">
        <f t="shared" si="265"/>
        <v>0</v>
      </c>
      <c r="N444" s="8">
        <f>L444/C444</f>
        <v>0</v>
      </c>
      <c r="O444" s="8">
        <f>(M444-L444)/C444</f>
        <v>0</v>
      </c>
    </row>
    <row r="445" spans="1:15">
      <c r="A445" t="s">
        <v>413</v>
      </c>
      <c r="B445">
        <v>100</v>
      </c>
      <c r="F445" s="8">
        <f>AVERAGE(F442,F443,F444)</f>
        <v>0.57223974602944494</v>
      </c>
      <c r="G445" s="8">
        <f>AVERAGE(G442,G443,G444)</f>
        <v>0.42775286241833627</v>
      </c>
      <c r="J445" s="8">
        <f>AVERAGE(J442,J443,J444)</f>
        <v>0</v>
      </c>
      <c r="K445" s="8">
        <f>AVERAGE(K442,K443,K444)</f>
        <v>0</v>
      </c>
      <c r="N445" s="8">
        <f>AVERAGE(N442,N443,N444)</f>
        <v>0</v>
      </c>
      <c r="O445" s="8">
        <f>AVERAGE(O442,O443,O444)</f>
        <v>0</v>
      </c>
    </row>
    <row r="446" spans="1:15">
      <c r="A446" t="s">
        <v>441</v>
      </c>
      <c r="B446">
        <v>100</v>
      </c>
      <c r="C446">
        <f>2*11309955</f>
        <v>22619910</v>
      </c>
      <c r="D446">
        <v>12708330</v>
      </c>
      <c r="E446">
        <v>22619792</v>
      </c>
      <c r="F446" s="8">
        <f t="shared" ref="F446:F448" si="266">D446/C446</f>
        <v>0.56182053774749763</v>
      </c>
      <c r="G446" s="8">
        <f t="shared" ref="G446:G448" si="267">(E446-D446)/C446</f>
        <v>0.43817424560928847</v>
      </c>
      <c r="J446" s="8">
        <f t="shared" ref="J446:J448" si="268">H446/C446</f>
        <v>0</v>
      </c>
      <c r="K446" s="8">
        <f t="shared" ref="K446:K448" si="269">(I446-H446)/C446</f>
        <v>0</v>
      </c>
      <c r="N446" s="8">
        <f>L446/C446</f>
        <v>0</v>
      </c>
      <c r="O446" s="8">
        <f>(M446-L446)/C446</f>
        <v>0</v>
      </c>
    </row>
    <row r="447" spans="1:15">
      <c r="A447" t="s">
        <v>430</v>
      </c>
      <c r="B447">
        <v>100</v>
      </c>
      <c r="C447">
        <f>2*11309955</f>
        <v>22619910</v>
      </c>
      <c r="D447">
        <v>12708806</v>
      </c>
      <c r="E447">
        <v>22619772</v>
      </c>
      <c r="F447" s="8">
        <f t="shared" si="266"/>
        <v>0.56184158115571636</v>
      </c>
      <c r="G447" s="8">
        <f t="shared" si="267"/>
        <v>0.43815231802425386</v>
      </c>
      <c r="J447" s="8">
        <f t="shared" si="268"/>
        <v>0</v>
      </c>
      <c r="K447" s="8">
        <f t="shared" si="269"/>
        <v>0</v>
      </c>
      <c r="N447" s="8">
        <f>L447/C447</f>
        <v>0</v>
      </c>
      <c r="O447" s="8">
        <f>(M447-L447)/C447</f>
        <v>0</v>
      </c>
    </row>
    <row r="448" spans="1:15">
      <c r="A448">
        <v>281</v>
      </c>
      <c r="B448">
        <v>100</v>
      </c>
      <c r="C448">
        <f>2*11309955</f>
        <v>22619910</v>
      </c>
      <c r="D448">
        <v>12706184</v>
      </c>
      <c r="E448">
        <v>22619784</v>
      </c>
      <c r="F448" s="8">
        <f t="shared" si="266"/>
        <v>0.56172566557515036</v>
      </c>
      <c r="G448" s="8">
        <f t="shared" si="267"/>
        <v>0.43826876411090937</v>
      </c>
      <c r="J448" s="8">
        <f t="shared" si="268"/>
        <v>0</v>
      </c>
      <c r="K448" s="8">
        <f t="shared" si="269"/>
        <v>0</v>
      </c>
      <c r="N448" s="8">
        <f>L448/C448</f>
        <v>0</v>
      </c>
      <c r="O448" s="8">
        <f>(M448-L448)/C448</f>
        <v>0</v>
      </c>
    </row>
    <row r="449" spans="1:15">
      <c r="A449" t="s">
        <v>413</v>
      </c>
      <c r="B449">
        <v>100</v>
      </c>
      <c r="F449" s="8">
        <f>AVERAGE(F446,F447,F448)</f>
        <v>0.56179592815945478</v>
      </c>
      <c r="G449" s="8">
        <f>AVERAGE(G446,G447,G448)</f>
        <v>0.43819844258148394</v>
      </c>
      <c r="J449" s="8">
        <f>AVERAGE(J446,J447,J448)</f>
        <v>0</v>
      </c>
      <c r="K449" s="8">
        <f>AVERAGE(K446,K447,K448)</f>
        <v>0</v>
      </c>
      <c r="N449" s="8">
        <f>AVERAGE(N446,N447,N448)</f>
        <v>0</v>
      </c>
      <c r="O449" s="8">
        <f>AVERAGE(O446,O447,O448)</f>
        <v>0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001"/>
  <sheetViews>
    <sheetView workbookViewId="0">
      <selection activeCell="L3" sqref="L3"/>
    </sheetView>
  </sheetViews>
  <sheetFormatPr baseColWidth="10" defaultRowHeight="15" x14ac:dyDescent="0"/>
  <sheetData>
    <row r="1" spans="1:13">
      <c r="A1" t="s">
        <v>449</v>
      </c>
      <c r="B1" t="s">
        <v>450</v>
      </c>
      <c r="D1" t="s">
        <v>451</v>
      </c>
      <c r="E1" t="s">
        <v>450</v>
      </c>
      <c r="F1" t="s">
        <v>452</v>
      </c>
      <c r="H1" t="s">
        <v>449</v>
      </c>
      <c r="I1" t="s">
        <v>450</v>
      </c>
      <c r="K1" t="s">
        <v>451</v>
      </c>
      <c r="L1" t="s">
        <v>450</v>
      </c>
      <c r="M1" t="s">
        <v>452</v>
      </c>
    </row>
    <row r="2" spans="1:13">
      <c r="A2" s="7">
        <v>0.5</v>
      </c>
      <c r="B2" s="7">
        <v>1716</v>
      </c>
      <c r="C2" s="7">
        <f>22290-22215</f>
        <v>75</v>
      </c>
      <c r="D2" s="23">
        <v>0</v>
      </c>
      <c r="E2" s="23">
        <f>B2-C2</f>
        <v>1641</v>
      </c>
      <c r="F2" s="4">
        <f>E2/$E$7</f>
        <v>7.386900742741391E-2</v>
      </c>
      <c r="H2">
        <v>0.5</v>
      </c>
      <c r="I2">
        <v>12760</v>
      </c>
      <c r="J2">
        <v>288</v>
      </c>
      <c r="K2" s="2">
        <v>0</v>
      </c>
      <c r="L2" s="2">
        <f>I2-J2</f>
        <v>12472</v>
      </c>
      <c r="M2" s="4">
        <f>L2/$L$7</f>
        <v>0.14160176207452485</v>
      </c>
    </row>
    <row r="3" spans="1:13">
      <c r="A3" s="7">
        <v>1.5</v>
      </c>
      <c r="B3" s="7">
        <v>57</v>
      </c>
      <c r="C3" s="7"/>
      <c r="D3" s="24" t="s">
        <v>443</v>
      </c>
      <c r="E3" s="23">
        <v>536</v>
      </c>
      <c r="F3" s="4">
        <f t="shared" ref="F3:F6" si="0">E3/$E$7</f>
        <v>2.4127841548503264E-2</v>
      </c>
      <c r="H3">
        <v>1.5</v>
      </c>
      <c r="I3">
        <v>547</v>
      </c>
      <c r="K3" s="25" t="s">
        <v>443</v>
      </c>
      <c r="L3" s="2">
        <f>SUM(I3:I22)</f>
        <v>3609</v>
      </c>
      <c r="M3" s="4">
        <f t="shared" ref="M3:M6" si="1">L3/$L$7</f>
        <v>4.0975044846613226E-2</v>
      </c>
    </row>
    <row r="4" spans="1:13">
      <c r="A4" s="7">
        <v>2.5</v>
      </c>
      <c r="B4" s="7">
        <v>37</v>
      </c>
      <c r="C4" s="7"/>
      <c r="D4" s="23" t="s">
        <v>444</v>
      </c>
      <c r="E4" s="23">
        <v>2120</v>
      </c>
      <c r="F4" s="4">
        <f t="shared" si="0"/>
        <v>9.5431015079900969E-2</v>
      </c>
      <c r="H4">
        <v>2.5</v>
      </c>
      <c r="I4">
        <v>320</v>
      </c>
      <c r="K4" s="25" t="s">
        <v>444</v>
      </c>
      <c r="L4" s="2">
        <f>SUM(I23:I102)</f>
        <v>21856</v>
      </c>
      <c r="M4" s="4">
        <f t="shared" si="1"/>
        <v>0.24814369081950088</v>
      </c>
    </row>
    <row r="5" spans="1:13">
      <c r="A5" s="7">
        <v>3.5</v>
      </c>
      <c r="B5" s="7">
        <v>41</v>
      </c>
      <c r="C5" s="7"/>
      <c r="D5" s="23" t="s">
        <v>445</v>
      </c>
      <c r="E5" s="23">
        <v>10129</v>
      </c>
      <c r="F5" s="4">
        <f t="shared" si="0"/>
        <v>0.45595318478505514</v>
      </c>
      <c r="H5">
        <v>3.5</v>
      </c>
      <c r="I5">
        <v>289</v>
      </c>
      <c r="K5" s="25" t="s">
        <v>445</v>
      </c>
      <c r="L5" s="2">
        <f>SUM(I103:I1002)</f>
        <v>37463</v>
      </c>
      <c r="M5" s="4">
        <f t="shared" si="1"/>
        <v>0.42533890415313697</v>
      </c>
    </row>
    <row r="6" spans="1:13">
      <c r="A6" s="7">
        <v>4.5</v>
      </c>
      <c r="B6" s="7">
        <v>25</v>
      </c>
      <c r="C6" s="7"/>
      <c r="D6" s="23" t="s">
        <v>446</v>
      </c>
      <c r="E6" s="23">
        <v>7789</v>
      </c>
      <c r="F6" s="4">
        <f t="shared" si="0"/>
        <v>0.35061895115912672</v>
      </c>
      <c r="H6">
        <v>4.5</v>
      </c>
      <c r="I6">
        <v>202</v>
      </c>
      <c r="K6" s="2" t="s">
        <v>446</v>
      </c>
      <c r="L6" s="2">
        <f>SUM(I1003:I30001)</f>
        <v>12678</v>
      </c>
      <c r="M6" s="4">
        <f t="shared" si="1"/>
        <v>0.14394059810622403</v>
      </c>
    </row>
    <row r="7" spans="1:13">
      <c r="A7" s="7">
        <v>5.5</v>
      </c>
      <c r="B7" s="7">
        <v>30</v>
      </c>
      <c r="C7" s="7"/>
      <c r="D7" s="7"/>
      <c r="E7" s="7">
        <f>SUM(E2:E6)</f>
        <v>22215</v>
      </c>
      <c r="H7">
        <v>5.5</v>
      </c>
      <c r="I7">
        <v>153</v>
      </c>
      <c r="L7">
        <f>SUM(L2:L6)</f>
        <v>88078</v>
      </c>
    </row>
    <row r="8" spans="1:13">
      <c r="A8" s="7">
        <v>6.5</v>
      </c>
      <c r="B8" s="7">
        <v>30</v>
      </c>
      <c r="C8" s="7"/>
      <c r="D8" s="7" t="s">
        <v>447</v>
      </c>
      <c r="E8" s="7"/>
      <c r="H8">
        <v>6.5</v>
      </c>
      <c r="I8">
        <v>192</v>
      </c>
      <c r="K8" t="s">
        <v>448</v>
      </c>
    </row>
    <row r="9" spans="1:13">
      <c r="A9" s="7">
        <v>7.5</v>
      </c>
      <c r="B9" s="7">
        <v>21</v>
      </c>
      <c r="C9" s="7"/>
      <c r="D9" s="7"/>
      <c r="E9" s="7"/>
      <c r="H9">
        <v>7.5</v>
      </c>
      <c r="I9">
        <v>153</v>
      </c>
    </row>
    <row r="10" spans="1:13">
      <c r="A10" s="7">
        <v>8.5</v>
      </c>
      <c r="B10" s="7">
        <v>24</v>
      </c>
      <c r="C10" s="7"/>
      <c r="D10" s="7"/>
      <c r="E10" s="7"/>
      <c r="H10">
        <v>8.5</v>
      </c>
      <c r="I10">
        <v>131</v>
      </c>
    </row>
    <row r="11" spans="1:13">
      <c r="A11" s="7">
        <v>9.5</v>
      </c>
      <c r="B11" s="7">
        <v>27</v>
      </c>
      <c r="C11" s="7"/>
      <c r="D11" s="7"/>
      <c r="E11" s="7"/>
      <c r="H11">
        <v>9.5</v>
      </c>
      <c r="I11">
        <v>160</v>
      </c>
    </row>
    <row r="12" spans="1:13">
      <c r="A12" s="7">
        <v>10.5</v>
      </c>
      <c r="B12" s="7">
        <v>21</v>
      </c>
      <c r="C12" s="7"/>
      <c r="D12" s="7"/>
      <c r="E12" s="7"/>
      <c r="H12">
        <v>10.5</v>
      </c>
      <c r="I12">
        <v>160</v>
      </c>
    </row>
    <row r="13" spans="1:13">
      <c r="A13" s="7">
        <v>11.5</v>
      </c>
      <c r="B13" s="7">
        <v>21</v>
      </c>
      <c r="C13" s="7"/>
      <c r="D13" s="7"/>
      <c r="E13" s="7"/>
      <c r="H13">
        <v>11.5</v>
      </c>
      <c r="I13">
        <v>122</v>
      </c>
    </row>
    <row r="14" spans="1:13">
      <c r="A14" s="7">
        <v>12.5</v>
      </c>
      <c r="B14" s="7">
        <v>24</v>
      </c>
      <c r="C14" s="7"/>
      <c r="D14" s="7"/>
      <c r="E14" s="7"/>
      <c r="H14">
        <v>12.5</v>
      </c>
      <c r="I14">
        <v>113</v>
      </c>
    </row>
    <row r="15" spans="1:13">
      <c r="A15" s="7">
        <v>13.5</v>
      </c>
      <c r="B15" s="7">
        <v>23</v>
      </c>
      <c r="C15" s="7"/>
      <c r="D15" s="7"/>
      <c r="E15" s="7"/>
      <c r="H15">
        <v>13.5</v>
      </c>
      <c r="I15">
        <v>129</v>
      </c>
    </row>
    <row r="16" spans="1:13">
      <c r="A16" s="7">
        <v>14.5</v>
      </c>
      <c r="B16" s="7">
        <v>21</v>
      </c>
      <c r="C16" s="7"/>
      <c r="D16" s="7"/>
      <c r="E16" s="7"/>
      <c r="H16">
        <v>14.5</v>
      </c>
      <c r="I16">
        <v>121</v>
      </c>
    </row>
    <row r="17" spans="1:9">
      <c r="A17" s="7">
        <v>15.5</v>
      </c>
      <c r="B17" s="7">
        <v>32</v>
      </c>
      <c r="C17" s="7"/>
      <c r="D17" s="7"/>
      <c r="E17" s="7"/>
      <c r="H17">
        <v>15.5</v>
      </c>
      <c r="I17">
        <v>129</v>
      </c>
    </row>
    <row r="18" spans="1:9">
      <c r="A18" s="7">
        <v>16.5</v>
      </c>
      <c r="B18" s="7">
        <v>26</v>
      </c>
      <c r="C18" s="7"/>
      <c r="D18" s="7"/>
      <c r="E18" s="7"/>
      <c r="H18">
        <v>16.5</v>
      </c>
      <c r="I18">
        <v>133</v>
      </c>
    </row>
    <row r="19" spans="1:9">
      <c r="A19" s="7">
        <v>17.5</v>
      </c>
      <c r="B19" s="7">
        <v>20</v>
      </c>
      <c r="C19" s="7"/>
      <c r="D19" s="7"/>
      <c r="E19" s="7"/>
      <c r="H19">
        <v>17.5</v>
      </c>
      <c r="I19">
        <v>132</v>
      </c>
    </row>
    <row r="20" spans="1:9">
      <c r="A20" s="7">
        <v>18.5</v>
      </c>
      <c r="B20" s="7">
        <v>26</v>
      </c>
      <c r="C20" s="7"/>
      <c r="D20" s="7"/>
      <c r="E20" s="7"/>
      <c r="H20">
        <v>18.5</v>
      </c>
      <c r="I20">
        <v>133</v>
      </c>
    </row>
    <row r="21" spans="1:9">
      <c r="A21" s="7">
        <v>19.5</v>
      </c>
      <c r="B21" s="7">
        <v>30</v>
      </c>
      <c r="C21" s="7"/>
      <c r="D21" s="7"/>
      <c r="E21" s="7"/>
      <c r="H21">
        <v>19.5</v>
      </c>
      <c r="I21">
        <v>149</v>
      </c>
    </row>
    <row r="22" spans="1:9">
      <c r="A22" s="7">
        <v>20.5</v>
      </c>
      <c r="B22" s="7">
        <v>16</v>
      </c>
      <c r="C22" s="7"/>
      <c r="D22" s="7"/>
      <c r="E22" s="7"/>
      <c r="H22">
        <v>20.5</v>
      </c>
      <c r="I22">
        <v>141</v>
      </c>
    </row>
    <row r="23" spans="1:9">
      <c r="A23" s="7">
        <v>21.5</v>
      </c>
      <c r="B23" s="7">
        <v>28</v>
      </c>
      <c r="C23" s="7"/>
      <c r="D23" s="7"/>
      <c r="E23" s="7"/>
      <c r="H23">
        <v>21.5</v>
      </c>
      <c r="I23">
        <v>177</v>
      </c>
    </row>
    <row r="24" spans="1:9">
      <c r="A24" s="7">
        <v>22.5</v>
      </c>
      <c r="B24" s="7">
        <v>19</v>
      </c>
      <c r="C24" s="7"/>
      <c r="D24" s="7"/>
      <c r="E24" s="7"/>
      <c r="H24">
        <v>22.5</v>
      </c>
      <c r="I24">
        <v>167</v>
      </c>
    </row>
    <row r="25" spans="1:9">
      <c r="A25" s="7">
        <v>23.5</v>
      </c>
      <c r="B25" s="7">
        <v>21</v>
      </c>
      <c r="C25" s="7"/>
      <c r="D25" s="7"/>
      <c r="E25" s="7"/>
      <c r="H25">
        <v>23.5</v>
      </c>
      <c r="I25">
        <v>153</v>
      </c>
    </row>
    <row r="26" spans="1:9">
      <c r="A26" s="7">
        <v>24.5</v>
      </c>
      <c r="B26" s="7">
        <v>27</v>
      </c>
      <c r="C26" s="7"/>
      <c r="D26" s="7"/>
      <c r="E26" s="7"/>
      <c r="H26">
        <v>24.5</v>
      </c>
      <c r="I26">
        <v>185</v>
      </c>
    </row>
    <row r="27" spans="1:9">
      <c r="A27" s="7">
        <v>25.5</v>
      </c>
      <c r="B27" s="7">
        <v>24</v>
      </c>
      <c r="C27" s="7"/>
      <c r="D27" s="7"/>
      <c r="E27" s="7"/>
      <c r="H27">
        <v>25.5</v>
      </c>
      <c r="I27">
        <v>158</v>
      </c>
    </row>
    <row r="28" spans="1:9">
      <c r="A28" s="7">
        <v>26.5</v>
      </c>
      <c r="B28" s="7">
        <v>16</v>
      </c>
      <c r="C28" s="7"/>
      <c r="D28" s="7"/>
      <c r="E28" s="7"/>
      <c r="H28">
        <v>26.5</v>
      </c>
      <c r="I28">
        <v>159</v>
      </c>
    </row>
    <row r="29" spans="1:9">
      <c r="A29" s="7">
        <v>27.5</v>
      </c>
      <c r="B29" s="7">
        <v>29</v>
      </c>
      <c r="C29" s="7"/>
      <c r="D29" s="7"/>
      <c r="E29" s="7"/>
      <c r="H29">
        <v>27.5</v>
      </c>
      <c r="I29">
        <v>173</v>
      </c>
    </row>
    <row r="30" spans="1:9">
      <c r="A30" s="7">
        <v>28.5</v>
      </c>
      <c r="B30" s="7">
        <v>17</v>
      </c>
      <c r="C30" s="7"/>
      <c r="D30" s="7"/>
      <c r="E30" s="7"/>
      <c r="H30">
        <v>28.5</v>
      </c>
      <c r="I30">
        <v>135</v>
      </c>
    </row>
    <row r="31" spans="1:9">
      <c r="A31" s="7">
        <v>29.5</v>
      </c>
      <c r="B31" s="7">
        <v>19</v>
      </c>
      <c r="C31" s="7"/>
      <c r="D31" s="7"/>
      <c r="E31" s="7"/>
      <c r="H31">
        <v>29.5</v>
      </c>
      <c r="I31">
        <v>133</v>
      </c>
    </row>
    <row r="32" spans="1:9">
      <c r="A32" s="7">
        <v>30.5</v>
      </c>
      <c r="B32" s="7">
        <v>23</v>
      </c>
      <c r="C32" s="7"/>
      <c r="D32" s="7"/>
      <c r="E32" s="7"/>
      <c r="H32">
        <v>30.5</v>
      </c>
      <c r="I32">
        <v>149</v>
      </c>
    </row>
    <row r="33" spans="1:9">
      <c r="A33" s="7">
        <v>31.5</v>
      </c>
      <c r="B33" s="7">
        <v>21</v>
      </c>
      <c r="C33" s="7"/>
      <c r="D33" s="7"/>
      <c r="E33" s="7"/>
      <c r="H33">
        <v>31.5</v>
      </c>
      <c r="I33">
        <v>135</v>
      </c>
    </row>
    <row r="34" spans="1:9">
      <c r="A34" s="7">
        <v>32.5</v>
      </c>
      <c r="B34" s="7">
        <v>16</v>
      </c>
      <c r="C34" s="7"/>
      <c r="D34" s="7"/>
      <c r="E34" s="7"/>
      <c r="H34">
        <v>32.5</v>
      </c>
      <c r="I34">
        <v>133</v>
      </c>
    </row>
    <row r="35" spans="1:9">
      <c r="A35" s="7">
        <v>33.5</v>
      </c>
      <c r="B35" s="7">
        <v>23</v>
      </c>
      <c r="C35" s="7"/>
      <c r="D35" s="7"/>
      <c r="E35" s="7"/>
      <c r="H35">
        <v>33.5</v>
      </c>
      <c r="I35">
        <v>160</v>
      </c>
    </row>
    <row r="36" spans="1:9">
      <c r="A36" s="7">
        <v>34.5</v>
      </c>
      <c r="B36" s="7">
        <v>25</v>
      </c>
      <c r="C36" s="7"/>
      <c r="D36" s="7"/>
      <c r="E36" s="7"/>
      <c r="H36">
        <v>34.5</v>
      </c>
      <c r="I36">
        <v>159</v>
      </c>
    </row>
    <row r="37" spans="1:9">
      <c r="A37" s="7">
        <v>35.5</v>
      </c>
      <c r="B37" s="7">
        <v>22</v>
      </c>
      <c r="C37" s="7"/>
      <c r="D37" s="7"/>
      <c r="E37" s="7"/>
      <c r="H37">
        <v>35.5</v>
      </c>
      <c r="I37">
        <v>149</v>
      </c>
    </row>
    <row r="38" spans="1:9">
      <c r="A38" s="7">
        <v>36.5</v>
      </c>
      <c r="B38" s="7">
        <v>17</v>
      </c>
      <c r="C38" s="7"/>
      <c r="D38" s="7"/>
      <c r="E38" s="7"/>
      <c r="H38">
        <v>36.5</v>
      </c>
      <c r="I38">
        <v>145</v>
      </c>
    </row>
    <row r="39" spans="1:9">
      <c r="A39" s="7">
        <v>37.5</v>
      </c>
      <c r="B39" s="7">
        <v>22</v>
      </c>
      <c r="C39" s="7"/>
      <c r="D39" s="7"/>
      <c r="E39" s="7"/>
      <c r="H39">
        <v>37.5</v>
      </c>
      <c r="I39">
        <v>133</v>
      </c>
    </row>
    <row r="40" spans="1:9">
      <c r="A40" s="7">
        <v>38.5</v>
      </c>
      <c r="B40" s="7">
        <v>19</v>
      </c>
      <c r="C40" s="7"/>
      <c r="D40" s="7"/>
      <c r="E40" s="7"/>
      <c r="H40">
        <v>38.5</v>
      </c>
      <c r="I40">
        <v>119</v>
      </c>
    </row>
    <row r="41" spans="1:9">
      <c r="A41" s="7">
        <v>39.5</v>
      </c>
      <c r="B41" s="7">
        <v>28</v>
      </c>
      <c r="C41" s="7"/>
      <c r="D41" s="7"/>
      <c r="E41" s="7"/>
      <c r="H41">
        <v>39.5</v>
      </c>
      <c r="I41">
        <v>145</v>
      </c>
    </row>
    <row r="42" spans="1:9">
      <c r="A42" s="7">
        <v>40.5</v>
      </c>
      <c r="B42" s="7">
        <v>19</v>
      </c>
      <c r="C42" s="7"/>
      <c r="D42" s="7"/>
      <c r="E42" s="7"/>
      <c r="H42">
        <v>40.5</v>
      </c>
      <c r="I42">
        <v>144</v>
      </c>
    </row>
    <row r="43" spans="1:9">
      <c r="A43" s="7">
        <v>41.5</v>
      </c>
      <c r="B43" s="7">
        <v>16</v>
      </c>
      <c r="C43" s="7"/>
      <c r="D43" s="7"/>
      <c r="E43" s="7"/>
      <c r="H43">
        <v>41.5</v>
      </c>
      <c r="I43">
        <v>140</v>
      </c>
    </row>
    <row r="44" spans="1:9">
      <c r="A44" s="7">
        <v>42.5</v>
      </c>
      <c r="B44" s="7">
        <v>24</v>
      </c>
      <c r="C44" s="7"/>
      <c r="D44" s="7"/>
      <c r="E44" s="7"/>
      <c r="H44">
        <v>42.5</v>
      </c>
      <c r="I44">
        <v>163</v>
      </c>
    </row>
    <row r="45" spans="1:9">
      <c r="A45" s="7">
        <v>43.5</v>
      </c>
      <c r="B45" s="7">
        <v>22</v>
      </c>
      <c r="C45" s="7"/>
      <c r="D45" s="7"/>
      <c r="E45" s="7"/>
      <c r="H45">
        <v>43.5</v>
      </c>
      <c r="I45">
        <v>154</v>
      </c>
    </row>
    <row r="46" spans="1:9">
      <c r="A46" s="7">
        <v>44.5</v>
      </c>
      <c r="B46" s="7">
        <v>18</v>
      </c>
      <c r="C46" s="7"/>
      <c r="D46" s="7"/>
      <c r="E46" s="7"/>
      <c r="H46">
        <v>44.5</v>
      </c>
      <c r="I46">
        <v>131</v>
      </c>
    </row>
    <row r="47" spans="1:9">
      <c r="A47" s="7">
        <v>45.5</v>
      </c>
      <c r="B47" s="7">
        <v>20</v>
      </c>
      <c r="C47" s="7"/>
      <c r="D47" s="7"/>
      <c r="E47" s="7"/>
      <c r="H47">
        <v>45.5</v>
      </c>
      <c r="I47">
        <v>140</v>
      </c>
    </row>
    <row r="48" spans="1:9">
      <c r="A48" s="7">
        <v>46.5</v>
      </c>
      <c r="B48" s="7">
        <v>10</v>
      </c>
      <c r="C48" s="7"/>
      <c r="D48" s="7"/>
      <c r="E48" s="7"/>
      <c r="H48">
        <v>46.5</v>
      </c>
      <c r="I48">
        <v>152</v>
      </c>
    </row>
    <row r="49" spans="1:9">
      <c r="A49" s="7">
        <v>47.5</v>
      </c>
      <c r="B49" s="7">
        <v>13</v>
      </c>
      <c r="C49" s="7"/>
      <c r="D49" s="7"/>
      <c r="E49" s="7"/>
      <c r="H49">
        <v>47.5</v>
      </c>
      <c r="I49">
        <v>151</v>
      </c>
    </row>
    <row r="50" spans="1:9">
      <c r="A50" s="7">
        <v>48.5</v>
      </c>
      <c r="B50" s="7">
        <v>19</v>
      </c>
      <c r="C50" s="7"/>
      <c r="D50" s="7"/>
      <c r="E50" s="7"/>
      <c r="H50">
        <v>48.5</v>
      </c>
      <c r="I50">
        <v>164</v>
      </c>
    </row>
    <row r="51" spans="1:9">
      <c r="A51" s="7">
        <v>49.5</v>
      </c>
      <c r="B51" s="7">
        <v>21</v>
      </c>
      <c r="C51" s="7"/>
      <c r="D51" s="7"/>
      <c r="E51" s="7"/>
      <c r="H51">
        <v>49.5</v>
      </c>
      <c r="I51">
        <v>130</v>
      </c>
    </row>
    <row r="52" spans="1:9">
      <c r="A52" s="7">
        <v>50.5</v>
      </c>
      <c r="B52" s="7">
        <v>10</v>
      </c>
      <c r="C52" s="7"/>
      <c r="D52" s="7"/>
      <c r="E52" s="7"/>
      <c r="H52">
        <v>50.5</v>
      </c>
      <c r="I52">
        <v>142</v>
      </c>
    </row>
    <row r="53" spans="1:9">
      <c r="A53" s="7">
        <v>51.5</v>
      </c>
      <c r="B53" s="7">
        <v>19</v>
      </c>
      <c r="C53" s="7"/>
      <c r="D53" s="7"/>
      <c r="E53" s="7"/>
      <c r="H53">
        <v>51.5</v>
      </c>
      <c r="I53">
        <v>145</v>
      </c>
    </row>
    <row r="54" spans="1:9">
      <c r="A54" s="7">
        <v>52.5</v>
      </c>
      <c r="B54" s="7">
        <v>15</v>
      </c>
      <c r="C54" s="7"/>
      <c r="D54" s="7"/>
      <c r="E54" s="7"/>
      <c r="H54">
        <v>52.5</v>
      </c>
      <c r="I54">
        <v>158</v>
      </c>
    </row>
    <row r="55" spans="1:9">
      <c r="A55" s="7">
        <v>53.5</v>
      </c>
      <c r="B55" s="7">
        <v>15</v>
      </c>
      <c r="C55" s="7"/>
      <c r="D55" s="7"/>
      <c r="E55" s="7"/>
      <c r="H55">
        <v>53.5</v>
      </c>
      <c r="I55">
        <v>155</v>
      </c>
    </row>
    <row r="56" spans="1:9">
      <c r="A56" s="7">
        <v>54.5</v>
      </c>
      <c r="B56" s="7">
        <v>33</v>
      </c>
      <c r="C56" s="7"/>
      <c r="D56" s="7"/>
      <c r="E56" s="7"/>
      <c r="H56">
        <v>54.5</v>
      </c>
      <c r="I56">
        <v>140</v>
      </c>
    </row>
    <row r="57" spans="1:9">
      <c r="A57" s="7">
        <v>55.5</v>
      </c>
      <c r="B57" s="7">
        <v>11</v>
      </c>
      <c r="C57" s="7"/>
      <c r="D57" s="7"/>
      <c r="E57" s="7"/>
      <c r="H57">
        <v>55.5</v>
      </c>
      <c r="I57">
        <v>148</v>
      </c>
    </row>
    <row r="58" spans="1:9">
      <c r="A58" s="7">
        <v>56.5</v>
      </c>
      <c r="B58" s="7">
        <v>14</v>
      </c>
      <c r="C58" s="7"/>
      <c r="D58" s="7"/>
      <c r="E58" s="7"/>
      <c r="H58">
        <v>56.5</v>
      </c>
      <c r="I58">
        <v>153</v>
      </c>
    </row>
    <row r="59" spans="1:9">
      <c r="A59" s="7">
        <v>57.5</v>
      </c>
      <c r="B59" s="7">
        <v>20</v>
      </c>
      <c r="C59" s="7"/>
      <c r="D59" s="7"/>
      <c r="E59" s="7"/>
      <c r="H59">
        <v>57.5</v>
      </c>
      <c r="I59">
        <v>154</v>
      </c>
    </row>
    <row r="60" spans="1:9">
      <c r="A60" s="7">
        <v>58.5</v>
      </c>
      <c r="B60" s="7">
        <v>17</v>
      </c>
      <c r="C60" s="7"/>
      <c r="D60" s="7"/>
      <c r="E60" s="7"/>
      <c r="H60">
        <v>58.5</v>
      </c>
      <c r="I60">
        <v>146</v>
      </c>
    </row>
    <row r="61" spans="1:9">
      <c r="A61" s="7">
        <v>59.5</v>
      </c>
      <c r="B61" s="7">
        <v>28</v>
      </c>
      <c r="C61" s="7"/>
      <c r="D61" s="7"/>
      <c r="E61" s="7"/>
      <c r="H61">
        <v>59.5</v>
      </c>
      <c r="I61">
        <v>156</v>
      </c>
    </row>
    <row r="62" spans="1:9">
      <c r="A62" s="7">
        <v>60.5</v>
      </c>
      <c r="B62" s="7">
        <v>36</v>
      </c>
      <c r="C62" s="7"/>
      <c r="D62" s="7"/>
      <c r="E62" s="7"/>
      <c r="H62">
        <v>60.5</v>
      </c>
      <c r="I62">
        <v>146</v>
      </c>
    </row>
    <row r="63" spans="1:9">
      <c r="A63" s="7">
        <v>61.5</v>
      </c>
      <c r="B63" s="7">
        <v>16</v>
      </c>
      <c r="C63" s="7"/>
      <c r="D63" s="7"/>
      <c r="E63" s="7"/>
      <c r="H63">
        <v>61.5</v>
      </c>
      <c r="I63">
        <v>142</v>
      </c>
    </row>
    <row r="64" spans="1:9">
      <c r="A64" s="7">
        <v>62.5</v>
      </c>
      <c r="B64" s="7">
        <v>10</v>
      </c>
      <c r="C64" s="7"/>
      <c r="D64" s="7"/>
      <c r="E64" s="7"/>
      <c r="H64">
        <v>62.5</v>
      </c>
      <c r="I64">
        <v>151</v>
      </c>
    </row>
    <row r="65" spans="1:9">
      <c r="A65" s="7">
        <v>63.5</v>
      </c>
      <c r="B65" s="7">
        <v>16</v>
      </c>
      <c r="C65" s="7"/>
      <c r="D65" s="7"/>
      <c r="E65" s="7"/>
      <c r="H65">
        <v>63.5</v>
      </c>
      <c r="I65">
        <v>151</v>
      </c>
    </row>
    <row r="66" spans="1:9">
      <c r="A66" s="7">
        <v>64.5</v>
      </c>
      <c r="B66" s="7">
        <v>16</v>
      </c>
      <c r="C66" s="7"/>
      <c r="D66" s="7"/>
      <c r="E66" s="7"/>
      <c r="H66">
        <v>64.5</v>
      </c>
      <c r="I66">
        <v>154</v>
      </c>
    </row>
    <row r="67" spans="1:9">
      <c r="A67" s="7">
        <v>65.5</v>
      </c>
      <c r="B67" s="7">
        <v>16</v>
      </c>
      <c r="C67" s="7"/>
      <c r="D67" s="7"/>
      <c r="E67" s="7"/>
      <c r="H67">
        <v>65.5</v>
      </c>
      <c r="I67">
        <v>139</v>
      </c>
    </row>
    <row r="68" spans="1:9">
      <c r="A68" s="7">
        <v>66.5</v>
      </c>
      <c r="B68" s="7">
        <v>13</v>
      </c>
      <c r="C68" s="7"/>
      <c r="D68" s="7"/>
      <c r="E68" s="7"/>
      <c r="H68">
        <v>66.5</v>
      </c>
      <c r="I68">
        <v>140</v>
      </c>
    </row>
    <row r="69" spans="1:9">
      <c r="A69" s="7">
        <v>67.5</v>
      </c>
      <c r="B69" s="7">
        <v>16</v>
      </c>
      <c r="C69" s="7"/>
      <c r="D69" s="7"/>
      <c r="E69" s="7"/>
      <c r="H69">
        <v>67.5</v>
      </c>
      <c r="I69">
        <v>149</v>
      </c>
    </row>
    <row r="70" spans="1:9">
      <c r="A70" s="7">
        <v>68.5</v>
      </c>
      <c r="B70" s="7">
        <v>10</v>
      </c>
      <c r="C70" s="7"/>
      <c r="D70" s="7"/>
      <c r="E70" s="7"/>
      <c r="H70">
        <v>68.5</v>
      </c>
      <c r="I70">
        <v>134</v>
      </c>
    </row>
    <row r="71" spans="1:9">
      <c r="A71" s="7">
        <v>69.5</v>
      </c>
      <c r="B71" s="7">
        <v>21</v>
      </c>
      <c r="C71" s="7"/>
      <c r="D71" s="7"/>
      <c r="E71" s="7"/>
      <c r="H71">
        <v>69.5</v>
      </c>
      <c r="I71">
        <v>152</v>
      </c>
    </row>
    <row r="72" spans="1:9">
      <c r="A72" s="7">
        <v>70.5</v>
      </c>
      <c r="B72" s="7">
        <v>11</v>
      </c>
      <c r="C72" s="7"/>
      <c r="D72" s="7"/>
      <c r="E72" s="7"/>
      <c r="H72">
        <v>70.5</v>
      </c>
      <c r="I72">
        <v>145</v>
      </c>
    </row>
    <row r="73" spans="1:9">
      <c r="A73" s="7">
        <v>71.5</v>
      </c>
      <c r="B73" s="7">
        <v>11</v>
      </c>
      <c r="C73" s="7"/>
      <c r="D73" s="7"/>
      <c r="E73" s="7"/>
      <c r="H73">
        <v>71.5</v>
      </c>
      <c r="I73">
        <v>133</v>
      </c>
    </row>
    <row r="74" spans="1:9">
      <c r="A74" s="7">
        <v>72.5</v>
      </c>
      <c r="B74" s="7">
        <v>24</v>
      </c>
      <c r="C74" s="7"/>
      <c r="D74" s="7"/>
      <c r="E74" s="7"/>
      <c r="H74">
        <v>72.5</v>
      </c>
      <c r="I74">
        <v>151</v>
      </c>
    </row>
    <row r="75" spans="1:9">
      <c r="A75" s="7">
        <v>73.5</v>
      </c>
      <c r="B75" s="7">
        <v>19</v>
      </c>
      <c r="C75" s="7"/>
      <c r="D75" s="7"/>
      <c r="E75" s="7"/>
      <c r="H75">
        <v>73.5</v>
      </c>
      <c r="I75">
        <v>143</v>
      </c>
    </row>
    <row r="76" spans="1:9">
      <c r="A76" s="7">
        <v>74.5</v>
      </c>
      <c r="B76" s="7">
        <v>18</v>
      </c>
      <c r="C76" s="7"/>
      <c r="D76" s="7"/>
      <c r="E76" s="7"/>
      <c r="H76">
        <v>74.5</v>
      </c>
      <c r="I76">
        <v>140</v>
      </c>
    </row>
    <row r="77" spans="1:9">
      <c r="A77" s="7">
        <v>75.5</v>
      </c>
      <c r="B77" s="7">
        <v>13</v>
      </c>
      <c r="C77" s="7"/>
      <c r="D77" s="7"/>
      <c r="E77" s="7"/>
      <c r="H77">
        <v>75.5</v>
      </c>
      <c r="I77">
        <v>120</v>
      </c>
    </row>
    <row r="78" spans="1:9">
      <c r="A78" s="7">
        <v>76.5</v>
      </c>
      <c r="B78" s="7">
        <v>16</v>
      </c>
      <c r="C78" s="7"/>
      <c r="D78" s="7"/>
      <c r="E78" s="7"/>
      <c r="H78">
        <v>76.5</v>
      </c>
      <c r="I78">
        <v>148</v>
      </c>
    </row>
    <row r="79" spans="1:9">
      <c r="A79" s="7">
        <v>77.5</v>
      </c>
      <c r="B79" s="7">
        <v>10</v>
      </c>
      <c r="C79" s="7"/>
      <c r="D79" s="7"/>
      <c r="E79" s="7"/>
      <c r="H79">
        <v>77.5</v>
      </c>
      <c r="I79">
        <v>155</v>
      </c>
    </row>
    <row r="80" spans="1:9">
      <c r="A80" s="7">
        <v>78.5</v>
      </c>
      <c r="B80" s="7">
        <v>19</v>
      </c>
      <c r="C80" s="7"/>
      <c r="D80" s="7"/>
      <c r="E80" s="7"/>
      <c r="H80">
        <v>78.5</v>
      </c>
      <c r="I80">
        <v>133</v>
      </c>
    </row>
    <row r="81" spans="1:9">
      <c r="A81" s="7">
        <v>79.5</v>
      </c>
      <c r="B81" s="7">
        <v>12</v>
      </c>
      <c r="C81" s="7"/>
      <c r="D81" s="7"/>
      <c r="E81" s="7"/>
      <c r="H81">
        <v>79.5</v>
      </c>
      <c r="I81">
        <v>136</v>
      </c>
    </row>
    <row r="82" spans="1:9">
      <c r="A82" s="7">
        <v>80.5</v>
      </c>
      <c r="B82" s="7">
        <v>17</v>
      </c>
      <c r="C82" s="7"/>
      <c r="D82" s="7"/>
      <c r="E82" s="7"/>
      <c r="H82">
        <v>80.5</v>
      </c>
      <c r="I82">
        <v>141</v>
      </c>
    </row>
    <row r="83" spans="1:9">
      <c r="A83" s="7">
        <v>81.5</v>
      </c>
      <c r="B83" s="7">
        <v>16</v>
      </c>
      <c r="C83" s="7"/>
      <c r="D83" s="7"/>
      <c r="E83" s="7"/>
      <c r="H83">
        <v>81.5</v>
      </c>
      <c r="I83">
        <v>135</v>
      </c>
    </row>
    <row r="84" spans="1:9">
      <c r="A84" s="7">
        <v>82.5</v>
      </c>
      <c r="B84" s="7">
        <v>17</v>
      </c>
      <c r="C84" s="7"/>
      <c r="D84" s="7"/>
      <c r="E84" s="7"/>
      <c r="H84">
        <v>82.5</v>
      </c>
      <c r="I84">
        <v>156</v>
      </c>
    </row>
    <row r="85" spans="1:9">
      <c r="A85" s="7">
        <v>83.5</v>
      </c>
      <c r="B85" s="7">
        <v>17</v>
      </c>
      <c r="C85" s="7"/>
      <c r="D85" s="7"/>
      <c r="E85" s="7"/>
      <c r="H85">
        <v>83.5</v>
      </c>
      <c r="I85">
        <v>168</v>
      </c>
    </row>
    <row r="86" spans="1:9">
      <c r="A86" s="7">
        <v>84.5</v>
      </c>
      <c r="B86" s="7">
        <v>15</v>
      </c>
      <c r="C86" s="7"/>
      <c r="D86" s="7"/>
      <c r="E86" s="7"/>
      <c r="H86">
        <v>84.5</v>
      </c>
      <c r="I86">
        <v>197</v>
      </c>
    </row>
    <row r="87" spans="1:9">
      <c r="A87" s="7">
        <v>85.5</v>
      </c>
      <c r="B87" s="7">
        <v>9</v>
      </c>
      <c r="C87" s="7"/>
      <c r="D87" s="7"/>
      <c r="E87" s="7"/>
      <c r="H87">
        <v>85.5</v>
      </c>
      <c r="I87">
        <v>273</v>
      </c>
    </row>
    <row r="88" spans="1:9">
      <c r="A88" s="7">
        <v>86.5</v>
      </c>
      <c r="B88" s="7">
        <v>25</v>
      </c>
      <c r="C88" s="7"/>
      <c r="D88" s="7"/>
      <c r="E88" s="7"/>
      <c r="H88">
        <v>86.5</v>
      </c>
      <c r="I88">
        <v>341</v>
      </c>
    </row>
    <row r="89" spans="1:9">
      <c r="A89" s="7">
        <v>87.5</v>
      </c>
      <c r="B89" s="7">
        <v>48</v>
      </c>
      <c r="C89" s="7"/>
      <c r="D89" s="7"/>
      <c r="E89" s="7"/>
      <c r="H89">
        <v>87.5</v>
      </c>
      <c r="I89">
        <v>450</v>
      </c>
    </row>
    <row r="90" spans="1:9">
      <c r="A90" s="7">
        <v>88.5</v>
      </c>
      <c r="B90" s="7">
        <v>34</v>
      </c>
      <c r="C90" s="7"/>
      <c r="D90" s="7"/>
      <c r="E90" s="7"/>
      <c r="H90">
        <v>88.5</v>
      </c>
      <c r="I90">
        <v>689</v>
      </c>
    </row>
    <row r="91" spans="1:9">
      <c r="A91" s="7">
        <v>89.5</v>
      </c>
      <c r="B91" s="7">
        <v>39</v>
      </c>
      <c r="C91" s="7"/>
      <c r="D91" s="7"/>
      <c r="E91" s="7"/>
      <c r="H91">
        <v>89.5</v>
      </c>
      <c r="I91">
        <v>1031</v>
      </c>
    </row>
    <row r="92" spans="1:9">
      <c r="A92" s="7">
        <v>90.5</v>
      </c>
      <c r="B92" s="7">
        <v>70</v>
      </c>
      <c r="C92" s="7"/>
      <c r="D92" s="7"/>
      <c r="E92" s="7"/>
      <c r="H92">
        <v>90.5</v>
      </c>
      <c r="I92">
        <v>1431</v>
      </c>
    </row>
    <row r="93" spans="1:9">
      <c r="A93" s="7">
        <v>91.5</v>
      </c>
      <c r="B93" s="7">
        <v>88</v>
      </c>
      <c r="C93" s="7"/>
      <c r="D93" s="7"/>
      <c r="E93" s="7"/>
      <c r="H93">
        <v>91.5</v>
      </c>
      <c r="I93">
        <v>1792</v>
      </c>
    </row>
    <row r="94" spans="1:9">
      <c r="A94" s="7">
        <v>92.5</v>
      </c>
      <c r="B94" s="7">
        <v>107</v>
      </c>
      <c r="C94" s="7"/>
      <c r="D94" s="7"/>
      <c r="E94" s="7"/>
      <c r="H94">
        <v>92.5</v>
      </c>
      <c r="I94">
        <v>1907</v>
      </c>
    </row>
    <row r="95" spans="1:9">
      <c r="A95" s="7">
        <v>93.5</v>
      </c>
      <c r="B95" s="7">
        <v>131</v>
      </c>
      <c r="C95" s="7"/>
      <c r="D95" s="7"/>
      <c r="E95" s="7"/>
      <c r="H95">
        <v>93.5</v>
      </c>
      <c r="I95">
        <v>1703</v>
      </c>
    </row>
    <row r="96" spans="1:9">
      <c r="A96" s="7">
        <v>94.5</v>
      </c>
      <c r="B96" s="7">
        <v>84</v>
      </c>
      <c r="C96" s="7"/>
      <c r="D96" s="7"/>
      <c r="E96" s="7"/>
      <c r="H96">
        <v>94.5</v>
      </c>
      <c r="I96">
        <v>1106</v>
      </c>
    </row>
    <row r="97" spans="1:9">
      <c r="A97" s="7">
        <v>95.5</v>
      </c>
      <c r="B97" s="7">
        <v>70</v>
      </c>
      <c r="C97" s="7"/>
      <c r="D97" s="7"/>
      <c r="E97" s="7"/>
      <c r="H97">
        <v>95.5</v>
      </c>
      <c r="I97">
        <v>545</v>
      </c>
    </row>
    <row r="98" spans="1:9">
      <c r="A98" s="7">
        <v>96.5</v>
      </c>
      <c r="B98" s="7">
        <v>40</v>
      </c>
      <c r="C98" s="7"/>
      <c r="D98" s="7"/>
      <c r="E98" s="7"/>
      <c r="H98">
        <v>96.5</v>
      </c>
      <c r="I98">
        <v>266</v>
      </c>
    </row>
    <row r="99" spans="1:9">
      <c r="A99" s="7">
        <v>97.5</v>
      </c>
      <c r="B99" s="7">
        <v>40</v>
      </c>
      <c r="C99" s="7"/>
      <c r="D99" s="7"/>
      <c r="E99" s="7"/>
      <c r="H99">
        <v>97.5</v>
      </c>
      <c r="I99">
        <v>205</v>
      </c>
    </row>
    <row r="100" spans="1:9">
      <c r="A100" s="7">
        <v>98.5</v>
      </c>
      <c r="B100" s="7">
        <v>50</v>
      </c>
      <c r="C100" s="7"/>
      <c r="D100" s="7"/>
      <c r="E100" s="7"/>
      <c r="H100">
        <v>98.5</v>
      </c>
      <c r="I100">
        <v>198</v>
      </c>
    </row>
    <row r="101" spans="1:9">
      <c r="A101" s="7">
        <v>99.5</v>
      </c>
      <c r="B101" s="7">
        <v>45</v>
      </c>
      <c r="C101" s="7"/>
      <c r="D101" s="7"/>
      <c r="E101" s="7"/>
      <c r="H101">
        <v>99.5</v>
      </c>
      <c r="I101">
        <v>216</v>
      </c>
    </row>
    <row r="102" spans="1:9">
      <c r="A102" s="7">
        <v>100.5</v>
      </c>
      <c r="B102" s="7">
        <v>39</v>
      </c>
      <c r="C102" s="7"/>
      <c r="D102" s="7"/>
      <c r="E102" s="7"/>
      <c r="H102">
        <v>100.5</v>
      </c>
      <c r="I102">
        <v>211</v>
      </c>
    </row>
    <row r="103" spans="1:9">
      <c r="A103" s="7">
        <v>101.5</v>
      </c>
      <c r="B103" s="7">
        <v>22</v>
      </c>
      <c r="C103" s="7"/>
      <c r="D103" s="7"/>
      <c r="E103" s="7"/>
      <c r="H103">
        <v>101.5</v>
      </c>
      <c r="I103">
        <v>191</v>
      </c>
    </row>
    <row r="104" spans="1:9">
      <c r="A104" s="7">
        <v>102.5</v>
      </c>
      <c r="B104" s="7">
        <v>35</v>
      </c>
      <c r="C104" s="7"/>
      <c r="D104" s="7"/>
      <c r="E104" s="7"/>
      <c r="H104">
        <v>102.5</v>
      </c>
      <c r="I104">
        <v>179</v>
      </c>
    </row>
    <row r="105" spans="1:9">
      <c r="A105" s="7">
        <v>103.5</v>
      </c>
      <c r="B105" s="7">
        <v>31</v>
      </c>
      <c r="C105" s="7"/>
      <c r="D105" s="7"/>
      <c r="E105" s="7"/>
      <c r="H105">
        <v>103.5</v>
      </c>
      <c r="I105">
        <v>190</v>
      </c>
    </row>
    <row r="106" spans="1:9">
      <c r="A106" s="7">
        <v>104.5</v>
      </c>
      <c r="B106" s="7">
        <v>23</v>
      </c>
      <c r="C106" s="7"/>
      <c r="D106" s="7"/>
      <c r="E106" s="7"/>
      <c r="H106">
        <v>104.5</v>
      </c>
      <c r="I106">
        <v>158</v>
      </c>
    </row>
    <row r="107" spans="1:9">
      <c r="A107" s="7">
        <v>105.5</v>
      </c>
      <c r="B107" s="7">
        <v>41</v>
      </c>
      <c r="C107" s="7"/>
      <c r="D107" s="7"/>
      <c r="E107" s="7"/>
      <c r="H107">
        <v>105.5</v>
      </c>
      <c r="I107">
        <v>168</v>
      </c>
    </row>
    <row r="108" spans="1:9">
      <c r="A108" s="7">
        <v>106.5</v>
      </c>
      <c r="B108" s="7">
        <v>30</v>
      </c>
      <c r="C108" s="7"/>
      <c r="D108" s="7"/>
      <c r="E108" s="7"/>
      <c r="H108">
        <v>106.5</v>
      </c>
      <c r="I108">
        <v>167</v>
      </c>
    </row>
    <row r="109" spans="1:9">
      <c r="A109" s="7">
        <v>107.5</v>
      </c>
      <c r="B109" s="7">
        <v>20</v>
      </c>
      <c r="C109" s="7"/>
      <c r="D109" s="7"/>
      <c r="E109" s="7"/>
      <c r="H109">
        <v>107.5</v>
      </c>
      <c r="I109">
        <v>133</v>
      </c>
    </row>
    <row r="110" spans="1:9">
      <c r="A110" s="7">
        <v>108.5</v>
      </c>
      <c r="B110" s="7">
        <v>26</v>
      </c>
      <c r="C110" s="7"/>
      <c r="D110" s="7"/>
      <c r="E110" s="7"/>
      <c r="H110">
        <v>108.5</v>
      </c>
      <c r="I110">
        <v>174</v>
      </c>
    </row>
    <row r="111" spans="1:9">
      <c r="A111" s="7">
        <v>109.5</v>
      </c>
      <c r="B111" s="7">
        <v>28</v>
      </c>
      <c r="C111" s="7"/>
      <c r="D111" s="7"/>
      <c r="E111" s="7"/>
      <c r="H111">
        <v>109.5</v>
      </c>
      <c r="I111">
        <v>154</v>
      </c>
    </row>
    <row r="112" spans="1:9">
      <c r="A112" s="7">
        <v>110.5</v>
      </c>
      <c r="B112" s="7">
        <v>27</v>
      </c>
      <c r="C112" s="7"/>
      <c r="D112" s="7"/>
      <c r="E112" s="7"/>
      <c r="H112">
        <v>110.5</v>
      </c>
      <c r="I112">
        <v>151</v>
      </c>
    </row>
    <row r="113" spans="1:9">
      <c r="A113" s="7">
        <v>111.5</v>
      </c>
      <c r="B113" s="7">
        <v>30</v>
      </c>
      <c r="C113" s="7"/>
      <c r="D113" s="7"/>
      <c r="E113" s="7"/>
      <c r="H113">
        <v>111.5</v>
      </c>
      <c r="I113">
        <v>183</v>
      </c>
    </row>
    <row r="114" spans="1:9">
      <c r="A114" s="7">
        <v>112.5</v>
      </c>
      <c r="B114" s="7">
        <v>24</v>
      </c>
      <c r="C114" s="7"/>
      <c r="D114" s="7"/>
      <c r="E114" s="7"/>
      <c r="H114">
        <v>112.5</v>
      </c>
      <c r="I114">
        <v>159</v>
      </c>
    </row>
    <row r="115" spans="1:9">
      <c r="A115" s="7">
        <v>113.5</v>
      </c>
      <c r="B115" s="7">
        <v>28</v>
      </c>
      <c r="C115" s="7"/>
      <c r="D115" s="7"/>
      <c r="E115" s="7"/>
      <c r="H115">
        <v>113.5</v>
      </c>
      <c r="I115">
        <v>158</v>
      </c>
    </row>
    <row r="116" spans="1:9">
      <c r="A116" s="7">
        <v>114.5</v>
      </c>
      <c r="B116" s="7">
        <v>25</v>
      </c>
      <c r="C116" s="7"/>
      <c r="D116" s="7"/>
      <c r="E116" s="7"/>
      <c r="H116">
        <v>114.5</v>
      </c>
      <c r="I116">
        <v>146</v>
      </c>
    </row>
    <row r="117" spans="1:9">
      <c r="A117" s="7">
        <v>115.5</v>
      </c>
      <c r="B117" s="7">
        <v>20</v>
      </c>
      <c r="C117" s="7"/>
      <c r="D117" s="7"/>
      <c r="E117" s="7"/>
      <c r="H117">
        <v>115.5</v>
      </c>
      <c r="I117">
        <v>149</v>
      </c>
    </row>
    <row r="118" spans="1:9">
      <c r="A118" s="7">
        <v>116.5</v>
      </c>
      <c r="B118" s="7">
        <v>23</v>
      </c>
      <c r="C118" s="7"/>
      <c r="D118" s="7"/>
      <c r="E118" s="7"/>
      <c r="H118">
        <v>116.5</v>
      </c>
      <c r="I118">
        <v>152</v>
      </c>
    </row>
    <row r="119" spans="1:9">
      <c r="A119" s="7">
        <v>117.5</v>
      </c>
      <c r="B119" s="7">
        <v>28</v>
      </c>
      <c r="C119" s="7"/>
      <c r="D119" s="7"/>
      <c r="E119" s="7"/>
      <c r="H119">
        <v>117.5</v>
      </c>
      <c r="I119">
        <v>161</v>
      </c>
    </row>
    <row r="120" spans="1:9">
      <c r="A120" s="7">
        <v>118.5</v>
      </c>
      <c r="B120" s="7">
        <v>17</v>
      </c>
      <c r="C120" s="7"/>
      <c r="D120" s="7"/>
      <c r="E120" s="7"/>
      <c r="H120">
        <v>118.5</v>
      </c>
      <c r="I120">
        <v>151</v>
      </c>
    </row>
    <row r="121" spans="1:9">
      <c r="A121" s="7">
        <v>119.5</v>
      </c>
      <c r="B121" s="7">
        <v>24</v>
      </c>
      <c r="C121" s="7"/>
      <c r="D121" s="7"/>
      <c r="E121" s="7"/>
      <c r="H121">
        <v>119.5</v>
      </c>
      <c r="I121">
        <v>150</v>
      </c>
    </row>
    <row r="122" spans="1:9">
      <c r="A122" s="7">
        <v>120.5</v>
      </c>
      <c r="B122" s="7">
        <v>29</v>
      </c>
      <c r="C122" s="7"/>
      <c r="D122" s="7"/>
      <c r="E122" s="7"/>
      <c r="H122">
        <v>120.5</v>
      </c>
      <c r="I122">
        <v>160</v>
      </c>
    </row>
    <row r="123" spans="1:9">
      <c r="A123" s="7">
        <v>121.5</v>
      </c>
      <c r="B123" s="7">
        <v>18</v>
      </c>
      <c r="C123" s="7"/>
      <c r="D123" s="7"/>
      <c r="E123" s="7"/>
      <c r="H123">
        <v>121.5</v>
      </c>
      <c r="I123">
        <v>123</v>
      </c>
    </row>
    <row r="124" spans="1:9">
      <c r="A124" s="7">
        <v>122.5</v>
      </c>
      <c r="B124" s="7">
        <v>28</v>
      </c>
      <c r="C124" s="7"/>
      <c r="D124" s="7"/>
      <c r="E124" s="7"/>
      <c r="H124">
        <v>122.5</v>
      </c>
      <c r="I124">
        <v>129</v>
      </c>
    </row>
    <row r="125" spans="1:9">
      <c r="A125" s="7">
        <v>123.5</v>
      </c>
      <c r="B125" s="7">
        <v>37</v>
      </c>
      <c r="C125" s="7"/>
      <c r="D125" s="7"/>
      <c r="E125" s="7"/>
      <c r="H125">
        <v>123.5</v>
      </c>
      <c r="I125">
        <v>137</v>
      </c>
    </row>
    <row r="126" spans="1:9">
      <c r="A126" s="7">
        <v>124.5</v>
      </c>
      <c r="B126" s="7">
        <v>19</v>
      </c>
      <c r="C126" s="7"/>
      <c r="D126" s="7"/>
      <c r="E126" s="7"/>
      <c r="H126">
        <v>124.5</v>
      </c>
      <c r="I126">
        <v>149</v>
      </c>
    </row>
    <row r="127" spans="1:9">
      <c r="A127" s="7">
        <v>125.5</v>
      </c>
      <c r="B127" s="7">
        <v>21</v>
      </c>
      <c r="C127" s="7"/>
      <c r="D127" s="7"/>
      <c r="E127" s="7"/>
      <c r="H127">
        <v>125.5</v>
      </c>
      <c r="I127">
        <v>134</v>
      </c>
    </row>
    <row r="128" spans="1:9">
      <c r="A128" s="7">
        <v>126.5</v>
      </c>
      <c r="B128" s="7">
        <v>34</v>
      </c>
      <c r="C128" s="7"/>
      <c r="D128" s="7"/>
      <c r="E128" s="7"/>
      <c r="H128">
        <v>126.5</v>
      </c>
      <c r="I128">
        <v>140</v>
      </c>
    </row>
    <row r="129" spans="1:9">
      <c r="A129" s="7">
        <v>127.5</v>
      </c>
      <c r="B129" s="7">
        <v>20</v>
      </c>
      <c r="C129" s="7"/>
      <c r="D129" s="7"/>
      <c r="E129" s="7"/>
      <c r="H129">
        <v>127.5</v>
      </c>
      <c r="I129">
        <v>134</v>
      </c>
    </row>
    <row r="130" spans="1:9">
      <c r="A130" s="7">
        <v>128.5</v>
      </c>
      <c r="B130" s="7">
        <v>21</v>
      </c>
      <c r="C130" s="7"/>
      <c r="D130" s="7"/>
      <c r="E130" s="7"/>
      <c r="H130">
        <v>128.5</v>
      </c>
      <c r="I130">
        <v>151</v>
      </c>
    </row>
    <row r="131" spans="1:9">
      <c r="A131" s="7">
        <v>129.5</v>
      </c>
      <c r="B131" s="7">
        <v>15</v>
      </c>
      <c r="C131" s="7"/>
      <c r="D131" s="7"/>
      <c r="E131" s="7"/>
      <c r="H131">
        <v>129.5</v>
      </c>
      <c r="I131">
        <v>125</v>
      </c>
    </row>
    <row r="132" spans="1:9">
      <c r="A132" s="7">
        <v>130.5</v>
      </c>
      <c r="B132" s="7">
        <v>22</v>
      </c>
      <c r="C132" s="7"/>
      <c r="D132" s="7"/>
      <c r="E132" s="7"/>
      <c r="H132">
        <v>130.5</v>
      </c>
      <c r="I132">
        <v>125</v>
      </c>
    </row>
    <row r="133" spans="1:9">
      <c r="A133" s="7">
        <v>131.5</v>
      </c>
      <c r="B133" s="7">
        <v>25</v>
      </c>
      <c r="C133" s="7"/>
      <c r="D133" s="7"/>
      <c r="E133" s="7"/>
      <c r="H133">
        <v>131.5</v>
      </c>
      <c r="I133">
        <v>131</v>
      </c>
    </row>
    <row r="134" spans="1:9">
      <c r="A134" s="7">
        <v>132.5</v>
      </c>
      <c r="B134" s="7">
        <v>20</v>
      </c>
      <c r="C134" s="7"/>
      <c r="D134" s="7"/>
      <c r="E134" s="7"/>
      <c r="H134">
        <v>132.5</v>
      </c>
      <c r="I134">
        <v>131</v>
      </c>
    </row>
    <row r="135" spans="1:9">
      <c r="A135" s="7">
        <v>133.5</v>
      </c>
      <c r="B135" s="7">
        <v>13</v>
      </c>
      <c r="C135" s="7"/>
      <c r="D135" s="7"/>
      <c r="E135" s="7"/>
      <c r="H135">
        <v>133.5</v>
      </c>
      <c r="I135">
        <v>151</v>
      </c>
    </row>
    <row r="136" spans="1:9">
      <c r="A136" s="7">
        <v>134.5</v>
      </c>
      <c r="B136" s="7">
        <v>21</v>
      </c>
      <c r="C136" s="7"/>
      <c r="D136" s="7"/>
      <c r="E136" s="7"/>
      <c r="H136">
        <v>134.5</v>
      </c>
      <c r="I136">
        <v>127</v>
      </c>
    </row>
    <row r="137" spans="1:9">
      <c r="A137" s="7">
        <v>135.5</v>
      </c>
      <c r="B137" s="7">
        <v>22</v>
      </c>
      <c r="C137" s="7"/>
      <c r="D137" s="7"/>
      <c r="E137" s="7"/>
      <c r="H137">
        <v>135.5</v>
      </c>
      <c r="I137">
        <v>137</v>
      </c>
    </row>
    <row r="138" spans="1:9">
      <c r="A138" s="7">
        <v>136.5</v>
      </c>
      <c r="B138" s="7">
        <v>21</v>
      </c>
      <c r="C138" s="7"/>
      <c r="D138" s="7"/>
      <c r="E138" s="7"/>
      <c r="H138">
        <v>136.5</v>
      </c>
      <c r="I138">
        <v>130</v>
      </c>
    </row>
    <row r="139" spans="1:9">
      <c r="A139" s="7">
        <v>137.5</v>
      </c>
      <c r="B139" s="7">
        <v>19</v>
      </c>
      <c r="C139" s="7"/>
      <c r="D139" s="7"/>
      <c r="E139" s="7"/>
      <c r="H139">
        <v>137.5</v>
      </c>
      <c r="I139">
        <v>125</v>
      </c>
    </row>
    <row r="140" spans="1:9">
      <c r="A140" s="7">
        <v>138.5</v>
      </c>
      <c r="B140" s="7">
        <v>19</v>
      </c>
      <c r="C140" s="7"/>
      <c r="D140" s="7"/>
      <c r="E140" s="7"/>
      <c r="H140">
        <v>138.5</v>
      </c>
      <c r="I140">
        <v>115</v>
      </c>
    </row>
    <row r="141" spans="1:9">
      <c r="A141" s="7">
        <v>139.5</v>
      </c>
      <c r="B141" s="7">
        <v>15</v>
      </c>
      <c r="C141" s="7"/>
      <c r="D141" s="7"/>
      <c r="E141" s="7"/>
      <c r="H141">
        <v>139.5</v>
      </c>
      <c r="I141">
        <v>142</v>
      </c>
    </row>
    <row r="142" spans="1:9">
      <c r="A142" s="7">
        <v>140.5</v>
      </c>
      <c r="B142" s="7">
        <v>20</v>
      </c>
      <c r="C142" s="7"/>
      <c r="D142" s="7"/>
      <c r="E142" s="7"/>
      <c r="H142">
        <v>140.5</v>
      </c>
      <c r="I142">
        <v>113</v>
      </c>
    </row>
    <row r="143" spans="1:9">
      <c r="A143" s="7">
        <v>141.5</v>
      </c>
      <c r="B143" s="7">
        <v>16</v>
      </c>
      <c r="C143" s="7"/>
      <c r="D143" s="7"/>
      <c r="E143" s="7"/>
      <c r="H143">
        <v>141.5</v>
      </c>
      <c r="I143">
        <v>130</v>
      </c>
    </row>
    <row r="144" spans="1:9">
      <c r="A144" s="7">
        <v>142.5</v>
      </c>
      <c r="B144" s="7">
        <v>19</v>
      </c>
      <c r="C144" s="7"/>
      <c r="D144" s="7"/>
      <c r="E144" s="7"/>
      <c r="H144">
        <v>142.5</v>
      </c>
      <c r="I144">
        <v>113</v>
      </c>
    </row>
    <row r="145" spans="1:9">
      <c r="A145" s="7">
        <v>143.5</v>
      </c>
      <c r="B145" s="7">
        <v>21</v>
      </c>
      <c r="C145" s="7"/>
      <c r="D145" s="7"/>
      <c r="E145" s="7"/>
      <c r="H145">
        <v>143.5</v>
      </c>
      <c r="I145">
        <v>124</v>
      </c>
    </row>
    <row r="146" spans="1:9">
      <c r="A146" s="7">
        <v>144.5</v>
      </c>
      <c r="B146" s="7">
        <v>12</v>
      </c>
      <c r="C146" s="7"/>
      <c r="D146" s="7"/>
      <c r="E146" s="7"/>
      <c r="H146">
        <v>144.5</v>
      </c>
      <c r="I146">
        <v>126</v>
      </c>
    </row>
    <row r="147" spans="1:9">
      <c r="A147" s="7">
        <v>145.5</v>
      </c>
      <c r="B147" s="7">
        <v>17</v>
      </c>
      <c r="C147" s="7"/>
      <c r="D147" s="7"/>
      <c r="E147" s="7"/>
      <c r="H147">
        <v>145.5</v>
      </c>
      <c r="I147">
        <v>99</v>
      </c>
    </row>
    <row r="148" spans="1:9">
      <c r="A148" s="7">
        <v>146.5</v>
      </c>
      <c r="B148" s="7">
        <v>15</v>
      </c>
      <c r="C148" s="7"/>
      <c r="D148" s="7"/>
      <c r="E148" s="7"/>
      <c r="H148">
        <v>146.5</v>
      </c>
      <c r="I148">
        <v>105</v>
      </c>
    </row>
    <row r="149" spans="1:9">
      <c r="A149" s="7">
        <v>147.5</v>
      </c>
      <c r="B149" s="7">
        <v>26</v>
      </c>
      <c r="C149" s="7"/>
      <c r="D149" s="7"/>
      <c r="E149" s="7"/>
      <c r="H149">
        <v>147.5</v>
      </c>
      <c r="I149">
        <v>144</v>
      </c>
    </row>
    <row r="150" spans="1:9">
      <c r="A150" s="7">
        <v>148.5</v>
      </c>
      <c r="B150" s="7">
        <v>22</v>
      </c>
      <c r="C150" s="7"/>
      <c r="D150" s="7"/>
      <c r="E150" s="7"/>
      <c r="H150">
        <v>148.5</v>
      </c>
      <c r="I150">
        <v>107</v>
      </c>
    </row>
    <row r="151" spans="1:9">
      <c r="A151" s="7">
        <v>149.5</v>
      </c>
      <c r="B151" s="7">
        <v>24</v>
      </c>
      <c r="C151" s="7"/>
      <c r="D151" s="7"/>
      <c r="E151" s="7"/>
      <c r="H151">
        <v>149.5</v>
      </c>
      <c r="I151">
        <v>118</v>
      </c>
    </row>
    <row r="152" spans="1:9">
      <c r="A152" s="7">
        <v>150.5</v>
      </c>
      <c r="B152" s="7">
        <v>27</v>
      </c>
      <c r="C152" s="7"/>
      <c r="D152" s="7"/>
      <c r="E152" s="7"/>
      <c r="H152">
        <v>150.5</v>
      </c>
      <c r="I152">
        <v>151</v>
      </c>
    </row>
    <row r="153" spans="1:9">
      <c r="A153" s="7">
        <v>151.5</v>
      </c>
      <c r="B153" s="7">
        <v>20</v>
      </c>
      <c r="C153" s="7"/>
      <c r="D153" s="7"/>
      <c r="E153" s="7"/>
      <c r="H153">
        <v>151.5</v>
      </c>
      <c r="I153">
        <v>141</v>
      </c>
    </row>
    <row r="154" spans="1:9">
      <c r="A154" s="7">
        <v>152.5</v>
      </c>
      <c r="B154" s="7">
        <v>20</v>
      </c>
      <c r="C154" s="7"/>
      <c r="D154" s="7"/>
      <c r="E154" s="7"/>
      <c r="H154">
        <v>152.5</v>
      </c>
      <c r="I154">
        <v>139</v>
      </c>
    </row>
    <row r="155" spans="1:9">
      <c r="A155" s="7">
        <v>153.5</v>
      </c>
      <c r="B155" s="7">
        <v>15</v>
      </c>
      <c r="C155" s="7"/>
      <c r="D155" s="7"/>
      <c r="E155" s="7"/>
      <c r="H155">
        <v>153.5</v>
      </c>
      <c r="I155">
        <v>127</v>
      </c>
    </row>
    <row r="156" spans="1:9">
      <c r="A156" s="7">
        <v>154.5</v>
      </c>
      <c r="B156" s="7">
        <v>23</v>
      </c>
      <c r="C156" s="7"/>
      <c r="D156" s="7"/>
      <c r="E156" s="7"/>
      <c r="H156">
        <v>154.5</v>
      </c>
      <c r="I156">
        <v>110</v>
      </c>
    </row>
    <row r="157" spans="1:9">
      <c r="A157" s="7">
        <v>155.5</v>
      </c>
      <c r="B157" s="7">
        <v>10</v>
      </c>
      <c r="C157" s="7"/>
      <c r="D157" s="7"/>
      <c r="E157" s="7"/>
      <c r="H157">
        <v>155.5</v>
      </c>
      <c r="I157">
        <v>93</v>
      </c>
    </row>
    <row r="158" spans="1:9">
      <c r="A158" s="7">
        <v>156.5</v>
      </c>
      <c r="B158" s="7">
        <v>22</v>
      </c>
      <c r="C158" s="7"/>
      <c r="D158" s="7"/>
      <c r="E158" s="7"/>
      <c r="H158">
        <v>156.5</v>
      </c>
      <c r="I158">
        <v>141</v>
      </c>
    </row>
    <row r="159" spans="1:9">
      <c r="A159" s="7">
        <v>157.5</v>
      </c>
      <c r="B159" s="7">
        <v>19</v>
      </c>
      <c r="C159" s="7"/>
      <c r="D159" s="7"/>
      <c r="E159" s="7"/>
      <c r="H159">
        <v>157.5</v>
      </c>
      <c r="I159">
        <v>137</v>
      </c>
    </row>
    <row r="160" spans="1:9">
      <c r="A160" s="7">
        <v>158.5</v>
      </c>
      <c r="B160" s="7">
        <v>11</v>
      </c>
      <c r="C160" s="7"/>
      <c r="D160" s="7"/>
      <c r="E160" s="7"/>
      <c r="H160">
        <v>158.5</v>
      </c>
      <c r="I160">
        <v>120</v>
      </c>
    </row>
    <row r="161" spans="1:9">
      <c r="A161" s="7">
        <v>159.5</v>
      </c>
      <c r="B161" s="7">
        <v>33</v>
      </c>
      <c r="C161" s="7"/>
      <c r="D161" s="7"/>
      <c r="E161" s="7"/>
      <c r="H161">
        <v>159.5</v>
      </c>
      <c r="I161">
        <v>114</v>
      </c>
    </row>
    <row r="162" spans="1:9">
      <c r="A162" s="7">
        <v>160.5</v>
      </c>
      <c r="B162" s="7">
        <v>11</v>
      </c>
      <c r="C162" s="7"/>
      <c r="D162" s="7"/>
      <c r="E162" s="7"/>
      <c r="H162">
        <v>160.5</v>
      </c>
      <c r="I162">
        <v>100</v>
      </c>
    </row>
    <row r="163" spans="1:9">
      <c r="A163" s="7">
        <v>161.5</v>
      </c>
      <c r="B163" s="7">
        <v>12</v>
      </c>
      <c r="C163" s="7"/>
      <c r="D163" s="7"/>
      <c r="E163" s="7"/>
      <c r="H163">
        <v>161.5</v>
      </c>
      <c r="I163">
        <v>102</v>
      </c>
    </row>
    <row r="164" spans="1:9">
      <c r="A164" s="7">
        <v>162.5</v>
      </c>
      <c r="B164" s="7">
        <v>24</v>
      </c>
      <c r="C164" s="7"/>
      <c r="D164" s="7"/>
      <c r="E164" s="7"/>
      <c r="H164">
        <v>162.5</v>
      </c>
      <c r="I164">
        <v>99</v>
      </c>
    </row>
    <row r="165" spans="1:9">
      <c r="A165" s="7">
        <v>163.5</v>
      </c>
      <c r="B165" s="7">
        <v>20</v>
      </c>
      <c r="C165" s="7"/>
      <c r="D165" s="7"/>
      <c r="E165" s="7"/>
      <c r="H165">
        <v>163.5</v>
      </c>
      <c r="I165">
        <v>128</v>
      </c>
    </row>
    <row r="166" spans="1:9">
      <c r="A166" s="7">
        <v>164.5</v>
      </c>
      <c r="B166" s="7">
        <v>14</v>
      </c>
      <c r="C166" s="7"/>
      <c r="D166" s="7"/>
      <c r="E166" s="7"/>
      <c r="H166">
        <v>164.5</v>
      </c>
      <c r="I166">
        <v>109</v>
      </c>
    </row>
    <row r="167" spans="1:9">
      <c r="A167" s="7">
        <v>165.5</v>
      </c>
      <c r="B167" s="7">
        <v>26</v>
      </c>
      <c r="C167" s="7"/>
      <c r="D167" s="7"/>
      <c r="E167" s="7"/>
      <c r="H167">
        <v>165.5</v>
      </c>
      <c r="I167">
        <v>130</v>
      </c>
    </row>
    <row r="168" spans="1:9">
      <c r="A168" s="7">
        <v>166.5</v>
      </c>
      <c r="B168" s="7">
        <v>16</v>
      </c>
      <c r="C168" s="7"/>
      <c r="D168" s="7"/>
      <c r="E168" s="7"/>
      <c r="H168">
        <v>166.5</v>
      </c>
      <c r="I168">
        <v>126</v>
      </c>
    </row>
    <row r="169" spans="1:9">
      <c r="A169" s="7">
        <v>167.5</v>
      </c>
      <c r="B169" s="7">
        <v>13</v>
      </c>
      <c r="C169" s="7"/>
      <c r="D169" s="7"/>
      <c r="E169" s="7"/>
      <c r="H169">
        <v>167.5</v>
      </c>
      <c r="I169">
        <v>116</v>
      </c>
    </row>
    <row r="170" spans="1:9">
      <c r="A170" s="7">
        <v>168.5</v>
      </c>
      <c r="B170" s="7">
        <v>21</v>
      </c>
      <c r="C170" s="7"/>
      <c r="D170" s="7"/>
      <c r="E170" s="7"/>
      <c r="H170">
        <v>168.5</v>
      </c>
      <c r="I170">
        <v>115</v>
      </c>
    </row>
    <row r="171" spans="1:9">
      <c r="A171" s="7">
        <v>169.5</v>
      </c>
      <c r="B171" s="7">
        <v>19</v>
      </c>
      <c r="C171" s="7"/>
      <c r="D171" s="7"/>
      <c r="E171" s="7"/>
      <c r="H171">
        <v>169.5</v>
      </c>
      <c r="I171">
        <v>125</v>
      </c>
    </row>
    <row r="172" spans="1:9">
      <c r="A172" s="7">
        <v>170.5</v>
      </c>
      <c r="B172" s="7">
        <v>9</v>
      </c>
      <c r="C172" s="7"/>
      <c r="D172" s="7"/>
      <c r="E172" s="7"/>
      <c r="H172">
        <v>170.5</v>
      </c>
      <c r="I172">
        <v>124</v>
      </c>
    </row>
    <row r="173" spans="1:9">
      <c r="A173" s="7">
        <v>171.5</v>
      </c>
      <c r="B173" s="7">
        <v>17</v>
      </c>
      <c r="C173" s="7"/>
      <c r="D173" s="7"/>
      <c r="E173" s="7"/>
      <c r="H173">
        <v>171.5</v>
      </c>
      <c r="I173">
        <v>116</v>
      </c>
    </row>
    <row r="174" spans="1:9">
      <c r="A174" s="7">
        <v>172.5</v>
      </c>
      <c r="B174" s="7">
        <v>20</v>
      </c>
      <c r="C174" s="7"/>
      <c r="D174" s="7"/>
      <c r="E174" s="7"/>
      <c r="H174">
        <v>172.5</v>
      </c>
      <c r="I174">
        <v>119</v>
      </c>
    </row>
    <row r="175" spans="1:9">
      <c r="A175" s="7">
        <v>173.5</v>
      </c>
      <c r="B175" s="7">
        <v>22</v>
      </c>
      <c r="C175" s="7"/>
      <c r="D175" s="7"/>
      <c r="E175" s="7"/>
      <c r="H175">
        <v>173.5</v>
      </c>
      <c r="I175">
        <v>131</v>
      </c>
    </row>
    <row r="176" spans="1:9">
      <c r="A176" s="7">
        <v>174.5</v>
      </c>
      <c r="B176" s="7">
        <v>12</v>
      </c>
      <c r="C176" s="7"/>
      <c r="D176" s="7"/>
      <c r="E176" s="7"/>
      <c r="H176">
        <v>174.5</v>
      </c>
      <c r="I176">
        <v>120</v>
      </c>
    </row>
    <row r="177" spans="1:9">
      <c r="A177" s="7">
        <v>175.5</v>
      </c>
      <c r="B177" s="7">
        <v>19</v>
      </c>
      <c r="C177" s="7"/>
      <c r="D177" s="7"/>
      <c r="E177" s="7"/>
      <c r="H177">
        <v>175.5</v>
      </c>
      <c r="I177">
        <v>137</v>
      </c>
    </row>
    <row r="178" spans="1:9">
      <c r="A178" s="7">
        <v>176.5</v>
      </c>
      <c r="B178" s="7">
        <v>15</v>
      </c>
      <c r="C178" s="7"/>
      <c r="D178" s="7"/>
      <c r="E178" s="7"/>
      <c r="H178">
        <v>176.5</v>
      </c>
      <c r="I178">
        <v>132</v>
      </c>
    </row>
    <row r="179" spans="1:9">
      <c r="A179" s="7">
        <v>177.5</v>
      </c>
      <c r="B179" s="7">
        <v>16</v>
      </c>
      <c r="C179" s="7"/>
      <c r="D179" s="7"/>
      <c r="E179" s="7"/>
      <c r="H179">
        <v>177.5</v>
      </c>
      <c r="I179">
        <v>123</v>
      </c>
    </row>
    <row r="180" spans="1:9">
      <c r="A180" s="7">
        <v>178.5</v>
      </c>
      <c r="B180" s="7">
        <v>23</v>
      </c>
      <c r="C180" s="7"/>
      <c r="D180" s="7"/>
      <c r="E180" s="7"/>
      <c r="H180">
        <v>178.5</v>
      </c>
      <c r="I180">
        <v>141</v>
      </c>
    </row>
    <row r="181" spans="1:9">
      <c r="A181" s="7">
        <v>179.5</v>
      </c>
      <c r="B181" s="7">
        <v>9</v>
      </c>
      <c r="C181" s="7"/>
      <c r="D181" s="7"/>
      <c r="E181" s="7"/>
      <c r="H181">
        <v>179.5</v>
      </c>
      <c r="I181">
        <v>156</v>
      </c>
    </row>
    <row r="182" spans="1:9">
      <c r="A182" s="7">
        <v>180.5</v>
      </c>
      <c r="B182" s="7">
        <v>33</v>
      </c>
      <c r="C182" s="7"/>
      <c r="D182" s="7"/>
      <c r="E182" s="7"/>
      <c r="H182">
        <v>180.5</v>
      </c>
      <c r="I182">
        <v>152</v>
      </c>
    </row>
    <row r="183" spans="1:9">
      <c r="A183" s="7">
        <v>181.5</v>
      </c>
      <c r="B183" s="7">
        <v>26</v>
      </c>
      <c r="C183" s="7"/>
      <c r="D183" s="7"/>
      <c r="E183" s="7"/>
      <c r="H183">
        <v>181.5</v>
      </c>
      <c r="I183">
        <v>139</v>
      </c>
    </row>
    <row r="184" spans="1:9">
      <c r="A184" s="7">
        <v>182.5</v>
      </c>
      <c r="B184" s="7">
        <v>22</v>
      </c>
      <c r="C184" s="7"/>
      <c r="D184" s="7"/>
      <c r="E184" s="7"/>
      <c r="H184">
        <v>182.5</v>
      </c>
      <c r="I184">
        <v>177</v>
      </c>
    </row>
    <row r="185" spans="1:9">
      <c r="A185" s="7">
        <v>183.5</v>
      </c>
      <c r="B185" s="7">
        <v>27</v>
      </c>
      <c r="C185" s="7"/>
      <c r="D185" s="7"/>
      <c r="E185" s="7"/>
      <c r="H185">
        <v>183.5</v>
      </c>
      <c r="I185">
        <v>196</v>
      </c>
    </row>
    <row r="186" spans="1:9">
      <c r="A186" s="7">
        <v>184.5</v>
      </c>
      <c r="B186" s="7">
        <v>22</v>
      </c>
      <c r="C186" s="7"/>
      <c r="D186" s="7"/>
      <c r="E186" s="7"/>
      <c r="H186">
        <v>184.5</v>
      </c>
      <c r="I186">
        <v>196</v>
      </c>
    </row>
    <row r="187" spans="1:9">
      <c r="A187" s="7">
        <v>185.5</v>
      </c>
      <c r="B187" s="7">
        <v>22</v>
      </c>
      <c r="C187" s="7"/>
      <c r="D187" s="7"/>
      <c r="E187" s="7"/>
      <c r="H187">
        <v>185.5</v>
      </c>
      <c r="I187">
        <v>155</v>
      </c>
    </row>
    <row r="188" spans="1:9">
      <c r="A188" s="7">
        <v>186.5</v>
      </c>
      <c r="B188" s="7">
        <v>28</v>
      </c>
      <c r="C188" s="7"/>
      <c r="D188" s="7"/>
      <c r="E188" s="7"/>
      <c r="H188">
        <v>186.5</v>
      </c>
      <c r="I188">
        <v>147</v>
      </c>
    </row>
    <row r="189" spans="1:9">
      <c r="A189" s="7">
        <v>187.5</v>
      </c>
      <c r="B189" s="7">
        <v>23</v>
      </c>
      <c r="C189" s="7"/>
      <c r="D189" s="7"/>
      <c r="E189" s="7"/>
      <c r="H189">
        <v>187.5</v>
      </c>
      <c r="I189">
        <v>128</v>
      </c>
    </row>
    <row r="190" spans="1:9">
      <c r="A190" s="7">
        <v>188.5</v>
      </c>
      <c r="B190" s="7">
        <v>17</v>
      </c>
      <c r="C190" s="7"/>
      <c r="D190" s="7"/>
      <c r="E190" s="7"/>
      <c r="H190">
        <v>188.5</v>
      </c>
      <c r="I190">
        <v>113</v>
      </c>
    </row>
    <row r="191" spans="1:9">
      <c r="A191" s="7">
        <v>189.5</v>
      </c>
      <c r="B191" s="7">
        <v>26</v>
      </c>
      <c r="C191" s="7"/>
      <c r="D191" s="7"/>
      <c r="E191" s="7"/>
      <c r="H191">
        <v>189.5</v>
      </c>
      <c r="I191">
        <v>136</v>
      </c>
    </row>
    <row r="192" spans="1:9">
      <c r="A192" s="7">
        <v>190.5</v>
      </c>
      <c r="B192" s="7">
        <v>21</v>
      </c>
      <c r="C192" s="7"/>
      <c r="D192" s="7"/>
      <c r="E192" s="7"/>
      <c r="H192">
        <v>190.5</v>
      </c>
      <c r="I192">
        <v>129</v>
      </c>
    </row>
    <row r="193" spans="1:9">
      <c r="A193" s="7">
        <v>191.5</v>
      </c>
      <c r="B193" s="7">
        <v>22</v>
      </c>
      <c r="C193" s="7"/>
      <c r="D193" s="7"/>
      <c r="E193" s="7"/>
      <c r="H193">
        <v>191.5</v>
      </c>
      <c r="I193">
        <v>117</v>
      </c>
    </row>
    <row r="194" spans="1:9">
      <c r="A194" s="7">
        <v>192.5</v>
      </c>
      <c r="B194" s="7">
        <v>24</v>
      </c>
      <c r="C194" s="7"/>
      <c r="D194" s="7"/>
      <c r="E194" s="7"/>
      <c r="H194">
        <v>192.5</v>
      </c>
      <c r="I194">
        <v>105</v>
      </c>
    </row>
    <row r="195" spans="1:9">
      <c r="A195" s="7">
        <v>193.5</v>
      </c>
      <c r="B195" s="7">
        <v>12</v>
      </c>
      <c r="C195" s="7"/>
      <c r="D195" s="7"/>
      <c r="E195" s="7"/>
      <c r="H195">
        <v>193.5</v>
      </c>
      <c r="I195">
        <v>100</v>
      </c>
    </row>
    <row r="196" spans="1:9">
      <c r="A196" s="7">
        <v>194.5</v>
      </c>
      <c r="B196" s="7">
        <v>21</v>
      </c>
      <c r="C196" s="7"/>
      <c r="D196" s="7"/>
      <c r="E196" s="7"/>
      <c r="H196">
        <v>194.5</v>
      </c>
      <c r="I196">
        <v>97</v>
      </c>
    </row>
    <row r="197" spans="1:9">
      <c r="A197" s="7">
        <v>195.5</v>
      </c>
      <c r="B197" s="7">
        <v>25</v>
      </c>
      <c r="C197" s="7"/>
      <c r="D197" s="7"/>
      <c r="E197" s="7"/>
      <c r="H197">
        <v>195.5</v>
      </c>
      <c r="I197">
        <v>126</v>
      </c>
    </row>
    <row r="198" spans="1:9">
      <c r="A198" s="7">
        <v>196.5</v>
      </c>
      <c r="B198" s="7">
        <v>17</v>
      </c>
      <c r="C198" s="7"/>
      <c r="D198" s="7"/>
      <c r="E198" s="7"/>
      <c r="H198">
        <v>196.5</v>
      </c>
      <c r="I198">
        <v>94</v>
      </c>
    </row>
    <row r="199" spans="1:9">
      <c r="A199" s="7">
        <v>197.5</v>
      </c>
      <c r="B199" s="7">
        <v>13</v>
      </c>
      <c r="C199" s="7"/>
      <c r="D199" s="7"/>
      <c r="E199" s="7"/>
      <c r="H199">
        <v>197.5</v>
      </c>
      <c r="I199">
        <v>127</v>
      </c>
    </row>
    <row r="200" spans="1:9">
      <c r="A200" s="7">
        <v>198.5</v>
      </c>
      <c r="B200" s="7">
        <v>25</v>
      </c>
      <c r="C200" s="7"/>
      <c r="D200" s="7"/>
      <c r="E200" s="7"/>
      <c r="H200">
        <v>198.5</v>
      </c>
      <c r="I200">
        <v>103</v>
      </c>
    </row>
    <row r="201" spans="1:9">
      <c r="A201" s="7">
        <v>199.5</v>
      </c>
      <c r="B201" s="7">
        <v>21</v>
      </c>
      <c r="C201" s="7"/>
      <c r="D201" s="7"/>
      <c r="E201" s="7"/>
      <c r="H201">
        <v>199.5</v>
      </c>
      <c r="I201">
        <v>120</v>
      </c>
    </row>
    <row r="202" spans="1:9">
      <c r="A202" s="7">
        <v>200.5</v>
      </c>
      <c r="B202" s="7">
        <v>17</v>
      </c>
      <c r="C202" s="7"/>
      <c r="D202" s="7"/>
      <c r="E202" s="7"/>
      <c r="H202">
        <v>200.5</v>
      </c>
      <c r="I202">
        <v>93</v>
      </c>
    </row>
    <row r="203" spans="1:9">
      <c r="A203" s="7">
        <v>201.5</v>
      </c>
      <c r="B203" s="7">
        <v>24</v>
      </c>
      <c r="C203" s="7"/>
      <c r="D203" s="7"/>
      <c r="E203" s="7"/>
      <c r="H203">
        <v>201.5</v>
      </c>
      <c r="I203">
        <v>109</v>
      </c>
    </row>
    <row r="204" spans="1:9">
      <c r="A204" s="7">
        <v>202.5</v>
      </c>
      <c r="B204" s="7">
        <v>16</v>
      </c>
      <c r="C204" s="7"/>
      <c r="D204" s="7"/>
      <c r="E204" s="7"/>
      <c r="H204">
        <v>202.5</v>
      </c>
      <c r="I204">
        <v>103</v>
      </c>
    </row>
    <row r="205" spans="1:9">
      <c r="A205" s="7">
        <v>203.5</v>
      </c>
      <c r="B205" s="7">
        <v>18</v>
      </c>
      <c r="C205" s="7"/>
      <c r="D205" s="7"/>
      <c r="E205" s="7"/>
      <c r="H205">
        <v>203.5</v>
      </c>
      <c r="I205">
        <v>100</v>
      </c>
    </row>
    <row r="206" spans="1:9">
      <c r="A206" s="7">
        <v>204.5</v>
      </c>
      <c r="B206" s="7">
        <v>22</v>
      </c>
      <c r="C206" s="7"/>
      <c r="D206" s="7"/>
      <c r="E206" s="7"/>
      <c r="H206">
        <v>204.5</v>
      </c>
      <c r="I206">
        <v>104</v>
      </c>
    </row>
    <row r="207" spans="1:9">
      <c r="A207" s="7">
        <v>205.5</v>
      </c>
      <c r="B207" s="7">
        <v>15</v>
      </c>
      <c r="C207" s="7"/>
      <c r="D207" s="7"/>
      <c r="E207" s="7"/>
      <c r="H207">
        <v>205.5</v>
      </c>
      <c r="I207">
        <v>101</v>
      </c>
    </row>
    <row r="208" spans="1:9">
      <c r="A208" s="7">
        <v>206.5</v>
      </c>
      <c r="B208" s="7">
        <v>12</v>
      </c>
      <c r="C208" s="7"/>
      <c r="D208" s="7"/>
      <c r="E208" s="7"/>
      <c r="H208">
        <v>206.5</v>
      </c>
      <c r="I208">
        <v>74</v>
      </c>
    </row>
    <row r="209" spans="1:9">
      <c r="A209" s="7">
        <v>207.5</v>
      </c>
      <c r="B209" s="7">
        <v>21</v>
      </c>
      <c r="C209" s="7"/>
      <c r="D209" s="7"/>
      <c r="E209" s="7"/>
      <c r="H209">
        <v>207.5</v>
      </c>
      <c r="I209">
        <v>109</v>
      </c>
    </row>
    <row r="210" spans="1:9">
      <c r="A210" s="7">
        <v>208.5</v>
      </c>
      <c r="B210" s="7">
        <v>15</v>
      </c>
      <c r="C210" s="7"/>
      <c r="D210" s="7"/>
      <c r="E210" s="7"/>
      <c r="H210">
        <v>208.5</v>
      </c>
      <c r="I210">
        <v>93</v>
      </c>
    </row>
    <row r="211" spans="1:9">
      <c r="A211" s="7">
        <v>209.5</v>
      </c>
      <c r="B211" s="7">
        <v>23</v>
      </c>
      <c r="C211" s="7"/>
      <c r="D211" s="7"/>
      <c r="E211" s="7"/>
      <c r="H211">
        <v>209.5</v>
      </c>
      <c r="I211">
        <v>88</v>
      </c>
    </row>
    <row r="212" spans="1:9">
      <c r="A212" s="7">
        <v>210.5</v>
      </c>
      <c r="B212" s="7">
        <v>12</v>
      </c>
      <c r="C212" s="7"/>
      <c r="D212" s="7"/>
      <c r="E212" s="7"/>
      <c r="H212">
        <v>210.5</v>
      </c>
      <c r="I212">
        <v>94</v>
      </c>
    </row>
    <row r="213" spans="1:9">
      <c r="A213" s="7">
        <v>211.5</v>
      </c>
      <c r="B213" s="7">
        <v>14</v>
      </c>
      <c r="C213" s="7"/>
      <c r="D213" s="7"/>
      <c r="E213" s="7"/>
      <c r="H213">
        <v>211.5</v>
      </c>
      <c r="I213">
        <v>96</v>
      </c>
    </row>
    <row r="214" spans="1:9">
      <c r="A214" s="7">
        <v>212.5</v>
      </c>
      <c r="B214" s="7">
        <v>17</v>
      </c>
      <c r="C214" s="7"/>
      <c r="D214" s="7"/>
      <c r="E214" s="7"/>
      <c r="H214">
        <v>212.5</v>
      </c>
      <c r="I214">
        <v>87</v>
      </c>
    </row>
    <row r="215" spans="1:9">
      <c r="A215" s="7">
        <v>213.5</v>
      </c>
      <c r="B215" s="7">
        <v>29</v>
      </c>
      <c r="C215" s="7"/>
      <c r="D215" s="7"/>
      <c r="E215" s="7"/>
      <c r="H215">
        <v>213.5</v>
      </c>
      <c r="I215">
        <v>104</v>
      </c>
    </row>
    <row r="216" spans="1:9">
      <c r="A216" s="7">
        <v>214.5</v>
      </c>
      <c r="B216" s="7">
        <v>22</v>
      </c>
      <c r="C216" s="7"/>
      <c r="D216" s="7"/>
      <c r="E216" s="7"/>
      <c r="H216">
        <v>214.5</v>
      </c>
      <c r="I216">
        <v>106</v>
      </c>
    </row>
    <row r="217" spans="1:9">
      <c r="A217" s="7">
        <v>215.5</v>
      </c>
      <c r="B217" s="7">
        <v>8</v>
      </c>
      <c r="C217" s="7"/>
      <c r="D217" s="7"/>
      <c r="E217" s="7"/>
      <c r="H217">
        <v>215.5</v>
      </c>
      <c r="I217">
        <v>112</v>
      </c>
    </row>
    <row r="218" spans="1:9">
      <c r="A218" s="7">
        <v>216.5</v>
      </c>
      <c r="B218" s="7">
        <v>16</v>
      </c>
      <c r="C218" s="7"/>
      <c r="D218" s="7"/>
      <c r="E218" s="7"/>
      <c r="H218">
        <v>216.5</v>
      </c>
      <c r="I218">
        <v>97</v>
      </c>
    </row>
    <row r="219" spans="1:9">
      <c r="A219" s="7">
        <v>217.5</v>
      </c>
      <c r="B219" s="7">
        <v>19</v>
      </c>
      <c r="C219" s="7"/>
      <c r="D219" s="7"/>
      <c r="E219" s="7"/>
      <c r="H219">
        <v>217.5</v>
      </c>
      <c r="I219">
        <v>100</v>
      </c>
    </row>
    <row r="220" spans="1:9">
      <c r="A220" s="7">
        <v>218.5</v>
      </c>
      <c r="B220" s="7">
        <v>23</v>
      </c>
      <c r="C220" s="7"/>
      <c r="D220" s="7"/>
      <c r="E220" s="7"/>
      <c r="H220">
        <v>218.5</v>
      </c>
      <c r="I220">
        <v>99</v>
      </c>
    </row>
    <row r="221" spans="1:9">
      <c r="A221" s="7">
        <v>219.5</v>
      </c>
      <c r="B221" s="7">
        <v>28</v>
      </c>
      <c r="C221" s="7"/>
      <c r="D221" s="7"/>
      <c r="E221" s="7"/>
      <c r="H221">
        <v>219.5</v>
      </c>
      <c r="I221">
        <v>85</v>
      </c>
    </row>
    <row r="222" spans="1:9">
      <c r="A222" s="7">
        <v>220.5</v>
      </c>
      <c r="B222" s="7">
        <v>15</v>
      </c>
      <c r="C222" s="7"/>
      <c r="D222" s="7"/>
      <c r="E222" s="7"/>
      <c r="H222">
        <v>220.5</v>
      </c>
      <c r="I222">
        <v>88</v>
      </c>
    </row>
    <row r="223" spans="1:9">
      <c r="A223" s="7">
        <v>221.5</v>
      </c>
      <c r="B223" s="7">
        <v>9</v>
      </c>
      <c r="C223" s="7"/>
      <c r="D223" s="7"/>
      <c r="E223" s="7"/>
      <c r="H223">
        <v>221.5</v>
      </c>
      <c r="I223">
        <v>81</v>
      </c>
    </row>
    <row r="224" spans="1:9">
      <c r="A224" s="7">
        <v>222.5</v>
      </c>
      <c r="B224" s="7">
        <v>13</v>
      </c>
      <c r="C224" s="7"/>
      <c r="D224" s="7"/>
      <c r="E224" s="7"/>
      <c r="H224">
        <v>222.5</v>
      </c>
      <c r="I224">
        <v>99</v>
      </c>
    </row>
    <row r="225" spans="1:9">
      <c r="A225" s="7">
        <v>223.5</v>
      </c>
      <c r="B225" s="7">
        <v>12</v>
      </c>
      <c r="C225" s="7"/>
      <c r="D225" s="7"/>
      <c r="E225" s="7"/>
      <c r="H225">
        <v>223.5</v>
      </c>
      <c r="I225">
        <v>69</v>
      </c>
    </row>
    <row r="226" spans="1:9">
      <c r="A226" s="7">
        <v>224.5</v>
      </c>
      <c r="B226" s="7">
        <v>18</v>
      </c>
      <c r="C226" s="7"/>
      <c r="D226" s="7"/>
      <c r="E226" s="7"/>
      <c r="H226">
        <v>224.5</v>
      </c>
      <c r="I226">
        <v>92</v>
      </c>
    </row>
    <row r="227" spans="1:9">
      <c r="A227" s="7">
        <v>225.5</v>
      </c>
      <c r="B227" s="7">
        <v>21</v>
      </c>
      <c r="C227" s="7"/>
      <c r="D227" s="7"/>
      <c r="E227" s="7"/>
      <c r="H227">
        <v>225.5</v>
      </c>
      <c r="I227">
        <v>89</v>
      </c>
    </row>
    <row r="228" spans="1:9">
      <c r="A228" s="7">
        <v>226.5</v>
      </c>
      <c r="B228" s="7">
        <v>18</v>
      </c>
      <c r="C228" s="7"/>
      <c r="D228" s="7"/>
      <c r="E228" s="7"/>
      <c r="H228">
        <v>226.5</v>
      </c>
      <c r="I228">
        <v>80</v>
      </c>
    </row>
    <row r="229" spans="1:9">
      <c r="A229" s="7">
        <v>227.5</v>
      </c>
      <c r="B229" s="7">
        <v>11</v>
      </c>
      <c r="C229" s="7"/>
      <c r="D229" s="7"/>
      <c r="E229" s="7"/>
      <c r="H229">
        <v>227.5</v>
      </c>
      <c r="I229">
        <v>90</v>
      </c>
    </row>
    <row r="230" spans="1:9">
      <c r="A230" s="7">
        <v>228.5</v>
      </c>
      <c r="B230" s="7">
        <v>22</v>
      </c>
      <c r="C230" s="7"/>
      <c r="D230" s="7"/>
      <c r="E230" s="7"/>
      <c r="H230">
        <v>228.5</v>
      </c>
      <c r="I230">
        <v>79</v>
      </c>
    </row>
    <row r="231" spans="1:9">
      <c r="A231" s="7">
        <v>229.5</v>
      </c>
      <c r="B231" s="7">
        <v>14</v>
      </c>
      <c r="C231" s="7"/>
      <c r="D231" s="7"/>
      <c r="E231" s="7"/>
      <c r="H231">
        <v>229.5</v>
      </c>
      <c r="I231">
        <v>86</v>
      </c>
    </row>
    <row r="232" spans="1:9">
      <c r="A232" s="7">
        <v>230.5</v>
      </c>
      <c r="B232" s="7">
        <v>17</v>
      </c>
      <c r="C232" s="7"/>
      <c r="D232" s="7"/>
      <c r="E232" s="7"/>
      <c r="H232">
        <v>230.5</v>
      </c>
      <c r="I232">
        <v>94</v>
      </c>
    </row>
    <row r="233" spans="1:9">
      <c r="A233" s="7">
        <v>231.5</v>
      </c>
      <c r="B233" s="7">
        <v>21</v>
      </c>
      <c r="C233" s="7"/>
      <c r="D233" s="7"/>
      <c r="E233" s="7"/>
      <c r="H233">
        <v>231.5</v>
      </c>
      <c r="I233">
        <v>107</v>
      </c>
    </row>
    <row r="234" spans="1:9">
      <c r="A234" s="7">
        <v>232.5</v>
      </c>
      <c r="B234" s="7">
        <v>22</v>
      </c>
      <c r="C234" s="7"/>
      <c r="D234" s="7"/>
      <c r="E234" s="7"/>
      <c r="H234">
        <v>232.5</v>
      </c>
      <c r="I234">
        <v>83</v>
      </c>
    </row>
    <row r="235" spans="1:9">
      <c r="A235" s="7">
        <v>233.5</v>
      </c>
      <c r="B235" s="7">
        <v>26</v>
      </c>
      <c r="C235" s="7"/>
      <c r="D235" s="7"/>
      <c r="E235" s="7"/>
      <c r="H235">
        <v>233.5</v>
      </c>
      <c r="I235">
        <v>84</v>
      </c>
    </row>
    <row r="236" spans="1:9">
      <c r="A236" s="7">
        <v>234.5</v>
      </c>
      <c r="B236" s="7">
        <v>15</v>
      </c>
      <c r="C236" s="7"/>
      <c r="D236" s="7"/>
      <c r="E236" s="7"/>
      <c r="H236">
        <v>234.5</v>
      </c>
      <c r="I236">
        <v>86</v>
      </c>
    </row>
    <row r="237" spans="1:9">
      <c r="A237" s="7">
        <v>235.5</v>
      </c>
      <c r="B237" s="7">
        <v>9</v>
      </c>
      <c r="C237" s="7"/>
      <c r="D237" s="7"/>
      <c r="E237" s="7"/>
      <c r="H237">
        <v>235.5</v>
      </c>
      <c r="I237">
        <v>75</v>
      </c>
    </row>
    <row r="238" spans="1:9">
      <c r="A238" s="7">
        <v>236.5</v>
      </c>
      <c r="B238" s="7">
        <v>15</v>
      </c>
      <c r="C238" s="7"/>
      <c r="D238" s="7"/>
      <c r="E238" s="7"/>
      <c r="H238">
        <v>236.5</v>
      </c>
      <c r="I238">
        <v>94</v>
      </c>
    </row>
    <row r="239" spans="1:9">
      <c r="A239" s="7">
        <v>237.5</v>
      </c>
      <c r="B239" s="7">
        <v>20</v>
      </c>
      <c r="C239" s="7"/>
      <c r="D239" s="7"/>
      <c r="E239" s="7"/>
      <c r="H239">
        <v>237.5</v>
      </c>
      <c r="I239">
        <v>82</v>
      </c>
    </row>
    <row r="240" spans="1:9">
      <c r="A240" s="7">
        <v>238.5</v>
      </c>
      <c r="B240" s="7">
        <v>14</v>
      </c>
      <c r="C240" s="7"/>
      <c r="D240" s="7"/>
      <c r="E240" s="7"/>
      <c r="H240">
        <v>238.5</v>
      </c>
      <c r="I240">
        <v>67</v>
      </c>
    </row>
    <row r="241" spans="1:9">
      <c r="A241" s="7">
        <v>239.5</v>
      </c>
      <c r="B241" s="7">
        <v>15</v>
      </c>
      <c r="C241" s="7"/>
      <c r="D241" s="7"/>
      <c r="E241" s="7"/>
      <c r="H241">
        <v>239.5</v>
      </c>
      <c r="I241">
        <v>84</v>
      </c>
    </row>
    <row r="242" spans="1:9">
      <c r="A242" s="7">
        <v>240.5</v>
      </c>
      <c r="B242" s="7">
        <v>11</v>
      </c>
      <c r="C242" s="7"/>
      <c r="D242" s="7"/>
      <c r="E242" s="7"/>
      <c r="H242">
        <v>240.5</v>
      </c>
      <c r="I242">
        <v>70</v>
      </c>
    </row>
    <row r="243" spans="1:9">
      <c r="A243" s="7">
        <v>241.5</v>
      </c>
      <c r="B243" s="7">
        <v>14</v>
      </c>
      <c r="C243" s="7"/>
      <c r="D243" s="7"/>
      <c r="E243" s="7"/>
      <c r="H243">
        <v>241.5</v>
      </c>
      <c r="I243">
        <v>98</v>
      </c>
    </row>
    <row r="244" spans="1:9">
      <c r="A244" s="7">
        <v>242.5</v>
      </c>
      <c r="B244" s="7">
        <v>8</v>
      </c>
      <c r="C244" s="7"/>
      <c r="D244" s="7"/>
      <c r="E244" s="7"/>
      <c r="H244">
        <v>242.5</v>
      </c>
      <c r="I244">
        <v>79</v>
      </c>
    </row>
    <row r="245" spans="1:9">
      <c r="A245" s="7">
        <v>243.5</v>
      </c>
      <c r="B245" s="7">
        <v>10</v>
      </c>
      <c r="C245" s="7"/>
      <c r="D245" s="7"/>
      <c r="E245" s="7"/>
      <c r="H245">
        <v>243.5</v>
      </c>
      <c r="I245">
        <v>75</v>
      </c>
    </row>
    <row r="246" spans="1:9">
      <c r="A246" s="7">
        <v>244.5</v>
      </c>
      <c r="B246" s="7">
        <v>12</v>
      </c>
      <c r="C246" s="7"/>
      <c r="D246" s="7"/>
      <c r="E246" s="7"/>
      <c r="H246">
        <v>244.5</v>
      </c>
      <c r="I246">
        <v>63</v>
      </c>
    </row>
    <row r="247" spans="1:9">
      <c r="A247" s="7">
        <v>245.5</v>
      </c>
      <c r="B247" s="7">
        <v>14</v>
      </c>
      <c r="C247" s="7"/>
      <c r="D247" s="7"/>
      <c r="E247" s="7"/>
      <c r="H247">
        <v>245.5</v>
      </c>
      <c r="I247">
        <v>94</v>
      </c>
    </row>
    <row r="248" spans="1:9">
      <c r="A248" s="7">
        <v>246.5</v>
      </c>
      <c r="B248" s="7">
        <v>24</v>
      </c>
      <c r="C248" s="7"/>
      <c r="D248" s="7"/>
      <c r="E248" s="7"/>
      <c r="H248">
        <v>246.5</v>
      </c>
      <c r="I248">
        <v>83</v>
      </c>
    </row>
    <row r="249" spans="1:9">
      <c r="A249" s="7">
        <v>247.5</v>
      </c>
      <c r="B249" s="7">
        <v>15</v>
      </c>
      <c r="C249" s="7"/>
      <c r="D249" s="7"/>
      <c r="E249" s="7"/>
      <c r="H249">
        <v>247.5</v>
      </c>
      <c r="I249">
        <v>88</v>
      </c>
    </row>
    <row r="250" spans="1:9">
      <c r="A250" s="7">
        <v>248.5</v>
      </c>
      <c r="B250" s="7">
        <v>18</v>
      </c>
      <c r="C250" s="7"/>
      <c r="D250" s="7"/>
      <c r="E250" s="7"/>
      <c r="H250">
        <v>248.5</v>
      </c>
      <c r="I250">
        <v>92</v>
      </c>
    </row>
    <row r="251" spans="1:9">
      <c r="A251" s="7">
        <v>249.5</v>
      </c>
      <c r="B251" s="7">
        <v>13</v>
      </c>
      <c r="C251" s="7"/>
      <c r="D251" s="7"/>
      <c r="E251" s="7"/>
      <c r="H251">
        <v>249.5</v>
      </c>
      <c r="I251">
        <v>89</v>
      </c>
    </row>
    <row r="252" spans="1:9">
      <c r="A252" s="7">
        <v>250.5</v>
      </c>
      <c r="B252" s="7">
        <v>12</v>
      </c>
      <c r="C252" s="7"/>
      <c r="D252" s="7"/>
      <c r="E252" s="7"/>
      <c r="H252">
        <v>250.5</v>
      </c>
      <c r="I252">
        <v>76</v>
      </c>
    </row>
    <row r="253" spans="1:9">
      <c r="A253" s="7">
        <v>251.5</v>
      </c>
      <c r="B253" s="7">
        <v>19</v>
      </c>
      <c r="C253" s="7"/>
      <c r="D253" s="7"/>
      <c r="E253" s="7"/>
      <c r="H253">
        <v>251.5</v>
      </c>
      <c r="I253">
        <v>85</v>
      </c>
    </row>
    <row r="254" spans="1:9">
      <c r="A254" s="7">
        <v>252.5</v>
      </c>
      <c r="B254" s="7">
        <v>16</v>
      </c>
      <c r="C254" s="7"/>
      <c r="D254" s="7"/>
      <c r="E254" s="7"/>
      <c r="H254">
        <v>252.5</v>
      </c>
      <c r="I254">
        <v>77</v>
      </c>
    </row>
    <row r="255" spans="1:9">
      <c r="A255" s="7">
        <v>253.5</v>
      </c>
      <c r="B255" s="7">
        <v>13</v>
      </c>
      <c r="C255" s="7"/>
      <c r="D255" s="7"/>
      <c r="E255" s="7"/>
      <c r="H255">
        <v>253.5</v>
      </c>
      <c r="I255">
        <v>70</v>
      </c>
    </row>
    <row r="256" spans="1:9">
      <c r="A256" s="7">
        <v>254.5</v>
      </c>
      <c r="B256" s="7">
        <v>14</v>
      </c>
      <c r="C256" s="7"/>
      <c r="D256" s="7"/>
      <c r="E256" s="7"/>
      <c r="H256">
        <v>254.5</v>
      </c>
      <c r="I256">
        <v>92</v>
      </c>
    </row>
    <row r="257" spans="1:9">
      <c r="A257" s="7">
        <v>255.5</v>
      </c>
      <c r="B257" s="7">
        <v>16</v>
      </c>
      <c r="C257" s="7"/>
      <c r="D257" s="7"/>
      <c r="E257" s="7"/>
      <c r="H257">
        <v>255.5</v>
      </c>
      <c r="I257">
        <v>66</v>
      </c>
    </row>
    <row r="258" spans="1:9">
      <c r="A258" s="7">
        <v>256.5</v>
      </c>
      <c r="B258" s="7">
        <v>16</v>
      </c>
      <c r="C258" s="7"/>
      <c r="D258" s="7"/>
      <c r="E258" s="7"/>
      <c r="H258">
        <v>256.5</v>
      </c>
      <c r="I258">
        <v>76</v>
      </c>
    </row>
    <row r="259" spans="1:9">
      <c r="A259" s="7">
        <v>257.5</v>
      </c>
      <c r="B259" s="7">
        <v>14</v>
      </c>
      <c r="C259" s="7"/>
      <c r="D259" s="7"/>
      <c r="E259" s="7"/>
      <c r="H259">
        <v>257.5</v>
      </c>
      <c r="I259">
        <v>69</v>
      </c>
    </row>
    <row r="260" spans="1:9">
      <c r="A260" s="7">
        <v>258.5</v>
      </c>
      <c r="B260" s="7">
        <v>16</v>
      </c>
      <c r="C260" s="7"/>
      <c r="D260" s="7"/>
      <c r="E260" s="7"/>
      <c r="H260">
        <v>258.5</v>
      </c>
      <c r="I260">
        <v>82</v>
      </c>
    </row>
    <row r="261" spans="1:9">
      <c r="A261" s="7">
        <v>259.5</v>
      </c>
      <c r="B261" s="7">
        <v>16</v>
      </c>
      <c r="C261" s="7"/>
      <c r="D261" s="7"/>
      <c r="E261" s="7"/>
      <c r="H261">
        <v>259.5</v>
      </c>
      <c r="I261">
        <v>78</v>
      </c>
    </row>
    <row r="262" spans="1:9">
      <c r="A262" s="7">
        <v>260.5</v>
      </c>
      <c r="B262" s="7">
        <v>21</v>
      </c>
      <c r="C262" s="7"/>
      <c r="D262" s="7"/>
      <c r="E262" s="7"/>
      <c r="H262">
        <v>260.5</v>
      </c>
      <c r="I262">
        <v>80</v>
      </c>
    </row>
    <row r="263" spans="1:9">
      <c r="A263" s="7">
        <v>261.5</v>
      </c>
      <c r="B263" s="7">
        <v>18</v>
      </c>
      <c r="C263" s="7"/>
      <c r="D263" s="7"/>
      <c r="E263" s="7"/>
      <c r="H263">
        <v>261.5</v>
      </c>
      <c r="I263">
        <v>72</v>
      </c>
    </row>
    <row r="264" spans="1:9">
      <c r="A264" s="7">
        <v>262.5</v>
      </c>
      <c r="B264" s="7">
        <v>12</v>
      </c>
      <c r="C264" s="7"/>
      <c r="D264" s="7"/>
      <c r="E264" s="7"/>
      <c r="H264">
        <v>262.5</v>
      </c>
      <c r="I264">
        <v>74</v>
      </c>
    </row>
    <row r="265" spans="1:9">
      <c r="A265" s="7">
        <v>263.5</v>
      </c>
      <c r="B265" s="7">
        <v>17</v>
      </c>
      <c r="C265" s="7"/>
      <c r="D265" s="7"/>
      <c r="E265" s="7"/>
      <c r="H265">
        <v>263.5</v>
      </c>
      <c r="I265">
        <v>74</v>
      </c>
    </row>
    <row r="266" spans="1:9">
      <c r="A266" s="7">
        <v>264.5</v>
      </c>
      <c r="B266" s="7">
        <v>26</v>
      </c>
      <c r="C266" s="7"/>
      <c r="D266" s="7"/>
      <c r="E266" s="7"/>
      <c r="H266">
        <v>264.5</v>
      </c>
      <c r="I266">
        <v>67</v>
      </c>
    </row>
    <row r="267" spans="1:9">
      <c r="A267" s="7">
        <v>265.5</v>
      </c>
      <c r="B267" s="7">
        <v>14</v>
      </c>
      <c r="C267" s="7"/>
      <c r="D267" s="7"/>
      <c r="E267" s="7"/>
      <c r="H267">
        <v>265.5</v>
      </c>
      <c r="I267">
        <v>71</v>
      </c>
    </row>
    <row r="268" spans="1:9">
      <c r="A268" s="7">
        <v>266.5</v>
      </c>
      <c r="B268" s="7">
        <v>6</v>
      </c>
      <c r="C268" s="7"/>
      <c r="D268" s="7"/>
      <c r="E268" s="7"/>
      <c r="H268">
        <v>266.5</v>
      </c>
      <c r="I268">
        <v>73</v>
      </c>
    </row>
    <row r="269" spans="1:9">
      <c r="A269" s="7">
        <v>267.5</v>
      </c>
      <c r="B269" s="7">
        <v>14</v>
      </c>
      <c r="C269" s="7"/>
      <c r="D269" s="7"/>
      <c r="E269" s="7"/>
      <c r="H269">
        <v>267.5</v>
      </c>
      <c r="I269">
        <v>67</v>
      </c>
    </row>
    <row r="270" spans="1:9">
      <c r="A270" s="7">
        <v>268.5</v>
      </c>
      <c r="B270" s="7">
        <v>14</v>
      </c>
      <c r="C270" s="7"/>
      <c r="D270" s="7"/>
      <c r="E270" s="7"/>
      <c r="H270">
        <v>268.5</v>
      </c>
      <c r="I270">
        <v>69</v>
      </c>
    </row>
    <row r="271" spans="1:9">
      <c r="A271" s="7">
        <v>269.5</v>
      </c>
      <c r="B271" s="7">
        <v>10</v>
      </c>
      <c r="C271" s="7"/>
      <c r="D271" s="7"/>
      <c r="E271" s="7"/>
      <c r="H271">
        <v>269.5</v>
      </c>
      <c r="I271">
        <v>65</v>
      </c>
    </row>
    <row r="272" spans="1:9">
      <c r="A272" s="7">
        <v>270.5</v>
      </c>
      <c r="B272" s="7">
        <v>19</v>
      </c>
      <c r="C272" s="7"/>
      <c r="D272" s="7"/>
      <c r="E272" s="7"/>
      <c r="H272">
        <v>270.5</v>
      </c>
      <c r="I272">
        <v>62</v>
      </c>
    </row>
    <row r="273" spans="1:9">
      <c r="A273" s="7">
        <v>271.5</v>
      </c>
      <c r="B273" s="7">
        <v>14</v>
      </c>
      <c r="C273" s="7"/>
      <c r="D273" s="7"/>
      <c r="E273" s="7"/>
      <c r="H273">
        <v>271.5</v>
      </c>
      <c r="I273">
        <v>65</v>
      </c>
    </row>
    <row r="274" spans="1:9">
      <c r="A274" s="7">
        <v>272.5</v>
      </c>
      <c r="B274" s="7">
        <v>14</v>
      </c>
      <c r="C274" s="7"/>
      <c r="D274" s="7"/>
      <c r="E274" s="7"/>
      <c r="H274">
        <v>272.5</v>
      </c>
      <c r="I274">
        <v>67</v>
      </c>
    </row>
    <row r="275" spans="1:9">
      <c r="A275" s="7">
        <v>273.5</v>
      </c>
      <c r="B275" s="7">
        <v>23</v>
      </c>
      <c r="C275" s="7"/>
      <c r="D275" s="7"/>
      <c r="E275" s="7"/>
      <c r="H275">
        <v>273.5</v>
      </c>
      <c r="I275">
        <v>75</v>
      </c>
    </row>
    <row r="276" spans="1:9">
      <c r="A276" s="7">
        <v>274.5</v>
      </c>
      <c r="B276" s="7">
        <v>10</v>
      </c>
      <c r="C276" s="7"/>
      <c r="D276" s="7"/>
      <c r="E276" s="7"/>
      <c r="H276">
        <v>274.5</v>
      </c>
      <c r="I276">
        <v>69</v>
      </c>
    </row>
    <row r="277" spans="1:9">
      <c r="A277" s="7">
        <v>275.5</v>
      </c>
      <c r="B277" s="7">
        <v>9</v>
      </c>
      <c r="C277" s="7"/>
      <c r="D277" s="7"/>
      <c r="E277" s="7"/>
      <c r="H277">
        <v>275.5</v>
      </c>
      <c r="I277">
        <v>66</v>
      </c>
    </row>
    <row r="278" spans="1:9">
      <c r="A278" s="7">
        <v>276.5</v>
      </c>
      <c r="B278" s="7">
        <v>14</v>
      </c>
      <c r="C278" s="7"/>
      <c r="D278" s="7"/>
      <c r="E278" s="7"/>
      <c r="H278">
        <v>276.5</v>
      </c>
      <c r="I278">
        <v>73</v>
      </c>
    </row>
    <row r="279" spans="1:9">
      <c r="A279" s="7">
        <v>277.5</v>
      </c>
      <c r="B279" s="7">
        <v>12</v>
      </c>
      <c r="C279" s="7"/>
      <c r="D279" s="7"/>
      <c r="E279" s="7"/>
      <c r="H279">
        <v>277.5</v>
      </c>
      <c r="I279">
        <v>64</v>
      </c>
    </row>
    <row r="280" spans="1:9">
      <c r="A280" s="7">
        <v>278.5</v>
      </c>
      <c r="B280" s="7">
        <v>17</v>
      </c>
      <c r="C280" s="7"/>
      <c r="D280" s="7"/>
      <c r="E280" s="7"/>
      <c r="H280">
        <v>278.5</v>
      </c>
      <c r="I280">
        <v>71</v>
      </c>
    </row>
    <row r="281" spans="1:9">
      <c r="A281" s="7">
        <v>279.5</v>
      </c>
      <c r="B281" s="7">
        <v>11</v>
      </c>
      <c r="C281" s="7"/>
      <c r="D281" s="7"/>
      <c r="E281" s="7"/>
      <c r="H281">
        <v>279.5</v>
      </c>
      <c r="I281">
        <v>66</v>
      </c>
    </row>
    <row r="282" spans="1:9">
      <c r="A282" s="7">
        <v>280.5</v>
      </c>
      <c r="B282" s="7">
        <v>30</v>
      </c>
      <c r="C282" s="7"/>
      <c r="D282" s="7"/>
      <c r="E282" s="7"/>
      <c r="H282">
        <v>280.5</v>
      </c>
      <c r="I282">
        <v>86</v>
      </c>
    </row>
    <row r="283" spans="1:9">
      <c r="A283" s="7">
        <v>281.5</v>
      </c>
      <c r="B283" s="7">
        <v>5</v>
      </c>
      <c r="C283" s="7"/>
      <c r="D283" s="7"/>
      <c r="E283" s="7"/>
      <c r="H283">
        <v>281.5</v>
      </c>
      <c r="I283">
        <v>63</v>
      </c>
    </row>
    <row r="284" spans="1:9">
      <c r="A284" s="7">
        <v>282.5</v>
      </c>
      <c r="B284" s="7">
        <v>19</v>
      </c>
      <c r="C284" s="7"/>
      <c r="D284" s="7"/>
      <c r="E284" s="7"/>
      <c r="H284">
        <v>282.5</v>
      </c>
      <c r="I284">
        <v>81</v>
      </c>
    </row>
    <row r="285" spans="1:9">
      <c r="A285" s="7">
        <v>283.5</v>
      </c>
      <c r="B285" s="7">
        <v>16</v>
      </c>
      <c r="C285" s="7"/>
      <c r="D285" s="7"/>
      <c r="E285" s="7"/>
      <c r="H285">
        <v>283.5</v>
      </c>
      <c r="I285">
        <v>79</v>
      </c>
    </row>
    <row r="286" spans="1:9">
      <c r="A286" s="7">
        <v>284.5</v>
      </c>
      <c r="B286" s="7">
        <v>9</v>
      </c>
      <c r="C286" s="7"/>
      <c r="D286" s="7"/>
      <c r="E286" s="7"/>
      <c r="H286">
        <v>284.5</v>
      </c>
      <c r="I286">
        <v>84</v>
      </c>
    </row>
    <row r="287" spans="1:9">
      <c r="A287" s="7">
        <v>285.5</v>
      </c>
      <c r="B287" s="7">
        <v>10</v>
      </c>
      <c r="C287" s="7"/>
      <c r="D287" s="7"/>
      <c r="E287" s="7"/>
      <c r="H287">
        <v>285.5</v>
      </c>
      <c r="I287">
        <v>71</v>
      </c>
    </row>
    <row r="288" spans="1:9">
      <c r="A288" s="7">
        <v>286.5</v>
      </c>
      <c r="B288" s="7">
        <v>9</v>
      </c>
      <c r="C288" s="7"/>
      <c r="D288" s="7"/>
      <c r="E288" s="7"/>
      <c r="H288">
        <v>286.5</v>
      </c>
      <c r="I288">
        <v>67</v>
      </c>
    </row>
    <row r="289" spans="1:9">
      <c r="A289" s="7">
        <v>287.5</v>
      </c>
      <c r="B289" s="7">
        <v>11</v>
      </c>
      <c r="C289" s="7"/>
      <c r="D289" s="7"/>
      <c r="E289" s="7"/>
      <c r="H289">
        <v>287.5</v>
      </c>
      <c r="I289">
        <v>64</v>
      </c>
    </row>
    <row r="290" spans="1:9">
      <c r="A290" s="7">
        <v>288.5</v>
      </c>
      <c r="B290" s="7">
        <v>16</v>
      </c>
      <c r="C290" s="7"/>
      <c r="D290" s="7"/>
      <c r="E290" s="7"/>
      <c r="H290">
        <v>288.5</v>
      </c>
      <c r="I290">
        <v>58</v>
      </c>
    </row>
    <row r="291" spans="1:9">
      <c r="A291" s="7">
        <v>289.5</v>
      </c>
      <c r="B291" s="7">
        <v>15</v>
      </c>
      <c r="C291" s="7"/>
      <c r="D291" s="7"/>
      <c r="E291" s="7"/>
      <c r="H291">
        <v>289.5</v>
      </c>
      <c r="I291">
        <v>51</v>
      </c>
    </row>
    <row r="292" spans="1:9">
      <c r="A292" s="7">
        <v>290.5</v>
      </c>
      <c r="B292" s="7">
        <v>11</v>
      </c>
      <c r="C292" s="7"/>
      <c r="D292" s="7"/>
      <c r="E292" s="7"/>
      <c r="H292">
        <v>290.5</v>
      </c>
      <c r="I292">
        <v>62</v>
      </c>
    </row>
    <row r="293" spans="1:9">
      <c r="A293" s="7">
        <v>291.5</v>
      </c>
      <c r="B293" s="7">
        <v>18</v>
      </c>
      <c r="C293" s="7"/>
      <c r="D293" s="7"/>
      <c r="E293" s="7"/>
      <c r="H293">
        <v>291.5</v>
      </c>
      <c r="I293">
        <v>73</v>
      </c>
    </row>
    <row r="294" spans="1:9">
      <c r="A294" s="7">
        <v>292.5</v>
      </c>
      <c r="B294" s="7">
        <v>20</v>
      </c>
      <c r="C294" s="7"/>
      <c r="D294" s="7"/>
      <c r="E294" s="7"/>
      <c r="H294">
        <v>292.5</v>
      </c>
      <c r="I294">
        <v>73</v>
      </c>
    </row>
    <row r="295" spans="1:9">
      <c r="A295" s="7">
        <v>293.5</v>
      </c>
      <c r="B295" s="7">
        <v>8</v>
      </c>
      <c r="C295" s="7"/>
      <c r="D295" s="7"/>
      <c r="E295" s="7"/>
      <c r="H295">
        <v>293.5</v>
      </c>
      <c r="I295">
        <v>61</v>
      </c>
    </row>
    <row r="296" spans="1:9">
      <c r="A296" s="7">
        <v>294.5</v>
      </c>
      <c r="B296" s="7">
        <v>23</v>
      </c>
      <c r="C296" s="7"/>
      <c r="D296" s="7"/>
      <c r="E296" s="7"/>
      <c r="H296">
        <v>294.5</v>
      </c>
      <c r="I296">
        <v>59</v>
      </c>
    </row>
    <row r="297" spans="1:9">
      <c r="A297" s="7">
        <v>295.5</v>
      </c>
      <c r="B297" s="7">
        <v>12</v>
      </c>
      <c r="C297" s="7"/>
      <c r="D297" s="7"/>
      <c r="E297" s="7"/>
      <c r="H297">
        <v>295.5</v>
      </c>
      <c r="I297">
        <v>49</v>
      </c>
    </row>
    <row r="298" spans="1:9">
      <c r="A298" s="7">
        <v>296.5</v>
      </c>
      <c r="B298" s="7">
        <v>8</v>
      </c>
      <c r="C298" s="7"/>
      <c r="D298" s="7"/>
      <c r="E298" s="7"/>
      <c r="H298">
        <v>296.5</v>
      </c>
      <c r="I298">
        <v>58</v>
      </c>
    </row>
    <row r="299" spans="1:9">
      <c r="A299" s="7">
        <v>297.5</v>
      </c>
      <c r="B299" s="7">
        <v>21</v>
      </c>
      <c r="C299" s="7"/>
      <c r="D299" s="7"/>
      <c r="E299" s="7"/>
      <c r="H299">
        <v>297.5</v>
      </c>
      <c r="I299">
        <v>54</v>
      </c>
    </row>
    <row r="300" spans="1:9">
      <c r="A300" s="7">
        <v>298.5</v>
      </c>
      <c r="B300" s="7">
        <v>11</v>
      </c>
      <c r="C300" s="7"/>
      <c r="D300" s="7"/>
      <c r="E300" s="7"/>
      <c r="H300">
        <v>298.5</v>
      </c>
      <c r="I300">
        <v>60</v>
      </c>
    </row>
    <row r="301" spans="1:9">
      <c r="A301" s="7">
        <v>299.5</v>
      </c>
      <c r="B301" s="7">
        <v>9</v>
      </c>
      <c r="C301" s="7"/>
      <c r="D301" s="7"/>
      <c r="E301" s="7"/>
      <c r="H301">
        <v>299.5</v>
      </c>
      <c r="I301">
        <v>58</v>
      </c>
    </row>
    <row r="302" spans="1:9">
      <c r="A302" s="7">
        <v>300.5</v>
      </c>
      <c r="B302" s="7">
        <v>12</v>
      </c>
      <c r="C302" s="7"/>
      <c r="D302" s="7"/>
      <c r="E302" s="7"/>
      <c r="H302">
        <v>300.5</v>
      </c>
      <c r="I302">
        <v>60</v>
      </c>
    </row>
    <row r="303" spans="1:9">
      <c r="A303" s="7">
        <v>301.5</v>
      </c>
      <c r="B303" s="7">
        <v>14</v>
      </c>
      <c r="C303" s="7"/>
      <c r="D303" s="7"/>
      <c r="E303" s="7"/>
      <c r="H303">
        <v>301.5</v>
      </c>
      <c r="I303">
        <v>62</v>
      </c>
    </row>
    <row r="304" spans="1:9">
      <c r="A304" s="7">
        <v>302.5</v>
      </c>
      <c r="B304" s="7">
        <v>12</v>
      </c>
      <c r="C304" s="7"/>
      <c r="D304" s="7"/>
      <c r="E304" s="7"/>
      <c r="H304">
        <v>302.5</v>
      </c>
      <c r="I304">
        <v>62</v>
      </c>
    </row>
    <row r="305" spans="1:9">
      <c r="A305" s="7">
        <v>303.5</v>
      </c>
      <c r="B305" s="7">
        <v>17</v>
      </c>
      <c r="C305" s="7"/>
      <c r="D305" s="7"/>
      <c r="E305" s="7"/>
      <c r="H305">
        <v>303.5</v>
      </c>
      <c r="I305">
        <v>58</v>
      </c>
    </row>
    <row r="306" spans="1:9">
      <c r="A306" s="7">
        <v>304.5</v>
      </c>
      <c r="B306" s="7">
        <v>13</v>
      </c>
      <c r="C306" s="7"/>
      <c r="D306" s="7"/>
      <c r="E306" s="7"/>
      <c r="H306">
        <v>304.5</v>
      </c>
      <c r="I306">
        <v>70</v>
      </c>
    </row>
    <row r="307" spans="1:9">
      <c r="A307" s="7">
        <v>305.5</v>
      </c>
      <c r="B307" s="7">
        <v>12</v>
      </c>
      <c r="C307" s="7"/>
      <c r="D307" s="7"/>
      <c r="E307" s="7"/>
      <c r="H307">
        <v>305.5</v>
      </c>
      <c r="I307">
        <v>55</v>
      </c>
    </row>
    <row r="308" spans="1:9">
      <c r="A308" s="7">
        <v>306.5</v>
      </c>
      <c r="B308" s="7">
        <v>15</v>
      </c>
      <c r="C308" s="7"/>
      <c r="D308" s="7"/>
      <c r="E308" s="7"/>
      <c r="H308">
        <v>306.5</v>
      </c>
      <c r="I308">
        <v>52</v>
      </c>
    </row>
    <row r="309" spans="1:9">
      <c r="A309" s="7">
        <v>307.5</v>
      </c>
      <c r="B309" s="7">
        <v>15</v>
      </c>
      <c r="C309" s="7"/>
      <c r="D309" s="7"/>
      <c r="E309" s="7"/>
      <c r="H309">
        <v>307.5</v>
      </c>
      <c r="I309">
        <v>53</v>
      </c>
    </row>
    <row r="310" spans="1:9">
      <c r="A310" s="7">
        <v>308.5</v>
      </c>
      <c r="B310" s="7">
        <v>7</v>
      </c>
      <c r="C310" s="7"/>
      <c r="D310" s="7"/>
      <c r="E310" s="7"/>
      <c r="H310">
        <v>308.5</v>
      </c>
      <c r="I310">
        <v>60</v>
      </c>
    </row>
    <row r="311" spans="1:9">
      <c r="A311" s="7">
        <v>309.5</v>
      </c>
      <c r="B311" s="7">
        <v>11</v>
      </c>
      <c r="C311" s="7"/>
      <c r="D311" s="7"/>
      <c r="E311" s="7"/>
      <c r="H311">
        <v>309.5</v>
      </c>
      <c r="I311">
        <v>52</v>
      </c>
    </row>
    <row r="312" spans="1:9">
      <c r="A312" s="7">
        <v>310.5</v>
      </c>
      <c r="B312" s="7">
        <v>18</v>
      </c>
      <c r="C312" s="7"/>
      <c r="D312" s="7"/>
      <c r="E312" s="7"/>
      <c r="H312">
        <v>310.5</v>
      </c>
      <c r="I312">
        <v>58</v>
      </c>
    </row>
    <row r="313" spans="1:9">
      <c r="A313" s="7">
        <v>311.5</v>
      </c>
      <c r="B313" s="7">
        <v>17</v>
      </c>
      <c r="C313" s="7"/>
      <c r="D313" s="7"/>
      <c r="E313" s="7"/>
      <c r="H313">
        <v>311.5</v>
      </c>
      <c r="I313">
        <v>61</v>
      </c>
    </row>
    <row r="314" spans="1:9">
      <c r="A314" s="7">
        <v>312.5</v>
      </c>
      <c r="B314" s="7">
        <v>21</v>
      </c>
      <c r="C314" s="7"/>
      <c r="D314" s="7"/>
      <c r="E314" s="7"/>
      <c r="H314">
        <v>312.5</v>
      </c>
      <c r="I314">
        <v>51</v>
      </c>
    </row>
    <row r="315" spans="1:9">
      <c r="A315" s="7">
        <v>313.5</v>
      </c>
      <c r="B315" s="7">
        <v>12</v>
      </c>
      <c r="C315" s="7"/>
      <c r="D315" s="7"/>
      <c r="E315" s="7"/>
      <c r="H315">
        <v>313.5</v>
      </c>
      <c r="I315">
        <v>54</v>
      </c>
    </row>
    <row r="316" spans="1:9">
      <c r="A316" s="7">
        <v>314.5</v>
      </c>
      <c r="B316" s="7">
        <v>9</v>
      </c>
      <c r="C316" s="7"/>
      <c r="D316" s="7"/>
      <c r="E316" s="7"/>
      <c r="H316">
        <v>314.5</v>
      </c>
      <c r="I316">
        <v>52</v>
      </c>
    </row>
    <row r="317" spans="1:9">
      <c r="A317" s="7">
        <v>315.5</v>
      </c>
      <c r="B317" s="7">
        <v>18</v>
      </c>
      <c r="C317" s="7"/>
      <c r="D317" s="7"/>
      <c r="E317" s="7"/>
      <c r="H317">
        <v>315.5</v>
      </c>
      <c r="I317">
        <v>61</v>
      </c>
    </row>
    <row r="318" spans="1:9">
      <c r="A318" s="7">
        <v>316.5</v>
      </c>
      <c r="B318" s="7">
        <v>8</v>
      </c>
      <c r="C318" s="7"/>
      <c r="D318" s="7"/>
      <c r="E318" s="7"/>
      <c r="H318">
        <v>316.5</v>
      </c>
      <c r="I318">
        <v>53</v>
      </c>
    </row>
    <row r="319" spans="1:9">
      <c r="A319" s="7">
        <v>317.5</v>
      </c>
      <c r="B319" s="7">
        <v>5</v>
      </c>
      <c r="C319" s="7"/>
      <c r="D319" s="7"/>
      <c r="E319" s="7"/>
      <c r="H319">
        <v>317.5</v>
      </c>
      <c r="I319">
        <v>44</v>
      </c>
    </row>
    <row r="320" spans="1:9">
      <c r="A320" s="7">
        <v>318.5</v>
      </c>
      <c r="B320" s="7">
        <v>22</v>
      </c>
      <c r="C320" s="7"/>
      <c r="D320" s="7"/>
      <c r="E320" s="7"/>
      <c r="H320">
        <v>318.5</v>
      </c>
      <c r="I320">
        <v>56</v>
      </c>
    </row>
    <row r="321" spans="1:9">
      <c r="A321" s="7">
        <v>319.5</v>
      </c>
      <c r="B321" s="7">
        <v>3</v>
      </c>
      <c r="C321" s="7"/>
      <c r="D321" s="7"/>
      <c r="E321" s="7"/>
      <c r="H321">
        <v>319.5</v>
      </c>
      <c r="I321">
        <v>51</v>
      </c>
    </row>
    <row r="322" spans="1:9">
      <c r="A322" s="7">
        <v>320.5</v>
      </c>
      <c r="B322" s="7">
        <v>6</v>
      </c>
      <c r="C322" s="7"/>
      <c r="D322" s="7"/>
      <c r="E322" s="7"/>
      <c r="H322">
        <v>320.5</v>
      </c>
      <c r="I322">
        <v>51</v>
      </c>
    </row>
    <row r="323" spans="1:9">
      <c r="A323" s="7">
        <v>321.5</v>
      </c>
      <c r="B323" s="7">
        <v>11</v>
      </c>
      <c r="C323" s="7"/>
      <c r="D323" s="7"/>
      <c r="E323" s="7"/>
      <c r="H323">
        <v>321.5</v>
      </c>
      <c r="I323">
        <v>57</v>
      </c>
    </row>
    <row r="324" spans="1:9">
      <c r="A324" s="7">
        <v>322.5</v>
      </c>
      <c r="B324" s="7">
        <v>11</v>
      </c>
      <c r="C324" s="7"/>
      <c r="D324" s="7"/>
      <c r="E324" s="7"/>
      <c r="H324">
        <v>322.5</v>
      </c>
      <c r="I324">
        <v>40</v>
      </c>
    </row>
    <row r="325" spans="1:9">
      <c r="A325" s="7">
        <v>323.5</v>
      </c>
      <c r="B325" s="7">
        <v>6</v>
      </c>
      <c r="C325" s="7"/>
      <c r="D325" s="7"/>
      <c r="E325" s="7"/>
      <c r="H325">
        <v>323.5</v>
      </c>
      <c r="I325">
        <v>45</v>
      </c>
    </row>
    <row r="326" spans="1:9">
      <c r="A326" s="7">
        <v>324.5</v>
      </c>
      <c r="B326" s="7">
        <v>12</v>
      </c>
      <c r="C326" s="7"/>
      <c r="D326" s="7"/>
      <c r="E326" s="7"/>
      <c r="H326">
        <v>324.5</v>
      </c>
      <c r="I326">
        <v>45</v>
      </c>
    </row>
    <row r="327" spans="1:9">
      <c r="A327" s="7">
        <v>325.5</v>
      </c>
      <c r="B327" s="7">
        <v>8</v>
      </c>
      <c r="C327" s="7"/>
      <c r="D327" s="7"/>
      <c r="E327" s="7"/>
      <c r="H327">
        <v>325.5</v>
      </c>
      <c r="I327">
        <v>36</v>
      </c>
    </row>
    <row r="328" spans="1:9">
      <c r="A328" s="7">
        <v>326.5</v>
      </c>
      <c r="B328" s="7">
        <v>13</v>
      </c>
      <c r="C328" s="7"/>
      <c r="D328" s="7"/>
      <c r="E328" s="7"/>
      <c r="H328">
        <v>326.5</v>
      </c>
      <c r="I328">
        <v>41</v>
      </c>
    </row>
    <row r="329" spans="1:9">
      <c r="A329" s="7">
        <v>327.5</v>
      </c>
      <c r="B329" s="7">
        <v>18</v>
      </c>
      <c r="C329" s="7"/>
      <c r="D329" s="7"/>
      <c r="E329" s="7"/>
      <c r="H329">
        <v>327.5</v>
      </c>
      <c r="I329">
        <v>52</v>
      </c>
    </row>
    <row r="330" spans="1:9">
      <c r="A330" s="7">
        <v>328.5</v>
      </c>
      <c r="B330" s="7">
        <v>9</v>
      </c>
      <c r="C330" s="7"/>
      <c r="D330" s="7"/>
      <c r="E330" s="7"/>
      <c r="H330">
        <v>328.5</v>
      </c>
      <c r="I330">
        <v>53</v>
      </c>
    </row>
    <row r="331" spans="1:9">
      <c r="A331" s="7">
        <v>329.5</v>
      </c>
      <c r="B331" s="7">
        <v>11</v>
      </c>
      <c r="C331" s="7"/>
      <c r="D331" s="7"/>
      <c r="E331" s="7"/>
      <c r="H331">
        <v>329.5</v>
      </c>
      <c r="I331">
        <v>59</v>
      </c>
    </row>
    <row r="332" spans="1:9">
      <c r="A332" s="7">
        <v>330.5</v>
      </c>
      <c r="B332" s="7">
        <v>13</v>
      </c>
      <c r="C332" s="7"/>
      <c r="D332" s="7"/>
      <c r="E332" s="7"/>
      <c r="H332">
        <v>330.5</v>
      </c>
      <c r="I332">
        <v>50</v>
      </c>
    </row>
    <row r="333" spans="1:9">
      <c r="A333" s="7">
        <v>331.5</v>
      </c>
      <c r="B333" s="7">
        <v>18</v>
      </c>
      <c r="C333" s="7"/>
      <c r="D333" s="7"/>
      <c r="E333" s="7"/>
      <c r="H333">
        <v>331.5</v>
      </c>
      <c r="I333">
        <v>51</v>
      </c>
    </row>
    <row r="334" spans="1:9">
      <c r="A334" s="7">
        <v>332.5</v>
      </c>
      <c r="B334" s="7">
        <v>11</v>
      </c>
      <c r="C334" s="7"/>
      <c r="D334" s="7"/>
      <c r="E334" s="7"/>
      <c r="H334">
        <v>332.5</v>
      </c>
      <c r="I334">
        <v>50</v>
      </c>
    </row>
    <row r="335" spans="1:9">
      <c r="A335" s="7">
        <v>333.5</v>
      </c>
      <c r="B335" s="7">
        <v>16</v>
      </c>
      <c r="C335" s="7"/>
      <c r="D335" s="7"/>
      <c r="E335" s="7"/>
      <c r="H335">
        <v>333.5</v>
      </c>
      <c r="I335">
        <v>58</v>
      </c>
    </row>
    <row r="336" spans="1:9">
      <c r="A336" s="7">
        <v>334.5</v>
      </c>
      <c r="B336" s="7">
        <v>11</v>
      </c>
      <c r="C336" s="7"/>
      <c r="D336" s="7"/>
      <c r="E336" s="7"/>
      <c r="H336">
        <v>334.5</v>
      </c>
      <c r="I336">
        <v>66</v>
      </c>
    </row>
    <row r="337" spans="1:9">
      <c r="A337" s="7">
        <v>335.5</v>
      </c>
      <c r="B337" s="7">
        <v>9</v>
      </c>
      <c r="C337" s="7"/>
      <c r="D337" s="7"/>
      <c r="E337" s="7"/>
      <c r="H337">
        <v>335.5</v>
      </c>
      <c r="I337">
        <v>57</v>
      </c>
    </row>
    <row r="338" spans="1:9">
      <c r="A338" s="7">
        <v>336.5</v>
      </c>
      <c r="B338" s="7">
        <v>9</v>
      </c>
      <c r="C338" s="7"/>
      <c r="D338" s="7"/>
      <c r="E338" s="7"/>
      <c r="H338">
        <v>336.5</v>
      </c>
      <c r="I338">
        <v>45</v>
      </c>
    </row>
    <row r="339" spans="1:9">
      <c r="A339" s="7">
        <v>337.5</v>
      </c>
      <c r="B339" s="7">
        <v>14</v>
      </c>
      <c r="C339" s="7"/>
      <c r="D339" s="7"/>
      <c r="E339" s="7"/>
      <c r="H339">
        <v>337.5</v>
      </c>
      <c r="I339">
        <v>50</v>
      </c>
    </row>
    <row r="340" spans="1:9">
      <c r="A340" s="7">
        <v>338.5</v>
      </c>
      <c r="B340" s="7">
        <v>10</v>
      </c>
      <c r="C340" s="7"/>
      <c r="D340" s="7"/>
      <c r="E340" s="7"/>
      <c r="H340">
        <v>338.5</v>
      </c>
      <c r="I340">
        <v>48</v>
      </c>
    </row>
    <row r="341" spans="1:9">
      <c r="A341" s="7">
        <v>339.5</v>
      </c>
      <c r="B341" s="7">
        <v>16</v>
      </c>
      <c r="C341" s="7"/>
      <c r="D341" s="7"/>
      <c r="E341" s="7"/>
      <c r="H341">
        <v>339.5</v>
      </c>
      <c r="I341">
        <v>56</v>
      </c>
    </row>
    <row r="342" spans="1:9">
      <c r="A342" s="7">
        <v>340.5</v>
      </c>
      <c r="B342" s="7">
        <v>6</v>
      </c>
      <c r="C342" s="7"/>
      <c r="D342" s="7"/>
      <c r="E342" s="7"/>
      <c r="H342">
        <v>340.5</v>
      </c>
      <c r="I342">
        <v>49</v>
      </c>
    </row>
    <row r="343" spans="1:9">
      <c r="A343" s="7">
        <v>341.5</v>
      </c>
      <c r="B343" s="7">
        <v>15</v>
      </c>
      <c r="C343" s="7"/>
      <c r="D343" s="7"/>
      <c r="E343" s="7"/>
      <c r="H343">
        <v>341.5</v>
      </c>
      <c r="I343">
        <v>49</v>
      </c>
    </row>
    <row r="344" spans="1:9">
      <c r="A344" s="7">
        <v>342.5</v>
      </c>
      <c r="B344" s="7">
        <v>15</v>
      </c>
      <c r="C344" s="7"/>
      <c r="D344" s="7"/>
      <c r="E344" s="7"/>
      <c r="H344">
        <v>342.5</v>
      </c>
      <c r="I344">
        <v>49</v>
      </c>
    </row>
    <row r="345" spans="1:9">
      <c r="A345" s="7">
        <v>343.5</v>
      </c>
      <c r="B345" s="7">
        <v>16</v>
      </c>
      <c r="C345" s="7"/>
      <c r="D345" s="7"/>
      <c r="E345" s="7"/>
      <c r="H345">
        <v>343.5</v>
      </c>
      <c r="I345">
        <v>50</v>
      </c>
    </row>
    <row r="346" spans="1:9">
      <c r="A346" s="7">
        <v>344.5</v>
      </c>
      <c r="B346" s="7">
        <v>10</v>
      </c>
      <c r="C346" s="7"/>
      <c r="D346" s="7"/>
      <c r="E346" s="7"/>
      <c r="H346">
        <v>344.5</v>
      </c>
      <c r="I346">
        <v>41</v>
      </c>
    </row>
    <row r="347" spans="1:9">
      <c r="A347" s="7">
        <v>345.5</v>
      </c>
      <c r="B347" s="7">
        <v>13</v>
      </c>
      <c r="C347" s="7"/>
      <c r="D347" s="7"/>
      <c r="E347" s="7"/>
      <c r="H347">
        <v>345.5</v>
      </c>
      <c r="I347">
        <v>44</v>
      </c>
    </row>
    <row r="348" spans="1:9">
      <c r="A348" s="7">
        <v>346.5</v>
      </c>
      <c r="B348" s="7">
        <v>8</v>
      </c>
      <c r="C348" s="7"/>
      <c r="D348" s="7"/>
      <c r="E348" s="7"/>
      <c r="H348">
        <v>346.5</v>
      </c>
      <c r="I348">
        <v>53</v>
      </c>
    </row>
    <row r="349" spans="1:9">
      <c r="A349" s="7">
        <v>347.5</v>
      </c>
      <c r="B349" s="7">
        <v>8</v>
      </c>
      <c r="C349" s="7"/>
      <c r="D349" s="7"/>
      <c r="E349" s="7"/>
      <c r="H349">
        <v>347.5</v>
      </c>
      <c r="I349">
        <v>56</v>
      </c>
    </row>
    <row r="350" spans="1:9">
      <c r="A350" s="7">
        <v>348.5</v>
      </c>
      <c r="B350" s="7">
        <v>11</v>
      </c>
      <c r="C350" s="7"/>
      <c r="D350" s="7"/>
      <c r="E350" s="7"/>
      <c r="H350">
        <v>348.5</v>
      </c>
      <c r="I350">
        <v>50</v>
      </c>
    </row>
    <row r="351" spans="1:9">
      <c r="A351" s="7">
        <v>349.5</v>
      </c>
      <c r="B351" s="7">
        <v>7</v>
      </c>
      <c r="C351" s="7"/>
      <c r="D351" s="7"/>
      <c r="E351" s="7"/>
      <c r="H351">
        <v>349.5</v>
      </c>
      <c r="I351">
        <v>44</v>
      </c>
    </row>
    <row r="352" spans="1:9">
      <c r="A352" s="7">
        <v>350.5</v>
      </c>
      <c r="B352" s="7">
        <v>9</v>
      </c>
      <c r="C352" s="7"/>
      <c r="D352" s="7"/>
      <c r="E352" s="7"/>
      <c r="H352">
        <v>350.5</v>
      </c>
      <c r="I352">
        <v>34</v>
      </c>
    </row>
    <row r="353" spans="1:9">
      <c r="A353" s="7">
        <v>351.5</v>
      </c>
      <c r="B353" s="7">
        <v>12</v>
      </c>
      <c r="C353" s="7"/>
      <c r="D353" s="7"/>
      <c r="E353" s="7"/>
      <c r="H353">
        <v>351.5</v>
      </c>
      <c r="I353">
        <v>43</v>
      </c>
    </row>
    <row r="354" spans="1:9">
      <c r="A354" s="7">
        <v>352.5</v>
      </c>
      <c r="B354" s="7">
        <v>9</v>
      </c>
      <c r="C354" s="7"/>
      <c r="D354" s="7"/>
      <c r="E354" s="7"/>
      <c r="H354">
        <v>352.5</v>
      </c>
      <c r="I354">
        <v>46</v>
      </c>
    </row>
    <row r="355" spans="1:9">
      <c r="A355" s="7">
        <v>353.5</v>
      </c>
      <c r="B355" s="7">
        <v>9</v>
      </c>
      <c r="C355" s="7"/>
      <c r="D355" s="7"/>
      <c r="E355" s="7"/>
      <c r="H355">
        <v>353.5</v>
      </c>
      <c r="I355">
        <v>47</v>
      </c>
    </row>
    <row r="356" spans="1:9">
      <c r="A356" s="7">
        <v>354.5</v>
      </c>
      <c r="B356" s="7">
        <v>8</v>
      </c>
      <c r="C356" s="7"/>
      <c r="D356" s="7"/>
      <c r="E356" s="7"/>
      <c r="H356">
        <v>354.5</v>
      </c>
      <c r="I356">
        <v>53</v>
      </c>
    </row>
    <row r="357" spans="1:9">
      <c r="A357" s="7">
        <v>355.5</v>
      </c>
      <c r="B357" s="7">
        <v>11</v>
      </c>
      <c r="C357" s="7"/>
      <c r="D357" s="7"/>
      <c r="E357" s="7"/>
      <c r="H357">
        <v>355.5</v>
      </c>
      <c r="I357">
        <v>53</v>
      </c>
    </row>
    <row r="358" spans="1:9">
      <c r="A358" s="7">
        <v>356.5</v>
      </c>
      <c r="B358" s="7">
        <v>7</v>
      </c>
      <c r="C358" s="7"/>
      <c r="D358" s="7"/>
      <c r="E358" s="7"/>
      <c r="H358">
        <v>356.5</v>
      </c>
      <c r="I358">
        <v>50</v>
      </c>
    </row>
    <row r="359" spans="1:9">
      <c r="A359" s="7">
        <v>357.5</v>
      </c>
      <c r="B359" s="7">
        <v>15</v>
      </c>
      <c r="C359" s="7"/>
      <c r="D359" s="7"/>
      <c r="E359" s="7"/>
      <c r="H359">
        <v>357.5</v>
      </c>
      <c r="I359">
        <v>43</v>
      </c>
    </row>
    <row r="360" spans="1:9">
      <c r="A360" s="7">
        <v>358.5</v>
      </c>
      <c r="B360" s="7">
        <v>13</v>
      </c>
      <c r="C360" s="7"/>
      <c r="D360" s="7"/>
      <c r="E360" s="7"/>
      <c r="H360">
        <v>358.5</v>
      </c>
      <c r="I360">
        <v>37</v>
      </c>
    </row>
    <row r="361" spans="1:9">
      <c r="A361" s="7">
        <v>359.5</v>
      </c>
      <c r="B361" s="7">
        <v>10</v>
      </c>
      <c r="C361" s="7"/>
      <c r="D361" s="7"/>
      <c r="E361" s="7"/>
      <c r="H361">
        <v>359.5</v>
      </c>
      <c r="I361">
        <v>38</v>
      </c>
    </row>
    <row r="362" spans="1:9">
      <c r="A362" s="7">
        <v>360.5</v>
      </c>
      <c r="B362" s="7">
        <v>15</v>
      </c>
      <c r="C362" s="7"/>
      <c r="D362" s="7"/>
      <c r="E362" s="7"/>
      <c r="H362">
        <v>360.5</v>
      </c>
      <c r="I362">
        <v>46</v>
      </c>
    </row>
    <row r="363" spans="1:9">
      <c r="A363" s="7">
        <v>361.5</v>
      </c>
      <c r="B363" s="7">
        <v>13</v>
      </c>
      <c r="C363" s="7"/>
      <c r="D363" s="7"/>
      <c r="E363" s="7"/>
      <c r="H363">
        <v>361.5</v>
      </c>
      <c r="I363">
        <v>41</v>
      </c>
    </row>
    <row r="364" spans="1:9">
      <c r="A364" s="7">
        <v>362.5</v>
      </c>
      <c r="B364" s="7">
        <v>9</v>
      </c>
      <c r="C364" s="7"/>
      <c r="D364" s="7"/>
      <c r="E364" s="7"/>
      <c r="H364">
        <v>362.5</v>
      </c>
      <c r="I364">
        <v>45</v>
      </c>
    </row>
    <row r="365" spans="1:9">
      <c r="A365" s="7">
        <v>363.5</v>
      </c>
      <c r="B365" s="7">
        <v>14</v>
      </c>
      <c r="C365" s="7"/>
      <c r="D365" s="7"/>
      <c r="E365" s="7"/>
      <c r="H365">
        <v>363.5</v>
      </c>
      <c r="I365">
        <v>53</v>
      </c>
    </row>
    <row r="366" spans="1:9">
      <c r="A366" s="7">
        <v>364.5</v>
      </c>
      <c r="B366" s="7">
        <v>10</v>
      </c>
      <c r="C366" s="7"/>
      <c r="D366" s="7"/>
      <c r="E366" s="7"/>
      <c r="H366">
        <v>364.5</v>
      </c>
      <c r="I366">
        <v>35</v>
      </c>
    </row>
    <row r="367" spans="1:9">
      <c r="A367" s="7">
        <v>365.5</v>
      </c>
      <c r="B367" s="7">
        <v>12</v>
      </c>
      <c r="C367" s="7"/>
      <c r="D367" s="7"/>
      <c r="E367" s="7"/>
      <c r="H367">
        <v>365.5</v>
      </c>
      <c r="I367">
        <v>45</v>
      </c>
    </row>
    <row r="368" spans="1:9">
      <c r="A368" s="7">
        <v>366.5</v>
      </c>
      <c r="B368" s="7">
        <v>17</v>
      </c>
      <c r="C368" s="7"/>
      <c r="D368" s="7"/>
      <c r="E368" s="7"/>
      <c r="H368">
        <v>366.5</v>
      </c>
      <c r="I368">
        <v>45</v>
      </c>
    </row>
    <row r="369" spans="1:9">
      <c r="A369" s="7">
        <v>367.5</v>
      </c>
      <c r="B369" s="7">
        <v>6</v>
      </c>
      <c r="C369" s="7"/>
      <c r="D369" s="7"/>
      <c r="E369" s="7"/>
      <c r="H369">
        <v>367.5</v>
      </c>
      <c r="I369">
        <v>47</v>
      </c>
    </row>
    <row r="370" spans="1:9">
      <c r="A370" s="7">
        <v>368.5</v>
      </c>
      <c r="B370" s="7">
        <v>3</v>
      </c>
      <c r="C370" s="7"/>
      <c r="D370" s="7"/>
      <c r="E370" s="7"/>
      <c r="H370">
        <v>368.5</v>
      </c>
      <c r="I370">
        <v>52</v>
      </c>
    </row>
    <row r="371" spans="1:9">
      <c r="A371" s="7">
        <v>369.5</v>
      </c>
      <c r="B371" s="7">
        <v>15</v>
      </c>
      <c r="C371" s="7"/>
      <c r="D371" s="7"/>
      <c r="E371" s="7"/>
      <c r="H371">
        <v>369.5</v>
      </c>
      <c r="I371">
        <v>42</v>
      </c>
    </row>
    <row r="372" spans="1:9">
      <c r="A372" s="7">
        <v>370.5</v>
      </c>
      <c r="B372" s="7">
        <v>10</v>
      </c>
      <c r="C372" s="7"/>
      <c r="D372" s="7"/>
      <c r="E372" s="7"/>
      <c r="H372">
        <v>370.5</v>
      </c>
      <c r="I372">
        <v>55</v>
      </c>
    </row>
    <row r="373" spans="1:9">
      <c r="A373" s="7">
        <v>371.5</v>
      </c>
      <c r="B373" s="7">
        <v>14</v>
      </c>
      <c r="C373" s="7"/>
      <c r="D373" s="7"/>
      <c r="E373" s="7"/>
      <c r="H373">
        <v>371.5</v>
      </c>
      <c r="I373">
        <v>44</v>
      </c>
    </row>
    <row r="374" spans="1:9">
      <c r="A374" s="7">
        <v>372.5</v>
      </c>
      <c r="B374" s="7">
        <v>17</v>
      </c>
      <c r="C374" s="7"/>
      <c r="D374" s="7"/>
      <c r="E374" s="7"/>
      <c r="H374">
        <v>372.5</v>
      </c>
      <c r="I374">
        <v>65</v>
      </c>
    </row>
    <row r="375" spans="1:9">
      <c r="A375" s="7">
        <v>373.5</v>
      </c>
      <c r="B375" s="7">
        <v>9</v>
      </c>
      <c r="C375" s="7"/>
      <c r="D375" s="7"/>
      <c r="E375" s="7"/>
      <c r="H375">
        <v>373.5</v>
      </c>
      <c r="I375">
        <v>34</v>
      </c>
    </row>
    <row r="376" spans="1:9">
      <c r="A376" s="7">
        <v>374.5</v>
      </c>
      <c r="B376" s="7">
        <v>8</v>
      </c>
      <c r="C376" s="7"/>
      <c r="D376" s="7"/>
      <c r="E376" s="7"/>
      <c r="H376">
        <v>374.5</v>
      </c>
      <c r="I376">
        <v>38</v>
      </c>
    </row>
    <row r="377" spans="1:9">
      <c r="A377" s="7">
        <v>375.5</v>
      </c>
      <c r="B377" s="7">
        <v>11</v>
      </c>
      <c r="C377" s="7"/>
      <c r="D377" s="7"/>
      <c r="E377" s="7"/>
      <c r="H377">
        <v>375.5</v>
      </c>
      <c r="I377">
        <v>47</v>
      </c>
    </row>
    <row r="378" spans="1:9">
      <c r="A378" s="7">
        <v>376.5</v>
      </c>
      <c r="B378" s="7">
        <v>14</v>
      </c>
      <c r="C378" s="7"/>
      <c r="D378" s="7"/>
      <c r="E378" s="7"/>
      <c r="H378">
        <v>376.5</v>
      </c>
      <c r="I378">
        <v>49</v>
      </c>
    </row>
    <row r="379" spans="1:9">
      <c r="A379" s="7">
        <v>377.5</v>
      </c>
      <c r="B379" s="7">
        <v>5</v>
      </c>
      <c r="C379" s="7"/>
      <c r="D379" s="7"/>
      <c r="E379" s="7"/>
      <c r="H379">
        <v>377.5</v>
      </c>
      <c r="I379">
        <v>42</v>
      </c>
    </row>
    <row r="380" spans="1:9">
      <c r="A380" s="7">
        <v>378.5</v>
      </c>
      <c r="B380" s="7">
        <v>16</v>
      </c>
      <c r="C380" s="7"/>
      <c r="D380" s="7"/>
      <c r="E380" s="7"/>
      <c r="H380">
        <v>378.5</v>
      </c>
      <c r="I380">
        <v>39</v>
      </c>
    </row>
    <row r="381" spans="1:9">
      <c r="A381" s="7">
        <v>379.5</v>
      </c>
      <c r="B381" s="7">
        <v>14</v>
      </c>
      <c r="C381" s="7"/>
      <c r="D381" s="7"/>
      <c r="E381" s="7"/>
      <c r="H381">
        <v>379.5</v>
      </c>
      <c r="I381">
        <v>44</v>
      </c>
    </row>
    <row r="382" spans="1:9">
      <c r="A382" s="7">
        <v>380.5</v>
      </c>
      <c r="B382" s="7">
        <v>11</v>
      </c>
      <c r="C382" s="7"/>
      <c r="D382" s="7"/>
      <c r="E382" s="7"/>
      <c r="H382">
        <v>380.5</v>
      </c>
      <c r="I382">
        <v>49</v>
      </c>
    </row>
    <row r="383" spans="1:9">
      <c r="A383" s="7">
        <v>381.5</v>
      </c>
      <c r="B383" s="7">
        <v>13</v>
      </c>
      <c r="C383" s="7"/>
      <c r="D383" s="7"/>
      <c r="E383" s="7"/>
      <c r="H383">
        <v>381.5</v>
      </c>
      <c r="I383">
        <v>38</v>
      </c>
    </row>
    <row r="384" spans="1:9">
      <c r="A384" s="7">
        <v>382.5</v>
      </c>
      <c r="B384" s="7">
        <v>9</v>
      </c>
      <c r="C384" s="7"/>
      <c r="D384" s="7"/>
      <c r="E384" s="7"/>
      <c r="H384">
        <v>382.5</v>
      </c>
      <c r="I384">
        <v>39</v>
      </c>
    </row>
    <row r="385" spans="1:9">
      <c r="A385" s="7">
        <v>383.5</v>
      </c>
      <c r="B385" s="7">
        <v>13</v>
      </c>
      <c r="C385" s="7"/>
      <c r="D385" s="7"/>
      <c r="E385" s="7"/>
      <c r="H385">
        <v>383.5</v>
      </c>
      <c r="I385">
        <v>47</v>
      </c>
    </row>
    <row r="386" spans="1:9">
      <c r="A386" s="7">
        <v>384.5</v>
      </c>
      <c r="B386" s="7">
        <v>20</v>
      </c>
      <c r="C386" s="7"/>
      <c r="D386" s="7"/>
      <c r="E386" s="7"/>
      <c r="H386">
        <v>384.5</v>
      </c>
      <c r="I386">
        <v>40</v>
      </c>
    </row>
    <row r="387" spans="1:9">
      <c r="A387" s="7">
        <v>385.5</v>
      </c>
      <c r="B387" s="7">
        <v>12</v>
      </c>
      <c r="C387" s="7"/>
      <c r="D387" s="7"/>
      <c r="E387" s="7"/>
      <c r="H387">
        <v>385.5</v>
      </c>
      <c r="I387">
        <v>37</v>
      </c>
    </row>
    <row r="388" spans="1:9">
      <c r="A388" s="7">
        <v>386.5</v>
      </c>
      <c r="B388" s="7">
        <v>12</v>
      </c>
      <c r="C388" s="7"/>
      <c r="D388" s="7"/>
      <c r="E388" s="7"/>
      <c r="H388">
        <v>386.5</v>
      </c>
      <c r="I388">
        <v>37</v>
      </c>
    </row>
    <row r="389" spans="1:9">
      <c r="A389" s="7">
        <v>387.5</v>
      </c>
      <c r="B389" s="7">
        <v>12</v>
      </c>
      <c r="C389" s="7"/>
      <c r="D389" s="7"/>
      <c r="E389" s="7"/>
      <c r="H389">
        <v>387.5</v>
      </c>
      <c r="I389">
        <v>46</v>
      </c>
    </row>
    <row r="390" spans="1:9">
      <c r="A390" s="7">
        <v>388.5</v>
      </c>
      <c r="B390" s="7">
        <v>16</v>
      </c>
      <c r="C390" s="7"/>
      <c r="D390" s="7"/>
      <c r="E390" s="7"/>
      <c r="H390">
        <v>388.5</v>
      </c>
      <c r="I390">
        <v>35</v>
      </c>
    </row>
    <row r="391" spans="1:9">
      <c r="A391" s="7">
        <v>389.5</v>
      </c>
      <c r="B391" s="7">
        <v>11</v>
      </c>
      <c r="C391" s="7"/>
      <c r="D391" s="7"/>
      <c r="E391" s="7"/>
      <c r="H391">
        <v>389.5</v>
      </c>
      <c r="I391">
        <v>49</v>
      </c>
    </row>
    <row r="392" spans="1:9">
      <c r="A392" s="7">
        <v>390.5</v>
      </c>
      <c r="B392" s="7">
        <v>10</v>
      </c>
      <c r="C392" s="7"/>
      <c r="D392" s="7"/>
      <c r="E392" s="7"/>
      <c r="H392">
        <v>390.5</v>
      </c>
      <c r="I392">
        <v>28</v>
      </c>
    </row>
    <row r="393" spans="1:9">
      <c r="A393" s="7">
        <v>391.5</v>
      </c>
      <c r="B393" s="7">
        <v>11</v>
      </c>
      <c r="C393" s="7"/>
      <c r="D393" s="7"/>
      <c r="E393" s="7"/>
      <c r="H393">
        <v>391.5</v>
      </c>
      <c r="I393">
        <v>34</v>
      </c>
    </row>
    <row r="394" spans="1:9">
      <c r="A394" s="7">
        <v>392.5</v>
      </c>
      <c r="B394" s="7">
        <v>12</v>
      </c>
      <c r="C394" s="7"/>
      <c r="D394" s="7"/>
      <c r="E394" s="7"/>
      <c r="H394">
        <v>392.5</v>
      </c>
      <c r="I394">
        <v>40</v>
      </c>
    </row>
    <row r="395" spans="1:9">
      <c r="A395" s="7">
        <v>393.5</v>
      </c>
      <c r="B395" s="7">
        <v>19</v>
      </c>
      <c r="C395" s="7"/>
      <c r="D395" s="7"/>
      <c r="E395" s="7"/>
      <c r="H395">
        <v>393.5</v>
      </c>
      <c r="I395">
        <v>53</v>
      </c>
    </row>
    <row r="396" spans="1:9">
      <c r="A396" s="7">
        <v>394.5</v>
      </c>
      <c r="B396" s="7">
        <v>4</v>
      </c>
      <c r="C396" s="7"/>
      <c r="D396" s="7"/>
      <c r="E396" s="7"/>
      <c r="H396">
        <v>394.5</v>
      </c>
      <c r="I396">
        <v>41</v>
      </c>
    </row>
    <row r="397" spans="1:9">
      <c r="A397" s="7">
        <v>395.5</v>
      </c>
      <c r="B397" s="7">
        <v>12</v>
      </c>
      <c r="C397" s="7"/>
      <c r="D397" s="7"/>
      <c r="E397" s="7"/>
      <c r="H397">
        <v>395.5</v>
      </c>
      <c r="I397">
        <v>54</v>
      </c>
    </row>
    <row r="398" spans="1:9">
      <c r="A398" s="7">
        <v>396.5</v>
      </c>
      <c r="B398" s="7">
        <v>13</v>
      </c>
      <c r="C398" s="7"/>
      <c r="D398" s="7"/>
      <c r="E398" s="7"/>
      <c r="H398">
        <v>396.5</v>
      </c>
      <c r="I398">
        <v>41</v>
      </c>
    </row>
    <row r="399" spans="1:9">
      <c r="A399" s="7">
        <v>397.5</v>
      </c>
      <c r="B399" s="7">
        <v>7</v>
      </c>
      <c r="C399" s="7"/>
      <c r="D399" s="7"/>
      <c r="E399" s="7"/>
      <c r="H399">
        <v>397.5</v>
      </c>
      <c r="I399">
        <v>50</v>
      </c>
    </row>
    <row r="400" spans="1:9">
      <c r="A400" s="7">
        <v>398.5</v>
      </c>
      <c r="B400" s="7">
        <v>6</v>
      </c>
      <c r="C400" s="7"/>
      <c r="D400" s="7"/>
      <c r="E400" s="7"/>
      <c r="H400">
        <v>398.5</v>
      </c>
      <c r="I400">
        <v>41</v>
      </c>
    </row>
    <row r="401" spans="1:9">
      <c r="A401" s="7">
        <v>399.5</v>
      </c>
      <c r="B401" s="7">
        <v>16</v>
      </c>
      <c r="C401" s="7"/>
      <c r="D401" s="7"/>
      <c r="E401" s="7"/>
      <c r="H401">
        <v>399.5</v>
      </c>
      <c r="I401">
        <v>44</v>
      </c>
    </row>
    <row r="402" spans="1:9">
      <c r="A402" s="7">
        <v>400.5</v>
      </c>
      <c r="B402" s="7">
        <v>13</v>
      </c>
      <c r="C402" s="7"/>
      <c r="D402" s="7"/>
      <c r="E402" s="7"/>
      <c r="H402">
        <v>400.5</v>
      </c>
      <c r="I402">
        <v>39</v>
      </c>
    </row>
    <row r="403" spans="1:9">
      <c r="A403" s="7">
        <v>401.5</v>
      </c>
      <c r="B403" s="7">
        <v>15</v>
      </c>
      <c r="C403" s="7"/>
      <c r="D403" s="7"/>
      <c r="E403" s="7"/>
      <c r="H403">
        <v>401.5</v>
      </c>
      <c r="I403">
        <v>39</v>
      </c>
    </row>
    <row r="404" spans="1:9">
      <c r="A404" s="7">
        <v>402.5</v>
      </c>
      <c r="B404" s="7">
        <v>11</v>
      </c>
      <c r="C404" s="7"/>
      <c r="D404" s="7"/>
      <c r="E404" s="7"/>
      <c r="H404">
        <v>402.5</v>
      </c>
      <c r="I404">
        <v>32</v>
      </c>
    </row>
    <row r="405" spans="1:9">
      <c r="A405" s="7">
        <v>403.5</v>
      </c>
      <c r="B405" s="7">
        <v>10</v>
      </c>
      <c r="C405" s="7"/>
      <c r="D405" s="7"/>
      <c r="E405" s="7"/>
      <c r="H405">
        <v>403.5</v>
      </c>
      <c r="I405">
        <v>40</v>
      </c>
    </row>
    <row r="406" spans="1:9">
      <c r="A406" s="7">
        <v>404.5</v>
      </c>
      <c r="B406" s="7">
        <v>10</v>
      </c>
      <c r="C406" s="7"/>
      <c r="D406" s="7"/>
      <c r="E406" s="7"/>
      <c r="H406">
        <v>404.5</v>
      </c>
      <c r="I406">
        <v>33</v>
      </c>
    </row>
    <row r="407" spans="1:9">
      <c r="A407" s="7">
        <v>405.5</v>
      </c>
      <c r="B407" s="7">
        <v>22</v>
      </c>
      <c r="C407" s="7"/>
      <c r="D407" s="7"/>
      <c r="E407" s="7"/>
      <c r="H407">
        <v>405.5</v>
      </c>
      <c r="I407">
        <v>43</v>
      </c>
    </row>
    <row r="408" spans="1:9">
      <c r="A408" s="7">
        <v>406.5</v>
      </c>
      <c r="B408" s="7">
        <v>18</v>
      </c>
      <c r="C408" s="7"/>
      <c r="D408" s="7"/>
      <c r="E408" s="7"/>
      <c r="H408">
        <v>406.5</v>
      </c>
      <c r="I408">
        <v>40</v>
      </c>
    </row>
    <row r="409" spans="1:9">
      <c r="A409" s="7">
        <v>407.5</v>
      </c>
      <c r="B409" s="7">
        <v>11</v>
      </c>
      <c r="C409" s="7"/>
      <c r="D409" s="7"/>
      <c r="E409" s="7"/>
      <c r="H409">
        <v>407.5</v>
      </c>
      <c r="I409">
        <v>41</v>
      </c>
    </row>
    <row r="410" spans="1:9">
      <c r="A410" s="7">
        <v>408.5</v>
      </c>
      <c r="B410" s="7">
        <v>12</v>
      </c>
      <c r="C410" s="7"/>
      <c r="D410" s="7"/>
      <c r="E410" s="7"/>
      <c r="H410">
        <v>408.5</v>
      </c>
      <c r="I410">
        <v>43</v>
      </c>
    </row>
    <row r="411" spans="1:9">
      <c r="A411" s="7">
        <v>409.5</v>
      </c>
      <c r="B411" s="7">
        <v>9</v>
      </c>
      <c r="C411" s="7"/>
      <c r="D411" s="7"/>
      <c r="E411" s="7"/>
      <c r="H411">
        <v>409.5</v>
      </c>
      <c r="I411">
        <v>35</v>
      </c>
    </row>
    <row r="412" spans="1:9">
      <c r="A412" s="7">
        <v>410.5</v>
      </c>
      <c r="B412" s="7">
        <v>10</v>
      </c>
      <c r="C412" s="7"/>
      <c r="D412" s="7"/>
      <c r="E412" s="7"/>
      <c r="H412">
        <v>410.5</v>
      </c>
      <c r="I412">
        <v>28</v>
      </c>
    </row>
    <row r="413" spans="1:9">
      <c r="A413" s="7">
        <v>411.5</v>
      </c>
      <c r="B413" s="7">
        <v>16</v>
      </c>
      <c r="C413" s="7"/>
      <c r="D413" s="7"/>
      <c r="E413" s="7"/>
      <c r="H413">
        <v>411.5</v>
      </c>
      <c r="I413">
        <v>32</v>
      </c>
    </row>
    <row r="414" spans="1:9">
      <c r="A414" s="7">
        <v>412.5</v>
      </c>
      <c r="B414" s="7">
        <v>6</v>
      </c>
      <c r="C414" s="7"/>
      <c r="D414" s="7"/>
      <c r="E414" s="7"/>
      <c r="H414">
        <v>412.5</v>
      </c>
      <c r="I414">
        <v>33</v>
      </c>
    </row>
    <row r="415" spans="1:9">
      <c r="A415" s="7">
        <v>413.5</v>
      </c>
      <c r="B415" s="7">
        <v>12</v>
      </c>
      <c r="C415" s="7"/>
      <c r="D415" s="7"/>
      <c r="E415" s="7"/>
      <c r="H415">
        <v>413.5</v>
      </c>
      <c r="I415">
        <v>25</v>
      </c>
    </row>
    <row r="416" spans="1:9">
      <c r="A416" s="7">
        <v>414.5</v>
      </c>
      <c r="B416" s="7">
        <v>16</v>
      </c>
      <c r="C416" s="7"/>
      <c r="D416" s="7"/>
      <c r="E416" s="7"/>
      <c r="H416">
        <v>414.5</v>
      </c>
      <c r="I416">
        <v>38</v>
      </c>
    </row>
    <row r="417" spans="1:9">
      <c r="A417" s="7">
        <v>415.5</v>
      </c>
      <c r="B417" s="7">
        <v>4</v>
      </c>
      <c r="C417" s="7"/>
      <c r="D417" s="7"/>
      <c r="E417" s="7"/>
      <c r="H417">
        <v>415.5</v>
      </c>
      <c r="I417">
        <v>30</v>
      </c>
    </row>
    <row r="418" spans="1:9">
      <c r="A418" s="7">
        <v>416.5</v>
      </c>
      <c r="B418" s="7">
        <v>13</v>
      </c>
      <c r="C418" s="7"/>
      <c r="D418" s="7"/>
      <c r="E418" s="7"/>
      <c r="H418">
        <v>416.5</v>
      </c>
      <c r="I418">
        <v>34</v>
      </c>
    </row>
    <row r="419" spans="1:9">
      <c r="A419" s="7">
        <v>417.5</v>
      </c>
      <c r="B419" s="7">
        <v>19</v>
      </c>
      <c r="C419" s="7"/>
      <c r="D419" s="7"/>
      <c r="E419" s="7"/>
      <c r="H419">
        <v>417.5</v>
      </c>
      <c r="I419">
        <v>37</v>
      </c>
    </row>
    <row r="420" spans="1:9">
      <c r="A420" s="7">
        <v>418.5</v>
      </c>
      <c r="B420" s="7">
        <v>12</v>
      </c>
      <c r="C420" s="7"/>
      <c r="D420" s="7"/>
      <c r="E420" s="7"/>
      <c r="H420">
        <v>418.5</v>
      </c>
      <c r="I420">
        <v>37</v>
      </c>
    </row>
    <row r="421" spans="1:9">
      <c r="A421" s="7">
        <v>419.5</v>
      </c>
      <c r="B421" s="7">
        <v>7</v>
      </c>
      <c r="C421" s="7"/>
      <c r="D421" s="7"/>
      <c r="E421" s="7"/>
      <c r="H421">
        <v>419.5</v>
      </c>
      <c r="I421">
        <v>37</v>
      </c>
    </row>
    <row r="422" spans="1:9">
      <c r="A422" s="7">
        <v>420.5</v>
      </c>
      <c r="B422" s="7">
        <v>18</v>
      </c>
      <c r="C422" s="7"/>
      <c r="D422" s="7"/>
      <c r="E422" s="7"/>
      <c r="H422">
        <v>420.5</v>
      </c>
      <c r="I422">
        <v>41</v>
      </c>
    </row>
    <row r="423" spans="1:9">
      <c r="A423" s="7">
        <v>421.5</v>
      </c>
      <c r="B423" s="7">
        <v>9</v>
      </c>
      <c r="C423" s="7"/>
      <c r="D423" s="7"/>
      <c r="E423" s="7"/>
      <c r="H423">
        <v>421.5</v>
      </c>
      <c r="I423">
        <v>42</v>
      </c>
    </row>
    <row r="424" spans="1:9">
      <c r="A424" s="7">
        <v>422.5</v>
      </c>
      <c r="B424" s="7">
        <v>10</v>
      </c>
      <c r="C424" s="7"/>
      <c r="D424" s="7"/>
      <c r="E424" s="7"/>
      <c r="H424">
        <v>422.5</v>
      </c>
      <c r="I424">
        <v>40</v>
      </c>
    </row>
    <row r="425" spans="1:9">
      <c r="A425" s="7">
        <v>423.5</v>
      </c>
      <c r="B425" s="7">
        <v>13</v>
      </c>
      <c r="C425" s="7"/>
      <c r="D425" s="7"/>
      <c r="E425" s="7"/>
      <c r="H425">
        <v>423.5</v>
      </c>
      <c r="I425">
        <v>44</v>
      </c>
    </row>
    <row r="426" spans="1:9">
      <c r="A426" s="7">
        <v>424.5</v>
      </c>
      <c r="B426" s="7">
        <v>10</v>
      </c>
      <c r="C426" s="7"/>
      <c r="D426" s="7"/>
      <c r="E426" s="7"/>
      <c r="H426">
        <v>424.5</v>
      </c>
      <c r="I426">
        <v>39</v>
      </c>
    </row>
    <row r="427" spans="1:9">
      <c r="A427" s="7">
        <v>425.5</v>
      </c>
      <c r="B427" s="7">
        <v>12</v>
      </c>
      <c r="C427" s="7"/>
      <c r="D427" s="7"/>
      <c r="E427" s="7"/>
      <c r="H427">
        <v>425.5</v>
      </c>
      <c r="I427">
        <v>24</v>
      </c>
    </row>
    <row r="428" spans="1:9">
      <c r="A428" s="7">
        <v>426.5</v>
      </c>
      <c r="B428" s="7">
        <v>12</v>
      </c>
      <c r="C428" s="7"/>
      <c r="D428" s="7"/>
      <c r="E428" s="7"/>
      <c r="H428">
        <v>426.5</v>
      </c>
      <c r="I428">
        <v>35</v>
      </c>
    </row>
    <row r="429" spans="1:9">
      <c r="A429" s="7">
        <v>427.5</v>
      </c>
      <c r="B429" s="7">
        <v>14</v>
      </c>
      <c r="C429" s="7"/>
      <c r="D429" s="7"/>
      <c r="E429" s="7"/>
      <c r="H429">
        <v>427.5</v>
      </c>
      <c r="I429">
        <v>28</v>
      </c>
    </row>
    <row r="430" spans="1:9">
      <c r="A430" s="7">
        <v>428.5</v>
      </c>
      <c r="B430" s="7">
        <v>10</v>
      </c>
      <c r="C430" s="7"/>
      <c r="D430" s="7"/>
      <c r="E430" s="7"/>
      <c r="H430">
        <v>428.5</v>
      </c>
      <c r="I430">
        <v>26</v>
      </c>
    </row>
    <row r="431" spans="1:9">
      <c r="A431" s="7">
        <v>429.5</v>
      </c>
      <c r="B431" s="7">
        <v>17</v>
      </c>
      <c r="C431" s="7"/>
      <c r="D431" s="7"/>
      <c r="E431" s="7"/>
      <c r="H431">
        <v>429.5</v>
      </c>
      <c r="I431">
        <v>35</v>
      </c>
    </row>
    <row r="432" spans="1:9">
      <c r="A432" s="7">
        <v>430.5</v>
      </c>
      <c r="B432" s="7">
        <v>13</v>
      </c>
      <c r="C432" s="7"/>
      <c r="D432" s="7"/>
      <c r="E432" s="7"/>
      <c r="H432">
        <v>430.5</v>
      </c>
      <c r="I432">
        <v>22</v>
      </c>
    </row>
    <row r="433" spans="1:9">
      <c r="A433" s="7">
        <v>431.5</v>
      </c>
      <c r="B433" s="7">
        <v>8</v>
      </c>
      <c r="C433" s="7"/>
      <c r="D433" s="7"/>
      <c r="E433" s="7"/>
      <c r="H433">
        <v>431.5</v>
      </c>
      <c r="I433">
        <v>29</v>
      </c>
    </row>
    <row r="434" spans="1:9">
      <c r="A434" s="7">
        <v>432.5</v>
      </c>
      <c r="B434" s="7">
        <v>18</v>
      </c>
      <c r="C434" s="7"/>
      <c r="D434" s="7"/>
      <c r="E434" s="7"/>
      <c r="H434">
        <v>432.5</v>
      </c>
      <c r="I434">
        <v>44</v>
      </c>
    </row>
    <row r="435" spans="1:9">
      <c r="A435" s="7">
        <v>433.5</v>
      </c>
      <c r="B435" s="7">
        <v>15</v>
      </c>
      <c r="C435" s="7"/>
      <c r="D435" s="7"/>
      <c r="E435" s="7"/>
      <c r="H435">
        <v>433.5</v>
      </c>
      <c r="I435">
        <v>30</v>
      </c>
    </row>
    <row r="436" spans="1:9">
      <c r="A436" s="7">
        <v>434.5</v>
      </c>
      <c r="B436" s="7">
        <v>18</v>
      </c>
      <c r="C436" s="7"/>
      <c r="D436" s="7"/>
      <c r="E436" s="7"/>
      <c r="H436">
        <v>434.5</v>
      </c>
      <c r="I436">
        <v>31</v>
      </c>
    </row>
    <row r="437" spans="1:9">
      <c r="A437" s="7">
        <v>435.5</v>
      </c>
      <c r="B437" s="7">
        <v>15</v>
      </c>
      <c r="C437" s="7"/>
      <c r="D437" s="7"/>
      <c r="E437" s="7"/>
      <c r="H437">
        <v>435.5</v>
      </c>
      <c r="I437">
        <v>39</v>
      </c>
    </row>
    <row r="438" spans="1:9">
      <c r="A438" s="7">
        <v>436.5</v>
      </c>
      <c r="B438" s="7">
        <v>14</v>
      </c>
      <c r="C438" s="7"/>
      <c r="D438" s="7"/>
      <c r="E438" s="7"/>
      <c r="H438">
        <v>436.5</v>
      </c>
      <c r="I438">
        <v>40</v>
      </c>
    </row>
    <row r="439" spans="1:9">
      <c r="A439" s="7">
        <v>437.5</v>
      </c>
      <c r="B439" s="7">
        <v>11</v>
      </c>
      <c r="C439" s="7"/>
      <c r="D439" s="7"/>
      <c r="E439" s="7"/>
      <c r="H439">
        <v>437.5</v>
      </c>
      <c r="I439">
        <v>34</v>
      </c>
    </row>
    <row r="440" spans="1:9">
      <c r="A440" s="7">
        <v>438.5</v>
      </c>
      <c r="B440" s="7">
        <v>19</v>
      </c>
      <c r="C440" s="7"/>
      <c r="D440" s="7"/>
      <c r="E440" s="7"/>
      <c r="H440">
        <v>438.5</v>
      </c>
      <c r="I440">
        <v>39</v>
      </c>
    </row>
    <row r="441" spans="1:9">
      <c r="A441" s="7">
        <v>439.5</v>
      </c>
      <c r="B441" s="7">
        <v>15</v>
      </c>
      <c r="C441" s="7"/>
      <c r="D441" s="7"/>
      <c r="E441" s="7"/>
      <c r="H441">
        <v>439.5</v>
      </c>
      <c r="I441">
        <v>41</v>
      </c>
    </row>
    <row r="442" spans="1:9">
      <c r="A442" s="7">
        <v>440.5</v>
      </c>
      <c r="B442" s="7">
        <v>9</v>
      </c>
      <c r="C442" s="7"/>
      <c r="D442" s="7"/>
      <c r="E442" s="7"/>
      <c r="H442">
        <v>440.5</v>
      </c>
      <c r="I442">
        <v>36</v>
      </c>
    </row>
    <row r="443" spans="1:9">
      <c r="A443" s="7">
        <v>441.5</v>
      </c>
      <c r="B443" s="7">
        <v>12</v>
      </c>
      <c r="C443" s="7"/>
      <c r="D443" s="7"/>
      <c r="E443" s="7"/>
      <c r="H443">
        <v>441.5</v>
      </c>
      <c r="I443">
        <v>31</v>
      </c>
    </row>
    <row r="444" spans="1:9">
      <c r="A444" s="7">
        <v>442.5</v>
      </c>
      <c r="B444" s="7">
        <v>11</v>
      </c>
      <c r="C444" s="7"/>
      <c r="D444" s="7"/>
      <c r="E444" s="7"/>
      <c r="H444">
        <v>442.5</v>
      </c>
      <c r="I444">
        <v>37</v>
      </c>
    </row>
    <row r="445" spans="1:9">
      <c r="A445" s="7">
        <v>443.5</v>
      </c>
      <c r="B445" s="7">
        <v>6</v>
      </c>
      <c r="C445" s="7"/>
      <c r="D445" s="7"/>
      <c r="E445" s="7"/>
      <c r="H445">
        <v>443.5</v>
      </c>
      <c r="I445">
        <v>32</v>
      </c>
    </row>
    <row r="446" spans="1:9">
      <c r="A446" s="7">
        <v>444.5</v>
      </c>
      <c r="B446" s="7">
        <v>19</v>
      </c>
      <c r="C446" s="7"/>
      <c r="D446" s="7"/>
      <c r="E446" s="7"/>
      <c r="H446">
        <v>444.5</v>
      </c>
      <c r="I446">
        <v>37</v>
      </c>
    </row>
    <row r="447" spans="1:9">
      <c r="A447" s="7">
        <v>445.5</v>
      </c>
      <c r="B447" s="7">
        <v>13</v>
      </c>
      <c r="C447" s="7"/>
      <c r="D447" s="7"/>
      <c r="E447" s="7"/>
      <c r="H447">
        <v>445.5</v>
      </c>
      <c r="I447">
        <v>37</v>
      </c>
    </row>
    <row r="448" spans="1:9">
      <c r="A448" s="7">
        <v>446.5</v>
      </c>
      <c r="B448" s="7">
        <v>14</v>
      </c>
      <c r="C448" s="7"/>
      <c r="D448" s="7"/>
      <c r="E448" s="7"/>
      <c r="H448">
        <v>446.5</v>
      </c>
      <c r="I448">
        <v>31</v>
      </c>
    </row>
    <row r="449" spans="1:9">
      <c r="A449" s="7">
        <v>447.5</v>
      </c>
      <c r="B449" s="7">
        <v>12</v>
      </c>
      <c r="C449" s="7"/>
      <c r="D449" s="7"/>
      <c r="E449" s="7"/>
      <c r="H449">
        <v>447.5</v>
      </c>
      <c r="I449">
        <v>21</v>
      </c>
    </row>
    <row r="450" spans="1:9">
      <c r="A450" s="7">
        <v>448.5</v>
      </c>
      <c r="B450" s="7">
        <v>9</v>
      </c>
      <c r="C450" s="7"/>
      <c r="D450" s="7"/>
      <c r="E450" s="7"/>
      <c r="H450">
        <v>448.5</v>
      </c>
      <c r="I450">
        <v>29</v>
      </c>
    </row>
    <row r="451" spans="1:9">
      <c r="A451" s="7">
        <v>449.5</v>
      </c>
      <c r="B451" s="7">
        <v>13</v>
      </c>
      <c r="C451" s="7"/>
      <c r="D451" s="7"/>
      <c r="E451" s="7"/>
      <c r="H451">
        <v>449.5</v>
      </c>
      <c r="I451">
        <v>28</v>
      </c>
    </row>
    <row r="452" spans="1:9">
      <c r="A452" s="7">
        <v>450.5</v>
      </c>
      <c r="B452" s="7">
        <v>17</v>
      </c>
      <c r="C452" s="7"/>
      <c r="D452" s="7"/>
      <c r="E452" s="7"/>
      <c r="H452">
        <v>450.5</v>
      </c>
      <c r="I452">
        <v>27</v>
      </c>
    </row>
    <row r="453" spans="1:9">
      <c r="A453" s="7">
        <v>451.5</v>
      </c>
      <c r="B453" s="7">
        <v>12</v>
      </c>
      <c r="C453" s="7"/>
      <c r="D453" s="7"/>
      <c r="E453" s="7"/>
      <c r="H453">
        <v>451.5</v>
      </c>
      <c r="I453">
        <v>30</v>
      </c>
    </row>
    <row r="454" spans="1:9">
      <c r="A454" s="7">
        <v>452.5</v>
      </c>
      <c r="B454" s="7">
        <v>10</v>
      </c>
      <c r="C454" s="7"/>
      <c r="D454" s="7"/>
      <c r="E454" s="7"/>
      <c r="H454">
        <v>452.5</v>
      </c>
      <c r="I454">
        <v>38</v>
      </c>
    </row>
    <row r="455" spans="1:9">
      <c r="A455" s="7">
        <v>453.5</v>
      </c>
      <c r="B455" s="7">
        <v>22</v>
      </c>
      <c r="C455" s="7"/>
      <c r="D455" s="7"/>
      <c r="E455" s="7"/>
      <c r="H455">
        <v>453.5</v>
      </c>
      <c r="I455">
        <v>17</v>
      </c>
    </row>
    <row r="456" spans="1:9">
      <c r="A456" s="7">
        <v>454.5</v>
      </c>
      <c r="B456" s="7">
        <v>10</v>
      </c>
      <c r="C456" s="7"/>
      <c r="D456" s="7"/>
      <c r="E456" s="7"/>
      <c r="H456">
        <v>454.5</v>
      </c>
      <c r="I456">
        <v>37</v>
      </c>
    </row>
    <row r="457" spans="1:9">
      <c r="A457" s="7">
        <v>455.5</v>
      </c>
      <c r="B457" s="7">
        <v>9</v>
      </c>
      <c r="C457" s="7"/>
      <c r="D457" s="7"/>
      <c r="E457" s="7"/>
      <c r="H457">
        <v>455.5</v>
      </c>
      <c r="I457">
        <v>32</v>
      </c>
    </row>
    <row r="458" spans="1:9">
      <c r="A458" s="7">
        <v>456.5</v>
      </c>
      <c r="B458" s="7">
        <v>14</v>
      </c>
      <c r="C458" s="7"/>
      <c r="D458" s="7"/>
      <c r="E458" s="7"/>
      <c r="H458">
        <v>456.5</v>
      </c>
      <c r="I458">
        <v>20</v>
      </c>
    </row>
    <row r="459" spans="1:9">
      <c r="A459" s="7">
        <v>457.5</v>
      </c>
      <c r="B459" s="7">
        <v>11</v>
      </c>
      <c r="C459" s="7"/>
      <c r="D459" s="7"/>
      <c r="E459" s="7"/>
      <c r="H459">
        <v>457.5</v>
      </c>
      <c r="I459">
        <v>33</v>
      </c>
    </row>
    <row r="460" spans="1:9">
      <c r="A460" s="7">
        <v>458.5</v>
      </c>
      <c r="B460" s="7">
        <v>7</v>
      </c>
      <c r="C460" s="7"/>
      <c r="D460" s="7"/>
      <c r="E460" s="7"/>
      <c r="H460">
        <v>458.5</v>
      </c>
      <c r="I460">
        <v>41</v>
      </c>
    </row>
    <row r="461" spans="1:9">
      <c r="A461" s="7">
        <v>459.5</v>
      </c>
      <c r="B461" s="7">
        <v>16</v>
      </c>
      <c r="C461" s="7"/>
      <c r="D461" s="7"/>
      <c r="E461" s="7"/>
      <c r="H461">
        <v>459.5</v>
      </c>
      <c r="I461">
        <v>29</v>
      </c>
    </row>
    <row r="462" spans="1:9">
      <c r="A462" s="7">
        <v>460.5</v>
      </c>
      <c r="B462" s="7">
        <v>12</v>
      </c>
      <c r="C462" s="7"/>
      <c r="D462" s="7"/>
      <c r="E462" s="7"/>
      <c r="H462">
        <v>460.5</v>
      </c>
      <c r="I462">
        <v>32</v>
      </c>
    </row>
    <row r="463" spans="1:9">
      <c r="A463" s="7">
        <v>461.5</v>
      </c>
      <c r="B463" s="7">
        <v>11</v>
      </c>
      <c r="C463" s="7"/>
      <c r="D463" s="7"/>
      <c r="E463" s="7"/>
      <c r="H463">
        <v>461.5</v>
      </c>
      <c r="I463">
        <v>31</v>
      </c>
    </row>
    <row r="464" spans="1:9">
      <c r="A464" s="7">
        <v>462.5</v>
      </c>
      <c r="B464" s="7">
        <v>11</v>
      </c>
      <c r="C464" s="7"/>
      <c r="D464" s="7"/>
      <c r="E464" s="7"/>
      <c r="H464">
        <v>462.5</v>
      </c>
      <c r="I464">
        <v>35</v>
      </c>
    </row>
    <row r="465" spans="1:9">
      <c r="A465" s="7">
        <v>463.5</v>
      </c>
      <c r="B465" s="7">
        <v>11</v>
      </c>
      <c r="C465" s="7"/>
      <c r="D465" s="7"/>
      <c r="E465" s="7"/>
      <c r="H465">
        <v>463.5</v>
      </c>
      <c r="I465">
        <v>37</v>
      </c>
    </row>
    <row r="466" spans="1:9">
      <c r="A466" s="7">
        <v>464.5</v>
      </c>
      <c r="B466" s="7">
        <v>8</v>
      </c>
      <c r="C466" s="7"/>
      <c r="D466" s="7"/>
      <c r="E466" s="7"/>
      <c r="H466">
        <v>464.5</v>
      </c>
      <c r="I466">
        <v>24</v>
      </c>
    </row>
    <row r="467" spans="1:9">
      <c r="A467" s="7">
        <v>465.5</v>
      </c>
      <c r="B467" s="7">
        <v>13</v>
      </c>
      <c r="C467" s="7"/>
      <c r="D467" s="7"/>
      <c r="E467" s="7"/>
      <c r="H467">
        <v>465.5</v>
      </c>
      <c r="I467">
        <v>31</v>
      </c>
    </row>
    <row r="468" spans="1:9">
      <c r="A468" s="7">
        <v>466.5</v>
      </c>
      <c r="B468" s="7">
        <v>12</v>
      </c>
      <c r="C468" s="7"/>
      <c r="D468" s="7"/>
      <c r="E468" s="7"/>
      <c r="H468">
        <v>466.5</v>
      </c>
      <c r="I468">
        <v>34</v>
      </c>
    </row>
    <row r="469" spans="1:9">
      <c r="A469" s="7">
        <v>467.5</v>
      </c>
      <c r="B469" s="7">
        <v>12</v>
      </c>
      <c r="C469" s="7"/>
      <c r="D469" s="7"/>
      <c r="E469" s="7"/>
      <c r="H469">
        <v>467.5</v>
      </c>
      <c r="I469">
        <v>38</v>
      </c>
    </row>
    <row r="470" spans="1:9">
      <c r="A470" s="7">
        <v>468.5</v>
      </c>
      <c r="B470" s="7">
        <v>11</v>
      </c>
      <c r="C470" s="7"/>
      <c r="D470" s="7"/>
      <c r="E470" s="7"/>
      <c r="H470">
        <v>468.5</v>
      </c>
      <c r="I470">
        <v>29</v>
      </c>
    </row>
    <row r="471" spans="1:9">
      <c r="A471" s="7">
        <v>469.5</v>
      </c>
      <c r="B471" s="7">
        <v>8</v>
      </c>
      <c r="C471" s="7"/>
      <c r="D471" s="7"/>
      <c r="E471" s="7"/>
      <c r="H471">
        <v>469.5</v>
      </c>
      <c r="I471">
        <v>24</v>
      </c>
    </row>
    <row r="472" spans="1:9">
      <c r="A472" s="7">
        <v>470.5</v>
      </c>
      <c r="B472" s="7">
        <v>13</v>
      </c>
      <c r="C472" s="7"/>
      <c r="D472" s="7"/>
      <c r="E472" s="7"/>
      <c r="H472">
        <v>470.5</v>
      </c>
      <c r="I472">
        <v>32</v>
      </c>
    </row>
    <row r="473" spans="1:9">
      <c r="A473" s="7">
        <v>471.5</v>
      </c>
      <c r="B473" s="7">
        <v>14</v>
      </c>
      <c r="C473" s="7"/>
      <c r="D473" s="7"/>
      <c r="E473" s="7"/>
      <c r="H473">
        <v>471.5</v>
      </c>
      <c r="I473">
        <v>22</v>
      </c>
    </row>
    <row r="474" spans="1:9">
      <c r="A474" s="7">
        <v>472.5</v>
      </c>
      <c r="B474" s="7">
        <v>11</v>
      </c>
      <c r="C474" s="7"/>
      <c r="D474" s="7"/>
      <c r="E474" s="7"/>
      <c r="H474">
        <v>472.5</v>
      </c>
      <c r="I474">
        <v>27</v>
      </c>
    </row>
    <row r="475" spans="1:9">
      <c r="A475" s="7">
        <v>473.5</v>
      </c>
      <c r="B475" s="7">
        <v>16</v>
      </c>
      <c r="C475" s="7"/>
      <c r="D475" s="7"/>
      <c r="E475" s="7"/>
      <c r="H475">
        <v>473.5</v>
      </c>
      <c r="I475">
        <v>40</v>
      </c>
    </row>
    <row r="476" spans="1:9">
      <c r="A476" s="7">
        <v>474.5</v>
      </c>
      <c r="B476" s="7">
        <v>13</v>
      </c>
      <c r="C476" s="7"/>
      <c r="D476" s="7"/>
      <c r="E476" s="7"/>
      <c r="H476">
        <v>474.5</v>
      </c>
      <c r="I476">
        <v>43</v>
      </c>
    </row>
    <row r="477" spans="1:9">
      <c r="A477" s="7">
        <v>475.5</v>
      </c>
      <c r="B477" s="7">
        <v>9</v>
      </c>
      <c r="C477" s="7"/>
      <c r="D477" s="7"/>
      <c r="E477" s="7"/>
      <c r="H477">
        <v>475.5</v>
      </c>
      <c r="I477">
        <v>30</v>
      </c>
    </row>
    <row r="478" spans="1:9">
      <c r="A478" s="7">
        <v>476.5</v>
      </c>
      <c r="B478" s="7">
        <v>10</v>
      </c>
      <c r="C478" s="7"/>
      <c r="D478" s="7"/>
      <c r="E478" s="7"/>
      <c r="H478">
        <v>476.5</v>
      </c>
      <c r="I478">
        <v>24</v>
      </c>
    </row>
    <row r="479" spans="1:9">
      <c r="A479" s="7">
        <v>477.5</v>
      </c>
      <c r="B479" s="7">
        <v>9</v>
      </c>
      <c r="C479" s="7"/>
      <c r="D479" s="7"/>
      <c r="E479" s="7"/>
      <c r="H479">
        <v>477.5</v>
      </c>
      <c r="I479">
        <v>33</v>
      </c>
    </row>
    <row r="480" spans="1:9">
      <c r="A480" s="7">
        <v>478.5</v>
      </c>
      <c r="B480" s="7">
        <v>10</v>
      </c>
      <c r="C480" s="7"/>
      <c r="D480" s="7"/>
      <c r="E480" s="7"/>
      <c r="H480">
        <v>478.5</v>
      </c>
      <c r="I480">
        <v>33</v>
      </c>
    </row>
    <row r="481" spans="1:9">
      <c r="A481" s="7">
        <v>479.5</v>
      </c>
      <c r="B481" s="7">
        <v>9</v>
      </c>
      <c r="C481" s="7"/>
      <c r="D481" s="7"/>
      <c r="E481" s="7"/>
      <c r="H481">
        <v>479.5</v>
      </c>
      <c r="I481">
        <v>24</v>
      </c>
    </row>
    <row r="482" spans="1:9">
      <c r="A482" s="7">
        <v>480.5</v>
      </c>
      <c r="B482" s="7">
        <v>21</v>
      </c>
      <c r="C482" s="7"/>
      <c r="D482" s="7"/>
      <c r="E482" s="7"/>
      <c r="H482">
        <v>480.5</v>
      </c>
      <c r="I482">
        <v>41</v>
      </c>
    </row>
    <row r="483" spans="1:9">
      <c r="A483" s="7">
        <v>481.5</v>
      </c>
      <c r="B483" s="7">
        <v>9</v>
      </c>
      <c r="C483" s="7"/>
      <c r="D483" s="7"/>
      <c r="E483" s="7"/>
      <c r="H483">
        <v>481.5</v>
      </c>
      <c r="I483">
        <v>27</v>
      </c>
    </row>
    <row r="484" spans="1:9">
      <c r="A484" s="7">
        <v>482.5</v>
      </c>
      <c r="B484" s="7">
        <v>9</v>
      </c>
      <c r="C484" s="7"/>
      <c r="D484" s="7"/>
      <c r="E484" s="7"/>
      <c r="H484">
        <v>482.5</v>
      </c>
      <c r="I484">
        <v>28</v>
      </c>
    </row>
    <row r="485" spans="1:9">
      <c r="A485" s="7">
        <v>483.5</v>
      </c>
      <c r="B485" s="7">
        <v>22</v>
      </c>
      <c r="C485" s="7"/>
      <c r="D485" s="7"/>
      <c r="E485" s="7"/>
      <c r="H485">
        <v>483.5</v>
      </c>
      <c r="I485">
        <v>20</v>
      </c>
    </row>
    <row r="486" spans="1:9">
      <c r="A486" s="7">
        <v>484.5</v>
      </c>
      <c r="B486" s="7">
        <v>15</v>
      </c>
      <c r="C486" s="7"/>
      <c r="D486" s="7"/>
      <c r="E486" s="7"/>
      <c r="H486">
        <v>484.5</v>
      </c>
      <c r="I486">
        <v>30</v>
      </c>
    </row>
    <row r="487" spans="1:9">
      <c r="A487" s="7">
        <v>485.5</v>
      </c>
      <c r="B487" s="7">
        <v>12</v>
      </c>
      <c r="C487" s="7"/>
      <c r="D487" s="7"/>
      <c r="E487" s="7"/>
      <c r="H487">
        <v>485.5</v>
      </c>
      <c r="I487">
        <v>21</v>
      </c>
    </row>
    <row r="488" spans="1:9">
      <c r="A488" s="7">
        <v>486.5</v>
      </c>
      <c r="B488" s="7">
        <v>15</v>
      </c>
      <c r="C488" s="7"/>
      <c r="D488" s="7"/>
      <c r="E488" s="7"/>
      <c r="H488">
        <v>486.5</v>
      </c>
      <c r="I488">
        <v>29</v>
      </c>
    </row>
    <row r="489" spans="1:9">
      <c r="A489" s="7">
        <v>487.5</v>
      </c>
      <c r="B489" s="7">
        <v>11</v>
      </c>
      <c r="C489" s="7"/>
      <c r="D489" s="7"/>
      <c r="E489" s="7"/>
      <c r="H489">
        <v>487.5</v>
      </c>
      <c r="I489">
        <v>25</v>
      </c>
    </row>
    <row r="490" spans="1:9">
      <c r="A490" s="7">
        <v>488.5</v>
      </c>
      <c r="B490" s="7">
        <v>9</v>
      </c>
      <c r="C490" s="7"/>
      <c r="D490" s="7"/>
      <c r="E490" s="7"/>
      <c r="H490">
        <v>488.5</v>
      </c>
      <c r="I490">
        <v>32</v>
      </c>
    </row>
    <row r="491" spans="1:9">
      <c r="A491" s="7">
        <v>489.5</v>
      </c>
      <c r="B491" s="7">
        <v>15</v>
      </c>
      <c r="C491" s="7"/>
      <c r="D491" s="7"/>
      <c r="E491" s="7"/>
      <c r="H491">
        <v>489.5</v>
      </c>
      <c r="I491">
        <v>26</v>
      </c>
    </row>
    <row r="492" spans="1:9">
      <c r="A492" s="7">
        <v>490.5</v>
      </c>
      <c r="B492" s="7">
        <v>9</v>
      </c>
      <c r="C492" s="7"/>
      <c r="D492" s="7"/>
      <c r="E492" s="7"/>
      <c r="H492">
        <v>490.5</v>
      </c>
      <c r="I492">
        <v>38</v>
      </c>
    </row>
    <row r="493" spans="1:9">
      <c r="A493" s="7">
        <v>491.5</v>
      </c>
      <c r="B493" s="7">
        <v>11</v>
      </c>
      <c r="C493" s="7"/>
      <c r="D493" s="7"/>
      <c r="E493" s="7"/>
      <c r="H493">
        <v>491.5</v>
      </c>
      <c r="I493">
        <v>34</v>
      </c>
    </row>
    <row r="494" spans="1:9">
      <c r="A494" s="7">
        <v>492.5</v>
      </c>
      <c r="B494" s="7">
        <v>15</v>
      </c>
      <c r="C494" s="7"/>
      <c r="D494" s="7"/>
      <c r="E494" s="7"/>
      <c r="H494">
        <v>492.5</v>
      </c>
      <c r="I494">
        <v>29</v>
      </c>
    </row>
    <row r="495" spans="1:9">
      <c r="A495" s="7">
        <v>493.5</v>
      </c>
      <c r="B495" s="7">
        <v>4</v>
      </c>
      <c r="C495" s="7"/>
      <c r="D495" s="7"/>
      <c r="E495" s="7"/>
      <c r="H495">
        <v>493.5</v>
      </c>
      <c r="I495">
        <v>37</v>
      </c>
    </row>
    <row r="496" spans="1:9">
      <c r="A496" s="7">
        <v>494.5</v>
      </c>
      <c r="B496" s="7">
        <v>14</v>
      </c>
      <c r="C496" s="7"/>
      <c r="D496" s="7"/>
      <c r="E496" s="7"/>
      <c r="H496">
        <v>494.5</v>
      </c>
      <c r="I496">
        <v>29</v>
      </c>
    </row>
    <row r="497" spans="1:9">
      <c r="A497" s="7">
        <v>495.5</v>
      </c>
      <c r="B497" s="7">
        <v>12</v>
      </c>
      <c r="C497" s="7"/>
      <c r="D497" s="7"/>
      <c r="E497" s="7"/>
      <c r="H497">
        <v>495.5</v>
      </c>
      <c r="I497">
        <v>34</v>
      </c>
    </row>
    <row r="498" spans="1:9">
      <c r="A498" s="7">
        <v>496.5</v>
      </c>
      <c r="B498" s="7">
        <v>8</v>
      </c>
      <c r="C498" s="7"/>
      <c r="D498" s="7"/>
      <c r="E498" s="7"/>
      <c r="H498">
        <v>496.5</v>
      </c>
      <c r="I498">
        <v>25</v>
      </c>
    </row>
    <row r="499" spans="1:9">
      <c r="A499" s="7">
        <v>497.5</v>
      </c>
      <c r="B499" s="7">
        <v>15</v>
      </c>
      <c r="C499" s="7"/>
      <c r="D499" s="7"/>
      <c r="E499" s="7"/>
      <c r="H499">
        <v>497.5</v>
      </c>
      <c r="I499">
        <v>20</v>
      </c>
    </row>
    <row r="500" spans="1:9">
      <c r="A500" s="7">
        <v>498.5</v>
      </c>
      <c r="B500" s="7">
        <v>10</v>
      </c>
      <c r="C500" s="7"/>
      <c r="D500" s="7"/>
      <c r="E500" s="7"/>
      <c r="H500">
        <v>498.5</v>
      </c>
      <c r="I500">
        <v>32</v>
      </c>
    </row>
    <row r="501" spans="1:9">
      <c r="A501" s="7">
        <v>499.5</v>
      </c>
      <c r="B501" s="7">
        <v>11</v>
      </c>
      <c r="C501" s="7"/>
      <c r="D501" s="7"/>
      <c r="E501" s="7"/>
      <c r="H501">
        <v>499.5</v>
      </c>
      <c r="I501">
        <v>30</v>
      </c>
    </row>
    <row r="502" spans="1:9">
      <c r="A502" s="7">
        <v>500.5</v>
      </c>
      <c r="B502" s="7">
        <v>11</v>
      </c>
      <c r="C502" s="7"/>
      <c r="D502" s="7"/>
      <c r="E502" s="7"/>
      <c r="H502">
        <v>500.5</v>
      </c>
      <c r="I502">
        <v>32</v>
      </c>
    </row>
    <row r="503" spans="1:9">
      <c r="A503" s="7">
        <v>501.5</v>
      </c>
      <c r="B503" s="7">
        <v>16</v>
      </c>
      <c r="C503" s="7"/>
      <c r="D503" s="7"/>
      <c r="E503" s="7"/>
      <c r="H503">
        <v>501.5</v>
      </c>
      <c r="I503">
        <v>32</v>
      </c>
    </row>
    <row r="504" spans="1:9">
      <c r="A504" s="7">
        <v>502.5</v>
      </c>
      <c r="B504" s="7">
        <v>12</v>
      </c>
      <c r="C504" s="7"/>
      <c r="D504" s="7"/>
      <c r="E504" s="7"/>
      <c r="H504">
        <v>502.5</v>
      </c>
      <c r="I504">
        <v>28</v>
      </c>
    </row>
    <row r="505" spans="1:9">
      <c r="A505" s="7">
        <v>503.5</v>
      </c>
      <c r="B505" s="7">
        <v>5</v>
      </c>
      <c r="C505" s="7"/>
      <c r="D505" s="7"/>
      <c r="E505" s="7"/>
      <c r="H505">
        <v>503.5</v>
      </c>
      <c r="I505">
        <v>29</v>
      </c>
    </row>
    <row r="506" spans="1:9">
      <c r="A506" s="7">
        <v>504.5</v>
      </c>
      <c r="B506" s="7">
        <v>18</v>
      </c>
      <c r="C506" s="7"/>
      <c r="D506" s="7"/>
      <c r="E506" s="7"/>
      <c r="H506">
        <v>504.5</v>
      </c>
      <c r="I506">
        <v>22</v>
      </c>
    </row>
    <row r="507" spans="1:9">
      <c r="A507" s="7">
        <v>505.5</v>
      </c>
      <c r="B507" s="7">
        <v>15</v>
      </c>
      <c r="C507" s="7"/>
      <c r="D507" s="7"/>
      <c r="E507" s="7"/>
      <c r="H507">
        <v>505.5</v>
      </c>
      <c r="I507">
        <v>26</v>
      </c>
    </row>
    <row r="508" spans="1:9">
      <c r="A508" s="7">
        <v>506.5</v>
      </c>
      <c r="B508" s="7">
        <v>15</v>
      </c>
      <c r="C508" s="7"/>
      <c r="D508" s="7"/>
      <c r="E508" s="7"/>
      <c r="H508">
        <v>506.5</v>
      </c>
      <c r="I508">
        <v>30</v>
      </c>
    </row>
    <row r="509" spans="1:9">
      <c r="A509" s="7">
        <v>507.5</v>
      </c>
      <c r="B509" s="7">
        <v>12</v>
      </c>
      <c r="C509" s="7"/>
      <c r="D509" s="7"/>
      <c r="E509" s="7"/>
      <c r="H509">
        <v>507.5</v>
      </c>
      <c r="I509">
        <v>26</v>
      </c>
    </row>
    <row r="510" spans="1:9">
      <c r="A510" s="7">
        <v>508.5</v>
      </c>
      <c r="B510" s="7">
        <v>13</v>
      </c>
      <c r="C510" s="7"/>
      <c r="D510" s="7"/>
      <c r="E510" s="7"/>
      <c r="H510">
        <v>508.5</v>
      </c>
      <c r="I510">
        <v>24</v>
      </c>
    </row>
    <row r="511" spans="1:9">
      <c r="A511" s="7">
        <v>509.5</v>
      </c>
      <c r="B511" s="7">
        <v>9</v>
      </c>
      <c r="C511" s="7"/>
      <c r="D511" s="7"/>
      <c r="E511" s="7"/>
      <c r="H511">
        <v>509.5</v>
      </c>
      <c r="I511">
        <v>30</v>
      </c>
    </row>
    <row r="512" spans="1:9">
      <c r="A512" s="7">
        <v>510.5</v>
      </c>
      <c r="B512" s="7">
        <v>12</v>
      </c>
      <c r="C512" s="7"/>
      <c r="D512" s="7"/>
      <c r="E512" s="7"/>
      <c r="H512">
        <v>510.5</v>
      </c>
      <c r="I512">
        <v>28</v>
      </c>
    </row>
    <row r="513" spans="1:9">
      <c r="A513" s="7">
        <v>511.5</v>
      </c>
      <c r="B513" s="7">
        <v>9</v>
      </c>
      <c r="C513" s="7"/>
      <c r="D513" s="7"/>
      <c r="E513" s="7"/>
      <c r="H513">
        <v>511.5</v>
      </c>
      <c r="I513">
        <v>26</v>
      </c>
    </row>
    <row r="514" spans="1:9">
      <c r="A514" s="7">
        <v>512.5</v>
      </c>
      <c r="B514" s="7">
        <v>19</v>
      </c>
      <c r="C514" s="7"/>
      <c r="D514" s="7"/>
      <c r="E514" s="7"/>
      <c r="H514">
        <v>512.5</v>
      </c>
      <c r="I514">
        <v>24</v>
      </c>
    </row>
    <row r="515" spans="1:9">
      <c r="A515" s="7">
        <v>513.5</v>
      </c>
      <c r="B515" s="7">
        <v>21</v>
      </c>
      <c r="C515" s="7"/>
      <c r="D515" s="7"/>
      <c r="E515" s="7"/>
      <c r="H515">
        <v>513.5</v>
      </c>
      <c r="I515">
        <v>30</v>
      </c>
    </row>
    <row r="516" spans="1:9">
      <c r="A516" s="7">
        <v>514.5</v>
      </c>
      <c r="B516" s="7">
        <v>6</v>
      </c>
      <c r="C516" s="7"/>
      <c r="D516" s="7"/>
      <c r="E516" s="7"/>
      <c r="H516">
        <v>514.5</v>
      </c>
      <c r="I516">
        <v>18</v>
      </c>
    </row>
    <row r="517" spans="1:9">
      <c r="A517" s="7">
        <v>515.5</v>
      </c>
      <c r="B517" s="7">
        <v>9</v>
      </c>
      <c r="C517" s="7"/>
      <c r="D517" s="7"/>
      <c r="E517" s="7"/>
      <c r="H517">
        <v>515.5</v>
      </c>
      <c r="I517">
        <v>15</v>
      </c>
    </row>
    <row r="518" spans="1:9">
      <c r="A518" s="7">
        <v>516.5</v>
      </c>
      <c r="B518" s="7">
        <v>13</v>
      </c>
      <c r="C518" s="7"/>
      <c r="D518" s="7"/>
      <c r="E518" s="7"/>
      <c r="H518">
        <v>516.5</v>
      </c>
      <c r="I518">
        <v>20</v>
      </c>
    </row>
    <row r="519" spans="1:9">
      <c r="A519" s="7">
        <v>517.5</v>
      </c>
      <c r="B519" s="7">
        <v>9</v>
      </c>
      <c r="C519" s="7"/>
      <c r="D519" s="7"/>
      <c r="E519" s="7"/>
      <c r="H519">
        <v>517.5</v>
      </c>
      <c r="I519">
        <v>19</v>
      </c>
    </row>
    <row r="520" spans="1:9">
      <c r="A520" s="7">
        <v>518.5</v>
      </c>
      <c r="B520" s="7">
        <v>12</v>
      </c>
      <c r="C520" s="7"/>
      <c r="D520" s="7"/>
      <c r="E520" s="7"/>
      <c r="H520">
        <v>518.5</v>
      </c>
      <c r="I520">
        <v>26</v>
      </c>
    </row>
    <row r="521" spans="1:9">
      <c r="A521" s="7">
        <v>519.5</v>
      </c>
      <c r="B521" s="7">
        <v>15</v>
      </c>
      <c r="C521" s="7"/>
      <c r="D521" s="7"/>
      <c r="E521" s="7"/>
      <c r="H521">
        <v>519.5</v>
      </c>
      <c r="I521">
        <v>32</v>
      </c>
    </row>
    <row r="522" spans="1:9">
      <c r="A522" s="7">
        <v>520.5</v>
      </c>
      <c r="B522" s="7">
        <v>11</v>
      </c>
      <c r="C522" s="7"/>
      <c r="D522" s="7"/>
      <c r="E522" s="7"/>
      <c r="H522">
        <v>520.5</v>
      </c>
      <c r="I522">
        <v>25</v>
      </c>
    </row>
    <row r="523" spans="1:9">
      <c r="A523" s="7">
        <v>521.5</v>
      </c>
      <c r="B523" s="7">
        <v>8</v>
      </c>
      <c r="C523" s="7"/>
      <c r="D523" s="7"/>
      <c r="E523" s="7"/>
      <c r="H523">
        <v>521.5</v>
      </c>
      <c r="I523">
        <v>30</v>
      </c>
    </row>
    <row r="524" spans="1:9">
      <c r="A524" s="7">
        <v>522.5</v>
      </c>
      <c r="B524" s="7">
        <v>21</v>
      </c>
      <c r="C524" s="7"/>
      <c r="D524" s="7"/>
      <c r="E524" s="7"/>
      <c r="H524">
        <v>522.5</v>
      </c>
      <c r="I524">
        <v>25</v>
      </c>
    </row>
    <row r="525" spans="1:9">
      <c r="A525" s="7">
        <v>523.5</v>
      </c>
      <c r="B525" s="7">
        <v>10</v>
      </c>
      <c r="C525" s="7"/>
      <c r="D525" s="7"/>
      <c r="E525" s="7"/>
      <c r="H525">
        <v>523.5</v>
      </c>
      <c r="I525">
        <v>21</v>
      </c>
    </row>
    <row r="526" spans="1:9">
      <c r="A526" s="7">
        <v>524.5</v>
      </c>
      <c r="B526" s="7">
        <v>9</v>
      </c>
      <c r="C526" s="7"/>
      <c r="D526" s="7"/>
      <c r="E526" s="7"/>
      <c r="H526">
        <v>524.5</v>
      </c>
      <c r="I526">
        <v>32</v>
      </c>
    </row>
    <row r="527" spans="1:9">
      <c r="A527" s="7">
        <v>525.5</v>
      </c>
      <c r="B527" s="7">
        <v>23</v>
      </c>
      <c r="C527" s="7"/>
      <c r="D527" s="7"/>
      <c r="E527" s="7"/>
      <c r="H527">
        <v>525.5</v>
      </c>
      <c r="I527">
        <v>19</v>
      </c>
    </row>
    <row r="528" spans="1:9">
      <c r="A528" s="7">
        <v>526.5</v>
      </c>
      <c r="B528" s="7">
        <v>7</v>
      </c>
      <c r="C528" s="7"/>
      <c r="D528" s="7"/>
      <c r="E528" s="7"/>
      <c r="H528">
        <v>526.5</v>
      </c>
      <c r="I528">
        <v>22</v>
      </c>
    </row>
    <row r="529" spans="1:9">
      <c r="A529" s="7">
        <v>527.5</v>
      </c>
      <c r="B529" s="7">
        <v>9</v>
      </c>
      <c r="C529" s="7"/>
      <c r="D529" s="7"/>
      <c r="E529" s="7"/>
      <c r="H529">
        <v>527.5</v>
      </c>
      <c r="I529">
        <v>23</v>
      </c>
    </row>
    <row r="530" spans="1:9">
      <c r="A530" s="7">
        <v>528.5</v>
      </c>
      <c r="B530" s="7">
        <v>17</v>
      </c>
      <c r="C530" s="7"/>
      <c r="D530" s="7"/>
      <c r="E530" s="7"/>
      <c r="H530">
        <v>528.5</v>
      </c>
      <c r="I530">
        <v>31</v>
      </c>
    </row>
    <row r="531" spans="1:9">
      <c r="A531" s="7">
        <v>529.5</v>
      </c>
      <c r="B531" s="7">
        <v>8</v>
      </c>
      <c r="C531" s="7"/>
      <c r="D531" s="7"/>
      <c r="E531" s="7"/>
      <c r="H531">
        <v>529.5</v>
      </c>
      <c r="I531">
        <v>25</v>
      </c>
    </row>
    <row r="532" spans="1:9">
      <c r="A532" s="7">
        <v>530.5</v>
      </c>
      <c r="B532" s="7">
        <v>9</v>
      </c>
      <c r="C532" s="7"/>
      <c r="D532" s="7"/>
      <c r="E532" s="7"/>
      <c r="H532">
        <v>530.5</v>
      </c>
      <c r="I532">
        <v>28</v>
      </c>
    </row>
    <row r="533" spans="1:9">
      <c r="A533" s="7">
        <v>531.5</v>
      </c>
      <c r="B533" s="7">
        <v>9</v>
      </c>
      <c r="C533" s="7"/>
      <c r="D533" s="7"/>
      <c r="E533" s="7"/>
      <c r="H533">
        <v>531.5</v>
      </c>
      <c r="I533">
        <v>26</v>
      </c>
    </row>
    <row r="534" spans="1:9">
      <c r="A534" s="7">
        <v>532.5</v>
      </c>
      <c r="B534" s="7">
        <v>5</v>
      </c>
      <c r="C534" s="7"/>
      <c r="D534" s="7"/>
      <c r="E534" s="7"/>
      <c r="H534">
        <v>532.5</v>
      </c>
      <c r="I534">
        <v>20</v>
      </c>
    </row>
    <row r="535" spans="1:9">
      <c r="A535" s="7">
        <v>533.5</v>
      </c>
      <c r="B535" s="7">
        <v>12</v>
      </c>
      <c r="C535" s="7"/>
      <c r="D535" s="7"/>
      <c r="E535" s="7"/>
      <c r="H535">
        <v>533.5</v>
      </c>
      <c r="I535">
        <v>21</v>
      </c>
    </row>
    <row r="536" spans="1:9">
      <c r="A536" s="7">
        <v>534.5</v>
      </c>
      <c r="B536" s="7">
        <v>12</v>
      </c>
      <c r="C536" s="7"/>
      <c r="D536" s="7"/>
      <c r="E536" s="7"/>
      <c r="H536">
        <v>534.5</v>
      </c>
      <c r="I536">
        <v>16</v>
      </c>
    </row>
    <row r="537" spans="1:9">
      <c r="A537" s="7">
        <v>535.5</v>
      </c>
      <c r="B537" s="7">
        <v>10</v>
      </c>
      <c r="C537" s="7"/>
      <c r="D537" s="7"/>
      <c r="E537" s="7"/>
      <c r="H537">
        <v>535.5</v>
      </c>
      <c r="I537">
        <v>21</v>
      </c>
    </row>
    <row r="538" spans="1:9">
      <c r="A538" s="7">
        <v>536.5</v>
      </c>
      <c r="B538" s="7">
        <v>17</v>
      </c>
      <c r="C538" s="7"/>
      <c r="D538" s="7"/>
      <c r="E538" s="7"/>
      <c r="H538">
        <v>536.5</v>
      </c>
      <c r="I538">
        <v>19</v>
      </c>
    </row>
    <row r="539" spans="1:9">
      <c r="A539" s="7">
        <v>537.5</v>
      </c>
      <c r="B539" s="7">
        <v>11</v>
      </c>
      <c r="C539" s="7"/>
      <c r="D539" s="7"/>
      <c r="E539" s="7"/>
      <c r="H539">
        <v>537.5</v>
      </c>
      <c r="I539">
        <v>20</v>
      </c>
    </row>
    <row r="540" spans="1:9">
      <c r="A540" s="7">
        <v>538.5</v>
      </c>
      <c r="B540" s="7">
        <v>10</v>
      </c>
      <c r="C540" s="7"/>
      <c r="D540" s="7"/>
      <c r="E540" s="7"/>
      <c r="H540">
        <v>538.5</v>
      </c>
      <c r="I540">
        <v>31</v>
      </c>
    </row>
    <row r="541" spans="1:9">
      <c r="A541" s="7">
        <v>539.5</v>
      </c>
      <c r="B541" s="7">
        <v>14</v>
      </c>
      <c r="C541" s="7"/>
      <c r="D541" s="7"/>
      <c r="E541" s="7"/>
      <c r="H541">
        <v>539.5</v>
      </c>
      <c r="I541">
        <v>18</v>
      </c>
    </row>
    <row r="542" spans="1:9">
      <c r="A542" s="7">
        <v>540.5</v>
      </c>
      <c r="B542" s="7">
        <v>14</v>
      </c>
      <c r="C542" s="7"/>
      <c r="D542" s="7"/>
      <c r="E542" s="7"/>
      <c r="H542">
        <v>540.5</v>
      </c>
      <c r="I542">
        <v>28</v>
      </c>
    </row>
    <row r="543" spans="1:9">
      <c r="A543" s="7">
        <v>541.5</v>
      </c>
      <c r="B543" s="7">
        <v>12</v>
      </c>
      <c r="C543" s="7"/>
      <c r="D543" s="7"/>
      <c r="E543" s="7"/>
      <c r="H543">
        <v>541.5</v>
      </c>
      <c r="I543">
        <v>18</v>
      </c>
    </row>
    <row r="544" spans="1:9">
      <c r="A544" s="7">
        <v>542.5</v>
      </c>
      <c r="B544" s="7">
        <v>9</v>
      </c>
      <c r="C544" s="7"/>
      <c r="D544" s="7"/>
      <c r="E544" s="7"/>
      <c r="H544">
        <v>542.5</v>
      </c>
      <c r="I544">
        <v>23</v>
      </c>
    </row>
    <row r="545" spans="1:9">
      <c r="A545" s="7">
        <v>543.5</v>
      </c>
      <c r="B545" s="7">
        <v>9</v>
      </c>
      <c r="C545" s="7"/>
      <c r="D545" s="7"/>
      <c r="E545" s="7"/>
      <c r="H545">
        <v>543.5</v>
      </c>
      <c r="I545">
        <v>27</v>
      </c>
    </row>
    <row r="546" spans="1:9">
      <c r="A546" s="7">
        <v>544.5</v>
      </c>
      <c r="B546" s="7">
        <v>11</v>
      </c>
      <c r="C546" s="7"/>
      <c r="D546" s="7"/>
      <c r="E546" s="7"/>
      <c r="H546">
        <v>544.5</v>
      </c>
      <c r="I546">
        <v>22</v>
      </c>
    </row>
    <row r="547" spans="1:9">
      <c r="A547" s="7">
        <v>545.5</v>
      </c>
      <c r="B547" s="7">
        <v>6</v>
      </c>
      <c r="C547" s="7"/>
      <c r="D547" s="7"/>
      <c r="E547" s="7"/>
      <c r="H547">
        <v>545.5</v>
      </c>
      <c r="I547">
        <v>23</v>
      </c>
    </row>
    <row r="548" spans="1:9">
      <c r="A548" s="7">
        <v>546.5</v>
      </c>
      <c r="B548" s="7">
        <v>16</v>
      </c>
      <c r="C548" s="7"/>
      <c r="D548" s="7"/>
      <c r="E548" s="7"/>
      <c r="H548">
        <v>546.5</v>
      </c>
      <c r="I548">
        <v>29</v>
      </c>
    </row>
    <row r="549" spans="1:9">
      <c r="A549" s="7">
        <v>547.5</v>
      </c>
      <c r="B549" s="7">
        <v>9</v>
      </c>
      <c r="C549" s="7"/>
      <c r="D549" s="7"/>
      <c r="E549" s="7"/>
      <c r="H549">
        <v>547.5</v>
      </c>
      <c r="I549">
        <v>18</v>
      </c>
    </row>
    <row r="550" spans="1:9">
      <c r="A550" s="7">
        <v>548.5</v>
      </c>
      <c r="B550" s="7">
        <v>10</v>
      </c>
      <c r="C550" s="7"/>
      <c r="D550" s="7"/>
      <c r="E550" s="7"/>
      <c r="H550">
        <v>548.5</v>
      </c>
      <c r="I550">
        <v>20</v>
      </c>
    </row>
    <row r="551" spans="1:9">
      <c r="A551" s="7">
        <v>549.5</v>
      </c>
      <c r="B551" s="7">
        <v>15</v>
      </c>
      <c r="C551" s="7"/>
      <c r="D551" s="7"/>
      <c r="E551" s="7"/>
      <c r="H551">
        <v>549.5</v>
      </c>
      <c r="I551">
        <v>28</v>
      </c>
    </row>
    <row r="552" spans="1:9">
      <c r="A552" s="7">
        <v>550.5</v>
      </c>
      <c r="B552" s="7">
        <v>5</v>
      </c>
      <c r="C552" s="7"/>
      <c r="D552" s="7"/>
      <c r="E552" s="7"/>
      <c r="H552">
        <v>550.5</v>
      </c>
      <c r="I552">
        <v>17</v>
      </c>
    </row>
    <row r="553" spans="1:9">
      <c r="A553" s="7">
        <v>551.5</v>
      </c>
      <c r="B553" s="7">
        <v>6</v>
      </c>
      <c r="C553" s="7"/>
      <c r="D553" s="7"/>
      <c r="E553" s="7"/>
      <c r="H553">
        <v>551.5</v>
      </c>
      <c r="I553">
        <v>22</v>
      </c>
    </row>
    <row r="554" spans="1:9">
      <c r="A554" s="7">
        <v>552.5</v>
      </c>
      <c r="B554" s="7">
        <v>14</v>
      </c>
      <c r="C554" s="7"/>
      <c r="D554" s="7"/>
      <c r="E554" s="7"/>
      <c r="H554">
        <v>552.5</v>
      </c>
      <c r="I554">
        <v>11</v>
      </c>
    </row>
    <row r="555" spans="1:9">
      <c r="A555" s="7">
        <v>553.5</v>
      </c>
      <c r="B555" s="7">
        <v>12</v>
      </c>
      <c r="C555" s="7"/>
      <c r="D555" s="7"/>
      <c r="E555" s="7"/>
      <c r="H555">
        <v>553.5</v>
      </c>
      <c r="I555">
        <v>20</v>
      </c>
    </row>
    <row r="556" spans="1:9">
      <c r="A556" s="7">
        <v>554.5</v>
      </c>
      <c r="B556" s="7">
        <v>10</v>
      </c>
      <c r="C556" s="7"/>
      <c r="D556" s="7"/>
      <c r="E556" s="7"/>
      <c r="H556">
        <v>554.5</v>
      </c>
      <c r="I556">
        <v>27</v>
      </c>
    </row>
    <row r="557" spans="1:9">
      <c r="A557" s="7">
        <v>555.5</v>
      </c>
      <c r="B557" s="7">
        <v>13</v>
      </c>
      <c r="C557" s="7"/>
      <c r="D557" s="7"/>
      <c r="E557" s="7"/>
      <c r="H557">
        <v>555.5</v>
      </c>
      <c r="I557">
        <v>26</v>
      </c>
    </row>
    <row r="558" spans="1:9">
      <c r="A558" s="7">
        <v>556.5</v>
      </c>
      <c r="B558" s="7">
        <v>11</v>
      </c>
      <c r="C558" s="7"/>
      <c r="D558" s="7"/>
      <c r="E558" s="7"/>
      <c r="H558">
        <v>556.5</v>
      </c>
      <c r="I558">
        <v>19</v>
      </c>
    </row>
    <row r="559" spans="1:9">
      <c r="A559" s="7">
        <v>557.5</v>
      </c>
      <c r="B559" s="7">
        <v>9</v>
      </c>
      <c r="C559" s="7"/>
      <c r="D559" s="7"/>
      <c r="E559" s="7"/>
      <c r="H559">
        <v>557.5</v>
      </c>
      <c r="I559">
        <v>20</v>
      </c>
    </row>
    <row r="560" spans="1:9">
      <c r="A560" s="7">
        <v>558.5</v>
      </c>
      <c r="B560" s="7">
        <v>13</v>
      </c>
      <c r="C560" s="7"/>
      <c r="D560" s="7"/>
      <c r="E560" s="7"/>
      <c r="H560">
        <v>558.5</v>
      </c>
      <c r="I560">
        <v>24</v>
      </c>
    </row>
    <row r="561" spans="1:9">
      <c r="A561" s="7">
        <v>559.5</v>
      </c>
      <c r="B561" s="7">
        <v>13</v>
      </c>
      <c r="C561" s="7"/>
      <c r="D561" s="7"/>
      <c r="E561" s="7"/>
      <c r="H561">
        <v>559.5</v>
      </c>
      <c r="I561">
        <v>22</v>
      </c>
    </row>
    <row r="562" spans="1:9">
      <c r="A562" s="7">
        <v>560.5</v>
      </c>
      <c r="B562" s="7">
        <v>7</v>
      </c>
      <c r="C562" s="7"/>
      <c r="D562" s="7"/>
      <c r="E562" s="7"/>
      <c r="H562">
        <v>560.5</v>
      </c>
      <c r="I562">
        <v>28</v>
      </c>
    </row>
    <row r="563" spans="1:9">
      <c r="A563" s="7">
        <v>561.5</v>
      </c>
      <c r="B563" s="7">
        <v>10</v>
      </c>
      <c r="C563" s="7"/>
      <c r="D563" s="7"/>
      <c r="E563" s="7"/>
      <c r="H563">
        <v>561.5</v>
      </c>
      <c r="I563">
        <v>27</v>
      </c>
    </row>
    <row r="564" spans="1:9">
      <c r="A564" s="7">
        <v>562.5</v>
      </c>
      <c r="B564" s="7">
        <v>12</v>
      </c>
      <c r="C564" s="7"/>
      <c r="D564" s="7"/>
      <c r="E564" s="7"/>
      <c r="H564">
        <v>562.5</v>
      </c>
      <c r="I564">
        <v>26</v>
      </c>
    </row>
    <row r="565" spans="1:9">
      <c r="A565" s="7">
        <v>563.5</v>
      </c>
      <c r="B565" s="7">
        <v>5</v>
      </c>
      <c r="C565" s="7"/>
      <c r="D565" s="7"/>
      <c r="E565" s="7"/>
      <c r="H565">
        <v>563.5</v>
      </c>
      <c r="I565">
        <v>29</v>
      </c>
    </row>
    <row r="566" spans="1:9">
      <c r="A566" s="7">
        <v>564.5</v>
      </c>
      <c r="B566" s="7">
        <v>17</v>
      </c>
      <c r="C566" s="7"/>
      <c r="D566" s="7"/>
      <c r="E566" s="7"/>
      <c r="H566">
        <v>564.5</v>
      </c>
      <c r="I566">
        <v>29</v>
      </c>
    </row>
    <row r="567" spans="1:9">
      <c r="A567" s="7">
        <v>565.5</v>
      </c>
      <c r="B567" s="7">
        <v>10</v>
      </c>
      <c r="C567" s="7"/>
      <c r="D567" s="7"/>
      <c r="E567" s="7"/>
      <c r="H567">
        <v>565.5</v>
      </c>
      <c r="I567">
        <v>20</v>
      </c>
    </row>
    <row r="568" spans="1:9">
      <c r="A568" s="7">
        <v>566.5</v>
      </c>
      <c r="B568" s="7">
        <v>7</v>
      </c>
      <c r="C568" s="7"/>
      <c r="D568" s="7"/>
      <c r="E568" s="7"/>
      <c r="H568">
        <v>566.5</v>
      </c>
      <c r="I568">
        <v>21</v>
      </c>
    </row>
    <row r="569" spans="1:9">
      <c r="A569" s="7">
        <v>567.5</v>
      </c>
      <c r="B569" s="7">
        <v>9</v>
      </c>
      <c r="C569" s="7"/>
      <c r="D569" s="7"/>
      <c r="E569" s="7"/>
      <c r="H569">
        <v>567.5</v>
      </c>
      <c r="I569">
        <v>21</v>
      </c>
    </row>
    <row r="570" spans="1:9">
      <c r="A570" s="7">
        <v>568.5</v>
      </c>
      <c r="B570" s="7">
        <v>7</v>
      </c>
      <c r="C570" s="7"/>
      <c r="D570" s="7"/>
      <c r="E570" s="7"/>
      <c r="H570">
        <v>568.5</v>
      </c>
      <c r="I570">
        <v>25</v>
      </c>
    </row>
    <row r="571" spans="1:9">
      <c r="A571" s="7">
        <v>569.5</v>
      </c>
      <c r="B571" s="7">
        <v>5</v>
      </c>
      <c r="C571" s="7"/>
      <c r="D571" s="7"/>
      <c r="E571" s="7"/>
      <c r="H571">
        <v>569.5</v>
      </c>
      <c r="I571">
        <v>27</v>
      </c>
    </row>
    <row r="572" spans="1:9">
      <c r="A572" s="7">
        <v>570.5</v>
      </c>
      <c r="B572" s="7">
        <v>10</v>
      </c>
      <c r="C572" s="7"/>
      <c r="D572" s="7"/>
      <c r="E572" s="7"/>
      <c r="H572">
        <v>570.5</v>
      </c>
      <c r="I572">
        <v>21</v>
      </c>
    </row>
    <row r="573" spans="1:9">
      <c r="A573" s="7">
        <v>571.5</v>
      </c>
      <c r="B573" s="7">
        <v>10</v>
      </c>
      <c r="C573" s="7"/>
      <c r="D573" s="7"/>
      <c r="E573" s="7"/>
      <c r="H573">
        <v>571.5</v>
      </c>
      <c r="I573">
        <v>33</v>
      </c>
    </row>
    <row r="574" spans="1:9">
      <c r="A574" s="7">
        <v>572.5</v>
      </c>
      <c r="B574" s="7">
        <v>8</v>
      </c>
      <c r="C574" s="7"/>
      <c r="D574" s="7"/>
      <c r="E574" s="7"/>
      <c r="H574">
        <v>572.5</v>
      </c>
      <c r="I574">
        <v>22</v>
      </c>
    </row>
    <row r="575" spans="1:9">
      <c r="A575" s="7">
        <v>573.5</v>
      </c>
      <c r="B575" s="7">
        <v>7</v>
      </c>
      <c r="C575" s="7"/>
      <c r="D575" s="7"/>
      <c r="E575" s="7"/>
      <c r="H575">
        <v>573.5</v>
      </c>
      <c r="I575">
        <v>18</v>
      </c>
    </row>
    <row r="576" spans="1:9">
      <c r="A576" s="7">
        <v>574.5</v>
      </c>
      <c r="B576" s="7">
        <v>4</v>
      </c>
      <c r="C576" s="7"/>
      <c r="D576" s="7"/>
      <c r="E576" s="7"/>
      <c r="H576">
        <v>574.5</v>
      </c>
      <c r="I576">
        <v>19</v>
      </c>
    </row>
    <row r="577" spans="1:9">
      <c r="A577" s="7">
        <v>575.5</v>
      </c>
      <c r="B577" s="7">
        <v>10</v>
      </c>
      <c r="C577" s="7"/>
      <c r="D577" s="7"/>
      <c r="E577" s="7"/>
      <c r="H577">
        <v>575.5</v>
      </c>
      <c r="I577">
        <v>19</v>
      </c>
    </row>
    <row r="578" spans="1:9">
      <c r="A578" s="7">
        <v>576.5</v>
      </c>
      <c r="B578" s="7">
        <v>16</v>
      </c>
      <c r="C578" s="7"/>
      <c r="D578" s="7"/>
      <c r="E578" s="7"/>
      <c r="H578">
        <v>576.5</v>
      </c>
      <c r="I578">
        <v>24</v>
      </c>
    </row>
    <row r="579" spans="1:9">
      <c r="A579" s="7">
        <v>577.5</v>
      </c>
      <c r="B579" s="7">
        <v>6</v>
      </c>
      <c r="C579" s="7"/>
      <c r="D579" s="7"/>
      <c r="E579" s="7"/>
      <c r="H579">
        <v>577.5</v>
      </c>
      <c r="I579">
        <v>21</v>
      </c>
    </row>
    <row r="580" spans="1:9">
      <c r="A580" s="7">
        <v>578.5</v>
      </c>
      <c r="B580" s="7">
        <v>6</v>
      </c>
      <c r="C580" s="7"/>
      <c r="D580" s="7"/>
      <c r="E580" s="7"/>
      <c r="H580">
        <v>578.5</v>
      </c>
      <c r="I580">
        <v>21</v>
      </c>
    </row>
    <row r="581" spans="1:9">
      <c r="A581" s="7">
        <v>579.5</v>
      </c>
      <c r="B581" s="7">
        <v>17</v>
      </c>
      <c r="C581" s="7"/>
      <c r="D581" s="7"/>
      <c r="E581" s="7"/>
      <c r="H581">
        <v>579.5</v>
      </c>
      <c r="I581">
        <v>30</v>
      </c>
    </row>
    <row r="582" spans="1:9">
      <c r="A582" s="7">
        <v>580.5</v>
      </c>
      <c r="B582" s="7">
        <v>6</v>
      </c>
      <c r="C582" s="7"/>
      <c r="D582" s="7"/>
      <c r="E582" s="7"/>
      <c r="H582">
        <v>580.5</v>
      </c>
      <c r="I582">
        <v>22</v>
      </c>
    </row>
    <row r="583" spans="1:9">
      <c r="A583" s="7">
        <v>581.5</v>
      </c>
      <c r="B583" s="7">
        <v>6</v>
      </c>
      <c r="C583" s="7"/>
      <c r="D583" s="7"/>
      <c r="E583" s="7"/>
      <c r="H583">
        <v>581.5</v>
      </c>
      <c r="I583">
        <v>23</v>
      </c>
    </row>
    <row r="584" spans="1:9">
      <c r="A584" s="7">
        <v>582.5</v>
      </c>
      <c r="B584" s="7">
        <v>12</v>
      </c>
      <c r="C584" s="7"/>
      <c r="D584" s="7"/>
      <c r="E584" s="7"/>
      <c r="H584">
        <v>582.5</v>
      </c>
      <c r="I584">
        <v>24</v>
      </c>
    </row>
    <row r="585" spans="1:9">
      <c r="A585" s="7">
        <v>583.5</v>
      </c>
      <c r="B585" s="7">
        <v>6</v>
      </c>
      <c r="C585" s="7"/>
      <c r="D585" s="7"/>
      <c r="E585" s="7"/>
      <c r="H585">
        <v>583.5</v>
      </c>
      <c r="I585">
        <v>22</v>
      </c>
    </row>
    <row r="586" spans="1:9">
      <c r="A586" s="7">
        <v>584.5</v>
      </c>
      <c r="B586" s="7">
        <v>4</v>
      </c>
      <c r="C586" s="7"/>
      <c r="D586" s="7"/>
      <c r="E586" s="7"/>
      <c r="H586">
        <v>584.5</v>
      </c>
      <c r="I586">
        <v>25</v>
      </c>
    </row>
    <row r="587" spans="1:9">
      <c r="A587" s="7">
        <v>585.5</v>
      </c>
      <c r="B587" s="7">
        <v>9</v>
      </c>
      <c r="C587" s="7"/>
      <c r="D587" s="7"/>
      <c r="E587" s="7"/>
      <c r="H587">
        <v>585.5</v>
      </c>
      <c r="I587">
        <v>19</v>
      </c>
    </row>
    <row r="588" spans="1:9">
      <c r="A588" s="7">
        <v>586.5</v>
      </c>
      <c r="B588" s="7">
        <v>15</v>
      </c>
      <c r="C588" s="7"/>
      <c r="D588" s="7"/>
      <c r="E588" s="7"/>
      <c r="H588">
        <v>586.5</v>
      </c>
      <c r="I588">
        <v>23</v>
      </c>
    </row>
    <row r="589" spans="1:9">
      <c r="A589" s="7">
        <v>587.5</v>
      </c>
      <c r="B589" s="7">
        <v>11</v>
      </c>
      <c r="C589" s="7"/>
      <c r="D589" s="7"/>
      <c r="E589" s="7"/>
      <c r="H589">
        <v>587.5</v>
      </c>
      <c r="I589">
        <v>19</v>
      </c>
    </row>
    <row r="590" spans="1:9">
      <c r="A590" s="7">
        <v>588.5</v>
      </c>
      <c r="B590" s="7">
        <v>17</v>
      </c>
      <c r="C590" s="7"/>
      <c r="D590" s="7"/>
      <c r="E590" s="7"/>
      <c r="H590">
        <v>588.5</v>
      </c>
      <c r="I590">
        <v>19</v>
      </c>
    </row>
    <row r="591" spans="1:9">
      <c r="A591" s="7">
        <v>589.5</v>
      </c>
      <c r="B591" s="7">
        <v>12</v>
      </c>
      <c r="C591" s="7"/>
      <c r="D591" s="7"/>
      <c r="E591" s="7"/>
      <c r="H591">
        <v>589.5</v>
      </c>
      <c r="I591">
        <v>20</v>
      </c>
    </row>
    <row r="592" spans="1:9">
      <c r="A592" s="7">
        <v>590.5</v>
      </c>
      <c r="B592" s="7">
        <v>11</v>
      </c>
      <c r="C592" s="7"/>
      <c r="D592" s="7"/>
      <c r="E592" s="7"/>
      <c r="H592">
        <v>590.5</v>
      </c>
      <c r="I592">
        <v>14</v>
      </c>
    </row>
    <row r="593" spans="1:9">
      <c r="A593" s="7">
        <v>591.5</v>
      </c>
      <c r="B593" s="7">
        <v>8</v>
      </c>
      <c r="C593" s="7"/>
      <c r="D593" s="7"/>
      <c r="E593" s="7"/>
      <c r="H593">
        <v>591.5</v>
      </c>
      <c r="I593">
        <v>23</v>
      </c>
    </row>
    <row r="594" spans="1:9">
      <c r="A594" s="7">
        <v>592.5</v>
      </c>
      <c r="B594" s="7">
        <v>4</v>
      </c>
      <c r="C594" s="7"/>
      <c r="D594" s="7"/>
      <c r="E594" s="7"/>
      <c r="H594">
        <v>592.5</v>
      </c>
      <c r="I594">
        <v>20</v>
      </c>
    </row>
    <row r="595" spans="1:9">
      <c r="A595" s="7">
        <v>593.5</v>
      </c>
      <c r="B595" s="7">
        <v>8</v>
      </c>
      <c r="C595" s="7"/>
      <c r="D595" s="7"/>
      <c r="E595" s="7"/>
      <c r="H595">
        <v>593.5</v>
      </c>
      <c r="I595">
        <v>23</v>
      </c>
    </row>
    <row r="596" spans="1:9">
      <c r="A596" s="7">
        <v>594.5</v>
      </c>
      <c r="B596" s="7">
        <v>15</v>
      </c>
      <c r="C596" s="7"/>
      <c r="D596" s="7"/>
      <c r="E596" s="7"/>
      <c r="H596">
        <v>594.5</v>
      </c>
      <c r="I596">
        <v>24</v>
      </c>
    </row>
    <row r="597" spans="1:9">
      <c r="A597" s="7">
        <v>595.5</v>
      </c>
      <c r="B597" s="7">
        <v>10</v>
      </c>
      <c r="C597" s="7"/>
      <c r="D597" s="7"/>
      <c r="E597" s="7"/>
      <c r="H597">
        <v>595.5</v>
      </c>
      <c r="I597">
        <v>15</v>
      </c>
    </row>
    <row r="598" spans="1:9">
      <c r="A598" s="7">
        <v>596.5</v>
      </c>
      <c r="B598" s="7">
        <v>6</v>
      </c>
      <c r="C598" s="7"/>
      <c r="D598" s="7"/>
      <c r="E598" s="7"/>
      <c r="H598">
        <v>596.5</v>
      </c>
      <c r="I598">
        <v>11</v>
      </c>
    </row>
    <row r="599" spans="1:9">
      <c r="A599" s="7">
        <v>597.5</v>
      </c>
      <c r="B599" s="7">
        <v>14</v>
      </c>
      <c r="C599" s="7"/>
      <c r="D599" s="7"/>
      <c r="E599" s="7"/>
      <c r="H599">
        <v>597.5</v>
      </c>
      <c r="I599">
        <v>16</v>
      </c>
    </row>
    <row r="600" spans="1:9">
      <c r="A600" s="7">
        <v>598.5</v>
      </c>
      <c r="B600" s="7">
        <v>10</v>
      </c>
      <c r="C600" s="7"/>
      <c r="D600" s="7"/>
      <c r="E600" s="7"/>
      <c r="H600">
        <v>598.5</v>
      </c>
      <c r="I600">
        <v>19</v>
      </c>
    </row>
    <row r="601" spans="1:9">
      <c r="A601" s="7">
        <v>599.5</v>
      </c>
      <c r="B601" s="7">
        <v>11</v>
      </c>
      <c r="C601" s="7"/>
      <c r="D601" s="7"/>
      <c r="E601" s="7"/>
      <c r="H601">
        <v>599.5</v>
      </c>
      <c r="I601">
        <v>22</v>
      </c>
    </row>
    <row r="602" spans="1:9">
      <c r="A602" s="7">
        <v>600.5</v>
      </c>
      <c r="B602" s="7">
        <v>15</v>
      </c>
      <c r="C602" s="7"/>
      <c r="D602" s="7"/>
      <c r="E602" s="7"/>
      <c r="H602">
        <v>600.5</v>
      </c>
      <c r="I602">
        <v>12</v>
      </c>
    </row>
    <row r="603" spans="1:9">
      <c r="A603" s="7">
        <v>601.5</v>
      </c>
      <c r="B603" s="7">
        <v>11</v>
      </c>
      <c r="C603" s="7"/>
      <c r="D603" s="7"/>
      <c r="E603" s="7"/>
      <c r="H603">
        <v>601.5</v>
      </c>
      <c r="I603">
        <v>18</v>
      </c>
    </row>
    <row r="604" spans="1:9">
      <c r="A604" s="7">
        <v>602.5</v>
      </c>
      <c r="B604" s="7">
        <v>5</v>
      </c>
      <c r="C604" s="7"/>
      <c r="D604" s="7"/>
      <c r="E604" s="7"/>
      <c r="H604">
        <v>602.5</v>
      </c>
      <c r="I604">
        <v>13</v>
      </c>
    </row>
    <row r="605" spans="1:9">
      <c r="A605" s="7">
        <v>603.5</v>
      </c>
      <c r="B605" s="7">
        <v>14</v>
      </c>
      <c r="C605" s="7"/>
      <c r="D605" s="7"/>
      <c r="E605" s="7"/>
      <c r="H605">
        <v>603.5</v>
      </c>
      <c r="I605">
        <v>18</v>
      </c>
    </row>
    <row r="606" spans="1:9">
      <c r="A606" s="7">
        <v>604.5</v>
      </c>
      <c r="B606" s="7">
        <v>3</v>
      </c>
      <c r="C606" s="7"/>
      <c r="D606" s="7"/>
      <c r="E606" s="7"/>
      <c r="H606">
        <v>604.5</v>
      </c>
      <c r="I606">
        <v>16</v>
      </c>
    </row>
    <row r="607" spans="1:9">
      <c r="A607" s="7">
        <v>605.5</v>
      </c>
      <c r="B607" s="7">
        <v>7</v>
      </c>
      <c r="C607" s="7"/>
      <c r="D607" s="7"/>
      <c r="E607" s="7"/>
      <c r="H607">
        <v>605.5</v>
      </c>
      <c r="I607">
        <v>25</v>
      </c>
    </row>
    <row r="608" spans="1:9">
      <c r="A608" s="7">
        <v>606.5</v>
      </c>
      <c r="B608" s="7">
        <v>9</v>
      </c>
      <c r="C608" s="7"/>
      <c r="D608" s="7"/>
      <c r="E608" s="7"/>
      <c r="H608">
        <v>606.5</v>
      </c>
      <c r="I608">
        <v>19</v>
      </c>
    </row>
    <row r="609" spans="1:9">
      <c r="A609" s="7">
        <v>607.5</v>
      </c>
      <c r="B609" s="7">
        <v>11</v>
      </c>
      <c r="C609" s="7"/>
      <c r="D609" s="7"/>
      <c r="E609" s="7"/>
      <c r="H609">
        <v>607.5</v>
      </c>
      <c r="I609">
        <v>23</v>
      </c>
    </row>
    <row r="610" spans="1:9">
      <c r="A610" s="7">
        <v>608.5</v>
      </c>
      <c r="B610" s="7">
        <v>13</v>
      </c>
      <c r="C610" s="7"/>
      <c r="D610" s="7"/>
      <c r="E610" s="7"/>
      <c r="H610">
        <v>608.5</v>
      </c>
      <c r="I610">
        <v>23</v>
      </c>
    </row>
    <row r="611" spans="1:9">
      <c r="A611" s="7">
        <v>609.5</v>
      </c>
      <c r="B611" s="7">
        <v>18</v>
      </c>
      <c r="C611" s="7"/>
      <c r="D611" s="7"/>
      <c r="E611" s="7"/>
      <c r="H611">
        <v>609.5</v>
      </c>
      <c r="I611">
        <v>13</v>
      </c>
    </row>
    <row r="612" spans="1:9">
      <c r="A612" s="7">
        <v>610.5</v>
      </c>
      <c r="B612" s="7">
        <v>9</v>
      </c>
      <c r="C612" s="7"/>
      <c r="D612" s="7"/>
      <c r="E612" s="7"/>
      <c r="H612">
        <v>610.5</v>
      </c>
      <c r="I612">
        <v>19</v>
      </c>
    </row>
    <row r="613" spans="1:9">
      <c r="A613" s="7">
        <v>611.5</v>
      </c>
      <c r="B613" s="7">
        <v>10</v>
      </c>
      <c r="C613" s="7"/>
      <c r="D613" s="7"/>
      <c r="E613" s="7"/>
      <c r="H613">
        <v>611.5</v>
      </c>
      <c r="I613">
        <v>16</v>
      </c>
    </row>
    <row r="614" spans="1:9">
      <c r="A614" s="7">
        <v>612.5</v>
      </c>
      <c r="B614" s="7">
        <v>14</v>
      </c>
      <c r="C614" s="7"/>
      <c r="D614" s="7"/>
      <c r="E614" s="7"/>
      <c r="H614">
        <v>612.5</v>
      </c>
      <c r="I614">
        <v>14</v>
      </c>
    </row>
    <row r="615" spans="1:9">
      <c r="A615" s="7">
        <v>613.5</v>
      </c>
      <c r="B615" s="7">
        <v>4</v>
      </c>
      <c r="C615" s="7"/>
      <c r="D615" s="7"/>
      <c r="E615" s="7"/>
      <c r="H615">
        <v>613.5</v>
      </c>
      <c r="I615">
        <v>22</v>
      </c>
    </row>
    <row r="616" spans="1:9">
      <c r="A616" s="7">
        <v>614.5</v>
      </c>
      <c r="B616" s="7">
        <v>9</v>
      </c>
      <c r="C616" s="7"/>
      <c r="D616" s="7"/>
      <c r="E616" s="7"/>
      <c r="H616">
        <v>614.5</v>
      </c>
      <c r="I616">
        <v>19</v>
      </c>
    </row>
    <row r="617" spans="1:9">
      <c r="A617" s="7">
        <v>615.5</v>
      </c>
      <c r="B617" s="7">
        <v>9</v>
      </c>
      <c r="C617" s="7"/>
      <c r="D617" s="7"/>
      <c r="E617" s="7"/>
      <c r="H617">
        <v>615.5</v>
      </c>
      <c r="I617">
        <v>26</v>
      </c>
    </row>
    <row r="618" spans="1:9">
      <c r="A618" s="7">
        <v>616.5</v>
      </c>
      <c r="B618" s="7">
        <v>3</v>
      </c>
      <c r="C618" s="7"/>
      <c r="D618" s="7"/>
      <c r="E618" s="7"/>
      <c r="H618">
        <v>616.5</v>
      </c>
      <c r="I618">
        <v>17</v>
      </c>
    </row>
    <row r="619" spans="1:9">
      <c r="A619" s="7">
        <v>617.5</v>
      </c>
      <c r="B619" s="7">
        <v>10</v>
      </c>
      <c r="C619" s="7"/>
      <c r="D619" s="7"/>
      <c r="E619" s="7"/>
      <c r="H619">
        <v>617.5</v>
      </c>
      <c r="I619">
        <v>11</v>
      </c>
    </row>
    <row r="620" spans="1:9">
      <c r="A620" s="7">
        <v>618.5</v>
      </c>
      <c r="B620" s="7">
        <v>11</v>
      </c>
      <c r="C620" s="7"/>
      <c r="D620" s="7"/>
      <c r="E620" s="7"/>
      <c r="H620">
        <v>618.5</v>
      </c>
      <c r="I620">
        <v>9</v>
      </c>
    </row>
    <row r="621" spans="1:9">
      <c r="A621" s="7">
        <v>619.5</v>
      </c>
      <c r="B621" s="7">
        <v>6</v>
      </c>
      <c r="C621" s="7"/>
      <c r="D621" s="7"/>
      <c r="E621" s="7"/>
      <c r="H621">
        <v>619.5</v>
      </c>
      <c r="I621">
        <v>16</v>
      </c>
    </row>
    <row r="622" spans="1:9">
      <c r="A622" s="7">
        <v>620.5</v>
      </c>
      <c r="B622" s="7">
        <v>8</v>
      </c>
      <c r="C622" s="7"/>
      <c r="D622" s="7"/>
      <c r="E622" s="7"/>
      <c r="H622">
        <v>620.5</v>
      </c>
      <c r="I622">
        <v>24</v>
      </c>
    </row>
    <row r="623" spans="1:9">
      <c r="A623" s="7">
        <v>621.5</v>
      </c>
      <c r="B623" s="7">
        <v>13</v>
      </c>
      <c r="C623" s="7"/>
      <c r="D623" s="7"/>
      <c r="E623" s="7"/>
      <c r="H623">
        <v>621.5</v>
      </c>
      <c r="I623">
        <v>22</v>
      </c>
    </row>
    <row r="624" spans="1:9">
      <c r="A624" s="7">
        <v>622.5</v>
      </c>
      <c r="B624" s="7">
        <v>7</v>
      </c>
      <c r="C624" s="7"/>
      <c r="D624" s="7"/>
      <c r="E624" s="7"/>
      <c r="H624">
        <v>622.5</v>
      </c>
      <c r="I624">
        <v>29</v>
      </c>
    </row>
    <row r="625" spans="1:9">
      <c r="A625" s="7">
        <v>623.5</v>
      </c>
      <c r="B625" s="7">
        <v>7</v>
      </c>
      <c r="C625" s="7"/>
      <c r="D625" s="7"/>
      <c r="E625" s="7"/>
      <c r="H625">
        <v>623.5</v>
      </c>
      <c r="I625">
        <v>22</v>
      </c>
    </row>
    <row r="626" spans="1:9">
      <c r="A626" s="7">
        <v>624.5</v>
      </c>
      <c r="B626" s="7">
        <v>17</v>
      </c>
      <c r="C626" s="7"/>
      <c r="D626" s="7"/>
      <c r="E626" s="7"/>
      <c r="H626">
        <v>624.5</v>
      </c>
      <c r="I626">
        <v>19</v>
      </c>
    </row>
    <row r="627" spans="1:9">
      <c r="A627" s="7">
        <v>625.5</v>
      </c>
      <c r="B627" s="7">
        <v>9</v>
      </c>
      <c r="C627" s="7"/>
      <c r="D627" s="7"/>
      <c r="E627" s="7"/>
      <c r="H627">
        <v>625.5</v>
      </c>
      <c r="I627">
        <v>17</v>
      </c>
    </row>
    <row r="628" spans="1:9">
      <c r="A628" s="7">
        <v>626.5</v>
      </c>
      <c r="B628" s="7">
        <v>7</v>
      </c>
      <c r="C628" s="7"/>
      <c r="D628" s="7"/>
      <c r="E628" s="7"/>
      <c r="H628">
        <v>626.5</v>
      </c>
      <c r="I628">
        <v>14</v>
      </c>
    </row>
    <row r="629" spans="1:9">
      <c r="A629" s="7">
        <v>627.5</v>
      </c>
      <c r="B629" s="7">
        <v>6</v>
      </c>
      <c r="C629" s="7"/>
      <c r="D629" s="7"/>
      <c r="E629" s="7"/>
      <c r="H629">
        <v>627.5</v>
      </c>
      <c r="I629">
        <v>15</v>
      </c>
    </row>
    <row r="630" spans="1:9">
      <c r="A630" s="7">
        <v>628.5</v>
      </c>
      <c r="B630" s="7">
        <v>7</v>
      </c>
      <c r="C630" s="7"/>
      <c r="D630" s="7"/>
      <c r="E630" s="7"/>
      <c r="H630">
        <v>628.5</v>
      </c>
      <c r="I630">
        <v>23</v>
      </c>
    </row>
    <row r="631" spans="1:9">
      <c r="A631" s="7">
        <v>629.5</v>
      </c>
      <c r="B631" s="7">
        <v>4</v>
      </c>
      <c r="C631" s="7"/>
      <c r="D631" s="7"/>
      <c r="E631" s="7"/>
      <c r="H631">
        <v>629.5</v>
      </c>
      <c r="I631">
        <v>14</v>
      </c>
    </row>
    <row r="632" spans="1:9">
      <c r="A632" s="7">
        <v>630.5</v>
      </c>
      <c r="B632" s="7">
        <v>14</v>
      </c>
      <c r="C632" s="7"/>
      <c r="D632" s="7"/>
      <c r="E632" s="7"/>
      <c r="H632">
        <v>630.5</v>
      </c>
      <c r="I632">
        <v>16</v>
      </c>
    </row>
    <row r="633" spans="1:9">
      <c r="A633" s="7">
        <v>631.5</v>
      </c>
      <c r="B633" s="7">
        <v>6</v>
      </c>
      <c r="C633" s="7"/>
      <c r="D633" s="7"/>
      <c r="E633" s="7"/>
      <c r="H633">
        <v>631.5</v>
      </c>
      <c r="I633">
        <v>15</v>
      </c>
    </row>
    <row r="634" spans="1:9">
      <c r="A634" s="7">
        <v>632.5</v>
      </c>
      <c r="B634" s="7">
        <v>5</v>
      </c>
      <c r="C634" s="7"/>
      <c r="D634" s="7"/>
      <c r="E634" s="7"/>
      <c r="H634">
        <v>632.5</v>
      </c>
      <c r="I634">
        <v>22</v>
      </c>
    </row>
    <row r="635" spans="1:9">
      <c r="A635" s="7">
        <v>633.5</v>
      </c>
      <c r="B635" s="7">
        <v>7</v>
      </c>
      <c r="C635" s="7"/>
      <c r="D635" s="7"/>
      <c r="E635" s="7"/>
      <c r="H635">
        <v>633.5</v>
      </c>
      <c r="I635">
        <v>15</v>
      </c>
    </row>
    <row r="636" spans="1:9">
      <c r="A636" s="7">
        <v>634.5</v>
      </c>
      <c r="B636" s="7">
        <v>12</v>
      </c>
      <c r="C636" s="7"/>
      <c r="D636" s="7"/>
      <c r="E636" s="7"/>
      <c r="H636">
        <v>634.5</v>
      </c>
      <c r="I636">
        <v>17</v>
      </c>
    </row>
    <row r="637" spans="1:9">
      <c r="A637" s="7">
        <v>635.5</v>
      </c>
      <c r="B637" s="7">
        <v>5</v>
      </c>
      <c r="C637" s="7"/>
      <c r="D637" s="7"/>
      <c r="E637" s="7"/>
      <c r="H637">
        <v>635.5</v>
      </c>
      <c r="I637">
        <v>20</v>
      </c>
    </row>
    <row r="638" spans="1:9">
      <c r="A638" s="7">
        <v>636.5</v>
      </c>
      <c r="B638" s="7">
        <v>21</v>
      </c>
      <c r="C638" s="7"/>
      <c r="D638" s="7"/>
      <c r="E638" s="7"/>
      <c r="H638">
        <v>636.5</v>
      </c>
      <c r="I638">
        <v>13</v>
      </c>
    </row>
    <row r="639" spans="1:9">
      <c r="A639" s="7">
        <v>637.5</v>
      </c>
      <c r="B639" s="7">
        <v>10</v>
      </c>
      <c r="C639" s="7"/>
      <c r="D639" s="7"/>
      <c r="E639" s="7"/>
      <c r="H639">
        <v>637.5</v>
      </c>
      <c r="I639">
        <v>22</v>
      </c>
    </row>
    <row r="640" spans="1:9">
      <c r="A640" s="7">
        <v>638.5</v>
      </c>
      <c r="B640" s="7">
        <v>10</v>
      </c>
      <c r="C640" s="7"/>
      <c r="D640" s="7"/>
      <c r="E640" s="7"/>
      <c r="H640">
        <v>638.5</v>
      </c>
      <c r="I640">
        <v>19</v>
      </c>
    </row>
    <row r="641" spans="1:9">
      <c r="A641" s="7">
        <v>639.5</v>
      </c>
      <c r="B641" s="7">
        <v>10</v>
      </c>
      <c r="C641" s="7"/>
      <c r="D641" s="7"/>
      <c r="E641" s="7"/>
      <c r="H641">
        <v>639.5</v>
      </c>
      <c r="I641">
        <v>18</v>
      </c>
    </row>
    <row r="642" spans="1:9">
      <c r="A642" s="7">
        <v>640.5</v>
      </c>
      <c r="B642" s="7">
        <v>6</v>
      </c>
      <c r="C642" s="7"/>
      <c r="D642" s="7"/>
      <c r="E642" s="7"/>
      <c r="H642">
        <v>640.5</v>
      </c>
      <c r="I642">
        <v>12</v>
      </c>
    </row>
    <row r="643" spans="1:9">
      <c r="A643" s="7">
        <v>641.5</v>
      </c>
      <c r="B643" s="7">
        <v>11</v>
      </c>
      <c r="C643" s="7"/>
      <c r="D643" s="7"/>
      <c r="E643" s="7"/>
      <c r="H643">
        <v>641.5</v>
      </c>
      <c r="I643">
        <v>16</v>
      </c>
    </row>
    <row r="644" spans="1:9">
      <c r="A644" s="7">
        <v>642.5</v>
      </c>
      <c r="B644" s="7">
        <v>19</v>
      </c>
      <c r="C644" s="7"/>
      <c r="D644" s="7"/>
      <c r="E644" s="7"/>
      <c r="H644">
        <v>642.5</v>
      </c>
      <c r="I644">
        <v>22</v>
      </c>
    </row>
    <row r="645" spans="1:9">
      <c r="A645" s="7">
        <v>643.5</v>
      </c>
      <c r="B645" s="7">
        <v>12</v>
      </c>
      <c r="C645" s="7"/>
      <c r="D645" s="7"/>
      <c r="E645" s="7"/>
      <c r="H645">
        <v>643.5</v>
      </c>
      <c r="I645">
        <v>22</v>
      </c>
    </row>
    <row r="646" spans="1:9">
      <c r="A646" s="7">
        <v>644.5</v>
      </c>
      <c r="B646" s="7">
        <v>10</v>
      </c>
      <c r="C646" s="7"/>
      <c r="D646" s="7"/>
      <c r="E646" s="7"/>
      <c r="H646">
        <v>644.5</v>
      </c>
      <c r="I646">
        <v>22</v>
      </c>
    </row>
    <row r="647" spans="1:9">
      <c r="A647" s="7">
        <v>645.5</v>
      </c>
      <c r="B647" s="7">
        <v>17</v>
      </c>
      <c r="C647" s="7"/>
      <c r="D647" s="7"/>
      <c r="E647" s="7"/>
      <c r="H647">
        <v>645.5</v>
      </c>
      <c r="I647">
        <v>12</v>
      </c>
    </row>
    <row r="648" spans="1:9">
      <c r="A648" s="7">
        <v>646.5</v>
      </c>
      <c r="B648" s="7">
        <v>6</v>
      </c>
      <c r="C648" s="7"/>
      <c r="D648" s="7"/>
      <c r="E648" s="7"/>
      <c r="H648">
        <v>646.5</v>
      </c>
      <c r="I648">
        <v>21</v>
      </c>
    </row>
    <row r="649" spans="1:9">
      <c r="A649" s="7">
        <v>647.5</v>
      </c>
      <c r="B649" s="7">
        <v>2</v>
      </c>
      <c r="C649" s="7"/>
      <c r="D649" s="7"/>
      <c r="E649" s="7"/>
      <c r="H649">
        <v>647.5</v>
      </c>
      <c r="I649">
        <v>16</v>
      </c>
    </row>
    <row r="650" spans="1:9">
      <c r="A650" s="7">
        <v>648.5</v>
      </c>
      <c r="B650" s="7">
        <v>11</v>
      </c>
      <c r="C650" s="7"/>
      <c r="D650" s="7"/>
      <c r="E650" s="7"/>
      <c r="H650">
        <v>648.5</v>
      </c>
      <c r="I650">
        <v>15</v>
      </c>
    </row>
    <row r="651" spans="1:9">
      <c r="A651" s="7">
        <v>649.5</v>
      </c>
      <c r="B651" s="7">
        <v>10</v>
      </c>
      <c r="C651" s="7"/>
      <c r="D651" s="7"/>
      <c r="E651" s="7"/>
      <c r="H651">
        <v>649.5</v>
      </c>
      <c r="I651">
        <v>18</v>
      </c>
    </row>
    <row r="652" spans="1:9">
      <c r="A652" s="7">
        <v>650.5</v>
      </c>
      <c r="B652" s="7">
        <v>5</v>
      </c>
      <c r="C652" s="7"/>
      <c r="D652" s="7"/>
      <c r="E652" s="7"/>
      <c r="H652">
        <v>650.5</v>
      </c>
      <c r="I652">
        <v>14</v>
      </c>
    </row>
    <row r="653" spans="1:9">
      <c r="A653" s="7">
        <v>651.5</v>
      </c>
      <c r="B653" s="7">
        <v>11</v>
      </c>
      <c r="C653" s="7"/>
      <c r="D653" s="7"/>
      <c r="E653" s="7"/>
      <c r="H653">
        <v>651.5</v>
      </c>
      <c r="I653">
        <v>13</v>
      </c>
    </row>
    <row r="654" spans="1:9">
      <c r="A654" s="7">
        <v>652.5</v>
      </c>
      <c r="B654" s="7">
        <v>10</v>
      </c>
      <c r="C654" s="7"/>
      <c r="D654" s="7"/>
      <c r="E654" s="7"/>
      <c r="H654">
        <v>652.5</v>
      </c>
      <c r="I654">
        <v>22</v>
      </c>
    </row>
    <row r="655" spans="1:9">
      <c r="A655" s="7">
        <v>653.5</v>
      </c>
      <c r="B655" s="7">
        <v>10</v>
      </c>
      <c r="C655" s="7"/>
      <c r="D655" s="7"/>
      <c r="E655" s="7"/>
      <c r="H655">
        <v>653.5</v>
      </c>
      <c r="I655">
        <v>14</v>
      </c>
    </row>
    <row r="656" spans="1:9">
      <c r="A656" s="7">
        <v>654.5</v>
      </c>
      <c r="B656" s="7">
        <v>15</v>
      </c>
      <c r="C656" s="7"/>
      <c r="D656" s="7"/>
      <c r="E656" s="7"/>
      <c r="H656">
        <v>654.5</v>
      </c>
      <c r="I656">
        <v>14</v>
      </c>
    </row>
    <row r="657" spans="1:9">
      <c r="A657" s="7">
        <v>655.5</v>
      </c>
      <c r="B657" s="7">
        <v>10</v>
      </c>
      <c r="C657" s="7"/>
      <c r="D657" s="7"/>
      <c r="E657" s="7"/>
      <c r="H657">
        <v>655.5</v>
      </c>
      <c r="I657">
        <v>14</v>
      </c>
    </row>
    <row r="658" spans="1:9">
      <c r="A658" s="7">
        <v>656.5</v>
      </c>
      <c r="B658" s="7">
        <v>13</v>
      </c>
      <c r="C658" s="7"/>
      <c r="D658" s="7"/>
      <c r="E658" s="7"/>
      <c r="H658">
        <v>656.5</v>
      </c>
      <c r="I658">
        <v>20</v>
      </c>
    </row>
    <row r="659" spans="1:9">
      <c r="A659" s="7">
        <v>657.5</v>
      </c>
      <c r="B659" s="7">
        <v>9</v>
      </c>
      <c r="C659" s="7"/>
      <c r="D659" s="7"/>
      <c r="E659" s="7"/>
      <c r="H659">
        <v>657.5</v>
      </c>
      <c r="I659">
        <v>21</v>
      </c>
    </row>
    <row r="660" spans="1:9">
      <c r="A660" s="7">
        <v>658.5</v>
      </c>
      <c r="B660" s="7">
        <v>10</v>
      </c>
      <c r="C660" s="7"/>
      <c r="D660" s="7"/>
      <c r="E660" s="7"/>
      <c r="H660">
        <v>658.5</v>
      </c>
      <c r="I660">
        <v>15</v>
      </c>
    </row>
    <row r="661" spans="1:9">
      <c r="A661" s="7">
        <v>659.5</v>
      </c>
      <c r="B661" s="7">
        <v>6</v>
      </c>
      <c r="C661" s="7"/>
      <c r="D661" s="7"/>
      <c r="E661" s="7"/>
      <c r="H661">
        <v>659.5</v>
      </c>
      <c r="I661">
        <v>19</v>
      </c>
    </row>
    <row r="662" spans="1:9">
      <c r="A662" s="7">
        <v>660.5</v>
      </c>
      <c r="B662" s="7">
        <v>7</v>
      </c>
      <c r="C662" s="7"/>
      <c r="D662" s="7"/>
      <c r="E662" s="7"/>
      <c r="H662">
        <v>660.5</v>
      </c>
      <c r="I662">
        <v>21</v>
      </c>
    </row>
    <row r="663" spans="1:9">
      <c r="A663" s="7">
        <v>661.5</v>
      </c>
      <c r="B663" s="7">
        <v>8</v>
      </c>
      <c r="C663" s="7"/>
      <c r="D663" s="7"/>
      <c r="E663" s="7"/>
      <c r="H663">
        <v>661.5</v>
      </c>
      <c r="I663">
        <v>18</v>
      </c>
    </row>
    <row r="664" spans="1:9">
      <c r="A664" s="7">
        <v>662.5</v>
      </c>
      <c r="B664" s="7">
        <v>3</v>
      </c>
      <c r="C664" s="7"/>
      <c r="D664" s="7"/>
      <c r="E664" s="7"/>
      <c r="H664">
        <v>662.5</v>
      </c>
      <c r="I664">
        <v>17</v>
      </c>
    </row>
    <row r="665" spans="1:9">
      <c r="A665" s="7">
        <v>663.5</v>
      </c>
      <c r="B665" s="7">
        <v>10</v>
      </c>
      <c r="C665" s="7"/>
      <c r="D665" s="7"/>
      <c r="E665" s="7"/>
      <c r="H665">
        <v>663.5</v>
      </c>
      <c r="I665">
        <v>22</v>
      </c>
    </row>
    <row r="666" spans="1:9">
      <c r="A666" s="7">
        <v>664.5</v>
      </c>
      <c r="B666" s="7">
        <v>9</v>
      </c>
      <c r="C666" s="7"/>
      <c r="D666" s="7"/>
      <c r="E666" s="7"/>
      <c r="H666">
        <v>664.5</v>
      </c>
      <c r="I666">
        <v>19</v>
      </c>
    </row>
    <row r="667" spans="1:9">
      <c r="A667" s="7">
        <v>665.5</v>
      </c>
      <c r="B667" s="7">
        <v>7</v>
      </c>
      <c r="C667" s="7"/>
      <c r="D667" s="7"/>
      <c r="E667" s="7"/>
      <c r="H667">
        <v>665.5</v>
      </c>
      <c r="I667">
        <v>26</v>
      </c>
    </row>
    <row r="668" spans="1:9">
      <c r="A668" s="7">
        <v>666.5</v>
      </c>
      <c r="B668" s="7">
        <v>9</v>
      </c>
      <c r="C668" s="7"/>
      <c r="D668" s="7"/>
      <c r="E668" s="7"/>
      <c r="H668">
        <v>666.5</v>
      </c>
      <c r="I668">
        <v>18</v>
      </c>
    </row>
    <row r="669" spans="1:9">
      <c r="A669" s="7">
        <v>667.5</v>
      </c>
      <c r="B669" s="7">
        <v>8</v>
      </c>
      <c r="C669" s="7"/>
      <c r="D669" s="7"/>
      <c r="E669" s="7"/>
      <c r="H669">
        <v>667.5</v>
      </c>
      <c r="I669">
        <v>23</v>
      </c>
    </row>
    <row r="670" spans="1:9">
      <c r="A670" s="7">
        <v>668.5</v>
      </c>
      <c r="B670" s="7">
        <v>4</v>
      </c>
      <c r="C670" s="7"/>
      <c r="D670" s="7"/>
      <c r="E670" s="7"/>
      <c r="H670">
        <v>668.5</v>
      </c>
      <c r="I670">
        <v>16</v>
      </c>
    </row>
    <row r="671" spans="1:9">
      <c r="A671" s="7">
        <v>669.5</v>
      </c>
      <c r="B671" s="7">
        <v>19</v>
      </c>
      <c r="C671" s="7"/>
      <c r="D671" s="7"/>
      <c r="E671" s="7"/>
      <c r="H671">
        <v>669.5</v>
      </c>
      <c r="I671">
        <v>21</v>
      </c>
    </row>
    <row r="672" spans="1:9">
      <c r="A672" s="7">
        <v>670.5</v>
      </c>
      <c r="B672" s="7">
        <v>6</v>
      </c>
      <c r="C672" s="7"/>
      <c r="D672" s="7"/>
      <c r="E672" s="7"/>
      <c r="H672">
        <v>670.5</v>
      </c>
      <c r="I672">
        <v>22</v>
      </c>
    </row>
    <row r="673" spans="1:9">
      <c r="A673" s="7">
        <v>671.5</v>
      </c>
      <c r="B673" s="7">
        <v>8</v>
      </c>
      <c r="C673" s="7"/>
      <c r="D673" s="7"/>
      <c r="E673" s="7"/>
      <c r="H673">
        <v>671.5</v>
      </c>
      <c r="I673">
        <v>21</v>
      </c>
    </row>
    <row r="674" spans="1:9">
      <c r="A674" s="7">
        <v>672.5</v>
      </c>
      <c r="B674" s="7">
        <v>8</v>
      </c>
      <c r="C674" s="7"/>
      <c r="D674" s="7"/>
      <c r="E674" s="7"/>
      <c r="H674">
        <v>672.5</v>
      </c>
      <c r="I674">
        <v>18</v>
      </c>
    </row>
    <row r="675" spans="1:9">
      <c r="A675" s="7">
        <v>673.5</v>
      </c>
      <c r="B675" s="7">
        <v>6</v>
      </c>
      <c r="C675" s="7"/>
      <c r="D675" s="7"/>
      <c r="E675" s="7"/>
      <c r="H675">
        <v>673.5</v>
      </c>
      <c r="I675">
        <v>13</v>
      </c>
    </row>
    <row r="676" spans="1:9">
      <c r="A676" s="7">
        <v>674.5</v>
      </c>
      <c r="B676" s="7">
        <v>10</v>
      </c>
      <c r="C676" s="7"/>
      <c r="D676" s="7"/>
      <c r="E676" s="7"/>
      <c r="H676">
        <v>674.5</v>
      </c>
      <c r="I676">
        <v>12</v>
      </c>
    </row>
    <row r="677" spans="1:9">
      <c r="A677" s="7">
        <v>675.5</v>
      </c>
      <c r="B677" s="7">
        <v>17</v>
      </c>
      <c r="C677" s="7"/>
      <c r="D677" s="7"/>
      <c r="E677" s="7"/>
      <c r="H677">
        <v>675.5</v>
      </c>
      <c r="I677">
        <v>22</v>
      </c>
    </row>
    <row r="678" spans="1:9">
      <c r="A678" s="7">
        <v>676.5</v>
      </c>
      <c r="B678" s="7">
        <v>8</v>
      </c>
      <c r="C678" s="7"/>
      <c r="D678" s="7"/>
      <c r="E678" s="7"/>
      <c r="H678">
        <v>676.5</v>
      </c>
      <c r="I678">
        <v>17</v>
      </c>
    </row>
    <row r="679" spans="1:9">
      <c r="A679" s="7">
        <v>677.5</v>
      </c>
      <c r="B679" s="7">
        <v>6</v>
      </c>
      <c r="C679" s="7"/>
      <c r="D679" s="7"/>
      <c r="E679" s="7"/>
      <c r="H679">
        <v>677.5</v>
      </c>
      <c r="I679">
        <v>13</v>
      </c>
    </row>
    <row r="680" spans="1:9">
      <c r="A680" s="7">
        <v>678.5</v>
      </c>
      <c r="B680" s="7">
        <v>13</v>
      </c>
      <c r="C680" s="7"/>
      <c r="D680" s="7"/>
      <c r="E680" s="7"/>
      <c r="H680">
        <v>678.5</v>
      </c>
      <c r="I680">
        <v>16</v>
      </c>
    </row>
    <row r="681" spans="1:9">
      <c r="A681" s="7">
        <v>679.5</v>
      </c>
      <c r="B681" s="7">
        <v>5</v>
      </c>
      <c r="C681" s="7"/>
      <c r="D681" s="7"/>
      <c r="E681" s="7"/>
      <c r="H681">
        <v>679.5</v>
      </c>
      <c r="I681">
        <v>22</v>
      </c>
    </row>
    <row r="682" spans="1:9">
      <c r="A682" s="7">
        <v>680.5</v>
      </c>
      <c r="B682" s="7">
        <v>10</v>
      </c>
      <c r="C682" s="7"/>
      <c r="D682" s="7"/>
      <c r="E682" s="7"/>
      <c r="H682">
        <v>680.5</v>
      </c>
      <c r="I682">
        <v>14</v>
      </c>
    </row>
    <row r="683" spans="1:9">
      <c r="A683" s="7">
        <v>681.5</v>
      </c>
      <c r="B683" s="7">
        <v>8</v>
      </c>
      <c r="C683" s="7"/>
      <c r="D683" s="7"/>
      <c r="E683" s="7"/>
      <c r="H683">
        <v>681.5</v>
      </c>
      <c r="I683">
        <v>17</v>
      </c>
    </row>
    <row r="684" spans="1:9">
      <c r="A684" s="7">
        <v>682.5</v>
      </c>
      <c r="B684" s="7">
        <v>9</v>
      </c>
      <c r="C684" s="7"/>
      <c r="D684" s="7"/>
      <c r="E684" s="7"/>
      <c r="H684">
        <v>682.5</v>
      </c>
      <c r="I684">
        <v>20</v>
      </c>
    </row>
    <row r="685" spans="1:9">
      <c r="A685" s="7">
        <v>683.5</v>
      </c>
      <c r="B685" s="7">
        <v>5</v>
      </c>
      <c r="C685" s="7"/>
      <c r="D685" s="7"/>
      <c r="E685" s="7"/>
      <c r="H685">
        <v>683.5</v>
      </c>
      <c r="I685">
        <v>12</v>
      </c>
    </row>
    <row r="686" spans="1:9">
      <c r="A686" s="7">
        <v>684.5</v>
      </c>
      <c r="B686" s="7">
        <v>13</v>
      </c>
      <c r="C686" s="7"/>
      <c r="D686" s="7"/>
      <c r="E686" s="7"/>
      <c r="H686">
        <v>684.5</v>
      </c>
      <c r="I686">
        <v>17</v>
      </c>
    </row>
    <row r="687" spans="1:9">
      <c r="A687" s="7">
        <v>685.5</v>
      </c>
      <c r="B687" s="7">
        <v>7</v>
      </c>
      <c r="C687" s="7"/>
      <c r="D687" s="7"/>
      <c r="E687" s="7"/>
      <c r="H687">
        <v>685.5</v>
      </c>
      <c r="I687">
        <v>20</v>
      </c>
    </row>
    <row r="688" spans="1:9">
      <c r="A688" s="7">
        <v>686.5</v>
      </c>
      <c r="B688" s="7">
        <v>6</v>
      </c>
      <c r="C688" s="7"/>
      <c r="D688" s="7"/>
      <c r="E688" s="7"/>
      <c r="H688">
        <v>686.5</v>
      </c>
      <c r="I688">
        <v>20</v>
      </c>
    </row>
    <row r="689" spans="1:9">
      <c r="A689" s="7">
        <v>687.5</v>
      </c>
      <c r="B689" s="7">
        <v>13</v>
      </c>
      <c r="C689" s="7"/>
      <c r="D689" s="7"/>
      <c r="E689" s="7"/>
      <c r="H689">
        <v>687.5</v>
      </c>
      <c r="I689">
        <v>18</v>
      </c>
    </row>
    <row r="690" spans="1:9">
      <c r="A690" s="7">
        <v>688.5</v>
      </c>
      <c r="B690" s="7">
        <v>9</v>
      </c>
      <c r="C690" s="7"/>
      <c r="D690" s="7"/>
      <c r="E690" s="7"/>
      <c r="H690">
        <v>688.5</v>
      </c>
      <c r="I690">
        <v>14</v>
      </c>
    </row>
    <row r="691" spans="1:9">
      <c r="A691" s="7">
        <v>689.5</v>
      </c>
      <c r="B691" s="7">
        <v>11</v>
      </c>
      <c r="C691" s="7"/>
      <c r="D691" s="7"/>
      <c r="E691" s="7"/>
      <c r="H691">
        <v>689.5</v>
      </c>
      <c r="I691">
        <v>3</v>
      </c>
    </row>
    <row r="692" spans="1:9">
      <c r="A692" s="7">
        <v>690.5</v>
      </c>
      <c r="B692" s="7">
        <v>15</v>
      </c>
      <c r="C692" s="7"/>
      <c r="D692" s="7"/>
      <c r="E692" s="7"/>
      <c r="H692">
        <v>690.5</v>
      </c>
      <c r="I692">
        <v>15</v>
      </c>
    </row>
    <row r="693" spans="1:9">
      <c r="A693" s="7">
        <v>691.5</v>
      </c>
      <c r="B693" s="7">
        <v>4</v>
      </c>
      <c r="C693" s="7"/>
      <c r="D693" s="7"/>
      <c r="E693" s="7"/>
      <c r="H693">
        <v>691.5</v>
      </c>
      <c r="I693">
        <v>18</v>
      </c>
    </row>
    <row r="694" spans="1:9">
      <c r="A694" s="7">
        <v>692.5</v>
      </c>
      <c r="B694" s="7">
        <v>4</v>
      </c>
      <c r="C694" s="7"/>
      <c r="D694" s="7"/>
      <c r="E694" s="7"/>
      <c r="H694">
        <v>692.5</v>
      </c>
      <c r="I694">
        <v>10</v>
      </c>
    </row>
    <row r="695" spans="1:9">
      <c r="A695" s="7">
        <v>693.5</v>
      </c>
      <c r="B695" s="7">
        <v>11</v>
      </c>
      <c r="C695" s="7"/>
      <c r="D695" s="7"/>
      <c r="E695" s="7"/>
      <c r="H695">
        <v>693.5</v>
      </c>
      <c r="I695">
        <v>12</v>
      </c>
    </row>
    <row r="696" spans="1:9">
      <c r="A696" s="7">
        <v>694.5</v>
      </c>
      <c r="B696" s="7">
        <v>13</v>
      </c>
      <c r="C696" s="7"/>
      <c r="D696" s="7"/>
      <c r="E696" s="7"/>
      <c r="H696">
        <v>694.5</v>
      </c>
      <c r="I696">
        <v>11</v>
      </c>
    </row>
    <row r="697" spans="1:9">
      <c r="A697" s="7">
        <v>695.5</v>
      </c>
      <c r="B697" s="7">
        <v>6</v>
      </c>
      <c r="C697" s="7"/>
      <c r="D697" s="7"/>
      <c r="E697" s="7"/>
      <c r="H697">
        <v>695.5</v>
      </c>
      <c r="I697">
        <v>16</v>
      </c>
    </row>
    <row r="698" spans="1:9">
      <c r="A698" s="7">
        <v>696.5</v>
      </c>
      <c r="B698" s="7">
        <v>12</v>
      </c>
      <c r="C698" s="7"/>
      <c r="D698" s="7"/>
      <c r="E698" s="7"/>
      <c r="H698">
        <v>696.5</v>
      </c>
      <c r="I698">
        <v>20</v>
      </c>
    </row>
    <row r="699" spans="1:9">
      <c r="A699" s="7">
        <v>697.5</v>
      </c>
      <c r="B699" s="7">
        <v>6</v>
      </c>
      <c r="C699" s="7"/>
      <c r="D699" s="7"/>
      <c r="E699" s="7"/>
      <c r="H699">
        <v>697.5</v>
      </c>
      <c r="I699">
        <v>20</v>
      </c>
    </row>
    <row r="700" spans="1:9">
      <c r="A700" s="7">
        <v>698.5</v>
      </c>
      <c r="B700" s="7">
        <v>14</v>
      </c>
      <c r="C700" s="7"/>
      <c r="D700" s="7"/>
      <c r="E700" s="7"/>
      <c r="H700">
        <v>698.5</v>
      </c>
      <c r="I700">
        <v>13</v>
      </c>
    </row>
    <row r="701" spans="1:9">
      <c r="A701" s="7">
        <v>699.5</v>
      </c>
      <c r="B701" s="7">
        <v>10</v>
      </c>
      <c r="C701" s="7"/>
      <c r="D701" s="7"/>
      <c r="E701" s="7"/>
      <c r="H701">
        <v>699.5</v>
      </c>
      <c r="I701">
        <v>12</v>
      </c>
    </row>
    <row r="702" spans="1:9">
      <c r="A702" s="7">
        <v>700.5</v>
      </c>
      <c r="B702" s="7">
        <v>11</v>
      </c>
      <c r="C702" s="7"/>
      <c r="D702" s="7"/>
      <c r="E702" s="7"/>
      <c r="H702">
        <v>700.5</v>
      </c>
      <c r="I702">
        <v>20</v>
      </c>
    </row>
    <row r="703" spans="1:9">
      <c r="A703" s="7">
        <v>701.5</v>
      </c>
      <c r="B703" s="7">
        <v>5</v>
      </c>
      <c r="C703" s="7"/>
      <c r="D703" s="7"/>
      <c r="E703" s="7"/>
      <c r="H703">
        <v>701.5</v>
      </c>
      <c r="I703">
        <v>18</v>
      </c>
    </row>
    <row r="704" spans="1:9">
      <c r="A704" s="7">
        <v>702.5</v>
      </c>
      <c r="B704" s="7">
        <v>8</v>
      </c>
      <c r="C704" s="7"/>
      <c r="D704" s="7"/>
      <c r="E704" s="7"/>
      <c r="H704">
        <v>702.5</v>
      </c>
      <c r="I704">
        <v>20</v>
      </c>
    </row>
    <row r="705" spans="1:9">
      <c r="A705" s="7">
        <v>703.5</v>
      </c>
      <c r="B705" s="7">
        <v>9</v>
      </c>
      <c r="C705" s="7"/>
      <c r="D705" s="7"/>
      <c r="E705" s="7"/>
      <c r="H705">
        <v>703.5</v>
      </c>
      <c r="I705">
        <v>13</v>
      </c>
    </row>
    <row r="706" spans="1:9">
      <c r="A706" s="7">
        <v>704.5</v>
      </c>
      <c r="B706" s="7">
        <v>4</v>
      </c>
      <c r="C706" s="7"/>
      <c r="D706" s="7"/>
      <c r="E706" s="7"/>
      <c r="H706">
        <v>704.5</v>
      </c>
      <c r="I706">
        <v>17</v>
      </c>
    </row>
    <row r="707" spans="1:9">
      <c r="A707" s="7">
        <v>705.5</v>
      </c>
      <c r="B707" s="7">
        <v>9</v>
      </c>
      <c r="C707" s="7"/>
      <c r="D707" s="7"/>
      <c r="E707" s="7"/>
      <c r="H707">
        <v>705.5</v>
      </c>
      <c r="I707">
        <v>19</v>
      </c>
    </row>
    <row r="708" spans="1:9">
      <c r="A708" s="7">
        <v>706.5</v>
      </c>
      <c r="B708" s="7">
        <v>8</v>
      </c>
      <c r="C708" s="7"/>
      <c r="D708" s="7"/>
      <c r="E708" s="7"/>
      <c r="H708">
        <v>706.5</v>
      </c>
      <c r="I708">
        <v>15</v>
      </c>
    </row>
    <row r="709" spans="1:9">
      <c r="A709" s="7">
        <v>707.5</v>
      </c>
      <c r="B709" s="7">
        <v>3</v>
      </c>
      <c r="C709" s="7"/>
      <c r="D709" s="7"/>
      <c r="E709" s="7"/>
      <c r="H709">
        <v>707.5</v>
      </c>
      <c r="I709">
        <v>27</v>
      </c>
    </row>
    <row r="710" spans="1:9">
      <c r="A710" s="7">
        <v>708.5</v>
      </c>
      <c r="B710" s="7">
        <v>8</v>
      </c>
      <c r="C710" s="7"/>
      <c r="D710" s="7"/>
      <c r="E710" s="7"/>
      <c r="H710">
        <v>708.5</v>
      </c>
      <c r="I710">
        <v>20</v>
      </c>
    </row>
    <row r="711" spans="1:9">
      <c r="A711" s="7">
        <v>709.5</v>
      </c>
      <c r="B711" s="7">
        <v>4</v>
      </c>
      <c r="C711" s="7"/>
      <c r="D711" s="7"/>
      <c r="E711" s="7"/>
      <c r="H711">
        <v>709.5</v>
      </c>
      <c r="I711">
        <v>23</v>
      </c>
    </row>
    <row r="712" spans="1:9">
      <c r="A712" s="7">
        <v>710.5</v>
      </c>
      <c r="B712" s="7">
        <v>7</v>
      </c>
      <c r="C712" s="7"/>
      <c r="D712" s="7"/>
      <c r="E712" s="7"/>
      <c r="H712">
        <v>710.5</v>
      </c>
      <c r="I712">
        <v>21</v>
      </c>
    </row>
    <row r="713" spans="1:9">
      <c r="A713" s="7">
        <v>711.5</v>
      </c>
      <c r="B713" s="7">
        <v>7</v>
      </c>
      <c r="C713" s="7"/>
      <c r="D713" s="7"/>
      <c r="E713" s="7"/>
      <c r="H713">
        <v>711.5</v>
      </c>
      <c r="I713">
        <v>4</v>
      </c>
    </row>
    <row r="714" spans="1:9">
      <c r="A714" s="7">
        <v>712.5</v>
      </c>
      <c r="B714" s="7">
        <v>6</v>
      </c>
      <c r="C714" s="7"/>
      <c r="D714" s="7"/>
      <c r="E714" s="7"/>
      <c r="H714">
        <v>712.5</v>
      </c>
      <c r="I714">
        <v>16</v>
      </c>
    </row>
    <row r="715" spans="1:9">
      <c r="A715" s="7">
        <v>713.5</v>
      </c>
      <c r="B715" s="7">
        <v>6</v>
      </c>
      <c r="C715" s="7"/>
      <c r="D715" s="7"/>
      <c r="E715" s="7"/>
      <c r="H715">
        <v>713.5</v>
      </c>
      <c r="I715">
        <v>19</v>
      </c>
    </row>
    <row r="716" spans="1:9">
      <c r="A716" s="7">
        <v>714.5</v>
      </c>
      <c r="B716" s="7">
        <v>11</v>
      </c>
      <c r="C716" s="7"/>
      <c r="D716" s="7"/>
      <c r="E716" s="7"/>
      <c r="H716">
        <v>714.5</v>
      </c>
      <c r="I716">
        <v>19</v>
      </c>
    </row>
    <row r="717" spans="1:9">
      <c r="A717" s="7">
        <v>715.5</v>
      </c>
      <c r="B717" s="7">
        <v>5</v>
      </c>
      <c r="C717" s="7"/>
      <c r="D717" s="7"/>
      <c r="E717" s="7"/>
      <c r="H717">
        <v>715.5</v>
      </c>
      <c r="I717">
        <v>15</v>
      </c>
    </row>
    <row r="718" spans="1:9">
      <c r="A718" s="7">
        <v>716.5</v>
      </c>
      <c r="B718" s="7">
        <v>4</v>
      </c>
      <c r="C718" s="7"/>
      <c r="D718" s="7"/>
      <c r="E718" s="7"/>
      <c r="H718">
        <v>716.5</v>
      </c>
      <c r="I718">
        <v>13</v>
      </c>
    </row>
    <row r="719" spans="1:9">
      <c r="A719" s="7">
        <v>717.5</v>
      </c>
      <c r="B719" s="7">
        <v>9</v>
      </c>
      <c r="C719" s="7"/>
      <c r="D719" s="7"/>
      <c r="E719" s="7"/>
      <c r="H719">
        <v>717.5</v>
      </c>
      <c r="I719">
        <v>8</v>
      </c>
    </row>
    <row r="720" spans="1:9">
      <c r="A720" s="7">
        <v>718.5</v>
      </c>
      <c r="B720" s="7">
        <v>5</v>
      </c>
      <c r="C720" s="7"/>
      <c r="D720" s="7"/>
      <c r="E720" s="7"/>
      <c r="H720">
        <v>718.5</v>
      </c>
      <c r="I720">
        <v>11</v>
      </c>
    </row>
    <row r="721" spans="1:9">
      <c r="A721" s="7">
        <v>719.5</v>
      </c>
      <c r="B721" s="7">
        <v>2</v>
      </c>
      <c r="C721" s="7"/>
      <c r="D721" s="7"/>
      <c r="E721" s="7"/>
      <c r="H721">
        <v>719.5</v>
      </c>
      <c r="I721">
        <v>16</v>
      </c>
    </row>
    <row r="722" spans="1:9">
      <c r="A722" s="7">
        <v>720.5</v>
      </c>
      <c r="B722" s="7">
        <v>13</v>
      </c>
      <c r="C722" s="7"/>
      <c r="D722" s="7"/>
      <c r="E722" s="7"/>
      <c r="H722">
        <v>720.5</v>
      </c>
      <c r="I722">
        <v>13</v>
      </c>
    </row>
    <row r="723" spans="1:9">
      <c r="A723" s="7">
        <v>721.5</v>
      </c>
      <c r="B723" s="7">
        <v>6</v>
      </c>
      <c r="C723" s="7"/>
      <c r="D723" s="7"/>
      <c r="E723" s="7"/>
      <c r="H723">
        <v>721.5</v>
      </c>
      <c r="I723">
        <v>12</v>
      </c>
    </row>
    <row r="724" spans="1:9">
      <c r="A724" s="7">
        <v>722.5</v>
      </c>
      <c r="B724" s="7">
        <v>5</v>
      </c>
      <c r="C724" s="7"/>
      <c r="D724" s="7"/>
      <c r="E724" s="7"/>
      <c r="H724">
        <v>722.5</v>
      </c>
      <c r="I724">
        <v>21</v>
      </c>
    </row>
    <row r="725" spans="1:9">
      <c r="A725" s="7">
        <v>723.5</v>
      </c>
      <c r="B725" s="7">
        <v>12</v>
      </c>
      <c r="C725" s="7"/>
      <c r="D725" s="7"/>
      <c r="E725" s="7"/>
      <c r="H725">
        <v>723.5</v>
      </c>
      <c r="I725">
        <v>12</v>
      </c>
    </row>
    <row r="726" spans="1:9">
      <c r="A726" s="7">
        <v>724.5</v>
      </c>
      <c r="B726" s="7">
        <v>10</v>
      </c>
      <c r="C726" s="7"/>
      <c r="D726" s="7"/>
      <c r="E726" s="7"/>
      <c r="H726">
        <v>724.5</v>
      </c>
      <c r="I726">
        <v>15</v>
      </c>
    </row>
    <row r="727" spans="1:9">
      <c r="A727" s="7">
        <v>725.5</v>
      </c>
      <c r="B727" s="7">
        <v>3</v>
      </c>
      <c r="C727" s="7"/>
      <c r="D727" s="7"/>
      <c r="E727" s="7"/>
      <c r="H727">
        <v>725.5</v>
      </c>
      <c r="I727">
        <v>14</v>
      </c>
    </row>
    <row r="728" spans="1:9">
      <c r="A728" s="7">
        <v>726.5</v>
      </c>
      <c r="B728" s="7">
        <v>10</v>
      </c>
      <c r="C728" s="7"/>
      <c r="D728" s="7"/>
      <c r="E728" s="7"/>
      <c r="H728">
        <v>726.5</v>
      </c>
      <c r="I728">
        <v>14</v>
      </c>
    </row>
    <row r="729" spans="1:9">
      <c r="A729" s="7">
        <v>727.5</v>
      </c>
      <c r="B729" s="7">
        <v>5</v>
      </c>
      <c r="C729" s="7"/>
      <c r="D729" s="7"/>
      <c r="E729" s="7"/>
      <c r="H729">
        <v>727.5</v>
      </c>
      <c r="I729">
        <v>11</v>
      </c>
    </row>
    <row r="730" spans="1:9">
      <c r="A730" s="7">
        <v>728.5</v>
      </c>
      <c r="B730" s="7">
        <v>6</v>
      </c>
      <c r="C730" s="7"/>
      <c r="D730" s="7"/>
      <c r="E730" s="7"/>
      <c r="H730">
        <v>728.5</v>
      </c>
      <c r="I730">
        <v>18</v>
      </c>
    </row>
    <row r="731" spans="1:9">
      <c r="A731" s="7">
        <v>729.5</v>
      </c>
      <c r="B731" s="7">
        <v>13</v>
      </c>
      <c r="C731" s="7"/>
      <c r="D731" s="7"/>
      <c r="E731" s="7"/>
      <c r="H731">
        <v>729.5</v>
      </c>
      <c r="I731">
        <v>12</v>
      </c>
    </row>
    <row r="732" spans="1:9">
      <c r="A732" s="7">
        <v>730.5</v>
      </c>
      <c r="B732" s="7">
        <v>8</v>
      </c>
      <c r="C732" s="7"/>
      <c r="D732" s="7"/>
      <c r="E732" s="7"/>
      <c r="H732">
        <v>730.5</v>
      </c>
      <c r="I732">
        <v>16</v>
      </c>
    </row>
    <row r="733" spans="1:9">
      <c r="A733" s="7">
        <v>731.5</v>
      </c>
      <c r="B733" s="7">
        <v>7</v>
      </c>
      <c r="C733" s="7"/>
      <c r="D733" s="7"/>
      <c r="E733" s="7"/>
      <c r="H733">
        <v>731.5</v>
      </c>
      <c r="I733">
        <v>13</v>
      </c>
    </row>
    <row r="734" spans="1:9">
      <c r="A734" s="7">
        <v>732.5</v>
      </c>
      <c r="B734" s="7">
        <v>8</v>
      </c>
      <c r="C734" s="7"/>
      <c r="D734" s="7"/>
      <c r="E734" s="7"/>
      <c r="H734">
        <v>732.5</v>
      </c>
      <c r="I734">
        <v>14</v>
      </c>
    </row>
    <row r="735" spans="1:9">
      <c r="A735" s="7">
        <v>733.5</v>
      </c>
      <c r="B735" s="7">
        <v>6</v>
      </c>
      <c r="C735" s="7"/>
      <c r="D735" s="7"/>
      <c r="E735" s="7"/>
      <c r="H735">
        <v>733.5</v>
      </c>
      <c r="I735">
        <v>17</v>
      </c>
    </row>
    <row r="736" spans="1:9">
      <c r="A736" s="7">
        <v>734.5</v>
      </c>
      <c r="B736" s="7">
        <v>8</v>
      </c>
      <c r="C736" s="7"/>
      <c r="D736" s="7"/>
      <c r="E736" s="7"/>
      <c r="H736">
        <v>734.5</v>
      </c>
      <c r="I736">
        <v>11</v>
      </c>
    </row>
    <row r="737" spans="1:9">
      <c r="A737" s="7">
        <v>735.5</v>
      </c>
      <c r="B737" s="7">
        <v>11</v>
      </c>
      <c r="C737" s="7"/>
      <c r="D737" s="7"/>
      <c r="E737" s="7"/>
      <c r="H737">
        <v>735.5</v>
      </c>
      <c r="I737">
        <v>19</v>
      </c>
    </row>
    <row r="738" spans="1:9">
      <c r="A738" s="7">
        <v>736.5</v>
      </c>
      <c r="B738" s="7">
        <v>6</v>
      </c>
      <c r="C738" s="7"/>
      <c r="D738" s="7"/>
      <c r="E738" s="7"/>
      <c r="H738">
        <v>736.5</v>
      </c>
      <c r="I738">
        <v>14</v>
      </c>
    </row>
    <row r="739" spans="1:9">
      <c r="A739" s="7">
        <v>737.5</v>
      </c>
      <c r="B739" s="7">
        <v>5</v>
      </c>
      <c r="C739" s="7"/>
      <c r="D739" s="7"/>
      <c r="E739" s="7"/>
      <c r="H739">
        <v>737.5</v>
      </c>
      <c r="I739">
        <v>7</v>
      </c>
    </row>
    <row r="740" spans="1:9">
      <c r="A740" s="7">
        <v>738.5</v>
      </c>
      <c r="B740" s="7">
        <v>14</v>
      </c>
      <c r="C740" s="7"/>
      <c r="D740" s="7"/>
      <c r="E740" s="7"/>
      <c r="H740">
        <v>738.5</v>
      </c>
      <c r="I740">
        <v>18</v>
      </c>
    </row>
    <row r="741" spans="1:9">
      <c r="A741" s="7">
        <v>739.5</v>
      </c>
      <c r="B741" s="7">
        <v>5</v>
      </c>
      <c r="C741" s="7"/>
      <c r="D741" s="7"/>
      <c r="E741" s="7"/>
      <c r="H741">
        <v>739.5</v>
      </c>
      <c r="I741">
        <v>22</v>
      </c>
    </row>
    <row r="742" spans="1:9">
      <c r="A742" s="7">
        <v>740.5</v>
      </c>
      <c r="B742" s="7">
        <v>9</v>
      </c>
      <c r="C742" s="7"/>
      <c r="D742" s="7"/>
      <c r="E742" s="7"/>
      <c r="H742">
        <v>740.5</v>
      </c>
      <c r="I742">
        <v>18</v>
      </c>
    </row>
    <row r="743" spans="1:9">
      <c r="A743" s="7">
        <v>741.5</v>
      </c>
      <c r="B743" s="7">
        <v>10</v>
      </c>
      <c r="C743" s="7"/>
      <c r="D743" s="7"/>
      <c r="E743" s="7"/>
      <c r="H743">
        <v>741.5</v>
      </c>
      <c r="I743">
        <v>13</v>
      </c>
    </row>
    <row r="744" spans="1:9">
      <c r="A744" s="7">
        <v>742.5</v>
      </c>
      <c r="B744" s="7">
        <v>6</v>
      </c>
      <c r="C744" s="7"/>
      <c r="D744" s="7"/>
      <c r="E744" s="7"/>
      <c r="H744">
        <v>742.5</v>
      </c>
      <c r="I744">
        <v>10</v>
      </c>
    </row>
    <row r="745" spans="1:9">
      <c r="A745" s="7">
        <v>743.5</v>
      </c>
      <c r="B745" s="7">
        <v>4</v>
      </c>
      <c r="C745" s="7"/>
      <c r="D745" s="7"/>
      <c r="E745" s="7"/>
      <c r="H745">
        <v>743.5</v>
      </c>
      <c r="I745">
        <v>16</v>
      </c>
    </row>
    <row r="746" spans="1:9">
      <c r="A746" s="7">
        <v>744.5</v>
      </c>
      <c r="B746" s="7">
        <v>15</v>
      </c>
      <c r="C746" s="7"/>
      <c r="D746" s="7"/>
      <c r="E746" s="7"/>
      <c r="H746">
        <v>744.5</v>
      </c>
      <c r="I746">
        <v>17</v>
      </c>
    </row>
    <row r="747" spans="1:9">
      <c r="A747" s="7">
        <v>745.5</v>
      </c>
      <c r="B747" s="7">
        <v>5</v>
      </c>
      <c r="C747" s="7"/>
      <c r="D747" s="7"/>
      <c r="E747" s="7"/>
      <c r="H747">
        <v>745.5</v>
      </c>
      <c r="I747">
        <v>19</v>
      </c>
    </row>
    <row r="748" spans="1:9">
      <c r="A748" s="7">
        <v>746.5</v>
      </c>
      <c r="B748" s="7">
        <v>2</v>
      </c>
      <c r="C748" s="7"/>
      <c r="D748" s="7"/>
      <c r="E748" s="7"/>
      <c r="H748">
        <v>746.5</v>
      </c>
      <c r="I748">
        <v>15</v>
      </c>
    </row>
    <row r="749" spans="1:9">
      <c r="A749" s="7">
        <v>747.5</v>
      </c>
      <c r="B749" s="7">
        <v>17</v>
      </c>
      <c r="C749" s="7"/>
      <c r="D749" s="7"/>
      <c r="E749" s="7"/>
      <c r="H749">
        <v>747.5</v>
      </c>
      <c r="I749">
        <v>15</v>
      </c>
    </row>
    <row r="750" spans="1:9">
      <c r="A750" s="7">
        <v>748.5</v>
      </c>
      <c r="B750" s="7">
        <v>1</v>
      </c>
      <c r="C750" s="7"/>
      <c r="D750" s="7"/>
      <c r="E750" s="7"/>
      <c r="H750">
        <v>748.5</v>
      </c>
      <c r="I750">
        <v>16</v>
      </c>
    </row>
    <row r="751" spans="1:9">
      <c r="A751" s="7">
        <v>749.5</v>
      </c>
      <c r="B751" s="7">
        <v>4</v>
      </c>
      <c r="C751" s="7"/>
      <c r="D751" s="7"/>
      <c r="E751" s="7"/>
      <c r="H751">
        <v>749.5</v>
      </c>
      <c r="I751">
        <v>14</v>
      </c>
    </row>
    <row r="752" spans="1:9">
      <c r="A752" s="7">
        <v>750.5</v>
      </c>
      <c r="B752" s="7">
        <v>9</v>
      </c>
      <c r="C752" s="7"/>
      <c r="D752" s="7"/>
      <c r="E752" s="7"/>
      <c r="H752">
        <v>750.5</v>
      </c>
      <c r="I752">
        <v>14</v>
      </c>
    </row>
    <row r="753" spans="1:9">
      <c r="A753" s="7">
        <v>751.5</v>
      </c>
      <c r="B753" s="7">
        <v>4</v>
      </c>
      <c r="C753" s="7"/>
      <c r="D753" s="7"/>
      <c r="E753" s="7"/>
      <c r="H753">
        <v>751.5</v>
      </c>
      <c r="I753">
        <v>8</v>
      </c>
    </row>
    <row r="754" spans="1:9">
      <c r="A754" s="7">
        <v>752.5</v>
      </c>
      <c r="B754" s="7">
        <v>5</v>
      </c>
      <c r="C754" s="7"/>
      <c r="D754" s="7"/>
      <c r="E754" s="7"/>
      <c r="H754">
        <v>752.5</v>
      </c>
      <c r="I754">
        <v>10</v>
      </c>
    </row>
    <row r="755" spans="1:9">
      <c r="A755" s="7">
        <v>753.5</v>
      </c>
      <c r="B755" s="7">
        <v>12</v>
      </c>
      <c r="C755" s="7"/>
      <c r="D755" s="7"/>
      <c r="E755" s="7"/>
      <c r="H755">
        <v>753.5</v>
      </c>
      <c r="I755">
        <v>19</v>
      </c>
    </row>
    <row r="756" spans="1:9">
      <c r="A756" s="7">
        <v>754.5</v>
      </c>
      <c r="B756" s="7">
        <v>7</v>
      </c>
      <c r="C756" s="7"/>
      <c r="D756" s="7"/>
      <c r="E756" s="7"/>
      <c r="H756">
        <v>754.5</v>
      </c>
      <c r="I756">
        <v>16</v>
      </c>
    </row>
    <row r="757" spans="1:9">
      <c r="A757" s="7">
        <v>755.5</v>
      </c>
      <c r="B757" s="7">
        <v>6</v>
      </c>
      <c r="C757" s="7"/>
      <c r="D757" s="7"/>
      <c r="E757" s="7"/>
      <c r="H757">
        <v>755.5</v>
      </c>
      <c r="I757">
        <v>21</v>
      </c>
    </row>
    <row r="758" spans="1:9">
      <c r="A758" s="7">
        <v>756.5</v>
      </c>
      <c r="B758" s="7">
        <v>11</v>
      </c>
      <c r="C758" s="7"/>
      <c r="D758" s="7"/>
      <c r="E758" s="7"/>
      <c r="H758">
        <v>756.5</v>
      </c>
      <c r="I758">
        <v>19</v>
      </c>
    </row>
    <row r="759" spans="1:9">
      <c r="A759" s="7">
        <v>757.5</v>
      </c>
      <c r="B759" s="7">
        <v>9</v>
      </c>
      <c r="C759" s="7"/>
      <c r="D759" s="7"/>
      <c r="E759" s="7"/>
      <c r="H759">
        <v>757.5</v>
      </c>
      <c r="I759">
        <v>27</v>
      </c>
    </row>
    <row r="760" spans="1:9">
      <c r="A760" s="7">
        <v>758.5</v>
      </c>
      <c r="B760" s="7">
        <v>9</v>
      </c>
      <c r="C760" s="7"/>
      <c r="D760" s="7"/>
      <c r="E760" s="7"/>
      <c r="H760">
        <v>758.5</v>
      </c>
      <c r="I760">
        <v>13</v>
      </c>
    </row>
    <row r="761" spans="1:9">
      <c r="A761" s="7">
        <v>759.5</v>
      </c>
      <c r="B761" s="7">
        <v>8</v>
      </c>
      <c r="C761" s="7"/>
      <c r="D761" s="7"/>
      <c r="E761" s="7"/>
      <c r="H761">
        <v>759.5</v>
      </c>
      <c r="I761">
        <v>13</v>
      </c>
    </row>
    <row r="762" spans="1:9">
      <c r="A762" s="7">
        <v>760.5</v>
      </c>
      <c r="B762" s="7">
        <v>6</v>
      </c>
      <c r="C762" s="7"/>
      <c r="D762" s="7"/>
      <c r="E762" s="7"/>
      <c r="H762">
        <v>760.5</v>
      </c>
      <c r="I762">
        <v>11</v>
      </c>
    </row>
    <row r="763" spans="1:9">
      <c r="A763" s="7">
        <v>761.5</v>
      </c>
      <c r="B763" s="7">
        <v>2</v>
      </c>
      <c r="C763" s="7"/>
      <c r="D763" s="7"/>
      <c r="E763" s="7"/>
      <c r="H763">
        <v>761.5</v>
      </c>
      <c r="I763">
        <v>16</v>
      </c>
    </row>
    <row r="764" spans="1:9">
      <c r="A764" s="7">
        <v>762.5</v>
      </c>
      <c r="B764" s="7">
        <v>11</v>
      </c>
      <c r="C764" s="7"/>
      <c r="D764" s="7"/>
      <c r="E764" s="7"/>
      <c r="H764">
        <v>762.5</v>
      </c>
      <c r="I764">
        <v>9</v>
      </c>
    </row>
    <row r="765" spans="1:9">
      <c r="A765" s="7">
        <v>763.5</v>
      </c>
      <c r="B765" s="7">
        <v>4</v>
      </c>
      <c r="C765" s="7"/>
      <c r="D765" s="7"/>
      <c r="E765" s="7"/>
      <c r="H765">
        <v>763.5</v>
      </c>
      <c r="I765">
        <v>18</v>
      </c>
    </row>
    <row r="766" spans="1:9">
      <c r="A766" s="7">
        <v>764.5</v>
      </c>
      <c r="B766" s="7">
        <v>7</v>
      </c>
      <c r="C766" s="7"/>
      <c r="D766" s="7"/>
      <c r="E766" s="7"/>
      <c r="H766">
        <v>764.5</v>
      </c>
      <c r="I766">
        <v>13</v>
      </c>
    </row>
    <row r="767" spans="1:9">
      <c r="A767" s="7">
        <v>765.5</v>
      </c>
      <c r="B767" s="7">
        <v>12</v>
      </c>
      <c r="C767" s="7"/>
      <c r="D767" s="7"/>
      <c r="E767" s="7"/>
      <c r="H767">
        <v>765.5</v>
      </c>
      <c r="I767">
        <v>15</v>
      </c>
    </row>
    <row r="768" spans="1:9">
      <c r="A768" s="7">
        <v>766.5</v>
      </c>
      <c r="B768" s="7">
        <v>3</v>
      </c>
      <c r="C768" s="7"/>
      <c r="D768" s="7"/>
      <c r="E768" s="7"/>
      <c r="H768">
        <v>766.5</v>
      </c>
      <c r="I768">
        <v>17</v>
      </c>
    </row>
    <row r="769" spans="1:9">
      <c r="A769" s="7">
        <v>767.5</v>
      </c>
      <c r="B769" s="7">
        <v>3</v>
      </c>
      <c r="C769" s="7"/>
      <c r="D769" s="7"/>
      <c r="E769" s="7"/>
      <c r="H769">
        <v>767.5</v>
      </c>
      <c r="I769">
        <v>16</v>
      </c>
    </row>
    <row r="770" spans="1:9">
      <c r="A770" s="7">
        <v>768.5</v>
      </c>
      <c r="B770" s="7">
        <v>12</v>
      </c>
      <c r="C770" s="7"/>
      <c r="D770" s="7"/>
      <c r="E770" s="7"/>
      <c r="H770">
        <v>768.5</v>
      </c>
      <c r="I770">
        <v>8</v>
      </c>
    </row>
    <row r="771" spans="1:9">
      <c r="A771" s="7">
        <v>769.5</v>
      </c>
      <c r="B771" s="7">
        <v>6</v>
      </c>
      <c r="C771" s="7"/>
      <c r="D771" s="7"/>
      <c r="E771" s="7"/>
      <c r="H771">
        <v>769.5</v>
      </c>
      <c r="I771">
        <v>13</v>
      </c>
    </row>
    <row r="772" spans="1:9">
      <c r="A772" s="7">
        <v>770.5</v>
      </c>
      <c r="B772" s="7">
        <v>6</v>
      </c>
      <c r="C772" s="7"/>
      <c r="D772" s="7"/>
      <c r="E772" s="7"/>
      <c r="H772">
        <v>770.5</v>
      </c>
      <c r="I772">
        <v>17</v>
      </c>
    </row>
    <row r="773" spans="1:9">
      <c r="A773" s="7">
        <v>771.5</v>
      </c>
      <c r="B773" s="7">
        <v>14</v>
      </c>
      <c r="C773" s="7"/>
      <c r="D773" s="7"/>
      <c r="E773" s="7"/>
      <c r="H773">
        <v>771.5</v>
      </c>
      <c r="I773">
        <v>21</v>
      </c>
    </row>
    <row r="774" spans="1:9">
      <c r="A774" s="7">
        <v>772.5</v>
      </c>
      <c r="B774" s="7">
        <v>3</v>
      </c>
      <c r="C774" s="7"/>
      <c r="D774" s="7"/>
      <c r="E774" s="7"/>
      <c r="H774">
        <v>772.5</v>
      </c>
      <c r="I774">
        <v>14</v>
      </c>
    </row>
    <row r="775" spans="1:9">
      <c r="A775" s="7">
        <v>773.5</v>
      </c>
      <c r="B775" s="7">
        <v>7</v>
      </c>
      <c r="C775" s="7"/>
      <c r="D775" s="7"/>
      <c r="E775" s="7"/>
      <c r="H775">
        <v>773.5</v>
      </c>
      <c r="I775">
        <v>25</v>
      </c>
    </row>
    <row r="776" spans="1:9">
      <c r="A776" s="7">
        <v>774.5</v>
      </c>
      <c r="B776" s="7">
        <v>13</v>
      </c>
      <c r="C776" s="7"/>
      <c r="D776" s="7"/>
      <c r="E776" s="7"/>
      <c r="H776">
        <v>774.5</v>
      </c>
      <c r="I776">
        <v>13</v>
      </c>
    </row>
    <row r="777" spans="1:9">
      <c r="A777" s="7">
        <v>775.5</v>
      </c>
      <c r="B777" s="7">
        <v>9</v>
      </c>
      <c r="C777" s="7"/>
      <c r="D777" s="7"/>
      <c r="E777" s="7"/>
      <c r="H777">
        <v>775.5</v>
      </c>
      <c r="I777">
        <v>13</v>
      </c>
    </row>
    <row r="778" spans="1:9">
      <c r="A778" s="7">
        <v>776.5</v>
      </c>
      <c r="B778" s="7">
        <v>5</v>
      </c>
      <c r="C778" s="7"/>
      <c r="D778" s="7"/>
      <c r="E778" s="7"/>
      <c r="H778">
        <v>776.5</v>
      </c>
      <c r="I778">
        <v>14</v>
      </c>
    </row>
    <row r="779" spans="1:9">
      <c r="A779" s="7">
        <v>777.5</v>
      </c>
      <c r="B779" s="7">
        <v>13</v>
      </c>
      <c r="C779" s="7"/>
      <c r="D779" s="7"/>
      <c r="E779" s="7"/>
      <c r="H779">
        <v>777.5</v>
      </c>
      <c r="I779">
        <v>10</v>
      </c>
    </row>
    <row r="780" spans="1:9">
      <c r="A780" s="7">
        <v>778.5</v>
      </c>
      <c r="B780" s="7">
        <v>9</v>
      </c>
      <c r="C780" s="7"/>
      <c r="D780" s="7"/>
      <c r="E780" s="7"/>
      <c r="H780">
        <v>778.5</v>
      </c>
      <c r="I780">
        <v>14</v>
      </c>
    </row>
    <row r="781" spans="1:9">
      <c r="A781" s="7">
        <v>779.5</v>
      </c>
      <c r="B781" s="7">
        <v>2</v>
      </c>
      <c r="C781" s="7"/>
      <c r="D781" s="7"/>
      <c r="E781" s="7"/>
      <c r="H781">
        <v>779.5</v>
      </c>
      <c r="I781">
        <v>11</v>
      </c>
    </row>
    <row r="782" spans="1:9">
      <c r="A782" s="7">
        <v>780.5</v>
      </c>
      <c r="B782" s="7">
        <v>9</v>
      </c>
      <c r="C782" s="7"/>
      <c r="D782" s="7"/>
      <c r="E782" s="7"/>
      <c r="H782">
        <v>780.5</v>
      </c>
      <c r="I782">
        <v>7</v>
      </c>
    </row>
    <row r="783" spans="1:9">
      <c r="A783" s="7">
        <v>781.5</v>
      </c>
      <c r="B783" s="7">
        <v>10</v>
      </c>
      <c r="C783" s="7"/>
      <c r="D783" s="7"/>
      <c r="E783" s="7"/>
      <c r="H783">
        <v>781.5</v>
      </c>
      <c r="I783">
        <v>11</v>
      </c>
    </row>
    <row r="784" spans="1:9">
      <c r="A784" s="7">
        <v>782.5</v>
      </c>
      <c r="B784" s="7">
        <v>6</v>
      </c>
      <c r="C784" s="7"/>
      <c r="D784" s="7"/>
      <c r="E784" s="7"/>
      <c r="H784">
        <v>782.5</v>
      </c>
      <c r="I784">
        <v>8</v>
      </c>
    </row>
    <row r="785" spans="1:9">
      <c r="A785" s="7">
        <v>783.5</v>
      </c>
      <c r="B785" s="7">
        <v>10</v>
      </c>
      <c r="C785" s="7"/>
      <c r="D785" s="7"/>
      <c r="E785" s="7"/>
      <c r="H785">
        <v>783.5</v>
      </c>
      <c r="I785">
        <v>13</v>
      </c>
    </row>
    <row r="786" spans="1:9">
      <c r="A786" s="7">
        <v>784.5</v>
      </c>
      <c r="B786" s="7">
        <v>5</v>
      </c>
      <c r="C786" s="7"/>
      <c r="D786" s="7"/>
      <c r="E786" s="7"/>
      <c r="H786">
        <v>784.5</v>
      </c>
      <c r="I786">
        <v>14</v>
      </c>
    </row>
    <row r="787" spans="1:9">
      <c r="A787" s="7">
        <v>785.5</v>
      </c>
      <c r="B787" s="7">
        <v>6</v>
      </c>
      <c r="C787" s="7"/>
      <c r="D787" s="7"/>
      <c r="E787" s="7"/>
      <c r="H787">
        <v>785.5</v>
      </c>
      <c r="I787">
        <v>18</v>
      </c>
    </row>
    <row r="788" spans="1:9">
      <c r="A788" s="7">
        <v>786.5</v>
      </c>
      <c r="B788" s="7">
        <v>10</v>
      </c>
      <c r="C788" s="7"/>
      <c r="D788" s="7"/>
      <c r="E788" s="7"/>
      <c r="H788">
        <v>786.5</v>
      </c>
      <c r="I788">
        <v>10</v>
      </c>
    </row>
    <row r="789" spans="1:9">
      <c r="A789" s="7">
        <v>787.5</v>
      </c>
      <c r="B789" s="7">
        <v>8</v>
      </c>
      <c r="C789" s="7"/>
      <c r="D789" s="7"/>
      <c r="E789" s="7"/>
      <c r="H789">
        <v>787.5</v>
      </c>
      <c r="I789">
        <v>18</v>
      </c>
    </row>
    <row r="790" spans="1:9">
      <c r="A790" s="7">
        <v>788.5</v>
      </c>
      <c r="B790" s="7">
        <v>2</v>
      </c>
      <c r="C790" s="7"/>
      <c r="D790" s="7"/>
      <c r="E790" s="7"/>
      <c r="H790">
        <v>788.5</v>
      </c>
      <c r="I790">
        <v>13</v>
      </c>
    </row>
    <row r="791" spans="1:9">
      <c r="A791" s="7">
        <v>789.5</v>
      </c>
      <c r="B791" s="7">
        <v>7</v>
      </c>
      <c r="C791" s="7"/>
      <c r="D791" s="7"/>
      <c r="E791" s="7"/>
      <c r="H791">
        <v>789.5</v>
      </c>
      <c r="I791">
        <v>23</v>
      </c>
    </row>
    <row r="792" spans="1:9">
      <c r="A792" s="7">
        <v>790.5</v>
      </c>
      <c r="B792" s="7">
        <v>4</v>
      </c>
      <c r="C792" s="7"/>
      <c r="D792" s="7"/>
      <c r="E792" s="7"/>
      <c r="H792">
        <v>790.5</v>
      </c>
      <c r="I792">
        <v>15</v>
      </c>
    </row>
    <row r="793" spans="1:9">
      <c r="A793" s="7">
        <v>791.5</v>
      </c>
      <c r="B793" s="7">
        <v>9</v>
      </c>
      <c r="C793" s="7"/>
      <c r="D793" s="7"/>
      <c r="E793" s="7"/>
      <c r="H793">
        <v>791.5</v>
      </c>
      <c r="I793">
        <v>14</v>
      </c>
    </row>
    <row r="794" spans="1:9">
      <c r="A794" s="7">
        <v>792.5</v>
      </c>
      <c r="B794" s="7">
        <v>4</v>
      </c>
      <c r="C794" s="7"/>
      <c r="D794" s="7"/>
      <c r="E794" s="7"/>
      <c r="H794">
        <v>792.5</v>
      </c>
      <c r="I794">
        <v>17</v>
      </c>
    </row>
    <row r="795" spans="1:9">
      <c r="A795" s="7">
        <v>793.5</v>
      </c>
      <c r="B795" s="7">
        <v>2</v>
      </c>
      <c r="C795" s="7"/>
      <c r="D795" s="7"/>
      <c r="E795" s="7"/>
      <c r="H795">
        <v>793.5</v>
      </c>
      <c r="I795">
        <v>14</v>
      </c>
    </row>
    <row r="796" spans="1:9">
      <c r="A796" s="7">
        <v>794.5</v>
      </c>
      <c r="B796" s="7">
        <v>4</v>
      </c>
      <c r="C796" s="7"/>
      <c r="D796" s="7"/>
      <c r="E796" s="7"/>
      <c r="H796">
        <v>794.5</v>
      </c>
      <c r="I796">
        <v>10</v>
      </c>
    </row>
    <row r="797" spans="1:9">
      <c r="A797" s="7">
        <v>795.5</v>
      </c>
      <c r="B797" s="7">
        <v>8</v>
      </c>
      <c r="C797" s="7"/>
      <c r="D797" s="7"/>
      <c r="E797" s="7"/>
      <c r="H797">
        <v>795.5</v>
      </c>
      <c r="I797">
        <v>10</v>
      </c>
    </row>
    <row r="798" spans="1:9">
      <c r="A798" s="7">
        <v>796.5</v>
      </c>
      <c r="B798" s="7">
        <v>3</v>
      </c>
      <c r="C798" s="7"/>
      <c r="D798" s="7"/>
      <c r="E798" s="7"/>
      <c r="H798">
        <v>796.5</v>
      </c>
      <c r="I798">
        <v>15</v>
      </c>
    </row>
    <row r="799" spans="1:9">
      <c r="A799" s="7">
        <v>797.5</v>
      </c>
      <c r="B799" s="7">
        <v>5</v>
      </c>
      <c r="C799" s="7"/>
      <c r="D799" s="7"/>
      <c r="E799" s="7"/>
      <c r="H799">
        <v>797.5</v>
      </c>
      <c r="I799">
        <v>16</v>
      </c>
    </row>
    <row r="800" spans="1:9">
      <c r="A800" s="7">
        <v>798.5</v>
      </c>
      <c r="B800" s="7">
        <v>12</v>
      </c>
      <c r="C800" s="7"/>
      <c r="D800" s="7"/>
      <c r="E800" s="7"/>
      <c r="H800">
        <v>798.5</v>
      </c>
      <c r="I800">
        <v>24</v>
      </c>
    </row>
    <row r="801" spans="1:9">
      <c r="A801" s="7">
        <v>799.5</v>
      </c>
      <c r="B801" s="7">
        <v>6</v>
      </c>
      <c r="C801" s="7"/>
      <c r="D801" s="7"/>
      <c r="E801" s="7"/>
      <c r="H801">
        <v>799.5</v>
      </c>
      <c r="I801">
        <v>17</v>
      </c>
    </row>
    <row r="802" spans="1:9">
      <c r="A802" s="7">
        <v>800.5</v>
      </c>
      <c r="B802" s="7">
        <v>3</v>
      </c>
      <c r="C802" s="7"/>
      <c r="D802" s="7"/>
      <c r="E802" s="7"/>
      <c r="H802">
        <v>800.5</v>
      </c>
      <c r="I802">
        <v>10</v>
      </c>
    </row>
    <row r="803" spans="1:9">
      <c r="A803" s="7">
        <v>801.5</v>
      </c>
      <c r="B803" s="7">
        <v>14</v>
      </c>
      <c r="C803" s="7"/>
      <c r="D803" s="7"/>
      <c r="E803" s="7"/>
      <c r="H803">
        <v>801.5</v>
      </c>
      <c r="I803">
        <v>9</v>
      </c>
    </row>
    <row r="804" spans="1:9">
      <c r="A804" s="7">
        <v>802.5</v>
      </c>
      <c r="B804" s="7">
        <v>5</v>
      </c>
      <c r="C804" s="7"/>
      <c r="D804" s="7"/>
      <c r="E804" s="7"/>
      <c r="H804">
        <v>802.5</v>
      </c>
      <c r="I804">
        <v>11</v>
      </c>
    </row>
    <row r="805" spans="1:9">
      <c r="A805" s="7">
        <v>803.5</v>
      </c>
      <c r="B805" s="7">
        <v>11</v>
      </c>
      <c r="C805" s="7"/>
      <c r="D805" s="7"/>
      <c r="E805" s="7"/>
      <c r="H805">
        <v>803.5</v>
      </c>
      <c r="I805">
        <v>14</v>
      </c>
    </row>
    <row r="806" spans="1:9">
      <c r="A806" s="7">
        <v>804.5</v>
      </c>
      <c r="B806" s="7">
        <v>8</v>
      </c>
      <c r="C806" s="7"/>
      <c r="D806" s="7"/>
      <c r="E806" s="7"/>
      <c r="H806">
        <v>804.5</v>
      </c>
      <c r="I806">
        <v>23</v>
      </c>
    </row>
    <row r="807" spans="1:9">
      <c r="A807" s="7">
        <v>805.5</v>
      </c>
      <c r="B807" s="7">
        <v>4</v>
      </c>
      <c r="C807" s="7"/>
      <c r="D807" s="7"/>
      <c r="E807" s="7"/>
      <c r="H807">
        <v>805.5</v>
      </c>
      <c r="I807">
        <v>12</v>
      </c>
    </row>
    <row r="808" spans="1:9">
      <c r="A808" s="7">
        <v>806.5</v>
      </c>
      <c r="B808" s="7">
        <v>1</v>
      </c>
      <c r="C808" s="7"/>
      <c r="D808" s="7"/>
      <c r="E808" s="7"/>
      <c r="H808">
        <v>806.5</v>
      </c>
      <c r="I808">
        <v>14</v>
      </c>
    </row>
    <row r="809" spans="1:9">
      <c r="A809" s="7">
        <v>807.5</v>
      </c>
      <c r="B809" s="7">
        <v>6</v>
      </c>
      <c r="C809" s="7"/>
      <c r="D809" s="7"/>
      <c r="E809" s="7"/>
      <c r="H809">
        <v>807.5</v>
      </c>
      <c r="I809">
        <v>16</v>
      </c>
    </row>
    <row r="810" spans="1:9">
      <c r="A810" s="7">
        <v>808.5</v>
      </c>
      <c r="B810" s="7">
        <v>7</v>
      </c>
      <c r="C810" s="7"/>
      <c r="D810" s="7"/>
      <c r="E810" s="7"/>
      <c r="H810">
        <v>808.5</v>
      </c>
      <c r="I810">
        <v>16</v>
      </c>
    </row>
    <row r="811" spans="1:9">
      <c r="A811" s="7">
        <v>809.5</v>
      </c>
      <c r="B811" s="7">
        <v>6</v>
      </c>
      <c r="C811" s="7"/>
      <c r="D811" s="7"/>
      <c r="E811" s="7"/>
      <c r="H811">
        <v>809.5</v>
      </c>
      <c r="I811">
        <v>19</v>
      </c>
    </row>
    <row r="812" spans="1:9">
      <c r="A812" s="7">
        <v>810.5</v>
      </c>
      <c r="B812" s="7">
        <v>19</v>
      </c>
      <c r="C812" s="7"/>
      <c r="D812" s="7"/>
      <c r="E812" s="7"/>
      <c r="H812">
        <v>810.5</v>
      </c>
      <c r="I812">
        <v>11</v>
      </c>
    </row>
    <row r="813" spans="1:9">
      <c r="A813" s="7">
        <v>811.5</v>
      </c>
      <c r="B813" s="7">
        <v>6</v>
      </c>
      <c r="C813" s="7"/>
      <c r="D813" s="7"/>
      <c r="E813" s="7"/>
      <c r="H813">
        <v>811.5</v>
      </c>
      <c r="I813">
        <v>15</v>
      </c>
    </row>
    <row r="814" spans="1:9">
      <c r="A814" s="7">
        <v>812.5</v>
      </c>
      <c r="B814" s="7">
        <v>4</v>
      </c>
      <c r="C814" s="7"/>
      <c r="D814" s="7"/>
      <c r="E814" s="7"/>
      <c r="H814">
        <v>812.5</v>
      </c>
      <c r="I814">
        <v>8</v>
      </c>
    </row>
    <row r="815" spans="1:9">
      <c r="A815" s="7">
        <v>813.5</v>
      </c>
      <c r="B815" s="7">
        <v>7</v>
      </c>
      <c r="C815" s="7"/>
      <c r="D815" s="7"/>
      <c r="E815" s="7"/>
      <c r="H815">
        <v>813.5</v>
      </c>
      <c r="I815">
        <v>7</v>
      </c>
    </row>
    <row r="816" spans="1:9">
      <c r="A816" s="7">
        <v>814.5</v>
      </c>
      <c r="B816" s="7">
        <v>8</v>
      </c>
      <c r="C816" s="7"/>
      <c r="D816" s="7"/>
      <c r="E816" s="7"/>
      <c r="H816">
        <v>814.5</v>
      </c>
      <c r="I816">
        <v>16</v>
      </c>
    </row>
    <row r="817" spans="1:9">
      <c r="A817" s="7">
        <v>815.5</v>
      </c>
      <c r="B817" s="7">
        <v>5</v>
      </c>
      <c r="C817" s="7"/>
      <c r="D817" s="7"/>
      <c r="E817" s="7"/>
      <c r="H817">
        <v>815.5</v>
      </c>
      <c r="I817">
        <v>16</v>
      </c>
    </row>
    <row r="818" spans="1:9">
      <c r="A818" s="7">
        <v>816.5</v>
      </c>
      <c r="B818" s="7">
        <v>5</v>
      </c>
      <c r="C818" s="7"/>
      <c r="D818" s="7"/>
      <c r="E818" s="7"/>
      <c r="H818">
        <v>816.5</v>
      </c>
      <c r="I818">
        <v>16</v>
      </c>
    </row>
    <row r="819" spans="1:9">
      <c r="A819" s="7">
        <v>817.5</v>
      </c>
      <c r="B819" s="7">
        <v>8</v>
      </c>
      <c r="C819" s="7"/>
      <c r="D819" s="7"/>
      <c r="E819" s="7"/>
      <c r="H819">
        <v>817.5</v>
      </c>
      <c r="I819">
        <v>11</v>
      </c>
    </row>
    <row r="820" spans="1:9">
      <c r="A820" s="7">
        <v>818.5</v>
      </c>
      <c r="B820" s="7">
        <v>4</v>
      </c>
      <c r="C820" s="7"/>
      <c r="D820" s="7"/>
      <c r="E820" s="7"/>
      <c r="H820">
        <v>818.5</v>
      </c>
      <c r="I820">
        <v>10</v>
      </c>
    </row>
    <row r="821" spans="1:9">
      <c r="A821" s="7">
        <v>819.5</v>
      </c>
      <c r="B821" s="7">
        <v>9</v>
      </c>
      <c r="C821" s="7"/>
      <c r="D821" s="7"/>
      <c r="E821" s="7"/>
      <c r="H821">
        <v>819.5</v>
      </c>
      <c r="I821">
        <v>21</v>
      </c>
    </row>
    <row r="822" spans="1:9">
      <c r="A822" s="7">
        <v>820.5</v>
      </c>
      <c r="B822" s="7">
        <v>5</v>
      </c>
      <c r="C822" s="7"/>
      <c r="D822" s="7"/>
      <c r="E822" s="7"/>
      <c r="H822">
        <v>820.5</v>
      </c>
      <c r="I822">
        <v>13</v>
      </c>
    </row>
    <row r="823" spans="1:9">
      <c r="A823" s="7">
        <v>821.5</v>
      </c>
      <c r="B823" s="7">
        <v>6</v>
      </c>
      <c r="C823" s="7"/>
      <c r="D823" s="7"/>
      <c r="E823" s="7"/>
      <c r="H823">
        <v>821.5</v>
      </c>
      <c r="I823">
        <v>21</v>
      </c>
    </row>
    <row r="824" spans="1:9">
      <c r="A824" s="7">
        <v>822.5</v>
      </c>
      <c r="B824" s="7">
        <v>10</v>
      </c>
      <c r="C824" s="7"/>
      <c r="D824" s="7"/>
      <c r="E824" s="7"/>
      <c r="H824">
        <v>822.5</v>
      </c>
      <c r="I824">
        <v>19</v>
      </c>
    </row>
    <row r="825" spans="1:9">
      <c r="A825" s="7">
        <v>823.5</v>
      </c>
      <c r="B825" s="7">
        <v>7</v>
      </c>
      <c r="C825" s="7"/>
      <c r="D825" s="7"/>
      <c r="E825" s="7"/>
      <c r="H825">
        <v>823.5</v>
      </c>
      <c r="I825">
        <v>16</v>
      </c>
    </row>
    <row r="826" spans="1:9">
      <c r="A826" s="7">
        <v>824.5</v>
      </c>
      <c r="B826" s="7">
        <v>9</v>
      </c>
      <c r="C826" s="7"/>
      <c r="D826" s="7"/>
      <c r="E826" s="7"/>
      <c r="H826">
        <v>824.5</v>
      </c>
      <c r="I826">
        <v>10</v>
      </c>
    </row>
    <row r="827" spans="1:9">
      <c r="A827" s="7">
        <v>825.5</v>
      </c>
      <c r="B827" s="7">
        <v>9</v>
      </c>
      <c r="C827" s="7"/>
      <c r="D827" s="7"/>
      <c r="E827" s="7"/>
      <c r="H827">
        <v>825.5</v>
      </c>
      <c r="I827">
        <v>19</v>
      </c>
    </row>
    <row r="828" spans="1:9">
      <c r="A828" s="7">
        <v>826.5</v>
      </c>
      <c r="B828" s="7">
        <v>3</v>
      </c>
      <c r="C828" s="7"/>
      <c r="D828" s="7"/>
      <c r="E828" s="7"/>
      <c r="H828">
        <v>826.5</v>
      </c>
      <c r="I828">
        <v>11</v>
      </c>
    </row>
    <row r="829" spans="1:9">
      <c r="A829" s="7">
        <v>827.5</v>
      </c>
      <c r="B829" s="7">
        <v>8</v>
      </c>
      <c r="C829" s="7"/>
      <c r="D829" s="7"/>
      <c r="E829" s="7"/>
      <c r="H829">
        <v>827.5</v>
      </c>
      <c r="I829">
        <v>11</v>
      </c>
    </row>
    <row r="830" spans="1:9">
      <c r="A830" s="7">
        <v>828.5</v>
      </c>
      <c r="B830" s="7">
        <v>12</v>
      </c>
      <c r="C830" s="7"/>
      <c r="D830" s="7"/>
      <c r="E830" s="7"/>
      <c r="H830">
        <v>828.5</v>
      </c>
      <c r="I830">
        <v>23</v>
      </c>
    </row>
    <row r="831" spans="1:9">
      <c r="A831" s="7">
        <v>829.5</v>
      </c>
      <c r="B831" s="7">
        <v>2</v>
      </c>
      <c r="C831" s="7"/>
      <c r="D831" s="7"/>
      <c r="E831" s="7"/>
      <c r="H831">
        <v>829.5</v>
      </c>
      <c r="I831">
        <v>16</v>
      </c>
    </row>
    <row r="832" spans="1:9">
      <c r="A832" s="7">
        <v>830.5</v>
      </c>
      <c r="B832" s="7">
        <v>5</v>
      </c>
      <c r="C832" s="7"/>
      <c r="D832" s="7"/>
      <c r="E832" s="7"/>
      <c r="H832">
        <v>830.5</v>
      </c>
      <c r="I832">
        <v>17</v>
      </c>
    </row>
    <row r="833" spans="1:9">
      <c r="A833" s="7">
        <v>831.5</v>
      </c>
      <c r="B833" s="7">
        <v>9</v>
      </c>
      <c r="C833" s="7"/>
      <c r="D833" s="7"/>
      <c r="E833" s="7"/>
      <c r="H833">
        <v>831.5</v>
      </c>
      <c r="I833">
        <v>32</v>
      </c>
    </row>
    <row r="834" spans="1:9">
      <c r="A834" s="7">
        <v>832.5</v>
      </c>
      <c r="B834" s="7">
        <v>3</v>
      </c>
      <c r="C834" s="7"/>
      <c r="D834" s="7"/>
      <c r="E834" s="7"/>
      <c r="H834">
        <v>832.5</v>
      </c>
      <c r="I834">
        <v>14</v>
      </c>
    </row>
    <row r="835" spans="1:9">
      <c r="A835" s="7">
        <v>833.5</v>
      </c>
      <c r="B835" s="7">
        <v>5</v>
      </c>
      <c r="C835" s="7"/>
      <c r="D835" s="7"/>
      <c r="E835" s="7"/>
      <c r="H835">
        <v>833.5</v>
      </c>
      <c r="I835">
        <v>11</v>
      </c>
    </row>
    <row r="836" spans="1:9">
      <c r="A836" s="7">
        <v>834.5</v>
      </c>
      <c r="B836" s="7">
        <v>12</v>
      </c>
      <c r="C836" s="7"/>
      <c r="D836" s="7"/>
      <c r="E836" s="7"/>
      <c r="H836">
        <v>834.5</v>
      </c>
      <c r="I836">
        <v>31</v>
      </c>
    </row>
    <row r="837" spans="1:9">
      <c r="A837" s="7">
        <v>835.5</v>
      </c>
      <c r="B837" s="7">
        <v>2</v>
      </c>
      <c r="C837" s="7"/>
      <c r="D837" s="7"/>
      <c r="E837" s="7"/>
      <c r="H837">
        <v>835.5</v>
      </c>
      <c r="I837">
        <v>10</v>
      </c>
    </row>
    <row r="838" spans="1:9">
      <c r="A838" s="7">
        <v>836.5</v>
      </c>
      <c r="B838" s="7">
        <v>7</v>
      </c>
      <c r="C838" s="7"/>
      <c r="D838" s="7"/>
      <c r="E838" s="7"/>
      <c r="H838">
        <v>836.5</v>
      </c>
      <c r="I838">
        <v>6</v>
      </c>
    </row>
    <row r="839" spans="1:9">
      <c r="A839" s="7">
        <v>837.5</v>
      </c>
      <c r="B839" s="7">
        <v>11</v>
      </c>
      <c r="C839" s="7"/>
      <c r="D839" s="7"/>
      <c r="E839" s="7"/>
      <c r="H839">
        <v>837.5</v>
      </c>
      <c r="I839">
        <v>34</v>
      </c>
    </row>
    <row r="840" spans="1:9">
      <c r="A840" s="7">
        <v>838.5</v>
      </c>
      <c r="B840" s="7">
        <v>4</v>
      </c>
      <c r="C840" s="7"/>
      <c r="D840" s="7"/>
      <c r="E840" s="7"/>
      <c r="H840">
        <v>838.5</v>
      </c>
      <c r="I840">
        <v>16</v>
      </c>
    </row>
    <row r="841" spans="1:9">
      <c r="A841" s="7">
        <v>839.5</v>
      </c>
      <c r="B841" s="7">
        <v>3</v>
      </c>
      <c r="C841" s="7"/>
      <c r="D841" s="7"/>
      <c r="E841" s="7"/>
      <c r="H841">
        <v>839.5</v>
      </c>
      <c r="I841">
        <v>8</v>
      </c>
    </row>
    <row r="842" spans="1:9">
      <c r="A842" s="7">
        <v>840.5</v>
      </c>
      <c r="B842" s="7">
        <v>8</v>
      </c>
      <c r="C842" s="7"/>
      <c r="D842" s="7"/>
      <c r="E842" s="7"/>
      <c r="H842">
        <v>840.5</v>
      </c>
      <c r="I842">
        <v>49</v>
      </c>
    </row>
    <row r="843" spans="1:9">
      <c r="A843" s="7">
        <v>841.5</v>
      </c>
      <c r="B843" s="7">
        <v>5</v>
      </c>
      <c r="C843" s="7"/>
      <c r="D843" s="7"/>
      <c r="E843" s="7"/>
      <c r="H843">
        <v>841.5</v>
      </c>
      <c r="I843">
        <v>19</v>
      </c>
    </row>
    <row r="844" spans="1:9">
      <c r="A844" s="7">
        <v>842.5</v>
      </c>
      <c r="B844" s="7">
        <v>5</v>
      </c>
      <c r="C844" s="7"/>
      <c r="D844" s="7"/>
      <c r="E844" s="7"/>
      <c r="H844">
        <v>842.5</v>
      </c>
      <c r="I844">
        <v>16</v>
      </c>
    </row>
    <row r="845" spans="1:9">
      <c r="A845" s="7">
        <v>843.5</v>
      </c>
      <c r="B845" s="7">
        <v>9</v>
      </c>
      <c r="C845" s="7"/>
      <c r="D845" s="7"/>
      <c r="E845" s="7"/>
      <c r="H845">
        <v>843.5</v>
      </c>
      <c r="I845">
        <v>37</v>
      </c>
    </row>
    <row r="846" spans="1:9">
      <c r="A846" s="7">
        <v>844.5</v>
      </c>
      <c r="B846" s="7">
        <v>6</v>
      </c>
      <c r="C846" s="7"/>
      <c r="D846" s="7"/>
      <c r="E846" s="7"/>
      <c r="H846">
        <v>844.5</v>
      </c>
      <c r="I846">
        <v>18</v>
      </c>
    </row>
    <row r="847" spans="1:9">
      <c r="A847" s="7">
        <v>845.5</v>
      </c>
      <c r="B847" s="7">
        <v>6</v>
      </c>
      <c r="C847" s="7"/>
      <c r="D847" s="7"/>
      <c r="E847" s="7"/>
      <c r="H847">
        <v>845.5</v>
      </c>
      <c r="I847">
        <v>16</v>
      </c>
    </row>
    <row r="848" spans="1:9">
      <c r="A848" s="7">
        <v>846.5</v>
      </c>
      <c r="B848" s="7">
        <v>10</v>
      </c>
      <c r="C848" s="7"/>
      <c r="D848" s="7"/>
      <c r="E848" s="7"/>
      <c r="H848">
        <v>846.5</v>
      </c>
      <c r="I848">
        <v>21</v>
      </c>
    </row>
    <row r="849" spans="1:9">
      <c r="A849" s="7">
        <v>847.5</v>
      </c>
      <c r="B849" s="7">
        <v>5</v>
      </c>
      <c r="C849" s="7"/>
      <c r="D849" s="7"/>
      <c r="E849" s="7"/>
      <c r="H849">
        <v>847.5</v>
      </c>
      <c r="I849">
        <v>9</v>
      </c>
    </row>
    <row r="850" spans="1:9">
      <c r="A850" s="7">
        <v>848.5</v>
      </c>
      <c r="B850" s="7">
        <v>4</v>
      </c>
      <c r="C850" s="7"/>
      <c r="D850" s="7"/>
      <c r="E850" s="7"/>
      <c r="H850">
        <v>848.5</v>
      </c>
      <c r="I850">
        <v>7</v>
      </c>
    </row>
    <row r="851" spans="1:9">
      <c r="A851" s="7">
        <v>849.5</v>
      </c>
      <c r="B851" s="7">
        <v>14</v>
      </c>
      <c r="C851" s="7"/>
      <c r="D851" s="7"/>
      <c r="E851" s="7"/>
      <c r="H851">
        <v>849.5</v>
      </c>
      <c r="I851">
        <v>23</v>
      </c>
    </row>
    <row r="852" spans="1:9">
      <c r="A852" s="7">
        <v>850.5</v>
      </c>
      <c r="B852" s="7">
        <v>4</v>
      </c>
      <c r="C852" s="7"/>
      <c r="D852" s="7"/>
      <c r="E852" s="7"/>
      <c r="H852">
        <v>850.5</v>
      </c>
      <c r="I852">
        <v>17</v>
      </c>
    </row>
    <row r="853" spans="1:9">
      <c r="A853" s="7">
        <v>851.5</v>
      </c>
      <c r="B853" s="7">
        <v>7</v>
      </c>
      <c r="C853" s="7"/>
      <c r="D853" s="7"/>
      <c r="E853" s="7"/>
      <c r="H853">
        <v>851.5</v>
      </c>
      <c r="I853">
        <v>8</v>
      </c>
    </row>
    <row r="854" spans="1:9">
      <c r="A854" s="7">
        <v>852.5</v>
      </c>
      <c r="B854" s="7">
        <v>10</v>
      </c>
      <c r="C854" s="7"/>
      <c r="D854" s="7"/>
      <c r="E854" s="7"/>
      <c r="H854">
        <v>852.5</v>
      </c>
      <c r="I854">
        <v>28</v>
      </c>
    </row>
    <row r="855" spans="1:9">
      <c r="A855" s="7">
        <v>853.5</v>
      </c>
      <c r="B855" s="7">
        <v>3</v>
      </c>
      <c r="C855" s="7"/>
      <c r="D855" s="7"/>
      <c r="E855" s="7"/>
      <c r="H855">
        <v>853.5</v>
      </c>
      <c r="I855">
        <v>16</v>
      </c>
    </row>
    <row r="856" spans="1:9">
      <c r="A856" s="7">
        <v>854.5</v>
      </c>
      <c r="B856" s="7">
        <v>3</v>
      </c>
      <c r="C856" s="7"/>
      <c r="D856" s="7"/>
      <c r="E856" s="7"/>
      <c r="H856">
        <v>854.5</v>
      </c>
      <c r="I856">
        <v>7</v>
      </c>
    </row>
    <row r="857" spans="1:9">
      <c r="A857" s="7">
        <v>855.5</v>
      </c>
      <c r="B857" s="7">
        <v>15</v>
      </c>
      <c r="C857" s="7"/>
      <c r="D857" s="7"/>
      <c r="E857" s="7"/>
      <c r="H857">
        <v>855.5</v>
      </c>
      <c r="I857">
        <v>25</v>
      </c>
    </row>
    <row r="858" spans="1:9">
      <c r="A858" s="7">
        <v>856.5</v>
      </c>
      <c r="B858" s="7">
        <v>9</v>
      </c>
      <c r="C858" s="7"/>
      <c r="D858" s="7"/>
      <c r="E858" s="7"/>
      <c r="H858">
        <v>856.5</v>
      </c>
      <c r="I858">
        <v>15</v>
      </c>
    </row>
    <row r="859" spans="1:9">
      <c r="A859" s="7">
        <v>857.5</v>
      </c>
      <c r="B859" s="7">
        <v>6</v>
      </c>
      <c r="C859" s="7"/>
      <c r="D859" s="7"/>
      <c r="E859" s="7"/>
      <c r="H859">
        <v>857.5</v>
      </c>
      <c r="I859">
        <v>14</v>
      </c>
    </row>
    <row r="860" spans="1:9">
      <c r="A860" s="7">
        <v>858.5</v>
      </c>
      <c r="B860" s="7">
        <v>10</v>
      </c>
      <c r="C860" s="7"/>
      <c r="D860" s="7"/>
      <c r="E860" s="7"/>
      <c r="H860">
        <v>858.5</v>
      </c>
      <c r="I860">
        <v>25</v>
      </c>
    </row>
    <row r="861" spans="1:9">
      <c r="A861" s="7">
        <v>859.5</v>
      </c>
      <c r="B861" s="7">
        <v>5</v>
      </c>
      <c r="C861" s="7"/>
      <c r="D861" s="7"/>
      <c r="E861" s="7"/>
      <c r="H861">
        <v>859.5</v>
      </c>
      <c r="I861">
        <v>7</v>
      </c>
    </row>
    <row r="862" spans="1:9">
      <c r="A862" s="7">
        <v>860.5</v>
      </c>
      <c r="B862" s="7">
        <v>5</v>
      </c>
      <c r="C862" s="7"/>
      <c r="D862" s="7"/>
      <c r="E862" s="7"/>
      <c r="H862">
        <v>860.5</v>
      </c>
      <c r="I862">
        <v>10</v>
      </c>
    </row>
    <row r="863" spans="1:9">
      <c r="A863" s="7">
        <v>861.5</v>
      </c>
      <c r="B863" s="7">
        <v>11</v>
      </c>
      <c r="C863" s="7"/>
      <c r="D863" s="7"/>
      <c r="E863" s="7"/>
      <c r="H863">
        <v>861.5</v>
      </c>
      <c r="I863">
        <v>20</v>
      </c>
    </row>
    <row r="864" spans="1:9">
      <c r="A864" s="7">
        <v>862.5</v>
      </c>
      <c r="B864" s="7">
        <v>4</v>
      </c>
      <c r="C864" s="7"/>
      <c r="D864" s="7"/>
      <c r="E864" s="7"/>
      <c r="H864">
        <v>862.5</v>
      </c>
      <c r="I864">
        <v>6</v>
      </c>
    </row>
    <row r="865" spans="1:9">
      <c r="A865" s="7">
        <v>863.5</v>
      </c>
      <c r="B865" s="7">
        <v>2</v>
      </c>
      <c r="C865" s="7"/>
      <c r="D865" s="7"/>
      <c r="E865" s="7"/>
      <c r="H865">
        <v>863.5</v>
      </c>
      <c r="I865">
        <v>12</v>
      </c>
    </row>
    <row r="866" spans="1:9">
      <c r="A866" s="7">
        <v>864.5</v>
      </c>
      <c r="B866" s="7">
        <v>14</v>
      </c>
      <c r="C866" s="7"/>
      <c r="D866" s="7"/>
      <c r="E866" s="7"/>
      <c r="H866">
        <v>864.5</v>
      </c>
      <c r="I866">
        <v>17</v>
      </c>
    </row>
    <row r="867" spans="1:9">
      <c r="A867" s="7">
        <v>865.5</v>
      </c>
      <c r="B867" s="7">
        <v>4</v>
      </c>
      <c r="C867" s="7"/>
      <c r="D867" s="7"/>
      <c r="E867" s="7"/>
      <c r="H867">
        <v>865.5</v>
      </c>
      <c r="I867">
        <v>14</v>
      </c>
    </row>
    <row r="868" spans="1:9">
      <c r="A868" s="7">
        <v>866.5</v>
      </c>
      <c r="B868" s="7">
        <v>6</v>
      </c>
      <c r="C868" s="7"/>
      <c r="D868" s="7"/>
      <c r="E868" s="7"/>
      <c r="H868">
        <v>866.5</v>
      </c>
      <c r="I868">
        <v>12</v>
      </c>
    </row>
    <row r="869" spans="1:9">
      <c r="A869" s="7">
        <v>867.5</v>
      </c>
      <c r="B869" s="7">
        <v>12</v>
      </c>
      <c r="C869" s="7"/>
      <c r="D869" s="7"/>
      <c r="E869" s="7"/>
      <c r="H869">
        <v>867.5</v>
      </c>
      <c r="I869">
        <v>12</v>
      </c>
    </row>
    <row r="870" spans="1:9">
      <c r="A870" s="7">
        <v>868.5</v>
      </c>
      <c r="B870" s="7">
        <v>6</v>
      </c>
      <c r="C870" s="7"/>
      <c r="D870" s="7"/>
      <c r="E870" s="7"/>
      <c r="H870">
        <v>868.5</v>
      </c>
      <c r="I870">
        <v>9</v>
      </c>
    </row>
    <row r="871" spans="1:9">
      <c r="A871" s="7">
        <v>869.5</v>
      </c>
      <c r="B871" s="7">
        <v>8</v>
      </c>
      <c r="C871" s="7"/>
      <c r="D871" s="7"/>
      <c r="E871" s="7"/>
      <c r="H871">
        <v>869.5</v>
      </c>
      <c r="I871">
        <v>15</v>
      </c>
    </row>
    <row r="872" spans="1:9">
      <c r="A872" s="7">
        <v>870.5</v>
      </c>
      <c r="B872" s="7">
        <v>11</v>
      </c>
      <c r="C872" s="7"/>
      <c r="D872" s="7"/>
      <c r="E872" s="7"/>
      <c r="H872">
        <v>870.5</v>
      </c>
      <c r="I872">
        <v>11</v>
      </c>
    </row>
    <row r="873" spans="1:9">
      <c r="A873" s="7">
        <v>871.5</v>
      </c>
      <c r="B873" s="7">
        <v>6</v>
      </c>
      <c r="C873" s="7"/>
      <c r="D873" s="7"/>
      <c r="E873" s="7"/>
      <c r="H873">
        <v>871.5</v>
      </c>
      <c r="I873">
        <v>12</v>
      </c>
    </row>
    <row r="874" spans="1:9">
      <c r="A874" s="7">
        <v>872.5</v>
      </c>
      <c r="B874" s="7">
        <v>5</v>
      </c>
      <c r="C874" s="7"/>
      <c r="D874" s="7"/>
      <c r="E874" s="7"/>
      <c r="H874">
        <v>872.5</v>
      </c>
      <c r="I874">
        <v>11</v>
      </c>
    </row>
    <row r="875" spans="1:9">
      <c r="A875" s="7">
        <v>873.5</v>
      </c>
      <c r="B875" s="7">
        <v>7</v>
      </c>
      <c r="C875" s="7"/>
      <c r="D875" s="7"/>
      <c r="E875" s="7"/>
      <c r="H875">
        <v>873.5</v>
      </c>
      <c r="I875">
        <v>16</v>
      </c>
    </row>
    <row r="876" spans="1:9">
      <c r="A876" s="7">
        <v>874.5</v>
      </c>
      <c r="B876" s="7">
        <v>5</v>
      </c>
      <c r="C876" s="7"/>
      <c r="D876" s="7"/>
      <c r="E876" s="7"/>
      <c r="H876">
        <v>874.5</v>
      </c>
      <c r="I876">
        <v>6</v>
      </c>
    </row>
    <row r="877" spans="1:9">
      <c r="A877" s="7">
        <v>875.5</v>
      </c>
      <c r="B877" s="7">
        <v>2</v>
      </c>
      <c r="C877" s="7"/>
      <c r="D877" s="7"/>
      <c r="E877" s="7"/>
      <c r="H877">
        <v>875.5</v>
      </c>
      <c r="I877">
        <v>16</v>
      </c>
    </row>
    <row r="878" spans="1:9">
      <c r="A878" s="7">
        <v>876.5</v>
      </c>
      <c r="B878" s="7">
        <v>11</v>
      </c>
      <c r="C878" s="7"/>
      <c r="D878" s="7"/>
      <c r="E878" s="7"/>
      <c r="H878">
        <v>876.5</v>
      </c>
      <c r="I878">
        <v>12</v>
      </c>
    </row>
    <row r="879" spans="1:9">
      <c r="A879" s="7">
        <v>877.5</v>
      </c>
      <c r="B879" s="7">
        <v>3</v>
      </c>
      <c r="C879" s="7"/>
      <c r="D879" s="7"/>
      <c r="E879" s="7"/>
      <c r="H879">
        <v>877.5</v>
      </c>
      <c r="I879">
        <v>11</v>
      </c>
    </row>
    <row r="880" spans="1:9">
      <c r="A880" s="7">
        <v>878.5</v>
      </c>
      <c r="B880" s="7">
        <v>11</v>
      </c>
      <c r="C880" s="7"/>
      <c r="D880" s="7"/>
      <c r="E880" s="7"/>
      <c r="H880">
        <v>878.5</v>
      </c>
      <c r="I880">
        <v>9</v>
      </c>
    </row>
    <row r="881" spans="1:9">
      <c r="A881" s="7">
        <v>879.5</v>
      </c>
      <c r="B881" s="7">
        <v>4</v>
      </c>
      <c r="C881" s="7"/>
      <c r="D881" s="7"/>
      <c r="E881" s="7"/>
      <c r="H881">
        <v>879.5</v>
      </c>
      <c r="I881">
        <v>13</v>
      </c>
    </row>
    <row r="882" spans="1:9">
      <c r="A882" s="7">
        <v>880.5</v>
      </c>
      <c r="B882" s="7">
        <v>5</v>
      </c>
      <c r="C882" s="7"/>
      <c r="D882" s="7"/>
      <c r="E882" s="7"/>
      <c r="H882">
        <v>880.5</v>
      </c>
      <c r="I882">
        <v>12</v>
      </c>
    </row>
    <row r="883" spans="1:9">
      <c r="A883" s="7">
        <v>881.5</v>
      </c>
      <c r="B883" s="7">
        <v>6</v>
      </c>
      <c r="C883" s="7"/>
      <c r="D883" s="7"/>
      <c r="E883" s="7"/>
      <c r="H883">
        <v>881.5</v>
      </c>
      <c r="I883">
        <v>11</v>
      </c>
    </row>
    <row r="884" spans="1:9">
      <c r="A884" s="7">
        <v>882.5</v>
      </c>
      <c r="B884" s="7">
        <v>5</v>
      </c>
      <c r="C884" s="7"/>
      <c r="D884" s="7"/>
      <c r="E884" s="7"/>
      <c r="H884">
        <v>882.5</v>
      </c>
      <c r="I884">
        <v>11</v>
      </c>
    </row>
    <row r="885" spans="1:9">
      <c r="A885" s="7">
        <v>883.5</v>
      </c>
      <c r="B885" s="7">
        <v>8</v>
      </c>
      <c r="C885" s="7"/>
      <c r="D885" s="7"/>
      <c r="E885" s="7"/>
      <c r="H885">
        <v>883.5</v>
      </c>
      <c r="I885">
        <v>10</v>
      </c>
    </row>
    <row r="886" spans="1:9">
      <c r="A886" s="7">
        <v>884.5</v>
      </c>
      <c r="B886" s="7">
        <v>5</v>
      </c>
      <c r="C886" s="7"/>
      <c r="D886" s="7"/>
      <c r="E886" s="7"/>
      <c r="H886">
        <v>884.5</v>
      </c>
      <c r="I886">
        <v>8</v>
      </c>
    </row>
    <row r="887" spans="1:9">
      <c r="A887" s="7">
        <v>885.5</v>
      </c>
      <c r="B887" s="7">
        <v>7</v>
      </c>
      <c r="C887" s="7"/>
      <c r="D887" s="7"/>
      <c r="E887" s="7"/>
      <c r="H887">
        <v>885.5</v>
      </c>
      <c r="I887">
        <v>12</v>
      </c>
    </row>
    <row r="888" spans="1:9">
      <c r="A888" s="7">
        <v>886.5</v>
      </c>
      <c r="B888" s="7">
        <v>5</v>
      </c>
      <c r="C888" s="7"/>
      <c r="D888" s="7"/>
      <c r="E888" s="7"/>
      <c r="H888">
        <v>886.5</v>
      </c>
      <c r="I888">
        <v>11</v>
      </c>
    </row>
    <row r="889" spans="1:9">
      <c r="A889" s="7">
        <v>887.5</v>
      </c>
      <c r="B889" s="7">
        <v>4</v>
      </c>
      <c r="C889" s="7"/>
      <c r="D889" s="7"/>
      <c r="E889" s="7"/>
      <c r="H889">
        <v>887.5</v>
      </c>
      <c r="I889">
        <v>10</v>
      </c>
    </row>
    <row r="890" spans="1:9">
      <c r="A890" s="7">
        <v>888.5</v>
      </c>
      <c r="B890" s="7">
        <v>19</v>
      </c>
      <c r="C890" s="7"/>
      <c r="D890" s="7"/>
      <c r="E890" s="7"/>
      <c r="H890">
        <v>888.5</v>
      </c>
      <c r="I890">
        <v>11</v>
      </c>
    </row>
    <row r="891" spans="1:9">
      <c r="A891" s="7">
        <v>889.5</v>
      </c>
      <c r="B891" s="7">
        <v>2</v>
      </c>
      <c r="C891" s="7"/>
      <c r="D891" s="7"/>
      <c r="E891" s="7"/>
      <c r="H891">
        <v>889.5</v>
      </c>
      <c r="I891">
        <v>8</v>
      </c>
    </row>
    <row r="892" spans="1:9">
      <c r="A892" s="7">
        <v>890.5</v>
      </c>
      <c r="B892" s="7">
        <v>1</v>
      </c>
      <c r="C892" s="7"/>
      <c r="D892" s="7"/>
      <c r="E892" s="7"/>
      <c r="H892">
        <v>890.5</v>
      </c>
      <c r="I892">
        <v>9</v>
      </c>
    </row>
    <row r="893" spans="1:9">
      <c r="A893" s="7">
        <v>891.5</v>
      </c>
      <c r="B893" s="7">
        <v>9</v>
      </c>
      <c r="C893" s="7"/>
      <c r="D893" s="7"/>
      <c r="E893" s="7"/>
      <c r="H893">
        <v>891.5</v>
      </c>
      <c r="I893">
        <v>15</v>
      </c>
    </row>
    <row r="894" spans="1:9">
      <c r="A894" s="7">
        <v>892.5</v>
      </c>
      <c r="B894" s="7">
        <v>3</v>
      </c>
      <c r="C894" s="7"/>
      <c r="D894" s="7"/>
      <c r="E894" s="7"/>
      <c r="H894">
        <v>892.5</v>
      </c>
      <c r="I894">
        <v>8</v>
      </c>
    </row>
    <row r="895" spans="1:9">
      <c r="A895" s="7">
        <v>893.5</v>
      </c>
      <c r="B895" s="7">
        <v>5</v>
      </c>
      <c r="C895" s="7"/>
      <c r="D895" s="7"/>
      <c r="E895" s="7"/>
      <c r="H895">
        <v>893.5</v>
      </c>
      <c r="I895">
        <v>12</v>
      </c>
    </row>
    <row r="896" spans="1:9">
      <c r="A896" s="7">
        <v>894.5</v>
      </c>
      <c r="B896" s="7">
        <v>12</v>
      </c>
      <c r="C896" s="7"/>
      <c r="D896" s="7"/>
      <c r="E896" s="7"/>
      <c r="H896">
        <v>894.5</v>
      </c>
      <c r="I896">
        <v>12</v>
      </c>
    </row>
    <row r="897" spans="1:9">
      <c r="A897" s="7">
        <v>895.5</v>
      </c>
      <c r="B897" s="7">
        <v>2</v>
      </c>
      <c r="C897" s="7"/>
      <c r="D897" s="7"/>
      <c r="E897" s="7"/>
      <c r="H897">
        <v>895.5</v>
      </c>
      <c r="I897">
        <v>9</v>
      </c>
    </row>
    <row r="898" spans="1:9">
      <c r="A898" s="7">
        <v>896.5</v>
      </c>
      <c r="B898" s="7">
        <v>4</v>
      </c>
      <c r="C898" s="7"/>
      <c r="D898" s="7"/>
      <c r="E898" s="7"/>
      <c r="H898">
        <v>896.5</v>
      </c>
      <c r="I898">
        <v>10</v>
      </c>
    </row>
    <row r="899" spans="1:9">
      <c r="A899" s="7">
        <v>897.5</v>
      </c>
      <c r="B899" s="7">
        <v>7</v>
      </c>
      <c r="C899" s="7"/>
      <c r="D899" s="7"/>
      <c r="E899" s="7"/>
      <c r="H899">
        <v>897.5</v>
      </c>
      <c r="I899">
        <v>18</v>
      </c>
    </row>
    <row r="900" spans="1:9">
      <c r="A900" s="7">
        <v>898.5</v>
      </c>
      <c r="B900" s="7">
        <v>4</v>
      </c>
      <c r="C900" s="7"/>
      <c r="D900" s="7"/>
      <c r="E900" s="7"/>
      <c r="H900">
        <v>898.5</v>
      </c>
      <c r="I900">
        <v>17</v>
      </c>
    </row>
    <row r="901" spans="1:9">
      <c r="A901" s="7">
        <v>899.5</v>
      </c>
      <c r="B901" s="7">
        <v>4</v>
      </c>
      <c r="C901" s="7"/>
      <c r="D901" s="7"/>
      <c r="E901" s="7"/>
      <c r="H901">
        <v>899.5</v>
      </c>
      <c r="I901">
        <v>10</v>
      </c>
    </row>
    <row r="902" spans="1:9">
      <c r="A902" s="7">
        <v>900.5</v>
      </c>
      <c r="B902" s="7">
        <v>11</v>
      </c>
      <c r="C902" s="7"/>
      <c r="D902" s="7"/>
      <c r="E902" s="7"/>
      <c r="H902">
        <v>900.5</v>
      </c>
      <c r="I902">
        <v>13</v>
      </c>
    </row>
    <row r="903" spans="1:9">
      <c r="A903" s="7">
        <v>901.5</v>
      </c>
      <c r="B903" s="7">
        <v>4</v>
      </c>
      <c r="C903" s="7"/>
      <c r="D903" s="7"/>
      <c r="E903" s="7"/>
      <c r="H903">
        <v>901.5</v>
      </c>
      <c r="I903">
        <v>12</v>
      </c>
    </row>
    <row r="904" spans="1:9">
      <c r="A904" s="7">
        <v>902.5</v>
      </c>
      <c r="B904" s="7">
        <v>8</v>
      </c>
      <c r="C904" s="7"/>
      <c r="D904" s="7"/>
      <c r="E904" s="7"/>
      <c r="H904">
        <v>902.5</v>
      </c>
      <c r="I904">
        <v>5</v>
      </c>
    </row>
    <row r="905" spans="1:9">
      <c r="A905" s="7">
        <v>903.5</v>
      </c>
      <c r="B905" s="7">
        <v>9</v>
      </c>
      <c r="C905" s="7"/>
      <c r="D905" s="7"/>
      <c r="E905" s="7"/>
      <c r="H905">
        <v>903.5</v>
      </c>
      <c r="I905">
        <v>19</v>
      </c>
    </row>
    <row r="906" spans="1:9">
      <c r="A906" s="7">
        <v>904.5</v>
      </c>
      <c r="B906" s="7">
        <v>7</v>
      </c>
      <c r="C906" s="7"/>
      <c r="D906" s="7"/>
      <c r="E906" s="7"/>
      <c r="H906">
        <v>904.5</v>
      </c>
      <c r="I906">
        <v>5</v>
      </c>
    </row>
    <row r="907" spans="1:9">
      <c r="A907" s="7">
        <v>905.5</v>
      </c>
      <c r="B907" s="7">
        <v>8</v>
      </c>
      <c r="C907" s="7"/>
      <c r="D907" s="7"/>
      <c r="E907" s="7"/>
      <c r="H907">
        <v>905.5</v>
      </c>
      <c r="I907">
        <v>8</v>
      </c>
    </row>
    <row r="908" spans="1:9">
      <c r="A908" s="7">
        <v>906.5</v>
      </c>
      <c r="B908" s="7">
        <v>5</v>
      </c>
      <c r="C908" s="7"/>
      <c r="D908" s="7"/>
      <c r="E908" s="7"/>
      <c r="H908">
        <v>906.5</v>
      </c>
      <c r="I908">
        <v>12</v>
      </c>
    </row>
    <row r="909" spans="1:9">
      <c r="A909" s="7">
        <v>907.5</v>
      </c>
      <c r="B909" s="7">
        <v>2</v>
      </c>
      <c r="C909" s="7"/>
      <c r="D909" s="7"/>
      <c r="E909" s="7"/>
      <c r="H909">
        <v>907.5</v>
      </c>
      <c r="I909">
        <v>11</v>
      </c>
    </row>
    <row r="910" spans="1:9">
      <c r="A910" s="7">
        <v>908.5</v>
      </c>
      <c r="B910" s="7">
        <v>4</v>
      </c>
      <c r="C910" s="7"/>
      <c r="D910" s="7"/>
      <c r="E910" s="7"/>
      <c r="H910">
        <v>908.5</v>
      </c>
      <c r="I910">
        <v>12</v>
      </c>
    </row>
    <row r="911" spans="1:9">
      <c r="A911" s="7">
        <v>909.5</v>
      </c>
      <c r="B911" s="7">
        <v>16</v>
      </c>
      <c r="C911" s="7"/>
      <c r="D911" s="7"/>
      <c r="E911" s="7"/>
      <c r="H911">
        <v>909.5</v>
      </c>
      <c r="I911">
        <v>11</v>
      </c>
    </row>
    <row r="912" spans="1:9">
      <c r="A912" s="7">
        <v>910.5</v>
      </c>
      <c r="B912" s="7">
        <v>4</v>
      </c>
      <c r="C912" s="7"/>
      <c r="D912" s="7"/>
      <c r="E912" s="7"/>
      <c r="H912">
        <v>910.5</v>
      </c>
      <c r="I912">
        <v>14</v>
      </c>
    </row>
    <row r="913" spans="1:9">
      <c r="A913" s="7">
        <v>911.5</v>
      </c>
      <c r="B913" s="7">
        <v>3</v>
      </c>
      <c r="C913" s="7"/>
      <c r="D913" s="7"/>
      <c r="E913" s="7"/>
      <c r="H913">
        <v>911.5</v>
      </c>
      <c r="I913">
        <v>9</v>
      </c>
    </row>
    <row r="914" spans="1:9">
      <c r="A914" s="7">
        <v>912.5</v>
      </c>
      <c r="B914" s="7">
        <v>9</v>
      </c>
      <c r="C914" s="7"/>
      <c r="D914" s="7"/>
      <c r="E914" s="7"/>
      <c r="H914">
        <v>912.5</v>
      </c>
      <c r="I914">
        <v>10</v>
      </c>
    </row>
    <row r="915" spans="1:9">
      <c r="A915" s="7">
        <v>913.5</v>
      </c>
      <c r="B915" s="7">
        <v>5</v>
      </c>
      <c r="C915" s="7"/>
      <c r="D915" s="7"/>
      <c r="E915" s="7"/>
      <c r="H915">
        <v>913.5</v>
      </c>
      <c r="I915">
        <v>13</v>
      </c>
    </row>
    <row r="916" spans="1:9">
      <c r="A916" s="7">
        <v>914.5</v>
      </c>
      <c r="B916" s="7">
        <v>5</v>
      </c>
      <c r="C916" s="7"/>
      <c r="D916" s="7"/>
      <c r="E916" s="7"/>
      <c r="H916">
        <v>914.5</v>
      </c>
      <c r="I916">
        <v>15</v>
      </c>
    </row>
    <row r="917" spans="1:9">
      <c r="A917" s="7">
        <v>915.5</v>
      </c>
      <c r="B917" s="7">
        <v>7</v>
      </c>
      <c r="C917" s="7"/>
      <c r="D917" s="7"/>
      <c r="E917" s="7"/>
      <c r="H917">
        <v>915.5</v>
      </c>
      <c r="I917">
        <v>6</v>
      </c>
    </row>
    <row r="918" spans="1:9">
      <c r="A918" s="7">
        <v>916.5</v>
      </c>
      <c r="B918" s="7">
        <v>2</v>
      </c>
      <c r="C918" s="7"/>
      <c r="D918" s="7"/>
      <c r="E918" s="7"/>
      <c r="H918">
        <v>916.5</v>
      </c>
      <c r="I918">
        <v>6</v>
      </c>
    </row>
    <row r="919" spans="1:9">
      <c r="A919" s="7">
        <v>917.5</v>
      </c>
      <c r="B919" s="7">
        <v>4</v>
      </c>
      <c r="C919" s="7"/>
      <c r="D919" s="7"/>
      <c r="E919" s="7"/>
      <c r="H919">
        <v>917.5</v>
      </c>
      <c r="I919">
        <v>11</v>
      </c>
    </row>
    <row r="920" spans="1:9">
      <c r="A920" s="7">
        <v>918.5</v>
      </c>
      <c r="B920" s="7">
        <v>15</v>
      </c>
      <c r="C920" s="7"/>
      <c r="D920" s="7"/>
      <c r="E920" s="7"/>
      <c r="H920">
        <v>918.5</v>
      </c>
      <c r="I920">
        <v>16</v>
      </c>
    </row>
    <row r="921" spans="1:9">
      <c r="A921" s="7">
        <v>919.5</v>
      </c>
      <c r="B921" s="7">
        <v>5</v>
      </c>
      <c r="C921" s="7"/>
      <c r="D921" s="7"/>
      <c r="E921" s="7"/>
      <c r="H921">
        <v>919.5</v>
      </c>
      <c r="I921">
        <v>5</v>
      </c>
    </row>
    <row r="922" spans="1:9">
      <c r="A922" s="7">
        <v>920.5</v>
      </c>
      <c r="B922" s="7">
        <v>6</v>
      </c>
      <c r="C922" s="7"/>
      <c r="D922" s="7"/>
      <c r="E922" s="7"/>
      <c r="H922">
        <v>920.5</v>
      </c>
      <c r="I922">
        <v>12</v>
      </c>
    </row>
    <row r="923" spans="1:9">
      <c r="A923" s="7">
        <v>921.5</v>
      </c>
      <c r="B923" s="7">
        <v>13</v>
      </c>
      <c r="C923" s="7"/>
      <c r="D923" s="7"/>
      <c r="E923" s="7"/>
      <c r="H923">
        <v>921.5</v>
      </c>
      <c r="I923">
        <v>18</v>
      </c>
    </row>
    <row r="924" spans="1:9">
      <c r="A924" s="7">
        <v>922.5</v>
      </c>
      <c r="B924" s="7">
        <v>4</v>
      </c>
      <c r="C924" s="7"/>
      <c r="D924" s="7"/>
      <c r="E924" s="7"/>
      <c r="H924">
        <v>922.5</v>
      </c>
      <c r="I924">
        <v>14</v>
      </c>
    </row>
    <row r="925" spans="1:9">
      <c r="A925" s="7">
        <v>923.5</v>
      </c>
      <c r="B925" s="7">
        <v>6</v>
      </c>
      <c r="C925" s="7"/>
      <c r="D925" s="7"/>
      <c r="E925" s="7"/>
      <c r="H925">
        <v>923.5</v>
      </c>
      <c r="I925">
        <v>14</v>
      </c>
    </row>
    <row r="926" spans="1:9">
      <c r="A926" s="7">
        <v>924.5</v>
      </c>
      <c r="B926" s="7">
        <v>10</v>
      </c>
      <c r="C926" s="7"/>
      <c r="D926" s="7"/>
      <c r="E926" s="7"/>
      <c r="H926">
        <v>924.5</v>
      </c>
      <c r="I926">
        <v>7</v>
      </c>
    </row>
    <row r="927" spans="1:9">
      <c r="A927" s="7">
        <v>925.5</v>
      </c>
      <c r="B927" s="7">
        <v>4</v>
      </c>
      <c r="C927" s="7"/>
      <c r="D927" s="7"/>
      <c r="E927" s="7"/>
      <c r="H927">
        <v>925.5</v>
      </c>
      <c r="I927">
        <v>13</v>
      </c>
    </row>
    <row r="928" spans="1:9">
      <c r="A928" s="7">
        <v>926.5</v>
      </c>
      <c r="B928" s="7">
        <v>6</v>
      </c>
      <c r="C928" s="7"/>
      <c r="D928" s="7"/>
      <c r="E928" s="7"/>
      <c r="H928">
        <v>926.5</v>
      </c>
      <c r="I928">
        <v>8</v>
      </c>
    </row>
    <row r="929" spans="1:9">
      <c r="A929" s="7">
        <v>927.5</v>
      </c>
      <c r="B929" s="7">
        <v>13</v>
      </c>
      <c r="C929" s="7"/>
      <c r="D929" s="7"/>
      <c r="E929" s="7"/>
      <c r="H929">
        <v>927.5</v>
      </c>
      <c r="I929">
        <v>11</v>
      </c>
    </row>
    <row r="930" spans="1:9">
      <c r="A930" s="7">
        <v>928.5</v>
      </c>
      <c r="B930" s="7">
        <v>10</v>
      </c>
      <c r="C930" s="7"/>
      <c r="D930" s="7"/>
      <c r="E930" s="7"/>
      <c r="H930">
        <v>928.5</v>
      </c>
      <c r="I930">
        <v>11</v>
      </c>
    </row>
    <row r="931" spans="1:9">
      <c r="A931" s="7">
        <v>929.5</v>
      </c>
      <c r="B931" s="7">
        <v>7</v>
      </c>
      <c r="C931" s="7"/>
      <c r="D931" s="7"/>
      <c r="E931" s="7"/>
      <c r="H931">
        <v>929.5</v>
      </c>
      <c r="I931">
        <v>11</v>
      </c>
    </row>
    <row r="932" spans="1:9">
      <c r="A932" s="7">
        <v>930.5</v>
      </c>
      <c r="B932" s="7">
        <v>11</v>
      </c>
      <c r="C932" s="7"/>
      <c r="D932" s="7"/>
      <c r="E932" s="7"/>
      <c r="H932">
        <v>930.5</v>
      </c>
      <c r="I932">
        <v>12</v>
      </c>
    </row>
    <row r="933" spans="1:9">
      <c r="A933" s="7">
        <v>931.5</v>
      </c>
      <c r="B933" s="7">
        <v>4</v>
      </c>
      <c r="C933" s="7"/>
      <c r="D933" s="7"/>
      <c r="E933" s="7"/>
      <c r="H933">
        <v>931.5</v>
      </c>
      <c r="I933">
        <v>12</v>
      </c>
    </row>
    <row r="934" spans="1:9">
      <c r="A934" s="7">
        <v>932.5</v>
      </c>
      <c r="B934" s="7">
        <v>5</v>
      </c>
      <c r="C934" s="7"/>
      <c r="D934" s="7"/>
      <c r="E934" s="7"/>
      <c r="H934">
        <v>932.5</v>
      </c>
      <c r="I934">
        <v>11</v>
      </c>
    </row>
    <row r="935" spans="1:9">
      <c r="A935" s="7">
        <v>933.5</v>
      </c>
      <c r="B935" s="7">
        <v>7</v>
      </c>
      <c r="C935" s="7"/>
      <c r="D935" s="7"/>
      <c r="E935" s="7"/>
      <c r="H935">
        <v>933.5</v>
      </c>
      <c r="I935">
        <v>16</v>
      </c>
    </row>
    <row r="936" spans="1:9">
      <c r="A936" s="7">
        <v>934.5</v>
      </c>
      <c r="B936" s="7">
        <v>3</v>
      </c>
      <c r="C936" s="7"/>
      <c r="D936" s="7"/>
      <c r="E936" s="7"/>
      <c r="H936">
        <v>934.5</v>
      </c>
      <c r="I936">
        <v>14</v>
      </c>
    </row>
    <row r="937" spans="1:9">
      <c r="A937" s="7">
        <v>935.5</v>
      </c>
      <c r="B937" s="7">
        <v>2</v>
      </c>
      <c r="C937" s="7"/>
      <c r="D937" s="7"/>
      <c r="E937" s="7"/>
      <c r="H937">
        <v>935.5</v>
      </c>
      <c r="I937">
        <v>14</v>
      </c>
    </row>
    <row r="938" spans="1:9">
      <c r="A938" s="7">
        <v>936.5</v>
      </c>
      <c r="B938" s="7">
        <v>12</v>
      </c>
      <c r="C938" s="7"/>
      <c r="D938" s="7"/>
      <c r="E938" s="7"/>
      <c r="H938">
        <v>936.5</v>
      </c>
      <c r="I938">
        <v>9</v>
      </c>
    </row>
    <row r="939" spans="1:9">
      <c r="A939" s="7">
        <v>937.5</v>
      </c>
      <c r="B939" s="7">
        <v>0</v>
      </c>
      <c r="C939" s="7"/>
      <c r="D939" s="7"/>
      <c r="E939" s="7"/>
      <c r="H939">
        <v>937.5</v>
      </c>
      <c r="I939">
        <v>7</v>
      </c>
    </row>
    <row r="940" spans="1:9">
      <c r="A940" s="7">
        <v>938.5</v>
      </c>
      <c r="B940" s="7">
        <v>4</v>
      </c>
      <c r="C940" s="7"/>
      <c r="D940" s="7"/>
      <c r="E940" s="7"/>
      <c r="H940">
        <v>938.5</v>
      </c>
      <c r="I940">
        <v>10</v>
      </c>
    </row>
    <row r="941" spans="1:9">
      <c r="A941" s="7">
        <v>939.5</v>
      </c>
      <c r="B941" s="7">
        <v>6</v>
      </c>
      <c r="C941" s="7"/>
      <c r="D941" s="7"/>
      <c r="E941" s="7"/>
      <c r="H941">
        <v>939.5</v>
      </c>
      <c r="I941">
        <v>15</v>
      </c>
    </row>
    <row r="942" spans="1:9">
      <c r="A942" s="7">
        <v>940.5</v>
      </c>
      <c r="B942" s="7">
        <v>3</v>
      </c>
      <c r="C942" s="7"/>
      <c r="D942" s="7"/>
      <c r="E942" s="7"/>
      <c r="H942">
        <v>940.5</v>
      </c>
      <c r="I942">
        <v>5</v>
      </c>
    </row>
    <row r="943" spans="1:9">
      <c r="A943" s="7">
        <v>941.5</v>
      </c>
      <c r="B943" s="7">
        <v>5</v>
      </c>
      <c r="C943" s="7"/>
      <c r="D943" s="7"/>
      <c r="E943" s="7"/>
      <c r="H943">
        <v>941.5</v>
      </c>
      <c r="I943">
        <v>10</v>
      </c>
    </row>
    <row r="944" spans="1:9">
      <c r="A944" s="7">
        <v>942.5</v>
      </c>
      <c r="B944" s="7">
        <v>9</v>
      </c>
      <c r="C944" s="7"/>
      <c r="D944" s="7"/>
      <c r="E944" s="7"/>
      <c r="H944">
        <v>942.5</v>
      </c>
      <c r="I944">
        <v>7</v>
      </c>
    </row>
    <row r="945" spans="1:9">
      <c r="A945" s="7">
        <v>943.5</v>
      </c>
      <c r="B945" s="7">
        <v>3</v>
      </c>
      <c r="C945" s="7"/>
      <c r="D945" s="7"/>
      <c r="E945" s="7"/>
      <c r="H945">
        <v>943.5</v>
      </c>
      <c r="I945">
        <v>7</v>
      </c>
    </row>
    <row r="946" spans="1:9">
      <c r="A946" s="7">
        <v>944.5</v>
      </c>
      <c r="B946" s="7">
        <v>9</v>
      </c>
      <c r="C946" s="7"/>
      <c r="D946" s="7"/>
      <c r="E946" s="7"/>
      <c r="H946">
        <v>944.5</v>
      </c>
      <c r="I946">
        <v>8</v>
      </c>
    </row>
    <row r="947" spans="1:9">
      <c r="A947" s="7">
        <v>945.5</v>
      </c>
      <c r="B947" s="7">
        <v>14</v>
      </c>
      <c r="C947" s="7"/>
      <c r="D947" s="7"/>
      <c r="E947" s="7"/>
      <c r="H947">
        <v>945.5</v>
      </c>
      <c r="I947">
        <v>10</v>
      </c>
    </row>
    <row r="948" spans="1:9">
      <c r="A948" s="7">
        <v>946.5</v>
      </c>
      <c r="B948" s="7">
        <v>4</v>
      </c>
      <c r="C948" s="7"/>
      <c r="D948" s="7"/>
      <c r="E948" s="7"/>
      <c r="H948">
        <v>946.5</v>
      </c>
      <c r="I948">
        <v>4</v>
      </c>
    </row>
    <row r="949" spans="1:9">
      <c r="A949" s="7">
        <v>947.5</v>
      </c>
      <c r="B949" s="7">
        <v>6</v>
      </c>
      <c r="C949" s="7"/>
      <c r="D949" s="7"/>
      <c r="E949" s="7"/>
      <c r="H949">
        <v>947.5</v>
      </c>
      <c r="I949">
        <v>9</v>
      </c>
    </row>
    <row r="950" spans="1:9">
      <c r="A950" s="7">
        <v>948.5</v>
      </c>
      <c r="B950" s="7">
        <v>8</v>
      </c>
      <c r="C950" s="7"/>
      <c r="D950" s="7"/>
      <c r="E950" s="7"/>
      <c r="H950">
        <v>948.5</v>
      </c>
      <c r="I950">
        <v>12</v>
      </c>
    </row>
    <row r="951" spans="1:9">
      <c r="A951" s="7">
        <v>949.5</v>
      </c>
      <c r="B951" s="7">
        <v>4</v>
      </c>
      <c r="C951" s="7"/>
      <c r="D951" s="7"/>
      <c r="E951" s="7"/>
      <c r="H951">
        <v>949.5</v>
      </c>
      <c r="I951">
        <v>11</v>
      </c>
    </row>
    <row r="952" spans="1:9">
      <c r="A952" s="7">
        <v>950.5</v>
      </c>
      <c r="B952" s="7">
        <v>5</v>
      </c>
      <c r="C952" s="7"/>
      <c r="D952" s="7"/>
      <c r="E952" s="7"/>
      <c r="H952">
        <v>950.5</v>
      </c>
      <c r="I952">
        <v>11</v>
      </c>
    </row>
    <row r="953" spans="1:9">
      <c r="A953" s="7">
        <v>951.5</v>
      </c>
      <c r="B953" s="7">
        <v>10</v>
      </c>
      <c r="C953" s="7"/>
      <c r="D953" s="7"/>
      <c r="E953" s="7"/>
      <c r="H953">
        <v>951.5</v>
      </c>
      <c r="I953">
        <v>20</v>
      </c>
    </row>
    <row r="954" spans="1:9">
      <c r="A954" s="7">
        <v>952.5</v>
      </c>
      <c r="B954" s="7">
        <v>2</v>
      </c>
      <c r="C954" s="7"/>
      <c r="D954" s="7"/>
      <c r="E954" s="7"/>
      <c r="H954">
        <v>952.5</v>
      </c>
      <c r="I954">
        <v>5</v>
      </c>
    </row>
    <row r="955" spans="1:9">
      <c r="A955" s="7">
        <v>953.5</v>
      </c>
      <c r="B955" s="7">
        <v>5</v>
      </c>
      <c r="C955" s="7"/>
      <c r="D955" s="7"/>
      <c r="E955" s="7"/>
      <c r="H955">
        <v>953.5</v>
      </c>
      <c r="I955">
        <v>9</v>
      </c>
    </row>
    <row r="956" spans="1:9">
      <c r="A956" s="7">
        <v>954.5</v>
      </c>
      <c r="B956" s="7">
        <v>11</v>
      </c>
      <c r="C956" s="7"/>
      <c r="D956" s="7"/>
      <c r="E956" s="7"/>
      <c r="H956">
        <v>954.5</v>
      </c>
      <c r="I956">
        <v>11</v>
      </c>
    </row>
    <row r="957" spans="1:9">
      <c r="A957" s="7">
        <v>955.5</v>
      </c>
      <c r="B957" s="7">
        <v>4</v>
      </c>
      <c r="C957" s="7"/>
      <c r="D957" s="7"/>
      <c r="E957" s="7"/>
      <c r="H957">
        <v>955.5</v>
      </c>
      <c r="I957">
        <v>11</v>
      </c>
    </row>
    <row r="958" spans="1:9">
      <c r="A958" s="7">
        <v>956.5</v>
      </c>
      <c r="B958" s="7">
        <v>5</v>
      </c>
      <c r="C958" s="7"/>
      <c r="D958" s="7"/>
      <c r="E958" s="7"/>
      <c r="H958">
        <v>956.5</v>
      </c>
      <c r="I958">
        <v>5</v>
      </c>
    </row>
    <row r="959" spans="1:9">
      <c r="A959" s="7">
        <v>957.5</v>
      </c>
      <c r="B959" s="7">
        <v>11</v>
      </c>
      <c r="C959" s="7"/>
      <c r="D959" s="7"/>
      <c r="E959" s="7"/>
      <c r="H959">
        <v>957.5</v>
      </c>
      <c r="I959">
        <v>9</v>
      </c>
    </row>
    <row r="960" spans="1:9">
      <c r="A960" s="7">
        <v>958.5</v>
      </c>
      <c r="B960" s="7">
        <v>3</v>
      </c>
      <c r="C960" s="7"/>
      <c r="D960" s="7"/>
      <c r="E960" s="7"/>
      <c r="H960">
        <v>958.5</v>
      </c>
      <c r="I960">
        <v>13</v>
      </c>
    </row>
    <row r="961" spans="1:9">
      <c r="A961" s="7">
        <v>959.5</v>
      </c>
      <c r="B961" s="7">
        <v>1</v>
      </c>
      <c r="C961" s="7"/>
      <c r="D961" s="7"/>
      <c r="E961" s="7"/>
      <c r="H961">
        <v>959.5</v>
      </c>
      <c r="I961">
        <v>14</v>
      </c>
    </row>
    <row r="962" spans="1:9">
      <c r="A962" s="7">
        <v>960.5</v>
      </c>
      <c r="B962" s="7">
        <v>7</v>
      </c>
      <c r="C962" s="7"/>
      <c r="D962" s="7"/>
      <c r="E962" s="7"/>
      <c r="H962">
        <v>960.5</v>
      </c>
      <c r="I962">
        <v>13</v>
      </c>
    </row>
    <row r="963" spans="1:9">
      <c r="A963" s="7">
        <v>961.5</v>
      </c>
      <c r="B963" s="7">
        <v>4</v>
      </c>
      <c r="C963" s="7"/>
      <c r="D963" s="7"/>
      <c r="E963" s="7"/>
      <c r="H963">
        <v>961.5</v>
      </c>
      <c r="I963">
        <v>9</v>
      </c>
    </row>
    <row r="964" spans="1:9">
      <c r="A964" s="7">
        <v>962.5</v>
      </c>
      <c r="B964" s="7">
        <v>7</v>
      </c>
      <c r="C964" s="7"/>
      <c r="D964" s="7"/>
      <c r="E964" s="7"/>
      <c r="H964">
        <v>962.5</v>
      </c>
      <c r="I964">
        <v>14</v>
      </c>
    </row>
    <row r="965" spans="1:9">
      <c r="A965" s="7">
        <v>963.5</v>
      </c>
      <c r="B965" s="7">
        <v>7</v>
      </c>
      <c r="C965" s="7"/>
      <c r="D965" s="7"/>
      <c r="E965" s="7"/>
      <c r="H965">
        <v>963.5</v>
      </c>
      <c r="I965">
        <v>13</v>
      </c>
    </row>
    <row r="966" spans="1:9">
      <c r="A966" s="7">
        <v>964.5</v>
      </c>
      <c r="B966" s="7">
        <v>1</v>
      </c>
      <c r="C966" s="7"/>
      <c r="D966" s="7"/>
      <c r="E966" s="7"/>
      <c r="H966">
        <v>964.5</v>
      </c>
      <c r="I966">
        <v>16</v>
      </c>
    </row>
    <row r="967" spans="1:9">
      <c r="A967" s="7">
        <v>965.5</v>
      </c>
      <c r="B967" s="7">
        <v>5</v>
      </c>
      <c r="C967" s="7"/>
      <c r="D967" s="7"/>
      <c r="E967" s="7"/>
      <c r="H967">
        <v>965.5</v>
      </c>
      <c r="I967">
        <v>9</v>
      </c>
    </row>
    <row r="968" spans="1:9">
      <c r="A968" s="7">
        <v>966.5</v>
      </c>
      <c r="B968" s="7">
        <v>12</v>
      </c>
      <c r="C968" s="7"/>
      <c r="D968" s="7"/>
      <c r="E968" s="7"/>
      <c r="H968">
        <v>966.5</v>
      </c>
      <c r="I968">
        <v>12</v>
      </c>
    </row>
    <row r="969" spans="1:9">
      <c r="A969" s="7">
        <v>967.5</v>
      </c>
      <c r="B969" s="7">
        <v>1</v>
      </c>
      <c r="C969" s="7"/>
      <c r="D969" s="7"/>
      <c r="E969" s="7"/>
      <c r="H969">
        <v>967.5</v>
      </c>
      <c r="I969">
        <v>13</v>
      </c>
    </row>
    <row r="970" spans="1:9">
      <c r="A970" s="7">
        <v>968.5</v>
      </c>
      <c r="B970" s="7">
        <v>2</v>
      </c>
      <c r="C970" s="7"/>
      <c r="D970" s="7"/>
      <c r="E970" s="7"/>
      <c r="H970">
        <v>968.5</v>
      </c>
      <c r="I970">
        <v>8</v>
      </c>
    </row>
    <row r="971" spans="1:9">
      <c r="A971" s="7">
        <v>969.5</v>
      </c>
      <c r="B971" s="7">
        <v>9</v>
      </c>
      <c r="C971" s="7"/>
      <c r="D971" s="7"/>
      <c r="E971" s="7"/>
      <c r="H971">
        <v>969.5</v>
      </c>
      <c r="I971">
        <v>10</v>
      </c>
    </row>
    <row r="972" spans="1:9">
      <c r="A972" s="7">
        <v>970.5</v>
      </c>
      <c r="B972" s="7">
        <v>8</v>
      </c>
      <c r="C972" s="7"/>
      <c r="D972" s="7"/>
      <c r="E972" s="7"/>
      <c r="H972">
        <v>970.5</v>
      </c>
      <c r="I972">
        <v>7</v>
      </c>
    </row>
    <row r="973" spans="1:9">
      <c r="A973" s="7">
        <v>971.5</v>
      </c>
      <c r="B973" s="7">
        <v>3</v>
      </c>
      <c r="C973" s="7"/>
      <c r="D973" s="7"/>
      <c r="E973" s="7"/>
      <c r="H973">
        <v>971.5</v>
      </c>
      <c r="I973">
        <v>12</v>
      </c>
    </row>
    <row r="974" spans="1:9">
      <c r="A974" s="7">
        <v>972.5</v>
      </c>
      <c r="B974" s="7">
        <v>7</v>
      </c>
      <c r="C974" s="7"/>
      <c r="D974" s="7"/>
      <c r="E974" s="7"/>
      <c r="H974">
        <v>972.5</v>
      </c>
      <c r="I974">
        <v>11</v>
      </c>
    </row>
    <row r="975" spans="1:9">
      <c r="A975" s="7">
        <v>973.5</v>
      </c>
      <c r="B975" s="7">
        <v>7</v>
      </c>
      <c r="C975" s="7"/>
      <c r="D975" s="7"/>
      <c r="E975" s="7"/>
      <c r="H975">
        <v>973.5</v>
      </c>
      <c r="I975">
        <v>10</v>
      </c>
    </row>
    <row r="976" spans="1:9">
      <c r="A976" s="7">
        <v>974.5</v>
      </c>
      <c r="B976" s="7">
        <v>8</v>
      </c>
      <c r="C976" s="7"/>
      <c r="D976" s="7"/>
      <c r="E976" s="7"/>
      <c r="H976">
        <v>974.5</v>
      </c>
      <c r="I976">
        <v>3</v>
      </c>
    </row>
    <row r="977" spans="1:9">
      <c r="A977" s="7">
        <v>975.5</v>
      </c>
      <c r="B977" s="7">
        <v>11</v>
      </c>
      <c r="C977" s="7"/>
      <c r="D977" s="7"/>
      <c r="E977" s="7"/>
      <c r="H977">
        <v>975.5</v>
      </c>
      <c r="I977">
        <v>6</v>
      </c>
    </row>
    <row r="978" spans="1:9">
      <c r="A978" s="7">
        <v>976.5</v>
      </c>
      <c r="B978" s="7">
        <v>5</v>
      </c>
      <c r="C978" s="7"/>
      <c r="D978" s="7"/>
      <c r="E978" s="7"/>
      <c r="H978">
        <v>976.5</v>
      </c>
      <c r="I978">
        <v>13</v>
      </c>
    </row>
    <row r="979" spans="1:9">
      <c r="A979" s="7">
        <v>977.5</v>
      </c>
      <c r="B979" s="7">
        <v>2</v>
      </c>
      <c r="C979" s="7"/>
      <c r="D979" s="7"/>
      <c r="E979" s="7"/>
      <c r="H979">
        <v>977.5</v>
      </c>
      <c r="I979">
        <v>13</v>
      </c>
    </row>
    <row r="980" spans="1:9">
      <c r="A980" s="7">
        <v>978.5</v>
      </c>
      <c r="B980" s="7">
        <v>8</v>
      </c>
      <c r="C980" s="7"/>
      <c r="D980" s="7"/>
      <c r="E980" s="7"/>
      <c r="H980">
        <v>978.5</v>
      </c>
      <c r="I980">
        <v>10</v>
      </c>
    </row>
    <row r="981" spans="1:9">
      <c r="A981" s="7">
        <v>979.5</v>
      </c>
      <c r="B981" s="7">
        <v>4</v>
      </c>
      <c r="C981" s="7"/>
      <c r="D981" s="7"/>
      <c r="E981" s="7"/>
      <c r="H981">
        <v>979.5</v>
      </c>
      <c r="I981">
        <v>14</v>
      </c>
    </row>
    <row r="982" spans="1:9">
      <c r="A982" s="7">
        <v>980.5</v>
      </c>
      <c r="B982" s="7">
        <v>6</v>
      </c>
      <c r="C982" s="7"/>
      <c r="D982" s="7"/>
      <c r="E982" s="7"/>
      <c r="H982">
        <v>980.5</v>
      </c>
      <c r="I982">
        <v>10</v>
      </c>
    </row>
    <row r="983" spans="1:9">
      <c r="A983" s="7">
        <v>981.5</v>
      </c>
      <c r="B983" s="7">
        <v>9</v>
      </c>
      <c r="C983" s="7"/>
      <c r="D983" s="7"/>
      <c r="E983" s="7"/>
      <c r="H983">
        <v>981.5</v>
      </c>
      <c r="I983">
        <v>19</v>
      </c>
    </row>
    <row r="984" spans="1:9">
      <c r="A984" s="7">
        <v>982.5</v>
      </c>
      <c r="B984" s="7">
        <v>5</v>
      </c>
      <c r="C984" s="7"/>
      <c r="D984" s="7"/>
      <c r="E984" s="7"/>
      <c r="H984">
        <v>982.5</v>
      </c>
      <c r="I984">
        <v>8</v>
      </c>
    </row>
    <row r="985" spans="1:9">
      <c r="A985" s="7">
        <v>983.5</v>
      </c>
      <c r="B985" s="7">
        <v>6</v>
      </c>
      <c r="C985" s="7"/>
      <c r="D985" s="7"/>
      <c r="E985" s="7"/>
      <c r="H985">
        <v>983.5</v>
      </c>
      <c r="I985">
        <v>7</v>
      </c>
    </row>
    <row r="986" spans="1:9">
      <c r="A986" s="7">
        <v>984.5</v>
      </c>
      <c r="B986" s="7">
        <v>11</v>
      </c>
      <c r="C986" s="7"/>
      <c r="D986" s="7"/>
      <c r="E986" s="7"/>
      <c r="H986">
        <v>984.5</v>
      </c>
      <c r="I986">
        <v>16</v>
      </c>
    </row>
    <row r="987" spans="1:9">
      <c r="A987" s="7">
        <v>985.5</v>
      </c>
      <c r="B987" s="7">
        <v>3</v>
      </c>
      <c r="C987" s="7"/>
      <c r="D987" s="7"/>
      <c r="E987" s="7"/>
      <c r="H987">
        <v>985.5</v>
      </c>
      <c r="I987">
        <v>11</v>
      </c>
    </row>
    <row r="988" spans="1:9">
      <c r="A988" s="7">
        <v>986.5</v>
      </c>
      <c r="B988" s="7">
        <v>4</v>
      </c>
      <c r="C988" s="7"/>
      <c r="D988" s="7"/>
      <c r="E988" s="7"/>
      <c r="H988">
        <v>986.5</v>
      </c>
      <c r="I988">
        <v>5</v>
      </c>
    </row>
    <row r="989" spans="1:9">
      <c r="A989" s="7">
        <v>987.5</v>
      </c>
      <c r="B989" s="7">
        <v>3</v>
      </c>
      <c r="C989" s="7"/>
      <c r="D989" s="7"/>
      <c r="E989" s="7"/>
      <c r="H989">
        <v>987.5</v>
      </c>
      <c r="I989">
        <v>7</v>
      </c>
    </row>
    <row r="990" spans="1:9">
      <c r="A990" s="7">
        <v>988.5</v>
      </c>
      <c r="B990" s="7">
        <v>4</v>
      </c>
      <c r="C990" s="7"/>
      <c r="D990" s="7"/>
      <c r="E990" s="7"/>
      <c r="H990">
        <v>988.5</v>
      </c>
      <c r="I990">
        <v>6</v>
      </c>
    </row>
    <row r="991" spans="1:9">
      <c r="A991" s="7">
        <v>989.5</v>
      </c>
      <c r="B991" s="7">
        <v>5</v>
      </c>
      <c r="C991" s="7"/>
      <c r="D991" s="7"/>
      <c r="E991" s="7"/>
      <c r="H991">
        <v>989.5</v>
      </c>
      <c r="I991">
        <v>18</v>
      </c>
    </row>
    <row r="992" spans="1:9">
      <c r="A992" s="7">
        <v>990.5</v>
      </c>
      <c r="B992" s="7">
        <v>10</v>
      </c>
      <c r="C992" s="7"/>
      <c r="D992" s="7"/>
      <c r="E992" s="7"/>
      <c r="H992">
        <v>990.5</v>
      </c>
      <c r="I992">
        <v>5</v>
      </c>
    </row>
    <row r="993" spans="1:9">
      <c r="A993" s="7">
        <v>991.5</v>
      </c>
      <c r="B993" s="7">
        <v>4</v>
      </c>
      <c r="C993" s="7"/>
      <c r="D993" s="7"/>
      <c r="E993" s="7"/>
      <c r="H993">
        <v>991.5</v>
      </c>
      <c r="I993">
        <v>6</v>
      </c>
    </row>
    <row r="994" spans="1:9">
      <c r="A994" s="7">
        <v>992.5</v>
      </c>
      <c r="B994" s="7">
        <v>9</v>
      </c>
      <c r="C994" s="7"/>
      <c r="D994" s="7"/>
      <c r="E994" s="7"/>
      <c r="H994">
        <v>992.5</v>
      </c>
      <c r="I994">
        <v>11</v>
      </c>
    </row>
    <row r="995" spans="1:9">
      <c r="A995" s="7">
        <v>993.5</v>
      </c>
      <c r="B995" s="7">
        <v>7</v>
      </c>
      <c r="C995" s="7"/>
      <c r="D995" s="7"/>
      <c r="E995" s="7"/>
      <c r="H995">
        <v>993.5</v>
      </c>
      <c r="I995">
        <v>8</v>
      </c>
    </row>
    <row r="996" spans="1:9">
      <c r="A996" s="7">
        <v>994.5</v>
      </c>
      <c r="B996" s="7">
        <v>5</v>
      </c>
      <c r="C996" s="7"/>
      <c r="D996" s="7"/>
      <c r="E996" s="7"/>
      <c r="H996">
        <v>994.5</v>
      </c>
      <c r="I996">
        <v>9</v>
      </c>
    </row>
    <row r="997" spans="1:9">
      <c r="A997" s="7">
        <v>995.5</v>
      </c>
      <c r="B997" s="7">
        <v>6</v>
      </c>
      <c r="C997" s="7"/>
      <c r="D997" s="7"/>
      <c r="E997" s="7"/>
      <c r="H997">
        <v>995.5</v>
      </c>
      <c r="I997">
        <v>15</v>
      </c>
    </row>
    <row r="998" spans="1:9">
      <c r="A998" s="7">
        <v>996.5</v>
      </c>
      <c r="B998" s="7">
        <v>7</v>
      </c>
      <c r="C998" s="7"/>
      <c r="D998" s="7"/>
      <c r="E998" s="7"/>
      <c r="H998">
        <v>996.5</v>
      </c>
      <c r="I998">
        <v>9</v>
      </c>
    </row>
    <row r="999" spans="1:9">
      <c r="A999" s="7">
        <v>997.5</v>
      </c>
      <c r="B999" s="7">
        <v>7</v>
      </c>
      <c r="C999" s="7"/>
      <c r="D999" s="7"/>
      <c r="E999" s="7"/>
      <c r="H999">
        <v>997.5</v>
      </c>
      <c r="I999">
        <v>11</v>
      </c>
    </row>
    <row r="1000" spans="1:9">
      <c r="A1000" s="7">
        <v>998.5</v>
      </c>
      <c r="B1000" s="7">
        <v>4</v>
      </c>
      <c r="C1000" s="7"/>
      <c r="D1000" s="7"/>
      <c r="E1000" s="7"/>
      <c r="H1000">
        <v>998.5</v>
      </c>
      <c r="I1000">
        <v>12</v>
      </c>
    </row>
    <row r="1001" spans="1:9">
      <c r="A1001" s="7">
        <v>999.5</v>
      </c>
      <c r="B1001" s="7">
        <v>9</v>
      </c>
      <c r="C1001" s="7"/>
      <c r="D1001" s="7"/>
      <c r="E1001" s="7"/>
      <c r="H1001">
        <v>999.5</v>
      </c>
      <c r="I1001">
        <v>6</v>
      </c>
    </row>
    <row r="1002" spans="1:9">
      <c r="A1002" s="7">
        <v>1000.5</v>
      </c>
      <c r="B1002" s="7">
        <v>1</v>
      </c>
      <c r="C1002" s="7"/>
      <c r="D1002" s="7"/>
      <c r="E1002" s="7"/>
      <c r="H1002">
        <v>1000.5</v>
      </c>
      <c r="I1002">
        <v>7</v>
      </c>
    </row>
    <row r="1003" spans="1:9">
      <c r="A1003" s="7">
        <v>1001.5</v>
      </c>
      <c r="B1003" s="7">
        <v>2</v>
      </c>
      <c r="C1003" s="7"/>
      <c r="D1003" s="7"/>
      <c r="E1003" s="7"/>
      <c r="H1003">
        <v>1001.5</v>
      </c>
      <c r="I1003">
        <v>6</v>
      </c>
    </row>
    <row r="1004" spans="1:9">
      <c r="A1004" s="7">
        <v>1002.5</v>
      </c>
      <c r="B1004" s="7">
        <v>5</v>
      </c>
      <c r="C1004" s="7"/>
      <c r="D1004" s="7"/>
      <c r="E1004" s="7"/>
      <c r="H1004">
        <v>1002.5</v>
      </c>
      <c r="I1004">
        <v>14</v>
      </c>
    </row>
    <row r="1005" spans="1:9">
      <c r="A1005" s="7">
        <v>1003.5</v>
      </c>
      <c r="B1005" s="7">
        <v>2</v>
      </c>
      <c r="C1005" s="7"/>
      <c r="D1005" s="7"/>
      <c r="E1005" s="7"/>
      <c r="H1005">
        <v>1003.5</v>
      </c>
      <c r="I1005">
        <v>10</v>
      </c>
    </row>
    <row r="1006" spans="1:9">
      <c r="A1006" s="7">
        <v>1004.5</v>
      </c>
      <c r="B1006" s="7">
        <v>5</v>
      </c>
      <c r="C1006" s="7"/>
      <c r="D1006" s="7"/>
      <c r="E1006" s="7"/>
      <c r="H1006">
        <v>1004.5</v>
      </c>
      <c r="I1006">
        <v>14</v>
      </c>
    </row>
    <row r="1007" spans="1:9">
      <c r="A1007" s="7">
        <v>1005.5</v>
      </c>
      <c r="B1007" s="7">
        <v>10</v>
      </c>
      <c r="C1007" s="7"/>
      <c r="D1007" s="7"/>
      <c r="E1007" s="7"/>
      <c r="H1007">
        <v>1005.5</v>
      </c>
      <c r="I1007">
        <v>8</v>
      </c>
    </row>
    <row r="1008" spans="1:9">
      <c r="A1008" s="7">
        <v>1006.5</v>
      </c>
      <c r="B1008" s="7">
        <v>4</v>
      </c>
      <c r="C1008" s="7"/>
      <c r="D1008" s="7"/>
      <c r="E1008" s="7"/>
      <c r="H1008">
        <v>1006.5</v>
      </c>
      <c r="I1008">
        <v>7</v>
      </c>
    </row>
    <row r="1009" spans="1:9">
      <c r="A1009" s="7">
        <v>1007.5</v>
      </c>
      <c r="B1009" s="7">
        <v>3</v>
      </c>
      <c r="C1009" s="7"/>
      <c r="D1009" s="7"/>
      <c r="E1009" s="7"/>
      <c r="H1009">
        <v>1007.5</v>
      </c>
      <c r="I1009">
        <v>10</v>
      </c>
    </row>
    <row r="1010" spans="1:9">
      <c r="A1010" s="7">
        <v>1008.5</v>
      </c>
      <c r="B1010" s="7">
        <v>7</v>
      </c>
      <c r="C1010" s="7"/>
      <c r="D1010" s="7"/>
      <c r="E1010" s="7"/>
      <c r="H1010">
        <v>1008.5</v>
      </c>
      <c r="I1010">
        <v>12</v>
      </c>
    </row>
    <row r="1011" spans="1:9">
      <c r="A1011" s="7">
        <v>1009.5</v>
      </c>
      <c r="B1011" s="7">
        <v>6</v>
      </c>
      <c r="C1011" s="7"/>
      <c r="D1011" s="7"/>
      <c r="E1011" s="7"/>
      <c r="H1011">
        <v>1009.5</v>
      </c>
      <c r="I1011">
        <v>5</v>
      </c>
    </row>
    <row r="1012" spans="1:9">
      <c r="A1012" s="7">
        <v>1010.5</v>
      </c>
      <c r="B1012" s="7">
        <v>11</v>
      </c>
      <c r="C1012" s="7"/>
      <c r="D1012" s="7"/>
      <c r="E1012" s="7"/>
      <c r="H1012">
        <v>1010.5</v>
      </c>
      <c r="I1012">
        <v>15</v>
      </c>
    </row>
    <row r="1013" spans="1:9">
      <c r="A1013" s="7">
        <v>1011.5</v>
      </c>
      <c r="B1013" s="7">
        <v>1</v>
      </c>
      <c r="C1013" s="7"/>
      <c r="D1013" s="7"/>
      <c r="E1013" s="7"/>
      <c r="H1013">
        <v>1011.5</v>
      </c>
      <c r="I1013">
        <v>4</v>
      </c>
    </row>
    <row r="1014" spans="1:9">
      <c r="A1014" s="7">
        <v>1012.5</v>
      </c>
      <c r="B1014" s="7">
        <v>3</v>
      </c>
      <c r="C1014" s="7"/>
      <c r="D1014" s="7"/>
      <c r="E1014" s="7"/>
      <c r="H1014">
        <v>1012.5</v>
      </c>
      <c r="I1014">
        <v>9</v>
      </c>
    </row>
    <row r="1015" spans="1:9">
      <c r="A1015" s="7">
        <v>1013.5</v>
      </c>
      <c r="B1015" s="7">
        <v>5</v>
      </c>
      <c r="C1015" s="7"/>
      <c r="D1015" s="7"/>
      <c r="E1015" s="7"/>
      <c r="H1015">
        <v>1013.5</v>
      </c>
      <c r="I1015">
        <v>10</v>
      </c>
    </row>
    <row r="1016" spans="1:9">
      <c r="A1016" s="7">
        <v>1014.5</v>
      </c>
      <c r="B1016" s="7">
        <v>10</v>
      </c>
      <c r="C1016" s="7"/>
      <c r="D1016" s="7"/>
      <c r="E1016" s="7"/>
      <c r="H1016">
        <v>1014.5</v>
      </c>
      <c r="I1016">
        <v>4</v>
      </c>
    </row>
    <row r="1017" spans="1:9">
      <c r="A1017" s="7">
        <v>1015.5</v>
      </c>
      <c r="B1017" s="7">
        <v>11</v>
      </c>
      <c r="C1017" s="7"/>
      <c r="D1017" s="7"/>
      <c r="E1017" s="7"/>
      <c r="H1017">
        <v>1015.5</v>
      </c>
      <c r="I1017">
        <v>10</v>
      </c>
    </row>
    <row r="1018" spans="1:9">
      <c r="A1018" s="7">
        <v>1016.5</v>
      </c>
      <c r="B1018" s="7">
        <v>2</v>
      </c>
      <c r="C1018" s="7"/>
      <c r="D1018" s="7"/>
      <c r="E1018" s="7"/>
      <c r="H1018">
        <v>1016.5</v>
      </c>
      <c r="I1018">
        <v>9</v>
      </c>
    </row>
    <row r="1019" spans="1:9">
      <c r="A1019" s="7">
        <v>1017.5</v>
      </c>
      <c r="B1019" s="7">
        <v>5</v>
      </c>
      <c r="C1019" s="7"/>
      <c r="D1019" s="7"/>
      <c r="E1019" s="7"/>
      <c r="H1019">
        <v>1017.5</v>
      </c>
      <c r="I1019">
        <v>9</v>
      </c>
    </row>
    <row r="1020" spans="1:9">
      <c r="A1020" s="7">
        <v>1018.5</v>
      </c>
      <c r="B1020" s="7">
        <v>8</v>
      </c>
      <c r="C1020" s="7"/>
      <c r="D1020" s="7"/>
      <c r="E1020" s="7"/>
      <c r="H1020">
        <v>1018.5</v>
      </c>
      <c r="I1020">
        <v>3</v>
      </c>
    </row>
    <row r="1021" spans="1:9">
      <c r="A1021" s="7">
        <v>1019.5</v>
      </c>
      <c r="B1021" s="7">
        <v>3</v>
      </c>
      <c r="C1021" s="7"/>
      <c r="D1021" s="7"/>
      <c r="E1021" s="7"/>
      <c r="H1021">
        <v>1019.5</v>
      </c>
      <c r="I1021">
        <v>9</v>
      </c>
    </row>
    <row r="1022" spans="1:9">
      <c r="A1022" s="7">
        <v>1020.5</v>
      </c>
      <c r="B1022" s="7">
        <v>13</v>
      </c>
      <c r="C1022" s="7"/>
      <c r="D1022" s="7"/>
      <c r="E1022" s="7"/>
      <c r="H1022">
        <v>1020.5</v>
      </c>
      <c r="I1022">
        <v>7</v>
      </c>
    </row>
    <row r="1023" spans="1:9">
      <c r="A1023" s="7">
        <v>1021.5</v>
      </c>
      <c r="B1023" s="7">
        <v>3</v>
      </c>
      <c r="C1023" s="7"/>
      <c r="D1023" s="7"/>
      <c r="E1023" s="7"/>
      <c r="H1023">
        <v>1021.5</v>
      </c>
      <c r="I1023">
        <v>3</v>
      </c>
    </row>
    <row r="1024" spans="1:9">
      <c r="A1024" s="7">
        <v>1022.5</v>
      </c>
      <c r="B1024" s="7">
        <v>2</v>
      </c>
      <c r="C1024" s="7"/>
      <c r="D1024" s="7"/>
      <c r="E1024" s="7"/>
      <c r="H1024">
        <v>1022.5</v>
      </c>
      <c r="I1024">
        <v>8</v>
      </c>
    </row>
    <row r="1025" spans="1:9">
      <c r="A1025" s="7">
        <v>1023.5</v>
      </c>
      <c r="B1025" s="7">
        <v>16</v>
      </c>
      <c r="C1025" s="7"/>
      <c r="D1025" s="7"/>
      <c r="E1025" s="7"/>
      <c r="H1025">
        <v>1023.5</v>
      </c>
      <c r="I1025">
        <v>11</v>
      </c>
    </row>
    <row r="1026" spans="1:9">
      <c r="A1026" s="7">
        <v>1024.5</v>
      </c>
      <c r="B1026" s="7">
        <v>6</v>
      </c>
      <c r="C1026" s="7"/>
      <c r="D1026" s="7"/>
      <c r="E1026" s="7"/>
      <c r="H1026">
        <v>1024.5</v>
      </c>
      <c r="I1026">
        <v>19</v>
      </c>
    </row>
    <row r="1027" spans="1:9">
      <c r="A1027" s="7">
        <v>1025.5</v>
      </c>
      <c r="B1027" s="7">
        <v>5</v>
      </c>
      <c r="C1027" s="7"/>
      <c r="D1027" s="7"/>
      <c r="E1027" s="7"/>
      <c r="H1027">
        <v>1025.5</v>
      </c>
      <c r="I1027">
        <v>7</v>
      </c>
    </row>
    <row r="1028" spans="1:9">
      <c r="A1028" s="7">
        <v>1026.5</v>
      </c>
      <c r="B1028" s="7">
        <v>7</v>
      </c>
      <c r="C1028" s="7"/>
      <c r="D1028" s="7"/>
      <c r="E1028" s="7"/>
      <c r="H1028">
        <v>1026.5</v>
      </c>
      <c r="I1028">
        <v>6</v>
      </c>
    </row>
    <row r="1029" spans="1:9">
      <c r="A1029" s="7">
        <v>1027.5</v>
      </c>
      <c r="B1029" s="7">
        <v>1</v>
      </c>
      <c r="C1029" s="7"/>
      <c r="D1029" s="7"/>
      <c r="E1029" s="7"/>
      <c r="H1029">
        <v>1027.5</v>
      </c>
      <c r="I1029">
        <v>9</v>
      </c>
    </row>
    <row r="1030" spans="1:9">
      <c r="A1030" s="7">
        <v>1028.5</v>
      </c>
      <c r="B1030" s="7">
        <v>3</v>
      </c>
      <c r="C1030" s="7"/>
      <c r="D1030" s="7"/>
      <c r="E1030" s="7"/>
      <c r="H1030">
        <v>1028.5</v>
      </c>
      <c r="I1030">
        <v>5</v>
      </c>
    </row>
    <row r="1031" spans="1:9">
      <c r="A1031" s="7">
        <v>1029.5</v>
      </c>
      <c r="B1031" s="7">
        <v>11</v>
      </c>
      <c r="C1031" s="7"/>
      <c r="D1031" s="7"/>
      <c r="E1031" s="7"/>
      <c r="H1031">
        <v>1029.5</v>
      </c>
      <c r="I1031">
        <v>13</v>
      </c>
    </row>
    <row r="1032" spans="1:9">
      <c r="A1032" s="7">
        <v>1030.5</v>
      </c>
      <c r="B1032" s="7">
        <v>3</v>
      </c>
      <c r="C1032" s="7"/>
      <c r="D1032" s="7"/>
      <c r="E1032" s="7"/>
      <c r="H1032">
        <v>1030.5</v>
      </c>
      <c r="I1032">
        <v>6</v>
      </c>
    </row>
    <row r="1033" spans="1:9">
      <c r="A1033" s="7">
        <v>1031.5</v>
      </c>
      <c r="B1033" s="7">
        <v>5</v>
      </c>
      <c r="C1033" s="7"/>
      <c r="D1033" s="7"/>
      <c r="E1033" s="7"/>
      <c r="H1033">
        <v>1031.5</v>
      </c>
      <c r="I1033">
        <v>5</v>
      </c>
    </row>
    <row r="1034" spans="1:9">
      <c r="A1034" s="7">
        <v>1032.5</v>
      </c>
      <c r="B1034" s="7">
        <v>8</v>
      </c>
      <c r="C1034" s="7"/>
      <c r="D1034" s="7"/>
      <c r="E1034" s="7"/>
      <c r="H1034">
        <v>1032.5</v>
      </c>
      <c r="I1034">
        <v>7</v>
      </c>
    </row>
    <row r="1035" spans="1:9">
      <c r="A1035" s="7">
        <v>1033.5</v>
      </c>
      <c r="B1035" s="7">
        <v>5</v>
      </c>
      <c r="C1035" s="7"/>
      <c r="D1035" s="7"/>
      <c r="E1035" s="7"/>
      <c r="H1035">
        <v>1033.5</v>
      </c>
      <c r="I1035">
        <v>13</v>
      </c>
    </row>
    <row r="1036" spans="1:9">
      <c r="A1036" s="7">
        <v>1034.5</v>
      </c>
      <c r="B1036" s="7">
        <v>7</v>
      </c>
      <c r="C1036" s="7"/>
      <c r="D1036" s="7"/>
      <c r="E1036" s="7"/>
      <c r="H1036">
        <v>1034.5</v>
      </c>
      <c r="I1036">
        <v>11</v>
      </c>
    </row>
    <row r="1037" spans="1:9">
      <c r="A1037" s="7">
        <v>1035.5</v>
      </c>
      <c r="B1037" s="7">
        <v>7</v>
      </c>
      <c r="C1037" s="7"/>
      <c r="D1037" s="7"/>
      <c r="E1037" s="7"/>
      <c r="H1037">
        <v>1035.5</v>
      </c>
      <c r="I1037">
        <v>10</v>
      </c>
    </row>
    <row r="1038" spans="1:9">
      <c r="A1038" s="7">
        <v>1036.5</v>
      </c>
      <c r="B1038" s="7">
        <v>4</v>
      </c>
      <c r="C1038" s="7"/>
      <c r="D1038" s="7"/>
      <c r="E1038" s="7"/>
      <c r="H1038">
        <v>1036.5</v>
      </c>
      <c r="I1038">
        <v>6</v>
      </c>
    </row>
    <row r="1039" spans="1:9">
      <c r="A1039" s="7">
        <v>1037.5</v>
      </c>
      <c r="B1039" s="7">
        <v>4</v>
      </c>
      <c r="C1039" s="7"/>
      <c r="D1039" s="7"/>
      <c r="E1039" s="7"/>
      <c r="H1039">
        <v>1037.5</v>
      </c>
      <c r="I1039">
        <v>7</v>
      </c>
    </row>
    <row r="1040" spans="1:9">
      <c r="A1040" s="7">
        <v>1038.5</v>
      </c>
      <c r="B1040" s="7">
        <v>10</v>
      </c>
      <c r="C1040" s="7"/>
      <c r="D1040" s="7"/>
      <c r="E1040" s="7"/>
      <c r="H1040">
        <v>1038.5</v>
      </c>
      <c r="I1040">
        <v>5</v>
      </c>
    </row>
    <row r="1041" spans="1:9">
      <c r="A1041" s="7">
        <v>1039.5</v>
      </c>
      <c r="B1041" s="7">
        <v>6</v>
      </c>
      <c r="C1041" s="7"/>
      <c r="D1041" s="7"/>
      <c r="E1041" s="7"/>
      <c r="H1041">
        <v>1039.5</v>
      </c>
      <c r="I1041">
        <v>12</v>
      </c>
    </row>
    <row r="1042" spans="1:9">
      <c r="A1042" s="7">
        <v>1040.5</v>
      </c>
      <c r="B1042" s="7">
        <v>2</v>
      </c>
      <c r="C1042" s="7"/>
      <c r="D1042" s="7"/>
      <c r="E1042" s="7"/>
      <c r="H1042">
        <v>1040.5</v>
      </c>
      <c r="I1042">
        <v>7</v>
      </c>
    </row>
    <row r="1043" spans="1:9">
      <c r="A1043" s="7">
        <v>1041.5</v>
      </c>
      <c r="B1043" s="7">
        <v>9</v>
      </c>
      <c r="C1043" s="7"/>
      <c r="D1043" s="7"/>
      <c r="E1043" s="7"/>
      <c r="H1043">
        <v>1041.5</v>
      </c>
      <c r="I1043">
        <v>8</v>
      </c>
    </row>
    <row r="1044" spans="1:9">
      <c r="A1044" s="7">
        <v>1042.5</v>
      </c>
      <c r="B1044" s="7">
        <v>3</v>
      </c>
      <c r="C1044" s="7"/>
      <c r="D1044" s="7"/>
      <c r="E1044" s="7"/>
      <c r="H1044">
        <v>1042.5</v>
      </c>
      <c r="I1044">
        <v>10</v>
      </c>
    </row>
    <row r="1045" spans="1:9">
      <c r="A1045" s="7">
        <v>1043.5</v>
      </c>
      <c r="B1045" s="7">
        <v>3</v>
      </c>
      <c r="C1045" s="7"/>
      <c r="D1045" s="7"/>
      <c r="E1045" s="7"/>
      <c r="H1045">
        <v>1043.5</v>
      </c>
      <c r="I1045">
        <v>9</v>
      </c>
    </row>
    <row r="1046" spans="1:9">
      <c r="A1046" s="7">
        <v>1044.5</v>
      </c>
      <c r="B1046" s="7">
        <v>5</v>
      </c>
      <c r="C1046" s="7"/>
      <c r="D1046" s="7"/>
      <c r="E1046" s="7"/>
      <c r="H1046">
        <v>1044.5</v>
      </c>
      <c r="I1046">
        <v>4</v>
      </c>
    </row>
    <row r="1047" spans="1:9">
      <c r="A1047" s="7">
        <v>1045.5</v>
      </c>
      <c r="B1047" s="7">
        <v>4</v>
      </c>
      <c r="C1047" s="7"/>
      <c r="D1047" s="7"/>
      <c r="E1047" s="7"/>
      <c r="H1047">
        <v>1045.5</v>
      </c>
      <c r="I1047">
        <v>6</v>
      </c>
    </row>
    <row r="1048" spans="1:9">
      <c r="A1048" s="7">
        <v>1046.5</v>
      </c>
      <c r="B1048" s="7">
        <v>3</v>
      </c>
      <c r="C1048" s="7"/>
      <c r="D1048" s="7"/>
      <c r="E1048" s="7"/>
      <c r="H1048">
        <v>1046.5</v>
      </c>
      <c r="I1048">
        <v>5</v>
      </c>
    </row>
    <row r="1049" spans="1:9">
      <c r="A1049" s="7">
        <v>1047.5</v>
      </c>
      <c r="B1049" s="7">
        <v>10</v>
      </c>
      <c r="C1049" s="7"/>
      <c r="D1049" s="7"/>
      <c r="E1049" s="7"/>
      <c r="H1049">
        <v>1047.5</v>
      </c>
      <c r="I1049">
        <v>8</v>
      </c>
    </row>
    <row r="1050" spans="1:9">
      <c r="A1050" s="7">
        <v>1048.5</v>
      </c>
      <c r="B1050" s="7">
        <v>5</v>
      </c>
      <c r="C1050" s="7"/>
      <c r="D1050" s="7"/>
      <c r="E1050" s="7"/>
      <c r="H1050">
        <v>1048.5</v>
      </c>
      <c r="I1050">
        <v>10</v>
      </c>
    </row>
    <row r="1051" spans="1:9">
      <c r="A1051" s="7">
        <v>1049.5</v>
      </c>
      <c r="B1051" s="7">
        <v>5</v>
      </c>
      <c r="C1051" s="7"/>
      <c r="D1051" s="7"/>
      <c r="E1051" s="7"/>
      <c r="H1051">
        <v>1049.5</v>
      </c>
      <c r="I1051">
        <v>11</v>
      </c>
    </row>
    <row r="1052" spans="1:9">
      <c r="A1052" s="7">
        <v>1050.5</v>
      </c>
      <c r="B1052" s="7">
        <v>15</v>
      </c>
      <c r="C1052" s="7"/>
      <c r="D1052" s="7"/>
      <c r="E1052" s="7"/>
      <c r="H1052">
        <v>1050.5</v>
      </c>
      <c r="I1052">
        <v>6</v>
      </c>
    </row>
    <row r="1053" spans="1:9">
      <c r="A1053" s="7">
        <v>1051.5</v>
      </c>
      <c r="B1053" s="7">
        <v>5</v>
      </c>
      <c r="C1053" s="7"/>
      <c r="D1053" s="7"/>
      <c r="E1053" s="7"/>
      <c r="H1053">
        <v>1051.5</v>
      </c>
      <c r="I1053">
        <v>12</v>
      </c>
    </row>
    <row r="1054" spans="1:9">
      <c r="A1054" s="7">
        <v>1052.5</v>
      </c>
      <c r="B1054" s="7">
        <v>2</v>
      </c>
      <c r="C1054" s="7"/>
      <c r="D1054" s="7"/>
      <c r="E1054" s="7"/>
      <c r="H1054">
        <v>1052.5</v>
      </c>
      <c r="I1054">
        <v>8</v>
      </c>
    </row>
    <row r="1055" spans="1:9">
      <c r="A1055" s="7">
        <v>1053.5</v>
      </c>
      <c r="B1055" s="7">
        <v>7</v>
      </c>
      <c r="C1055" s="7"/>
      <c r="D1055" s="7"/>
      <c r="E1055" s="7"/>
      <c r="H1055">
        <v>1053.5</v>
      </c>
      <c r="I1055">
        <v>4</v>
      </c>
    </row>
    <row r="1056" spans="1:9">
      <c r="A1056" s="7">
        <v>1054.5</v>
      </c>
      <c r="B1056" s="7">
        <v>6</v>
      </c>
      <c r="C1056" s="7"/>
      <c r="D1056" s="7"/>
      <c r="E1056" s="7"/>
      <c r="H1056">
        <v>1054.5</v>
      </c>
      <c r="I1056">
        <v>9</v>
      </c>
    </row>
    <row r="1057" spans="1:9">
      <c r="A1057" s="7">
        <v>1055.5</v>
      </c>
      <c r="B1057" s="7">
        <v>3</v>
      </c>
      <c r="C1057" s="7"/>
      <c r="D1057" s="7"/>
      <c r="E1057" s="7"/>
      <c r="H1057">
        <v>1055.5</v>
      </c>
      <c r="I1057">
        <v>9</v>
      </c>
    </row>
    <row r="1058" spans="1:9">
      <c r="A1058" s="7">
        <v>1056.5</v>
      </c>
      <c r="B1058" s="7">
        <v>10</v>
      </c>
      <c r="C1058" s="7"/>
      <c r="D1058" s="7"/>
      <c r="E1058" s="7"/>
      <c r="H1058">
        <v>1056.5</v>
      </c>
      <c r="I1058">
        <v>11</v>
      </c>
    </row>
    <row r="1059" spans="1:9">
      <c r="A1059" s="7">
        <v>1057.5</v>
      </c>
      <c r="B1059" s="7">
        <v>10</v>
      </c>
      <c r="C1059" s="7"/>
      <c r="D1059" s="7"/>
      <c r="E1059" s="7"/>
      <c r="H1059">
        <v>1057.5</v>
      </c>
      <c r="I1059">
        <v>13</v>
      </c>
    </row>
    <row r="1060" spans="1:9">
      <c r="A1060" s="7">
        <v>1058.5</v>
      </c>
      <c r="B1060" s="7">
        <v>4</v>
      </c>
      <c r="C1060" s="7"/>
      <c r="D1060" s="7"/>
      <c r="E1060" s="7"/>
      <c r="H1060">
        <v>1058.5</v>
      </c>
      <c r="I1060">
        <v>10</v>
      </c>
    </row>
    <row r="1061" spans="1:9">
      <c r="A1061" s="7">
        <v>1059.5</v>
      </c>
      <c r="B1061" s="7">
        <v>5</v>
      </c>
      <c r="C1061" s="7"/>
      <c r="D1061" s="7"/>
      <c r="E1061" s="7"/>
      <c r="H1061">
        <v>1059.5</v>
      </c>
      <c r="I1061">
        <v>10</v>
      </c>
    </row>
    <row r="1062" spans="1:9">
      <c r="A1062" s="7">
        <v>1060.5</v>
      </c>
      <c r="B1062" s="7">
        <v>5</v>
      </c>
      <c r="C1062" s="7"/>
      <c r="D1062" s="7"/>
      <c r="E1062" s="7"/>
      <c r="H1062">
        <v>1060.5</v>
      </c>
      <c r="I1062">
        <v>13</v>
      </c>
    </row>
    <row r="1063" spans="1:9">
      <c r="A1063" s="7">
        <v>1061.5</v>
      </c>
      <c r="B1063" s="7">
        <v>3</v>
      </c>
      <c r="C1063" s="7"/>
      <c r="D1063" s="7"/>
      <c r="E1063" s="7"/>
      <c r="H1063">
        <v>1061.5</v>
      </c>
      <c r="I1063">
        <v>13</v>
      </c>
    </row>
    <row r="1064" spans="1:9">
      <c r="A1064" s="7">
        <v>1062.5</v>
      </c>
      <c r="B1064" s="7">
        <v>7</v>
      </c>
      <c r="C1064" s="7"/>
      <c r="D1064" s="7"/>
      <c r="E1064" s="7"/>
      <c r="H1064">
        <v>1062.5</v>
      </c>
      <c r="I1064">
        <v>8</v>
      </c>
    </row>
    <row r="1065" spans="1:9">
      <c r="A1065" s="7">
        <v>1063.5</v>
      </c>
      <c r="B1065" s="7">
        <v>2</v>
      </c>
      <c r="C1065" s="7"/>
      <c r="D1065" s="7"/>
      <c r="E1065" s="7"/>
      <c r="H1065">
        <v>1063.5</v>
      </c>
      <c r="I1065">
        <v>4</v>
      </c>
    </row>
    <row r="1066" spans="1:9">
      <c r="A1066" s="7">
        <v>1064.5</v>
      </c>
      <c r="B1066" s="7">
        <v>2</v>
      </c>
      <c r="C1066" s="7"/>
      <c r="D1066" s="7"/>
      <c r="E1066" s="7"/>
      <c r="H1066">
        <v>1064.5</v>
      </c>
      <c r="I1066">
        <v>12</v>
      </c>
    </row>
    <row r="1067" spans="1:9">
      <c r="A1067" s="7">
        <v>1065.5</v>
      </c>
      <c r="B1067" s="7">
        <v>8</v>
      </c>
      <c r="C1067" s="7"/>
      <c r="D1067" s="7"/>
      <c r="E1067" s="7"/>
      <c r="H1067">
        <v>1065.5</v>
      </c>
      <c r="I1067">
        <v>7</v>
      </c>
    </row>
    <row r="1068" spans="1:9">
      <c r="A1068" s="7">
        <v>1066.5</v>
      </c>
      <c r="B1068" s="7">
        <v>2</v>
      </c>
      <c r="C1068" s="7"/>
      <c r="D1068" s="7"/>
      <c r="E1068" s="7"/>
      <c r="H1068">
        <v>1066.5</v>
      </c>
      <c r="I1068">
        <v>10</v>
      </c>
    </row>
    <row r="1069" spans="1:9">
      <c r="A1069" s="7">
        <v>1067.5</v>
      </c>
      <c r="B1069" s="7">
        <v>3</v>
      </c>
      <c r="C1069" s="7"/>
      <c r="D1069" s="7"/>
      <c r="E1069" s="7"/>
      <c r="H1069">
        <v>1067.5</v>
      </c>
      <c r="I1069">
        <v>9</v>
      </c>
    </row>
    <row r="1070" spans="1:9">
      <c r="A1070" s="7">
        <v>1068.5</v>
      </c>
      <c r="B1070" s="7">
        <v>8</v>
      </c>
      <c r="C1070" s="7"/>
      <c r="D1070" s="7"/>
      <c r="E1070" s="7"/>
      <c r="H1070">
        <v>1068.5</v>
      </c>
      <c r="I1070">
        <v>6</v>
      </c>
    </row>
    <row r="1071" spans="1:9">
      <c r="A1071" s="7">
        <v>1069.5</v>
      </c>
      <c r="B1071" s="7">
        <v>4</v>
      </c>
      <c r="C1071" s="7"/>
      <c r="D1071" s="7"/>
      <c r="E1071" s="7"/>
      <c r="H1071">
        <v>1069.5</v>
      </c>
      <c r="I1071">
        <v>14</v>
      </c>
    </row>
    <row r="1072" spans="1:9">
      <c r="A1072" s="7">
        <v>1070.5</v>
      </c>
      <c r="B1072" s="7">
        <v>7</v>
      </c>
      <c r="C1072" s="7"/>
      <c r="D1072" s="7"/>
      <c r="E1072" s="7"/>
      <c r="H1072">
        <v>1070.5</v>
      </c>
      <c r="I1072">
        <v>4</v>
      </c>
    </row>
    <row r="1073" spans="1:9">
      <c r="A1073" s="7">
        <v>1071.5</v>
      </c>
      <c r="B1073" s="7">
        <v>7</v>
      </c>
      <c r="C1073" s="7"/>
      <c r="D1073" s="7"/>
      <c r="E1073" s="7"/>
      <c r="H1073">
        <v>1071.5</v>
      </c>
      <c r="I1073">
        <v>7</v>
      </c>
    </row>
    <row r="1074" spans="1:9">
      <c r="A1074" s="7">
        <v>1072.5</v>
      </c>
      <c r="B1074" s="7">
        <v>6</v>
      </c>
      <c r="C1074" s="7"/>
      <c r="D1074" s="7"/>
      <c r="E1074" s="7"/>
      <c r="H1074">
        <v>1072.5</v>
      </c>
      <c r="I1074">
        <v>5</v>
      </c>
    </row>
    <row r="1075" spans="1:9">
      <c r="A1075" s="7">
        <v>1073.5</v>
      </c>
      <c r="B1075" s="7">
        <v>4</v>
      </c>
      <c r="C1075" s="7"/>
      <c r="D1075" s="7"/>
      <c r="E1075" s="7"/>
      <c r="H1075">
        <v>1073.5</v>
      </c>
      <c r="I1075">
        <v>9</v>
      </c>
    </row>
    <row r="1076" spans="1:9">
      <c r="A1076" s="7">
        <v>1074.5</v>
      </c>
      <c r="B1076" s="7">
        <v>5</v>
      </c>
      <c r="C1076" s="7"/>
      <c r="D1076" s="7"/>
      <c r="E1076" s="7"/>
      <c r="H1076">
        <v>1074.5</v>
      </c>
      <c r="I1076">
        <v>10</v>
      </c>
    </row>
    <row r="1077" spans="1:9">
      <c r="A1077" s="7">
        <v>1075.5</v>
      </c>
      <c r="B1077" s="7">
        <v>5</v>
      </c>
      <c r="C1077" s="7"/>
      <c r="D1077" s="7"/>
      <c r="E1077" s="7"/>
      <c r="H1077">
        <v>1075.5</v>
      </c>
      <c r="I1077">
        <v>9</v>
      </c>
    </row>
    <row r="1078" spans="1:9">
      <c r="A1078" s="7">
        <v>1076.5</v>
      </c>
      <c r="B1078" s="7">
        <v>5</v>
      </c>
      <c r="C1078" s="7"/>
      <c r="D1078" s="7"/>
      <c r="E1078" s="7"/>
      <c r="H1078">
        <v>1076.5</v>
      </c>
      <c r="I1078">
        <v>9</v>
      </c>
    </row>
    <row r="1079" spans="1:9">
      <c r="A1079" s="7">
        <v>1077.5</v>
      </c>
      <c r="B1079" s="7">
        <v>11</v>
      </c>
      <c r="C1079" s="7"/>
      <c r="D1079" s="7"/>
      <c r="E1079" s="7"/>
      <c r="H1079">
        <v>1077.5</v>
      </c>
      <c r="I1079">
        <v>9</v>
      </c>
    </row>
    <row r="1080" spans="1:9">
      <c r="A1080" s="7">
        <v>1078.5</v>
      </c>
      <c r="B1080" s="7">
        <v>7</v>
      </c>
      <c r="C1080" s="7"/>
      <c r="D1080" s="7"/>
      <c r="E1080" s="7"/>
      <c r="H1080">
        <v>1078.5</v>
      </c>
      <c r="I1080">
        <v>5</v>
      </c>
    </row>
    <row r="1081" spans="1:9">
      <c r="A1081" s="7">
        <v>1079.5</v>
      </c>
      <c r="B1081" s="7">
        <v>4</v>
      </c>
      <c r="C1081" s="7"/>
      <c r="D1081" s="7"/>
      <c r="E1081" s="7"/>
      <c r="H1081">
        <v>1079.5</v>
      </c>
      <c r="I1081">
        <v>10</v>
      </c>
    </row>
    <row r="1082" spans="1:9">
      <c r="A1082" s="7">
        <v>1080.5</v>
      </c>
      <c r="B1082" s="7">
        <v>7</v>
      </c>
      <c r="C1082" s="7"/>
      <c r="D1082" s="7"/>
      <c r="E1082" s="7"/>
      <c r="H1082">
        <v>1080.5</v>
      </c>
      <c r="I1082">
        <v>9</v>
      </c>
    </row>
    <row r="1083" spans="1:9">
      <c r="A1083" s="7">
        <v>1081.5</v>
      </c>
      <c r="B1083" s="7">
        <v>4</v>
      </c>
      <c r="C1083" s="7"/>
      <c r="D1083" s="7"/>
      <c r="E1083" s="7"/>
      <c r="H1083">
        <v>1081.5</v>
      </c>
      <c r="I1083">
        <v>7</v>
      </c>
    </row>
    <row r="1084" spans="1:9">
      <c r="A1084" s="7">
        <v>1082.5</v>
      </c>
      <c r="B1084" s="7">
        <v>6</v>
      </c>
      <c r="C1084" s="7"/>
      <c r="D1084" s="7"/>
      <c r="E1084" s="7"/>
      <c r="H1084">
        <v>1082.5</v>
      </c>
      <c r="I1084">
        <v>4</v>
      </c>
    </row>
    <row r="1085" spans="1:9">
      <c r="A1085" s="7">
        <v>1083.5</v>
      </c>
      <c r="B1085" s="7">
        <v>7</v>
      </c>
      <c r="C1085" s="7"/>
      <c r="D1085" s="7"/>
      <c r="E1085" s="7"/>
      <c r="H1085">
        <v>1083.5</v>
      </c>
      <c r="I1085">
        <v>7</v>
      </c>
    </row>
    <row r="1086" spans="1:9">
      <c r="A1086" s="7">
        <v>1084.5</v>
      </c>
      <c r="B1086" s="7">
        <v>3</v>
      </c>
      <c r="C1086" s="7"/>
      <c r="D1086" s="7"/>
      <c r="E1086" s="7"/>
      <c r="H1086">
        <v>1084.5</v>
      </c>
      <c r="I1086">
        <v>4</v>
      </c>
    </row>
    <row r="1087" spans="1:9">
      <c r="A1087" s="7">
        <v>1085.5</v>
      </c>
      <c r="B1087" s="7">
        <v>6</v>
      </c>
      <c r="C1087" s="7"/>
      <c r="D1087" s="7"/>
      <c r="E1087" s="7"/>
      <c r="H1087">
        <v>1085.5</v>
      </c>
      <c r="I1087">
        <v>4</v>
      </c>
    </row>
    <row r="1088" spans="1:9">
      <c r="A1088" s="7">
        <v>1086.5</v>
      </c>
      <c r="B1088" s="7">
        <v>11</v>
      </c>
      <c r="C1088" s="7"/>
      <c r="D1088" s="7"/>
      <c r="E1088" s="7"/>
      <c r="H1088">
        <v>1086.5</v>
      </c>
      <c r="I1088">
        <v>8</v>
      </c>
    </row>
    <row r="1089" spans="1:9">
      <c r="A1089" s="7">
        <v>1087.5</v>
      </c>
      <c r="B1089" s="7">
        <v>6</v>
      </c>
      <c r="C1089" s="7"/>
      <c r="D1089" s="7"/>
      <c r="E1089" s="7"/>
      <c r="H1089">
        <v>1087.5</v>
      </c>
      <c r="I1089">
        <v>14</v>
      </c>
    </row>
    <row r="1090" spans="1:9">
      <c r="A1090" s="7">
        <v>1088.5</v>
      </c>
      <c r="B1090" s="7">
        <v>3</v>
      </c>
      <c r="C1090" s="7"/>
      <c r="D1090" s="7"/>
      <c r="E1090" s="7"/>
      <c r="H1090">
        <v>1088.5</v>
      </c>
      <c r="I1090">
        <v>5</v>
      </c>
    </row>
    <row r="1091" spans="1:9">
      <c r="A1091" s="7">
        <v>1089.5</v>
      </c>
      <c r="B1091" s="7">
        <v>14</v>
      </c>
      <c r="C1091" s="7"/>
      <c r="D1091" s="7"/>
      <c r="E1091" s="7"/>
      <c r="H1091">
        <v>1089.5</v>
      </c>
      <c r="I1091">
        <v>3</v>
      </c>
    </row>
    <row r="1092" spans="1:9">
      <c r="A1092" s="7">
        <v>1090.5</v>
      </c>
      <c r="B1092" s="7">
        <v>4</v>
      </c>
      <c r="C1092" s="7"/>
      <c r="D1092" s="7"/>
      <c r="E1092" s="7"/>
      <c r="H1092">
        <v>1090.5</v>
      </c>
      <c r="I1092">
        <v>11</v>
      </c>
    </row>
    <row r="1093" spans="1:9">
      <c r="A1093" s="7">
        <v>1091.5</v>
      </c>
      <c r="B1093" s="7">
        <v>3</v>
      </c>
      <c r="C1093" s="7"/>
      <c r="D1093" s="7"/>
      <c r="E1093" s="7"/>
      <c r="H1093">
        <v>1091.5</v>
      </c>
      <c r="I1093">
        <v>15</v>
      </c>
    </row>
    <row r="1094" spans="1:9">
      <c r="A1094" s="7">
        <v>1092.5</v>
      </c>
      <c r="B1094" s="7">
        <v>8</v>
      </c>
      <c r="C1094" s="7"/>
      <c r="D1094" s="7"/>
      <c r="E1094" s="7"/>
      <c r="H1094">
        <v>1092.5</v>
      </c>
      <c r="I1094">
        <v>6</v>
      </c>
    </row>
    <row r="1095" spans="1:9">
      <c r="A1095" s="7">
        <v>1093.5</v>
      </c>
      <c r="B1095" s="7">
        <v>6</v>
      </c>
      <c r="C1095" s="7"/>
      <c r="D1095" s="7"/>
      <c r="E1095" s="7"/>
      <c r="H1095">
        <v>1093.5</v>
      </c>
      <c r="I1095">
        <v>8</v>
      </c>
    </row>
    <row r="1096" spans="1:9">
      <c r="A1096" s="7">
        <v>1094.5</v>
      </c>
      <c r="B1096" s="7">
        <v>4</v>
      </c>
      <c r="C1096" s="7"/>
      <c r="D1096" s="7"/>
      <c r="E1096" s="7"/>
      <c r="H1096">
        <v>1094.5</v>
      </c>
      <c r="I1096">
        <v>10</v>
      </c>
    </row>
    <row r="1097" spans="1:9">
      <c r="A1097" s="7">
        <v>1095.5</v>
      </c>
      <c r="B1097" s="7">
        <v>4</v>
      </c>
      <c r="C1097" s="7"/>
      <c r="D1097" s="7"/>
      <c r="E1097" s="7"/>
      <c r="H1097">
        <v>1095.5</v>
      </c>
      <c r="I1097">
        <v>13</v>
      </c>
    </row>
    <row r="1098" spans="1:9">
      <c r="A1098" s="7">
        <v>1096.5</v>
      </c>
      <c r="B1098" s="7">
        <v>2</v>
      </c>
      <c r="C1098" s="7"/>
      <c r="D1098" s="7"/>
      <c r="E1098" s="7"/>
      <c r="H1098">
        <v>1096.5</v>
      </c>
      <c r="I1098">
        <v>5</v>
      </c>
    </row>
    <row r="1099" spans="1:9">
      <c r="A1099" s="7">
        <v>1097.5</v>
      </c>
      <c r="B1099" s="7">
        <v>2</v>
      </c>
      <c r="C1099" s="7"/>
      <c r="D1099" s="7"/>
      <c r="E1099" s="7"/>
      <c r="H1099">
        <v>1097.5</v>
      </c>
      <c r="I1099">
        <v>8</v>
      </c>
    </row>
    <row r="1100" spans="1:9">
      <c r="A1100" s="7">
        <v>1098.5</v>
      </c>
      <c r="B1100" s="7">
        <v>7</v>
      </c>
      <c r="C1100" s="7"/>
      <c r="D1100" s="7"/>
      <c r="E1100" s="7"/>
      <c r="H1100">
        <v>1098.5</v>
      </c>
      <c r="I1100">
        <v>5</v>
      </c>
    </row>
    <row r="1101" spans="1:9">
      <c r="A1101" s="7">
        <v>1099.5</v>
      </c>
      <c r="B1101" s="7">
        <v>8</v>
      </c>
      <c r="C1101" s="7"/>
      <c r="D1101" s="7"/>
      <c r="E1101" s="7"/>
      <c r="H1101">
        <v>1099.5</v>
      </c>
      <c r="I1101">
        <v>6</v>
      </c>
    </row>
    <row r="1102" spans="1:9">
      <c r="A1102" s="7">
        <v>1100.5</v>
      </c>
      <c r="B1102" s="7">
        <v>4</v>
      </c>
      <c r="C1102" s="7"/>
      <c r="D1102" s="7"/>
      <c r="E1102" s="7"/>
      <c r="H1102">
        <v>1100.5</v>
      </c>
      <c r="I1102">
        <v>7</v>
      </c>
    </row>
    <row r="1103" spans="1:9">
      <c r="A1103" s="7">
        <v>1101.5</v>
      </c>
      <c r="B1103" s="7">
        <v>5</v>
      </c>
      <c r="C1103" s="7"/>
      <c r="D1103" s="7"/>
      <c r="E1103" s="7"/>
      <c r="H1103">
        <v>1101.5</v>
      </c>
      <c r="I1103">
        <v>6</v>
      </c>
    </row>
    <row r="1104" spans="1:9">
      <c r="A1104" s="7">
        <v>1102.5</v>
      </c>
      <c r="B1104" s="7">
        <v>1</v>
      </c>
      <c r="C1104" s="7"/>
      <c r="D1104" s="7"/>
      <c r="E1104" s="7"/>
      <c r="H1104">
        <v>1102.5</v>
      </c>
      <c r="I1104">
        <v>8</v>
      </c>
    </row>
    <row r="1105" spans="1:9">
      <c r="A1105" s="7">
        <v>1103.5</v>
      </c>
      <c r="B1105" s="7">
        <v>2</v>
      </c>
      <c r="C1105" s="7"/>
      <c r="D1105" s="7"/>
      <c r="E1105" s="7"/>
      <c r="H1105">
        <v>1103.5</v>
      </c>
      <c r="I1105">
        <v>7</v>
      </c>
    </row>
    <row r="1106" spans="1:9">
      <c r="A1106" s="7">
        <v>1104.5</v>
      </c>
      <c r="B1106" s="7">
        <v>8</v>
      </c>
      <c r="C1106" s="7"/>
      <c r="D1106" s="7"/>
      <c r="E1106" s="7"/>
      <c r="H1106">
        <v>1104.5</v>
      </c>
      <c r="I1106">
        <v>7</v>
      </c>
    </row>
    <row r="1107" spans="1:9">
      <c r="A1107" s="7">
        <v>1105.5</v>
      </c>
      <c r="B1107" s="7">
        <v>7</v>
      </c>
      <c r="C1107" s="7"/>
      <c r="D1107" s="7"/>
      <c r="E1107" s="7"/>
      <c r="H1107">
        <v>1105.5</v>
      </c>
      <c r="I1107">
        <v>8</v>
      </c>
    </row>
    <row r="1108" spans="1:9">
      <c r="A1108" s="7">
        <v>1106.5</v>
      </c>
      <c r="B1108" s="7">
        <v>6</v>
      </c>
      <c r="C1108" s="7"/>
      <c r="D1108" s="7"/>
      <c r="E1108" s="7"/>
      <c r="H1108">
        <v>1106.5</v>
      </c>
      <c r="I1108">
        <v>13</v>
      </c>
    </row>
    <row r="1109" spans="1:9">
      <c r="A1109" s="7">
        <v>1107.5</v>
      </c>
      <c r="B1109" s="7">
        <v>10</v>
      </c>
      <c r="C1109" s="7"/>
      <c r="D1109" s="7"/>
      <c r="E1109" s="7"/>
      <c r="H1109">
        <v>1107.5</v>
      </c>
      <c r="I1109">
        <v>7</v>
      </c>
    </row>
    <row r="1110" spans="1:9">
      <c r="A1110" s="7">
        <v>1108.5</v>
      </c>
      <c r="B1110" s="7">
        <v>4</v>
      </c>
      <c r="C1110" s="7"/>
      <c r="D1110" s="7"/>
      <c r="E1110" s="7"/>
      <c r="H1110">
        <v>1108.5</v>
      </c>
      <c r="I1110">
        <v>8</v>
      </c>
    </row>
    <row r="1111" spans="1:9">
      <c r="A1111" s="7">
        <v>1109.5</v>
      </c>
      <c r="B1111" s="7">
        <v>6</v>
      </c>
      <c r="C1111" s="7"/>
      <c r="D1111" s="7"/>
      <c r="E1111" s="7"/>
      <c r="H1111">
        <v>1109.5</v>
      </c>
      <c r="I1111">
        <v>8</v>
      </c>
    </row>
    <row r="1112" spans="1:9">
      <c r="A1112" s="7">
        <v>1110.5</v>
      </c>
      <c r="B1112" s="7">
        <v>8</v>
      </c>
      <c r="C1112" s="7"/>
      <c r="D1112" s="7"/>
      <c r="E1112" s="7"/>
      <c r="H1112">
        <v>1110.5</v>
      </c>
      <c r="I1112">
        <v>4</v>
      </c>
    </row>
    <row r="1113" spans="1:9">
      <c r="A1113" s="7">
        <v>1111.5</v>
      </c>
      <c r="B1113" s="7">
        <v>6</v>
      </c>
      <c r="C1113" s="7"/>
      <c r="D1113" s="7"/>
      <c r="E1113" s="7"/>
      <c r="H1113">
        <v>1111.5</v>
      </c>
      <c r="I1113">
        <v>4</v>
      </c>
    </row>
    <row r="1114" spans="1:9">
      <c r="A1114" s="7">
        <v>1112.5</v>
      </c>
      <c r="B1114" s="7">
        <v>3</v>
      </c>
      <c r="C1114" s="7"/>
      <c r="D1114" s="7"/>
      <c r="E1114" s="7"/>
      <c r="H1114">
        <v>1112.5</v>
      </c>
      <c r="I1114">
        <v>9</v>
      </c>
    </row>
    <row r="1115" spans="1:9">
      <c r="A1115" s="7">
        <v>1113.5</v>
      </c>
      <c r="B1115" s="7">
        <v>10</v>
      </c>
      <c r="C1115" s="7"/>
      <c r="D1115" s="7"/>
      <c r="E1115" s="7"/>
      <c r="H1115">
        <v>1113.5</v>
      </c>
      <c r="I1115">
        <v>4</v>
      </c>
    </row>
    <row r="1116" spans="1:9">
      <c r="A1116" s="7">
        <v>1114.5</v>
      </c>
      <c r="B1116" s="7">
        <v>10</v>
      </c>
      <c r="C1116" s="7"/>
      <c r="D1116" s="7"/>
      <c r="E1116" s="7"/>
      <c r="H1116">
        <v>1114.5</v>
      </c>
      <c r="I1116">
        <v>11</v>
      </c>
    </row>
    <row r="1117" spans="1:9">
      <c r="A1117" s="7">
        <v>1115.5</v>
      </c>
      <c r="B1117" s="7">
        <v>2</v>
      </c>
      <c r="C1117" s="7"/>
      <c r="D1117" s="7"/>
      <c r="E1117" s="7"/>
      <c r="H1117">
        <v>1115.5</v>
      </c>
      <c r="I1117">
        <v>8</v>
      </c>
    </row>
    <row r="1118" spans="1:9">
      <c r="A1118" s="7">
        <v>1116.5</v>
      </c>
      <c r="B1118" s="7">
        <v>11</v>
      </c>
      <c r="C1118" s="7"/>
      <c r="D1118" s="7"/>
      <c r="E1118" s="7"/>
      <c r="H1118">
        <v>1116.5</v>
      </c>
      <c r="I1118">
        <v>4</v>
      </c>
    </row>
    <row r="1119" spans="1:9">
      <c r="A1119" s="7">
        <v>1117.5</v>
      </c>
      <c r="B1119" s="7">
        <v>3</v>
      </c>
      <c r="C1119" s="7"/>
      <c r="D1119" s="7"/>
      <c r="E1119" s="7"/>
      <c r="H1119">
        <v>1117.5</v>
      </c>
      <c r="I1119">
        <v>9</v>
      </c>
    </row>
    <row r="1120" spans="1:9">
      <c r="A1120" s="7">
        <v>1118.5</v>
      </c>
      <c r="B1120" s="7">
        <v>1</v>
      </c>
      <c r="C1120" s="7"/>
      <c r="D1120" s="7"/>
      <c r="E1120" s="7"/>
      <c r="H1120">
        <v>1118.5</v>
      </c>
      <c r="I1120">
        <v>9</v>
      </c>
    </row>
    <row r="1121" spans="1:9">
      <c r="A1121" s="7">
        <v>1119.5</v>
      </c>
      <c r="B1121" s="7">
        <v>11</v>
      </c>
      <c r="C1121" s="7"/>
      <c r="D1121" s="7"/>
      <c r="E1121" s="7"/>
      <c r="H1121">
        <v>1119.5</v>
      </c>
      <c r="I1121">
        <v>7</v>
      </c>
    </row>
    <row r="1122" spans="1:9">
      <c r="A1122" s="7">
        <v>1120.5</v>
      </c>
      <c r="B1122" s="7">
        <v>5</v>
      </c>
      <c r="C1122" s="7"/>
      <c r="D1122" s="7"/>
      <c r="E1122" s="7"/>
      <c r="H1122">
        <v>1120.5</v>
      </c>
      <c r="I1122">
        <v>9</v>
      </c>
    </row>
    <row r="1123" spans="1:9">
      <c r="A1123" s="7">
        <v>1121.5</v>
      </c>
      <c r="B1123" s="7">
        <v>3</v>
      </c>
      <c r="C1123" s="7"/>
      <c r="D1123" s="7"/>
      <c r="E1123" s="7"/>
      <c r="H1123">
        <v>1121.5</v>
      </c>
      <c r="I1123">
        <v>13</v>
      </c>
    </row>
    <row r="1124" spans="1:9">
      <c r="A1124" s="7">
        <v>1122.5</v>
      </c>
      <c r="B1124" s="7">
        <v>4</v>
      </c>
      <c r="C1124" s="7"/>
      <c r="D1124" s="7"/>
      <c r="E1124" s="7"/>
      <c r="H1124">
        <v>1122.5</v>
      </c>
      <c r="I1124">
        <v>10</v>
      </c>
    </row>
    <row r="1125" spans="1:9">
      <c r="A1125" s="7">
        <v>1123.5</v>
      </c>
      <c r="B1125" s="7">
        <v>5</v>
      </c>
      <c r="C1125" s="7"/>
      <c r="D1125" s="7"/>
      <c r="E1125" s="7"/>
      <c r="H1125">
        <v>1123.5</v>
      </c>
      <c r="I1125">
        <v>10</v>
      </c>
    </row>
    <row r="1126" spans="1:9">
      <c r="A1126" s="7">
        <v>1124.5</v>
      </c>
      <c r="B1126" s="7">
        <v>5</v>
      </c>
      <c r="C1126" s="7"/>
      <c r="D1126" s="7"/>
      <c r="E1126" s="7"/>
      <c r="H1126">
        <v>1124.5</v>
      </c>
      <c r="I1126">
        <v>9</v>
      </c>
    </row>
    <row r="1127" spans="1:9">
      <c r="A1127" s="7">
        <v>1125.5</v>
      </c>
      <c r="B1127" s="7">
        <v>7</v>
      </c>
      <c r="C1127" s="7"/>
      <c r="D1127" s="7"/>
      <c r="E1127" s="7"/>
      <c r="H1127">
        <v>1125.5</v>
      </c>
      <c r="I1127">
        <v>11</v>
      </c>
    </row>
    <row r="1128" spans="1:9">
      <c r="A1128" s="7">
        <v>1126.5</v>
      </c>
      <c r="B1128" s="7">
        <v>7</v>
      </c>
      <c r="C1128" s="7"/>
      <c r="D1128" s="7"/>
      <c r="E1128" s="7"/>
      <c r="H1128">
        <v>1126.5</v>
      </c>
      <c r="I1128">
        <v>5</v>
      </c>
    </row>
    <row r="1129" spans="1:9">
      <c r="A1129" s="7">
        <v>1127.5</v>
      </c>
      <c r="B1129" s="7">
        <v>3</v>
      </c>
      <c r="C1129" s="7"/>
      <c r="D1129" s="7"/>
      <c r="E1129" s="7"/>
      <c r="H1129">
        <v>1127.5</v>
      </c>
      <c r="I1129">
        <v>6</v>
      </c>
    </row>
    <row r="1130" spans="1:9">
      <c r="A1130" s="7">
        <v>1128.5</v>
      </c>
      <c r="B1130" s="7">
        <v>9</v>
      </c>
      <c r="C1130" s="7"/>
      <c r="D1130" s="7"/>
      <c r="E1130" s="7"/>
      <c r="H1130">
        <v>1128.5</v>
      </c>
      <c r="I1130">
        <v>11</v>
      </c>
    </row>
    <row r="1131" spans="1:9">
      <c r="A1131" s="7">
        <v>1129.5</v>
      </c>
      <c r="B1131" s="7">
        <v>3</v>
      </c>
      <c r="C1131" s="7"/>
      <c r="D1131" s="7"/>
      <c r="E1131" s="7"/>
      <c r="H1131">
        <v>1129.5</v>
      </c>
      <c r="I1131">
        <v>1</v>
      </c>
    </row>
    <row r="1132" spans="1:9">
      <c r="A1132" s="7">
        <v>1130.5</v>
      </c>
      <c r="B1132" s="7">
        <v>7</v>
      </c>
      <c r="C1132" s="7"/>
      <c r="D1132" s="7"/>
      <c r="E1132" s="7"/>
      <c r="H1132">
        <v>1130.5</v>
      </c>
      <c r="I1132">
        <v>9</v>
      </c>
    </row>
    <row r="1133" spans="1:9">
      <c r="A1133" s="7">
        <v>1131.5</v>
      </c>
      <c r="B1133" s="7">
        <v>8</v>
      </c>
      <c r="C1133" s="7"/>
      <c r="D1133" s="7"/>
      <c r="E1133" s="7"/>
      <c r="H1133">
        <v>1131.5</v>
      </c>
      <c r="I1133">
        <v>7</v>
      </c>
    </row>
    <row r="1134" spans="1:9">
      <c r="A1134" s="7">
        <v>1132.5</v>
      </c>
      <c r="B1134" s="7">
        <v>1</v>
      </c>
      <c r="C1134" s="7"/>
      <c r="D1134" s="7"/>
      <c r="E1134" s="7"/>
      <c r="H1134">
        <v>1132.5</v>
      </c>
      <c r="I1134">
        <v>9</v>
      </c>
    </row>
    <row r="1135" spans="1:9">
      <c r="A1135" s="7">
        <v>1133.5</v>
      </c>
      <c r="B1135" s="7">
        <v>6</v>
      </c>
      <c r="C1135" s="7"/>
      <c r="D1135" s="7"/>
      <c r="E1135" s="7"/>
      <c r="H1135">
        <v>1133.5</v>
      </c>
      <c r="I1135">
        <v>6</v>
      </c>
    </row>
    <row r="1136" spans="1:9">
      <c r="A1136" s="7">
        <v>1134.5</v>
      </c>
      <c r="B1136" s="7">
        <v>11</v>
      </c>
      <c r="C1136" s="7"/>
      <c r="D1136" s="7"/>
      <c r="E1136" s="7"/>
      <c r="H1136">
        <v>1134.5</v>
      </c>
      <c r="I1136">
        <v>6</v>
      </c>
    </row>
    <row r="1137" spans="1:9">
      <c r="A1137" s="7">
        <v>1135.5</v>
      </c>
      <c r="B1137" s="7">
        <v>3</v>
      </c>
      <c r="C1137" s="7"/>
      <c r="D1137" s="7"/>
      <c r="E1137" s="7"/>
      <c r="H1137">
        <v>1135.5</v>
      </c>
      <c r="I1137">
        <v>9</v>
      </c>
    </row>
    <row r="1138" spans="1:9">
      <c r="A1138" s="7">
        <v>1136.5</v>
      </c>
      <c r="B1138" s="7">
        <v>5</v>
      </c>
      <c r="C1138" s="7"/>
      <c r="D1138" s="7"/>
      <c r="E1138" s="7"/>
      <c r="H1138">
        <v>1136.5</v>
      </c>
      <c r="I1138">
        <v>6</v>
      </c>
    </row>
    <row r="1139" spans="1:9">
      <c r="A1139" s="7">
        <v>1137.5</v>
      </c>
      <c r="B1139" s="7">
        <v>5</v>
      </c>
      <c r="C1139" s="7"/>
      <c r="D1139" s="7"/>
      <c r="E1139" s="7"/>
      <c r="H1139">
        <v>1137.5</v>
      </c>
      <c r="I1139">
        <v>11</v>
      </c>
    </row>
    <row r="1140" spans="1:9">
      <c r="A1140" s="7">
        <v>1138.5</v>
      </c>
      <c r="B1140" s="7">
        <v>3</v>
      </c>
      <c r="C1140" s="7"/>
      <c r="D1140" s="7"/>
      <c r="E1140" s="7"/>
      <c r="H1140">
        <v>1138.5</v>
      </c>
      <c r="I1140">
        <v>10</v>
      </c>
    </row>
    <row r="1141" spans="1:9">
      <c r="A1141" s="7">
        <v>1139.5</v>
      </c>
      <c r="B1141" s="7">
        <v>2</v>
      </c>
      <c r="C1141" s="7"/>
      <c r="D1141" s="7"/>
      <c r="E1141" s="7"/>
      <c r="H1141">
        <v>1139.5</v>
      </c>
      <c r="I1141">
        <v>8</v>
      </c>
    </row>
    <row r="1142" spans="1:9">
      <c r="A1142" s="7">
        <v>1140.5</v>
      </c>
      <c r="B1142" s="7">
        <v>7</v>
      </c>
      <c r="C1142" s="7"/>
      <c r="D1142" s="7"/>
      <c r="E1142" s="7"/>
      <c r="H1142">
        <v>1140.5</v>
      </c>
      <c r="I1142">
        <v>13</v>
      </c>
    </row>
    <row r="1143" spans="1:9">
      <c r="A1143" s="7">
        <v>1141.5</v>
      </c>
      <c r="B1143" s="7">
        <v>1</v>
      </c>
      <c r="C1143" s="7"/>
      <c r="D1143" s="7"/>
      <c r="E1143" s="7"/>
      <c r="H1143">
        <v>1141.5</v>
      </c>
      <c r="I1143">
        <v>8</v>
      </c>
    </row>
    <row r="1144" spans="1:9">
      <c r="A1144" s="7">
        <v>1142.5</v>
      </c>
      <c r="B1144" s="7">
        <v>1</v>
      </c>
      <c r="C1144" s="7"/>
      <c r="D1144" s="7"/>
      <c r="E1144" s="7"/>
      <c r="H1144">
        <v>1142.5</v>
      </c>
      <c r="I1144">
        <v>2</v>
      </c>
    </row>
    <row r="1145" spans="1:9">
      <c r="A1145" s="7">
        <v>1143.5</v>
      </c>
      <c r="B1145" s="7">
        <v>12</v>
      </c>
      <c r="C1145" s="7"/>
      <c r="D1145" s="7"/>
      <c r="E1145" s="7"/>
      <c r="H1145">
        <v>1143.5</v>
      </c>
      <c r="I1145">
        <v>5</v>
      </c>
    </row>
    <row r="1146" spans="1:9">
      <c r="A1146" s="7">
        <v>1144.5</v>
      </c>
      <c r="B1146" s="7">
        <v>11</v>
      </c>
      <c r="C1146" s="7"/>
      <c r="D1146" s="7"/>
      <c r="E1146" s="7"/>
      <c r="H1146">
        <v>1144.5</v>
      </c>
      <c r="I1146">
        <v>6</v>
      </c>
    </row>
    <row r="1147" spans="1:9">
      <c r="A1147" s="7">
        <v>1145.5</v>
      </c>
      <c r="B1147" s="7">
        <v>8</v>
      </c>
      <c r="C1147" s="7"/>
      <c r="D1147" s="7"/>
      <c r="E1147" s="7"/>
      <c r="H1147">
        <v>1145.5</v>
      </c>
      <c r="I1147">
        <v>5</v>
      </c>
    </row>
    <row r="1148" spans="1:9">
      <c r="A1148" s="7">
        <v>1146.5</v>
      </c>
      <c r="B1148" s="7">
        <v>8</v>
      </c>
      <c r="C1148" s="7"/>
      <c r="D1148" s="7"/>
      <c r="E1148" s="7"/>
      <c r="H1148">
        <v>1146.5</v>
      </c>
      <c r="I1148">
        <v>7</v>
      </c>
    </row>
    <row r="1149" spans="1:9">
      <c r="A1149" s="7">
        <v>1147.5</v>
      </c>
      <c r="B1149" s="7">
        <v>6</v>
      </c>
      <c r="C1149" s="7"/>
      <c r="D1149" s="7"/>
      <c r="E1149" s="7"/>
      <c r="H1149">
        <v>1147.5</v>
      </c>
      <c r="I1149">
        <v>4</v>
      </c>
    </row>
    <row r="1150" spans="1:9">
      <c r="A1150" s="7">
        <v>1148.5</v>
      </c>
      <c r="B1150" s="7">
        <v>5</v>
      </c>
      <c r="C1150" s="7"/>
      <c r="D1150" s="7"/>
      <c r="E1150" s="7"/>
      <c r="H1150">
        <v>1148.5</v>
      </c>
      <c r="I1150">
        <v>8</v>
      </c>
    </row>
    <row r="1151" spans="1:9">
      <c r="A1151" s="7">
        <v>1149.5</v>
      </c>
      <c r="B1151" s="7">
        <v>8</v>
      </c>
      <c r="C1151" s="7"/>
      <c r="D1151" s="7"/>
      <c r="E1151" s="7"/>
      <c r="H1151">
        <v>1149.5</v>
      </c>
      <c r="I1151">
        <v>7</v>
      </c>
    </row>
    <row r="1152" spans="1:9">
      <c r="A1152" s="7">
        <v>1150.5</v>
      </c>
      <c r="B1152" s="7">
        <v>7</v>
      </c>
      <c r="C1152" s="7"/>
      <c r="D1152" s="7"/>
      <c r="E1152" s="7"/>
      <c r="H1152">
        <v>1150.5</v>
      </c>
      <c r="I1152">
        <v>6</v>
      </c>
    </row>
    <row r="1153" spans="1:9">
      <c r="A1153" s="7">
        <v>1151.5</v>
      </c>
      <c r="B1153" s="7">
        <v>4</v>
      </c>
      <c r="C1153" s="7"/>
      <c r="D1153" s="7"/>
      <c r="E1153" s="7"/>
      <c r="H1153">
        <v>1151.5</v>
      </c>
      <c r="I1153">
        <v>7</v>
      </c>
    </row>
    <row r="1154" spans="1:9">
      <c r="A1154" s="7">
        <v>1152.5</v>
      </c>
      <c r="B1154" s="7">
        <v>5</v>
      </c>
      <c r="C1154" s="7"/>
      <c r="D1154" s="7"/>
      <c r="E1154" s="7"/>
      <c r="H1154">
        <v>1152.5</v>
      </c>
      <c r="I1154">
        <v>13</v>
      </c>
    </row>
    <row r="1155" spans="1:9">
      <c r="A1155" s="7">
        <v>1153.5</v>
      </c>
      <c r="B1155" s="7">
        <v>5</v>
      </c>
      <c r="C1155" s="7"/>
      <c r="D1155" s="7"/>
      <c r="E1155" s="7"/>
      <c r="H1155">
        <v>1153.5</v>
      </c>
      <c r="I1155">
        <v>4</v>
      </c>
    </row>
    <row r="1156" spans="1:9">
      <c r="A1156" s="7">
        <v>1154.5</v>
      </c>
      <c r="B1156" s="7">
        <v>3</v>
      </c>
      <c r="C1156" s="7"/>
      <c r="D1156" s="7"/>
      <c r="E1156" s="7"/>
      <c r="H1156">
        <v>1154.5</v>
      </c>
      <c r="I1156">
        <v>7</v>
      </c>
    </row>
    <row r="1157" spans="1:9">
      <c r="A1157" s="7">
        <v>1155.5</v>
      </c>
      <c r="B1157" s="7">
        <v>7</v>
      </c>
      <c r="C1157" s="7"/>
      <c r="D1157" s="7"/>
      <c r="E1157" s="7"/>
      <c r="H1157">
        <v>1155.5</v>
      </c>
      <c r="I1157">
        <v>7</v>
      </c>
    </row>
    <row r="1158" spans="1:9">
      <c r="A1158" s="7">
        <v>1156.5</v>
      </c>
      <c r="B1158" s="7">
        <v>4</v>
      </c>
      <c r="C1158" s="7"/>
      <c r="D1158" s="7"/>
      <c r="E1158" s="7"/>
      <c r="H1158">
        <v>1156.5</v>
      </c>
      <c r="I1158">
        <v>11</v>
      </c>
    </row>
    <row r="1159" spans="1:9">
      <c r="A1159" s="7">
        <v>1157.5</v>
      </c>
      <c r="B1159" s="7">
        <v>1</v>
      </c>
      <c r="C1159" s="7"/>
      <c r="D1159" s="7"/>
      <c r="E1159" s="7"/>
      <c r="H1159">
        <v>1157.5</v>
      </c>
      <c r="I1159">
        <v>6</v>
      </c>
    </row>
    <row r="1160" spans="1:9">
      <c r="A1160" s="7">
        <v>1158.5</v>
      </c>
      <c r="B1160" s="7">
        <v>9</v>
      </c>
      <c r="C1160" s="7"/>
      <c r="D1160" s="7"/>
      <c r="E1160" s="7"/>
      <c r="H1160">
        <v>1158.5</v>
      </c>
      <c r="I1160">
        <v>14</v>
      </c>
    </row>
    <row r="1161" spans="1:9">
      <c r="A1161" s="7">
        <v>1159.5</v>
      </c>
      <c r="B1161" s="7">
        <v>2</v>
      </c>
      <c r="C1161" s="7"/>
      <c r="D1161" s="7"/>
      <c r="E1161" s="7"/>
      <c r="H1161">
        <v>1159.5</v>
      </c>
      <c r="I1161">
        <v>8</v>
      </c>
    </row>
    <row r="1162" spans="1:9">
      <c r="A1162" s="7">
        <v>1160.5</v>
      </c>
      <c r="B1162" s="7">
        <v>10</v>
      </c>
      <c r="C1162" s="7"/>
      <c r="D1162" s="7"/>
      <c r="E1162" s="7"/>
      <c r="H1162">
        <v>1160.5</v>
      </c>
      <c r="I1162">
        <v>2</v>
      </c>
    </row>
    <row r="1163" spans="1:9">
      <c r="A1163" s="7">
        <v>1161.5</v>
      </c>
      <c r="B1163" s="7">
        <v>14</v>
      </c>
      <c r="C1163" s="7"/>
      <c r="D1163" s="7"/>
      <c r="E1163" s="7"/>
      <c r="H1163">
        <v>1161.5</v>
      </c>
      <c r="I1163">
        <v>6</v>
      </c>
    </row>
    <row r="1164" spans="1:9">
      <c r="A1164" s="7">
        <v>1162.5</v>
      </c>
      <c r="B1164" s="7">
        <v>2</v>
      </c>
      <c r="C1164" s="7"/>
      <c r="D1164" s="7"/>
      <c r="E1164" s="7"/>
      <c r="H1164">
        <v>1162.5</v>
      </c>
      <c r="I1164">
        <v>6</v>
      </c>
    </row>
    <row r="1165" spans="1:9">
      <c r="A1165" s="7">
        <v>1163.5</v>
      </c>
      <c r="B1165" s="7">
        <v>8</v>
      </c>
      <c r="C1165" s="7"/>
      <c r="D1165" s="7"/>
      <c r="E1165" s="7"/>
      <c r="H1165">
        <v>1163.5</v>
      </c>
      <c r="I1165">
        <v>10</v>
      </c>
    </row>
    <row r="1166" spans="1:9">
      <c r="A1166" s="7">
        <v>1164.5</v>
      </c>
      <c r="B1166" s="7">
        <v>12</v>
      </c>
      <c r="C1166" s="7"/>
      <c r="D1166" s="7"/>
      <c r="E1166" s="7"/>
      <c r="H1166">
        <v>1164.5</v>
      </c>
      <c r="I1166">
        <v>6</v>
      </c>
    </row>
    <row r="1167" spans="1:9">
      <c r="A1167" s="7">
        <v>1165.5</v>
      </c>
      <c r="B1167" s="7">
        <v>3</v>
      </c>
      <c r="C1167" s="7"/>
      <c r="D1167" s="7"/>
      <c r="E1167" s="7"/>
      <c r="H1167">
        <v>1165.5</v>
      </c>
      <c r="I1167">
        <v>8</v>
      </c>
    </row>
    <row r="1168" spans="1:9">
      <c r="A1168" s="7">
        <v>1166.5</v>
      </c>
      <c r="B1168" s="7">
        <v>4</v>
      </c>
      <c r="C1168" s="7"/>
      <c r="D1168" s="7"/>
      <c r="E1168" s="7"/>
      <c r="H1168">
        <v>1166.5</v>
      </c>
      <c r="I1168">
        <v>7</v>
      </c>
    </row>
    <row r="1169" spans="1:9">
      <c r="A1169" s="7">
        <v>1167.5</v>
      </c>
      <c r="B1169" s="7">
        <v>8</v>
      </c>
      <c r="C1169" s="7"/>
      <c r="D1169" s="7"/>
      <c r="E1169" s="7"/>
      <c r="H1169">
        <v>1167.5</v>
      </c>
      <c r="I1169">
        <v>13</v>
      </c>
    </row>
    <row r="1170" spans="1:9">
      <c r="A1170" s="7">
        <v>1168.5</v>
      </c>
      <c r="B1170" s="7">
        <v>2</v>
      </c>
      <c r="C1170" s="7"/>
      <c r="D1170" s="7"/>
      <c r="E1170" s="7"/>
      <c r="H1170">
        <v>1168.5</v>
      </c>
      <c r="I1170">
        <v>7</v>
      </c>
    </row>
    <row r="1171" spans="1:9">
      <c r="A1171" s="7">
        <v>1169.5</v>
      </c>
      <c r="B1171" s="7">
        <v>3</v>
      </c>
      <c r="C1171" s="7"/>
      <c r="D1171" s="7"/>
      <c r="E1171" s="7"/>
      <c r="H1171">
        <v>1169.5</v>
      </c>
      <c r="I1171">
        <v>7</v>
      </c>
    </row>
    <row r="1172" spans="1:9">
      <c r="A1172" s="7">
        <v>1170.5</v>
      </c>
      <c r="B1172" s="7">
        <v>9</v>
      </c>
      <c r="C1172" s="7"/>
      <c r="D1172" s="7"/>
      <c r="E1172" s="7"/>
      <c r="H1172">
        <v>1170.5</v>
      </c>
      <c r="I1172">
        <v>11</v>
      </c>
    </row>
    <row r="1173" spans="1:9">
      <c r="A1173" s="7">
        <v>1171.5</v>
      </c>
      <c r="B1173" s="7">
        <v>5</v>
      </c>
      <c r="C1173" s="7"/>
      <c r="D1173" s="7"/>
      <c r="E1173" s="7"/>
      <c r="H1173">
        <v>1171.5</v>
      </c>
      <c r="I1173">
        <v>7</v>
      </c>
    </row>
    <row r="1174" spans="1:9">
      <c r="A1174" s="7">
        <v>1172.5</v>
      </c>
      <c r="B1174" s="7">
        <v>3</v>
      </c>
      <c r="C1174" s="7"/>
      <c r="D1174" s="7"/>
      <c r="E1174" s="7"/>
      <c r="H1174">
        <v>1172.5</v>
      </c>
      <c r="I1174">
        <v>10</v>
      </c>
    </row>
    <row r="1175" spans="1:9">
      <c r="A1175" s="7">
        <v>1173.5</v>
      </c>
      <c r="B1175" s="7">
        <v>4</v>
      </c>
      <c r="C1175" s="7"/>
      <c r="D1175" s="7"/>
      <c r="E1175" s="7"/>
      <c r="H1175">
        <v>1173.5</v>
      </c>
      <c r="I1175">
        <v>5</v>
      </c>
    </row>
    <row r="1176" spans="1:9">
      <c r="A1176" s="7">
        <v>1174.5</v>
      </c>
      <c r="B1176" s="7">
        <v>4</v>
      </c>
      <c r="C1176" s="7"/>
      <c r="D1176" s="7"/>
      <c r="E1176" s="7"/>
      <c r="H1176">
        <v>1174.5</v>
      </c>
      <c r="I1176">
        <v>14</v>
      </c>
    </row>
    <row r="1177" spans="1:9">
      <c r="A1177" s="7">
        <v>1175.5</v>
      </c>
      <c r="B1177" s="7">
        <v>3</v>
      </c>
      <c r="C1177" s="7"/>
      <c r="D1177" s="7"/>
      <c r="E1177" s="7"/>
      <c r="H1177">
        <v>1175.5</v>
      </c>
      <c r="I1177">
        <v>6</v>
      </c>
    </row>
    <row r="1178" spans="1:9">
      <c r="A1178" s="7">
        <v>1176.5</v>
      </c>
      <c r="B1178" s="7">
        <v>4</v>
      </c>
      <c r="C1178" s="7"/>
      <c r="D1178" s="7"/>
      <c r="E1178" s="7"/>
      <c r="H1178">
        <v>1176.5</v>
      </c>
      <c r="I1178">
        <v>10</v>
      </c>
    </row>
    <row r="1179" spans="1:9">
      <c r="A1179" s="7">
        <v>1177.5</v>
      </c>
      <c r="B1179" s="7">
        <v>3</v>
      </c>
      <c r="C1179" s="7"/>
      <c r="D1179" s="7"/>
      <c r="E1179" s="7"/>
      <c r="H1179">
        <v>1177.5</v>
      </c>
      <c r="I1179">
        <v>8</v>
      </c>
    </row>
    <row r="1180" spans="1:9">
      <c r="A1180" s="7">
        <v>1178.5</v>
      </c>
      <c r="B1180" s="7">
        <v>3</v>
      </c>
      <c r="C1180" s="7"/>
      <c r="D1180" s="7"/>
      <c r="E1180" s="7"/>
      <c r="H1180">
        <v>1178.5</v>
      </c>
      <c r="I1180">
        <v>6</v>
      </c>
    </row>
    <row r="1181" spans="1:9">
      <c r="A1181" s="7">
        <v>1179.5</v>
      </c>
      <c r="B1181" s="7">
        <v>12</v>
      </c>
      <c r="C1181" s="7"/>
      <c r="D1181" s="7"/>
      <c r="E1181" s="7"/>
      <c r="H1181">
        <v>1179.5</v>
      </c>
      <c r="I1181">
        <v>7</v>
      </c>
    </row>
    <row r="1182" spans="1:9">
      <c r="A1182" s="7">
        <v>1180.5</v>
      </c>
      <c r="B1182" s="7">
        <v>4</v>
      </c>
      <c r="C1182" s="7"/>
      <c r="D1182" s="7"/>
      <c r="E1182" s="7"/>
      <c r="H1182">
        <v>1180.5</v>
      </c>
      <c r="I1182">
        <v>7</v>
      </c>
    </row>
    <row r="1183" spans="1:9">
      <c r="A1183" s="7">
        <v>1181.5</v>
      </c>
      <c r="B1183" s="7">
        <v>2</v>
      </c>
      <c r="C1183" s="7"/>
      <c r="D1183" s="7"/>
      <c r="E1183" s="7"/>
      <c r="H1183">
        <v>1181.5</v>
      </c>
      <c r="I1183">
        <v>7</v>
      </c>
    </row>
    <row r="1184" spans="1:9">
      <c r="A1184" s="7">
        <v>1182.5</v>
      </c>
      <c r="B1184" s="7">
        <v>15</v>
      </c>
      <c r="C1184" s="7"/>
      <c r="D1184" s="7"/>
      <c r="E1184" s="7"/>
      <c r="H1184">
        <v>1182.5</v>
      </c>
      <c r="I1184">
        <v>6</v>
      </c>
    </row>
    <row r="1185" spans="1:9">
      <c r="A1185" s="7">
        <v>1183.5</v>
      </c>
      <c r="B1185" s="7">
        <v>4</v>
      </c>
      <c r="C1185" s="7"/>
      <c r="D1185" s="7"/>
      <c r="E1185" s="7"/>
      <c r="H1185">
        <v>1183.5</v>
      </c>
      <c r="I1185">
        <v>6</v>
      </c>
    </row>
    <row r="1186" spans="1:9">
      <c r="A1186" s="7">
        <v>1184.5</v>
      </c>
      <c r="B1186" s="7">
        <v>3</v>
      </c>
      <c r="C1186" s="7"/>
      <c r="D1186" s="7"/>
      <c r="E1186" s="7"/>
      <c r="H1186">
        <v>1184.5</v>
      </c>
      <c r="I1186">
        <v>9</v>
      </c>
    </row>
    <row r="1187" spans="1:9">
      <c r="A1187" s="7">
        <v>1185.5</v>
      </c>
      <c r="B1187" s="7">
        <v>7</v>
      </c>
      <c r="C1187" s="7"/>
      <c r="D1187" s="7"/>
      <c r="E1187" s="7"/>
      <c r="H1187">
        <v>1185.5</v>
      </c>
      <c r="I1187">
        <v>8</v>
      </c>
    </row>
    <row r="1188" spans="1:9">
      <c r="A1188" s="7">
        <v>1186.5</v>
      </c>
      <c r="B1188" s="7">
        <v>3</v>
      </c>
      <c r="C1188" s="7"/>
      <c r="D1188" s="7"/>
      <c r="E1188" s="7"/>
      <c r="H1188">
        <v>1186.5</v>
      </c>
      <c r="I1188">
        <v>7</v>
      </c>
    </row>
    <row r="1189" spans="1:9">
      <c r="A1189" s="7">
        <v>1187.5</v>
      </c>
      <c r="B1189" s="7">
        <v>2</v>
      </c>
      <c r="C1189" s="7"/>
      <c r="D1189" s="7"/>
      <c r="E1189" s="7"/>
      <c r="H1189">
        <v>1187.5</v>
      </c>
      <c r="I1189">
        <v>8</v>
      </c>
    </row>
    <row r="1190" spans="1:9">
      <c r="A1190" s="7">
        <v>1188.5</v>
      </c>
      <c r="B1190" s="7">
        <v>5</v>
      </c>
      <c r="C1190" s="7"/>
      <c r="D1190" s="7"/>
      <c r="E1190" s="7"/>
      <c r="H1190">
        <v>1188.5</v>
      </c>
      <c r="I1190">
        <v>5</v>
      </c>
    </row>
    <row r="1191" spans="1:9">
      <c r="A1191" s="7">
        <v>1189.5</v>
      </c>
      <c r="B1191" s="7">
        <v>6</v>
      </c>
      <c r="C1191" s="7"/>
      <c r="D1191" s="7"/>
      <c r="E1191" s="7"/>
      <c r="H1191">
        <v>1189.5</v>
      </c>
      <c r="I1191">
        <v>5</v>
      </c>
    </row>
    <row r="1192" spans="1:9">
      <c r="A1192" s="7">
        <v>1190.5</v>
      </c>
      <c r="B1192" s="7">
        <v>5</v>
      </c>
      <c r="C1192" s="7"/>
      <c r="D1192" s="7"/>
      <c r="E1192" s="7"/>
      <c r="H1192">
        <v>1190.5</v>
      </c>
      <c r="I1192">
        <v>10</v>
      </c>
    </row>
    <row r="1193" spans="1:9">
      <c r="A1193" s="7">
        <v>1191.5</v>
      </c>
      <c r="B1193" s="7">
        <v>8</v>
      </c>
      <c r="C1193" s="7"/>
      <c r="D1193" s="7"/>
      <c r="E1193" s="7"/>
      <c r="H1193">
        <v>1191.5</v>
      </c>
      <c r="I1193">
        <v>11</v>
      </c>
    </row>
    <row r="1194" spans="1:9">
      <c r="A1194" s="7">
        <v>1192.5</v>
      </c>
      <c r="B1194" s="7">
        <v>4</v>
      </c>
      <c r="C1194" s="7"/>
      <c r="D1194" s="7"/>
      <c r="E1194" s="7"/>
      <c r="H1194">
        <v>1192.5</v>
      </c>
      <c r="I1194">
        <v>10</v>
      </c>
    </row>
    <row r="1195" spans="1:9">
      <c r="A1195" s="7">
        <v>1193.5</v>
      </c>
      <c r="B1195" s="7">
        <v>2</v>
      </c>
      <c r="C1195" s="7"/>
      <c r="D1195" s="7"/>
      <c r="E1195" s="7"/>
      <c r="H1195">
        <v>1193.5</v>
      </c>
      <c r="I1195">
        <v>6</v>
      </c>
    </row>
    <row r="1196" spans="1:9">
      <c r="A1196" s="7">
        <v>1194.5</v>
      </c>
      <c r="B1196" s="7">
        <v>7</v>
      </c>
      <c r="C1196" s="7"/>
      <c r="D1196" s="7"/>
      <c r="E1196" s="7"/>
      <c r="H1196">
        <v>1194.5</v>
      </c>
      <c r="I1196">
        <v>6</v>
      </c>
    </row>
    <row r="1197" spans="1:9">
      <c r="A1197" s="7">
        <v>1195.5</v>
      </c>
      <c r="B1197" s="7">
        <v>4</v>
      </c>
      <c r="C1197" s="7"/>
      <c r="D1197" s="7"/>
      <c r="E1197" s="7"/>
      <c r="H1197">
        <v>1195.5</v>
      </c>
      <c r="I1197">
        <v>5</v>
      </c>
    </row>
    <row r="1198" spans="1:9">
      <c r="A1198" s="7">
        <v>1196.5</v>
      </c>
      <c r="B1198" s="7">
        <v>7</v>
      </c>
      <c r="C1198" s="7"/>
      <c r="D1198" s="7"/>
      <c r="E1198" s="7"/>
      <c r="H1198">
        <v>1196.5</v>
      </c>
      <c r="I1198">
        <v>12</v>
      </c>
    </row>
    <row r="1199" spans="1:9">
      <c r="A1199" s="7">
        <v>1197.5</v>
      </c>
      <c r="B1199" s="7">
        <v>8</v>
      </c>
      <c r="C1199" s="7"/>
      <c r="D1199" s="7"/>
      <c r="E1199" s="7"/>
      <c r="H1199">
        <v>1197.5</v>
      </c>
      <c r="I1199">
        <v>4</v>
      </c>
    </row>
    <row r="1200" spans="1:9">
      <c r="A1200" s="7">
        <v>1198.5</v>
      </c>
      <c r="B1200" s="7">
        <v>5</v>
      </c>
      <c r="C1200" s="7"/>
      <c r="D1200" s="7"/>
      <c r="E1200" s="7"/>
      <c r="H1200">
        <v>1198.5</v>
      </c>
      <c r="I1200">
        <v>9</v>
      </c>
    </row>
    <row r="1201" spans="1:9">
      <c r="A1201" s="7">
        <v>1199.5</v>
      </c>
      <c r="B1201" s="7">
        <v>4</v>
      </c>
      <c r="C1201" s="7"/>
      <c r="D1201" s="7"/>
      <c r="E1201" s="7"/>
      <c r="H1201">
        <v>1199.5</v>
      </c>
      <c r="I1201">
        <v>10</v>
      </c>
    </row>
    <row r="1202" spans="1:9">
      <c r="A1202" s="7">
        <v>1200.5</v>
      </c>
      <c r="B1202" s="7">
        <v>4</v>
      </c>
      <c r="C1202" s="7"/>
      <c r="D1202" s="7"/>
      <c r="E1202" s="7"/>
      <c r="H1202">
        <v>1200.5</v>
      </c>
      <c r="I1202">
        <v>12</v>
      </c>
    </row>
    <row r="1203" spans="1:9">
      <c r="A1203" s="7">
        <v>1201.5</v>
      </c>
      <c r="B1203" s="7">
        <v>3</v>
      </c>
      <c r="C1203" s="7"/>
      <c r="D1203" s="7"/>
      <c r="E1203" s="7"/>
      <c r="H1203">
        <v>1201.5</v>
      </c>
      <c r="I1203">
        <v>5</v>
      </c>
    </row>
    <row r="1204" spans="1:9">
      <c r="A1204" s="7">
        <v>1202.5</v>
      </c>
      <c r="B1204" s="7">
        <v>5</v>
      </c>
      <c r="C1204" s="7"/>
      <c r="D1204" s="7"/>
      <c r="E1204" s="7"/>
      <c r="H1204">
        <v>1202.5</v>
      </c>
      <c r="I1204">
        <v>9</v>
      </c>
    </row>
    <row r="1205" spans="1:9">
      <c r="A1205" s="7">
        <v>1203.5</v>
      </c>
      <c r="B1205" s="7">
        <v>8</v>
      </c>
      <c r="C1205" s="7"/>
      <c r="D1205" s="7"/>
      <c r="E1205" s="7"/>
      <c r="H1205">
        <v>1203.5</v>
      </c>
      <c r="I1205">
        <v>3</v>
      </c>
    </row>
    <row r="1206" spans="1:9">
      <c r="A1206" s="7">
        <v>1204.5</v>
      </c>
      <c r="B1206" s="7">
        <v>5</v>
      </c>
      <c r="C1206" s="7"/>
      <c r="D1206" s="7"/>
      <c r="E1206" s="7"/>
      <c r="H1206">
        <v>1204.5</v>
      </c>
      <c r="I1206">
        <v>5</v>
      </c>
    </row>
    <row r="1207" spans="1:9">
      <c r="A1207" s="7">
        <v>1205.5</v>
      </c>
      <c r="B1207" s="7">
        <v>7</v>
      </c>
      <c r="C1207" s="7"/>
      <c r="D1207" s="7"/>
      <c r="E1207" s="7"/>
      <c r="H1207">
        <v>1205.5</v>
      </c>
      <c r="I1207">
        <v>8</v>
      </c>
    </row>
    <row r="1208" spans="1:9">
      <c r="A1208" s="7">
        <v>1206.5</v>
      </c>
      <c r="B1208" s="7">
        <v>6</v>
      </c>
      <c r="C1208" s="7"/>
      <c r="D1208" s="7"/>
      <c r="E1208" s="7"/>
      <c r="H1208">
        <v>1206.5</v>
      </c>
      <c r="I1208">
        <v>6</v>
      </c>
    </row>
    <row r="1209" spans="1:9">
      <c r="A1209" s="7">
        <v>1207.5</v>
      </c>
      <c r="B1209" s="7">
        <v>5</v>
      </c>
      <c r="C1209" s="7"/>
      <c r="D1209" s="7"/>
      <c r="E1209" s="7"/>
      <c r="H1209">
        <v>1207.5</v>
      </c>
      <c r="I1209">
        <v>11</v>
      </c>
    </row>
    <row r="1210" spans="1:9">
      <c r="A1210" s="7">
        <v>1208.5</v>
      </c>
      <c r="B1210" s="7">
        <v>5</v>
      </c>
      <c r="C1210" s="7"/>
      <c r="D1210" s="7"/>
      <c r="E1210" s="7"/>
      <c r="H1210">
        <v>1208.5</v>
      </c>
      <c r="I1210">
        <v>5</v>
      </c>
    </row>
    <row r="1211" spans="1:9">
      <c r="A1211" s="7">
        <v>1209.5</v>
      </c>
      <c r="B1211" s="7">
        <v>8</v>
      </c>
      <c r="C1211" s="7"/>
      <c r="D1211" s="7"/>
      <c r="E1211" s="7"/>
      <c r="H1211">
        <v>1209.5</v>
      </c>
      <c r="I1211">
        <v>8</v>
      </c>
    </row>
    <row r="1212" spans="1:9">
      <c r="A1212" s="7">
        <v>1210.5</v>
      </c>
      <c r="B1212" s="7">
        <v>7</v>
      </c>
      <c r="C1212" s="7"/>
      <c r="D1212" s="7"/>
      <c r="E1212" s="7"/>
      <c r="H1212">
        <v>1210.5</v>
      </c>
      <c r="I1212">
        <v>12</v>
      </c>
    </row>
    <row r="1213" spans="1:9">
      <c r="A1213" s="7">
        <v>1211.5</v>
      </c>
      <c r="B1213" s="7">
        <v>5</v>
      </c>
      <c r="C1213" s="7"/>
      <c r="D1213" s="7"/>
      <c r="E1213" s="7"/>
      <c r="H1213">
        <v>1211.5</v>
      </c>
      <c r="I1213">
        <v>9</v>
      </c>
    </row>
    <row r="1214" spans="1:9">
      <c r="A1214" s="7">
        <v>1212.5</v>
      </c>
      <c r="B1214" s="7">
        <v>10</v>
      </c>
      <c r="C1214" s="7"/>
      <c r="D1214" s="7"/>
      <c r="E1214" s="7"/>
      <c r="H1214">
        <v>1212.5</v>
      </c>
      <c r="I1214">
        <v>11</v>
      </c>
    </row>
    <row r="1215" spans="1:9">
      <c r="A1215" s="7">
        <v>1213.5</v>
      </c>
      <c r="B1215" s="7">
        <v>4</v>
      </c>
      <c r="C1215" s="7"/>
      <c r="D1215" s="7"/>
      <c r="E1215" s="7"/>
      <c r="H1215">
        <v>1213.5</v>
      </c>
      <c r="I1215">
        <v>9</v>
      </c>
    </row>
    <row r="1216" spans="1:9">
      <c r="A1216" s="7">
        <v>1214.5</v>
      </c>
      <c r="B1216" s="7">
        <v>3</v>
      </c>
      <c r="C1216" s="7"/>
      <c r="D1216" s="7"/>
      <c r="E1216" s="7"/>
      <c r="H1216">
        <v>1214.5</v>
      </c>
      <c r="I1216">
        <v>9</v>
      </c>
    </row>
    <row r="1217" spans="1:9">
      <c r="A1217" s="7">
        <v>1215.5</v>
      </c>
      <c r="B1217" s="7">
        <v>6</v>
      </c>
      <c r="C1217" s="7"/>
      <c r="D1217" s="7"/>
      <c r="E1217" s="7"/>
      <c r="H1217">
        <v>1215.5</v>
      </c>
      <c r="I1217">
        <v>3</v>
      </c>
    </row>
    <row r="1218" spans="1:9">
      <c r="A1218" s="7">
        <v>1216.5</v>
      </c>
      <c r="B1218" s="7">
        <v>2</v>
      </c>
      <c r="C1218" s="7"/>
      <c r="D1218" s="7"/>
      <c r="E1218" s="7"/>
      <c r="H1218">
        <v>1216.5</v>
      </c>
      <c r="I1218">
        <v>12</v>
      </c>
    </row>
    <row r="1219" spans="1:9">
      <c r="A1219" s="7">
        <v>1217.5</v>
      </c>
      <c r="B1219" s="7">
        <v>4</v>
      </c>
      <c r="C1219" s="7"/>
      <c r="D1219" s="7"/>
      <c r="E1219" s="7"/>
      <c r="H1219">
        <v>1217.5</v>
      </c>
      <c r="I1219">
        <v>8</v>
      </c>
    </row>
    <row r="1220" spans="1:9">
      <c r="A1220" s="7">
        <v>1218.5</v>
      </c>
      <c r="B1220" s="7">
        <v>12</v>
      </c>
      <c r="C1220" s="7"/>
      <c r="D1220" s="7"/>
      <c r="E1220" s="7"/>
      <c r="H1220">
        <v>1218.5</v>
      </c>
      <c r="I1220">
        <v>6</v>
      </c>
    </row>
    <row r="1221" spans="1:9">
      <c r="A1221" s="7">
        <v>1219.5</v>
      </c>
      <c r="B1221" s="7">
        <v>1</v>
      </c>
      <c r="C1221" s="7"/>
      <c r="D1221" s="7"/>
      <c r="E1221" s="7"/>
      <c r="H1221">
        <v>1219.5</v>
      </c>
      <c r="I1221">
        <v>4</v>
      </c>
    </row>
    <row r="1222" spans="1:9">
      <c r="A1222" s="7">
        <v>1220.5</v>
      </c>
      <c r="B1222" s="7">
        <v>1</v>
      </c>
      <c r="C1222" s="7"/>
      <c r="D1222" s="7"/>
      <c r="E1222" s="7"/>
      <c r="H1222">
        <v>1220.5</v>
      </c>
      <c r="I1222">
        <v>8</v>
      </c>
    </row>
    <row r="1223" spans="1:9">
      <c r="A1223" s="7">
        <v>1221.5</v>
      </c>
      <c r="B1223" s="7">
        <v>7</v>
      </c>
      <c r="C1223" s="7"/>
      <c r="D1223" s="7"/>
      <c r="E1223" s="7"/>
      <c r="H1223">
        <v>1221.5</v>
      </c>
      <c r="I1223">
        <v>9</v>
      </c>
    </row>
    <row r="1224" spans="1:9">
      <c r="A1224" s="7">
        <v>1222.5</v>
      </c>
      <c r="B1224" s="7">
        <v>6</v>
      </c>
      <c r="C1224" s="7"/>
      <c r="D1224" s="7"/>
      <c r="E1224" s="7"/>
      <c r="H1224">
        <v>1222.5</v>
      </c>
      <c r="I1224">
        <v>8</v>
      </c>
    </row>
    <row r="1225" spans="1:9">
      <c r="A1225" s="7">
        <v>1223.5</v>
      </c>
      <c r="B1225" s="7">
        <v>2</v>
      </c>
      <c r="C1225" s="7"/>
      <c r="D1225" s="7"/>
      <c r="E1225" s="7"/>
      <c r="H1225">
        <v>1223.5</v>
      </c>
      <c r="I1225">
        <v>7</v>
      </c>
    </row>
    <row r="1226" spans="1:9">
      <c r="A1226" s="7">
        <v>1224.5</v>
      </c>
      <c r="B1226" s="7">
        <v>7</v>
      </c>
      <c r="C1226" s="7"/>
      <c r="D1226" s="7"/>
      <c r="E1226" s="7"/>
      <c r="H1226">
        <v>1224.5</v>
      </c>
      <c r="I1226">
        <v>9</v>
      </c>
    </row>
    <row r="1227" spans="1:9">
      <c r="A1227" s="7">
        <v>1225.5</v>
      </c>
      <c r="B1227" s="7">
        <v>0</v>
      </c>
      <c r="C1227" s="7"/>
      <c r="D1227" s="7"/>
      <c r="E1227" s="7"/>
      <c r="H1227">
        <v>1225.5</v>
      </c>
      <c r="I1227">
        <v>10</v>
      </c>
    </row>
    <row r="1228" spans="1:9">
      <c r="A1228" s="7">
        <v>1226.5</v>
      </c>
      <c r="B1228" s="7">
        <v>4</v>
      </c>
      <c r="C1228" s="7"/>
      <c r="D1228" s="7"/>
      <c r="E1228" s="7"/>
      <c r="H1228">
        <v>1226.5</v>
      </c>
      <c r="I1228">
        <v>7</v>
      </c>
    </row>
    <row r="1229" spans="1:9">
      <c r="A1229" s="7">
        <v>1227.5</v>
      </c>
      <c r="B1229" s="7">
        <v>8</v>
      </c>
      <c r="C1229" s="7"/>
      <c r="D1229" s="7"/>
      <c r="E1229" s="7"/>
      <c r="H1229">
        <v>1227.5</v>
      </c>
      <c r="I1229">
        <v>9</v>
      </c>
    </row>
    <row r="1230" spans="1:9">
      <c r="A1230" s="7">
        <v>1228.5</v>
      </c>
      <c r="B1230" s="7">
        <v>5</v>
      </c>
      <c r="C1230" s="7"/>
      <c r="D1230" s="7"/>
      <c r="E1230" s="7"/>
      <c r="H1230">
        <v>1228.5</v>
      </c>
      <c r="I1230">
        <v>4</v>
      </c>
    </row>
    <row r="1231" spans="1:9">
      <c r="A1231" s="7">
        <v>1229.5</v>
      </c>
      <c r="B1231" s="7">
        <v>4</v>
      </c>
      <c r="C1231" s="7"/>
      <c r="D1231" s="7"/>
      <c r="E1231" s="7"/>
      <c r="H1231">
        <v>1229.5</v>
      </c>
      <c r="I1231">
        <v>8</v>
      </c>
    </row>
    <row r="1232" spans="1:9">
      <c r="A1232" s="7">
        <v>1230.5</v>
      </c>
      <c r="B1232" s="7">
        <v>7</v>
      </c>
      <c r="C1232" s="7"/>
      <c r="D1232" s="7"/>
      <c r="E1232" s="7"/>
      <c r="H1232">
        <v>1230.5</v>
      </c>
      <c r="I1232">
        <v>7</v>
      </c>
    </row>
    <row r="1233" spans="1:9">
      <c r="A1233" s="7">
        <v>1231.5</v>
      </c>
      <c r="B1233" s="7">
        <v>4</v>
      </c>
      <c r="C1233" s="7"/>
      <c r="D1233" s="7"/>
      <c r="E1233" s="7"/>
      <c r="H1233">
        <v>1231.5</v>
      </c>
      <c r="I1233">
        <v>10</v>
      </c>
    </row>
    <row r="1234" spans="1:9">
      <c r="A1234" s="7">
        <v>1232.5</v>
      </c>
      <c r="B1234" s="7">
        <v>3</v>
      </c>
      <c r="C1234" s="7"/>
      <c r="D1234" s="7"/>
      <c r="E1234" s="7"/>
      <c r="H1234">
        <v>1232.5</v>
      </c>
      <c r="I1234">
        <v>9</v>
      </c>
    </row>
    <row r="1235" spans="1:9">
      <c r="A1235" s="7">
        <v>1233.5</v>
      </c>
      <c r="B1235" s="7">
        <v>4</v>
      </c>
      <c r="C1235" s="7"/>
      <c r="D1235" s="7"/>
      <c r="E1235" s="7"/>
      <c r="H1235">
        <v>1233.5</v>
      </c>
      <c r="I1235">
        <v>11</v>
      </c>
    </row>
    <row r="1236" spans="1:9">
      <c r="A1236" s="7">
        <v>1234.5</v>
      </c>
      <c r="B1236" s="7">
        <v>3</v>
      </c>
      <c r="C1236" s="7"/>
      <c r="D1236" s="7"/>
      <c r="E1236" s="7"/>
      <c r="H1236">
        <v>1234.5</v>
      </c>
      <c r="I1236">
        <v>3</v>
      </c>
    </row>
    <row r="1237" spans="1:9">
      <c r="A1237" s="7">
        <v>1235.5</v>
      </c>
      <c r="B1237" s="7">
        <v>7</v>
      </c>
      <c r="C1237" s="7"/>
      <c r="D1237" s="7"/>
      <c r="E1237" s="7"/>
      <c r="H1237">
        <v>1235.5</v>
      </c>
      <c r="I1237">
        <v>5</v>
      </c>
    </row>
    <row r="1238" spans="1:9">
      <c r="A1238" s="7">
        <v>1236.5</v>
      </c>
      <c r="B1238" s="7">
        <v>8</v>
      </c>
      <c r="C1238" s="7"/>
      <c r="D1238" s="7"/>
      <c r="E1238" s="7"/>
      <c r="H1238">
        <v>1236.5</v>
      </c>
      <c r="I1238">
        <v>9</v>
      </c>
    </row>
    <row r="1239" spans="1:9">
      <c r="A1239" s="7">
        <v>1237.5</v>
      </c>
      <c r="B1239" s="7">
        <v>3</v>
      </c>
      <c r="C1239" s="7"/>
      <c r="D1239" s="7"/>
      <c r="E1239" s="7"/>
      <c r="H1239">
        <v>1237.5</v>
      </c>
      <c r="I1239">
        <v>12</v>
      </c>
    </row>
    <row r="1240" spans="1:9">
      <c r="A1240" s="7">
        <v>1238.5</v>
      </c>
      <c r="B1240" s="7">
        <v>3</v>
      </c>
      <c r="C1240" s="7"/>
      <c r="D1240" s="7"/>
      <c r="E1240" s="7"/>
      <c r="H1240">
        <v>1238.5</v>
      </c>
      <c r="I1240">
        <v>3</v>
      </c>
    </row>
    <row r="1241" spans="1:9">
      <c r="A1241" s="7">
        <v>1239.5</v>
      </c>
      <c r="B1241" s="7">
        <v>14</v>
      </c>
      <c r="C1241" s="7"/>
      <c r="D1241" s="7"/>
      <c r="E1241" s="7"/>
      <c r="H1241">
        <v>1239.5</v>
      </c>
      <c r="I1241">
        <v>8</v>
      </c>
    </row>
    <row r="1242" spans="1:9">
      <c r="A1242" s="7">
        <v>1240.5</v>
      </c>
      <c r="B1242" s="7">
        <v>3</v>
      </c>
      <c r="C1242" s="7"/>
      <c r="D1242" s="7"/>
      <c r="E1242" s="7"/>
      <c r="H1242">
        <v>1240.5</v>
      </c>
      <c r="I1242">
        <v>7</v>
      </c>
    </row>
    <row r="1243" spans="1:9">
      <c r="A1243" s="7">
        <v>1241.5</v>
      </c>
      <c r="B1243" s="7">
        <v>0</v>
      </c>
      <c r="C1243" s="7"/>
      <c r="D1243" s="7"/>
      <c r="E1243" s="7"/>
      <c r="H1243">
        <v>1241.5</v>
      </c>
      <c r="I1243">
        <v>8</v>
      </c>
    </row>
    <row r="1244" spans="1:9">
      <c r="A1244" s="7">
        <v>1242.5</v>
      </c>
      <c r="B1244" s="7">
        <v>12</v>
      </c>
      <c r="C1244" s="7"/>
      <c r="D1244" s="7"/>
      <c r="E1244" s="7"/>
      <c r="H1244">
        <v>1242.5</v>
      </c>
      <c r="I1244">
        <v>9</v>
      </c>
    </row>
    <row r="1245" spans="1:9">
      <c r="A1245" s="7">
        <v>1243.5</v>
      </c>
      <c r="B1245" s="7">
        <v>8</v>
      </c>
      <c r="C1245" s="7"/>
      <c r="D1245" s="7"/>
      <c r="E1245" s="7"/>
      <c r="H1245">
        <v>1243.5</v>
      </c>
      <c r="I1245">
        <v>7</v>
      </c>
    </row>
    <row r="1246" spans="1:9">
      <c r="A1246" s="7">
        <v>1244.5</v>
      </c>
      <c r="B1246" s="7">
        <v>4</v>
      </c>
      <c r="C1246" s="7"/>
      <c r="D1246" s="7"/>
      <c r="E1246" s="7"/>
      <c r="H1246">
        <v>1244.5</v>
      </c>
      <c r="I1246">
        <v>2</v>
      </c>
    </row>
    <row r="1247" spans="1:9">
      <c r="A1247" s="7">
        <v>1245.5</v>
      </c>
      <c r="B1247" s="7">
        <v>6</v>
      </c>
      <c r="C1247" s="7"/>
      <c r="D1247" s="7"/>
      <c r="E1247" s="7"/>
      <c r="H1247">
        <v>1245.5</v>
      </c>
      <c r="I1247">
        <v>6</v>
      </c>
    </row>
    <row r="1248" spans="1:9">
      <c r="A1248" s="7">
        <v>1246.5</v>
      </c>
      <c r="B1248" s="7">
        <v>3</v>
      </c>
      <c r="C1248" s="7"/>
      <c r="D1248" s="7"/>
      <c r="E1248" s="7"/>
      <c r="H1248">
        <v>1246.5</v>
      </c>
      <c r="I1248">
        <v>14</v>
      </c>
    </row>
    <row r="1249" spans="1:9">
      <c r="A1249" s="7">
        <v>1247.5</v>
      </c>
      <c r="B1249" s="7">
        <v>4</v>
      </c>
      <c r="C1249" s="7"/>
      <c r="D1249" s="7"/>
      <c r="E1249" s="7"/>
      <c r="H1249">
        <v>1247.5</v>
      </c>
      <c r="I1249">
        <v>10</v>
      </c>
    </row>
    <row r="1250" spans="1:9">
      <c r="A1250" s="7">
        <v>1248.5</v>
      </c>
      <c r="B1250" s="7">
        <v>12</v>
      </c>
      <c r="C1250" s="7"/>
      <c r="D1250" s="7"/>
      <c r="E1250" s="7"/>
      <c r="H1250">
        <v>1248.5</v>
      </c>
      <c r="I1250">
        <v>10</v>
      </c>
    </row>
    <row r="1251" spans="1:9">
      <c r="A1251" s="7">
        <v>1249.5</v>
      </c>
      <c r="B1251" s="7">
        <v>5</v>
      </c>
      <c r="C1251" s="7"/>
      <c r="D1251" s="7"/>
      <c r="E1251" s="7"/>
      <c r="H1251">
        <v>1249.5</v>
      </c>
      <c r="I1251">
        <v>7</v>
      </c>
    </row>
    <row r="1252" spans="1:9">
      <c r="A1252" s="7">
        <v>1250.5</v>
      </c>
      <c r="B1252" s="7">
        <v>4</v>
      </c>
      <c r="C1252" s="7"/>
      <c r="D1252" s="7"/>
      <c r="E1252" s="7"/>
      <c r="H1252">
        <v>1250.5</v>
      </c>
      <c r="I1252">
        <v>7</v>
      </c>
    </row>
    <row r="1253" spans="1:9">
      <c r="A1253" s="7">
        <v>1251.5</v>
      </c>
      <c r="B1253" s="7">
        <v>7</v>
      </c>
      <c r="C1253" s="7"/>
      <c r="D1253" s="7"/>
      <c r="E1253" s="7"/>
      <c r="H1253">
        <v>1251.5</v>
      </c>
      <c r="I1253">
        <v>9</v>
      </c>
    </row>
    <row r="1254" spans="1:9">
      <c r="A1254" s="7">
        <v>1252.5</v>
      </c>
      <c r="B1254" s="7">
        <v>4</v>
      </c>
      <c r="C1254" s="7"/>
      <c r="D1254" s="7"/>
      <c r="E1254" s="7"/>
      <c r="H1254">
        <v>1252.5</v>
      </c>
      <c r="I1254">
        <v>7</v>
      </c>
    </row>
    <row r="1255" spans="1:9">
      <c r="A1255" s="7">
        <v>1253.5</v>
      </c>
      <c r="B1255" s="7">
        <v>4</v>
      </c>
      <c r="C1255" s="7"/>
      <c r="D1255" s="7"/>
      <c r="E1255" s="7"/>
      <c r="H1255">
        <v>1253.5</v>
      </c>
      <c r="I1255">
        <v>4</v>
      </c>
    </row>
    <row r="1256" spans="1:9">
      <c r="A1256" s="7">
        <v>1254.5</v>
      </c>
      <c r="B1256" s="7">
        <v>4</v>
      </c>
      <c r="C1256" s="7"/>
      <c r="D1256" s="7"/>
      <c r="E1256" s="7"/>
      <c r="H1256">
        <v>1254.5</v>
      </c>
      <c r="I1256">
        <v>12</v>
      </c>
    </row>
    <row r="1257" spans="1:9">
      <c r="A1257" s="7">
        <v>1255.5</v>
      </c>
      <c r="B1257" s="7">
        <v>3</v>
      </c>
      <c r="C1257" s="7"/>
      <c r="D1257" s="7"/>
      <c r="E1257" s="7"/>
      <c r="H1257">
        <v>1255.5</v>
      </c>
      <c r="I1257">
        <v>5</v>
      </c>
    </row>
    <row r="1258" spans="1:9">
      <c r="A1258" s="7">
        <v>1256.5</v>
      </c>
      <c r="B1258" s="7">
        <v>4</v>
      </c>
      <c r="C1258" s="7"/>
      <c r="D1258" s="7"/>
      <c r="E1258" s="7"/>
      <c r="H1258">
        <v>1256.5</v>
      </c>
      <c r="I1258">
        <v>5</v>
      </c>
    </row>
    <row r="1259" spans="1:9">
      <c r="A1259" s="7">
        <v>1257.5</v>
      </c>
      <c r="B1259" s="7">
        <v>3</v>
      </c>
      <c r="C1259" s="7"/>
      <c r="D1259" s="7"/>
      <c r="E1259" s="7"/>
      <c r="H1259">
        <v>1257.5</v>
      </c>
      <c r="I1259">
        <v>8</v>
      </c>
    </row>
    <row r="1260" spans="1:9">
      <c r="A1260" s="7">
        <v>1258.5</v>
      </c>
      <c r="B1260" s="7">
        <v>6</v>
      </c>
      <c r="C1260" s="7"/>
      <c r="D1260" s="7"/>
      <c r="E1260" s="7"/>
      <c r="H1260">
        <v>1258.5</v>
      </c>
      <c r="I1260">
        <v>7</v>
      </c>
    </row>
    <row r="1261" spans="1:9">
      <c r="A1261" s="7">
        <v>1259.5</v>
      </c>
      <c r="B1261" s="7">
        <v>4</v>
      </c>
      <c r="C1261" s="7"/>
      <c r="D1261" s="7"/>
      <c r="E1261" s="7"/>
      <c r="H1261">
        <v>1259.5</v>
      </c>
      <c r="I1261">
        <v>4</v>
      </c>
    </row>
    <row r="1262" spans="1:9">
      <c r="A1262" s="7">
        <v>1260.5</v>
      </c>
      <c r="B1262" s="7">
        <v>4</v>
      </c>
      <c r="C1262" s="7"/>
      <c r="D1262" s="7"/>
      <c r="E1262" s="7"/>
      <c r="H1262">
        <v>1260.5</v>
      </c>
      <c r="I1262">
        <v>14</v>
      </c>
    </row>
    <row r="1263" spans="1:9">
      <c r="A1263" s="7">
        <v>1261.5</v>
      </c>
      <c r="B1263" s="7">
        <v>2</v>
      </c>
      <c r="C1263" s="7"/>
      <c r="D1263" s="7"/>
      <c r="E1263" s="7"/>
      <c r="H1263">
        <v>1261.5</v>
      </c>
      <c r="I1263">
        <v>9</v>
      </c>
    </row>
    <row r="1264" spans="1:9">
      <c r="A1264" s="7">
        <v>1262.5</v>
      </c>
      <c r="B1264" s="7">
        <v>2</v>
      </c>
      <c r="C1264" s="7"/>
      <c r="D1264" s="7"/>
      <c r="E1264" s="7"/>
      <c r="H1264">
        <v>1262.5</v>
      </c>
      <c r="I1264">
        <v>9</v>
      </c>
    </row>
    <row r="1265" spans="1:9">
      <c r="A1265" s="7">
        <v>1263.5</v>
      </c>
      <c r="B1265" s="7">
        <v>5</v>
      </c>
      <c r="C1265" s="7"/>
      <c r="D1265" s="7"/>
      <c r="E1265" s="7"/>
      <c r="H1265">
        <v>1263.5</v>
      </c>
      <c r="I1265">
        <v>6</v>
      </c>
    </row>
    <row r="1266" spans="1:9">
      <c r="A1266" s="7">
        <v>1264.5</v>
      </c>
      <c r="B1266" s="7">
        <v>2</v>
      </c>
      <c r="C1266" s="7"/>
      <c r="D1266" s="7"/>
      <c r="E1266" s="7"/>
      <c r="H1266">
        <v>1264.5</v>
      </c>
      <c r="I1266">
        <v>12</v>
      </c>
    </row>
    <row r="1267" spans="1:9">
      <c r="A1267" s="7">
        <v>1265.5</v>
      </c>
      <c r="B1267" s="7">
        <v>6</v>
      </c>
      <c r="C1267" s="7"/>
      <c r="D1267" s="7"/>
      <c r="E1267" s="7"/>
      <c r="H1267">
        <v>1265.5</v>
      </c>
      <c r="I1267">
        <v>10</v>
      </c>
    </row>
    <row r="1268" spans="1:9">
      <c r="A1268" s="7">
        <v>1266.5</v>
      </c>
      <c r="B1268" s="7">
        <v>7</v>
      </c>
      <c r="C1268" s="7"/>
      <c r="D1268" s="7"/>
      <c r="E1268" s="7"/>
      <c r="H1268">
        <v>1266.5</v>
      </c>
      <c r="I1268">
        <v>5</v>
      </c>
    </row>
    <row r="1269" spans="1:9">
      <c r="A1269" s="7">
        <v>1267.5</v>
      </c>
      <c r="B1269" s="7">
        <v>0</v>
      </c>
      <c r="C1269" s="7"/>
      <c r="D1269" s="7"/>
      <c r="E1269" s="7"/>
      <c r="H1269">
        <v>1267.5</v>
      </c>
      <c r="I1269">
        <v>12</v>
      </c>
    </row>
    <row r="1270" spans="1:9">
      <c r="A1270" s="7">
        <v>1268.5</v>
      </c>
      <c r="B1270" s="7">
        <v>3</v>
      </c>
      <c r="C1270" s="7"/>
      <c r="D1270" s="7"/>
      <c r="E1270" s="7"/>
      <c r="H1270">
        <v>1268.5</v>
      </c>
      <c r="I1270">
        <v>2</v>
      </c>
    </row>
    <row r="1271" spans="1:9">
      <c r="A1271" s="7">
        <v>1269.5</v>
      </c>
      <c r="B1271" s="7">
        <v>8</v>
      </c>
      <c r="C1271" s="7"/>
      <c r="D1271" s="7"/>
      <c r="E1271" s="7"/>
      <c r="H1271">
        <v>1269.5</v>
      </c>
      <c r="I1271">
        <v>8</v>
      </c>
    </row>
    <row r="1272" spans="1:9">
      <c r="A1272" s="7">
        <v>1270.5</v>
      </c>
      <c r="B1272" s="7">
        <v>4</v>
      </c>
      <c r="C1272" s="7"/>
      <c r="D1272" s="7"/>
      <c r="E1272" s="7"/>
      <c r="H1272">
        <v>1270.5</v>
      </c>
      <c r="I1272">
        <v>3</v>
      </c>
    </row>
    <row r="1273" spans="1:9">
      <c r="A1273" s="7">
        <v>1271.5</v>
      </c>
      <c r="B1273" s="7">
        <v>4</v>
      </c>
      <c r="C1273" s="7"/>
      <c r="D1273" s="7"/>
      <c r="E1273" s="7"/>
      <c r="H1273">
        <v>1271.5</v>
      </c>
      <c r="I1273">
        <v>7</v>
      </c>
    </row>
    <row r="1274" spans="1:9">
      <c r="A1274" s="7">
        <v>1272.5</v>
      </c>
      <c r="B1274" s="7">
        <v>3</v>
      </c>
      <c r="C1274" s="7"/>
      <c r="D1274" s="7"/>
      <c r="E1274" s="7"/>
      <c r="H1274">
        <v>1272.5</v>
      </c>
      <c r="I1274">
        <v>5</v>
      </c>
    </row>
    <row r="1275" spans="1:9">
      <c r="A1275" s="7">
        <v>1273.5</v>
      </c>
      <c r="B1275" s="7">
        <v>3</v>
      </c>
      <c r="C1275" s="7"/>
      <c r="D1275" s="7"/>
      <c r="E1275" s="7"/>
      <c r="H1275">
        <v>1273.5</v>
      </c>
      <c r="I1275">
        <v>9</v>
      </c>
    </row>
    <row r="1276" spans="1:9">
      <c r="A1276" s="7">
        <v>1274.5</v>
      </c>
      <c r="B1276" s="7">
        <v>6</v>
      </c>
      <c r="C1276" s="7"/>
      <c r="D1276" s="7"/>
      <c r="E1276" s="7"/>
      <c r="H1276">
        <v>1274.5</v>
      </c>
      <c r="I1276">
        <v>5</v>
      </c>
    </row>
    <row r="1277" spans="1:9">
      <c r="A1277" s="7">
        <v>1275.5</v>
      </c>
      <c r="B1277" s="7">
        <v>6</v>
      </c>
      <c r="C1277" s="7"/>
      <c r="D1277" s="7"/>
      <c r="E1277" s="7"/>
      <c r="H1277">
        <v>1275.5</v>
      </c>
      <c r="I1277">
        <v>9</v>
      </c>
    </row>
    <row r="1278" spans="1:9">
      <c r="A1278" s="7">
        <v>1276.5</v>
      </c>
      <c r="B1278" s="7">
        <v>7</v>
      </c>
      <c r="C1278" s="7"/>
      <c r="D1278" s="7"/>
      <c r="E1278" s="7"/>
      <c r="H1278">
        <v>1276.5</v>
      </c>
      <c r="I1278">
        <v>9</v>
      </c>
    </row>
    <row r="1279" spans="1:9">
      <c r="A1279" s="7">
        <v>1277.5</v>
      </c>
      <c r="B1279" s="7">
        <v>7</v>
      </c>
      <c r="C1279" s="7"/>
      <c r="D1279" s="7"/>
      <c r="E1279" s="7"/>
      <c r="H1279">
        <v>1277.5</v>
      </c>
      <c r="I1279">
        <v>8</v>
      </c>
    </row>
    <row r="1280" spans="1:9">
      <c r="A1280" s="7">
        <v>1278.5</v>
      </c>
      <c r="B1280" s="7">
        <v>5</v>
      </c>
      <c r="C1280" s="7"/>
      <c r="D1280" s="7"/>
      <c r="E1280" s="7"/>
      <c r="H1280">
        <v>1278.5</v>
      </c>
      <c r="I1280">
        <v>6</v>
      </c>
    </row>
    <row r="1281" spans="1:9">
      <c r="A1281" s="7">
        <v>1279.5</v>
      </c>
      <c r="B1281" s="7">
        <v>2</v>
      </c>
      <c r="C1281" s="7"/>
      <c r="D1281" s="7"/>
      <c r="E1281" s="7"/>
      <c r="H1281">
        <v>1279.5</v>
      </c>
      <c r="I1281">
        <v>8</v>
      </c>
    </row>
    <row r="1282" spans="1:9">
      <c r="A1282" s="7">
        <v>1280.5</v>
      </c>
      <c r="B1282" s="7">
        <v>2</v>
      </c>
      <c r="C1282" s="7"/>
      <c r="D1282" s="7"/>
      <c r="E1282" s="7"/>
      <c r="H1282">
        <v>1280.5</v>
      </c>
      <c r="I1282">
        <v>7</v>
      </c>
    </row>
    <row r="1283" spans="1:9">
      <c r="A1283" s="7">
        <v>1281.5</v>
      </c>
      <c r="B1283" s="7">
        <v>7</v>
      </c>
      <c r="C1283" s="7"/>
      <c r="D1283" s="7"/>
      <c r="E1283" s="7"/>
      <c r="H1283">
        <v>1281.5</v>
      </c>
      <c r="I1283">
        <v>10</v>
      </c>
    </row>
    <row r="1284" spans="1:9">
      <c r="A1284" s="7">
        <v>1282.5</v>
      </c>
      <c r="B1284" s="7">
        <v>8</v>
      </c>
      <c r="C1284" s="7"/>
      <c r="D1284" s="7"/>
      <c r="E1284" s="7"/>
      <c r="H1284">
        <v>1282.5</v>
      </c>
      <c r="I1284">
        <v>10</v>
      </c>
    </row>
    <row r="1285" spans="1:9">
      <c r="A1285" s="7">
        <v>1283.5</v>
      </c>
      <c r="B1285" s="7">
        <v>1</v>
      </c>
      <c r="C1285" s="7"/>
      <c r="D1285" s="7"/>
      <c r="E1285" s="7"/>
      <c r="H1285">
        <v>1283.5</v>
      </c>
      <c r="I1285">
        <v>6</v>
      </c>
    </row>
    <row r="1286" spans="1:9">
      <c r="A1286" s="7">
        <v>1284.5</v>
      </c>
      <c r="B1286" s="7">
        <v>8</v>
      </c>
      <c r="C1286" s="7"/>
      <c r="D1286" s="7"/>
      <c r="E1286" s="7"/>
      <c r="H1286">
        <v>1284.5</v>
      </c>
      <c r="I1286">
        <v>11</v>
      </c>
    </row>
    <row r="1287" spans="1:9">
      <c r="A1287" s="7">
        <v>1285.5</v>
      </c>
      <c r="B1287" s="7">
        <v>1</v>
      </c>
      <c r="C1287" s="7"/>
      <c r="D1287" s="7"/>
      <c r="E1287" s="7"/>
      <c r="H1287">
        <v>1285.5</v>
      </c>
      <c r="I1287">
        <v>12</v>
      </c>
    </row>
    <row r="1288" spans="1:9">
      <c r="A1288" s="7">
        <v>1286.5</v>
      </c>
      <c r="B1288" s="7">
        <v>2</v>
      </c>
      <c r="C1288" s="7"/>
      <c r="D1288" s="7"/>
      <c r="E1288" s="7"/>
      <c r="H1288">
        <v>1286.5</v>
      </c>
      <c r="I1288">
        <v>8</v>
      </c>
    </row>
    <row r="1289" spans="1:9">
      <c r="A1289" s="7">
        <v>1287.5</v>
      </c>
      <c r="B1289" s="7">
        <v>6</v>
      </c>
      <c r="C1289" s="7"/>
      <c r="D1289" s="7"/>
      <c r="E1289" s="7"/>
      <c r="H1289">
        <v>1287.5</v>
      </c>
      <c r="I1289">
        <v>7</v>
      </c>
    </row>
    <row r="1290" spans="1:9">
      <c r="A1290" s="7">
        <v>1288.5</v>
      </c>
      <c r="B1290" s="7">
        <v>5</v>
      </c>
      <c r="C1290" s="7"/>
      <c r="D1290" s="7"/>
      <c r="E1290" s="7"/>
      <c r="H1290">
        <v>1288.5</v>
      </c>
      <c r="I1290">
        <v>6</v>
      </c>
    </row>
    <row r="1291" spans="1:9">
      <c r="A1291" s="7">
        <v>1289.5</v>
      </c>
      <c r="B1291" s="7">
        <v>7</v>
      </c>
      <c r="C1291" s="7"/>
      <c r="D1291" s="7"/>
      <c r="E1291" s="7"/>
      <c r="H1291">
        <v>1289.5</v>
      </c>
      <c r="I1291">
        <v>7</v>
      </c>
    </row>
    <row r="1292" spans="1:9">
      <c r="A1292" s="7">
        <v>1290.5</v>
      </c>
      <c r="B1292" s="7">
        <v>6</v>
      </c>
      <c r="C1292" s="7"/>
      <c r="D1292" s="7"/>
      <c r="E1292" s="7"/>
      <c r="H1292">
        <v>1290.5</v>
      </c>
      <c r="I1292">
        <v>10</v>
      </c>
    </row>
    <row r="1293" spans="1:9">
      <c r="A1293" s="7">
        <v>1291.5</v>
      </c>
      <c r="B1293" s="7">
        <v>4</v>
      </c>
      <c r="C1293" s="7"/>
      <c r="D1293" s="7"/>
      <c r="E1293" s="7"/>
      <c r="H1293">
        <v>1291.5</v>
      </c>
      <c r="I1293">
        <v>10</v>
      </c>
    </row>
    <row r="1294" spans="1:9">
      <c r="A1294" s="7">
        <v>1292.5</v>
      </c>
      <c r="B1294" s="7">
        <v>1</v>
      </c>
      <c r="C1294" s="7"/>
      <c r="D1294" s="7"/>
      <c r="E1294" s="7"/>
      <c r="H1294">
        <v>1292.5</v>
      </c>
      <c r="I1294">
        <v>9</v>
      </c>
    </row>
    <row r="1295" spans="1:9">
      <c r="A1295" s="7">
        <v>1293.5</v>
      </c>
      <c r="B1295" s="7">
        <v>5</v>
      </c>
      <c r="C1295" s="7"/>
      <c r="D1295" s="7"/>
      <c r="E1295" s="7"/>
      <c r="H1295">
        <v>1293.5</v>
      </c>
      <c r="I1295">
        <v>8</v>
      </c>
    </row>
    <row r="1296" spans="1:9">
      <c r="A1296" s="7">
        <v>1294.5</v>
      </c>
      <c r="B1296" s="7">
        <v>4</v>
      </c>
      <c r="C1296" s="7"/>
      <c r="D1296" s="7"/>
      <c r="E1296" s="7"/>
      <c r="H1296">
        <v>1294.5</v>
      </c>
      <c r="I1296">
        <v>7</v>
      </c>
    </row>
    <row r="1297" spans="1:9">
      <c r="A1297" s="7">
        <v>1295.5</v>
      </c>
      <c r="B1297" s="7">
        <v>1</v>
      </c>
      <c r="C1297" s="7"/>
      <c r="D1297" s="7"/>
      <c r="E1297" s="7"/>
      <c r="H1297">
        <v>1295.5</v>
      </c>
      <c r="I1297">
        <v>10</v>
      </c>
    </row>
    <row r="1298" spans="1:9">
      <c r="A1298" s="7">
        <v>1296.5</v>
      </c>
      <c r="B1298" s="7">
        <v>10</v>
      </c>
      <c r="C1298" s="7"/>
      <c r="D1298" s="7"/>
      <c r="E1298" s="7"/>
      <c r="H1298">
        <v>1296.5</v>
      </c>
      <c r="I1298">
        <v>7</v>
      </c>
    </row>
    <row r="1299" spans="1:9">
      <c r="A1299" s="7">
        <v>1297.5</v>
      </c>
      <c r="B1299" s="7">
        <v>4</v>
      </c>
      <c r="C1299" s="7"/>
      <c r="D1299" s="7"/>
      <c r="E1299" s="7"/>
      <c r="H1299">
        <v>1297.5</v>
      </c>
      <c r="I1299">
        <v>8</v>
      </c>
    </row>
    <row r="1300" spans="1:9">
      <c r="A1300" s="7">
        <v>1298.5</v>
      </c>
      <c r="B1300" s="7">
        <v>3</v>
      </c>
      <c r="C1300" s="7"/>
      <c r="D1300" s="7"/>
      <c r="E1300" s="7"/>
      <c r="H1300">
        <v>1298.5</v>
      </c>
      <c r="I1300">
        <v>10</v>
      </c>
    </row>
    <row r="1301" spans="1:9">
      <c r="A1301" s="7">
        <v>1299.5</v>
      </c>
      <c r="B1301" s="7">
        <v>7</v>
      </c>
      <c r="C1301" s="7"/>
      <c r="D1301" s="7"/>
      <c r="E1301" s="7"/>
      <c r="H1301">
        <v>1299.5</v>
      </c>
      <c r="I1301">
        <v>12</v>
      </c>
    </row>
    <row r="1302" spans="1:9">
      <c r="A1302" s="7">
        <v>1300.5</v>
      </c>
      <c r="B1302" s="7">
        <v>4</v>
      </c>
      <c r="C1302" s="7"/>
      <c r="D1302" s="7"/>
      <c r="E1302" s="7"/>
      <c r="H1302">
        <v>1300.5</v>
      </c>
      <c r="I1302">
        <v>7</v>
      </c>
    </row>
    <row r="1303" spans="1:9">
      <c r="A1303" s="7">
        <v>1301.5</v>
      </c>
      <c r="B1303" s="7">
        <v>5</v>
      </c>
      <c r="C1303" s="7"/>
      <c r="D1303" s="7"/>
      <c r="E1303" s="7"/>
      <c r="H1303">
        <v>1301.5</v>
      </c>
      <c r="I1303">
        <v>8</v>
      </c>
    </row>
    <row r="1304" spans="1:9">
      <c r="A1304" s="7">
        <v>1302.5</v>
      </c>
      <c r="B1304" s="7">
        <v>8</v>
      </c>
      <c r="C1304" s="7"/>
      <c r="D1304" s="7"/>
      <c r="E1304" s="7"/>
      <c r="H1304">
        <v>1302.5</v>
      </c>
      <c r="I1304">
        <v>9</v>
      </c>
    </row>
    <row r="1305" spans="1:9">
      <c r="A1305" s="7">
        <v>1303.5</v>
      </c>
      <c r="B1305" s="7">
        <v>3</v>
      </c>
      <c r="C1305" s="7"/>
      <c r="D1305" s="7"/>
      <c r="E1305" s="7"/>
      <c r="H1305">
        <v>1303.5</v>
      </c>
      <c r="I1305">
        <v>8</v>
      </c>
    </row>
    <row r="1306" spans="1:9">
      <c r="A1306" s="7">
        <v>1304.5</v>
      </c>
      <c r="B1306" s="7">
        <v>6</v>
      </c>
      <c r="C1306" s="7"/>
      <c r="D1306" s="7"/>
      <c r="E1306" s="7"/>
      <c r="H1306">
        <v>1304.5</v>
      </c>
      <c r="I1306">
        <v>11</v>
      </c>
    </row>
    <row r="1307" spans="1:9">
      <c r="A1307" s="7">
        <v>1305.5</v>
      </c>
      <c r="B1307" s="7">
        <v>4</v>
      </c>
      <c r="C1307" s="7"/>
      <c r="D1307" s="7"/>
      <c r="E1307" s="7"/>
      <c r="H1307">
        <v>1305.5</v>
      </c>
      <c r="I1307">
        <v>12</v>
      </c>
    </row>
    <row r="1308" spans="1:9">
      <c r="A1308" s="7">
        <v>1306.5</v>
      </c>
      <c r="B1308" s="7">
        <v>4</v>
      </c>
      <c r="C1308" s="7"/>
      <c r="D1308" s="7"/>
      <c r="E1308" s="7"/>
      <c r="H1308">
        <v>1306.5</v>
      </c>
      <c r="I1308">
        <v>7</v>
      </c>
    </row>
    <row r="1309" spans="1:9">
      <c r="A1309" s="7">
        <v>1307.5</v>
      </c>
      <c r="B1309" s="7">
        <v>4</v>
      </c>
      <c r="C1309" s="7"/>
      <c r="D1309" s="7"/>
      <c r="E1309" s="7"/>
      <c r="H1309">
        <v>1307.5</v>
      </c>
      <c r="I1309">
        <v>8</v>
      </c>
    </row>
    <row r="1310" spans="1:9">
      <c r="A1310" s="7">
        <v>1308.5</v>
      </c>
      <c r="B1310" s="7">
        <v>9</v>
      </c>
      <c r="C1310" s="7"/>
      <c r="D1310" s="7"/>
      <c r="E1310" s="7"/>
      <c r="H1310">
        <v>1308.5</v>
      </c>
      <c r="I1310">
        <v>8</v>
      </c>
    </row>
    <row r="1311" spans="1:9">
      <c r="A1311" s="7">
        <v>1309.5</v>
      </c>
      <c r="B1311" s="7">
        <v>3</v>
      </c>
      <c r="C1311" s="7"/>
      <c r="D1311" s="7"/>
      <c r="E1311" s="7"/>
      <c r="H1311">
        <v>1309.5</v>
      </c>
      <c r="I1311">
        <v>7</v>
      </c>
    </row>
    <row r="1312" spans="1:9">
      <c r="A1312" s="7">
        <v>1310.5</v>
      </c>
      <c r="B1312" s="7">
        <v>5</v>
      </c>
      <c r="C1312" s="7"/>
      <c r="D1312" s="7"/>
      <c r="E1312" s="7"/>
      <c r="H1312">
        <v>1310.5</v>
      </c>
      <c r="I1312">
        <v>5</v>
      </c>
    </row>
    <row r="1313" spans="1:9">
      <c r="A1313" s="7">
        <v>1311.5</v>
      </c>
      <c r="B1313" s="7">
        <v>6</v>
      </c>
      <c r="C1313" s="7"/>
      <c r="D1313" s="7"/>
      <c r="E1313" s="7"/>
      <c r="H1313">
        <v>1311.5</v>
      </c>
      <c r="I1313">
        <v>11</v>
      </c>
    </row>
    <row r="1314" spans="1:9">
      <c r="A1314" s="7">
        <v>1312.5</v>
      </c>
      <c r="B1314" s="7">
        <v>3</v>
      </c>
      <c r="C1314" s="7"/>
      <c r="D1314" s="7"/>
      <c r="E1314" s="7"/>
      <c r="H1314">
        <v>1312.5</v>
      </c>
      <c r="I1314">
        <v>9</v>
      </c>
    </row>
    <row r="1315" spans="1:9">
      <c r="A1315" s="7">
        <v>1313.5</v>
      </c>
      <c r="B1315" s="7">
        <v>3</v>
      </c>
      <c r="C1315" s="7"/>
      <c r="D1315" s="7"/>
      <c r="E1315" s="7"/>
      <c r="H1315">
        <v>1313.5</v>
      </c>
      <c r="I1315">
        <v>7</v>
      </c>
    </row>
    <row r="1316" spans="1:9">
      <c r="A1316" s="7">
        <v>1314.5</v>
      </c>
      <c r="B1316" s="7">
        <v>5</v>
      </c>
      <c r="C1316" s="7"/>
      <c r="D1316" s="7"/>
      <c r="E1316" s="7"/>
      <c r="H1316">
        <v>1314.5</v>
      </c>
      <c r="I1316">
        <v>5</v>
      </c>
    </row>
    <row r="1317" spans="1:9">
      <c r="A1317" s="7">
        <v>1315.5</v>
      </c>
      <c r="B1317" s="7">
        <v>5</v>
      </c>
      <c r="C1317" s="7"/>
      <c r="D1317" s="7"/>
      <c r="E1317" s="7"/>
      <c r="H1317">
        <v>1315.5</v>
      </c>
      <c r="I1317">
        <v>12</v>
      </c>
    </row>
    <row r="1318" spans="1:9">
      <c r="A1318" s="7">
        <v>1316.5</v>
      </c>
      <c r="B1318" s="7">
        <v>0</v>
      </c>
      <c r="C1318" s="7"/>
      <c r="D1318" s="7"/>
      <c r="E1318" s="7"/>
      <c r="H1318">
        <v>1316.5</v>
      </c>
      <c r="I1318">
        <v>6</v>
      </c>
    </row>
    <row r="1319" spans="1:9">
      <c r="A1319" s="7">
        <v>1317.5</v>
      </c>
      <c r="B1319" s="7">
        <v>12</v>
      </c>
      <c r="C1319" s="7"/>
      <c r="D1319" s="7"/>
      <c r="E1319" s="7"/>
      <c r="H1319">
        <v>1317.5</v>
      </c>
      <c r="I1319">
        <v>16</v>
      </c>
    </row>
    <row r="1320" spans="1:9">
      <c r="A1320" s="7">
        <v>1318.5</v>
      </c>
      <c r="B1320" s="7">
        <v>2</v>
      </c>
      <c r="C1320" s="7"/>
      <c r="D1320" s="7"/>
      <c r="E1320" s="7"/>
      <c r="H1320">
        <v>1318.5</v>
      </c>
      <c r="I1320">
        <v>5</v>
      </c>
    </row>
    <row r="1321" spans="1:9">
      <c r="A1321" s="7">
        <v>1319.5</v>
      </c>
      <c r="B1321" s="7">
        <v>2</v>
      </c>
      <c r="C1321" s="7"/>
      <c r="D1321" s="7"/>
      <c r="E1321" s="7"/>
      <c r="H1321">
        <v>1319.5</v>
      </c>
      <c r="I1321">
        <v>8</v>
      </c>
    </row>
    <row r="1322" spans="1:9">
      <c r="A1322" s="7">
        <v>1320.5</v>
      </c>
      <c r="B1322" s="7">
        <v>6</v>
      </c>
      <c r="C1322" s="7"/>
      <c r="D1322" s="7"/>
      <c r="E1322" s="7"/>
      <c r="H1322">
        <v>1320.5</v>
      </c>
      <c r="I1322">
        <v>4</v>
      </c>
    </row>
    <row r="1323" spans="1:9">
      <c r="A1323" s="7">
        <v>1321.5</v>
      </c>
      <c r="B1323" s="7">
        <v>7</v>
      </c>
      <c r="C1323" s="7"/>
      <c r="D1323" s="7"/>
      <c r="E1323" s="7"/>
      <c r="H1323">
        <v>1321.5</v>
      </c>
      <c r="I1323">
        <v>3</v>
      </c>
    </row>
    <row r="1324" spans="1:9">
      <c r="A1324" s="7">
        <v>1322.5</v>
      </c>
      <c r="B1324" s="7">
        <v>4</v>
      </c>
      <c r="C1324" s="7"/>
      <c r="D1324" s="7"/>
      <c r="E1324" s="7"/>
      <c r="H1324">
        <v>1322.5</v>
      </c>
      <c r="I1324">
        <v>2</v>
      </c>
    </row>
    <row r="1325" spans="1:9">
      <c r="A1325" s="7">
        <v>1323.5</v>
      </c>
      <c r="B1325" s="7">
        <v>3</v>
      </c>
      <c r="C1325" s="7"/>
      <c r="D1325" s="7"/>
      <c r="E1325" s="7"/>
      <c r="H1325">
        <v>1323.5</v>
      </c>
      <c r="I1325">
        <v>10</v>
      </c>
    </row>
    <row r="1326" spans="1:9">
      <c r="A1326" s="7">
        <v>1324.5</v>
      </c>
      <c r="B1326" s="7">
        <v>7</v>
      </c>
      <c r="C1326" s="7"/>
      <c r="D1326" s="7"/>
      <c r="E1326" s="7"/>
      <c r="H1326">
        <v>1324.5</v>
      </c>
      <c r="I1326">
        <v>7</v>
      </c>
    </row>
    <row r="1327" spans="1:9">
      <c r="A1327" s="7">
        <v>1325.5</v>
      </c>
      <c r="B1327" s="7">
        <v>2</v>
      </c>
      <c r="C1327" s="7"/>
      <c r="D1327" s="7"/>
      <c r="E1327" s="7"/>
      <c r="H1327">
        <v>1325.5</v>
      </c>
      <c r="I1327">
        <v>6</v>
      </c>
    </row>
    <row r="1328" spans="1:9">
      <c r="A1328" s="7">
        <v>1326.5</v>
      </c>
      <c r="B1328" s="7">
        <v>4</v>
      </c>
      <c r="C1328" s="7"/>
      <c r="D1328" s="7"/>
      <c r="E1328" s="7"/>
      <c r="H1328">
        <v>1326.5</v>
      </c>
      <c r="I1328">
        <v>5</v>
      </c>
    </row>
    <row r="1329" spans="1:9">
      <c r="A1329" s="7">
        <v>1327.5</v>
      </c>
      <c r="B1329" s="7">
        <v>5</v>
      </c>
      <c r="C1329" s="7"/>
      <c r="D1329" s="7"/>
      <c r="E1329" s="7"/>
      <c r="H1329">
        <v>1327.5</v>
      </c>
      <c r="I1329">
        <v>6</v>
      </c>
    </row>
    <row r="1330" spans="1:9">
      <c r="A1330" s="7">
        <v>1328.5</v>
      </c>
      <c r="B1330" s="7">
        <v>6</v>
      </c>
      <c r="C1330" s="7"/>
      <c r="D1330" s="7"/>
      <c r="E1330" s="7"/>
      <c r="H1330">
        <v>1328.5</v>
      </c>
      <c r="I1330">
        <v>6</v>
      </c>
    </row>
    <row r="1331" spans="1:9">
      <c r="A1331" s="7">
        <v>1329.5</v>
      </c>
      <c r="B1331" s="7">
        <v>4</v>
      </c>
      <c r="C1331" s="7"/>
      <c r="D1331" s="7"/>
      <c r="E1331" s="7"/>
      <c r="H1331">
        <v>1329.5</v>
      </c>
      <c r="I1331">
        <v>12</v>
      </c>
    </row>
    <row r="1332" spans="1:9">
      <c r="A1332" s="7">
        <v>1330.5</v>
      </c>
      <c r="B1332" s="7">
        <v>4</v>
      </c>
      <c r="C1332" s="7"/>
      <c r="D1332" s="7"/>
      <c r="E1332" s="7"/>
      <c r="H1332">
        <v>1330.5</v>
      </c>
      <c r="I1332">
        <v>5</v>
      </c>
    </row>
    <row r="1333" spans="1:9">
      <c r="A1333" s="7">
        <v>1331.5</v>
      </c>
      <c r="B1333" s="7">
        <v>4</v>
      </c>
      <c r="C1333" s="7"/>
      <c r="D1333" s="7"/>
      <c r="E1333" s="7"/>
      <c r="H1333">
        <v>1331.5</v>
      </c>
      <c r="I1333">
        <v>8</v>
      </c>
    </row>
    <row r="1334" spans="1:9">
      <c r="A1334" s="7">
        <v>1332.5</v>
      </c>
      <c r="B1334" s="7">
        <v>4</v>
      </c>
      <c r="C1334" s="7"/>
      <c r="D1334" s="7"/>
      <c r="E1334" s="7"/>
      <c r="H1334">
        <v>1332.5</v>
      </c>
      <c r="I1334">
        <v>7</v>
      </c>
    </row>
    <row r="1335" spans="1:9">
      <c r="A1335" s="7">
        <v>1333.5</v>
      </c>
      <c r="B1335" s="7">
        <v>4</v>
      </c>
      <c r="C1335" s="7"/>
      <c r="D1335" s="7"/>
      <c r="E1335" s="7"/>
      <c r="H1335">
        <v>1333.5</v>
      </c>
      <c r="I1335">
        <v>6</v>
      </c>
    </row>
    <row r="1336" spans="1:9">
      <c r="A1336" s="7">
        <v>1334.5</v>
      </c>
      <c r="B1336" s="7">
        <v>4</v>
      </c>
      <c r="C1336" s="7"/>
      <c r="D1336" s="7"/>
      <c r="E1336" s="7"/>
      <c r="H1336">
        <v>1334.5</v>
      </c>
      <c r="I1336">
        <v>6</v>
      </c>
    </row>
    <row r="1337" spans="1:9">
      <c r="A1337" s="7">
        <v>1335.5</v>
      </c>
      <c r="B1337" s="7">
        <v>6</v>
      </c>
      <c r="C1337" s="7"/>
      <c r="D1337" s="7"/>
      <c r="E1337" s="7"/>
      <c r="H1337">
        <v>1335.5</v>
      </c>
      <c r="I1337">
        <v>6</v>
      </c>
    </row>
    <row r="1338" spans="1:9">
      <c r="A1338" s="7">
        <v>1336.5</v>
      </c>
      <c r="B1338" s="7">
        <v>3</v>
      </c>
      <c r="C1338" s="7"/>
      <c r="D1338" s="7"/>
      <c r="E1338" s="7"/>
      <c r="H1338">
        <v>1336.5</v>
      </c>
      <c r="I1338">
        <v>6</v>
      </c>
    </row>
    <row r="1339" spans="1:9">
      <c r="A1339" s="7">
        <v>1337.5</v>
      </c>
      <c r="B1339" s="7">
        <v>4</v>
      </c>
      <c r="C1339" s="7"/>
      <c r="D1339" s="7"/>
      <c r="E1339" s="7"/>
      <c r="H1339">
        <v>1337.5</v>
      </c>
      <c r="I1339">
        <v>8</v>
      </c>
    </row>
    <row r="1340" spans="1:9">
      <c r="A1340" s="7">
        <v>1338.5</v>
      </c>
      <c r="B1340" s="7">
        <v>6</v>
      </c>
      <c r="C1340" s="7"/>
      <c r="D1340" s="7"/>
      <c r="E1340" s="7"/>
      <c r="H1340">
        <v>1338.5</v>
      </c>
      <c r="I1340">
        <v>8</v>
      </c>
    </row>
    <row r="1341" spans="1:9">
      <c r="A1341" s="7">
        <v>1339.5</v>
      </c>
      <c r="B1341" s="7">
        <v>7</v>
      </c>
      <c r="C1341" s="7"/>
      <c r="D1341" s="7"/>
      <c r="E1341" s="7"/>
      <c r="H1341">
        <v>1339.5</v>
      </c>
      <c r="I1341">
        <v>9</v>
      </c>
    </row>
    <row r="1342" spans="1:9">
      <c r="A1342" s="7">
        <v>1340.5</v>
      </c>
      <c r="B1342" s="7">
        <v>1</v>
      </c>
      <c r="C1342" s="7"/>
      <c r="D1342" s="7"/>
      <c r="E1342" s="7"/>
      <c r="H1342">
        <v>1340.5</v>
      </c>
      <c r="I1342">
        <v>7</v>
      </c>
    </row>
    <row r="1343" spans="1:9">
      <c r="A1343" s="7">
        <v>1341.5</v>
      </c>
      <c r="B1343" s="7">
        <v>8</v>
      </c>
      <c r="C1343" s="7"/>
      <c r="D1343" s="7"/>
      <c r="E1343" s="7"/>
      <c r="H1343">
        <v>1341.5</v>
      </c>
      <c r="I1343">
        <v>3</v>
      </c>
    </row>
    <row r="1344" spans="1:9">
      <c r="A1344" s="7">
        <v>1342.5</v>
      </c>
      <c r="B1344" s="7">
        <v>2</v>
      </c>
      <c r="C1344" s="7"/>
      <c r="D1344" s="7"/>
      <c r="E1344" s="7"/>
      <c r="H1344">
        <v>1342.5</v>
      </c>
      <c r="I1344">
        <v>1</v>
      </c>
    </row>
    <row r="1345" spans="1:9">
      <c r="A1345" s="7">
        <v>1343.5</v>
      </c>
      <c r="B1345" s="7">
        <v>3</v>
      </c>
      <c r="C1345" s="7"/>
      <c r="D1345" s="7"/>
      <c r="E1345" s="7"/>
      <c r="H1345">
        <v>1343.5</v>
      </c>
      <c r="I1345">
        <v>8</v>
      </c>
    </row>
    <row r="1346" spans="1:9">
      <c r="A1346" s="7">
        <v>1344.5</v>
      </c>
      <c r="B1346" s="7">
        <v>8</v>
      </c>
      <c r="C1346" s="7"/>
      <c r="D1346" s="7"/>
      <c r="E1346" s="7"/>
      <c r="H1346">
        <v>1344.5</v>
      </c>
      <c r="I1346">
        <v>6</v>
      </c>
    </row>
    <row r="1347" spans="1:9">
      <c r="A1347" s="7">
        <v>1345.5</v>
      </c>
      <c r="B1347" s="7">
        <v>3</v>
      </c>
      <c r="C1347" s="7"/>
      <c r="D1347" s="7"/>
      <c r="E1347" s="7"/>
      <c r="H1347">
        <v>1345.5</v>
      </c>
      <c r="I1347">
        <v>5</v>
      </c>
    </row>
    <row r="1348" spans="1:9">
      <c r="A1348" s="7">
        <v>1346.5</v>
      </c>
      <c r="B1348" s="7">
        <v>3</v>
      </c>
      <c r="C1348" s="7"/>
      <c r="D1348" s="7"/>
      <c r="E1348" s="7"/>
      <c r="H1348">
        <v>1346.5</v>
      </c>
      <c r="I1348">
        <v>5</v>
      </c>
    </row>
    <row r="1349" spans="1:9">
      <c r="A1349" s="7">
        <v>1347.5</v>
      </c>
      <c r="B1349" s="7">
        <v>2</v>
      </c>
      <c r="C1349" s="7"/>
      <c r="D1349" s="7"/>
      <c r="E1349" s="7"/>
      <c r="H1349">
        <v>1347.5</v>
      </c>
      <c r="I1349">
        <v>7</v>
      </c>
    </row>
    <row r="1350" spans="1:9">
      <c r="A1350" s="7">
        <v>1348.5</v>
      </c>
      <c r="B1350" s="7">
        <v>2</v>
      </c>
      <c r="C1350" s="7"/>
      <c r="D1350" s="7"/>
      <c r="E1350" s="7"/>
      <c r="H1350">
        <v>1348.5</v>
      </c>
      <c r="I1350">
        <v>4</v>
      </c>
    </row>
    <row r="1351" spans="1:9">
      <c r="A1351" s="7">
        <v>1349.5</v>
      </c>
      <c r="B1351" s="7">
        <v>4</v>
      </c>
      <c r="C1351" s="7"/>
      <c r="D1351" s="7"/>
      <c r="E1351" s="7"/>
      <c r="H1351">
        <v>1349.5</v>
      </c>
      <c r="I1351">
        <v>6</v>
      </c>
    </row>
    <row r="1352" spans="1:9">
      <c r="A1352" s="7">
        <v>1350.5</v>
      </c>
      <c r="B1352" s="7">
        <v>11</v>
      </c>
      <c r="C1352" s="7"/>
      <c r="D1352" s="7"/>
      <c r="E1352" s="7"/>
      <c r="H1352">
        <v>1350.5</v>
      </c>
      <c r="I1352">
        <v>4</v>
      </c>
    </row>
    <row r="1353" spans="1:9">
      <c r="A1353" s="7">
        <v>1351.5</v>
      </c>
      <c r="B1353" s="7">
        <v>5</v>
      </c>
      <c r="C1353" s="7"/>
      <c r="D1353" s="7"/>
      <c r="E1353" s="7"/>
      <c r="H1353">
        <v>1351.5</v>
      </c>
      <c r="I1353">
        <v>4</v>
      </c>
    </row>
    <row r="1354" spans="1:9">
      <c r="A1354" s="7">
        <v>1352.5</v>
      </c>
      <c r="B1354" s="7">
        <v>4</v>
      </c>
      <c r="C1354" s="7"/>
      <c r="D1354" s="7"/>
      <c r="E1354" s="7"/>
      <c r="H1354">
        <v>1352.5</v>
      </c>
      <c r="I1354">
        <v>10</v>
      </c>
    </row>
    <row r="1355" spans="1:9">
      <c r="A1355" s="7">
        <v>1353.5</v>
      </c>
      <c r="B1355" s="7">
        <v>6</v>
      </c>
      <c r="C1355" s="7"/>
      <c r="D1355" s="7"/>
      <c r="E1355" s="7"/>
      <c r="H1355">
        <v>1353.5</v>
      </c>
      <c r="I1355">
        <v>6</v>
      </c>
    </row>
    <row r="1356" spans="1:9">
      <c r="A1356" s="7">
        <v>1354.5</v>
      </c>
      <c r="B1356" s="7">
        <v>2</v>
      </c>
      <c r="C1356" s="7"/>
      <c r="D1356" s="7"/>
      <c r="E1356" s="7"/>
      <c r="H1356">
        <v>1354.5</v>
      </c>
      <c r="I1356">
        <v>8</v>
      </c>
    </row>
    <row r="1357" spans="1:9">
      <c r="A1357" s="7">
        <v>1355.5</v>
      </c>
      <c r="B1357" s="7">
        <v>4</v>
      </c>
      <c r="C1357" s="7"/>
      <c r="D1357" s="7"/>
      <c r="E1357" s="7"/>
      <c r="H1357">
        <v>1355.5</v>
      </c>
      <c r="I1357">
        <v>3</v>
      </c>
    </row>
    <row r="1358" spans="1:9">
      <c r="A1358" s="7">
        <v>1356.5</v>
      </c>
      <c r="B1358" s="7">
        <v>9</v>
      </c>
      <c r="C1358" s="7"/>
      <c r="D1358" s="7"/>
      <c r="E1358" s="7"/>
      <c r="H1358">
        <v>1356.5</v>
      </c>
      <c r="I1358">
        <v>9</v>
      </c>
    </row>
    <row r="1359" spans="1:9">
      <c r="A1359" s="7">
        <v>1357.5</v>
      </c>
      <c r="B1359" s="7">
        <v>5</v>
      </c>
      <c r="C1359" s="7"/>
      <c r="D1359" s="7"/>
      <c r="E1359" s="7"/>
      <c r="H1359">
        <v>1357.5</v>
      </c>
      <c r="I1359">
        <v>7</v>
      </c>
    </row>
    <row r="1360" spans="1:9">
      <c r="A1360" s="7">
        <v>1358.5</v>
      </c>
      <c r="B1360" s="7">
        <v>1</v>
      </c>
      <c r="C1360" s="7"/>
      <c r="D1360" s="7"/>
      <c r="E1360" s="7"/>
      <c r="H1360">
        <v>1358.5</v>
      </c>
      <c r="I1360">
        <v>8</v>
      </c>
    </row>
    <row r="1361" spans="1:9">
      <c r="A1361" s="7">
        <v>1359.5</v>
      </c>
      <c r="B1361" s="7">
        <v>7</v>
      </c>
      <c r="C1361" s="7"/>
      <c r="D1361" s="7"/>
      <c r="E1361" s="7"/>
      <c r="H1361">
        <v>1359.5</v>
      </c>
      <c r="I1361">
        <v>4</v>
      </c>
    </row>
    <row r="1362" spans="1:9">
      <c r="A1362" s="7">
        <v>1360.5</v>
      </c>
      <c r="B1362" s="7">
        <v>5</v>
      </c>
      <c r="C1362" s="7"/>
      <c r="D1362" s="7"/>
      <c r="E1362" s="7"/>
      <c r="H1362">
        <v>1360.5</v>
      </c>
      <c r="I1362">
        <v>7</v>
      </c>
    </row>
    <row r="1363" spans="1:9">
      <c r="A1363" s="7">
        <v>1361.5</v>
      </c>
      <c r="B1363" s="7">
        <v>4</v>
      </c>
      <c r="C1363" s="7"/>
      <c r="D1363" s="7"/>
      <c r="E1363" s="7"/>
      <c r="H1363">
        <v>1361.5</v>
      </c>
      <c r="I1363">
        <v>13</v>
      </c>
    </row>
    <row r="1364" spans="1:9">
      <c r="A1364" s="7">
        <v>1362.5</v>
      </c>
      <c r="B1364" s="7">
        <v>12</v>
      </c>
      <c r="C1364" s="7"/>
      <c r="D1364" s="7"/>
      <c r="E1364" s="7"/>
      <c r="H1364">
        <v>1362.5</v>
      </c>
      <c r="I1364">
        <v>4</v>
      </c>
    </row>
    <row r="1365" spans="1:9">
      <c r="A1365" s="7">
        <v>1363.5</v>
      </c>
      <c r="B1365" s="7">
        <v>4</v>
      </c>
      <c r="C1365" s="7"/>
      <c r="D1365" s="7"/>
      <c r="E1365" s="7"/>
      <c r="H1365">
        <v>1363.5</v>
      </c>
      <c r="I1365">
        <v>8</v>
      </c>
    </row>
    <row r="1366" spans="1:9">
      <c r="A1366" s="7">
        <v>1364.5</v>
      </c>
      <c r="B1366" s="7">
        <v>10</v>
      </c>
      <c r="C1366" s="7"/>
      <c r="D1366" s="7"/>
      <c r="E1366" s="7"/>
      <c r="H1366">
        <v>1364.5</v>
      </c>
      <c r="I1366">
        <v>11</v>
      </c>
    </row>
    <row r="1367" spans="1:9">
      <c r="A1367" s="7">
        <v>1365.5</v>
      </c>
      <c r="B1367" s="7">
        <v>6</v>
      </c>
      <c r="C1367" s="7"/>
      <c r="D1367" s="7"/>
      <c r="E1367" s="7"/>
      <c r="H1367">
        <v>1365.5</v>
      </c>
      <c r="I1367">
        <v>7</v>
      </c>
    </row>
    <row r="1368" spans="1:9">
      <c r="A1368" s="7">
        <v>1366.5</v>
      </c>
      <c r="B1368" s="7">
        <v>2</v>
      </c>
      <c r="C1368" s="7"/>
      <c r="D1368" s="7"/>
      <c r="E1368" s="7"/>
      <c r="H1368">
        <v>1366.5</v>
      </c>
      <c r="I1368">
        <v>8</v>
      </c>
    </row>
    <row r="1369" spans="1:9">
      <c r="A1369" s="7">
        <v>1367.5</v>
      </c>
      <c r="B1369" s="7">
        <v>3</v>
      </c>
      <c r="C1369" s="7"/>
      <c r="D1369" s="7"/>
      <c r="E1369" s="7"/>
      <c r="H1369">
        <v>1367.5</v>
      </c>
      <c r="I1369">
        <v>3</v>
      </c>
    </row>
    <row r="1370" spans="1:9">
      <c r="A1370" s="7">
        <v>1368.5</v>
      </c>
      <c r="B1370" s="7">
        <v>16</v>
      </c>
      <c r="C1370" s="7"/>
      <c r="D1370" s="7"/>
      <c r="E1370" s="7"/>
      <c r="H1370">
        <v>1368.5</v>
      </c>
      <c r="I1370">
        <v>6</v>
      </c>
    </row>
    <row r="1371" spans="1:9">
      <c r="A1371" s="7">
        <v>1369.5</v>
      </c>
      <c r="B1371" s="7">
        <v>2</v>
      </c>
      <c r="C1371" s="7"/>
      <c r="D1371" s="7"/>
      <c r="E1371" s="7"/>
      <c r="H1371">
        <v>1369.5</v>
      </c>
      <c r="I1371">
        <v>2</v>
      </c>
    </row>
    <row r="1372" spans="1:9">
      <c r="A1372" s="7">
        <v>1370.5</v>
      </c>
      <c r="B1372" s="7">
        <v>2</v>
      </c>
      <c r="C1372" s="7"/>
      <c r="D1372" s="7"/>
      <c r="E1372" s="7"/>
      <c r="H1372">
        <v>1370.5</v>
      </c>
      <c r="I1372">
        <v>10</v>
      </c>
    </row>
    <row r="1373" spans="1:9">
      <c r="A1373" s="7">
        <v>1371.5</v>
      </c>
      <c r="B1373" s="7">
        <v>7</v>
      </c>
      <c r="C1373" s="7"/>
      <c r="D1373" s="7"/>
      <c r="E1373" s="7"/>
      <c r="H1373">
        <v>1371.5</v>
      </c>
      <c r="I1373">
        <v>4</v>
      </c>
    </row>
    <row r="1374" spans="1:9">
      <c r="A1374" s="7">
        <v>1372.5</v>
      </c>
      <c r="B1374" s="7">
        <v>4</v>
      </c>
      <c r="C1374" s="7"/>
      <c r="D1374" s="7"/>
      <c r="E1374" s="7"/>
      <c r="H1374">
        <v>1372.5</v>
      </c>
      <c r="I1374">
        <v>6</v>
      </c>
    </row>
    <row r="1375" spans="1:9">
      <c r="A1375" s="7">
        <v>1373.5</v>
      </c>
      <c r="B1375" s="7">
        <v>3</v>
      </c>
      <c r="C1375" s="7"/>
      <c r="D1375" s="7"/>
      <c r="E1375" s="7"/>
      <c r="H1375">
        <v>1373.5</v>
      </c>
      <c r="I1375">
        <v>9</v>
      </c>
    </row>
    <row r="1376" spans="1:9">
      <c r="A1376" s="7">
        <v>1374.5</v>
      </c>
      <c r="B1376" s="7">
        <v>11</v>
      </c>
      <c r="C1376" s="7"/>
      <c r="D1376" s="7"/>
      <c r="E1376" s="7"/>
      <c r="H1376">
        <v>1374.5</v>
      </c>
      <c r="I1376">
        <v>7</v>
      </c>
    </row>
    <row r="1377" spans="1:9">
      <c r="A1377" s="7">
        <v>1375.5</v>
      </c>
      <c r="B1377" s="7">
        <v>1</v>
      </c>
      <c r="C1377" s="7"/>
      <c r="D1377" s="7"/>
      <c r="E1377" s="7"/>
      <c r="H1377">
        <v>1375.5</v>
      </c>
      <c r="I1377">
        <v>9</v>
      </c>
    </row>
    <row r="1378" spans="1:9">
      <c r="A1378" s="7">
        <v>1376.5</v>
      </c>
      <c r="B1378" s="7">
        <v>1</v>
      </c>
      <c r="C1378" s="7"/>
      <c r="D1378" s="7"/>
      <c r="E1378" s="7"/>
      <c r="H1378">
        <v>1376.5</v>
      </c>
      <c r="I1378">
        <v>9</v>
      </c>
    </row>
    <row r="1379" spans="1:9">
      <c r="A1379" s="7">
        <v>1377.5</v>
      </c>
      <c r="B1379" s="7">
        <v>3</v>
      </c>
      <c r="C1379" s="7"/>
      <c r="D1379" s="7"/>
      <c r="E1379" s="7"/>
      <c r="H1379">
        <v>1377.5</v>
      </c>
      <c r="I1379">
        <v>10</v>
      </c>
    </row>
    <row r="1380" spans="1:9">
      <c r="A1380" s="7">
        <v>1378.5</v>
      </c>
      <c r="B1380" s="7">
        <v>5</v>
      </c>
      <c r="C1380" s="7"/>
      <c r="D1380" s="7"/>
      <c r="E1380" s="7"/>
      <c r="H1380">
        <v>1378.5</v>
      </c>
      <c r="I1380">
        <v>5</v>
      </c>
    </row>
    <row r="1381" spans="1:9">
      <c r="A1381" s="7">
        <v>1379.5</v>
      </c>
      <c r="B1381" s="7">
        <v>4</v>
      </c>
      <c r="C1381" s="7"/>
      <c r="D1381" s="7"/>
      <c r="E1381" s="7"/>
      <c r="H1381">
        <v>1379.5</v>
      </c>
      <c r="I1381">
        <v>9</v>
      </c>
    </row>
    <row r="1382" spans="1:9">
      <c r="A1382" s="7">
        <v>1380.5</v>
      </c>
      <c r="B1382" s="7">
        <v>6</v>
      </c>
      <c r="C1382" s="7"/>
      <c r="D1382" s="7"/>
      <c r="E1382" s="7"/>
      <c r="H1382">
        <v>1380.5</v>
      </c>
      <c r="I1382">
        <v>11</v>
      </c>
    </row>
    <row r="1383" spans="1:9">
      <c r="A1383" s="7">
        <v>1381.5</v>
      </c>
      <c r="B1383" s="7">
        <v>5</v>
      </c>
      <c r="C1383" s="7"/>
      <c r="D1383" s="7"/>
      <c r="E1383" s="7"/>
      <c r="H1383">
        <v>1381.5</v>
      </c>
      <c r="I1383">
        <v>6</v>
      </c>
    </row>
    <row r="1384" spans="1:9">
      <c r="A1384" s="7">
        <v>1382.5</v>
      </c>
      <c r="B1384" s="7">
        <v>3</v>
      </c>
      <c r="C1384" s="7"/>
      <c r="D1384" s="7"/>
      <c r="E1384" s="7"/>
      <c r="H1384">
        <v>1382.5</v>
      </c>
      <c r="I1384">
        <v>7</v>
      </c>
    </row>
    <row r="1385" spans="1:9">
      <c r="A1385" s="7">
        <v>1383.5</v>
      </c>
      <c r="B1385" s="7">
        <v>8</v>
      </c>
      <c r="C1385" s="7"/>
      <c r="D1385" s="7"/>
      <c r="E1385" s="7"/>
      <c r="H1385">
        <v>1383.5</v>
      </c>
      <c r="I1385">
        <v>5</v>
      </c>
    </row>
    <row r="1386" spans="1:9">
      <c r="A1386" s="7">
        <v>1384.5</v>
      </c>
      <c r="B1386" s="7">
        <v>7</v>
      </c>
      <c r="C1386" s="7"/>
      <c r="D1386" s="7"/>
      <c r="E1386" s="7"/>
      <c r="H1386">
        <v>1384.5</v>
      </c>
      <c r="I1386">
        <v>11</v>
      </c>
    </row>
    <row r="1387" spans="1:9">
      <c r="A1387" s="7">
        <v>1385.5</v>
      </c>
      <c r="B1387" s="7">
        <v>3</v>
      </c>
      <c r="C1387" s="7"/>
      <c r="D1387" s="7"/>
      <c r="E1387" s="7"/>
      <c r="H1387">
        <v>1385.5</v>
      </c>
      <c r="I1387">
        <v>7</v>
      </c>
    </row>
    <row r="1388" spans="1:9">
      <c r="A1388" s="7">
        <v>1386.5</v>
      </c>
      <c r="B1388" s="7">
        <v>8</v>
      </c>
      <c r="C1388" s="7"/>
      <c r="D1388" s="7"/>
      <c r="E1388" s="7"/>
      <c r="H1388">
        <v>1386.5</v>
      </c>
      <c r="I1388">
        <v>9</v>
      </c>
    </row>
    <row r="1389" spans="1:9">
      <c r="A1389" s="7">
        <v>1387.5</v>
      </c>
      <c r="B1389" s="7">
        <v>2</v>
      </c>
      <c r="C1389" s="7"/>
      <c r="D1389" s="7"/>
      <c r="E1389" s="7"/>
      <c r="H1389">
        <v>1387.5</v>
      </c>
      <c r="I1389">
        <v>9</v>
      </c>
    </row>
    <row r="1390" spans="1:9">
      <c r="A1390" s="7">
        <v>1388.5</v>
      </c>
      <c r="B1390" s="7">
        <v>2</v>
      </c>
      <c r="C1390" s="7"/>
      <c r="D1390" s="7"/>
      <c r="E1390" s="7"/>
      <c r="H1390">
        <v>1388.5</v>
      </c>
      <c r="I1390">
        <v>13</v>
      </c>
    </row>
    <row r="1391" spans="1:9">
      <c r="A1391" s="7">
        <v>1389.5</v>
      </c>
      <c r="B1391" s="7">
        <v>5</v>
      </c>
      <c r="C1391" s="7"/>
      <c r="D1391" s="7"/>
      <c r="E1391" s="7"/>
      <c r="H1391">
        <v>1389.5</v>
      </c>
      <c r="I1391">
        <v>4</v>
      </c>
    </row>
    <row r="1392" spans="1:9">
      <c r="A1392" s="7">
        <v>1390.5</v>
      </c>
      <c r="B1392" s="7">
        <v>5</v>
      </c>
      <c r="C1392" s="7"/>
      <c r="D1392" s="7"/>
      <c r="E1392" s="7"/>
      <c r="H1392">
        <v>1390.5</v>
      </c>
      <c r="I1392">
        <v>5</v>
      </c>
    </row>
    <row r="1393" spans="1:9">
      <c r="A1393" s="7">
        <v>1391.5</v>
      </c>
      <c r="B1393" s="7">
        <v>8</v>
      </c>
      <c r="C1393" s="7"/>
      <c r="D1393" s="7"/>
      <c r="E1393" s="7"/>
      <c r="H1393">
        <v>1391.5</v>
      </c>
      <c r="I1393">
        <v>8</v>
      </c>
    </row>
    <row r="1394" spans="1:9">
      <c r="A1394" s="7">
        <v>1392.5</v>
      </c>
      <c r="B1394" s="7">
        <v>4</v>
      </c>
      <c r="C1394" s="7"/>
      <c r="D1394" s="7"/>
      <c r="E1394" s="7"/>
      <c r="H1394">
        <v>1392.5</v>
      </c>
      <c r="I1394">
        <v>9</v>
      </c>
    </row>
    <row r="1395" spans="1:9">
      <c r="A1395" s="7">
        <v>1393.5</v>
      </c>
      <c r="B1395" s="7">
        <v>3</v>
      </c>
      <c r="C1395" s="7"/>
      <c r="D1395" s="7"/>
      <c r="E1395" s="7"/>
      <c r="H1395">
        <v>1393.5</v>
      </c>
      <c r="I1395">
        <v>3</v>
      </c>
    </row>
    <row r="1396" spans="1:9">
      <c r="A1396" s="7">
        <v>1394.5</v>
      </c>
      <c r="B1396" s="7">
        <v>5</v>
      </c>
      <c r="C1396" s="7"/>
      <c r="D1396" s="7"/>
      <c r="E1396" s="7"/>
      <c r="H1396">
        <v>1394.5</v>
      </c>
      <c r="I1396">
        <v>3</v>
      </c>
    </row>
    <row r="1397" spans="1:9">
      <c r="A1397" s="7">
        <v>1395.5</v>
      </c>
      <c r="B1397" s="7">
        <v>8</v>
      </c>
      <c r="C1397" s="7"/>
      <c r="D1397" s="7"/>
      <c r="E1397" s="7"/>
      <c r="H1397">
        <v>1395.5</v>
      </c>
      <c r="I1397">
        <v>3</v>
      </c>
    </row>
    <row r="1398" spans="1:9">
      <c r="A1398" s="7">
        <v>1396.5</v>
      </c>
      <c r="B1398" s="7">
        <v>6</v>
      </c>
      <c r="C1398" s="7"/>
      <c r="D1398" s="7"/>
      <c r="E1398" s="7"/>
      <c r="H1398">
        <v>1396.5</v>
      </c>
      <c r="I1398">
        <v>11</v>
      </c>
    </row>
    <row r="1399" spans="1:9">
      <c r="A1399" s="7">
        <v>1397.5</v>
      </c>
      <c r="B1399" s="7">
        <v>3</v>
      </c>
      <c r="C1399" s="7"/>
      <c r="D1399" s="7"/>
      <c r="E1399" s="7"/>
      <c r="H1399">
        <v>1397.5</v>
      </c>
      <c r="I1399">
        <v>3</v>
      </c>
    </row>
    <row r="1400" spans="1:9">
      <c r="A1400" s="7">
        <v>1398.5</v>
      </c>
      <c r="B1400" s="7">
        <v>7</v>
      </c>
      <c r="C1400" s="7"/>
      <c r="D1400" s="7"/>
      <c r="E1400" s="7"/>
      <c r="H1400">
        <v>1398.5</v>
      </c>
      <c r="I1400">
        <v>10</v>
      </c>
    </row>
    <row r="1401" spans="1:9">
      <c r="A1401" s="7">
        <v>1399.5</v>
      </c>
      <c r="B1401" s="7">
        <v>3</v>
      </c>
      <c r="C1401" s="7"/>
      <c r="D1401" s="7"/>
      <c r="E1401" s="7"/>
      <c r="H1401">
        <v>1399.5</v>
      </c>
      <c r="I1401">
        <v>6</v>
      </c>
    </row>
    <row r="1402" spans="1:9">
      <c r="A1402" s="7">
        <v>1400.5</v>
      </c>
      <c r="B1402" s="7">
        <v>4</v>
      </c>
      <c r="C1402" s="7"/>
      <c r="D1402" s="7"/>
      <c r="E1402" s="7"/>
      <c r="H1402">
        <v>1400.5</v>
      </c>
      <c r="I1402">
        <v>7</v>
      </c>
    </row>
    <row r="1403" spans="1:9">
      <c r="A1403" s="7">
        <v>1401.5</v>
      </c>
      <c r="B1403" s="7">
        <v>4</v>
      </c>
      <c r="C1403" s="7"/>
      <c r="D1403" s="7"/>
      <c r="E1403" s="7"/>
      <c r="H1403">
        <v>1401.5</v>
      </c>
      <c r="I1403">
        <v>7</v>
      </c>
    </row>
    <row r="1404" spans="1:9">
      <c r="A1404" s="7">
        <v>1402.5</v>
      </c>
      <c r="B1404" s="7">
        <v>4</v>
      </c>
      <c r="C1404" s="7"/>
      <c r="D1404" s="7"/>
      <c r="E1404" s="7"/>
      <c r="H1404">
        <v>1402.5</v>
      </c>
      <c r="I1404">
        <v>6</v>
      </c>
    </row>
    <row r="1405" spans="1:9">
      <c r="A1405" s="7">
        <v>1403.5</v>
      </c>
      <c r="B1405" s="7">
        <v>2</v>
      </c>
      <c r="C1405" s="7"/>
      <c r="D1405" s="7"/>
      <c r="E1405" s="7"/>
      <c r="H1405">
        <v>1403.5</v>
      </c>
      <c r="I1405">
        <v>3</v>
      </c>
    </row>
    <row r="1406" spans="1:9">
      <c r="A1406" s="7">
        <v>1404.5</v>
      </c>
      <c r="B1406" s="7">
        <v>4</v>
      </c>
      <c r="C1406" s="7"/>
      <c r="D1406" s="7"/>
      <c r="E1406" s="7"/>
      <c r="H1406">
        <v>1404.5</v>
      </c>
      <c r="I1406">
        <v>7</v>
      </c>
    </row>
    <row r="1407" spans="1:9">
      <c r="A1407" s="7">
        <v>1405.5</v>
      </c>
      <c r="B1407" s="7">
        <v>1</v>
      </c>
      <c r="C1407" s="7"/>
      <c r="D1407" s="7"/>
      <c r="E1407" s="7"/>
      <c r="H1407">
        <v>1405.5</v>
      </c>
      <c r="I1407">
        <v>12</v>
      </c>
    </row>
    <row r="1408" spans="1:9">
      <c r="A1408" s="7">
        <v>1406.5</v>
      </c>
      <c r="B1408" s="7">
        <v>0</v>
      </c>
      <c r="C1408" s="7"/>
      <c r="D1408" s="7"/>
      <c r="E1408" s="7"/>
      <c r="H1408">
        <v>1406.5</v>
      </c>
      <c r="I1408">
        <v>5</v>
      </c>
    </row>
    <row r="1409" spans="1:9">
      <c r="A1409" s="7">
        <v>1407.5</v>
      </c>
      <c r="B1409" s="7">
        <v>7</v>
      </c>
      <c r="C1409" s="7"/>
      <c r="D1409" s="7"/>
      <c r="E1409" s="7"/>
      <c r="H1409">
        <v>1407.5</v>
      </c>
      <c r="I1409">
        <v>4</v>
      </c>
    </row>
    <row r="1410" spans="1:9">
      <c r="A1410" s="7">
        <v>1408.5</v>
      </c>
      <c r="B1410" s="7">
        <v>3</v>
      </c>
      <c r="C1410" s="7"/>
      <c r="D1410" s="7"/>
      <c r="E1410" s="7"/>
      <c r="H1410">
        <v>1408.5</v>
      </c>
      <c r="I1410">
        <v>5</v>
      </c>
    </row>
    <row r="1411" spans="1:9">
      <c r="A1411" s="7">
        <v>1409.5</v>
      </c>
      <c r="B1411" s="7">
        <v>7</v>
      </c>
      <c r="C1411" s="7"/>
      <c r="D1411" s="7"/>
      <c r="E1411" s="7"/>
      <c r="H1411">
        <v>1409.5</v>
      </c>
      <c r="I1411">
        <v>4</v>
      </c>
    </row>
    <row r="1412" spans="1:9">
      <c r="A1412" s="7">
        <v>1410.5</v>
      </c>
      <c r="B1412" s="7">
        <v>8</v>
      </c>
      <c r="C1412" s="7"/>
      <c r="D1412" s="7"/>
      <c r="E1412" s="7"/>
      <c r="H1412">
        <v>1410.5</v>
      </c>
      <c r="I1412">
        <v>6</v>
      </c>
    </row>
    <row r="1413" spans="1:9">
      <c r="A1413" s="7">
        <v>1411.5</v>
      </c>
      <c r="B1413" s="7">
        <v>3</v>
      </c>
      <c r="C1413" s="7"/>
      <c r="D1413" s="7"/>
      <c r="E1413" s="7"/>
      <c r="H1413">
        <v>1411.5</v>
      </c>
      <c r="I1413">
        <v>7</v>
      </c>
    </row>
    <row r="1414" spans="1:9">
      <c r="A1414" s="7">
        <v>1412.5</v>
      </c>
      <c r="B1414" s="7">
        <v>3</v>
      </c>
      <c r="C1414" s="7"/>
      <c r="D1414" s="7"/>
      <c r="E1414" s="7"/>
      <c r="H1414">
        <v>1412.5</v>
      </c>
      <c r="I1414">
        <v>7</v>
      </c>
    </row>
    <row r="1415" spans="1:9">
      <c r="A1415" s="7">
        <v>1413.5</v>
      </c>
      <c r="B1415" s="7">
        <v>5</v>
      </c>
      <c r="C1415" s="7"/>
      <c r="D1415" s="7"/>
      <c r="E1415" s="7"/>
      <c r="H1415">
        <v>1413.5</v>
      </c>
      <c r="I1415">
        <v>6</v>
      </c>
    </row>
    <row r="1416" spans="1:9">
      <c r="A1416" s="7">
        <v>1414.5</v>
      </c>
      <c r="B1416" s="7">
        <v>6</v>
      </c>
      <c r="C1416" s="7"/>
      <c r="D1416" s="7"/>
      <c r="E1416" s="7"/>
      <c r="H1416">
        <v>1414.5</v>
      </c>
      <c r="I1416">
        <v>7</v>
      </c>
    </row>
    <row r="1417" spans="1:9">
      <c r="A1417" s="7">
        <v>1415.5</v>
      </c>
      <c r="B1417" s="7">
        <v>5</v>
      </c>
      <c r="C1417" s="7"/>
      <c r="D1417" s="7"/>
      <c r="E1417" s="7"/>
      <c r="H1417">
        <v>1415.5</v>
      </c>
      <c r="I1417">
        <v>10</v>
      </c>
    </row>
    <row r="1418" spans="1:9">
      <c r="A1418" s="7">
        <v>1416.5</v>
      </c>
      <c r="B1418" s="7">
        <v>9</v>
      </c>
      <c r="C1418" s="7"/>
      <c r="D1418" s="7"/>
      <c r="E1418" s="7"/>
      <c r="H1418">
        <v>1416.5</v>
      </c>
      <c r="I1418">
        <v>11</v>
      </c>
    </row>
    <row r="1419" spans="1:9">
      <c r="A1419" s="7">
        <v>1417.5</v>
      </c>
      <c r="B1419" s="7">
        <v>1</v>
      </c>
      <c r="C1419" s="7"/>
      <c r="D1419" s="7"/>
      <c r="E1419" s="7"/>
      <c r="H1419">
        <v>1417.5</v>
      </c>
      <c r="I1419">
        <v>6</v>
      </c>
    </row>
    <row r="1420" spans="1:9">
      <c r="A1420" s="7">
        <v>1418.5</v>
      </c>
      <c r="B1420" s="7">
        <v>7</v>
      </c>
      <c r="C1420" s="7"/>
      <c r="D1420" s="7"/>
      <c r="E1420" s="7"/>
      <c r="H1420">
        <v>1418.5</v>
      </c>
      <c r="I1420">
        <v>2</v>
      </c>
    </row>
    <row r="1421" spans="1:9">
      <c r="A1421" s="7">
        <v>1419.5</v>
      </c>
      <c r="B1421" s="7">
        <v>10</v>
      </c>
      <c r="C1421" s="7"/>
      <c r="D1421" s="7"/>
      <c r="E1421" s="7"/>
      <c r="H1421">
        <v>1419.5</v>
      </c>
      <c r="I1421">
        <v>12</v>
      </c>
    </row>
    <row r="1422" spans="1:9">
      <c r="A1422" s="7">
        <v>1420.5</v>
      </c>
      <c r="B1422" s="7">
        <v>2</v>
      </c>
      <c r="C1422" s="7"/>
      <c r="D1422" s="7"/>
      <c r="E1422" s="7"/>
      <c r="H1422">
        <v>1420.5</v>
      </c>
      <c r="I1422">
        <v>8</v>
      </c>
    </row>
    <row r="1423" spans="1:9">
      <c r="A1423" s="7">
        <v>1421.5</v>
      </c>
      <c r="B1423" s="7">
        <v>5</v>
      </c>
      <c r="C1423" s="7"/>
      <c r="D1423" s="7"/>
      <c r="E1423" s="7"/>
      <c r="H1423">
        <v>1421.5</v>
      </c>
      <c r="I1423">
        <v>8</v>
      </c>
    </row>
    <row r="1424" spans="1:9">
      <c r="A1424" s="7">
        <v>1422.5</v>
      </c>
      <c r="B1424" s="7">
        <v>6</v>
      </c>
      <c r="C1424" s="7"/>
      <c r="D1424" s="7"/>
      <c r="E1424" s="7"/>
      <c r="H1424">
        <v>1422.5</v>
      </c>
      <c r="I1424">
        <v>7</v>
      </c>
    </row>
    <row r="1425" spans="1:9">
      <c r="A1425" s="7">
        <v>1423.5</v>
      </c>
      <c r="B1425" s="7">
        <v>3</v>
      </c>
      <c r="C1425" s="7"/>
      <c r="D1425" s="7"/>
      <c r="E1425" s="7"/>
      <c r="H1425">
        <v>1423.5</v>
      </c>
      <c r="I1425">
        <v>5</v>
      </c>
    </row>
    <row r="1426" spans="1:9">
      <c r="A1426" s="7">
        <v>1424.5</v>
      </c>
      <c r="B1426" s="7">
        <v>5</v>
      </c>
      <c r="C1426" s="7"/>
      <c r="D1426" s="7"/>
      <c r="E1426" s="7"/>
      <c r="H1426">
        <v>1424.5</v>
      </c>
      <c r="I1426">
        <v>8</v>
      </c>
    </row>
    <row r="1427" spans="1:9">
      <c r="A1427" s="7">
        <v>1425.5</v>
      </c>
      <c r="B1427" s="7">
        <v>4</v>
      </c>
      <c r="C1427" s="7"/>
      <c r="D1427" s="7"/>
      <c r="E1427" s="7"/>
      <c r="H1427">
        <v>1425.5</v>
      </c>
      <c r="I1427">
        <v>7</v>
      </c>
    </row>
    <row r="1428" spans="1:9">
      <c r="A1428" s="7">
        <v>1426.5</v>
      </c>
      <c r="B1428" s="7">
        <v>6</v>
      </c>
      <c r="C1428" s="7"/>
      <c r="D1428" s="7"/>
      <c r="E1428" s="7"/>
      <c r="H1428">
        <v>1426.5</v>
      </c>
      <c r="I1428">
        <v>7</v>
      </c>
    </row>
    <row r="1429" spans="1:9">
      <c r="A1429" s="7">
        <v>1427.5</v>
      </c>
      <c r="B1429" s="7">
        <v>4</v>
      </c>
      <c r="C1429" s="7"/>
      <c r="D1429" s="7"/>
      <c r="E1429" s="7"/>
      <c r="H1429">
        <v>1427.5</v>
      </c>
      <c r="I1429">
        <v>9</v>
      </c>
    </row>
    <row r="1430" spans="1:9">
      <c r="A1430" s="7">
        <v>1428.5</v>
      </c>
      <c r="B1430" s="7">
        <v>9</v>
      </c>
      <c r="C1430" s="7"/>
      <c r="D1430" s="7"/>
      <c r="E1430" s="7"/>
      <c r="H1430">
        <v>1428.5</v>
      </c>
      <c r="I1430">
        <v>11</v>
      </c>
    </row>
    <row r="1431" spans="1:9">
      <c r="A1431" s="7">
        <v>1429.5</v>
      </c>
      <c r="B1431" s="7">
        <v>3</v>
      </c>
      <c r="C1431" s="7"/>
      <c r="D1431" s="7"/>
      <c r="E1431" s="7"/>
      <c r="H1431">
        <v>1429.5</v>
      </c>
      <c r="I1431">
        <v>8</v>
      </c>
    </row>
    <row r="1432" spans="1:9">
      <c r="A1432" s="7">
        <v>1430.5</v>
      </c>
      <c r="B1432" s="7">
        <v>4</v>
      </c>
      <c r="C1432" s="7"/>
      <c r="D1432" s="7"/>
      <c r="E1432" s="7"/>
      <c r="H1432">
        <v>1430.5</v>
      </c>
      <c r="I1432">
        <v>6</v>
      </c>
    </row>
    <row r="1433" spans="1:9">
      <c r="A1433" s="7">
        <v>1431.5</v>
      </c>
      <c r="B1433" s="7">
        <v>5</v>
      </c>
      <c r="C1433" s="7"/>
      <c r="D1433" s="7"/>
      <c r="E1433" s="7"/>
      <c r="H1433">
        <v>1431.5</v>
      </c>
      <c r="I1433">
        <v>7</v>
      </c>
    </row>
    <row r="1434" spans="1:9">
      <c r="A1434" s="7">
        <v>1432.5</v>
      </c>
      <c r="B1434" s="7">
        <v>2</v>
      </c>
      <c r="C1434" s="7"/>
      <c r="D1434" s="7"/>
      <c r="E1434" s="7"/>
      <c r="H1434">
        <v>1432.5</v>
      </c>
      <c r="I1434">
        <v>7</v>
      </c>
    </row>
    <row r="1435" spans="1:9">
      <c r="A1435" s="7">
        <v>1433.5</v>
      </c>
      <c r="B1435" s="7">
        <v>3</v>
      </c>
      <c r="C1435" s="7"/>
      <c r="D1435" s="7"/>
      <c r="E1435" s="7"/>
      <c r="H1435">
        <v>1433.5</v>
      </c>
      <c r="I1435">
        <v>7</v>
      </c>
    </row>
    <row r="1436" spans="1:9">
      <c r="A1436" s="7">
        <v>1434.5</v>
      </c>
      <c r="B1436" s="7">
        <v>3</v>
      </c>
      <c r="C1436" s="7"/>
      <c r="D1436" s="7"/>
      <c r="E1436" s="7"/>
      <c r="H1436">
        <v>1434.5</v>
      </c>
      <c r="I1436">
        <v>7</v>
      </c>
    </row>
    <row r="1437" spans="1:9">
      <c r="A1437" s="7">
        <v>1435.5</v>
      </c>
      <c r="B1437" s="7">
        <v>3</v>
      </c>
      <c r="C1437" s="7"/>
      <c r="D1437" s="7"/>
      <c r="E1437" s="7"/>
      <c r="H1437">
        <v>1435.5</v>
      </c>
      <c r="I1437">
        <v>9</v>
      </c>
    </row>
    <row r="1438" spans="1:9">
      <c r="A1438" s="7">
        <v>1436.5</v>
      </c>
      <c r="B1438" s="7">
        <v>2</v>
      </c>
      <c r="C1438" s="7"/>
      <c r="D1438" s="7"/>
      <c r="E1438" s="7"/>
      <c r="H1438">
        <v>1436.5</v>
      </c>
      <c r="I1438">
        <v>5</v>
      </c>
    </row>
    <row r="1439" spans="1:9">
      <c r="A1439" s="7">
        <v>1437.5</v>
      </c>
      <c r="B1439" s="7">
        <v>4</v>
      </c>
      <c r="C1439" s="7"/>
      <c r="D1439" s="7"/>
      <c r="E1439" s="7"/>
      <c r="H1439">
        <v>1437.5</v>
      </c>
      <c r="I1439">
        <v>8</v>
      </c>
    </row>
    <row r="1440" spans="1:9">
      <c r="A1440" s="7">
        <v>1438.5</v>
      </c>
      <c r="B1440" s="7">
        <v>4</v>
      </c>
      <c r="C1440" s="7"/>
      <c r="D1440" s="7"/>
      <c r="E1440" s="7"/>
      <c r="H1440">
        <v>1438.5</v>
      </c>
      <c r="I1440">
        <v>6</v>
      </c>
    </row>
    <row r="1441" spans="1:9">
      <c r="A1441" s="7">
        <v>1439.5</v>
      </c>
      <c r="B1441" s="7">
        <v>5</v>
      </c>
      <c r="C1441" s="7"/>
      <c r="D1441" s="7"/>
      <c r="E1441" s="7"/>
      <c r="H1441">
        <v>1439.5</v>
      </c>
      <c r="I1441">
        <v>3</v>
      </c>
    </row>
    <row r="1442" spans="1:9">
      <c r="A1442" s="7">
        <v>1440.5</v>
      </c>
      <c r="B1442" s="7">
        <v>5</v>
      </c>
      <c r="C1442" s="7"/>
      <c r="D1442" s="7"/>
      <c r="E1442" s="7"/>
      <c r="H1442">
        <v>1440.5</v>
      </c>
      <c r="I1442">
        <v>3</v>
      </c>
    </row>
    <row r="1443" spans="1:9">
      <c r="A1443" s="7">
        <v>1441.5</v>
      </c>
      <c r="B1443" s="7">
        <v>4</v>
      </c>
      <c r="C1443" s="7"/>
      <c r="D1443" s="7"/>
      <c r="E1443" s="7"/>
      <c r="H1443">
        <v>1441.5</v>
      </c>
      <c r="I1443">
        <v>13</v>
      </c>
    </row>
    <row r="1444" spans="1:9">
      <c r="A1444" s="7">
        <v>1442.5</v>
      </c>
      <c r="B1444" s="7">
        <v>6</v>
      </c>
      <c r="C1444" s="7"/>
      <c r="D1444" s="7"/>
      <c r="E1444" s="7"/>
      <c r="H1444">
        <v>1442.5</v>
      </c>
      <c r="I1444">
        <v>6</v>
      </c>
    </row>
    <row r="1445" spans="1:9">
      <c r="A1445" s="7">
        <v>1443.5</v>
      </c>
      <c r="B1445" s="7">
        <v>8</v>
      </c>
      <c r="C1445" s="7"/>
      <c r="D1445" s="7"/>
      <c r="E1445" s="7"/>
      <c r="H1445">
        <v>1443.5</v>
      </c>
      <c r="I1445">
        <v>5</v>
      </c>
    </row>
    <row r="1446" spans="1:9">
      <c r="A1446" s="7">
        <v>1444.5</v>
      </c>
      <c r="B1446" s="7">
        <v>5</v>
      </c>
      <c r="C1446" s="7"/>
      <c r="D1446" s="7"/>
      <c r="E1446" s="7"/>
      <c r="H1446">
        <v>1444.5</v>
      </c>
      <c r="I1446">
        <v>10</v>
      </c>
    </row>
    <row r="1447" spans="1:9">
      <c r="A1447" s="7">
        <v>1445.5</v>
      </c>
      <c r="B1447" s="7">
        <v>4</v>
      </c>
      <c r="C1447" s="7"/>
      <c r="D1447" s="7"/>
      <c r="E1447" s="7"/>
      <c r="H1447">
        <v>1445.5</v>
      </c>
      <c r="I1447">
        <v>3</v>
      </c>
    </row>
    <row r="1448" spans="1:9">
      <c r="A1448" s="7">
        <v>1446.5</v>
      </c>
      <c r="B1448" s="7">
        <v>3</v>
      </c>
      <c r="C1448" s="7"/>
      <c r="D1448" s="7"/>
      <c r="E1448" s="7"/>
      <c r="H1448">
        <v>1446.5</v>
      </c>
      <c r="I1448">
        <v>4</v>
      </c>
    </row>
    <row r="1449" spans="1:9">
      <c r="A1449" s="7">
        <v>1447.5</v>
      </c>
      <c r="B1449" s="7">
        <v>2</v>
      </c>
      <c r="C1449" s="7"/>
      <c r="D1449" s="7"/>
      <c r="E1449" s="7"/>
      <c r="H1449">
        <v>1447.5</v>
      </c>
      <c r="I1449">
        <v>11</v>
      </c>
    </row>
    <row r="1450" spans="1:9">
      <c r="A1450" s="7">
        <v>1448.5</v>
      </c>
      <c r="B1450" s="7">
        <v>5</v>
      </c>
      <c r="C1450" s="7"/>
      <c r="D1450" s="7"/>
      <c r="E1450" s="7"/>
      <c r="H1450">
        <v>1448.5</v>
      </c>
      <c r="I1450">
        <v>5</v>
      </c>
    </row>
    <row r="1451" spans="1:9">
      <c r="A1451" s="7">
        <v>1449.5</v>
      </c>
      <c r="B1451" s="7">
        <v>5</v>
      </c>
      <c r="C1451" s="7"/>
      <c r="D1451" s="7"/>
      <c r="E1451" s="7"/>
      <c r="H1451">
        <v>1449.5</v>
      </c>
      <c r="I1451">
        <v>7</v>
      </c>
    </row>
    <row r="1452" spans="1:9">
      <c r="A1452" s="7">
        <v>1450.5</v>
      </c>
      <c r="B1452" s="7">
        <v>4</v>
      </c>
      <c r="C1452" s="7"/>
      <c r="D1452" s="7"/>
      <c r="E1452" s="7"/>
      <c r="H1452">
        <v>1450.5</v>
      </c>
      <c r="I1452">
        <v>4</v>
      </c>
    </row>
    <row r="1453" spans="1:9">
      <c r="A1453" s="7">
        <v>1451.5</v>
      </c>
      <c r="B1453" s="7">
        <v>1</v>
      </c>
      <c r="C1453" s="7"/>
      <c r="D1453" s="7"/>
      <c r="E1453" s="7"/>
      <c r="H1453">
        <v>1451.5</v>
      </c>
      <c r="I1453">
        <v>7</v>
      </c>
    </row>
    <row r="1454" spans="1:9">
      <c r="A1454" s="7">
        <v>1452.5</v>
      </c>
      <c r="B1454" s="7">
        <v>3</v>
      </c>
      <c r="C1454" s="7"/>
      <c r="D1454" s="7"/>
      <c r="E1454" s="7"/>
      <c r="H1454">
        <v>1452.5</v>
      </c>
      <c r="I1454">
        <v>4</v>
      </c>
    </row>
    <row r="1455" spans="1:9">
      <c r="A1455" s="7">
        <v>1453.5</v>
      </c>
      <c r="B1455" s="7">
        <v>7</v>
      </c>
      <c r="C1455" s="7"/>
      <c r="D1455" s="7"/>
      <c r="E1455" s="7"/>
      <c r="H1455">
        <v>1453.5</v>
      </c>
      <c r="I1455">
        <v>3</v>
      </c>
    </row>
    <row r="1456" spans="1:9">
      <c r="A1456" s="7">
        <v>1454.5</v>
      </c>
      <c r="B1456" s="7">
        <v>3</v>
      </c>
      <c r="C1456" s="7"/>
      <c r="D1456" s="7"/>
      <c r="E1456" s="7"/>
      <c r="H1456">
        <v>1454.5</v>
      </c>
      <c r="I1456">
        <v>9</v>
      </c>
    </row>
    <row r="1457" spans="1:9">
      <c r="A1457" s="7">
        <v>1455.5</v>
      </c>
      <c r="B1457" s="7">
        <v>4</v>
      </c>
      <c r="C1457" s="7"/>
      <c r="D1457" s="7"/>
      <c r="E1457" s="7"/>
      <c r="H1457">
        <v>1455.5</v>
      </c>
      <c r="I1457">
        <v>2</v>
      </c>
    </row>
    <row r="1458" spans="1:9">
      <c r="A1458" s="7">
        <v>1456.5</v>
      </c>
      <c r="B1458" s="7">
        <v>3</v>
      </c>
      <c r="C1458" s="7"/>
      <c r="D1458" s="7"/>
      <c r="E1458" s="7"/>
      <c r="H1458">
        <v>1456.5</v>
      </c>
      <c r="I1458">
        <v>6</v>
      </c>
    </row>
    <row r="1459" spans="1:9">
      <c r="A1459" s="7">
        <v>1457.5</v>
      </c>
      <c r="B1459" s="7">
        <v>1</v>
      </c>
      <c r="C1459" s="7"/>
      <c r="D1459" s="7"/>
      <c r="E1459" s="7"/>
      <c r="H1459">
        <v>1457.5</v>
      </c>
      <c r="I1459">
        <v>5</v>
      </c>
    </row>
    <row r="1460" spans="1:9">
      <c r="A1460" s="7">
        <v>1458.5</v>
      </c>
      <c r="B1460" s="7">
        <v>5</v>
      </c>
      <c r="C1460" s="7"/>
      <c r="D1460" s="7"/>
      <c r="E1460" s="7"/>
      <c r="H1460">
        <v>1458.5</v>
      </c>
      <c r="I1460">
        <v>9</v>
      </c>
    </row>
    <row r="1461" spans="1:9">
      <c r="A1461" s="7">
        <v>1459.5</v>
      </c>
      <c r="B1461" s="7">
        <v>3</v>
      </c>
      <c r="C1461" s="7"/>
      <c r="D1461" s="7"/>
      <c r="E1461" s="7"/>
      <c r="H1461">
        <v>1459.5</v>
      </c>
      <c r="I1461">
        <v>7</v>
      </c>
    </row>
    <row r="1462" spans="1:9">
      <c r="A1462" s="7">
        <v>1460.5</v>
      </c>
      <c r="B1462" s="7">
        <v>2</v>
      </c>
      <c r="C1462" s="7"/>
      <c r="D1462" s="7"/>
      <c r="E1462" s="7"/>
      <c r="H1462">
        <v>1460.5</v>
      </c>
      <c r="I1462">
        <v>8</v>
      </c>
    </row>
    <row r="1463" spans="1:9">
      <c r="A1463" s="7">
        <v>1461.5</v>
      </c>
      <c r="B1463" s="7">
        <v>5</v>
      </c>
      <c r="C1463" s="7"/>
      <c r="D1463" s="7"/>
      <c r="E1463" s="7"/>
      <c r="H1463">
        <v>1461.5</v>
      </c>
      <c r="I1463">
        <v>1</v>
      </c>
    </row>
    <row r="1464" spans="1:9">
      <c r="A1464" s="7">
        <v>1462.5</v>
      </c>
      <c r="B1464" s="7">
        <v>2</v>
      </c>
      <c r="C1464" s="7"/>
      <c r="D1464" s="7"/>
      <c r="E1464" s="7"/>
      <c r="H1464">
        <v>1462.5</v>
      </c>
      <c r="I1464">
        <v>8</v>
      </c>
    </row>
    <row r="1465" spans="1:9">
      <c r="A1465" s="7">
        <v>1463.5</v>
      </c>
      <c r="B1465" s="7">
        <v>3</v>
      </c>
      <c r="C1465" s="7"/>
      <c r="D1465" s="7"/>
      <c r="E1465" s="7"/>
      <c r="H1465">
        <v>1463.5</v>
      </c>
      <c r="I1465">
        <v>3</v>
      </c>
    </row>
    <row r="1466" spans="1:9">
      <c r="A1466" s="7">
        <v>1464.5</v>
      </c>
      <c r="B1466" s="7">
        <v>14</v>
      </c>
      <c r="C1466" s="7"/>
      <c r="D1466" s="7"/>
      <c r="E1466" s="7"/>
      <c r="H1466">
        <v>1464.5</v>
      </c>
      <c r="I1466">
        <v>8</v>
      </c>
    </row>
    <row r="1467" spans="1:9">
      <c r="A1467" s="7">
        <v>1465.5</v>
      </c>
      <c r="B1467" s="7">
        <v>3</v>
      </c>
      <c r="C1467" s="7"/>
      <c r="D1467" s="7"/>
      <c r="E1467" s="7"/>
      <c r="H1467">
        <v>1465.5</v>
      </c>
      <c r="I1467">
        <v>9</v>
      </c>
    </row>
    <row r="1468" spans="1:9">
      <c r="A1468" s="7">
        <v>1466.5</v>
      </c>
      <c r="B1468" s="7">
        <v>5</v>
      </c>
      <c r="C1468" s="7"/>
      <c r="D1468" s="7"/>
      <c r="E1468" s="7"/>
      <c r="H1468">
        <v>1466.5</v>
      </c>
      <c r="I1468">
        <v>5</v>
      </c>
    </row>
    <row r="1469" spans="1:9">
      <c r="A1469" s="7">
        <v>1467.5</v>
      </c>
      <c r="B1469" s="7">
        <v>6</v>
      </c>
      <c r="C1469" s="7"/>
      <c r="D1469" s="7"/>
      <c r="E1469" s="7"/>
      <c r="H1469">
        <v>1467.5</v>
      </c>
      <c r="I1469">
        <v>6</v>
      </c>
    </row>
    <row r="1470" spans="1:9">
      <c r="A1470" s="7">
        <v>1468.5</v>
      </c>
      <c r="B1470" s="7">
        <v>2</v>
      </c>
      <c r="C1470" s="7"/>
      <c r="D1470" s="7"/>
      <c r="E1470" s="7"/>
      <c r="H1470">
        <v>1468.5</v>
      </c>
      <c r="I1470">
        <v>3</v>
      </c>
    </row>
    <row r="1471" spans="1:9">
      <c r="A1471" s="7">
        <v>1469.5</v>
      </c>
      <c r="B1471" s="7">
        <v>6</v>
      </c>
      <c r="C1471" s="7"/>
      <c r="D1471" s="7"/>
      <c r="E1471" s="7"/>
      <c r="H1471">
        <v>1469.5</v>
      </c>
      <c r="I1471">
        <v>6</v>
      </c>
    </row>
    <row r="1472" spans="1:9">
      <c r="A1472" s="7">
        <v>1470.5</v>
      </c>
      <c r="B1472" s="7">
        <v>10</v>
      </c>
      <c r="C1472" s="7"/>
      <c r="D1472" s="7"/>
      <c r="E1472" s="7"/>
      <c r="H1472">
        <v>1470.5</v>
      </c>
      <c r="I1472">
        <v>10</v>
      </c>
    </row>
    <row r="1473" spans="1:9">
      <c r="A1473" s="7">
        <v>1471.5</v>
      </c>
      <c r="B1473" s="7">
        <v>4</v>
      </c>
      <c r="C1473" s="7"/>
      <c r="D1473" s="7"/>
      <c r="E1473" s="7"/>
      <c r="H1473">
        <v>1471.5</v>
      </c>
      <c r="I1473">
        <v>6</v>
      </c>
    </row>
    <row r="1474" spans="1:9">
      <c r="A1474" s="7">
        <v>1472.5</v>
      </c>
      <c r="B1474" s="7">
        <v>4</v>
      </c>
      <c r="C1474" s="7"/>
      <c r="D1474" s="7"/>
      <c r="E1474" s="7"/>
      <c r="H1474">
        <v>1472.5</v>
      </c>
      <c r="I1474">
        <v>6</v>
      </c>
    </row>
    <row r="1475" spans="1:9">
      <c r="A1475" s="7">
        <v>1473.5</v>
      </c>
      <c r="B1475" s="7">
        <v>8</v>
      </c>
      <c r="C1475" s="7"/>
      <c r="D1475" s="7"/>
      <c r="E1475" s="7"/>
      <c r="H1475">
        <v>1473.5</v>
      </c>
      <c r="I1475">
        <v>8</v>
      </c>
    </row>
    <row r="1476" spans="1:9">
      <c r="A1476" s="7">
        <v>1474.5</v>
      </c>
      <c r="B1476" s="7">
        <v>3</v>
      </c>
      <c r="C1476" s="7"/>
      <c r="D1476" s="7"/>
      <c r="E1476" s="7"/>
      <c r="H1476">
        <v>1474.5</v>
      </c>
      <c r="I1476">
        <v>4</v>
      </c>
    </row>
    <row r="1477" spans="1:9">
      <c r="A1477" s="7">
        <v>1475.5</v>
      </c>
      <c r="B1477" s="7">
        <v>9</v>
      </c>
      <c r="C1477" s="7"/>
      <c r="D1477" s="7"/>
      <c r="E1477" s="7"/>
      <c r="H1477">
        <v>1475.5</v>
      </c>
      <c r="I1477">
        <v>4</v>
      </c>
    </row>
    <row r="1478" spans="1:9">
      <c r="A1478" s="7">
        <v>1476.5</v>
      </c>
      <c r="B1478" s="7">
        <v>10</v>
      </c>
      <c r="C1478" s="7"/>
      <c r="D1478" s="7"/>
      <c r="E1478" s="7"/>
      <c r="H1478">
        <v>1476.5</v>
      </c>
      <c r="I1478">
        <v>7</v>
      </c>
    </row>
    <row r="1479" spans="1:9">
      <c r="A1479" s="7">
        <v>1477.5</v>
      </c>
      <c r="B1479" s="7">
        <v>3</v>
      </c>
      <c r="C1479" s="7"/>
      <c r="D1479" s="7"/>
      <c r="E1479" s="7"/>
      <c r="H1479">
        <v>1477.5</v>
      </c>
      <c r="I1479">
        <v>7</v>
      </c>
    </row>
    <row r="1480" spans="1:9">
      <c r="A1480" s="7">
        <v>1478.5</v>
      </c>
      <c r="B1480" s="7">
        <v>7</v>
      </c>
      <c r="C1480" s="7"/>
      <c r="D1480" s="7"/>
      <c r="E1480" s="7"/>
      <c r="H1480">
        <v>1478.5</v>
      </c>
      <c r="I1480">
        <v>9</v>
      </c>
    </row>
    <row r="1481" spans="1:9">
      <c r="A1481" s="7">
        <v>1479.5</v>
      </c>
      <c r="B1481" s="7">
        <v>8</v>
      </c>
      <c r="C1481" s="7"/>
      <c r="D1481" s="7"/>
      <c r="E1481" s="7"/>
      <c r="H1481">
        <v>1479.5</v>
      </c>
      <c r="I1481">
        <v>7</v>
      </c>
    </row>
    <row r="1482" spans="1:9">
      <c r="A1482" s="7">
        <v>1480.5</v>
      </c>
      <c r="B1482" s="7">
        <v>3</v>
      </c>
      <c r="C1482" s="7"/>
      <c r="D1482" s="7"/>
      <c r="E1482" s="7"/>
      <c r="H1482">
        <v>1480.5</v>
      </c>
      <c r="I1482">
        <v>11</v>
      </c>
    </row>
    <row r="1483" spans="1:9">
      <c r="A1483" s="7">
        <v>1481.5</v>
      </c>
      <c r="B1483" s="7">
        <v>2</v>
      </c>
      <c r="C1483" s="7"/>
      <c r="D1483" s="7"/>
      <c r="E1483" s="7"/>
      <c r="H1483">
        <v>1481.5</v>
      </c>
      <c r="I1483">
        <v>3</v>
      </c>
    </row>
    <row r="1484" spans="1:9">
      <c r="A1484" s="7">
        <v>1482.5</v>
      </c>
      <c r="B1484" s="7">
        <v>5</v>
      </c>
      <c r="C1484" s="7"/>
      <c r="D1484" s="7"/>
      <c r="E1484" s="7"/>
      <c r="H1484">
        <v>1482.5</v>
      </c>
      <c r="I1484">
        <v>8</v>
      </c>
    </row>
    <row r="1485" spans="1:9">
      <c r="A1485" s="7">
        <v>1483.5</v>
      </c>
      <c r="B1485" s="7">
        <v>3</v>
      </c>
      <c r="C1485" s="7"/>
      <c r="D1485" s="7"/>
      <c r="E1485" s="7"/>
      <c r="H1485">
        <v>1483.5</v>
      </c>
      <c r="I1485">
        <v>6</v>
      </c>
    </row>
    <row r="1486" spans="1:9">
      <c r="A1486" s="7">
        <v>1484.5</v>
      </c>
      <c r="B1486" s="7">
        <v>4</v>
      </c>
      <c r="C1486" s="7"/>
      <c r="D1486" s="7"/>
      <c r="E1486" s="7"/>
      <c r="H1486">
        <v>1484.5</v>
      </c>
      <c r="I1486">
        <v>9</v>
      </c>
    </row>
    <row r="1487" spans="1:9">
      <c r="A1487" s="7">
        <v>1485.5</v>
      </c>
      <c r="B1487" s="7">
        <v>4</v>
      </c>
      <c r="C1487" s="7"/>
      <c r="D1487" s="7"/>
      <c r="E1487" s="7"/>
      <c r="H1487">
        <v>1485.5</v>
      </c>
      <c r="I1487">
        <v>6</v>
      </c>
    </row>
    <row r="1488" spans="1:9">
      <c r="A1488" s="7">
        <v>1486.5</v>
      </c>
      <c r="B1488" s="7">
        <v>6</v>
      </c>
      <c r="C1488" s="7"/>
      <c r="D1488" s="7"/>
      <c r="E1488" s="7"/>
      <c r="H1488">
        <v>1486.5</v>
      </c>
      <c r="I1488">
        <v>4</v>
      </c>
    </row>
    <row r="1489" spans="1:9">
      <c r="A1489" s="7">
        <v>1487.5</v>
      </c>
      <c r="B1489" s="7">
        <v>3</v>
      </c>
      <c r="C1489" s="7"/>
      <c r="D1489" s="7"/>
      <c r="E1489" s="7"/>
      <c r="H1489">
        <v>1487.5</v>
      </c>
      <c r="I1489">
        <v>5</v>
      </c>
    </row>
    <row r="1490" spans="1:9">
      <c r="A1490" s="7">
        <v>1488.5</v>
      </c>
      <c r="B1490" s="7">
        <v>5</v>
      </c>
      <c r="C1490" s="7"/>
      <c r="D1490" s="7"/>
      <c r="E1490" s="7"/>
      <c r="H1490">
        <v>1488.5</v>
      </c>
      <c r="I1490">
        <v>9</v>
      </c>
    </row>
    <row r="1491" spans="1:9">
      <c r="A1491" s="7">
        <v>1489.5</v>
      </c>
      <c r="B1491" s="7">
        <v>0</v>
      </c>
      <c r="C1491" s="7"/>
      <c r="D1491" s="7"/>
      <c r="E1491" s="7"/>
      <c r="H1491">
        <v>1489.5</v>
      </c>
      <c r="I1491">
        <v>7</v>
      </c>
    </row>
    <row r="1492" spans="1:9">
      <c r="A1492" s="7">
        <v>1490.5</v>
      </c>
      <c r="B1492" s="7">
        <v>3</v>
      </c>
      <c r="C1492" s="7"/>
      <c r="D1492" s="7"/>
      <c r="E1492" s="7"/>
      <c r="H1492">
        <v>1490.5</v>
      </c>
      <c r="I1492">
        <v>4</v>
      </c>
    </row>
    <row r="1493" spans="1:9">
      <c r="A1493" s="7">
        <v>1491.5</v>
      </c>
      <c r="B1493" s="7">
        <v>8</v>
      </c>
      <c r="C1493" s="7"/>
      <c r="D1493" s="7"/>
      <c r="E1493" s="7"/>
      <c r="H1493">
        <v>1491.5</v>
      </c>
      <c r="I1493">
        <v>7</v>
      </c>
    </row>
    <row r="1494" spans="1:9">
      <c r="A1494" s="7">
        <v>1492.5</v>
      </c>
      <c r="B1494" s="7">
        <v>6</v>
      </c>
      <c r="C1494" s="7"/>
      <c r="D1494" s="7"/>
      <c r="E1494" s="7"/>
      <c r="H1494">
        <v>1492.5</v>
      </c>
      <c r="I1494">
        <v>9</v>
      </c>
    </row>
    <row r="1495" spans="1:9">
      <c r="A1495" s="7">
        <v>1493.5</v>
      </c>
      <c r="B1495" s="7">
        <v>7</v>
      </c>
      <c r="C1495" s="7"/>
      <c r="D1495" s="7"/>
      <c r="E1495" s="7"/>
      <c r="H1495">
        <v>1493.5</v>
      </c>
      <c r="I1495">
        <v>7</v>
      </c>
    </row>
    <row r="1496" spans="1:9">
      <c r="A1496" s="7">
        <v>1494.5</v>
      </c>
      <c r="B1496" s="7">
        <v>5</v>
      </c>
      <c r="C1496" s="7"/>
      <c r="D1496" s="7"/>
      <c r="E1496" s="7"/>
      <c r="H1496">
        <v>1494.5</v>
      </c>
      <c r="I1496">
        <v>5</v>
      </c>
    </row>
    <row r="1497" spans="1:9">
      <c r="A1497" s="7">
        <v>1495.5</v>
      </c>
      <c r="B1497" s="7">
        <v>3</v>
      </c>
      <c r="C1497" s="7"/>
      <c r="D1497" s="7"/>
      <c r="E1497" s="7"/>
      <c r="H1497">
        <v>1495.5</v>
      </c>
      <c r="I1497">
        <v>6</v>
      </c>
    </row>
    <row r="1498" spans="1:9">
      <c r="A1498" s="7">
        <v>1496.5</v>
      </c>
      <c r="B1498" s="7">
        <v>2</v>
      </c>
      <c r="C1498" s="7"/>
      <c r="D1498" s="7"/>
      <c r="E1498" s="7"/>
      <c r="H1498">
        <v>1496.5</v>
      </c>
      <c r="I1498">
        <v>4</v>
      </c>
    </row>
    <row r="1499" spans="1:9">
      <c r="A1499" s="7">
        <v>1497.5</v>
      </c>
      <c r="B1499" s="7">
        <v>8</v>
      </c>
      <c r="C1499" s="7"/>
      <c r="D1499" s="7"/>
      <c r="E1499" s="7"/>
      <c r="H1499">
        <v>1497.5</v>
      </c>
      <c r="I1499">
        <v>8</v>
      </c>
    </row>
    <row r="1500" spans="1:9">
      <c r="A1500" s="7">
        <v>1498.5</v>
      </c>
      <c r="B1500" s="7">
        <v>5</v>
      </c>
      <c r="C1500" s="7"/>
      <c r="D1500" s="7"/>
      <c r="E1500" s="7"/>
      <c r="H1500">
        <v>1498.5</v>
      </c>
      <c r="I1500">
        <v>9</v>
      </c>
    </row>
    <row r="1501" spans="1:9">
      <c r="A1501" s="7">
        <v>1499.5</v>
      </c>
      <c r="B1501" s="7">
        <v>3</v>
      </c>
      <c r="C1501" s="7"/>
      <c r="D1501" s="7"/>
      <c r="E1501" s="7"/>
      <c r="H1501">
        <v>1499.5</v>
      </c>
      <c r="I1501">
        <v>5</v>
      </c>
    </row>
    <row r="1502" spans="1:9">
      <c r="A1502" s="7">
        <v>1500.5</v>
      </c>
      <c r="B1502" s="7">
        <v>2</v>
      </c>
      <c r="C1502" s="7"/>
      <c r="D1502" s="7"/>
      <c r="E1502" s="7"/>
      <c r="H1502">
        <v>1500.5</v>
      </c>
      <c r="I1502">
        <v>8</v>
      </c>
    </row>
    <row r="1503" spans="1:9">
      <c r="A1503" s="7">
        <v>1501.5</v>
      </c>
      <c r="B1503" s="7">
        <v>1</v>
      </c>
      <c r="C1503" s="7"/>
      <c r="D1503" s="7"/>
      <c r="E1503" s="7"/>
      <c r="H1503">
        <v>1501.5</v>
      </c>
      <c r="I1503">
        <v>5</v>
      </c>
    </row>
    <row r="1504" spans="1:9">
      <c r="A1504" s="7">
        <v>1502.5</v>
      </c>
      <c r="B1504" s="7">
        <v>5</v>
      </c>
      <c r="C1504" s="7"/>
      <c r="D1504" s="7"/>
      <c r="E1504" s="7"/>
      <c r="H1504">
        <v>1502.5</v>
      </c>
      <c r="I1504">
        <v>10</v>
      </c>
    </row>
    <row r="1505" spans="1:9">
      <c r="A1505" s="7">
        <v>1503.5</v>
      </c>
      <c r="B1505" s="7">
        <v>7</v>
      </c>
      <c r="C1505" s="7"/>
      <c r="D1505" s="7"/>
      <c r="E1505" s="7"/>
      <c r="H1505">
        <v>1503.5</v>
      </c>
      <c r="I1505">
        <v>11</v>
      </c>
    </row>
    <row r="1506" spans="1:9">
      <c r="A1506" s="7">
        <v>1504.5</v>
      </c>
      <c r="B1506" s="7">
        <v>2</v>
      </c>
      <c r="C1506" s="7"/>
      <c r="D1506" s="7"/>
      <c r="E1506" s="7"/>
      <c r="H1506">
        <v>1504.5</v>
      </c>
      <c r="I1506">
        <v>11</v>
      </c>
    </row>
    <row r="1507" spans="1:9">
      <c r="A1507" s="7">
        <v>1505.5</v>
      </c>
      <c r="B1507" s="7">
        <v>3</v>
      </c>
      <c r="C1507" s="7"/>
      <c r="D1507" s="7"/>
      <c r="E1507" s="7"/>
      <c r="H1507">
        <v>1505.5</v>
      </c>
      <c r="I1507">
        <v>4</v>
      </c>
    </row>
    <row r="1508" spans="1:9">
      <c r="A1508" s="7">
        <v>1506.5</v>
      </c>
      <c r="B1508" s="7">
        <v>3</v>
      </c>
      <c r="C1508" s="7"/>
      <c r="D1508" s="7"/>
      <c r="E1508" s="7"/>
      <c r="H1508">
        <v>1506.5</v>
      </c>
      <c r="I1508">
        <v>7</v>
      </c>
    </row>
    <row r="1509" spans="1:9">
      <c r="A1509" s="7">
        <v>1507.5</v>
      </c>
      <c r="B1509" s="7">
        <v>3</v>
      </c>
      <c r="C1509" s="7"/>
      <c r="D1509" s="7"/>
      <c r="E1509" s="7"/>
      <c r="H1509">
        <v>1507.5</v>
      </c>
      <c r="I1509">
        <v>4</v>
      </c>
    </row>
    <row r="1510" spans="1:9">
      <c r="A1510" s="7">
        <v>1508.5</v>
      </c>
      <c r="B1510" s="7">
        <v>4</v>
      </c>
      <c r="C1510" s="7"/>
      <c r="D1510" s="7"/>
      <c r="E1510" s="7"/>
      <c r="H1510">
        <v>1508.5</v>
      </c>
      <c r="I1510">
        <v>5</v>
      </c>
    </row>
    <row r="1511" spans="1:9">
      <c r="A1511" s="7">
        <v>1509.5</v>
      </c>
      <c r="B1511" s="7">
        <v>11</v>
      </c>
      <c r="C1511" s="7"/>
      <c r="D1511" s="7"/>
      <c r="E1511" s="7"/>
      <c r="H1511">
        <v>1509.5</v>
      </c>
      <c r="I1511">
        <v>10</v>
      </c>
    </row>
    <row r="1512" spans="1:9">
      <c r="A1512" s="7">
        <v>1510.5</v>
      </c>
      <c r="B1512" s="7">
        <v>3</v>
      </c>
      <c r="C1512" s="7"/>
      <c r="D1512" s="7"/>
      <c r="E1512" s="7"/>
      <c r="H1512">
        <v>1510.5</v>
      </c>
      <c r="I1512">
        <v>4</v>
      </c>
    </row>
    <row r="1513" spans="1:9">
      <c r="A1513" s="7">
        <v>1511.5</v>
      </c>
      <c r="B1513" s="7">
        <v>2</v>
      </c>
      <c r="C1513" s="7"/>
      <c r="D1513" s="7"/>
      <c r="E1513" s="7"/>
      <c r="H1513">
        <v>1511.5</v>
      </c>
      <c r="I1513">
        <v>3</v>
      </c>
    </row>
    <row r="1514" spans="1:9">
      <c r="A1514" s="7">
        <v>1512.5</v>
      </c>
      <c r="B1514" s="7">
        <v>8</v>
      </c>
      <c r="C1514" s="7"/>
      <c r="D1514" s="7"/>
      <c r="E1514" s="7"/>
      <c r="H1514">
        <v>1512.5</v>
      </c>
      <c r="I1514">
        <v>5</v>
      </c>
    </row>
    <row r="1515" spans="1:9">
      <c r="A1515" s="7">
        <v>1513.5</v>
      </c>
      <c r="B1515" s="7">
        <v>4</v>
      </c>
      <c r="C1515" s="7"/>
      <c r="D1515" s="7"/>
      <c r="E1515" s="7"/>
      <c r="H1515">
        <v>1513.5</v>
      </c>
      <c r="I1515">
        <v>11</v>
      </c>
    </row>
    <row r="1516" spans="1:9">
      <c r="A1516" s="7">
        <v>1514.5</v>
      </c>
      <c r="B1516" s="7">
        <v>3</v>
      </c>
      <c r="C1516" s="7"/>
      <c r="D1516" s="7"/>
      <c r="E1516" s="7"/>
      <c r="H1516">
        <v>1514.5</v>
      </c>
      <c r="I1516">
        <v>4</v>
      </c>
    </row>
    <row r="1517" spans="1:9">
      <c r="A1517" s="7">
        <v>1515.5</v>
      </c>
      <c r="B1517" s="7">
        <v>6</v>
      </c>
      <c r="C1517" s="7"/>
      <c r="D1517" s="7"/>
      <c r="E1517" s="7"/>
      <c r="H1517">
        <v>1515.5</v>
      </c>
      <c r="I1517">
        <v>7</v>
      </c>
    </row>
    <row r="1518" spans="1:9">
      <c r="A1518" s="7">
        <v>1516.5</v>
      </c>
      <c r="B1518" s="7">
        <v>5</v>
      </c>
      <c r="C1518" s="7"/>
      <c r="D1518" s="7"/>
      <c r="E1518" s="7"/>
      <c r="H1518">
        <v>1516.5</v>
      </c>
      <c r="I1518">
        <v>7</v>
      </c>
    </row>
    <row r="1519" spans="1:9">
      <c r="A1519" s="7">
        <v>1517.5</v>
      </c>
      <c r="B1519" s="7">
        <v>2</v>
      </c>
      <c r="C1519" s="7"/>
      <c r="D1519" s="7"/>
      <c r="E1519" s="7"/>
      <c r="H1519">
        <v>1517.5</v>
      </c>
      <c r="I1519">
        <v>3</v>
      </c>
    </row>
    <row r="1520" spans="1:9">
      <c r="A1520" s="7">
        <v>1518.5</v>
      </c>
      <c r="B1520" s="7">
        <v>5</v>
      </c>
      <c r="C1520" s="7"/>
      <c r="D1520" s="7"/>
      <c r="E1520" s="7"/>
      <c r="H1520">
        <v>1518.5</v>
      </c>
      <c r="I1520">
        <v>3</v>
      </c>
    </row>
    <row r="1521" spans="1:9">
      <c r="A1521" s="7">
        <v>1519.5</v>
      </c>
      <c r="B1521" s="7">
        <v>5</v>
      </c>
      <c r="C1521" s="7"/>
      <c r="D1521" s="7"/>
      <c r="E1521" s="7"/>
      <c r="H1521">
        <v>1519.5</v>
      </c>
      <c r="I1521">
        <v>9</v>
      </c>
    </row>
    <row r="1522" spans="1:9">
      <c r="A1522" s="7">
        <v>1520.5</v>
      </c>
      <c r="B1522" s="7">
        <v>8</v>
      </c>
      <c r="C1522" s="7"/>
      <c r="D1522" s="7"/>
      <c r="E1522" s="7"/>
      <c r="H1522">
        <v>1520.5</v>
      </c>
      <c r="I1522">
        <v>5</v>
      </c>
    </row>
    <row r="1523" spans="1:9">
      <c r="A1523" s="7">
        <v>1521.5</v>
      </c>
      <c r="B1523" s="7">
        <v>4</v>
      </c>
      <c r="C1523" s="7"/>
      <c r="D1523" s="7"/>
      <c r="E1523" s="7"/>
      <c r="H1523">
        <v>1521.5</v>
      </c>
      <c r="I1523">
        <v>6</v>
      </c>
    </row>
    <row r="1524" spans="1:9">
      <c r="A1524" s="7">
        <v>1522.5</v>
      </c>
      <c r="B1524" s="7">
        <v>2</v>
      </c>
      <c r="C1524" s="7"/>
      <c r="D1524" s="7"/>
      <c r="E1524" s="7"/>
      <c r="H1524">
        <v>1522.5</v>
      </c>
      <c r="I1524">
        <v>5</v>
      </c>
    </row>
    <row r="1525" spans="1:9">
      <c r="A1525" s="7">
        <v>1523.5</v>
      </c>
      <c r="B1525" s="7">
        <v>3</v>
      </c>
      <c r="C1525" s="7"/>
      <c r="D1525" s="7"/>
      <c r="E1525" s="7"/>
      <c r="H1525">
        <v>1523.5</v>
      </c>
      <c r="I1525">
        <v>6</v>
      </c>
    </row>
    <row r="1526" spans="1:9">
      <c r="A1526" s="7">
        <v>1524.5</v>
      </c>
      <c r="B1526" s="7">
        <v>3</v>
      </c>
      <c r="C1526" s="7"/>
      <c r="D1526" s="7"/>
      <c r="E1526" s="7"/>
      <c r="H1526">
        <v>1524.5</v>
      </c>
      <c r="I1526">
        <v>5</v>
      </c>
    </row>
    <row r="1527" spans="1:9">
      <c r="A1527" s="7">
        <v>1525.5</v>
      </c>
      <c r="B1527" s="7">
        <v>6</v>
      </c>
      <c r="C1527" s="7"/>
      <c r="D1527" s="7"/>
      <c r="E1527" s="7"/>
      <c r="H1527">
        <v>1525.5</v>
      </c>
      <c r="I1527">
        <v>6</v>
      </c>
    </row>
    <row r="1528" spans="1:9">
      <c r="A1528" s="7">
        <v>1526.5</v>
      </c>
      <c r="B1528" s="7">
        <v>6</v>
      </c>
      <c r="C1528" s="7"/>
      <c r="D1528" s="7"/>
      <c r="E1528" s="7"/>
      <c r="H1528">
        <v>1526.5</v>
      </c>
      <c r="I1528">
        <v>12</v>
      </c>
    </row>
    <row r="1529" spans="1:9">
      <c r="A1529" s="7">
        <v>1527.5</v>
      </c>
      <c r="B1529" s="7">
        <v>8</v>
      </c>
      <c r="C1529" s="7"/>
      <c r="D1529" s="7"/>
      <c r="E1529" s="7"/>
      <c r="H1529">
        <v>1527.5</v>
      </c>
      <c r="I1529">
        <v>3</v>
      </c>
    </row>
    <row r="1530" spans="1:9">
      <c r="A1530" s="7">
        <v>1528.5</v>
      </c>
      <c r="B1530" s="7">
        <v>1</v>
      </c>
      <c r="C1530" s="7"/>
      <c r="D1530" s="7"/>
      <c r="E1530" s="7"/>
      <c r="H1530">
        <v>1528.5</v>
      </c>
      <c r="I1530">
        <v>5</v>
      </c>
    </row>
    <row r="1531" spans="1:9">
      <c r="A1531" s="7">
        <v>1529.5</v>
      </c>
      <c r="B1531" s="7">
        <v>4</v>
      </c>
      <c r="C1531" s="7"/>
      <c r="D1531" s="7"/>
      <c r="E1531" s="7"/>
      <c r="H1531">
        <v>1529.5</v>
      </c>
      <c r="I1531">
        <v>5</v>
      </c>
    </row>
    <row r="1532" spans="1:9">
      <c r="A1532" s="7">
        <v>1530.5</v>
      </c>
      <c r="B1532" s="7">
        <v>4</v>
      </c>
      <c r="C1532" s="7"/>
      <c r="D1532" s="7"/>
      <c r="E1532" s="7"/>
      <c r="H1532">
        <v>1530.5</v>
      </c>
      <c r="I1532">
        <v>7</v>
      </c>
    </row>
    <row r="1533" spans="1:9">
      <c r="A1533" s="7">
        <v>1531.5</v>
      </c>
      <c r="B1533" s="7">
        <v>5</v>
      </c>
      <c r="C1533" s="7"/>
      <c r="D1533" s="7"/>
      <c r="E1533" s="7"/>
      <c r="H1533">
        <v>1531.5</v>
      </c>
      <c r="I1533">
        <v>5</v>
      </c>
    </row>
    <row r="1534" spans="1:9">
      <c r="A1534" s="7">
        <v>1532.5</v>
      </c>
      <c r="B1534" s="7">
        <v>2</v>
      </c>
      <c r="C1534" s="7"/>
      <c r="D1534" s="7"/>
      <c r="E1534" s="7"/>
      <c r="H1534">
        <v>1532.5</v>
      </c>
      <c r="I1534">
        <v>3</v>
      </c>
    </row>
    <row r="1535" spans="1:9">
      <c r="A1535" s="7">
        <v>1533.5</v>
      </c>
      <c r="B1535" s="7">
        <v>6</v>
      </c>
      <c r="C1535" s="7"/>
      <c r="D1535" s="7"/>
      <c r="E1535" s="7"/>
      <c r="H1535">
        <v>1533.5</v>
      </c>
      <c r="I1535">
        <v>4</v>
      </c>
    </row>
    <row r="1536" spans="1:9">
      <c r="A1536" s="7">
        <v>1534.5</v>
      </c>
      <c r="B1536" s="7">
        <v>2</v>
      </c>
      <c r="C1536" s="7"/>
      <c r="D1536" s="7"/>
      <c r="E1536" s="7"/>
      <c r="H1536">
        <v>1534.5</v>
      </c>
      <c r="I1536">
        <v>7</v>
      </c>
    </row>
    <row r="1537" spans="1:9">
      <c r="A1537" s="7">
        <v>1535.5</v>
      </c>
      <c r="B1537" s="7">
        <v>3</v>
      </c>
      <c r="C1537" s="7"/>
      <c r="D1537" s="7"/>
      <c r="E1537" s="7"/>
      <c r="H1537">
        <v>1535.5</v>
      </c>
      <c r="I1537">
        <v>4</v>
      </c>
    </row>
    <row r="1538" spans="1:9">
      <c r="A1538" s="7">
        <v>1536.5</v>
      </c>
      <c r="B1538" s="7">
        <v>6</v>
      </c>
      <c r="C1538" s="7"/>
      <c r="D1538" s="7"/>
      <c r="E1538" s="7"/>
      <c r="H1538">
        <v>1536.5</v>
      </c>
      <c r="I1538">
        <v>3</v>
      </c>
    </row>
    <row r="1539" spans="1:9">
      <c r="A1539" s="7">
        <v>1537.5</v>
      </c>
      <c r="B1539" s="7">
        <v>3</v>
      </c>
      <c r="C1539" s="7"/>
      <c r="D1539" s="7"/>
      <c r="E1539" s="7"/>
      <c r="H1539">
        <v>1537.5</v>
      </c>
      <c r="I1539">
        <v>3</v>
      </c>
    </row>
    <row r="1540" spans="1:9">
      <c r="A1540" s="7">
        <v>1538.5</v>
      </c>
      <c r="B1540" s="7">
        <v>2</v>
      </c>
      <c r="C1540" s="7"/>
      <c r="D1540" s="7"/>
      <c r="E1540" s="7"/>
      <c r="H1540">
        <v>1538.5</v>
      </c>
      <c r="I1540">
        <v>6</v>
      </c>
    </row>
    <row r="1541" spans="1:9">
      <c r="A1541" s="7">
        <v>1539.5</v>
      </c>
      <c r="B1541" s="7">
        <v>8</v>
      </c>
      <c r="C1541" s="7"/>
      <c r="D1541" s="7"/>
      <c r="E1541" s="7"/>
      <c r="H1541">
        <v>1539.5</v>
      </c>
      <c r="I1541">
        <v>6</v>
      </c>
    </row>
    <row r="1542" spans="1:9">
      <c r="A1542" s="7">
        <v>1540.5</v>
      </c>
      <c r="B1542" s="7">
        <v>5</v>
      </c>
      <c r="C1542" s="7"/>
      <c r="D1542" s="7"/>
      <c r="E1542" s="7"/>
      <c r="H1542">
        <v>1540.5</v>
      </c>
      <c r="I1542">
        <v>5</v>
      </c>
    </row>
    <row r="1543" spans="1:9">
      <c r="A1543" s="7">
        <v>1541.5</v>
      </c>
      <c r="B1543" s="7">
        <v>3</v>
      </c>
      <c r="C1543" s="7"/>
      <c r="D1543" s="7"/>
      <c r="E1543" s="7"/>
      <c r="H1543">
        <v>1541.5</v>
      </c>
      <c r="I1543">
        <v>3</v>
      </c>
    </row>
    <row r="1544" spans="1:9">
      <c r="A1544" s="7">
        <v>1542.5</v>
      </c>
      <c r="B1544" s="7">
        <v>4</v>
      </c>
      <c r="C1544" s="7"/>
      <c r="D1544" s="7"/>
      <c r="E1544" s="7"/>
      <c r="H1544">
        <v>1542.5</v>
      </c>
      <c r="I1544">
        <v>8</v>
      </c>
    </row>
    <row r="1545" spans="1:9">
      <c r="A1545" s="7">
        <v>1543.5</v>
      </c>
      <c r="B1545" s="7">
        <v>3</v>
      </c>
      <c r="C1545" s="7"/>
      <c r="D1545" s="7"/>
      <c r="E1545" s="7"/>
      <c r="H1545">
        <v>1543.5</v>
      </c>
      <c r="I1545">
        <v>7</v>
      </c>
    </row>
    <row r="1546" spans="1:9">
      <c r="A1546" s="7">
        <v>1544.5</v>
      </c>
      <c r="B1546" s="7">
        <v>5</v>
      </c>
      <c r="C1546" s="7"/>
      <c r="D1546" s="7"/>
      <c r="E1546" s="7"/>
      <c r="H1546">
        <v>1544.5</v>
      </c>
      <c r="I1546">
        <v>5</v>
      </c>
    </row>
    <row r="1547" spans="1:9">
      <c r="A1547" s="7">
        <v>1545.5</v>
      </c>
      <c r="B1547" s="7">
        <v>8</v>
      </c>
      <c r="C1547" s="7"/>
      <c r="D1547" s="7"/>
      <c r="E1547" s="7"/>
      <c r="H1547">
        <v>1545.5</v>
      </c>
      <c r="I1547">
        <v>5</v>
      </c>
    </row>
    <row r="1548" spans="1:9">
      <c r="A1548" s="7">
        <v>1546.5</v>
      </c>
      <c r="B1548" s="7">
        <v>2</v>
      </c>
      <c r="C1548" s="7"/>
      <c r="D1548" s="7"/>
      <c r="E1548" s="7"/>
      <c r="H1548">
        <v>1546.5</v>
      </c>
      <c r="I1548">
        <v>7</v>
      </c>
    </row>
    <row r="1549" spans="1:9">
      <c r="A1549" s="7">
        <v>1547.5</v>
      </c>
      <c r="B1549" s="7">
        <v>3</v>
      </c>
      <c r="C1549" s="7"/>
      <c r="D1549" s="7"/>
      <c r="E1549" s="7"/>
      <c r="H1549">
        <v>1547.5</v>
      </c>
      <c r="I1549">
        <v>2</v>
      </c>
    </row>
    <row r="1550" spans="1:9">
      <c r="A1550" s="7">
        <v>1548.5</v>
      </c>
      <c r="B1550" s="7">
        <v>6</v>
      </c>
      <c r="C1550" s="7"/>
      <c r="D1550" s="7"/>
      <c r="E1550" s="7"/>
      <c r="H1550">
        <v>1548.5</v>
      </c>
      <c r="I1550">
        <v>7</v>
      </c>
    </row>
    <row r="1551" spans="1:9">
      <c r="A1551" s="7">
        <v>1549.5</v>
      </c>
      <c r="B1551" s="7">
        <v>5</v>
      </c>
      <c r="C1551" s="7"/>
      <c r="D1551" s="7"/>
      <c r="E1551" s="7"/>
      <c r="H1551">
        <v>1549.5</v>
      </c>
      <c r="I1551">
        <v>4</v>
      </c>
    </row>
    <row r="1552" spans="1:9">
      <c r="A1552" s="7">
        <v>1550.5</v>
      </c>
      <c r="B1552" s="7">
        <v>3</v>
      </c>
      <c r="C1552" s="7"/>
      <c r="D1552" s="7"/>
      <c r="E1552" s="7"/>
      <c r="H1552">
        <v>1550.5</v>
      </c>
      <c r="I1552">
        <v>3</v>
      </c>
    </row>
    <row r="1553" spans="1:9">
      <c r="A1553" s="7">
        <v>1551.5</v>
      </c>
      <c r="B1553" s="7">
        <v>3</v>
      </c>
      <c r="C1553" s="7"/>
      <c r="D1553" s="7"/>
      <c r="E1553" s="7"/>
      <c r="H1553">
        <v>1551.5</v>
      </c>
      <c r="I1553">
        <v>6</v>
      </c>
    </row>
    <row r="1554" spans="1:9">
      <c r="A1554" s="7">
        <v>1552.5</v>
      </c>
      <c r="B1554" s="7">
        <v>4</v>
      </c>
      <c r="C1554" s="7"/>
      <c r="D1554" s="7"/>
      <c r="E1554" s="7"/>
      <c r="H1554">
        <v>1552.5</v>
      </c>
      <c r="I1554">
        <v>5</v>
      </c>
    </row>
    <row r="1555" spans="1:9">
      <c r="A1555" s="7">
        <v>1553.5</v>
      </c>
      <c r="B1555" s="7">
        <v>4</v>
      </c>
      <c r="C1555" s="7"/>
      <c r="D1555" s="7"/>
      <c r="E1555" s="7"/>
      <c r="H1555">
        <v>1553.5</v>
      </c>
      <c r="I1555">
        <v>9</v>
      </c>
    </row>
    <row r="1556" spans="1:9">
      <c r="A1556" s="7">
        <v>1554.5</v>
      </c>
      <c r="B1556" s="7">
        <v>6</v>
      </c>
      <c r="C1556" s="7"/>
      <c r="D1556" s="7"/>
      <c r="E1556" s="7"/>
      <c r="H1556">
        <v>1554.5</v>
      </c>
      <c r="I1556">
        <v>2</v>
      </c>
    </row>
    <row r="1557" spans="1:9">
      <c r="A1557" s="7">
        <v>1555.5</v>
      </c>
      <c r="B1557" s="7">
        <v>3</v>
      </c>
      <c r="C1557" s="7"/>
      <c r="D1557" s="7"/>
      <c r="E1557" s="7"/>
      <c r="H1557">
        <v>1555.5</v>
      </c>
      <c r="I1557">
        <v>4</v>
      </c>
    </row>
    <row r="1558" spans="1:9">
      <c r="A1558" s="7">
        <v>1556.5</v>
      </c>
      <c r="B1558" s="7">
        <v>6</v>
      </c>
      <c r="C1558" s="7"/>
      <c r="D1558" s="7"/>
      <c r="E1558" s="7"/>
      <c r="H1558">
        <v>1556.5</v>
      </c>
      <c r="I1558">
        <v>5</v>
      </c>
    </row>
    <row r="1559" spans="1:9">
      <c r="A1559" s="7">
        <v>1557.5</v>
      </c>
      <c r="B1559" s="7">
        <v>6</v>
      </c>
      <c r="C1559" s="7"/>
      <c r="D1559" s="7"/>
      <c r="E1559" s="7"/>
      <c r="H1559">
        <v>1557.5</v>
      </c>
      <c r="I1559">
        <v>4</v>
      </c>
    </row>
    <row r="1560" spans="1:9">
      <c r="A1560" s="7">
        <v>1558.5</v>
      </c>
      <c r="B1560" s="7">
        <v>2</v>
      </c>
      <c r="C1560" s="7"/>
      <c r="D1560" s="7"/>
      <c r="E1560" s="7"/>
      <c r="H1560">
        <v>1558.5</v>
      </c>
      <c r="I1560">
        <v>5</v>
      </c>
    </row>
    <row r="1561" spans="1:9">
      <c r="A1561" s="7">
        <v>1559.5</v>
      </c>
      <c r="B1561" s="7">
        <v>3</v>
      </c>
      <c r="C1561" s="7"/>
      <c r="D1561" s="7"/>
      <c r="E1561" s="7"/>
      <c r="H1561">
        <v>1559.5</v>
      </c>
      <c r="I1561">
        <v>4</v>
      </c>
    </row>
    <row r="1562" spans="1:9">
      <c r="A1562" s="7">
        <v>1560.5</v>
      </c>
      <c r="B1562" s="7">
        <v>7</v>
      </c>
      <c r="C1562" s="7"/>
      <c r="D1562" s="7"/>
      <c r="E1562" s="7"/>
      <c r="H1562">
        <v>1560.5</v>
      </c>
      <c r="I1562">
        <v>6</v>
      </c>
    </row>
    <row r="1563" spans="1:9">
      <c r="A1563" s="7">
        <v>1561.5</v>
      </c>
      <c r="B1563" s="7">
        <v>5</v>
      </c>
      <c r="C1563" s="7"/>
      <c r="D1563" s="7"/>
      <c r="E1563" s="7"/>
      <c r="H1563">
        <v>1561.5</v>
      </c>
      <c r="I1563">
        <v>5</v>
      </c>
    </row>
    <row r="1564" spans="1:9">
      <c r="A1564" s="7">
        <v>1562.5</v>
      </c>
      <c r="B1564" s="7">
        <v>6</v>
      </c>
      <c r="C1564" s="7"/>
      <c r="D1564" s="7"/>
      <c r="E1564" s="7"/>
      <c r="H1564">
        <v>1562.5</v>
      </c>
      <c r="I1564">
        <v>5</v>
      </c>
    </row>
    <row r="1565" spans="1:9">
      <c r="A1565" s="7">
        <v>1563.5</v>
      </c>
      <c r="B1565" s="7">
        <v>5</v>
      </c>
      <c r="C1565" s="7"/>
      <c r="D1565" s="7"/>
      <c r="E1565" s="7"/>
      <c r="H1565">
        <v>1563.5</v>
      </c>
      <c r="I1565">
        <v>8</v>
      </c>
    </row>
    <row r="1566" spans="1:9">
      <c r="A1566" s="7">
        <v>1564.5</v>
      </c>
      <c r="B1566" s="7">
        <v>5</v>
      </c>
      <c r="C1566" s="7"/>
      <c r="D1566" s="7"/>
      <c r="E1566" s="7"/>
      <c r="H1566">
        <v>1564.5</v>
      </c>
      <c r="I1566">
        <v>6</v>
      </c>
    </row>
    <row r="1567" spans="1:9">
      <c r="A1567" s="7">
        <v>1565.5</v>
      </c>
      <c r="B1567" s="7">
        <v>4</v>
      </c>
      <c r="C1567" s="7"/>
      <c r="D1567" s="7"/>
      <c r="E1567" s="7"/>
      <c r="H1567">
        <v>1565.5</v>
      </c>
      <c r="I1567">
        <v>4</v>
      </c>
    </row>
    <row r="1568" spans="1:9">
      <c r="A1568" s="7">
        <v>1566.5</v>
      </c>
      <c r="B1568" s="7">
        <v>5</v>
      </c>
      <c r="C1568" s="7"/>
      <c r="D1568" s="7"/>
      <c r="E1568" s="7"/>
      <c r="H1568">
        <v>1566.5</v>
      </c>
      <c r="I1568">
        <v>5</v>
      </c>
    </row>
    <row r="1569" spans="1:9">
      <c r="A1569" s="7">
        <v>1567.5</v>
      </c>
      <c r="B1569" s="7">
        <v>2</v>
      </c>
      <c r="C1569" s="7"/>
      <c r="D1569" s="7"/>
      <c r="E1569" s="7"/>
      <c r="H1569">
        <v>1567.5</v>
      </c>
      <c r="I1569">
        <v>6</v>
      </c>
    </row>
    <row r="1570" spans="1:9">
      <c r="A1570" s="7">
        <v>1568.5</v>
      </c>
      <c r="B1570" s="7">
        <v>5</v>
      </c>
      <c r="C1570" s="7"/>
      <c r="D1570" s="7"/>
      <c r="E1570" s="7"/>
      <c r="H1570">
        <v>1568.5</v>
      </c>
      <c r="I1570">
        <v>6</v>
      </c>
    </row>
    <row r="1571" spans="1:9">
      <c r="A1571" s="7">
        <v>1569.5</v>
      </c>
      <c r="B1571" s="7">
        <v>5</v>
      </c>
      <c r="C1571" s="7"/>
      <c r="D1571" s="7"/>
      <c r="E1571" s="7"/>
      <c r="H1571">
        <v>1569.5</v>
      </c>
      <c r="I1571">
        <v>5</v>
      </c>
    </row>
    <row r="1572" spans="1:9">
      <c r="A1572" s="7">
        <v>1570.5</v>
      </c>
      <c r="B1572" s="7">
        <v>2</v>
      </c>
      <c r="C1572" s="7"/>
      <c r="D1572" s="7"/>
      <c r="E1572" s="7"/>
      <c r="H1572">
        <v>1570.5</v>
      </c>
      <c r="I1572">
        <v>10</v>
      </c>
    </row>
    <row r="1573" spans="1:9">
      <c r="A1573" s="7">
        <v>1571.5</v>
      </c>
      <c r="B1573" s="7">
        <v>4</v>
      </c>
      <c r="C1573" s="7"/>
      <c r="D1573" s="7"/>
      <c r="E1573" s="7"/>
      <c r="H1573">
        <v>1571.5</v>
      </c>
      <c r="I1573">
        <v>5</v>
      </c>
    </row>
    <row r="1574" spans="1:9">
      <c r="A1574" s="7">
        <v>1572.5</v>
      </c>
      <c r="B1574" s="7">
        <v>5</v>
      </c>
      <c r="C1574" s="7"/>
      <c r="D1574" s="7"/>
      <c r="E1574" s="7"/>
      <c r="H1574">
        <v>1572.5</v>
      </c>
      <c r="I1574">
        <v>7</v>
      </c>
    </row>
    <row r="1575" spans="1:9">
      <c r="A1575" s="7">
        <v>1573.5</v>
      </c>
      <c r="B1575" s="7">
        <v>6</v>
      </c>
      <c r="C1575" s="7"/>
      <c r="D1575" s="7"/>
      <c r="E1575" s="7"/>
      <c r="H1575">
        <v>1573.5</v>
      </c>
      <c r="I1575">
        <v>4</v>
      </c>
    </row>
    <row r="1576" spans="1:9">
      <c r="A1576" s="7">
        <v>1574.5</v>
      </c>
      <c r="B1576" s="7">
        <v>7</v>
      </c>
      <c r="C1576" s="7"/>
      <c r="D1576" s="7"/>
      <c r="E1576" s="7"/>
      <c r="H1576">
        <v>1574.5</v>
      </c>
      <c r="I1576">
        <v>6</v>
      </c>
    </row>
    <row r="1577" spans="1:9">
      <c r="A1577" s="7">
        <v>1575.5</v>
      </c>
      <c r="B1577" s="7">
        <v>5</v>
      </c>
      <c r="C1577" s="7"/>
      <c r="D1577" s="7"/>
      <c r="E1577" s="7"/>
      <c r="H1577">
        <v>1575.5</v>
      </c>
      <c r="I1577">
        <v>9</v>
      </c>
    </row>
    <row r="1578" spans="1:9">
      <c r="A1578" s="7">
        <v>1576.5</v>
      </c>
      <c r="B1578" s="7">
        <v>1</v>
      </c>
      <c r="C1578" s="7"/>
      <c r="D1578" s="7"/>
      <c r="E1578" s="7"/>
      <c r="H1578">
        <v>1576.5</v>
      </c>
      <c r="I1578">
        <v>9</v>
      </c>
    </row>
    <row r="1579" spans="1:9">
      <c r="A1579" s="7">
        <v>1577.5</v>
      </c>
      <c r="B1579" s="7">
        <v>5</v>
      </c>
      <c r="C1579" s="7"/>
      <c r="D1579" s="7"/>
      <c r="E1579" s="7"/>
      <c r="H1579">
        <v>1577.5</v>
      </c>
      <c r="I1579">
        <v>4</v>
      </c>
    </row>
    <row r="1580" spans="1:9">
      <c r="A1580" s="7">
        <v>1578.5</v>
      </c>
      <c r="B1580" s="7">
        <v>4</v>
      </c>
      <c r="C1580" s="7"/>
      <c r="D1580" s="7"/>
      <c r="E1580" s="7"/>
      <c r="H1580">
        <v>1578.5</v>
      </c>
      <c r="I1580">
        <v>2</v>
      </c>
    </row>
    <row r="1581" spans="1:9">
      <c r="A1581" s="7">
        <v>1579.5</v>
      </c>
      <c r="B1581" s="7">
        <v>2</v>
      </c>
      <c r="C1581" s="7"/>
      <c r="D1581" s="7"/>
      <c r="E1581" s="7"/>
      <c r="H1581">
        <v>1579.5</v>
      </c>
      <c r="I1581">
        <v>4</v>
      </c>
    </row>
    <row r="1582" spans="1:9">
      <c r="A1582" s="7">
        <v>1580.5</v>
      </c>
      <c r="B1582" s="7">
        <v>2</v>
      </c>
      <c r="C1582" s="7"/>
      <c r="D1582" s="7"/>
      <c r="E1582" s="7"/>
      <c r="H1582">
        <v>1580.5</v>
      </c>
      <c r="I1582">
        <v>7</v>
      </c>
    </row>
    <row r="1583" spans="1:9">
      <c r="A1583" s="7">
        <v>1581.5</v>
      </c>
      <c r="B1583" s="7">
        <v>4</v>
      </c>
      <c r="C1583" s="7"/>
      <c r="D1583" s="7"/>
      <c r="E1583" s="7"/>
      <c r="H1583">
        <v>1581.5</v>
      </c>
      <c r="I1583">
        <v>12</v>
      </c>
    </row>
    <row r="1584" spans="1:9">
      <c r="A1584" s="7">
        <v>1582.5</v>
      </c>
      <c r="B1584" s="7">
        <v>4</v>
      </c>
      <c r="C1584" s="7"/>
      <c r="D1584" s="7"/>
      <c r="E1584" s="7"/>
      <c r="H1584">
        <v>1582.5</v>
      </c>
      <c r="I1584">
        <v>4</v>
      </c>
    </row>
    <row r="1585" spans="1:9">
      <c r="A1585" s="7">
        <v>1583.5</v>
      </c>
      <c r="B1585" s="7">
        <v>3</v>
      </c>
      <c r="C1585" s="7"/>
      <c r="D1585" s="7"/>
      <c r="E1585" s="7"/>
      <c r="H1585">
        <v>1583.5</v>
      </c>
      <c r="I1585">
        <v>7</v>
      </c>
    </row>
    <row r="1586" spans="1:9">
      <c r="A1586" s="7">
        <v>1584.5</v>
      </c>
      <c r="B1586" s="7">
        <v>2</v>
      </c>
      <c r="C1586" s="7"/>
      <c r="D1586" s="7"/>
      <c r="E1586" s="7"/>
      <c r="H1586">
        <v>1584.5</v>
      </c>
      <c r="I1586">
        <v>4</v>
      </c>
    </row>
    <row r="1587" spans="1:9">
      <c r="A1587" s="7">
        <v>1585.5</v>
      </c>
      <c r="B1587" s="7">
        <v>6</v>
      </c>
      <c r="C1587" s="7"/>
      <c r="D1587" s="7"/>
      <c r="E1587" s="7"/>
      <c r="H1587">
        <v>1585.5</v>
      </c>
      <c r="I1587">
        <v>4</v>
      </c>
    </row>
    <row r="1588" spans="1:9">
      <c r="A1588" s="7">
        <v>1586.5</v>
      </c>
      <c r="B1588" s="7">
        <v>2</v>
      </c>
      <c r="C1588" s="7"/>
      <c r="D1588" s="7"/>
      <c r="E1588" s="7"/>
      <c r="H1588">
        <v>1586.5</v>
      </c>
      <c r="I1588">
        <v>8</v>
      </c>
    </row>
    <row r="1589" spans="1:9">
      <c r="A1589" s="7">
        <v>1587.5</v>
      </c>
      <c r="B1589" s="7">
        <v>6</v>
      </c>
      <c r="C1589" s="7"/>
      <c r="D1589" s="7"/>
      <c r="E1589" s="7"/>
      <c r="H1589">
        <v>1587.5</v>
      </c>
      <c r="I1589">
        <v>8</v>
      </c>
    </row>
    <row r="1590" spans="1:9">
      <c r="A1590" s="7">
        <v>1588.5</v>
      </c>
      <c r="B1590" s="7">
        <v>3</v>
      </c>
      <c r="C1590" s="7"/>
      <c r="D1590" s="7"/>
      <c r="E1590" s="7"/>
      <c r="H1590">
        <v>1588.5</v>
      </c>
      <c r="I1590">
        <v>8</v>
      </c>
    </row>
    <row r="1591" spans="1:9">
      <c r="A1591" s="7">
        <v>1589.5</v>
      </c>
      <c r="B1591" s="7">
        <v>1</v>
      </c>
      <c r="C1591" s="7"/>
      <c r="D1591" s="7"/>
      <c r="E1591" s="7"/>
      <c r="H1591">
        <v>1589.5</v>
      </c>
      <c r="I1591">
        <v>3</v>
      </c>
    </row>
    <row r="1592" spans="1:9">
      <c r="A1592" s="7">
        <v>1590.5</v>
      </c>
      <c r="B1592" s="7">
        <v>5</v>
      </c>
      <c r="C1592" s="7"/>
      <c r="D1592" s="7"/>
      <c r="E1592" s="7"/>
      <c r="H1592">
        <v>1590.5</v>
      </c>
      <c r="I1592">
        <v>8</v>
      </c>
    </row>
    <row r="1593" spans="1:9">
      <c r="A1593" s="7">
        <v>1591.5</v>
      </c>
      <c r="B1593" s="7">
        <v>2</v>
      </c>
      <c r="C1593" s="7"/>
      <c r="D1593" s="7"/>
      <c r="E1593" s="7"/>
      <c r="H1593">
        <v>1591.5</v>
      </c>
      <c r="I1593">
        <v>5</v>
      </c>
    </row>
    <row r="1594" spans="1:9">
      <c r="A1594" s="7">
        <v>1592.5</v>
      </c>
      <c r="B1594" s="7">
        <v>2</v>
      </c>
      <c r="C1594" s="7"/>
      <c r="D1594" s="7"/>
      <c r="E1594" s="7"/>
      <c r="H1594">
        <v>1592.5</v>
      </c>
      <c r="I1594">
        <v>3</v>
      </c>
    </row>
    <row r="1595" spans="1:9">
      <c r="A1595" s="7">
        <v>1593.5</v>
      </c>
      <c r="B1595" s="7">
        <v>6</v>
      </c>
      <c r="C1595" s="7"/>
      <c r="D1595" s="7"/>
      <c r="E1595" s="7"/>
      <c r="H1595">
        <v>1593.5</v>
      </c>
      <c r="I1595">
        <v>6</v>
      </c>
    </row>
    <row r="1596" spans="1:9">
      <c r="A1596" s="7">
        <v>1594.5</v>
      </c>
      <c r="B1596" s="7">
        <v>3</v>
      </c>
      <c r="C1596" s="7"/>
      <c r="D1596" s="7"/>
      <c r="E1596" s="7"/>
      <c r="H1596">
        <v>1594.5</v>
      </c>
      <c r="I1596">
        <v>7</v>
      </c>
    </row>
    <row r="1597" spans="1:9">
      <c r="A1597" s="7">
        <v>1595.5</v>
      </c>
      <c r="B1597" s="7">
        <v>3</v>
      </c>
      <c r="C1597" s="7"/>
      <c r="D1597" s="7"/>
      <c r="E1597" s="7"/>
      <c r="H1597">
        <v>1595.5</v>
      </c>
      <c r="I1597">
        <v>9</v>
      </c>
    </row>
    <row r="1598" spans="1:9">
      <c r="A1598" s="7">
        <v>1596.5</v>
      </c>
      <c r="B1598" s="7">
        <v>7</v>
      </c>
      <c r="C1598" s="7"/>
      <c r="D1598" s="7"/>
      <c r="E1598" s="7"/>
      <c r="H1598">
        <v>1596.5</v>
      </c>
      <c r="I1598">
        <v>4</v>
      </c>
    </row>
    <row r="1599" spans="1:9">
      <c r="A1599" s="7">
        <v>1597.5</v>
      </c>
      <c r="B1599" s="7">
        <v>3</v>
      </c>
      <c r="C1599" s="7"/>
      <c r="D1599" s="7"/>
      <c r="E1599" s="7"/>
      <c r="H1599">
        <v>1597.5</v>
      </c>
      <c r="I1599">
        <v>3</v>
      </c>
    </row>
    <row r="1600" spans="1:9">
      <c r="A1600" s="7">
        <v>1598.5</v>
      </c>
      <c r="B1600" s="7">
        <v>4</v>
      </c>
      <c r="C1600" s="7"/>
      <c r="D1600" s="7"/>
      <c r="E1600" s="7"/>
      <c r="H1600">
        <v>1598.5</v>
      </c>
      <c r="I1600">
        <v>5</v>
      </c>
    </row>
    <row r="1601" spans="1:9">
      <c r="A1601" s="7">
        <v>1599.5</v>
      </c>
      <c r="B1601" s="7">
        <v>4</v>
      </c>
      <c r="C1601" s="7"/>
      <c r="D1601" s="7"/>
      <c r="E1601" s="7"/>
      <c r="H1601">
        <v>1599.5</v>
      </c>
      <c r="I1601">
        <v>6</v>
      </c>
    </row>
    <row r="1602" spans="1:9">
      <c r="A1602" s="7">
        <v>1600.5</v>
      </c>
      <c r="B1602" s="7">
        <v>2</v>
      </c>
      <c r="C1602" s="7"/>
      <c r="D1602" s="7"/>
      <c r="E1602" s="7"/>
      <c r="H1602">
        <v>1600.5</v>
      </c>
      <c r="I1602">
        <v>7</v>
      </c>
    </row>
    <row r="1603" spans="1:9">
      <c r="A1603" s="7">
        <v>1601.5</v>
      </c>
      <c r="B1603" s="7">
        <v>5</v>
      </c>
      <c r="C1603" s="7"/>
      <c r="D1603" s="7"/>
      <c r="E1603" s="7"/>
      <c r="H1603">
        <v>1601.5</v>
      </c>
      <c r="I1603">
        <v>4</v>
      </c>
    </row>
    <row r="1604" spans="1:9">
      <c r="A1604" s="7">
        <v>1602.5</v>
      </c>
      <c r="B1604" s="7">
        <v>5</v>
      </c>
      <c r="C1604" s="7"/>
      <c r="D1604" s="7"/>
      <c r="E1604" s="7"/>
      <c r="H1604">
        <v>1602.5</v>
      </c>
      <c r="I1604">
        <v>6</v>
      </c>
    </row>
    <row r="1605" spans="1:9">
      <c r="A1605" s="7">
        <v>1603.5</v>
      </c>
      <c r="B1605" s="7">
        <v>4</v>
      </c>
      <c r="C1605" s="7"/>
      <c r="D1605" s="7"/>
      <c r="E1605" s="7"/>
      <c r="H1605">
        <v>1603.5</v>
      </c>
      <c r="I1605">
        <v>0</v>
      </c>
    </row>
    <row r="1606" spans="1:9">
      <c r="A1606" s="7">
        <v>1604.5</v>
      </c>
      <c r="B1606" s="7">
        <v>0</v>
      </c>
      <c r="C1606" s="7"/>
      <c r="D1606" s="7"/>
      <c r="E1606" s="7"/>
      <c r="H1606">
        <v>1604.5</v>
      </c>
      <c r="I1606">
        <v>10</v>
      </c>
    </row>
    <row r="1607" spans="1:9">
      <c r="A1607" s="7">
        <v>1605.5</v>
      </c>
      <c r="B1607" s="7">
        <v>8</v>
      </c>
      <c r="C1607" s="7"/>
      <c r="D1607" s="7"/>
      <c r="E1607" s="7"/>
      <c r="H1607">
        <v>1605.5</v>
      </c>
      <c r="I1607">
        <v>6</v>
      </c>
    </row>
    <row r="1608" spans="1:9">
      <c r="A1608" s="7">
        <v>1606.5</v>
      </c>
      <c r="B1608" s="7">
        <v>4</v>
      </c>
      <c r="C1608" s="7"/>
      <c r="D1608" s="7"/>
      <c r="E1608" s="7"/>
      <c r="H1608">
        <v>1606.5</v>
      </c>
      <c r="I1608">
        <v>3</v>
      </c>
    </row>
    <row r="1609" spans="1:9">
      <c r="A1609" s="7">
        <v>1607.5</v>
      </c>
      <c r="B1609" s="7">
        <v>1</v>
      </c>
      <c r="C1609" s="7"/>
      <c r="D1609" s="7"/>
      <c r="E1609" s="7"/>
      <c r="H1609">
        <v>1607.5</v>
      </c>
      <c r="I1609">
        <v>8</v>
      </c>
    </row>
    <row r="1610" spans="1:9">
      <c r="A1610" s="7">
        <v>1608.5</v>
      </c>
      <c r="B1610" s="7">
        <v>3</v>
      </c>
      <c r="C1610" s="7"/>
      <c r="D1610" s="7"/>
      <c r="E1610" s="7"/>
      <c r="H1610">
        <v>1608.5</v>
      </c>
      <c r="I1610">
        <v>5</v>
      </c>
    </row>
    <row r="1611" spans="1:9">
      <c r="A1611" s="7">
        <v>1609.5</v>
      </c>
      <c r="B1611" s="7">
        <v>1</v>
      </c>
      <c r="C1611" s="7"/>
      <c r="D1611" s="7"/>
      <c r="E1611" s="7"/>
      <c r="H1611">
        <v>1609.5</v>
      </c>
      <c r="I1611">
        <v>7</v>
      </c>
    </row>
    <row r="1612" spans="1:9">
      <c r="A1612" s="7">
        <v>1610.5</v>
      </c>
      <c r="B1612" s="7">
        <v>4</v>
      </c>
      <c r="C1612" s="7"/>
      <c r="D1612" s="7"/>
      <c r="E1612" s="7"/>
      <c r="H1612">
        <v>1610.5</v>
      </c>
      <c r="I1612">
        <v>3</v>
      </c>
    </row>
    <row r="1613" spans="1:9">
      <c r="A1613" s="7">
        <v>1611.5</v>
      </c>
      <c r="B1613" s="7">
        <v>7</v>
      </c>
      <c r="C1613" s="7"/>
      <c r="D1613" s="7"/>
      <c r="E1613" s="7"/>
      <c r="H1613">
        <v>1611.5</v>
      </c>
      <c r="I1613">
        <v>3</v>
      </c>
    </row>
    <row r="1614" spans="1:9">
      <c r="A1614" s="7">
        <v>1612.5</v>
      </c>
      <c r="B1614" s="7">
        <v>8</v>
      </c>
      <c r="C1614" s="7"/>
      <c r="D1614" s="7"/>
      <c r="E1614" s="7"/>
      <c r="H1614">
        <v>1612.5</v>
      </c>
      <c r="I1614">
        <v>7</v>
      </c>
    </row>
    <row r="1615" spans="1:9">
      <c r="A1615" s="7">
        <v>1613.5</v>
      </c>
      <c r="B1615" s="7">
        <v>4</v>
      </c>
      <c r="C1615" s="7"/>
      <c r="D1615" s="7"/>
      <c r="E1615" s="7"/>
      <c r="H1615">
        <v>1613.5</v>
      </c>
      <c r="I1615">
        <v>9</v>
      </c>
    </row>
    <row r="1616" spans="1:9">
      <c r="A1616" s="7">
        <v>1614.5</v>
      </c>
      <c r="B1616" s="7">
        <v>9</v>
      </c>
      <c r="C1616" s="7"/>
      <c r="D1616" s="7"/>
      <c r="E1616" s="7"/>
      <c r="H1616">
        <v>1614.5</v>
      </c>
      <c r="I1616">
        <v>4</v>
      </c>
    </row>
    <row r="1617" spans="1:9">
      <c r="A1617" s="7">
        <v>1615.5</v>
      </c>
      <c r="B1617" s="7">
        <v>1</v>
      </c>
      <c r="C1617" s="7"/>
      <c r="D1617" s="7"/>
      <c r="E1617" s="7"/>
      <c r="H1617">
        <v>1615.5</v>
      </c>
      <c r="I1617">
        <v>3</v>
      </c>
    </row>
    <row r="1618" spans="1:9">
      <c r="A1618" s="7">
        <v>1616.5</v>
      </c>
      <c r="B1618" s="7">
        <v>0</v>
      </c>
      <c r="C1618" s="7"/>
      <c r="D1618" s="7"/>
      <c r="E1618" s="7"/>
      <c r="H1618">
        <v>1616.5</v>
      </c>
      <c r="I1618">
        <v>8</v>
      </c>
    </row>
    <row r="1619" spans="1:9">
      <c r="A1619" s="7">
        <v>1617.5</v>
      </c>
      <c r="B1619" s="7">
        <v>6</v>
      </c>
      <c r="C1619" s="7"/>
      <c r="D1619" s="7"/>
      <c r="E1619" s="7"/>
      <c r="H1619">
        <v>1617.5</v>
      </c>
      <c r="I1619">
        <v>4</v>
      </c>
    </row>
    <row r="1620" spans="1:9">
      <c r="A1620" s="7">
        <v>1618.5</v>
      </c>
      <c r="B1620" s="7">
        <v>3</v>
      </c>
      <c r="C1620" s="7"/>
      <c r="D1620" s="7"/>
      <c r="E1620" s="7"/>
      <c r="H1620">
        <v>1618.5</v>
      </c>
      <c r="I1620">
        <v>3</v>
      </c>
    </row>
    <row r="1621" spans="1:9">
      <c r="A1621" s="7">
        <v>1619.5</v>
      </c>
      <c r="B1621" s="7">
        <v>3</v>
      </c>
      <c r="C1621" s="7"/>
      <c r="D1621" s="7"/>
      <c r="E1621" s="7"/>
      <c r="H1621">
        <v>1619.5</v>
      </c>
      <c r="I1621">
        <v>7</v>
      </c>
    </row>
    <row r="1622" spans="1:9">
      <c r="A1622" s="7">
        <v>1620.5</v>
      </c>
      <c r="B1622" s="7">
        <v>6</v>
      </c>
      <c r="C1622" s="7"/>
      <c r="D1622" s="7"/>
      <c r="E1622" s="7"/>
      <c r="H1622">
        <v>1620.5</v>
      </c>
      <c r="I1622">
        <v>4</v>
      </c>
    </row>
    <row r="1623" spans="1:9">
      <c r="A1623" s="7">
        <v>1621.5</v>
      </c>
      <c r="B1623" s="7">
        <v>3</v>
      </c>
      <c r="C1623" s="7"/>
      <c r="D1623" s="7"/>
      <c r="E1623" s="7"/>
      <c r="H1623">
        <v>1621.5</v>
      </c>
      <c r="I1623">
        <v>4</v>
      </c>
    </row>
    <row r="1624" spans="1:9">
      <c r="A1624" s="7">
        <v>1622.5</v>
      </c>
      <c r="B1624" s="7">
        <v>2</v>
      </c>
      <c r="C1624" s="7"/>
      <c r="D1624" s="7"/>
      <c r="E1624" s="7"/>
      <c r="H1624">
        <v>1622.5</v>
      </c>
      <c r="I1624">
        <v>10</v>
      </c>
    </row>
    <row r="1625" spans="1:9">
      <c r="A1625" s="7">
        <v>1623.5</v>
      </c>
      <c r="B1625" s="7">
        <v>5</v>
      </c>
      <c r="C1625" s="7"/>
      <c r="D1625" s="7"/>
      <c r="E1625" s="7"/>
      <c r="H1625">
        <v>1623.5</v>
      </c>
      <c r="I1625">
        <v>5</v>
      </c>
    </row>
    <row r="1626" spans="1:9">
      <c r="A1626" s="7">
        <v>1624.5</v>
      </c>
      <c r="B1626" s="7">
        <v>1</v>
      </c>
      <c r="C1626" s="7"/>
      <c r="D1626" s="7"/>
      <c r="E1626" s="7"/>
      <c r="H1626">
        <v>1624.5</v>
      </c>
      <c r="I1626">
        <v>12</v>
      </c>
    </row>
    <row r="1627" spans="1:9">
      <c r="A1627" s="7">
        <v>1625.5</v>
      </c>
      <c r="B1627" s="7">
        <v>6</v>
      </c>
      <c r="C1627" s="7"/>
      <c r="D1627" s="7"/>
      <c r="E1627" s="7"/>
      <c r="H1627">
        <v>1625.5</v>
      </c>
      <c r="I1627">
        <v>3</v>
      </c>
    </row>
    <row r="1628" spans="1:9">
      <c r="A1628" s="7">
        <v>1626.5</v>
      </c>
      <c r="B1628" s="7">
        <v>4</v>
      </c>
      <c r="C1628" s="7"/>
      <c r="D1628" s="7"/>
      <c r="E1628" s="7"/>
      <c r="H1628">
        <v>1626.5</v>
      </c>
      <c r="I1628">
        <v>7</v>
      </c>
    </row>
    <row r="1629" spans="1:9">
      <c r="A1629" s="7">
        <v>1627.5</v>
      </c>
      <c r="B1629" s="7">
        <v>3</v>
      </c>
      <c r="C1629" s="7"/>
      <c r="D1629" s="7"/>
      <c r="E1629" s="7"/>
      <c r="H1629">
        <v>1627.5</v>
      </c>
      <c r="I1629">
        <v>5</v>
      </c>
    </row>
    <row r="1630" spans="1:9">
      <c r="A1630" s="7">
        <v>1628.5</v>
      </c>
      <c r="B1630" s="7">
        <v>2</v>
      </c>
      <c r="C1630" s="7"/>
      <c r="D1630" s="7"/>
      <c r="E1630" s="7"/>
      <c r="H1630">
        <v>1628.5</v>
      </c>
      <c r="I1630">
        <v>1</v>
      </c>
    </row>
    <row r="1631" spans="1:9">
      <c r="A1631" s="7">
        <v>1629.5</v>
      </c>
      <c r="B1631" s="7">
        <v>5</v>
      </c>
      <c r="C1631" s="7"/>
      <c r="D1631" s="7"/>
      <c r="E1631" s="7"/>
      <c r="H1631">
        <v>1629.5</v>
      </c>
      <c r="I1631">
        <v>6</v>
      </c>
    </row>
    <row r="1632" spans="1:9">
      <c r="A1632" s="7">
        <v>1630.5</v>
      </c>
      <c r="B1632" s="7">
        <v>0</v>
      </c>
      <c r="C1632" s="7"/>
      <c r="D1632" s="7"/>
      <c r="E1632" s="7"/>
      <c r="H1632">
        <v>1630.5</v>
      </c>
      <c r="I1632">
        <v>4</v>
      </c>
    </row>
    <row r="1633" spans="1:9">
      <c r="A1633" s="7">
        <v>1631.5</v>
      </c>
      <c r="B1633" s="7">
        <v>2</v>
      </c>
      <c r="C1633" s="7"/>
      <c r="D1633" s="7"/>
      <c r="E1633" s="7"/>
      <c r="H1633">
        <v>1631.5</v>
      </c>
      <c r="I1633">
        <v>2</v>
      </c>
    </row>
    <row r="1634" spans="1:9">
      <c r="A1634" s="7">
        <v>1632.5</v>
      </c>
      <c r="B1634" s="7">
        <v>4</v>
      </c>
      <c r="C1634" s="7"/>
      <c r="D1634" s="7"/>
      <c r="E1634" s="7"/>
      <c r="H1634">
        <v>1632.5</v>
      </c>
      <c r="I1634">
        <v>4</v>
      </c>
    </row>
    <row r="1635" spans="1:9">
      <c r="A1635" s="7">
        <v>1633.5</v>
      </c>
      <c r="B1635" s="7">
        <v>2</v>
      </c>
      <c r="C1635" s="7"/>
      <c r="D1635" s="7"/>
      <c r="E1635" s="7"/>
      <c r="H1635">
        <v>1633.5</v>
      </c>
      <c r="I1635">
        <v>10</v>
      </c>
    </row>
    <row r="1636" spans="1:9">
      <c r="A1636" s="7">
        <v>1634.5</v>
      </c>
      <c r="B1636" s="7">
        <v>8</v>
      </c>
      <c r="C1636" s="7"/>
      <c r="D1636" s="7"/>
      <c r="E1636" s="7"/>
      <c r="H1636">
        <v>1634.5</v>
      </c>
      <c r="I1636">
        <v>5</v>
      </c>
    </row>
    <row r="1637" spans="1:9">
      <c r="A1637" s="7">
        <v>1635.5</v>
      </c>
      <c r="B1637" s="7">
        <v>5</v>
      </c>
      <c r="C1637" s="7"/>
      <c r="D1637" s="7"/>
      <c r="E1637" s="7"/>
      <c r="H1637">
        <v>1635.5</v>
      </c>
      <c r="I1637">
        <v>3</v>
      </c>
    </row>
    <row r="1638" spans="1:9">
      <c r="A1638" s="7">
        <v>1636.5</v>
      </c>
      <c r="B1638" s="7">
        <v>3</v>
      </c>
      <c r="C1638" s="7"/>
      <c r="D1638" s="7"/>
      <c r="E1638" s="7"/>
      <c r="H1638">
        <v>1636.5</v>
      </c>
      <c r="I1638">
        <v>4</v>
      </c>
    </row>
    <row r="1639" spans="1:9">
      <c r="A1639" s="7">
        <v>1637.5</v>
      </c>
      <c r="B1639" s="7">
        <v>2</v>
      </c>
      <c r="C1639" s="7"/>
      <c r="D1639" s="7"/>
      <c r="E1639" s="7"/>
      <c r="H1639">
        <v>1637.5</v>
      </c>
      <c r="I1639">
        <v>6</v>
      </c>
    </row>
    <row r="1640" spans="1:9">
      <c r="A1640" s="7">
        <v>1638.5</v>
      </c>
      <c r="B1640" s="7">
        <v>3</v>
      </c>
      <c r="C1640" s="7"/>
      <c r="D1640" s="7"/>
      <c r="E1640" s="7"/>
      <c r="H1640">
        <v>1638.5</v>
      </c>
      <c r="I1640">
        <v>5</v>
      </c>
    </row>
    <row r="1641" spans="1:9">
      <c r="A1641" s="7">
        <v>1639.5</v>
      </c>
      <c r="B1641" s="7">
        <v>5</v>
      </c>
      <c r="C1641" s="7"/>
      <c r="D1641" s="7"/>
      <c r="E1641" s="7"/>
      <c r="H1641">
        <v>1639.5</v>
      </c>
      <c r="I1641">
        <v>7</v>
      </c>
    </row>
    <row r="1642" spans="1:9">
      <c r="A1642" s="7">
        <v>1640.5</v>
      </c>
      <c r="B1642" s="7">
        <v>3</v>
      </c>
      <c r="C1642" s="7"/>
      <c r="D1642" s="7"/>
      <c r="E1642" s="7"/>
      <c r="H1642">
        <v>1640.5</v>
      </c>
      <c r="I1642">
        <v>7</v>
      </c>
    </row>
    <row r="1643" spans="1:9">
      <c r="A1643" s="7">
        <v>1641.5</v>
      </c>
      <c r="B1643" s="7">
        <v>3</v>
      </c>
      <c r="C1643" s="7"/>
      <c r="D1643" s="7"/>
      <c r="E1643" s="7"/>
      <c r="H1643">
        <v>1641.5</v>
      </c>
      <c r="I1643">
        <v>5</v>
      </c>
    </row>
    <row r="1644" spans="1:9">
      <c r="A1644" s="7">
        <v>1642.5</v>
      </c>
      <c r="B1644" s="7">
        <v>3</v>
      </c>
      <c r="C1644" s="7"/>
      <c r="D1644" s="7"/>
      <c r="E1644" s="7"/>
      <c r="H1644">
        <v>1642.5</v>
      </c>
      <c r="I1644">
        <v>5</v>
      </c>
    </row>
    <row r="1645" spans="1:9">
      <c r="A1645" s="7">
        <v>1643.5</v>
      </c>
      <c r="B1645" s="7">
        <v>5</v>
      </c>
      <c r="C1645" s="7"/>
      <c r="D1645" s="7"/>
      <c r="E1645" s="7"/>
      <c r="H1645">
        <v>1643.5</v>
      </c>
      <c r="I1645">
        <v>5</v>
      </c>
    </row>
    <row r="1646" spans="1:9">
      <c r="A1646" s="7">
        <v>1644.5</v>
      </c>
      <c r="B1646" s="7">
        <v>8</v>
      </c>
      <c r="C1646" s="7"/>
      <c r="D1646" s="7"/>
      <c r="E1646" s="7"/>
      <c r="H1646">
        <v>1644.5</v>
      </c>
      <c r="I1646">
        <v>3</v>
      </c>
    </row>
    <row r="1647" spans="1:9">
      <c r="A1647" s="7">
        <v>1645.5</v>
      </c>
      <c r="B1647" s="7">
        <v>5</v>
      </c>
      <c r="C1647" s="7"/>
      <c r="D1647" s="7"/>
      <c r="E1647" s="7"/>
      <c r="H1647">
        <v>1645.5</v>
      </c>
      <c r="I1647">
        <v>3</v>
      </c>
    </row>
    <row r="1648" spans="1:9">
      <c r="A1648" s="7">
        <v>1646.5</v>
      </c>
      <c r="B1648" s="7">
        <v>7</v>
      </c>
      <c r="C1648" s="7"/>
      <c r="D1648" s="7"/>
      <c r="E1648" s="7"/>
      <c r="H1648">
        <v>1646.5</v>
      </c>
      <c r="I1648">
        <v>3</v>
      </c>
    </row>
    <row r="1649" spans="1:9">
      <c r="A1649" s="7">
        <v>1647.5</v>
      </c>
      <c r="B1649" s="7">
        <v>3</v>
      </c>
      <c r="C1649" s="7"/>
      <c r="D1649" s="7"/>
      <c r="E1649" s="7"/>
      <c r="H1649">
        <v>1647.5</v>
      </c>
      <c r="I1649">
        <v>7</v>
      </c>
    </row>
    <row r="1650" spans="1:9">
      <c r="A1650" s="7">
        <v>1648.5</v>
      </c>
      <c r="B1650" s="7">
        <v>3</v>
      </c>
      <c r="C1650" s="7"/>
      <c r="D1650" s="7"/>
      <c r="E1650" s="7"/>
      <c r="H1650">
        <v>1648.5</v>
      </c>
      <c r="I1650">
        <v>9</v>
      </c>
    </row>
    <row r="1651" spans="1:9">
      <c r="A1651" s="7">
        <v>1649.5</v>
      </c>
      <c r="B1651" s="7">
        <v>7</v>
      </c>
      <c r="C1651" s="7"/>
      <c r="D1651" s="7"/>
      <c r="E1651" s="7"/>
      <c r="H1651">
        <v>1649.5</v>
      </c>
      <c r="I1651">
        <v>5</v>
      </c>
    </row>
    <row r="1652" spans="1:9">
      <c r="A1652" s="7">
        <v>1650.5</v>
      </c>
      <c r="B1652" s="7">
        <v>8</v>
      </c>
      <c r="C1652" s="7"/>
      <c r="D1652" s="7"/>
      <c r="E1652" s="7"/>
      <c r="H1652">
        <v>1650.5</v>
      </c>
      <c r="I1652">
        <v>4</v>
      </c>
    </row>
    <row r="1653" spans="1:9">
      <c r="A1653" s="7">
        <v>1651.5</v>
      </c>
      <c r="B1653" s="7">
        <v>2</v>
      </c>
      <c r="C1653" s="7"/>
      <c r="D1653" s="7"/>
      <c r="E1653" s="7"/>
      <c r="H1653">
        <v>1651.5</v>
      </c>
      <c r="I1653">
        <v>5</v>
      </c>
    </row>
    <row r="1654" spans="1:9">
      <c r="A1654" s="7">
        <v>1652.5</v>
      </c>
      <c r="B1654" s="7">
        <v>1</v>
      </c>
      <c r="C1654" s="7"/>
      <c r="D1654" s="7"/>
      <c r="E1654" s="7"/>
      <c r="H1654">
        <v>1652.5</v>
      </c>
      <c r="I1654">
        <v>10</v>
      </c>
    </row>
    <row r="1655" spans="1:9">
      <c r="A1655" s="7">
        <v>1653.5</v>
      </c>
      <c r="B1655" s="7">
        <v>1</v>
      </c>
      <c r="C1655" s="7"/>
      <c r="D1655" s="7"/>
      <c r="E1655" s="7"/>
      <c r="H1655">
        <v>1653.5</v>
      </c>
      <c r="I1655">
        <v>2</v>
      </c>
    </row>
    <row r="1656" spans="1:9">
      <c r="A1656" s="7">
        <v>1654.5</v>
      </c>
      <c r="B1656" s="7">
        <v>5</v>
      </c>
      <c r="C1656" s="7"/>
      <c r="D1656" s="7"/>
      <c r="E1656" s="7"/>
      <c r="H1656">
        <v>1654.5</v>
      </c>
      <c r="I1656">
        <v>6</v>
      </c>
    </row>
    <row r="1657" spans="1:9">
      <c r="A1657" s="7">
        <v>1655.5</v>
      </c>
      <c r="B1657" s="7">
        <v>3</v>
      </c>
      <c r="C1657" s="7"/>
      <c r="D1657" s="7"/>
      <c r="E1657" s="7"/>
      <c r="H1657">
        <v>1655.5</v>
      </c>
      <c r="I1657">
        <v>4</v>
      </c>
    </row>
    <row r="1658" spans="1:9">
      <c r="A1658" s="7">
        <v>1656.5</v>
      </c>
      <c r="B1658" s="7">
        <v>4</v>
      </c>
      <c r="C1658" s="7"/>
      <c r="D1658" s="7"/>
      <c r="E1658" s="7"/>
      <c r="H1658">
        <v>1656.5</v>
      </c>
      <c r="I1658">
        <v>6</v>
      </c>
    </row>
    <row r="1659" spans="1:9">
      <c r="A1659" s="7">
        <v>1657.5</v>
      </c>
      <c r="B1659" s="7">
        <v>2</v>
      </c>
      <c r="C1659" s="7"/>
      <c r="D1659" s="7"/>
      <c r="E1659" s="7"/>
      <c r="H1659">
        <v>1657.5</v>
      </c>
      <c r="I1659">
        <v>4</v>
      </c>
    </row>
    <row r="1660" spans="1:9">
      <c r="A1660" s="7">
        <v>1658.5</v>
      </c>
      <c r="B1660" s="7">
        <v>7</v>
      </c>
      <c r="C1660" s="7"/>
      <c r="D1660" s="7"/>
      <c r="E1660" s="7"/>
      <c r="H1660">
        <v>1658.5</v>
      </c>
      <c r="I1660">
        <v>5</v>
      </c>
    </row>
    <row r="1661" spans="1:9">
      <c r="A1661" s="7">
        <v>1659.5</v>
      </c>
      <c r="B1661" s="7">
        <v>4</v>
      </c>
      <c r="C1661" s="7"/>
      <c r="D1661" s="7"/>
      <c r="E1661" s="7"/>
      <c r="H1661">
        <v>1659.5</v>
      </c>
      <c r="I1661">
        <v>4</v>
      </c>
    </row>
    <row r="1662" spans="1:9">
      <c r="A1662" s="7">
        <v>1660.5</v>
      </c>
      <c r="B1662" s="7">
        <v>3</v>
      </c>
      <c r="C1662" s="7"/>
      <c r="D1662" s="7"/>
      <c r="E1662" s="7"/>
      <c r="H1662">
        <v>1660.5</v>
      </c>
      <c r="I1662">
        <v>5</v>
      </c>
    </row>
    <row r="1663" spans="1:9">
      <c r="A1663" s="7">
        <v>1661.5</v>
      </c>
      <c r="B1663" s="7">
        <v>2</v>
      </c>
      <c r="C1663" s="7"/>
      <c r="D1663" s="7"/>
      <c r="E1663" s="7"/>
      <c r="H1663">
        <v>1661.5</v>
      </c>
      <c r="I1663">
        <v>8</v>
      </c>
    </row>
    <row r="1664" spans="1:9">
      <c r="A1664" s="7">
        <v>1662.5</v>
      </c>
      <c r="B1664" s="7">
        <v>3</v>
      </c>
      <c r="C1664" s="7"/>
      <c r="D1664" s="7"/>
      <c r="E1664" s="7"/>
      <c r="H1664">
        <v>1662.5</v>
      </c>
      <c r="I1664">
        <v>6</v>
      </c>
    </row>
    <row r="1665" spans="1:9">
      <c r="A1665" s="7">
        <v>1663.5</v>
      </c>
      <c r="B1665" s="7">
        <v>1</v>
      </c>
      <c r="C1665" s="7"/>
      <c r="D1665" s="7"/>
      <c r="E1665" s="7"/>
      <c r="H1665">
        <v>1663.5</v>
      </c>
      <c r="I1665">
        <v>8</v>
      </c>
    </row>
    <row r="1666" spans="1:9">
      <c r="A1666" s="7">
        <v>1664.5</v>
      </c>
      <c r="B1666" s="7">
        <v>3</v>
      </c>
      <c r="C1666" s="7"/>
      <c r="D1666" s="7"/>
      <c r="E1666" s="7"/>
      <c r="H1666">
        <v>1664.5</v>
      </c>
      <c r="I1666">
        <v>3</v>
      </c>
    </row>
    <row r="1667" spans="1:9">
      <c r="A1667" s="7">
        <v>1665.5</v>
      </c>
      <c r="B1667" s="7">
        <v>1</v>
      </c>
      <c r="C1667" s="7"/>
      <c r="D1667" s="7"/>
      <c r="E1667" s="7"/>
      <c r="H1667">
        <v>1665.5</v>
      </c>
      <c r="I1667">
        <v>4</v>
      </c>
    </row>
    <row r="1668" spans="1:9">
      <c r="A1668" s="7">
        <v>1666.5</v>
      </c>
      <c r="B1668" s="7">
        <v>5</v>
      </c>
      <c r="C1668" s="7"/>
      <c r="D1668" s="7"/>
      <c r="E1668" s="7"/>
      <c r="H1668">
        <v>1666.5</v>
      </c>
      <c r="I1668">
        <v>8</v>
      </c>
    </row>
    <row r="1669" spans="1:9">
      <c r="A1669" s="7">
        <v>1667.5</v>
      </c>
      <c r="B1669" s="7">
        <v>0</v>
      </c>
      <c r="C1669" s="7"/>
      <c r="D1669" s="7"/>
      <c r="E1669" s="7"/>
      <c r="H1669">
        <v>1667.5</v>
      </c>
      <c r="I1669">
        <v>5</v>
      </c>
    </row>
    <row r="1670" spans="1:9">
      <c r="A1670" s="7">
        <v>1668.5</v>
      </c>
      <c r="B1670" s="7">
        <v>6</v>
      </c>
      <c r="C1670" s="7"/>
      <c r="D1670" s="7"/>
      <c r="E1670" s="7"/>
      <c r="H1670">
        <v>1668.5</v>
      </c>
      <c r="I1670">
        <v>3</v>
      </c>
    </row>
    <row r="1671" spans="1:9">
      <c r="A1671" s="7">
        <v>1669.5</v>
      </c>
      <c r="B1671" s="7">
        <v>1</v>
      </c>
      <c r="C1671" s="7"/>
      <c r="D1671" s="7"/>
      <c r="E1671" s="7"/>
      <c r="H1671">
        <v>1669.5</v>
      </c>
      <c r="I1671">
        <v>7</v>
      </c>
    </row>
    <row r="1672" spans="1:9">
      <c r="A1672" s="7">
        <v>1670.5</v>
      </c>
      <c r="B1672" s="7">
        <v>4</v>
      </c>
      <c r="C1672" s="7"/>
      <c r="D1672" s="7"/>
      <c r="E1672" s="7"/>
      <c r="H1672">
        <v>1670.5</v>
      </c>
      <c r="I1672">
        <v>8</v>
      </c>
    </row>
    <row r="1673" spans="1:9">
      <c r="A1673" s="7">
        <v>1671.5</v>
      </c>
      <c r="B1673" s="7">
        <v>7</v>
      </c>
      <c r="C1673" s="7"/>
      <c r="D1673" s="7"/>
      <c r="E1673" s="7"/>
      <c r="H1673">
        <v>1671.5</v>
      </c>
      <c r="I1673">
        <v>5</v>
      </c>
    </row>
    <row r="1674" spans="1:9">
      <c r="A1674" s="7">
        <v>1672.5</v>
      </c>
      <c r="B1674" s="7">
        <v>4</v>
      </c>
      <c r="C1674" s="7"/>
      <c r="D1674" s="7"/>
      <c r="E1674" s="7"/>
      <c r="H1674">
        <v>1672.5</v>
      </c>
      <c r="I1674">
        <v>5</v>
      </c>
    </row>
    <row r="1675" spans="1:9">
      <c r="A1675" s="7">
        <v>1673.5</v>
      </c>
      <c r="B1675" s="7">
        <v>5</v>
      </c>
      <c r="C1675" s="7"/>
      <c r="D1675" s="7"/>
      <c r="E1675" s="7"/>
      <c r="H1675">
        <v>1673.5</v>
      </c>
      <c r="I1675">
        <v>4</v>
      </c>
    </row>
    <row r="1676" spans="1:9">
      <c r="A1676" s="7">
        <v>1674.5</v>
      </c>
      <c r="B1676" s="7">
        <v>4</v>
      </c>
      <c r="C1676" s="7"/>
      <c r="D1676" s="7"/>
      <c r="E1676" s="7"/>
      <c r="H1676">
        <v>1674.5</v>
      </c>
      <c r="I1676">
        <v>11</v>
      </c>
    </row>
    <row r="1677" spans="1:9">
      <c r="A1677" s="7">
        <v>1675.5</v>
      </c>
      <c r="B1677" s="7">
        <v>1</v>
      </c>
      <c r="C1677" s="7"/>
      <c r="D1677" s="7"/>
      <c r="E1677" s="7"/>
      <c r="H1677">
        <v>1675.5</v>
      </c>
      <c r="I1677">
        <v>6</v>
      </c>
    </row>
    <row r="1678" spans="1:9">
      <c r="A1678" s="7">
        <v>1676.5</v>
      </c>
      <c r="B1678" s="7">
        <v>6</v>
      </c>
      <c r="C1678" s="7"/>
      <c r="D1678" s="7"/>
      <c r="E1678" s="7"/>
      <c r="H1678">
        <v>1676.5</v>
      </c>
      <c r="I1678">
        <v>10</v>
      </c>
    </row>
    <row r="1679" spans="1:9">
      <c r="A1679" s="7">
        <v>1677.5</v>
      </c>
      <c r="B1679" s="7">
        <v>2</v>
      </c>
      <c r="C1679" s="7"/>
      <c r="D1679" s="7"/>
      <c r="E1679" s="7"/>
      <c r="H1679">
        <v>1677.5</v>
      </c>
      <c r="I1679">
        <v>9</v>
      </c>
    </row>
    <row r="1680" spans="1:9">
      <c r="A1680" s="7">
        <v>1678.5</v>
      </c>
      <c r="B1680" s="7">
        <v>3</v>
      </c>
      <c r="C1680" s="7"/>
      <c r="D1680" s="7"/>
      <c r="E1680" s="7"/>
      <c r="H1680">
        <v>1678.5</v>
      </c>
      <c r="I1680">
        <v>7</v>
      </c>
    </row>
    <row r="1681" spans="1:9">
      <c r="A1681" s="7">
        <v>1679.5</v>
      </c>
      <c r="B1681" s="7">
        <v>4</v>
      </c>
      <c r="C1681" s="7"/>
      <c r="D1681" s="7"/>
      <c r="E1681" s="7"/>
      <c r="H1681">
        <v>1679.5</v>
      </c>
      <c r="I1681">
        <v>4</v>
      </c>
    </row>
    <row r="1682" spans="1:9">
      <c r="A1682" s="7">
        <v>1680.5</v>
      </c>
      <c r="B1682" s="7">
        <v>5</v>
      </c>
      <c r="C1682" s="7"/>
      <c r="D1682" s="7"/>
      <c r="E1682" s="7"/>
      <c r="H1682">
        <v>1680.5</v>
      </c>
      <c r="I1682">
        <v>4</v>
      </c>
    </row>
    <row r="1683" spans="1:9">
      <c r="A1683" s="7">
        <v>1681.5</v>
      </c>
      <c r="B1683" s="7">
        <v>6</v>
      </c>
      <c r="C1683" s="7"/>
      <c r="D1683" s="7"/>
      <c r="E1683" s="7"/>
      <c r="H1683">
        <v>1681.5</v>
      </c>
      <c r="I1683">
        <v>5</v>
      </c>
    </row>
    <row r="1684" spans="1:9">
      <c r="A1684" s="7">
        <v>1682.5</v>
      </c>
      <c r="B1684" s="7">
        <v>2</v>
      </c>
      <c r="C1684" s="7"/>
      <c r="D1684" s="7"/>
      <c r="E1684" s="7"/>
      <c r="H1684">
        <v>1682.5</v>
      </c>
      <c r="I1684">
        <v>7</v>
      </c>
    </row>
    <row r="1685" spans="1:9">
      <c r="A1685" s="7">
        <v>1683.5</v>
      </c>
      <c r="B1685" s="7">
        <v>4</v>
      </c>
      <c r="C1685" s="7"/>
      <c r="D1685" s="7"/>
      <c r="E1685" s="7"/>
      <c r="H1685">
        <v>1683.5</v>
      </c>
      <c r="I1685">
        <v>4</v>
      </c>
    </row>
    <row r="1686" spans="1:9">
      <c r="A1686" s="7">
        <v>1684.5</v>
      </c>
      <c r="B1686" s="7">
        <v>5</v>
      </c>
      <c r="C1686" s="7"/>
      <c r="D1686" s="7"/>
      <c r="E1686" s="7"/>
      <c r="H1686">
        <v>1684.5</v>
      </c>
      <c r="I1686">
        <v>4</v>
      </c>
    </row>
    <row r="1687" spans="1:9">
      <c r="A1687" s="7">
        <v>1685.5</v>
      </c>
      <c r="B1687" s="7">
        <v>1</v>
      </c>
      <c r="C1687" s="7"/>
      <c r="D1687" s="7"/>
      <c r="E1687" s="7"/>
      <c r="H1687">
        <v>1685.5</v>
      </c>
      <c r="I1687">
        <v>5</v>
      </c>
    </row>
    <row r="1688" spans="1:9">
      <c r="A1688" s="7">
        <v>1686.5</v>
      </c>
      <c r="B1688" s="7">
        <v>5</v>
      </c>
      <c r="C1688" s="7"/>
      <c r="D1688" s="7"/>
      <c r="E1688" s="7"/>
      <c r="H1688">
        <v>1686.5</v>
      </c>
      <c r="I1688">
        <v>5</v>
      </c>
    </row>
    <row r="1689" spans="1:9">
      <c r="A1689" s="7">
        <v>1687.5</v>
      </c>
      <c r="B1689" s="7">
        <v>2</v>
      </c>
      <c r="C1689" s="7"/>
      <c r="D1689" s="7"/>
      <c r="E1689" s="7"/>
      <c r="H1689">
        <v>1687.5</v>
      </c>
      <c r="I1689">
        <v>4</v>
      </c>
    </row>
    <row r="1690" spans="1:9">
      <c r="A1690" s="7">
        <v>1688.5</v>
      </c>
      <c r="B1690" s="7">
        <v>3</v>
      </c>
      <c r="C1690" s="7"/>
      <c r="D1690" s="7"/>
      <c r="E1690" s="7"/>
      <c r="H1690">
        <v>1688.5</v>
      </c>
      <c r="I1690">
        <v>4</v>
      </c>
    </row>
    <row r="1691" spans="1:9">
      <c r="A1691" s="7">
        <v>1689.5</v>
      </c>
      <c r="B1691" s="7">
        <v>5</v>
      </c>
      <c r="C1691" s="7"/>
      <c r="D1691" s="7"/>
      <c r="E1691" s="7"/>
      <c r="H1691">
        <v>1689.5</v>
      </c>
      <c r="I1691">
        <v>4</v>
      </c>
    </row>
    <row r="1692" spans="1:9">
      <c r="A1692" s="7">
        <v>1690.5</v>
      </c>
      <c r="B1692" s="7">
        <v>2</v>
      </c>
      <c r="C1692" s="7"/>
      <c r="D1692" s="7"/>
      <c r="E1692" s="7"/>
      <c r="H1692">
        <v>1690.5</v>
      </c>
      <c r="I1692">
        <v>5</v>
      </c>
    </row>
    <row r="1693" spans="1:9">
      <c r="A1693" s="7">
        <v>1691.5</v>
      </c>
      <c r="B1693" s="7">
        <v>2</v>
      </c>
      <c r="C1693" s="7"/>
      <c r="D1693" s="7"/>
      <c r="E1693" s="7"/>
      <c r="H1693">
        <v>1691.5</v>
      </c>
      <c r="I1693">
        <v>3</v>
      </c>
    </row>
    <row r="1694" spans="1:9">
      <c r="A1694" s="7">
        <v>1692.5</v>
      </c>
      <c r="B1694" s="7">
        <v>5</v>
      </c>
      <c r="C1694" s="7"/>
      <c r="D1694" s="7"/>
      <c r="E1694" s="7"/>
      <c r="H1694">
        <v>1692.5</v>
      </c>
      <c r="I1694">
        <v>5</v>
      </c>
    </row>
    <row r="1695" spans="1:9">
      <c r="A1695" s="7">
        <v>1693.5</v>
      </c>
      <c r="B1695" s="7">
        <v>1</v>
      </c>
      <c r="C1695" s="7"/>
      <c r="D1695" s="7"/>
      <c r="E1695" s="7"/>
      <c r="H1695">
        <v>1693.5</v>
      </c>
      <c r="I1695">
        <v>8</v>
      </c>
    </row>
    <row r="1696" spans="1:9">
      <c r="A1696" s="7">
        <v>1694.5</v>
      </c>
      <c r="B1696" s="7">
        <v>5</v>
      </c>
      <c r="C1696" s="7"/>
      <c r="D1696" s="7"/>
      <c r="E1696" s="7"/>
      <c r="H1696">
        <v>1694.5</v>
      </c>
      <c r="I1696">
        <v>5</v>
      </c>
    </row>
    <row r="1697" spans="1:9">
      <c r="A1697" s="7">
        <v>1695.5</v>
      </c>
      <c r="B1697" s="7">
        <v>7</v>
      </c>
      <c r="C1697" s="7"/>
      <c r="D1697" s="7"/>
      <c r="E1697" s="7"/>
      <c r="H1697">
        <v>1695.5</v>
      </c>
      <c r="I1697">
        <v>6</v>
      </c>
    </row>
    <row r="1698" spans="1:9">
      <c r="A1698" s="7">
        <v>1696.5</v>
      </c>
      <c r="B1698" s="7">
        <v>4</v>
      </c>
      <c r="C1698" s="7"/>
      <c r="D1698" s="7"/>
      <c r="E1698" s="7"/>
      <c r="H1698">
        <v>1696.5</v>
      </c>
      <c r="I1698">
        <v>7</v>
      </c>
    </row>
    <row r="1699" spans="1:9">
      <c r="A1699" s="7">
        <v>1697.5</v>
      </c>
      <c r="B1699" s="7">
        <v>2</v>
      </c>
      <c r="C1699" s="7"/>
      <c r="D1699" s="7"/>
      <c r="E1699" s="7"/>
      <c r="H1699">
        <v>1697.5</v>
      </c>
      <c r="I1699">
        <v>3</v>
      </c>
    </row>
    <row r="1700" spans="1:9">
      <c r="A1700" s="7">
        <v>1698.5</v>
      </c>
      <c r="B1700" s="7">
        <v>5</v>
      </c>
      <c r="C1700" s="7"/>
      <c r="D1700" s="7"/>
      <c r="E1700" s="7"/>
      <c r="H1700">
        <v>1698.5</v>
      </c>
      <c r="I1700">
        <v>3</v>
      </c>
    </row>
    <row r="1701" spans="1:9">
      <c r="A1701" s="7">
        <v>1699.5</v>
      </c>
      <c r="B1701" s="7">
        <v>1</v>
      </c>
      <c r="C1701" s="7"/>
      <c r="D1701" s="7"/>
      <c r="E1701" s="7"/>
      <c r="H1701">
        <v>1699.5</v>
      </c>
      <c r="I1701">
        <v>4</v>
      </c>
    </row>
    <row r="1702" spans="1:9">
      <c r="A1702" s="7">
        <v>1700.5</v>
      </c>
      <c r="B1702" s="7">
        <v>4</v>
      </c>
      <c r="C1702" s="7"/>
      <c r="D1702" s="7"/>
      <c r="E1702" s="7"/>
      <c r="H1702">
        <v>1700.5</v>
      </c>
      <c r="I1702">
        <v>5</v>
      </c>
    </row>
    <row r="1703" spans="1:9">
      <c r="A1703" s="7">
        <v>1701.5</v>
      </c>
      <c r="B1703" s="7">
        <v>4</v>
      </c>
      <c r="C1703" s="7"/>
      <c r="D1703" s="7"/>
      <c r="E1703" s="7"/>
      <c r="H1703">
        <v>1701.5</v>
      </c>
      <c r="I1703">
        <v>7</v>
      </c>
    </row>
    <row r="1704" spans="1:9">
      <c r="A1704" s="7">
        <v>1702.5</v>
      </c>
      <c r="B1704" s="7">
        <v>4</v>
      </c>
      <c r="C1704" s="7"/>
      <c r="D1704" s="7"/>
      <c r="E1704" s="7"/>
      <c r="H1704">
        <v>1702.5</v>
      </c>
      <c r="I1704">
        <v>4</v>
      </c>
    </row>
    <row r="1705" spans="1:9">
      <c r="A1705" s="7">
        <v>1703.5</v>
      </c>
      <c r="B1705" s="7">
        <v>3</v>
      </c>
      <c r="C1705" s="7"/>
      <c r="D1705" s="7"/>
      <c r="E1705" s="7"/>
      <c r="H1705">
        <v>1703.5</v>
      </c>
      <c r="I1705">
        <v>3</v>
      </c>
    </row>
    <row r="1706" spans="1:9">
      <c r="A1706" s="7">
        <v>1704.5</v>
      </c>
      <c r="B1706" s="7">
        <v>9</v>
      </c>
      <c r="C1706" s="7"/>
      <c r="D1706" s="7"/>
      <c r="E1706" s="7"/>
      <c r="H1706">
        <v>1704.5</v>
      </c>
      <c r="I1706">
        <v>4</v>
      </c>
    </row>
    <row r="1707" spans="1:9">
      <c r="A1707" s="7">
        <v>1705.5</v>
      </c>
      <c r="B1707" s="7">
        <v>3</v>
      </c>
      <c r="C1707" s="7"/>
      <c r="D1707" s="7"/>
      <c r="E1707" s="7"/>
      <c r="H1707">
        <v>1705.5</v>
      </c>
      <c r="I1707">
        <v>4</v>
      </c>
    </row>
    <row r="1708" spans="1:9">
      <c r="A1708" s="7">
        <v>1706.5</v>
      </c>
      <c r="B1708" s="7">
        <v>4</v>
      </c>
      <c r="C1708" s="7"/>
      <c r="D1708" s="7"/>
      <c r="E1708" s="7"/>
      <c r="H1708">
        <v>1706.5</v>
      </c>
      <c r="I1708">
        <v>5</v>
      </c>
    </row>
    <row r="1709" spans="1:9">
      <c r="A1709" s="7">
        <v>1707.5</v>
      </c>
      <c r="B1709" s="7">
        <v>7</v>
      </c>
      <c r="C1709" s="7"/>
      <c r="D1709" s="7"/>
      <c r="E1709" s="7"/>
      <c r="H1709">
        <v>1707.5</v>
      </c>
      <c r="I1709">
        <v>5</v>
      </c>
    </row>
    <row r="1710" spans="1:9">
      <c r="A1710" s="7">
        <v>1708.5</v>
      </c>
      <c r="B1710" s="7">
        <v>2</v>
      </c>
      <c r="C1710" s="7"/>
      <c r="D1710" s="7"/>
      <c r="E1710" s="7"/>
      <c r="H1710">
        <v>1708.5</v>
      </c>
      <c r="I1710">
        <v>6</v>
      </c>
    </row>
    <row r="1711" spans="1:9">
      <c r="A1711" s="7">
        <v>1709.5</v>
      </c>
      <c r="B1711" s="7">
        <v>4</v>
      </c>
      <c r="C1711" s="7"/>
      <c r="D1711" s="7"/>
      <c r="E1711" s="7"/>
      <c r="H1711">
        <v>1709.5</v>
      </c>
      <c r="I1711">
        <v>5</v>
      </c>
    </row>
    <row r="1712" spans="1:9">
      <c r="A1712" s="7">
        <v>1710.5</v>
      </c>
      <c r="B1712" s="7">
        <v>5</v>
      </c>
      <c r="C1712" s="7"/>
      <c r="D1712" s="7"/>
      <c r="E1712" s="7"/>
      <c r="H1712">
        <v>1710.5</v>
      </c>
      <c r="I1712">
        <v>8</v>
      </c>
    </row>
    <row r="1713" spans="1:9">
      <c r="A1713" s="7">
        <v>1711.5</v>
      </c>
      <c r="B1713" s="7">
        <v>2</v>
      </c>
      <c r="C1713" s="7"/>
      <c r="D1713" s="7"/>
      <c r="E1713" s="7"/>
      <c r="H1713">
        <v>1711.5</v>
      </c>
      <c r="I1713">
        <v>5</v>
      </c>
    </row>
    <row r="1714" spans="1:9">
      <c r="A1714" s="7">
        <v>1712.5</v>
      </c>
      <c r="B1714" s="7">
        <v>7</v>
      </c>
      <c r="C1714" s="7"/>
      <c r="D1714" s="7"/>
      <c r="E1714" s="7"/>
      <c r="H1714">
        <v>1712.5</v>
      </c>
      <c r="I1714">
        <v>5</v>
      </c>
    </row>
    <row r="1715" spans="1:9">
      <c r="A1715" s="7">
        <v>1713.5</v>
      </c>
      <c r="B1715" s="7">
        <v>5</v>
      </c>
      <c r="C1715" s="7"/>
      <c r="D1715" s="7"/>
      <c r="E1715" s="7"/>
      <c r="H1715">
        <v>1713.5</v>
      </c>
      <c r="I1715">
        <v>3</v>
      </c>
    </row>
    <row r="1716" spans="1:9">
      <c r="A1716" s="7">
        <v>1714.5</v>
      </c>
      <c r="B1716" s="7">
        <v>3</v>
      </c>
      <c r="C1716" s="7"/>
      <c r="D1716" s="7"/>
      <c r="E1716" s="7"/>
      <c r="H1716">
        <v>1714.5</v>
      </c>
      <c r="I1716">
        <v>3</v>
      </c>
    </row>
    <row r="1717" spans="1:9">
      <c r="A1717" s="7">
        <v>1715.5</v>
      </c>
      <c r="B1717" s="7">
        <v>2</v>
      </c>
      <c r="C1717" s="7"/>
      <c r="D1717" s="7"/>
      <c r="E1717" s="7"/>
      <c r="H1717">
        <v>1715.5</v>
      </c>
      <c r="I1717">
        <v>7</v>
      </c>
    </row>
    <row r="1718" spans="1:9">
      <c r="A1718" s="7">
        <v>1716.5</v>
      </c>
      <c r="B1718" s="7">
        <v>5</v>
      </c>
      <c r="C1718" s="7"/>
      <c r="D1718" s="7"/>
      <c r="E1718" s="7"/>
      <c r="H1718">
        <v>1716.5</v>
      </c>
      <c r="I1718">
        <v>4</v>
      </c>
    </row>
    <row r="1719" spans="1:9">
      <c r="A1719" s="7">
        <v>1717.5</v>
      </c>
      <c r="B1719" s="7">
        <v>5</v>
      </c>
      <c r="C1719" s="7"/>
      <c r="D1719" s="7"/>
      <c r="E1719" s="7"/>
      <c r="H1719">
        <v>1717.5</v>
      </c>
      <c r="I1719">
        <v>4</v>
      </c>
    </row>
    <row r="1720" spans="1:9">
      <c r="A1720" s="7">
        <v>1718.5</v>
      </c>
      <c r="B1720" s="7">
        <v>4</v>
      </c>
      <c r="C1720" s="7"/>
      <c r="D1720" s="7"/>
      <c r="E1720" s="7"/>
      <c r="H1720">
        <v>1718.5</v>
      </c>
      <c r="I1720">
        <v>6</v>
      </c>
    </row>
    <row r="1721" spans="1:9">
      <c r="A1721" s="7">
        <v>1719.5</v>
      </c>
      <c r="B1721" s="7">
        <v>9</v>
      </c>
      <c r="C1721" s="7"/>
      <c r="D1721" s="7"/>
      <c r="E1721" s="7"/>
      <c r="H1721">
        <v>1719.5</v>
      </c>
      <c r="I1721">
        <v>8</v>
      </c>
    </row>
    <row r="1722" spans="1:9">
      <c r="A1722" s="7">
        <v>1720.5</v>
      </c>
      <c r="B1722" s="7">
        <v>2</v>
      </c>
      <c r="C1722" s="7"/>
      <c r="D1722" s="7"/>
      <c r="E1722" s="7"/>
      <c r="H1722">
        <v>1720.5</v>
      </c>
      <c r="I1722">
        <v>7</v>
      </c>
    </row>
    <row r="1723" spans="1:9">
      <c r="A1723" s="7">
        <v>1721.5</v>
      </c>
      <c r="B1723" s="7">
        <v>1</v>
      </c>
      <c r="C1723" s="7"/>
      <c r="D1723" s="7"/>
      <c r="E1723" s="7"/>
      <c r="H1723">
        <v>1721.5</v>
      </c>
      <c r="I1723">
        <v>9</v>
      </c>
    </row>
    <row r="1724" spans="1:9">
      <c r="A1724" s="7">
        <v>1722.5</v>
      </c>
      <c r="B1724" s="7">
        <v>7</v>
      </c>
      <c r="C1724" s="7"/>
      <c r="D1724" s="7"/>
      <c r="E1724" s="7"/>
      <c r="H1724">
        <v>1722.5</v>
      </c>
      <c r="I1724">
        <v>5</v>
      </c>
    </row>
    <row r="1725" spans="1:9">
      <c r="A1725" s="7">
        <v>1723.5</v>
      </c>
      <c r="B1725" s="7">
        <v>1</v>
      </c>
      <c r="C1725" s="7"/>
      <c r="D1725" s="7"/>
      <c r="E1725" s="7"/>
      <c r="H1725">
        <v>1723.5</v>
      </c>
      <c r="I1725">
        <v>6</v>
      </c>
    </row>
    <row r="1726" spans="1:9">
      <c r="A1726" s="7">
        <v>1724.5</v>
      </c>
      <c r="B1726" s="7">
        <v>1</v>
      </c>
      <c r="C1726" s="7"/>
      <c r="D1726" s="7"/>
      <c r="E1726" s="7"/>
      <c r="H1726">
        <v>1724.5</v>
      </c>
      <c r="I1726">
        <v>8</v>
      </c>
    </row>
    <row r="1727" spans="1:9">
      <c r="A1727" s="7">
        <v>1725.5</v>
      </c>
      <c r="B1727" s="7">
        <v>3</v>
      </c>
      <c r="C1727" s="7"/>
      <c r="D1727" s="7"/>
      <c r="E1727" s="7"/>
      <c r="H1727">
        <v>1725.5</v>
      </c>
      <c r="I1727">
        <v>4</v>
      </c>
    </row>
    <row r="1728" spans="1:9">
      <c r="A1728" s="7">
        <v>1726.5</v>
      </c>
      <c r="B1728" s="7">
        <v>3</v>
      </c>
      <c r="C1728" s="7"/>
      <c r="D1728" s="7"/>
      <c r="E1728" s="7"/>
      <c r="H1728">
        <v>1726.5</v>
      </c>
      <c r="I1728">
        <v>4</v>
      </c>
    </row>
    <row r="1729" spans="1:9">
      <c r="A1729" s="7">
        <v>1727.5</v>
      </c>
      <c r="B1729" s="7">
        <v>1</v>
      </c>
      <c r="C1729" s="7"/>
      <c r="D1729" s="7"/>
      <c r="E1729" s="7"/>
      <c r="H1729">
        <v>1727.5</v>
      </c>
      <c r="I1729">
        <v>4</v>
      </c>
    </row>
    <row r="1730" spans="1:9">
      <c r="A1730" s="7">
        <v>1728.5</v>
      </c>
      <c r="B1730" s="7">
        <v>12</v>
      </c>
      <c r="C1730" s="7"/>
      <c r="D1730" s="7"/>
      <c r="E1730" s="7"/>
      <c r="H1730">
        <v>1728.5</v>
      </c>
      <c r="I1730">
        <v>5</v>
      </c>
    </row>
    <row r="1731" spans="1:9">
      <c r="A1731" s="7">
        <v>1729.5</v>
      </c>
      <c r="B1731" s="7">
        <v>5</v>
      </c>
      <c r="C1731" s="7"/>
      <c r="D1731" s="7"/>
      <c r="E1731" s="7"/>
      <c r="H1731">
        <v>1729.5</v>
      </c>
      <c r="I1731">
        <v>7</v>
      </c>
    </row>
    <row r="1732" spans="1:9">
      <c r="A1732" s="7">
        <v>1730.5</v>
      </c>
      <c r="B1732" s="7">
        <v>5</v>
      </c>
      <c r="C1732" s="7"/>
      <c r="D1732" s="7"/>
      <c r="E1732" s="7"/>
      <c r="H1732">
        <v>1730.5</v>
      </c>
      <c r="I1732">
        <v>4</v>
      </c>
    </row>
    <row r="1733" spans="1:9">
      <c r="A1733" s="7">
        <v>1731.5</v>
      </c>
      <c r="B1733" s="7">
        <v>4</v>
      </c>
      <c r="C1733" s="7"/>
      <c r="D1733" s="7"/>
      <c r="E1733" s="7"/>
      <c r="H1733">
        <v>1731.5</v>
      </c>
      <c r="I1733">
        <v>3</v>
      </c>
    </row>
    <row r="1734" spans="1:9">
      <c r="A1734" s="7">
        <v>1732.5</v>
      </c>
      <c r="B1734" s="7">
        <v>2</v>
      </c>
      <c r="C1734" s="7"/>
      <c r="D1734" s="7"/>
      <c r="E1734" s="7"/>
      <c r="H1734">
        <v>1732.5</v>
      </c>
      <c r="I1734">
        <v>2</v>
      </c>
    </row>
    <row r="1735" spans="1:9">
      <c r="A1735" s="7">
        <v>1733.5</v>
      </c>
      <c r="B1735" s="7">
        <v>2</v>
      </c>
      <c r="C1735" s="7"/>
      <c r="D1735" s="7"/>
      <c r="E1735" s="7"/>
      <c r="H1735">
        <v>1733.5</v>
      </c>
      <c r="I1735">
        <v>6</v>
      </c>
    </row>
    <row r="1736" spans="1:9">
      <c r="A1736" s="7">
        <v>1734.5</v>
      </c>
      <c r="B1736" s="7">
        <v>5</v>
      </c>
      <c r="C1736" s="7"/>
      <c r="D1736" s="7"/>
      <c r="E1736" s="7"/>
      <c r="H1736">
        <v>1734.5</v>
      </c>
      <c r="I1736">
        <v>2</v>
      </c>
    </row>
    <row r="1737" spans="1:9">
      <c r="A1737" s="7">
        <v>1735.5</v>
      </c>
      <c r="B1737" s="7">
        <v>6</v>
      </c>
      <c r="C1737" s="7"/>
      <c r="D1737" s="7"/>
      <c r="E1737" s="7"/>
      <c r="H1737">
        <v>1735.5</v>
      </c>
      <c r="I1737">
        <v>8</v>
      </c>
    </row>
    <row r="1738" spans="1:9">
      <c r="A1738" s="7">
        <v>1736.5</v>
      </c>
      <c r="B1738" s="7">
        <v>3</v>
      </c>
      <c r="C1738" s="7"/>
      <c r="D1738" s="7"/>
      <c r="E1738" s="7"/>
      <c r="H1738">
        <v>1736.5</v>
      </c>
      <c r="I1738">
        <v>2</v>
      </c>
    </row>
    <row r="1739" spans="1:9">
      <c r="A1739" s="7">
        <v>1737.5</v>
      </c>
      <c r="B1739" s="7">
        <v>7</v>
      </c>
      <c r="C1739" s="7"/>
      <c r="D1739" s="7"/>
      <c r="E1739" s="7"/>
      <c r="H1739">
        <v>1737.5</v>
      </c>
      <c r="I1739">
        <v>9</v>
      </c>
    </row>
    <row r="1740" spans="1:9">
      <c r="A1740" s="7">
        <v>1738.5</v>
      </c>
      <c r="B1740" s="7">
        <v>0</v>
      </c>
      <c r="C1740" s="7"/>
      <c r="D1740" s="7"/>
      <c r="E1740" s="7"/>
      <c r="H1740">
        <v>1738.5</v>
      </c>
      <c r="I1740">
        <v>2</v>
      </c>
    </row>
    <row r="1741" spans="1:9">
      <c r="A1741" s="7">
        <v>1739.5</v>
      </c>
      <c r="B1741" s="7">
        <v>5</v>
      </c>
      <c r="C1741" s="7"/>
      <c r="D1741" s="7"/>
      <c r="E1741" s="7"/>
      <c r="H1741">
        <v>1739.5</v>
      </c>
      <c r="I1741">
        <v>4</v>
      </c>
    </row>
    <row r="1742" spans="1:9">
      <c r="A1742" s="7">
        <v>1740.5</v>
      </c>
      <c r="B1742" s="7">
        <v>6</v>
      </c>
      <c r="C1742" s="7"/>
      <c r="D1742" s="7"/>
      <c r="E1742" s="7"/>
      <c r="H1742">
        <v>1740.5</v>
      </c>
      <c r="I1742">
        <v>8</v>
      </c>
    </row>
    <row r="1743" spans="1:9">
      <c r="A1743" s="7">
        <v>1741.5</v>
      </c>
      <c r="B1743" s="7">
        <v>2</v>
      </c>
      <c r="C1743" s="7"/>
      <c r="D1743" s="7"/>
      <c r="E1743" s="7"/>
      <c r="H1743">
        <v>1741.5</v>
      </c>
      <c r="I1743">
        <v>5</v>
      </c>
    </row>
    <row r="1744" spans="1:9">
      <c r="A1744" s="7">
        <v>1742.5</v>
      </c>
      <c r="B1744" s="7">
        <v>1</v>
      </c>
      <c r="C1744" s="7"/>
      <c r="D1744" s="7"/>
      <c r="E1744" s="7"/>
      <c r="H1744">
        <v>1742.5</v>
      </c>
      <c r="I1744">
        <v>4</v>
      </c>
    </row>
    <row r="1745" spans="1:9">
      <c r="A1745" s="7">
        <v>1743.5</v>
      </c>
      <c r="B1745" s="7">
        <v>4</v>
      </c>
      <c r="C1745" s="7"/>
      <c r="D1745" s="7"/>
      <c r="E1745" s="7"/>
      <c r="H1745">
        <v>1743.5</v>
      </c>
      <c r="I1745">
        <v>5</v>
      </c>
    </row>
    <row r="1746" spans="1:9">
      <c r="A1746" s="7">
        <v>1744.5</v>
      </c>
      <c r="B1746" s="7">
        <v>3</v>
      </c>
      <c r="C1746" s="7"/>
      <c r="D1746" s="7"/>
      <c r="E1746" s="7"/>
      <c r="H1746">
        <v>1744.5</v>
      </c>
      <c r="I1746">
        <v>7</v>
      </c>
    </row>
    <row r="1747" spans="1:9">
      <c r="A1747" s="7">
        <v>1745.5</v>
      </c>
      <c r="B1747" s="7">
        <v>3</v>
      </c>
      <c r="C1747" s="7"/>
      <c r="D1747" s="7"/>
      <c r="E1747" s="7"/>
      <c r="H1747">
        <v>1745.5</v>
      </c>
      <c r="I1747">
        <v>7</v>
      </c>
    </row>
    <row r="1748" spans="1:9">
      <c r="A1748" s="7">
        <v>1746.5</v>
      </c>
      <c r="B1748" s="7">
        <v>3</v>
      </c>
      <c r="C1748" s="7"/>
      <c r="D1748" s="7"/>
      <c r="E1748" s="7"/>
      <c r="H1748">
        <v>1746.5</v>
      </c>
      <c r="I1748">
        <v>10</v>
      </c>
    </row>
    <row r="1749" spans="1:9">
      <c r="A1749" s="7">
        <v>1747.5</v>
      </c>
      <c r="B1749" s="7">
        <v>3</v>
      </c>
      <c r="C1749" s="7"/>
      <c r="D1749" s="7"/>
      <c r="E1749" s="7"/>
      <c r="H1749">
        <v>1747.5</v>
      </c>
      <c r="I1749">
        <v>6</v>
      </c>
    </row>
    <row r="1750" spans="1:9">
      <c r="A1750" s="7">
        <v>1748.5</v>
      </c>
      <c r="B1750" s="7">
        <v>0</v>
      </c>
      <c r="C1750" s="7"/>
      <c r="D1750" s="7"/>
      <c r="E1750" s="7"/>
      <c r="H1750">
        <v>1748.5</v>
      </c>
      <c r="I1750">
        <v>9</v>
      </c>
    </row>
    <row r="1751" spans="1:9">
      <c r="A1751" s="7">
        <v>1749.5</v>
      </c>
      <c r="B1751" s="7">
        <v>3</v>
      </c>
      <c r="C1751" s="7"/>
      <c r="D1751" s="7"/>
      <c r="E1751" s="7"/>
      <c r="H1751">
        <v>1749.5</v>
      </c>
      <c r="I1751">
        <v>8</v>
      </c>
    </row>
    <row r="1752" spans="1:9">
      <c r="A1752" s="7">
        <v>1750.5</v>
      </c>
      <c r="B1752" s="7">
        <v>2</v>
      </c>
      <c r="C1752" s="7"/>
      <c r="D1752" s="7"/>
      <c r="E1752" s="7"/>
      <c r="H1752">
        <v>1750.5</v>
      </c>
      <c r="I1752">
        <v>9</v>
      </c>
    </row>
    <row r="1753" spans="1:9">
      <c r="A1753" s="7">
        <v>1751.5</v>
      </c>
      <c r="B1753" s="7">
        <v>3</v>
      </c>
      <c r="C1753" s="7"/>
      <c r="D1753" s="7"/>
      <c r="E1753" s="7"/>
      <c r="H1753">
        <v>1751.5</v>
      </c>
      <c r="I1753">
        <v>6</v>
      </c>
    </row>
    <row r="1754" spans="1:9">
      <c r="A1754" s="7">
        <v>1752.5</v>
      </c>
      <c r="B1754" s="7">
        <v>7</v>
      </c>
      <c r="C1754" s="7"/>
      <c r="D1754" s="7"/>
      <c r="E1754" s="7"/>
      <c r="H1754">
        <v>1752.5</v>
      </c>
      <c r="I1754">
        <v>3</v>
      </c>
    </row>
    <row r="1755" spans="1:9">
      <c r="A1755" s="7">
        <v>1753.5</v>
      </c>
      <c r="B1755" s="7">
        <v>3</v>
      </c>
      <c r="C1755" s="7"/>
      <c r="D1755" s="7"/>
      <c r="E1755" s="7"/>
      <c r="H1755">
        <v>1753.5</v>
      </c>
      <c r="I1755">
        <v>3</v>
      </c>
    </row>
    <row r="1756" spans="1:9">
      <c r="A1756" s="7">
        <v>1754.5</v>
      </c>
      <c r="B1756" s="7">
        <v>2</v>
      </c>
      <c r="C1756" s="7"/>
      <c r="D1756" s="7"/>
      <c r="E1756" s="7"/>
      <c r="H1756">
        <v>1754.5</v>
      </c>
      <c r="I1756">
        <v>7</v>
      </c>
    </row>
    <row r="1757" spans="1:9">
      <c r="A1757" s="7">
        <v>1755.5</v>
      </c>
      <c r="B1757" s="7">
        <v>2</v>
      </c>
      <c r="C1757" s="7"/>
      <c r="D1757" s="7"/>
      <c r="E1757" s="7"/>
      <c r="H1757">
        <v>1755.5</v>
      </c>
      <c r="I1757">
        <v>4</v>
      </c>
    </row>
    <row r="1758" spans="1:9">
      <c r="A1758" s="7">
        <v>1756.5</v>
      </c>
      <c r="B1758" s="7">
        <v>0</v>
      </c>
      <c r="C1758" s="7"/>
      <c r="D1758" s="7"/>
      <c r="E1758" s="7"/>
      <c r="H1758">
        <v>1756.5</v>
      </c>
      <c r="I1758">
        <v>6</v>
      </c>
    </row>
    <row r="1759" spans="1:9">
      <c r="A1759" s="7">
        <v>1757.5</v>
      </c>
      <c r="B1759" s="7">
        <v>2</v>
      </c>
      <c r="C1759" s="7"/>
      <c r="D1759" s="7"/>
      <c r="E1759" s="7"/>
      <c r="H1759">
        <v>1757.5</v>
      </c>
      <c r="I1759">
        <v>9</v>
      </c>
    </row>
    <row r="1760" spans="1:9">
      <c r="A1760" s="7">
        <v>1758.5</v>
      </c>
      <c r="B1760" s="7">
        <v>6</v>
      </c>
      <c r="C1760" s="7"/>
      <c r="D1760" s="7"/>
      <c r="E1760" s="7"/>
      <c r="H1760">
        <v>1758.5</v>
      </c>
      <c r="I1760">
        <v>2</v>
      </c>
    </row>
    <row r="1761" spans="1:9">
      <c r="A1761" s="7">
        <v>1759.5</v>
      </c>
      <c r="B1761" s="7">
        <v>2</v>
      </c>
      <c r="C1761" s="7"/>
      <c r="D1761" s="7"/>
      <c r="E1761" s="7"/>
      <c r="H1761">
        <v>1759.5</v>
      </c>
      <c r="I1761">
        <v>6</v>
      </c>
    </row>
    <row r="1762" spans="1:9">
      <c r="A1762" s="7">
        <v>1760.5</v>
      </c>
      <c r="B1762" s="7">
        <v>4</v>
      </c>
      <c r="C1762" s="7"/>
      <c r="D1762" s="7"/>
      <c r="E1762" s="7"/>
      <c r="H1762">
        <v>1760.5</v>
      </c>
      <c r="I1762">
        <v>4</v>
      </c>
    </row>
    <row r="1763" spans="1:9">
      <c r="A1763" s="7">
        <v>1761.5</v>
      </c>
      <c r="B1763" s="7">
        <v>4</v>
      </c>
      <c r="C1763" s="7"/>
      <c r="D1763" s="7"/>
      <c r="E1763" s="7"/>
      <c r="H1763">
        <v>1761.5</v>
      </c>
      <c r="I1763">
        <v>8</v>
      </c>
    </row>
    <row r="1764" spans="1:9">
      <c r="A1764" s="7">
        <v>1762.5</v>
      </c>
      <c r="B1764" s="7">
        <v>6</v>
      </c>
      <c r="C1764" s="7"/>
      <c r="D1764" s="7"/>
      <c r="E1764" s="7"/>
      <c r="H1764">
        <v>1762.5</v>
      </c>
      <c r="I1764">
        <v>3</v>
      </c>
    </row>
    <row r="1765" spans="1:9">
      <c r="A1765" s="7">
        <v>1763.5</v>
      </c>
      <c r="B1765" s="7">
        <v>3</v>
      </c>
      <c r="C1765" s="7"/>
      <c r="D1765" s="7"/>
      <c r="E1765" s="7"/>
      <c r="H1765">
        <v>1763.5</v>
      </c>
      <c r="I1765">
        <v>1</v>
      </c>
    </row>
    <row r="1766" spans="1:9">
      <c r="A1766" s="7">
        <v>1764.5</v>
      </c>
      <c r="B1766" s="7">
        <v>4</v>
      </c>
      <c r="C1766" s="7"/>
      <c r="D1766" s="7"/>
      <c r="E1766" s="7"/>
      <c r="H1766">
        <v>1764.5</v>
      </c>
      <c r="I1766">
        <v>6</v>
      </c>
    </row>
    <row r="1767" spans="1:9">
      <c r="A1767" s="7">
        <v>1765.5</v>
      </c>
      <c r="B1767" s="7">
        <v>3</v>
      </c>
      <c r="C1767" s="7"/>
      <c r="D1767" s="7"/>
      <c r="E1767" s="7"/>
      <c r="H1767">
        <v>1765.5</v>
      </c>
      <c r="I1767">
        <v>3</v>
      </c>
    </row>
    <row r="1768" spans="1:9">
      <c r="A1768" s="7">
        <v>1766.5</v>
      </c>
      <c r="B1768" s="7">
        <v>3</v>
      </c>
      <c r="C1768" s="7"/>
      <c r="D1768" s="7"/>
      <c r="E1768" s="7"/>
      <c r="H1768">
        <v>1766.5</v>
      </c>
      <c r="I1768">
        <v>5</v>
      </c>
    </row>
    <row r="1769" spans="1:9">
      <c r="A1769" s="7">
        <v>1767.5</v>
      </c>
      <c r="B1769" s="7">
        <v>4</v>
      </c>
      <c r="C1769" s="7"/>
      <c r="D1769" s="7"/>
      <c r="E1769" s="7"/>
      <c r="H1769">
        <v>1767.5</v>
      </c>
      <c r="I1769">
        <v>6</v>
      </c>
    </row>
    <row r="1770" spans="1:9">
      <c r="A1770" s="7">
        <v>1768.5</v>
      </c>
      <c r="B1770" s="7">
        <v>1</v>
      </c>
      <c r="C1770" s="7"/>
      <c r="D1770" s="7"/>
      <c r="E1770" s="7"/>
      <c r="H1770">
        <v>1768.5</v>
      </c>
      <c r="I1770">
        <v>4</v>
      </c>
    </row>
    <row r="1771" spans="1:9">
      <c r="A1771" s="7">
        <v>1769.5</v>
      </c>
      <c r="B1771" s="7">
        <v>2</v>
      </c>
      <c r="C1771" s="7"/>
      <c r="D1771" s="7"/>
      <c r="E1771" s="7"/>
      <c r="H1771">
        <v>1769.5</v>
      </c>
      <c r="I1771">
        <v>7</v>
      </c>
    </row>
    <row r="1772" spans="1:9">
      <c r="A1772" s="7">
        <v>1770.5</v>
      </c>
      <c r="B1772" s="7">
        <v>6</v>
      </c>
      <c r="C1772" s="7"/>
      <c r="D1772" s="7"/>
      <c r="E1772" s="7"/>
      <c r="H1772">
        <v>1770.5</v>
      </c>
      <c r="I1772">
        <v>3</v>
      </c>
    </row>
    <row r="1773" spans="1:9">
      <c r="A1773" s="7">
        <v>1771.5</v>
      </c>
      <c r="B1773" s="7">
        <v>2</v>
      </c>
      <c r="C1773" s="7"/>
      <c r="D1773" s="7"/>
      <c r="E1773" s="7"/>
      <c r="H1773">
        <v>1771.5</v>
      </c>
      <c r="I1773">
        <v>3</v>
      </c>
    </row>
    <row r="1774" spans="1:9">
      <c r="A1774" s="7">
        <v>1772.5</v>
      </c>
      <c r="B1774" s="7">
        <v>1</v>
      </c>
      <c r="C1774" s="7"/>
      <c r="D1774" s="7"/>
      <c r="E1774" s="7"/>
      <c r="H1774">
        <v>1772.5</v>
      </c>
      <c r="I1774">
        <v>2</v>
      </c>
    </row>
    <row r="1775" spans="1:9">
      <c r="A1775" s="7">
        <v>1773.5</v>
      </c>
      <c r="B1775" s="7">
        <v>5</v>
      </c>
      <c r="C1775" s="7"/>
      <c r="D1775" s="7"/>
      <c r="E1775" s="7"/>
      <c r="H1775">
        <v>1773.5</v>
      </c>
      <c r="I1775">
        <v>6</v>
      </c>
    </row>
    <row r="1776" spans="1:9">
      <c r="A1776" s="7">
        <v>1774.5</v>
      </c>
      <c r="B1776" s="7">
        <v>3</v>
      </c>
      <c r="C1776" s="7"/>
      <c r="D1776" s="7"/>
      <c r="E1776" s="7"/>
      <c r="H1776">
        <v>1774.5</v>
      </c>
      <c r="I1776">
        <v>3</v>
      </c>
    </row>
    <row r="1777" spans="1:9">
      <c r="A1777" s="7">
        <v>1775.5</v>
      </c>
      <c r="B1777" s="7">
        <v>2</v>
      </c>
      <c r="C1777" s="7"/>
      <c r="D1777" s="7"/>
      <c r="E1777" s="7"/>
      <c r="H1777">
        <v>1775.5</v>
      </c>
      <c r="I1777">
        <v>4</v>
      </c>
    </row>
    <row r="1778" spans="1:9">
      <c r="A1778" s="7">
        <v>1776.5</v>
      </c>
      <c r="B1778" s="7">
        <v>4</v>
      </c>
      <c r="C1778" s="7"/>
      <c r="D1778" s="7"/>
      <c r="E1778" s="7"/>
      <c r="H1778">
        <v>1776.5</v>
      </c>
      <c r="I1778">
        <v>3</v>
      </c>
    </row>
    <row r="1779" spans="1:9">
      <c r="A1779" s="7">
        <v>1777.5</v>
      </c>
      <c r="B1779" s="7">
        <v>5</v>
      </c>
      <c r="C1779" s="7"/>
      <c r="D1779" s="7"/>
      <c r="E1779" s="7"/>
      <c r="H1779">
        <v>1777.5</v>
      </c>
      <c r="I1779">
        <v>7</v>
      </c>
    </row>
    <row r="1780" spans="1:9">
      <c r="A1780" s="7">
        <v>1778.5</v>
      </c>
      <c r="B1780" s="7">
        <v>5</v>
      </c>
      <c r="C1780" s="7"/>
      <c r="D1780" s="7"/>
      <c r="E1780" s="7"/>
      <c r="H1780">
        <v>1778.5</v>
      </c>
      <c r="I1780">
        <v>2</v>
      </c>
    </row>
    <row r="1781" spans="1:9">
      <c r="A1781" s="7">
        <v>1779.5</v>
      </c>
      <c r="B1781" s="7">
        <v>4</v>
      </c>
      <c r="C1781" s="7"/>
      <c r="D1781" s="7"/>
      <c r="E1781" s="7"/>
      <c r="H1781">
        <v>1779.5</v>
      </c>
      <c r="I1781">
        <v>6</v>
      </c>
    </row>
    <row r="1782" spans="1:9">
      <c r="A1782" s="7">
        <v>1780.5</v>
      </c>
      <c r="B1782" s="7">
        <v>3</v>
      </c>
      <c r="C1782" s="7"/>
      <c r="D1782" s="7"/>
      <c r="E1782" s="7"/>
      <c r="H1782">
        <v>1780.5</v>
      </c>
      <c r="I1782">
        <v>4</v>
      </c>
    </row>
    <row r="1783" spans="1:9">
      <c r="A1783" s="7">
        <v>1781.5</v>
      </c>
      <c r="B1783" s="7">
        <v>2</v>
      </c>
      <c r="C1783" s="7"/>
      <c r="D1783" s="7"/>
      <c r="E1783" s="7"/>
      <c r="H1783">
        <v>1781.5</v>
      </c>
      <c r="I1783">
        <v>5</v>
      </c>
    </row>
    <row r="1784" spans="1:9">
      <c r="A1784" s="7">
        <v>1782.5</v>
      </c>
      <c r="B1784" s="7">
        <v>2</v>
      </c>
      <c r="C1784" s="7"/>
      <c r="D1784" s="7"/>
      <c r="E1784" s="7"/>
      <c r="H1784">
        <v>1782.5</v>
      </c>
      <c r="I1784">
        <v>5</v>
      </c>
    </row>
    <row r="1785" spans="1:9">
      <c r="A1785" s="7">
        <v>1783.5</v>
      </c>
      <c r="B1785" s="7">
        <v>4</v>
      </c>
      <c r="C1785" s="7"/>
      <c r="D1785" s="7"/>
      <c r="E1785" s="7"/>
      <c r="H1785">
        <v>1783.5</v>
      </c>
      <c r="I1785">
        <v>5</v>
      </c>
    </row>
    <row r="1786" spans="1:9">
      <c r="A1786" s="7">
        <v>1784.5</v>
      </c>
      <c r="B1786" s="7">
        <v>2</v>
      </c>
      <c r="C1786" s="7"/>
      <c r="D1786" s="7"/>
      <c r="E1786" s="7"/>
      <c r="H1786">
        <v>1784.5</v>
      </c>
      <c r="I1786">
        <v>5</v>
      </c>
    </row>
    <row r="1787" spans="1:9">
      <c r="A1787" s="7">
        <v>1785.5</v>
      </c>
      <c r="B1787" s="7">
        <v>3</v>
      </c>
      <c r="C1787" s="7"/>
      <c r="D1787" s="7"/>
      <c r="E1787" s="7"/>
      <c r="H1787">
        <v>1785.5</v>
      </c>
      <c r="I1787">
        <v>2</v>
      </c>
    </row>
    <row r="1788" spans="1:9">
      <c r="A1788" s="7">
        <v>1786.5</v>
      </c>
      <c r="B1788" s="7">
        <v>5</v>
      </c>
      <c r="C1788" s="7"/>
      <c r="D1788" s="7"/>
      <c r="E1788" s="7"/>
      <c r="H1788">
        <v>1786.5</v>
      </c>
      <c r="I1788">
        <v>5</v>
      </c>
    </row>
    <row r="1789" spans="1:9">
      <c r="A1789" s="7">
        <v>1787.5</v>
      </c>
      <c r="B1789" s="7">
        <v>5</v>
      </c>
      <c r="C1789" s="7"/>
      <c r="D1789" s="7"/>
      <c r="E1789" s="7"/>
      <c r="H1789">
        <v>1787.5</v>
      </c>
      <c r="I1789">
        <v>3</v>
      </c>
    </row>
    <row r="1790" spans="1:9">
      <c r="A1790" s="7">
        <v>1788.5</v>
      </c>
      <c r="B1790" s="7">
        <v>4</v>
      </c>
      <c r="C1790" s="7"/>
      <c r="D1790" s="7"/>
      <c r="E1790" s="7"/>
      <c r="H1790">
        <v>1788.5</v>
      </c>
      <c r="I1790">
        <v>9</v>
      </c>
    </row>
    <row r="1791" spans="1:9">
      <c r="A1791" s="7">
        <v>1789.5</v>
      </c>
      <c r="B1791" s="7">
        <v>4</v>
      </c>
      <c r="C1791" s="7"/>
      <c r="D1791" s="7"/>
      <c r="E1791" s="7"/>
      <c r="H1791">
        <v>1789.5</v>
      </c>
      <c r="I1791">
        <v>7</v>
      </c>
    </row>
    <row r="1792" spans="1:9">
      <c r="A1792" s="7">
        <v>1790.5</v>
      </c>
      <c r="B1792" s="7">
        <v>2</v>
      </c>
      <c r="C1792" s="7"/>
      <c r="D1792" s="7"/>
      <c r="E1792" s="7"/>
      <c r="H1792">
        <v>1790.5</v>
      </c>
      <c r="I1792">
        <v>3</v>
      </c>
    </row>
    <row r="1793" spans="1:9">
      <c r="A1793" s="7">
        <v>1791.5</v>
      </c>
      <c r="B1793" s="7">
        <v>6</v>
      </c>
      <c r="C1793" s="7"/>
      <c r="D1793" s="7"/>
      <c r="E1793" s="7"/>
      <c r="H1793">
        <v>1791.5</v>
      </c>
      <c r="I1793">
        <v>10</v>
      </c>
    </row>
    <row r="1794" spans="1:9">
      <c r="A1794" s="7">
        <v>1792.5</v>
      </c>
      <c r="B1794" s="7">
        <v>2</v>
      </c>
      <c r="C1794" s="7"/>
      <c r="D1794" s="7"/>
      <c r="E1794" s="7"/>
      <c r="H1794">
        <v>1792.5</v>
      </c>
      <c r="I1794">
        <v>3</v>
      </c>
    </row>
    <row r="1795" spans="1:9">
      <c r="A1795" s="7">
        <v>1793.5</v>
      </c>
      <c r="B1795" s="7">
        <v>1</v>
      </c>
      <c r="C1795" s="7"/>
      <c r="D1795" s="7"/>
      <c r="E1795" s="7"/>
      <c r="H1795">
        <v>1793.5</v>
      </c>
      <c r="I1795">
        <v>1</v>
      </c>
    </row>
    <row r="1796" spans="1:9">
      <c r="A1796" s="7">
        <v>1794.5</v>
      </c>
      <c r="B1796" s="7">
        <v>9</v>
      </c>
      <c r="C1796" s="7"/>
      <c r="D1796" s="7"/>
      <c r="E1796" s="7"/>
      <c r="H1796">
        <v>1794.5</v>
      </c>
      <c r="I1796">
        <v>10</v>
      </c>
    </row>
    <row r="1797" spans="1:9">
      <c r="A1797" s="7">
        <v>1795.5</v>
      </c>
      <c r="B1797" s="7">
        <v>2</v>
      </c>
      <c r="C1797" s="7"/>
      <c r="D1797" s="7"/>
      <c r="E1797" s="7"/>
      <c r="H1797">
        <v>1795.5</v>
      </c>
      <c r="I1797">
        <v>4</v>
      </c>
    </row>
    <row r="1798" spans="1:9">
      <c r="A1798" s="7">
        <v>1796.5</v>
      </c>
      <c r="B1798" s="7">
        <v>3</v>
      </c>
      <c r="C1798" s="7"/>
      <c r="D1798" s="7"/>
      <c r="E1798" s="7"/>
      <c r="H1798">
        <v>1796.5</v>
      </c>
      <c r="I1798">
        <v>4</v>
      </c>
    </row>
    <row r="1799" spans="1:9">
      <c r="A1799" s="7">
        <v>1797.5</v>
      </c>
      <c r="B1799" s="7">
        <v>2</v>
      </c>
      <c r="C1799" s="7"/>
      <c r="D1799" s="7"/>
      <c r="E1799" s="7"/>
      <c r="H1799">
        <v>1797.5</v>
      </c>
      <c r="I1799">
        <v>2</v>
      </c>
    </row>
    <row r="1800" spans="1:9">
      <c r="A1800" s="7">
        <v>1798.5</v>
      </c>
      <c r="B1800" s="7">
        <v>1</v>
      </c>
      <c r="C1800" s="7"/>
      <c r="D1800" s="7"/>
      <c r="E1800" s="7"/>
      <c r="H1800">
        <v>1798.5</v>
      </c>
      <c r="I1800">
        <v>11</v>
      </c>
    </row>
    <row r="1801" spans="1:9">
      <c r="A1801" s="7">
        <v>1799.5</v>
      </c>
      <c r="B1801" s="7">
        <v>3</v>
      </c>
      <c r="C1801" s="7"/>
      <c r="D1801" s="7"/>
      <c r="E1801" s="7"/>
      <c r="H1801">
        <v>1799.5</v>
      </c>
      <c r="I1801">
        <v>5</v>
      </c>
    </row>
    <row r="1802" spans="1:9">
      <c r="A1802" s="7">
        <v>1800.5</v>
      </c>
      <c r="B1802" s="7">
        <v>8</v>
      </c>
      <c r="C1802" s="7"/>
      <c r="D1802" s="7"/>
      <c r="E1802" s="7"/>
      <c r="H1802">
        <v>1800.5</v>
      </c>
      <c r="I1802">
        <v>5</v>
      </c>
    </row>
    <row r="1803" spans="1:9">
      <c r="A1803" s="7">
        <v>1801.5</v>
      </c>
      <c r="B1803" s="7">
        <v>4</v>
      </c>
      <c r="C1803" s="7"/>
      <c r="D1803" s="7"/>
      <c r="E1803" s="7"/>
      <c r="H1803">
        <v>1801.5</v>
      </c>
      <c r="I1803">
        <v>7</v>
      </c>
    </row>
    <row r="1804" spans="1:9">
      <c r="A1804" s="7">
        <v>1802.5</v>
      </c>
      <c r="B1804" s="7">
        <v>6</v>
      </c>
      <c r="C1804" s="7"/>
      <c r="D1804" s="7"/>
      <c r="E1804" s="7"/>
      <c r="H1804">
        <v>1802.5</v>
      </c>
      <c r="I1804">
        <v>6</v>
      </c>
    </row>
    <row r="1805" spans="1:9">
      <c r="A1805" s="7">
        <v>1803.5</v>
      </c>
      <c r="B1805" s="7">
        <v>5</v>
      </c>
      <c r="C1805" s="7"/>
      <c r="D1805" s="7"/>
      <c r="E1805" s="7"/>
      <c r="H1805">
        <v>1803.5</v>
      </c>
      <c r="I1805">
        <v>2</v>
      </c>
    </row>
    <row r="1806" spans="1:9">
      <c r="A1806" s="7">
        <v>1804.5</v>
      </c>
      <c r="B1806" s="7">
        <v>3</v>
      </c>
      <c r="C1806" s="7"/>
      <c r="D1806" s="7"/>
      <c r="E1806" s="7"/>
      <c r="H1806">
        <v>1804.5</v>
      </c>
      <c r="I1806">
        <v>3</v>
      </c>
    </row>
    <row r="1807" spans="1:9">
      <c r="A1807" s="7">
        <v>1805.5</v>
      </c>
      <c r="B1807" s="7">
        <v>3</v>
      </c>
      <c r="C1807" s="7"/>
      <c r="D1807" s="7"/>
      <c r="E1807" s="7"/>
      <c r="H1807">
        <v>1805.5</v>
      </c>
      <c r="I1807">
        <v>7</v>
      </c>
    </row>
    <row r="1808" spans="1:9">
      <c r="A1808" s="7">
        <v>1806.5</v>
      </c>
      <c r="B1808" s="7">
        <v>2</v>
      </c>
      <c r="C1808" s="7"/>
      <c r="D1808" s="7"/>
      <c r="E1808" s="7"/>
      <c r="H1808">
        <v>1806.5</v>
      </c>
      <c r="I1808">
        <v>6</v>
      </c>
    </row>
    <row r="1809" spans="1:9">
      <c r="A1809" s="7">
        <v>1807.5</v>
      </c>
      <c r="B1809" s="7">
        <v>3</v>
      </c>
      <c r="C1809" s="7"/>
      <c r="D1809" s="7"/>
      <c r="E1809" s="7"/>
      <c r="H1809">
        <v>1807.5</v>
      </c>
      <c r="I1809">
        <v>6</v>
      </c>
    </row>
    <row r="1810" spans="1:9">
      <c r="A1810" s="7">
        <v>1808.5</v>
      </c>
      <c r="B1810" s="7">
        <v>0</v>
      </c>
      <c r="C1810" s="7"/>
      <c r="D1810" s="7"/>
      <c r="E1810" s="7"/>
      <c r="H1810">
        <v>1808.5</v>
      </c>
      <c r="I1810">
        <v>3</v>
      </c>
    </row>
    <row r="1811" spans="1:9">
      <c r="A1811" s="7">
        <v>1809.5</v>
      </c>
      <c r="B1811" s="7">
        <v>2</v>
      </c>
      <c r="C1811" s="7"/>
      <c r="D1811" s="7"/>
      <c r="E1811" s="7"/>
      <c r="H1811">
        <v>1809.5</v>
      </c>
      <c r="I1811">
        <v>8</v>
      </c>
    </row>
    <row r="1812" spans="1:9">
      <c r="A1812" s="7">
        <v>1810.5</v>
      </c>
      <c r="B1812" s="7">
        <v>1</v>
      </c>
      <c r="C1812" s="7"/>
      <c r="D1812" s="7"/>
      <c r="E1812" s="7"/>
      <c r="H1812">
        <v>1810.5</v>
      </c>
      <c r="I1812">
        <v>6</v>
      </c>
    </row>
    <row r="1813" spans="1:9">
      <c r="A1813" s="7">
        <v>1811.5</v>
      </c>
      <c r="B1813" s="7">
        <v>2</v>
      </c>
      <c r="C1813" s="7"/>
      <c r="D1813" s="7"/>
      <c r="E1813" s="7"/>
      <c r="H1813">
        <v>1811.5</v>
      </c>
      <c r="I1813">
        <v>9</v>
      </c>
    </row>
    <row r="1814" spans="1:9">
      <c r="A1814" s="7">
        <v>1812.5</v>
      </c>
      <c r="B1814" s="7">
        <v>4</v>
      </c>
      <c r="C1814" s="7"/>
      <c r="D1814" s="7"/>
      <c r="E1814" s="7"/>
      <c r="H1814">
        <v>1812.5</v>
      </c>
      <c r="I1814">
        <v>6</v>
      </c>
    </row>
    <row r="1815" spans="1:9">
      <c r="A1815" s="7">
        <v>1813.5</v>
      </c>
      <c r="B1815" s="7">
        <v>1</v>
      </c>
      <c r="C1815" s="7"/>
      <c r="D1815" s="7"/>
      <c r="E1815" s="7"/>
      <c r="H1815">
        <v>1813.5</v>
      </c>
      <c r="I1815">
        <v>2</v>
      </c>
    </row>
    <row r="1816" spans="1:9">
      <c r="A1816" s="7">
        <v>1814.5</v>
      </c>
      <c r="B1816" s="7">
        <v>1</v>
      </c>
      <c r="C1816" s="7"/>
      <c r="D1816" s="7"/>
      <c r="E1816" s="7"/>
      <c r="H1816">
        <v>1814.5</v>
      </c>
      <c r="I1816">
        <v>7</v>
      </c>
    </row>
    <row r="1817" spans="1:9">
      <c r="A1817" s="7">
        <v>1815.5</v>
      </c>
      <c r="B1817" s="7">
        <v>1</v>
      </c>
      <c r="C1817" s="7"/>
      <c r="D1817" s="7"/>
      <c r="E1817" s="7"/>
      <c r="H1817">
        <v>1815.5</v>
      </c>
      <c r="I1817">
        <v>4</v>
      </c>
    </row>
    <row r="1818" spans="1:9">
      <c r="A1818" s="7">
        <v>1816.5</v>
      </c>
      <c r="B1818" s="7">
        <v>3</v>
      </c>
      <c r="C1818" s="7"/>
      <c r="D1818" s="7"/>
      <c r="E1818" s="7"/>
      <c r="H1818">
        <v>1816.5</v>
      </c>
      <c r="I1818">
        <v>7</v>
      </c>
    </row>
    <row r="1819" spans="1:9">
      <c r="A1819" s="7">
        <v>1817.5</v>
      </c>
      <c r="B1819" s="7">
        <v>6</v>
      </c>
      <c r="C1819" s="7"/>
      <c r="D1819" s="7"/>
      <c r="E1819" s="7"/>
      <c r="H1819">
        <v>1817.5</v>
      </c>
      <c r="I1819">
        <v>5</v>
      </c>
    </row>
    <row r="1820" spans="1:9">
      <c r="A1820" s="7">
        <v>1818.5</v>
      </c>
      <c r="B1820" s="7">
        <v>6</v>
      </c>
      <c r="C1820" s="7"/>
      <c r="D1820" s="7"/>
      <c r="E1820" s="7"/>
      <c r="H1820">
        <v>1818.5</v>
      </c>
      <c r="I1820">
        <v>2</v>
      </c>
    </row>
    <row r="1821" spans="1:9">
      <c r="A1821" s="7">
        <v>1819.5</v>
      </c>
      <c r="B1821" s="7">
        <v>3</v>
      </c>
      <c r="C1821" s="7"/>
      <c r="D1821" s="7"/>
      <c r="E1821" s="7"/>
      <c r="H1821">
        <v>1819.5</v>
      </c>
      <c r="I1821">
        <v>7</v>
      </c>
    </row>
    <row r="1822" spans="1:9">
      <c r="A1822" s="7">
        <v>1820.5</v>
      </c>
      <c r="B1822" s="7">
        <v>1</v>
      </c>
      <c r="C1822" s="7"/>
      <c r="D1822" s="7"/>
      <c r="E1822" s="7"/>
      <c r="H1822">
        <v>1820.5</v>
      </c>
      <c r="I1822">
        <v>8</v>
      </c>
    </row>
    <row r="1823" spans="1:9">
      <c r="A1823" s="7">
        <v>1821.5</v>
      </c>
      <c r="B1823" s="7">
        <v>3</v>
      </c>
      <c r="C1823" s="7"/>
      <c r="D1823" s="7"/>
      <c r="E1823" s="7"/>
      <c r="H1823">
        <v>1821.5</v>
      </c>
      <c r="I1823">
        <v>2</v>
      </c>
    </row>
    <row r="1824" spans="1:9">
      <c r="A1824" s="7">
        <v>1822.5</v>
      </c>
      <c r="B1824" s="7">
        <v>4</v>
      </c>
      <c r="C1824" s="7"/>
      <c r="D1824" s="7"/>
      <c r="E1824" s="7"/>
      <c r="H1824">
        <v>1822.5</v>
      </c>
      <c r="I1824">
        <v>5</v>
      </c>
    </row>
    <row r="1825" spans="1:9">
      <c r="A1825" s="7">
        <v>1823.5</v>
      </c>
      <c r="B1825" s="7">
        <v>1</v>
      </c>
      <c r="C1825" s="7"/>
      <c r="D1825" s="7"/>
      <c r="E1825" s="7"/>
      <c r="H1825">
        <v>1823.5</v>
      </c>
      <c r="I1825">
        <v>9</v>
      </c>
    </row>
    <row r="1826" spans="1:9">
      <c r="A1826" s="7">
        <v>1824.5</v>
      </c>
      <c r="B1826" s="7">
        <v>3</v>
      </c>
      <c r="C1826" s="7"/>
      <c r="D1826" s="7"/>
      <c r="E1826" s="7"/>
      <c r="H1826">
        <v>1824.5</v>
      </c>
      <c r="I1826">
        <v>6</v>
      </c>
    </row>
    <row r="1827" spans="1:9">
      <c r="A1827" s="7">
        <v>1825.5</v>
      </c>
      <c r="B1827" s="7">
        <v>1</v>
      </c>
      <c r="C1827" s="7"/>
      <c r="D1827" s="7"/>
      <c r="E1827" s="7"/>
      <c r="H1827">
        <v>1825.5</v>
      </c>
      <c r="I1827">
        <v>2</v>
      </c>
    </row>
    <row r="1828" spans="1:9">
      <c r="A1828" s="7">
        <v>1826.5</v>
      </c>
      <c r="B1828" s="7">
        <v>0</v>
      </c>
      <c r="C1828" s="7"/>
      <c r="D1828" s="7"/>
      <c r="E1828" s="7"/>
      <c r="H1828">
        <v>1826.5</v>
      </c>
      <c r="I1828">
        <v>7</v>
      </c>
    </row>
    <row r="1829" spans="1:9">
      <c r="A1829" s="7">
        <v>1827.5</v>
      </c>
      <c r="B1829" s="7">
        <v>4</v>
      </c>
      <c r="C1829" s="7"/>
      <c r="D1829" s="7"/>
      <c r="E1829" s="7"/>
      <c r="H1829">
        <v>1827.5</v>
      </c>
      <c r="I1829">
        <v>8</v>
      </c>
    </row>
    <row r="1830" spans="1:9">
      <c r="A1830" s="7">
        <v>1828.5</v>
      </c>
      <c r="B1830" s="7">
        <v>2</v>
      </c>
      <c r="C1830" s="7"/>
      <c r="D1830" s="7"/>
      <c r="E1830" s="7"/>
      <c r="H1830">
        <v>1828.5</v>
      </c>
      <c r="I1830">
        <v>3</v>
      </c>
    </row>
    <row r="1831" spans="1:9">
      <c r="A1831" s="7">
        <v>1829.5</v>
      </c>
      <c r="B1831" s="7">
        <v>2</v>
      </c>
      <c r="C1831" s="7"/>
      <c r="D1831" s="7"/>
      <c r="E1831" s="7"/>
      <c r="H1831">
        <v>1829.5</v>
      </c>
      <c r="I1831">
        <v>8</v>
      </c>
    </row>
    <row r="1832" spans="1:9">
      <c r="A1832" s="7">
        <v>1830.5</v>
      </c>
      <c r="B1832" s="7">
        <v>3</v>
      </c>
      <c r="C1832" s="7"/>
      <c r="D1832" s="7"/>
      <c r="E1832" s="7"/>
      <c r="H1832">
        <v>1830.5</v>
      </c>
      <c r="I1832">
        <v>5</v>
      </c>
    </row>
    <row r="1833" spans="1:9">
      <c r="A1833" s="7">
        <v>1831.5</v>
      </c>
      <c r="B1833" s="7">
        <v>2</v>
      </c>
      <c r="C1833" s="7"/>
      <c r="D1833" s="7"/>
      <c r="E1833" s="7"/>
      <c r="H1833">
        <v>1831.5</v>
      </c>
      <c r="I1833">
        <v>11</v>
      </c>
    </row>
    <row r="1834" spans="1:9">
      <c r="A1834" s="7">
        <v>1832.5</v>
      </c>
      <c r="B1834" s="7">
        <v>3</v>
      </c>
      <c r="C1834" s="7"/>
      <c r="D1834" s="7"/>
      <c r="E1834" s="7"/>
      <c r="H1834">
        <v>1832.5</v>
      </c>
      <c r="I1834">
        <v>2</v>
      </c>
    </row>
    <row r="1835" spans="1:9">
      <c r="A1835" s="7">
        <v>1833.5</v>
      </c>
      <c r="B1835" s="7">
        <v>3</v>
      </c>
      <c r="C1835" s="7"/>
      <c r="D1835" s="7"/>
      <c r="E1835" s="7"/>
      <c r="H1835">
        <v>1833.5</v>
      </c>
      <c r="I1835">
        <v>5</v>
      </c>
    </row>
    <row r="1836" spans="1:9">
      <c r="A1836" s="7">
        <v>1834.5</v>
      </c>
      <c r="B1836" s="7">
        <v>4</v>
      </c>
      <c r="C1836" s="7"/>
      <c r="D1836" s="7"/>
      <c r="E1836" s="7"/>
      <c r="H1836">
        <v>1834.5</v>
      </c>
      <c r="I1836">
        <v>7</v>
      </c>
    </row>
    <row r="1837" spans="1:9">
      <c r="A1837" s="7">
        <v>1835.5</v>
      </c>
      <c r="B1837" s="7">
        <v>1</v>
      </c>
      <c r="C1837" s="7"/>
      <c r="D1837" s="7"/>
      <c r="E1837" s="7"/>
      <c r="H1837">
        <v>1835.5</v>
      </c>
      <c r="I1837">
        <v>4</v>
      </c>
    </row>
    <row r="1838" spans="1:9">
      <c r="A1838" s="7">
        <v>1836.5</v>
      </c>
      <c r="B1838" s="7">
        <v>5</v>
      </c>
      <c r="C1838" s="7"/>
      <c r="D1838" s="7"/>
      <c r="E1838" s="7"/>
      <c r="H1838">
        <v>1836.5</v>
      </c>
      <c r="I1838">
        <v>9</v>
      </c>
    </row>
    <row r="1839" spans="1:9">
      <c r="A1839" s="7">
        <v>1837.5</v>
      </c>
      <c r="B1839" s="7">
        <v>1</v>
      </c>
      <c r="C1839" s="7"/>
      <c r="D1839" s="7"/>
      <c r="E1839" s="7"/>
      <c r="H1839">
        <v>1837.5</v>
      </c>
      <c r="I1839">
        <v>9</v>
      </c>
    </row>
    <row r="1840" spans="1:9">
      <c r="A1840" s="7">
        <v>1838.5</v>
      </c>
      <c r="B1840" s="7">
        <v>7</v>
      </c>
      <c r="C1840" s="7"/>
      <c r="D1840" s="7"/>
      <c r="E1840" s="7"/>
      <c r="H1840">
        <v>1838.5</v>
      </c>
      <c r="I1840">
        <v>4</v>
      </c>
    </row>
    <row r="1841" spans="1:9">
      <c r="A1841" s="7">
        <v>1839.5</v>
      </c>
      <c r="B1841" s="7">
        <v>1</v>
      </c>
      <c r="C1841" s="7"/>
      <c r="D1841" s="7"/>
      <c r="E1841" s="7"/>
      <c r="H1841">
        <v>1839.5</v>
      </c>
      <c r="I1841">
        <v>7</v>
      </c>
    </row>
    <row r="1842" spans="1:9">
      <c r="A1842" s="7">
        <v>1840.5</v>
      </c>
      <c r="B1842" s="7">
        <v>2</v>
      </c>
      <c r="C1842" s="7"/>
      <c r="D1842" s="7"/>
      <c r="E1842" s="7"/>
      <c r="H1842">
        <v>1840.5</v>
      </c>
      <c r="I1842">
        <v>4</v>
      </c>
    </row>
    <row r="1843" spans="1:9">
      <c r="A1843" s="7">
        <v>1841.5</v>
      </c>
      <c r="B1843" s="7">
        <v>1</v>
      </c>
      <c r="C1843" s="7"/>
      <c r="D1843" s="7"/>
      <c r="E1843" s="7"/>
      <c r="H1843">
        <v>1841.5</v>
      </c>
      <c r="I1843">
        <v>6</v>
      </c>
    </row>
    <row r="1844" spans="1:9">
      <c r="A1844" s="7">
        <v>1842.5</v>
      </c>
      <c r="B1844" s="7">
        <v>3</v>
      </c>
      <c r="C1844" s="7"/>
      <c r="D1844" s="7"/>
      <c r="E1844" s="7"/>
      <c r="H1844">
        <v>1842.5</v>
      </c>
      <c r="I1844">
        <v>8</v>
      </c>
    </row>
    <row r="1845" spans="1:9">
      <c r="A1845" s="7">
        <v>1843.5</v>
      </c>
      <c r="B1845" s="7">
        <v>2</v>
      </c>
      <c r="C1845" s="7"/>
      <c r="D1845" s="7"/>
      <c r="E1845" s="7"/>
      <c r="H1845">
        <v>1843.5</v>
      </c>
      <c r="I1845">
        <v>6</v>
      </c>
    </row>
    <row r="1846" spans="1:9">
      <c r="A1846" s="7">
        <v>1844.5</v>
      </c>
      <c r="B1846" s="7">
        <v>4</v>
      </c>
      <c r="C1846" s="7"/>
      <c r="D1846" s="7"/>
      <c r="E1846" s="7"/>
      <c r="H1846">
        <v>1844.5</v>
      </c>
      <c r="I1846">
        <v>2</v>
      </c>
    </row>
    <row r="1847" spans="1:9">
      <c r="A1847" s="7">
        <v>1845.5</v>
      </c>
      <c r="B1847" s="7">
        <v>4</v>
      </c>
      <c r="C1847" s="7"/>
      <c r="D1847" s="7"/>
      <c r="E1847" s="7"/>
      <c r="H1847">
        <v>1845.5</v>
      </c>
      <c r="I1847">
        <v>7</v>
      </c>
    </row>
    <row r="1848" spans="1:9">
      <c r="A1848" s="7">
        <v>1846.5</v>
      </c>
      <c r="B1848" s="7">
        <v>2</v>
      </c>
      <c r="C1848" s="7"/>
      <c r="D1848" s="7"/>
      <c r="E1848" s="7"/>
      <c r="H1848">
        <v>1846.5</v>
      </c>
      <c r="I1848">
        <v>1</v>
      </c>
    </row>
    <row r="1849" spans="1:9">
      <c r="A1849" s="7">
        <v>1847.5</v>
      </c>
      <c r="B1849" s="7">
        <v>2</v>
      </c>
      <c r="C1849" s="7"/>
      <c r="D1849" s="7"/>
      <c r="E1849" s="7"/>
      <c r="H1849">
        <v>1847.5</v>
      </c>
      <c r="I1849">
        <v>4</v>
      </c>
    </row>
    <row r="1850" spans="1:9">
      <c r="A1850" s="7">
        <v>1848.5</v>
      </c>
      <c r="B1850" s="7">
        <v>3</v>
      </c>
      <c r="C1850" s="7"/>
      <c r="D1850" s="7"/>
      <c r="E1850" s="7"/>
      <c r="H1850">
        <v>1848.5</v>
      </c>
      <c r="I1850">
        <v>5</v>
      </c>
    </row>
    <row r="1851" spans="1:9">
      <c r="A1851" s="7">
        <v>1849.5</v>
      </c>
      <c r="B1851" s="7">
        <v>3</v>
      </c>
      <c r="C1851" s="7"/>
      <c r="D1851" s="7"/>
      <c r="E1851" s="7"/>
      <c r="H1851">
        <v>1849.5</v>
      </c>
      <c r="I1851">
        <v>3</v>
      </c>
    </row>
    <row r="1852" spans="1:9">
      <c r="A1852" s="7">
        <v>1850.5</v>
      </c>
      <c r="B1852" s="7">
        <v>2</v>
      </c>
      <c r="C1852" s="7"/>
      <c r="D1852" s="7"/>
      <c r="E1852" s="7"/>
      <c r="H1852">
        <v>1850.5</v>
      </c>
      <c r="I1852">
        <v>7</v>
      </c>
    </row>
    <row r="1853" spans="1:9">
      <c r="A1853" s="7">
        <v>1851.5</v>
      </c>
      <c r="B1853" s="7">
        <v>5</v>
      </c>
      <c r="C1853" s="7"/>
      <c r="D1853" s="7"/>
      <c r="E1853" s="7"/>
      <c r="H1853">
        <v>1851.5</v>
      </c>
      <c r="I1853">
        <v>8</v>
      </c>
    </row>
    <row r="1854" spans="1:9">
      <c r="A1854" s="7">
        <v>1852.5</v>
      </c>
      <c r="B1854" s="7">
        <v>0</v>
      </c>
      <c r="C1854" s="7"/>
      <c r="D1854" s="7"/>
      <c r="E1854" s="7"/>
      <c r="H1854">
        <v>1852.5</v>
      </c>
      <c r="I1854">
        <v>3</v>
      </c>
    </row>
    <row r="1855" spans="1:9">
      <c r="A1855" s="7">
        <v>1853.5</v>
      </c>
      <c r="B1855" s="7">
        <v>7</v>
      </c>
      <c r="C1855" s="7"/>
      <c r="D1855" s="7"/>
      <c r="E1855" s="7"/>
      <c r="H1855">
        <v>1853.5</v>
      </c>
      <c r="I1855">
        <v>6</v>
      </c>
    </row>
    <row r="1856" spans="1:9">
      <c r="A1856" s="7">
        <v>1854.5</v>
      </c>
      <c r="B1856" s="7">
        <v>1</v>
      </c>
      <c r="C1856" s="7"/>
      <c r="D1856" s="7"/>
      <c r="E1856" s="7"/>
      <c r="H1856">
        <v>1854.5</v>
      </c>
      <c r="I1856">
        <v>2</v>
      </c>
    </row>
    <row r="1857" spans="1:9">
      <c r="A1857" s="7">
        <v>1855.5</v>
      </c>
      <c r="B1857" s="7">
        <v>4</v>
      </c>
      <c r="C1857" s="7"/>
      <c r="D1857" s="7"/>
      <c r="E1857" s="7"/>
      <c r="H1857">
        <v>1855.5</v>
      </c>
      <c r="I1857">
        <v>4</v>
      </c>
    </row>
    <row r="1858" spans="1:9">
      <c r="A1858" s="7">
        <v>1856.5</v>
      </c>
      <c r="B1858" s="7">
        <v>4</v>
      </c>
      <c r="C1858" s="7"/>
      <c r="D1858" s="7"/>
      <c r="E1858" s="7"/>
      <c r="H1858">
        <v>1856.5</v>
      </c>
      <c r="I1858">
        <v>3</v>
      </c>
    </row>
    <row r="1859" spans="1:9">
      <c r="A1859" s="7">
        <v>1857.5</v>
      </c>
      <c r="B1859" s="7">
        <v>10</v>
      </c>
      <c r="C1859" s="7"/>
      <c r="D1859" s="7"/>
      <c r="E1859" s="7"/>
      <c r="H1859">
        <v>1857.5</v>
      </c>
      <c r="I1859">
        <v>4</v>
      </c>
    </row>
    <row r="1860" spans="1:9">
      <c r="A1860" s="7">
        <v>1858.5</v>
      </c>
      <c r="B1860" s="7">
        <v>2</v>
      </c>
      <c r="C1860" s="7"/>
      <c r="D1860" s="7"/>
      <c r="E1860" s="7"/>
      <c r="H1860">
        <v>1858.5</v>
      </c>
      <c r="I1860">
        <v>7</v>
      </c>
    </row>
    <row r="1861" spans="1:9">
      <c r="A1861" s="7">
        <v>1859.5</v>
      </c>
      <c r="B1861" s="7">
        <v>3</v>
      </c>
      <c r="C1861" s="7"/>
      <c r="D1861" s="7"/>
      <c r="E1861" s="7"/>
      <c r="H1861">
        <v>1859.5</v>
      </c>
      <c r="I1861">
        <v>3</v>
      </c>
    </row>
    <row r="1862" spans="1:9">
      <c r="A1862" s="7">
        <v>1860.5</v>
      </c>
      <c r="B1862" s="7">
        <v>1</v>
      </c>
      <c r="C1862" s="7"/>
      <c r="D1862" s="7"/>
      <c r="E1862" s="7"/>
      <c r="H1862">
        <v>1860.5</v>
      </c>
      <c r="I1862">
        <v>9</v>
      </c>
    </row>
    <row r="1863" spans="1:9">
      <c r="A1863" s="7">
        <v>1861.5</v>
      </c>
      <c r="B1863" s="7">
        <v>2</v>
      </c>
      <c r="C1863" s="7"/>
      <c r="D1863" s="7"/>
      <c r="E1863" s="7"/>
      <c r="H1863">
        <v>1861.5</v>
      </c>
      <c r="I1863">
        <v>7</v>
      </c>
    </row>
    <row r="1864" spans="1:9">
      <c r="A1864" s="7">
        <v>1862.5</v>
      </c>
      <c r="B1864" s="7">
        <v>1</v>
      </c>
      <c r="C1864" s="7"/>
      <c r="D1864" s="7"/>
      <c r="E1864" s="7"/>
      <c r="H1864">
        <v>1862.5</v>
      </c>
      <c r="I1864">
        <v>5</v>
      </c>
    </row>
    <row r="1865" spans="1:9">
      <c r="A1865" s="7">
        <v>1863.5</v>
      </c>
      <c r="B1865" s="7">
        <v>3</v>
      </c>
      <c r="C1865" s="7"/>
      <c r="D1865" s="7"/>
      <c r="E1865" s="7"/>
      <c r="H1865">
        <v>1863.5</v>
      </c>
      <c r="I1865">
        <v>4</v>
      </c>
    </row>
    <row r="1866" spans="1:9">
      <c r="A1866" s="7">
        <v>1864.5</v>
      </c>
      <c r="B1866" s="7">
        <v>2</v>
      </c>
      <c r="C1866" s="7"/>
      <c r="D1866" s="7"/>
      <c r="E1866" s="7"/>
      <c r="H1866">
        <v>1864.5</v>
      </c>
      <c r="I1866">
        <v>7</v>
      </c>
    </row>
    <row r="1867" spans="1:9">
      <c r="A1867" s="7">
        <v>1865.5</v>
      </c>
      <c r="B1867" s="7">
        <v>1</v>
      </c>
      <c r="C1867" s="7"/>
      <c r="D1867" s="7"/>
      <c r="E1867" s="7"/>
      <c r="H1867">
        <v>1865.5</v>
      </c>
      <c r="I1867">
        <v>4</v>
      </c>
    </row>
    <row r="1868" spans="1:9">
      <c r="A1868" s="7">
        <v>1866.5</v>
      </c>
      <c r="B1868" s="7">
        <v>2</v>
      </c>
      <c r="C1868" s="7"/>
      <c r="D1868" s="7"/>
      <c r="E1868" s="7"/>
      <c r="H1868">
        <v>1866.5</v>
      </c>
      <c r="I1868">
        <v>3</v>
      </c>
    </row>
    <row r="1869" spans="1:9">
      <c r="A1869" s="7">
        <v>1867.5</v>
      </c>
      <c r="B1869" s="7">
        <v>4</v>
      </c>
      <c r="C1869" s="7"/>
      <c r="D1869" s="7"/>
      <c r="E1869" s="7"/>
      <c r="H1869">
        <v>1867.5</v>
      </c>
      <c r="I1869">
        <v>4</v>
      </c>
    </row>
    <row r="1870" spans="1:9">
      <c r="A1870" s="7">
        <v>1868.5</v>
      </c>
      <c r="B1870" s="7">
        <v>4</v>
      </c>
      <c r="C1870" s="7"/>
      <c r="D1870" s="7"/>
      <c r="E1870" s="7"/>
      <c r="H1870">
        <v>1868.5</v>
      </c>
      <c r="I1870">
        <v>7</v>
      </c>
    </row>
    <row r="1871" spans="1:9">
      <c r="A1871" s="7">
        <v>1869.5</v>
      </c>
      <c r="B1871" s="7">
        <v>3</v>
      </c>
      <c r="C1871" s="7"/>
      <c r="D1871" s="7"/>
      <c r="E1871" s="7"/>
      <c r="H1871">
        <v>1869.5</v>
      </c>
      <c r="I1871">
        <v>6</v>
      </c>
    </row>
    <row r="1872" spans="1:9">
      <c r="A1872" s="7">
        <v>1870.5</v>
      </c>
      <c r="B1872" s="7">
        <v>3</v>
      </c>
      <c r="C1872" s="7"/>
      <c r="D1872" s="7"/>
      <c r="E1872" s="7"/>
      <c r="H1872">
        <v>1870.5</v>
      </c>
      <c r="I1872">
        <v>3</v>
      </c>
    </row>
    <row r="1873" spans="1:9">
      <c r="A1873" s="7">
        <v>1871.5</v>
      </c>
      <c r="B1873" s="7">
        <v>3</v>
      </c>
      <c r="C1873" s="7"/>
      <c r="D1873" s="7"/>
      <c r="E1873" s="7"/>
      <c r="H1873">
        <v>1871.5</v>
      </c>
      <c r="I1873">
        <v>4</v>
      </c>
    </row>
    <row r="1874" spans="1:9">
      <c r="A1874" s="7">
        <v>1872.5</v>
      </c>
      <c r="B1874" s="7">
        <v>6</v>
      </c>
      <c r="C1874" s="7"/>
      <c r="D1874" s="7"/>
      <c r="E1874" s="7"/>
      <c r="H1874">
        <v>1872.5</v>
      </c>
      <c r="I1874">
        <v>6</v>
      </c>
    </row>
    <row r="1875" spans="1:9">
      <c r="A1875" s="7">
        <v>1873.5</v>
      </c>
      <c r="B1875" s="7">
        <v>7</v>
      </c>
      <c r="C1875" s="7"/>
      <c r="D1875" s="7"/>
      <c r="E1875" s="7"/>
      <c r="H1875">
        <v>1873.5</v>
      </c>
      <c r="I1875">
        <v>5</v>
      </c>
    </row>
    <row r="1876" spans="1:9">
      <c r="A1876" s="7">
        <v>1874.5</v>
      </c>
      <c r="B1876" s="7">
        <v>2</v>
      </c>
      <c r="C1876" s="7"/>
      <c r="D1876" s="7"/>
      <c r="E1876" s="7"/>
      <c r="H1876">
        <v>1874.5</v>
      </c>
      <c r="I1876">
        <v>2</v>
      </c>
    </row>
    <row r="1877" spans="1:9">
      <c r="A1877" s="7">
        <v>1875.5</v>
      </c>
      <c r="B1877" s="7">
        <v>5</v>
      </c>
      <c r="C1877" s="7"/>
      <c r="D1877" s="7"/>
      <c r="E1877" s="7"/>
      <c r="H1877">
        <v>1875.5</v>
      </c>
      <c r="I1877">
        <v>4</v>
      </c>
    </row>
    <row r="1878" spans="1:9">
      <c r="A1878" s="7">
        <v>1876.5</v>
      </c>
      <c r="B1878" s="7">
        <v>2</v>
      </c>
      <c r="C1878" s="7"/>
      <c r="D1878" s="7"/>
      <c r="E1878" s="7"/>
      <c r="H1878">
        <v>1876.5</v>
      </c>
      <c r="I1878">
        <v>4</v>
      </c>
    </row>
    <row r="1879" spans="1:9">
      <c r="A1879" s="7">
        <v>1877.5</v>
      </c>
      <c r="B1879" s="7">
        <v>4</v>
      </c>
      <c r="C1879" s="7"/>
      <c r="D1879" s="7"/>
      <c r="E1879" s="7"/>
      <c r="H1879">
        <v>1877.5</v>
      </c>
      <c r="I1879">
        <v>9</v>
      </c>
    </row>
    <row r="1880" spans="1:9">
      <c r="A1880" s="7">
        <v>1878.5</v>
      </c>
      <c r="B1880" s="7">
        <v>3</v>
      </c>
      <c r="C1880" s="7"/>
      <c r="D1880" s="7"/>
      <c r="E1880" s="7"/>
      <c r="H1880">
        <v>1878.5</v>
      </c>
      <c r="I1880">
        <v>7</v>
      </c>
    </row>
    <row r="1881" spans="1:9">
      <c r="A1881" s="7">
        <v>1879.5</v>
      </c>
      <c r="B1881" s="7">
        <v>4</v>
      </c>
      <c r="C1881" s="7"/>
      <c r="D1881" s="7"/>
      <c r="E1881" s="7"/>
      <c r="H1881">
        <v>1879.5</v>
      </c>
      <c r="I1881">
        <v>6</v>
      </c>
    </row>
    <row r="1882" spans="1:9">
      <c r="A1882" s="7">
        <v>1880.5</v>
      </c>
      <c r="B1882" s="7">
        <v>1</v>
      </c>
      <c r="C1882" s="7"/>
      <c r="D1882" s="7"/>
      <c r="E1882" s="7"/>
      <c r="H1882">
        <v>1880.5</v>
      </c>
      <c r="I1882">
        <v>3</v>
      </c>
    </row>
    <row r="1883" spans="1:9">
      <c r="A1883" s="7">
        <v>1881.5</v>
      </c>
      <c r="B1883" s="7">
        <v>7</v>
      </c>
      <c r="C1883" s="7"/>
      <c r="D1883" s="7"/>
      <c r="E1883" s="7"/>
      <c r="H1883">
        <v>1881.5</v>
      </c>
      <c r="I1883">
        <v>9</v>
      </c>
    </row>
    <row r="1884" spans="1:9">
      <c r="A1884" s="7">
        <v>1882.5</v>
      </c>
      <c r="B1884" s="7">
        <v>2</v>
      </c>
      <c r="C1884" s="7"/>
      <c r="D1884" s="7"/>
      <c r="E1884" s="7"/>
      <c r="H1884">
        <v>1882.5</v>
      </c>
      <c r="I1884">
        <v>2</v>
      </c>
    </row>
    <row r="1885" spans="1:9">
      <c r="A1885" s="7">
        <v>1883.5</v>
      </c>
      <c r="B1885" s="7">
        <v>0</v>
      </c>
      <c r="C1885" s="7"/>
      <c r="D1885" s="7"/>
      <c r="E1885" s="7"/>
      <c r="H1885">
        <v>1883.5</v>
      </c>
      <c r="I1885">
        <v>4</v>
      </c>
    </row>
    <row r="1886" spans="1:9">
      <c r="A1886" s="7">
        <v>1884.5</v>
      </c>
      <c r="B1886" s="7">
        <v>7</v>
      </c>
      <c r="C1886" s="7"/>
      <c r="D1886" s="7"/>
      <c r="E1886" s="7"/>
      <c r="H1886">
        <v>1884.5</v>
      </c>
      <c r="I1886">
        <v>4</v>
      </c>
    </row>
    <row r="1887" spans="1:9">
      <c r="A1887" s="7">
        <v>1885.5</v>
      </c>
      <c r="B1887" s="7">
        <v>2</v>
      </c>
      <c r="C1887" s="7"/>
      <c r="D1887" s="7"/>
      <c r="E1887" s="7"/>
      <c r="H1887">
        <v>1885.5</v>
      </c>
      <c r="I1887">
        <v>2</v>
      </c>
    </row>
    <row r="1888" spans="1:9">
      <c r="A1888" s="7">
        <v>1886.5</v>
      </c>
      <c r="B1888" s="7">
        <v>5</v>
      </c>
      <c r="C1888" s="7"/>
      <c r="D1888" s="7"/>
      <c r="E1888" s="7"/>
      <c r="H1888">
        <v>1886.5</v>
      </c>
      <c r="I1888">
        <v>8</v>
      </c>
    </row>
    <row r="1889" spans="1:9">
      <c r="A1889" s="7">
        <v>1887.5</v>
      </c>
      <c r="B1889" s="7">
        <v>5</v>
      </c>
      <c r="C1889" s="7"/>
      <c r="D1889" s="7"/>
      <c r="E1889" s="7"/>
      <c r="H1889">
        <v>1887.5</v>
      </c>
      <c r="I1889">
        <v>3</v>
      </c>
    </row>
    <row r="1890" spans="1:9">
      <c r="A1890" s="7">
        <v>1888.5</v>
      </c>
      <c r="B1890" s="7">
        <v>2</v>
      </c>
      <c r="C1890" s="7"/>
      <c r="D1890" s="7"/>
      <c r="E1890" s="7"/>
      <c r="H1890">
        <v>1888.5</v>
      </c>
      <c r="I1890">
        <v>3</v>
      </c>
    </row>
    <row r="1891" spans="1:9">
      <c r="A1891" s="7">
        <v>1889.5</v>
      </c>
      <c r="B1891" s="7">
        <v>1</v>
      </c>
      <c r="C1891" s="7"/>
      <c r="D1891" s="7"/>
      <c r="E1891" s="7"/>
      <c r="H1891">
        <v>1889.5</v>
      </c>
      <c r="I1891">
        <v>6</v>
      </c>
    </row>
    <row r="1892" spans="1:9">
      <c r="A1892" s="7">
        <v>1890.5</v>
      </c>
      <c r="B1892" s="7">
        <v>4</v>
      </c>
      <c r="C1892" s="7"/>
      <c r="D1892" s="7"/>
      <c r="E1892" s="7"/>
      <c r="H1892">
        <v>1890.5</v>
      </c>
      <c r="I1892">
        <v>4</v>
      </c>
    </row>
    <row r="1893" spans="1:9">
      <c r="A1893" s="7">
        <v>1891.5</v>
      </c>
      <c r="B1893" s="7">
        <v>2</v>
      </c>
      <c r="C1893" s="7"/>
      <c r="D1893" s="7"/>
      <c r="E1893" s="7"/>
      <c r="H1893">
        <v>1891.5</v>
      </c>
      <c r="I1893">
        <v>8</v>
      </c>
    </row>
    <row r="1894" spans="1:9">
      <c r="A1894" s="7">
        <v>1892.5</v>
      </c>
      <c r="B1894" s="7">
        <v>3</v>
      </c>
      <c r="C1894" s="7"/>
      <c r="D1894" s="7"/>
      <c r="E1894" s="7"/>
      <c r="H1894">
        <v>1892.5</v>
      </c>
      <c r="I1894">
        <v>1</v>
      </c>
    </row>
    <row r="1895" spans="1:9">
      <c r="A1895" s="7">
        <v>1893.5</v>
      </c>
      <c r="B1895" s="7">
        <v>2</v>
      </c>
      <c r="C1895" s="7"/>
      <c r="D1895" s="7"/>
      <c r="E1895" s="7"/>
      <c r="H1895">
        <v>1893.5</v>
      </c>
      <c r="I1895">
        <v>6</v>
      </c>
    </row>
    <row r="1896" spans="1:9">
      <c r="A1896" s="7">
        <v>1894.5</v>
      </c>
      <c r="B1896" s="7">
        <v>2</v>
      </c>
      <c r="C1896" s="7"/>
      <c r="D1896" s="7"/>
      <c r="E1896" s="7"/>
      <c r="H1896">
        <v>1894.5</v>
      </c>
      <c r="I1896">
        <v>4</v>
      </c>
    </row>
    <row r="1897" spans="1:9">
      <c r="A1897" s="7">
        <v>1895.5</v>
      </c>
      <c r="B1897" s="7">
        <v>3</v>
      </c>
      <c r="C1897" s="7"/>
      <c r="D1897" s="7"/>
      <c r="E1897" s="7"/>
      <c r="H1897">
        <v>1895.5</v>
      </c>
      <c r="I1897">
        <v>6</v>
      </c>
    </row>
    <row r="1898" spans="1:9">
      <c r="A1898" s="7">
        <v>1896.5</v>
      </c>
      <c r="B1898" s="7">
        <v>3</v>
      </c>
      <c r="C1898" s="7"/>
      <c r="D1898" s="7"/>
      <c r="E1898" s="7"/>
      <c r="H1898">
        <v>1896.5</v>
      </c>
      <c r="I1898">
        <v>10</v>
      </c>
    </row>
    <row r="1899" spans="1:9">
      <c r="A1899" s="7">
        <v>1897.5</v>
      </c>
      <c r="B1899" s="7">
        <v>5</v>
      </c>
      <c r="C1899" s="7"/>
      <c r="D1899" s="7"/>
      <c r="E1899" s="7"/>
      <c r="H1899">
        <v>1897.5</v>
      </c>
      <c r="I1899">
        <v>9</v>
      </c>
    </row>
    <row r="1900" spans="1:9">
      <c r="A1900" s="7">
        <v>1898.5</v>
      </c>
      <c r="B1900" s="7">
        <v>3</v>
      </c>
      <c r="C1900" s="7"/>
      <c r="D1900" s="7"/>
      <c r="E1900" s="7"/>
      <c r="H1900">
        <v>1898.5</v>
      </c>
      <c r="I1900">
        <v>4</v>
      </c>
    </row>
    <row r="1901" spans="1:9">
      <c r="A1901" s="7">
        <v>1899.5</v>
      </c>
      <c r="B1901" s="7">
        <v>4</v>
      </c>
      <c r="C1901" s="7"/>
      <c r="D1901" s="7"/>
      <c r="E1901" s="7"/>
      <c r="H1901">
        <v>1899.5</v>
      </c>
      <c r="I1901">
        <v>1</v>
      </c>
    </row>
    <row r="1902" spans="1:9">
      <c r="A1902" s="7">
        <v>1900.5</v>
      </c>
      <c r="B1902" s="7">
        <v>3</v>
      </c>
      <c r="C1902" s="7"/>
      <c r="D1902" s="7"/>
      <c r="E1902" s="7"/>
      <c r="H1902">
        <v>1900.5</v>
      </c>
      <c r="I1902">
        <v>3</v>
      </c>
    </row>
    <row r="1903" spans="1:9">
      <c r="A1903" s="7">
        <v>1901.5</v>
      </c>
      <c r="B1903" s="7">
        <v>6</v>
      </c>
      <c r="C1903" s="7"/>
      <c r="D1903" s="7"/>
      <c r="E1903" s="7"/>
      <c r="H1903">
        <v>1901.5</v>
      </c>
      <c r="I1903">
        <v>6</v>
      </c>
    </row>
    <row r="1904" spans="1:9">
      <c r="A1904" s="7">
        <v>1902.5</v>
      </c>
      <c r="B1904" s="7">
        <v>5</v>
      </c>
      <c r="C1904" s="7"/>
      <c r="D1904" s="7"/>
      <c r="E1904" s="7"/>
      <c r="H1904">
        <v>1902.5</v>
      </c>
      <c r="I1904">
        <v>1</v>
      </c>
    </row>
    <row r="1905" spans="1:9">
      <c r="A1905" s="7">
        <v>1903.5</v>
      </c>
      <c r="B1905" s="7">
        <v>5</v>
      </c>
      <c r="C1905" s="7"/>
      <c r="D1905" s="7"/>
      <c r="E1905" s="7"/>
      <c r="H1905">
        <v>1903.5</v>
      </c>
      <c r="I1905">
        <v>2</v>
      </c>
    </row>
    <row r="1906" spans="1:9">
      <c r="A1906" s="7">
        <v>1904.5</v>
      </c>
      <c r="B1906" s="7">
        <v>4</v>
      </c>
      <c r="C1906" s="7"/>
      <c r="D1906" s="7"/>
      <c r="E1906" s="7"/>
      <c r="H1906">
        <v>1904.5</v>
      </c>
      <c r="I1906">
        <v>5</v>
      </c>
    </row>
    <row r="1907" spans="1:9">
      <c r="A1907" s="7">
        <v>1905.5</v>
      </c>
      <c r="B1907" s="7">
        <v>5</v>
      </c>
      <c r="C1907" s="7"/>
      <c r="D1907" s="7"/>
      <c r="E1907" s="7"/>
      <c r="H1907">
        <v>1905.5</v>
      </c>
      <c r="I1907">
        <v>4</v>
      </c>
    </row>
    <row r="1908" spans="1:9">
      <c r="A1908" s="7">
        <v>1906.5</v>
      </c>
      <c r="B1908" s="7">
        <v>3</v>
      </c>
      <c r="C1908" s="7"/>
      <c r="D1908" s="7"/>
      <c r="E1908" s="7"/>
      <c r="H1908">
        <v>1906.5</v>
      </c>
      <c r="I1908">
        <v>2</v>
      </c>
    </row>
    <row r="1909" spans="1:9">
      <c r="A1909" s="7">
        <v>1907.5</v>
      </c>
      <c r="B1909" s="7">
        <v>3</v>
      </c>
      <c r="C1909" s="7"/>
      <c r="D1909" s="7"/>
      <c r="E1909" s="7"/>
      <c r="H1909">
        <v>1907.5</v>
      </c>
      <c r="I1909">
        <v>7</v>
      </c>
    </row>
    <row r="1910" spans="1:9">
      <c r="A1910" s="7">
        <v>1908.5</v>
      </c>
      <c r="B1910" s="7">
        <v>4</v>
      </c>
      <c r="C1910" s="7"/>
      <c r="D1910" s="7"/>
      <c r="E1910" s="7"/>
      <c r="H1910">
        <v>1908.5</v>
      </c>
      <c r="I1910">
        <v>5</v>
      </c>
    </row>
    <row r="1911" spans="1:9">
      <c r="A1911" s="7">
        <v>1909.5</v>
      </c>
      <c r="B1911" s="7">
        <v>4</v>
      </c>
      <c r="C1911" s="7"/>
      <c r="D1911" s="7"/>
      <c r="E1911" s="7"/>
      <c r="H1911">
        <v>1909.5</v>
      </c>
      <c r="I1911">
        <v>6</v>
      </c>
    </row>
    <row r="1912" spans="1:9">
      <c r="A1912" s="7">
        <v>1910.5</v>
      </c>
      <c r="B1912" s="7">
        <v>2</v>
      </c>
      <c r="C1912" s="7"/>
      <c r="D1912" s="7"/>
      <c r="E1912" s="7"/>
      <c r="H1912">
        <v>1910.5</v>
      </c>
      <c r="I1912">
        <v>4</v>
      </c>
    </row>
    <row r="1913" spans="1:9">
      <c r="A1913" s="7">
        <v>1911.5</v>
      </c>
      <c r="B1913" s="7">
        <v>4</v>
      </c>
      <c r="C1913" s="7"/>
      <c r="D1913" s="7"/>
      <c r="E1913" s="7"/>
      <c r="H1913">
        <v>1911.5</v>
      </c>
      <c r="I1913">
        <v>4</v>
      </c>
    </row>
    <row r="1914" spans="1:9">
      <c r="A1914" s="7">
        <v>1912.5</v>
      </c>
      <c r="B1914" s="7">
        <v>5</v>
      </c>
      <c r="C1914" s="7"/>
      <c r="D1914" s="7"/>
      <c r="E1914" s="7"/>
      <c r="H1914">
        <v>1912.5</v>
      </c>
      <c r="I1914">
        <v>3</v>
      </c>
    </row>
    <row r="1915" spans="1:9">
      <c r="A1915" s="7">
        <v>1913.5</v>
      </c>
      <c r="B1915" s="7">
        <v>1</v>
      </c>
      <c r="C1915" s="7"/>
      <c r="D1915" s="7"/>
      <c r="E1915" s="7"/>
      <c r="H1915">
        <v>1913.5</v>
      </c>
      <c r="I1915">
        <v>5</v>
      </c>
    </row>
    <row r="1916" spans="1:9">
      <c r="A1916" s="7">
        <v>1914.5</v>
      </c>
      <c r="B1916" s="7">
        <v>3</v>
      </c>
      <c r="C1916" s="7"/>
      <c r="D1916" s="7"/>
      <c r="E1916" s="7"/>
      <c r="H1916">
        <v>1914.5</v>
      </c>
      <c r="I1916">
        <v>8</v>
      </c>
    </row>
    <row r="1917" spans="1:9">
      <c r="A1917" s="7">
        <v>1915.5</v>
      </c>
      <c r="B1917" s="7">
        <v>0</v>
      </c>
      <c r="C1917" s="7"/>
      <c r="D1917" s="7"/>
      <c r="E1917" s="7"/>
      <c r="H1917">
        <v>1915.5</v>
      </c>
      <c r="I1917">
        <v>5</v>
      </c>
    </row>
    <row r="1918" spans="1:9">
      <c r="A1918" s="7">
        <v>1916.5</v>
      </c>
      <c r="B1918" s="7">
        <v>3</v>
      </c>
      <c r="C1918" s="7"/>
      <c r="D1918" s="7"/>
      <c r="E1918" s="7"/>
      <c r="H1918">
        <v>1916.5</v>
      </c>
      <c r="I1918">
        <v>7</v>
      </c>
    </row>
    <row r="1919" spans="1:9">
      <c r="A1919" s="7">
        <v>1917.5</v>
      </c>
      <c r="B1919" s="7">
        <v>4</v>
      </c>
      <c r="C1919" s="7"/>
      <c r="D1919" s="7"/>
      <c r="E1919" s="7"/>
      <c r="H1919">
        <v>1917.5</v>
      </c>
      <c r="I1919">
        <v>4</v>
      </c>
    </row>
    <row r="1920" spans="1:9">
      <c r="A1920" s="7">
        <v>1918.5</v>
      </c>
      <c r="B1920" s="7">
        <v>1</v>
      </c>
      <c r="C1920" s="7"/>
      <c r="D1920" s="7"/>
      <c r="E1920" s="7"/>
      <c r="H1920">
        <v>1918.5</v>
      </c>
      <c r="I1920">
        <v>7</v>
      </c>
    </row>
    <row r="1921" spans="1:9">
      <c r="A1921" s="7">
        <v>1919.5</v>
      </c>
      <c r="B1921" s="7">
        <v>1</v>
      </c>
      <c r="C1921" s="7"/>
      <c r="D1921" s="7"/>
      <c r="E1921" s="7"/>
      <c r="H1921">
        <v>1919.5</v>
      </c>
      <c r="I1921">
        <v>5</v>
      </c>
    </row>
    <row r="1922" spans="1:9">
      <c r="A1922" s="7">
        <v>1920.5</v>
      </c>
      <c r="B1922" s="7">
        <v>5</v>
      </c>
      <c r="C1922" s="7"/>
      <c r="D1922" s="7"/>
      <c r="E1922" s="7"/>
      <c r="H1922">
        <v>1920.5</v>
      </c>
      <c r="I1922">
        <v>1</v>
      </c>
    </row>
    <row r="1923" spans="1:9">
      <c r="A1923" s="7">
        <v>1921.5</v>
      </c>
      <c r="B1923" s="7">
        <v>2</v>
      </c>
      <c r="C1923" s="7"/>
      <c r="D1923" s="7"/>
      <c r="E1923" s="7"/>
      <c r="H1923">
        <v>1921.5</v>
      </c>
      <c r="I1923">
        <v>7</v>
      </c>
    </row>
    <row r="1924" spans="1:9">
      <c r="A1924" s="7">
        <v>1922.5</v>
      </c>
      <c r="B1924" s="7">
        <v>3</v>
      </c>
      <c r="C1924" s="7"/>
      <c r="D1924" s="7"/>
      <c r="E1924" s="7"/>
      <c r="H1924">
        <v>1922.5</v>
      </c>
      <c r="I1924">
        <v>6</v>
      </c>
    </row>
    <row r="1925" spans="1:9">
      <c r="A1925" s="7">
        <v>1923.5</v>
      </c>
      <c r="B1925" s="7">
        <v>4</v>
      </c>
      <c r="C1925" s="7"/>
      <c r="D1925" s="7"/>
      <c r="E1925" s="7"/>
      <c r="H1925">
        <v>1923.5</v>
      </c>
      <c r="I1925">
        <v>5</v>
      </c>
    </row>
    <row r="1926" spans="1:9">
      <c r="A1926" s="7">
        <v>1924.5</v>
      </c>
      <c r="B1926" s="7">
        <v>2</v>
      </c>
      <c r="C1926" s="7"/>
      <c r="D1926" s="7"/>
      <c r="E1926" s="7"/>
      <c r="H1926">
        <v>1924.5</v>
      </c>
      <c r="I1926">
        <v>6</v>
      </c>
    </row>
    <row r="1927" spans="1:9">
      <c r="A1927" s="7">
        <v>1925.5</v>
      </c>
      <c r="B1927" s="7">
        <v>2</v>
      </c>
      <c r="C1927" s="7"/>
      <c r="D1927" s="7"/>
      <c r="E1927" s="7"/>
      <c r="H1927">
        <v>1925.5</v>
      </c>
      <c r="I1927">
        <v>5</v>
      </c>
    </row>
    <row r="1928" spans="1:9">
      <c r="A1928" s="7">
        <v>1926.5</v>
      </c>
      <c r="B1928" s="7">
        <v>6</v>
      </c>
      <c r="C1928" s="7"/>
      <c r="D1928" s="7"/>
      <c r="E1928" s="7"/>
      <c r="H1928">
        <v>1926.5</v>
      </c>
      <c r="I1928">
        <v>6</v>
      </c>
    </row>
    <row r="1929" spans="1:9">
      <c r="A1929" s="7">
        <v>1927.5</v>
      </c>
      <c r="B1929" s="7">
        <v>0</v>
      </c>
      <c r="C1929" s="7"/>
      <c r="D1929" s="7"/>
      <c r="E1929" s="7"/>
      <c r="H1929">
        <v>1927.5</v>
      </c>
      <c r="I1929">
        <v>5</v>
      </c>
    </row>
    <row r="1930" spans="1:9">
      <c r="A1930" s="7">
        <v>1928.5</v>
      </c>
      <c r="B1930" s="7">
        <v>1</v>
      </c>
      <c r="C1930" s="7"/>
      <c r="D1930" s="7"/>
      <c r="E1930" s="7"/>
      <c r="H1930">
        <v>1928.5</v>
      </c>
      <c r="I1930">
        <v>3</v>
      </c>
    </row>
    <row r="1931" spans="1:9">
      <c r="A1931" s="7">
        <v>1929.5</v>
      </c>
      <c r="B1931" s="7">
        <v>2</v>
      </c>
      <c r="C1931" s="7"/>
      <c r="D1931" s="7"/>
      <c r="E1931" s="7"/>
      <c r="H1931">
        <v>1929.5</v>
      </c>
      <c r="I1931">
        <v>7</v>
      </c>
    </row>
    <row r="1932" spans="1:9">
      <c r="A1932" s="7">
        <v>1930.5</v>
      </c>
      <c r="B1932" s="7">
        <v>6</v>
      </c>
      <c r="C1932" s="7"/>
      <c r="D1932" s="7"/>
      <c r="E1932" s="7"/>
      <c r="H1932">
        <v>1930.5</v>
      </c>
      <c r="I1932">
        <v>7</v>
      </c>
    </row>
    <row r="1933" spans="1:9">
      <c r="A1933" s="7">
        <v>1931.5</v>
      </c>
      <c r="B1933" s="7">
        <v>2</v>
      </c>
      <c r="C1933" s="7"/>
      <c r="D1933" s="7"/>
      <c r="E1933" s="7"/>
      <c r="H1933">
        <v>1931.5</v>
      </c>
      <c r="I1933">
        <v>4</v>
      </c>
    </row>
    <row r="1934" spans="1:9">
      <c r="A1934" s="7">
        <v>1932.5</v>
      </c>
      <c r="B1934" s="7">
        <v>2</v>
      </c>
      <c r="C1934" s="7"/>
      <c r="D1934" s="7"/>
      <c r="E1934" s="7"/>
      <c r="H1934">
        <v>1932.5</v>
      </c>
      <c r="I1934">
        <v>6</v>
      </c>
    </row>
    <row r="1935" spans="1:9">
      <c r="A1935" s="7">
        <v>1933.5</v>
      </c>
      <c r="B1935" s="7">
        <v>0</v>
      </c>
      <c r="C1935" s="7"/>
      <c r="D1935" s="7"/>
      <c r="E1935" s="7"/>
      <c r="H1935">
        <v>1933.5</v>
      </c>
      <c r="I1935">
        <v>0</v>
      </c>
    </row>
    <row r="1936" spans="1:9">
      <c r="A1936" s="7">
        <v>1934.5</v>
      </c>
      <c r="B1936" s="7">
        <v>3</v>
      </c>
      <c r="C1936" s="7"/>
      <c r="D1936" s="7"/>
      <c r="E1936" s="7"/>
      <c r="H1936">
        <v>1934.5</v>
      </c>
      <c r="I1936">
        <v>3</v>
      </c>
    </row>
    <row r="1937" spans="1:9">
      <c r="A1937" s="7">
        <v>1935.5</v>
      </c>
      <c r="B1937" s="7">
        <v>5</v>
      </c>
      <c r="C1937" s="7"/>
      <c r="D1937" s="7"/>
      <c r="E1937" s="7"/>
      <c r="H1937">
        <v>1935.5</v>
      </c>
      <c r="I1937">
        <v>1</v>
      </c>
    </row>
    <row r="1938" spans="1:9">
      <c r="A1938" s="7">
        <v>1936.5</v>
      </c>
      <c r="B1938" s="7">
        <v>6</v>
      </c>
      <c r="C1938" s="7"/>
      <c r="D1938" s="7"/>
      <c r="E1938" s="7"/>
      <c r="H1938">
        <v>1936.5</v>
      </c>
      <c r="I1938">
        <v>4</v>
      </c>
    </row>
    <row r="1939" spans="1:9">
      <c r="A1939" s="7">
        <v>1937.5</v>
      </c>
      <c r="B1939" s="7">
        <v>5</v>
      </c>
      <c r="C1939" s="7"/>
      <c r="D1939" s="7"/>
      <c r="E1939" s="7"/>
      <c r="H1939">
        <v>1937.5</v>
      </c>
      <c r="I1939">
        <v>5</v>
      </c>
    </row>
    <row r="1940" spans="1:9">
      <c r="A1940" s="7">
        <v>1938.5</v>
      </c>
      <c r="B1940" s="7">
        <v>2</v>
      </c>
      <c r="C1940" s="7"/>
      <c r="D1940" s="7"/>
      <c r="E1940" s="7"/>
      <c r="H1940">
        <v>1938.5</v>
      </c>
      <c r="I1940">
        <v>4</v>
      </c>
    </row>
    <row r="1941" spans="1:9">
      <c r="A1941" s="7">
        <v>1939.5</v>
      </c>
      <c r="B1941" s="7">
        <v>3</v>
      </c>
      <c r="C1941" s="7"/>
      <c r="D1941" s="7"/>
      <c r="E1941" s="7"/>
      <c r="H1941">
        <v>1939.5</v>
      </c>
      <c r="I1941">
        <v>2</v>
      </c>
    </row>
    <row r="1942" spans="1:9">
      <c r="A1942" s="7">
        <v>1940.5</v>
      </c>
      <c r="B1942" s="7">
        <v>6</v>
      </c>
      <c r="C1942" s="7"/>
      <c r="D1942" s="7"/>
      <c r="E1942" s="7"/>
      <c r="H1942">
        <v>1940.5</v>
      </c>
      <c r="I1942">
        <v>8</v>
      </c>
    </row>
    <row r="1943" spans="1:9">
      <c r="A1943" s="7">
        <v>1941.5</v>
      </c>
      <c r="B1943" s="7">
        <v>4</v>
      </c>
      <c r="C1943" s="7"/>
      <c r="D1943" s="7"/>
      <c r="E1943" s="7"/>
      <c r="H1943">
        <v>1941.5</v>
      </c>
      <c r="I1943">
        <v>7</v>
      </c>
    </row>
    <row r="1944" spans="1:9">
      <c r="A1944" s="7">
        <v>1942.5</v>
      </c>
      <c r="B1944" s="7">
        <v>1</v>
      </c>
      <c r="C1944" s="7"/>
      <c r="D1944" s="7"/>
      <c r="E1944" s="7"/>
      <c r="H1944">
        <v>1942.5</v>
      </c>
      <c r="I1944">
        <v>5</v>
      </c>
    </row>
    <row r="1945" spans="1:9">
      <c r="A1945" s="7">
        <v>1943.5</v>
      </c>
      <c r="B1945" s="7">
        <v>3</v>
      </c>
      <c r="C1945" s="7"/>
      <c r="D1945" s="7"/>
      <c r="E1945" s="7"/>
      <c r="H1945">
        <v>1943.5</v>
      </c>
      <c r="I1945">
        <v>4</v>
      </c>
    </row>
    <row r="1946" spans="1:9">
      <c r="A1946" s="7">
        <v>1944.5</v>
      </c>
      <c r="B1946" s="7">
        <v>4</v>
      </c>
      <c r="C1946" s="7"/>
      <c r="D1946" s="7"/>
      <c r="E1946" s="7"/>
      <c r="H1946">
        <v>1944.5</v>
      </c>
      <c r="I1946">
        <v>5</v>
      </c>
    </row>
    <row r="1947" spans="1:9">
      <c r="A1947" s="7">
        <v>1945.5</v>
      </c>
      <c r="B1947" s="7">
        <v>1</v>
      </c>
      <c r="C1947" s="7"/>
      <c r="D1947" s="7"/>
      <c r="E1947" s="7"/>
      <c r="H1947">
        <v>1945.5</v>
      </c>
      <c r="I1947">
        <v>3</v>
      </c>
    </row>
    <row r="1948" spans="1:9">
      <c r="A1948" s="7">
        <v>1946.5</v>
      </c>
      <c r="B1948" s="7">
        <v>4</v>
      </c>
      <c r="C1948" s="7"/>
      <c r="D1948" s="7"/>
      <c r="E1948" s="7"/>
      <c r="H1948">
        <v>1946.5</v>
      </c>
      <c r="I1948">
        <v>3</v>
      </c>
    </row>
    <row r="1949" spans="1:9">
      <c r="A1949" s="7">
        <v>1947.5</v>
      </c>
      <c r="B1949" s="7">
        <v>4</v>
      </c>
      <c r="C1949" s="7"/>
      <c r="D1949" s="7"/>
      <c r="E1949" s="7"/>
      <c r="H1949">
        <v>1947.5</v>
      </c>
      <c r="I1949">
        <v>4</v>
      </c>
    </row>
    <row r="1950" spans="1:9">
      <c r="A1950" s="7">
        <v>1948.5</v>
      </c>
      <c r="B1950" s="7">
        <v>2</v>
      </c>
      <c r="C1950" s="7"/>
      <c r="D1950" s="7"/>
      <c r="E1950" s="7"/>
      <c r="H1950">
        <v>1948.5</v>
      </c>
      <c r="I1950">
        <v>7</v>
      </c>
    </row>
    <row r="1951" spans="1:9">
      <c r="A1951" s="7">
        <v>1949.5</v>
      </c>
      <c r="B1951" s="7">
        <v>5</v>
      </c>
      <c r="C1951" s="7"/>
      <c r="D1951" s="7"/>
      <c r="E1951" s="7"/>
      <c r="H1951">
        <v>1949.5</v>
      </c>
      <c r="I1951">
        <v>8</v>
      </c>
    </row>
    <row r="1952" spans="1:9">
      <c r="A1952" s="7">
        <v>1950.5</v>
      </c>
      <c r="B1952" s="7">
        <v>3</v>
      </c>
      <c r="C1952" s="7"/>
      <c r="D1952" s="7"/>
      <c r="E1952" s="7"/>
      <c r="H1952">
        <v>1950.5</v>
      </c>
      <c r="I1952">
        <v>6</v>
      </c>
    </row>
    <row r="1953" spans="1:9">
      <c r="A1953" s="7">
        <v>1951.5</v>
      </c>
      <c r="B1953" s="7">
        <v>2</v>
      </c>
      <c r="C1953" s="7"/>
      <c r="D1953" s="7"/>
      <c r="E1953" s="7"/>
      <c r="H1953">
        <v>1951.5</v>
      </c>
      <c r="I1953">
        <v>6</v>
      </c>
    </row>
    <row r="1954" spans="1:9">
      <c r="A1954" s="7">
        <v>1952.5</v>
      </c>
      <c r="B1954" s="7">
        <v>3</v>
      </c>
      <c r="C1954" s="7"/>
      <c r="D1954" s="7"/>
      <c r="E1954" s="7"/>
      <c r="H1954">
        <v>1952.5</v>
      </c>
      <c r="I1954">
        <v>4</v>
      </c>
    </row>
    <row r="1955" spans="1:9">
      <c r="A1955" s="7">
        <v>1953.5</v>
      </c>
      <c r="B1955" s="7">
        <v>6</v>
      </c>
      <c r="C1955" s="7"/>
      <c r="D1955" s="7"/>
      <c r="E1955" s="7"/>
      <c r="H1955">
        <v>1953.5</v>
      </c>
      <c r="I1955">
        <v>0</v>
      </c>
    </row>
    <row r="1956" spans="1:9">
      <c r="A1956" s="7">
        <v>1954.5</v>
      </c>
      <c r="B1956" s="7">
        <v>2</v>
      </c>
      <c r="C1956" s="7"/>
      <c r="D1956" s="7"/>
      <c r="E1956" s="7"/>
      <c r="H1956">
        <v>1954.5</v>
      </c>
      <c r="I1956">
        <v>2</v>
      </c>
    </row>
    <row r="1957" spans="1:9">
      <c r="A1957" s="7">
        <v>1955.5</v>
      </c>
      <c r="B1957" s="7">
        <v>2</v>
      </c>
      <c r="C1957" s="7"/>
      <c r="D1957" s="7"/>
      <c r="E1957" s="7"/>
      <c r="H1957">
        <v>1955.5</v>
      </c>
      <c r="I1957">
        <v>4</v>
      </c>
    </row>
    <row r="1958" spans="1:9">
      <c r="A1958" s="7">
        <v>1956.5</v>
      </c>
      <c r="B1958" s="7">
        <v>4</v>
      </c>
      <c r="C1958" s="7"/>
      <c r="D1958" s="7"/>
      <c r="E1958" s="7"/>
      <c r="H1958">
        <v>1956.5</v>
      </c>
      <c r="I1958">
        <v>6</v>
      </c>
    </row>
    <row r="1959" spans="1:9">
      <c r="A1959" s="7">
        <v>1957.5</v>
      </c>
      <c r="B1959" s="7">
        <v>4</v>
      </c>
      <c r="C1959" s="7"/>
      <c r="D1959" s="7"/>
      <c r="E1959" s="7"/>
      <c r="H1959">
        <v>1957.5</v>
      </c>
      <c r="I1959">
        <v>1</v>
      </c>
    </row>
    <row r="1960" spans="1:9">
      <c r="A1960" s="7">
        <v>1958.5</v>
      </c>
      <c r="B1960" s="7">
        <v>0</v>
      </c>
      <c r="C1960" s="7"/>
      <c r="D1960" s="7"/>
      <c r="E1960" s="7"/>
      <c r="H1960">
        <v>1958.5</v>
      </c>
      <c r="I1960">
        <v>0</v>
      </c>
    </row>
    <row r="1961" spans="1:9">
      <c r="A1961" s="7">
        <v>1959.5</v>
      </c>
      <c r="B1961" s="7">
        <v>2</v>
      </c>
      <c r="C1961" s="7"/>
      <c r="D1961" s="7"/>
      <c r="E1961" s="7"/>
      <c r="H1961">
        <v>1959.5</v>
      </c>
      <c r="I1961">
        <v>2</v>
      </c>
    </row>
    <row r="1962" spans="1:9">
      <c r="A1962" s="7">
        <v>1960.5</v>
      </c>
      <c r="B1962" s="7">
        <v>1</v>
      </c>
      <c r="C1962" s="7"/>
      <c r="D1962" s="7"/>
      <c r="E1962" s="7"/>
      <c r="H1962">
        <v>1960.5</v>
      </c>
      <c r="I1962">
        <v>3</v>
      </c>
    </row>
    <row r="1963" spans="1:9">
      <c r="A1963" s="7">
        <v>1961.5</v>
      </c>
      <c r="B1963" s="7">
        <v>2</v>
      </c>
      <c r="C1963" s="7"/>
      <c r="D1963" s="7"/>
      <c r="E1963" s="7"/>
      <c r="H1963">
        <v>1961.5</v>
      </c>
      <c r="I1963">
        <v>5</v>
      </c>
    </row>
    <row r="1964" spans="1:9">
      <c r="A1964" s="7">
        <v>1962.5</v>
      </c>
      <c r="B1964" s="7">
        <v>6</v>
      </c>
      <c r="C1964" s="7"/>
      <c r="D1964" s="7"/>
      <c r="E1964" s="7"/>
      <c r="H1964">
        <v>1962.5</v>
      </c>
      <c r="I1964">
        <v>4</v>
      </c>
    </row>
    <row r="1965" spans="1:9">
      <c r="A1965" s="7">
        <v>1963.5</v>
      </c>
      <c r="B1965" s="7">
        <v>2</v>
      </c>
      <c r="C1965" s="7"/>
      <c r="D1965" s="7"/>
      <c r="E1965" s="7"/>
      <c r="H1965">
        <v>1963.5</v>
      </c>
      <c r="I1965">
        <v>6</v>
      </c>
    </row>
    <row r="1966" spans="1:9">
      <c r="A1966" s="7">
        <v>1964.5</v>
      </c>
      <c r="B1966" s="7">
        <v>4</v>
      </c>
      <c r="C1966" s="7"/>
      <c r="D1966" s="7"/>
      <c r="E1966" s="7"/>
      <c r="H1966">
        <v>1964.5</v>
      </c>
      <c r="I1966">
        <v>4</v>
      </c>
    </row>
    <row r="1967" spans="1:9">
      <c r="A1967" s="7">
        <v>1965.5</v>
      </c>
      <c r="B1967" s="7">
        <v>6</v>
      </c>
      <c r="C1967" s="7"/>
      <c r="D1967" s="7"/>
      <c r="E1967" s="7"/>
      <c r="H1967">
        <v>1965.5</v>
      </c>
      <c r="I1967">
        <v>5</v>
      </c>
    </row>
    <row r="1968" spans="1:9">
      <c r="A1968" s="7">
        <v>1966.5</v>
      </c>
      <c r="B1968" s="7">
        <v>5</v>
      </c>
      <c r="C1968" s="7"/>
      <c r="D1968" s="7"/>
      <c r="E1968" s="7"/>
      <c r="H1968">
        <v>1966.5</v>
      </c>
      <c r="I1968">
        <v>4</v>
      </c>
    </row>
    <row r="1969" spans="1:9">
      <c r="A1969" s="7">
        <v>1967.5</v>
      </c>
      <c r="B1969" s="7">
        <v>3</v>
      </c>
      <c r="C1969" s="7"/>
      <c r="D1969" s="7"/>
      <c r="E1969" s="7"/>
      <c r="H1969">
        <v>1967.5</v>
      </c>
      <c r="I1969">
        <v>9</v>
      </c>
    </row>
    <row r="1970" spans="1:9">
      <c r="A1970" s="7">
        <v>1968.5</v>
      </c>
      <c r="B1970" s="7">
        <v>5</v>
      </c>
      <c r="C1970" s="7"/>
      <c r="D1970" s="7"/>
      <c r="E1970" s="7"/>
      <c r="H1970">
        <v>1968.5</v>
      </c>
      <c r="I1970">
        <v>6</v>
      </c>
    </row>
    <row r="1971" spans="1:9">
      <c r="A1971" s="7">
        <v>1969.5</v>
      </c>
      <c r="B1971" s="7">
        <v>2</v>
      </c>
      <c r="C1971" s="7"/>
      <c r="D1971" s="7"/>
      <c r="E1971" s="7"/>
      <c r="H1971">
        <v>1969.5</v>
      </c>
      <c r="I1971">
        <v>4</v>
      </c>
    </row>
    <row r="1972" spans="1:9">
      <c r="A1972" s="7">
        <v>1970.5</v>
      </c>
      <c r="B1972" s="7">
        <v>3</v>
      </c>
      <c r="C1972" s="7"/>
      <c r="D1972" s="7"/>
      <c r="E1972" s="7"/>
      <c r="H1972">
        <v>1970.5</v>
      </c>
      <c r="I1972">
        <v>5</v>
      </c>
    </row>
    <row r="1973" spans="1:9">
      <c r="A1973" s="7">
        <v>1971.5</v>
      </c>
      <c r="B1973" s="7">
        <v>1</v>
      </c>
      <c r="C1973" s="7"/>
      <c r="D1973" s="7"/>
      <c r="E1973" s="7"/>
      <c r="H1973">
        <v>1971.5</v>
      </c>
      <c r="I1973">
        <v>6</v>
      </c>
    </row>
    <row r="1974" spans="1:9">
      <c r="A1974" s="7">
        <v>1972.5</v>
      </c>
      <c r="B1974" s="7">
        <v>3</v>
      </c>
      <c r="C1974" s="7"/>
      <c r="D1974" s="7"/>
      <c r="E1974" s="7"/>
      <c r="H1974">
        <v>1972.5</v>
      </c>
      <c r="I1974">
        <v>2</v>
      </c>
    </row>
    <row r="1975" spans="1:9">
      <c r="A1975" s="7">
        <v>1973.5</v>
      </c>
      <c r="B1975" s="7">
        <v>3</v>
      </c>
      <c r="C1975" s="7"/>
      <c r="D1975" s="7"/>
      <c r="E1975" s="7"/>
      <c r="H1975">
        <v>1973.5</v>
      </c>
      <c r="I1975">
        <v>5</v>
      </c>
    </row>
    <row r="1976" spans="1:9">
      <c r="A1976" s="7">
        <v>1974.5</v>
      </c>
      <c r="B1976" s="7">
        <v>8</v>
      </c>
      <c r="C1976" s="7"/>
      <c r="D1976" s="7"/>
      <c r="E1976" s="7"/>
      <c r="H1976">
        <v>1974.5</v>
      </c>
      <c r="I1976">
        <v>3</v>
      </c>
    </row>
    <row r="1977" spans="1:9">
      <c r="A1977" s="7">
        <v>1975.5</v>
      </c>
      <c r="B1977" s="7">
        <v>2</v>
      </c>
      <c r="C1977" s="7"/>
      <c r="D1977" s="7"/>
      <c r="E1977" s="7"/>
      <c r="H1977">
        <v>1975.5</v>
      </c>
      <c r="I1977">
        <v>2</v>
      </c>
    </row>
    <row r="1978" spans="1:9">
      <c r="A1978" s="7">
        <v>1976.5</v>
      </c>
      <c r="B1978" s="7">
        <v>2</v>
      </c>
      <c r="C1978" s="7"/>
      <c r="D1978" s="7"/>
      <c r="E1978" s="7"/>
      <c r="H1978">
        <v>1976.5</v>
      </c>
      <c r="I1978">
        <v>5</v>
      </c>
    </row>
    <row r="1979" spans="1:9">
      <c r="A1979" s="7">
        <v>1977.5</v>
      </c>
      <c r="B1979" s="7">
        <v>2</v>
      </c>
      <c r="C1979" s="7"/>
      <c r="D1979" s="7"/>
      <c r="E1979" s="7"/>
      <c r="H1979">
        <v>1977.5</v>
      </c>
      <c r="I1979">
        <v>7</v>
      </c>
    </row>
    <row r="1980" spans="1:9">
      <c r="A1980" s="7">
        <v>1978.5</v>
      </c>
      <c r="B1980" s="7">
        <v>5</v>
      </c>
      <c r="C1980" s="7"/>
      <c r="D1980" s="7"/>
      <c r="E1980" s="7"/>
      <c r="H1980">
        <v>1978.5</v>
      </c>
      <c r="I1980">
        <v>5</v>
      </c>
    </row>
    <row r="1981" spans="1:9">
      <c r="A1981" s="7">
        <v>1979.5</v>
      </c>
      <c r="B1981" s="7">
        <v>2</v>
      </c>
      <c r="C1981" s="7"/>
      <c r="D1981" s="7"/>
      <c r="E1981" s="7"/>
      <c r="H1981">
        <v>1979.5</v>
      </c>
      <c r="I1981">
        <v>5</v>
      </c>
    </row>
    <row r="1982" spans="1:9">
      <c r="A1982" s="7">
        <v>1980.5</v>
      </c>
      <c r="B1982" s="7">
        <v>6</v>
      </c>
      <c r="C1982" s="7"/>
      <c r="D1982" s="7"/>
      <c r="E1982" s="7"/>
      <c r="H1982">
        <v>1980.5</v>
      </c>
      <c r="I1982">
        <v>8</v>
      </c>
    </row>
    <row r="1983" spans="1:9">
      <c r="A1983" s="7">
        <v>1981.5</v>
      </c>
      <c r="B1983" s="7">
        <v>4</v>
      </c>
      <c r="C1983" s="7"/>
      <c r="D1983" s="7"/>
      <c r="E1983" s="7"/>
      <c r="H1983">
        <v>1981.5</v>
      </c>
      <c r="I1983">
        <v>1</v>
      </c>
    </row>
    <row r="1984" spans="1:9">
      <c r="A1984" s="7">
        <v>1982.5</v>
      </c>
      <c r="B1984" s="7">
        <v>2</v>
      </c>
      <c r="C1984" s="7"/>
      <c r="D1984" s="7"/>
      <c r="E1984" s="7"/>
      <c r="H1984">
        <v>1982.5</v>
      </c>
      <c r="I1984">
        <v>6</v>
      </c>
    </row>
    <row r="1985" spans="1:9">
      <c r="A1985" s="7">
        <v>1983.5</v>
      </c>
      <c r="B1985" s="7">
        <v>4</v>
      </c>
      <c r="C1985" s="7"/>
      <c r="D1985" s="7"/>
      <c r="E1985" s="7"/>
      <c r="H1985">
        <v>1983.5</v>
      </c>
      <c r="I1985">
        <v>3</v>
      </c>
    </row>
    <row r="1986" spans="1:9">
      <c r="A1986" s="7">
        <v>1984.5</v>
      </c>
      <c r="B1986" s="7">
        <v>1</v>
      </c>
      <c r="C1986" s="7"/>
      <c r="D1986" s="7"/>
      <c r="E1986" s="7"/>
      <c r="H1986">
        <v>1984.5</v>
      </c>
      <c r="I1986">
        <v>9</v>
      </c>
    </row>
    <row r="1987" spans="1:9">
      <c r="A1987" s="7">
        <v>1985.5</v>
      </c>
      <c r="B1987" s="7">
        <v>1</v>
      </c>
      <c r="C1987" s="7"/>
      <c r="D1987" s="7"/>
      <c r="E1987" s="7"/>
      <c r="H1987">
        <v>1985.5</v>
      </c>
      <c r="I1987">
        <v>6</v>
      </c>
    </row>
    <row r="1988" spans="1:9">
      <c r="A1988" s="7">
        <v>1986.5</v>
      </c>
      <c r="B1988" s="7">
        <v>4</v>
      </c>
      <c r="C1988" s="7"/>
      <c r="D1988" s="7"/>
      <c r="E1988" s="7"/>
      <c r="H1988">
        <v>1986.5</v>
      </c>
      <c r="I1988">
        <v>3</v>
      </c>
    </row>
    <row r="1989" spans="1:9">
      <c r="A1989" s="7">
        <v>1987.5</v>
      </c>
      <c r="B1989" s="7">
        <v>1</v>
      </c>
      <c r="C1989" s="7"/>
      <c r="D1989" s="7"/>
      <c r="E1989" s="7"/>
      <c r="H1989">
        <v>1987.5</v>
      </c>
      <c r="I1989">
        <v>5</v>
      </c>
    </row>
    <row r="1990" spans="1:9">
      <c r="A1990" s="7">
        <v>1988.5</v>
      </c>
      <c r="B1990" s="7">
        <v>2</v>
      </c>
      <c r="C1990" s="7"/>
      <c r="D1990" s="7"/>
      <c r="E1990" s="7"/>
      <c r="H1990">
        <v>1988.5</v>
      </c>
      <c r="I1990">
        <v>3</v>
      </c>
    </row>
    <row r="1991" spans="1:9">
      <c r="A1991" s="7">
        <v>1989.5</v>
      </c>
      <c r="B1991" s="7">
        <v>2</v>
      </c>
      <c r="C1991" s="7"/>
      <c r="D1991" s="7"/>
      <c r="E1991" s="7"/>
      <c r="H1991">
        <v>1989.5</v>
      </c>
      <c r="I1991">
        <v>5</v>
      </c>
    </row>
    <row r="1992" spans="1:9">
      <c r="A1992" s="7">
        <v>1990.5</v>
      </c>
      <c r="B1992" s="7">
        <v>2</v>
      </c>
      <c r="C1992" s="7"/>
      <c r="D1992" s="7"/>
      <c r="E1992" s="7"/>
      <c r="H1992">
        <v>1990.5</v>
      </c>
      <c r="I1992">
        <v>6</v>
      </c>
    </row>
    <row r="1993" spans="1:9">
      <c r="A1993" s="7">
        <v>1991.5</v>
      </c>
      <c r="B1993" s="7">
        <v>3</v>
      </c>
      <c r="C1993" s="7"/>
      <c r="D1993" s="7"/>
      <c r="E1993" s="7"/>
      <c r="H1993">
        <v>1991.5</v>
      </c>
      <c r="I1993">
        <v>2</v>
      </c>
    </row>
    <row r="1994" spans="1:9">
      <c r="A1994" s="7">
        <v>1992.5</v>
      </c>
      <c r="B1994" s="7">
        <v>5</v>
      </c>
      <c r="C1994" s="7"/>
      <c r="D1994" s="7"/>
      <c r="E1994" s="7"/>
      <c r="H1994">
        <v>1992.5</v>
      </c>
      <c r="I1994">
        <v>4</v>
      </c>
    </row>
    <row r="1995" spans="1:9">
      <c r="A1995" s="7">
        <v>1993.5</v>
      </c>
      <c r="B1995" s="7">
        <v>3</v>
      </c>
      <c r="C1995" s="7"/>
      <c r="D1995" s="7"/>
      <c r="E1995" s="7"/>
      <c r="H1995">
        <v>1993.5</v>
      </c>
      <c r="I1995">
        <v>8</v>
      </c>
    </row>
    <row r="1996" spans="1:9">
      <c r="A1996" s="7">
        <v>1994.5</v>
      </c>
      <c r="B1996" s="7">
        <v>3</v>
      </c>
      <c r="C1996" s="7"/>
      <c r="D1996" s="7"/>
      <c r="E1996" s="7"/>
      <c r="H1996">
        <v>1994.5</v>
      </c>
      <c r="I1996">
        <v>1</v>
      </c>
    </row>
    <row r="1997" spans="1:9">
      <c r="A1997" s="7">
        <v>1995.5</v>
      </c>
      <c r="B1997" s="7">
        <v>3</v>
      </c>
      <c r="C1997" s="7"/>
      <c r="D1997" s="7"/>
      <c r="E1997" s="7"/>
      <c r="H1997">
        <v>1995.5</v>
      </c>
      <c r="I1997">
        <v>8</v>
      </c>
    </row>
    <row r="1998" spans="1:9">
      <c r="A1998" s="7">
        <v>1996.5</v>
      </c>
      <c r="B1998" s="7">
        <v>1</v>
      </c>
      <c r="C1998" s="7"/>
      <c r="D1998" s="7"/>
      <c r="E1998" s="7"/>
      <c r="H1998">
        <v>1996.5</v>
      </c>
      <c r="I1998">
        <v>5</v>
      </c>
    </row>
    <row r="1999" spans="1:9">
      <c r="A1999" s="7">
        <v>1997.5</v>
      </c>
      <c r="B1999" s="7">
        <v>5</v>
      </c>
      <c r="C1999" s="7"/>
      <c r="D1999" s="7"/>
      <c r="E1999" s="7"/>
      <c r="H1999">
        <v>1997.5</v>
      </c>
      <c r="I1999">
        <v>3</v>
      </c>
    </row>
    <row r="2000" spans="1:9">
      <c r="A2000" s="7">
        <v>1998.5</v>
      </c>
      <c r="B2000" s="7">
        <v>2</v>
      </c>
      <c r="C2000" s="7"/>
      <c r="D2000" s="7"/>
      <c r="E2000" s="7"/>
      <c r="H2000">
        <v>1998.5</v>
      </c>
      <c r="I2000">
        <v>5</v>
      </c>
    </row>
    <row r="2001" spans="1:9">
      <c r="A2001" s="7">
        <v>1999.5</v>
      </c>
      <c r="B2001" s="7">
        <v>2</v>
      </c>
      <c r="C2001" s="7"/>
      <c r="D2001" s="7"/>
      <c r="E2001" s="7"/>
      <c r="H2001">
        <v>1999.5</v>
      </c>
      <c r="I2001">
        <v>4</v>
      </c>
    </row>
    <row r="2002" spans="1:9">
      <c r="A2002" s="7">
        <v>2000.5</v>
      </c>
      <c r="B2002" s="7">
        <v>1</v>
      </c>
      <c r="C2002" s="7"/>
      <c r="D2002" s="7"/>
      <c r="E2002" s="7"/>
      <c r="H2002">
        <v>2000.5</v>
      </c>
      <c r="I2002">
        <v>5</v>
      </c>
    </row>
    <row r="2003" spans="1:9">
      <c r="A2003" s="7">
        <v>2001.5</v>
      </c>
      <c r="B2003" s="7">
        <v>4</v>
      </c>
      <c r="C2003" s="7"/>
      <c r="D2003" s="7"/>
      <c r="E2003" s="7"/>
      <c r="H2003">
        <v>2001.5</v>
      </c>
      <c r="I2003">
        <v>4</v>
      </c>
    </row>
    <row r="2004" spans="1:9">
      <c r="A2004" s="7">
        <v>2002.5</v>
      </c>
      <c r="B2004" s="7">
        <v>3</v>
      </c>
      <c r="C2004" s="7"/>
      <c r="D2004" s="7"/>
      <c r="E2004" s="7"/>
      <c r="H2004">
        <v>2002.5</v>
      </c>
      <c r="I2004">
        <v>7</v>
      </c>
    </row>
    <row r="2005" spans="1:9">
      <c r="A2005" s="7">
        <v>2003.5</v>
      </c>
      <c r="B2005" s="7">
        <v>1</v>
      </c>
      <c r="C2005" s="7"/>
      <c r="D2005" s="7"/>
      <c r="E2005" s="7"/>
      <c r="H2005">
        <v>2003.5</v>
      </c>
      <c r="I2005">
        <v>1</v>
      </c>
    </row>
    <row r="2006" spans="1:9">
      <c r="A2006" s="7">
        <v>2004.5</v>
      </c>
      <c r="B2006" s="7">
        <v>2</v>
      </c>
      <c r="C2006" s="7"/>
      <c r="D2006" s="7"/>
      <c r="E2006" s="7"/>
      <c r="H2006">
        <v>2004.5</v>
      </c>
      <c r="I2006">
        <v>6</v>
      </c>
    </row>
    <row r="2007" spans="1:9">
      <c r="A2007" s="7">
        <v>2005.5</v>
      </c>
      <c r="B2007" s="7">
        <v>3</v>
      </c>
      <c r="C2007" s="7"/>
      <c r="D2007" s="7"/>
      <c r="E2007" s="7"/>
      <c r="H2007">
        <v>2005.5</v>
      </c>
      <c r="I2007">
        <v>2</v>
      </c>
    </row>
    <row r="2008" spans="1:9">
      <c r="A2008" s="7">
        <v>2006.5</v>
      </c>
      <c r="B2008" s="7">
        <v>3</v>
      </c>
      <c r="C2008" s="7"/>
      <c r="D2008" s="7"/>
      <c r="E2008" s="7"/>
      <c r="H2008">
        <v>2006.5</v>
      </c>
      <c r="I2008">
        <v>4</v>
      </c>
    </row>
    <row r="2009" spans="1:9">
      <c r="A2009" s="7">
        <v>2007.5</v>
      </c>
      <c r="B2009" s="7">
        <v>1</v>
      </c>
      <c r="C2009" s="7"/>
      <c r="D2009" s="7"/>
      <c r="E2009" s="7"/>
      <c r="H2009">
        <v>2007.5</v>
      </c>
      <c r="I2009">
        <v>9</v>
      </c>
    </row>
    <row r="2010" spans="1:9">
      <c r="A2010" s="7">
        <v>2008.5</v>
      </c>
      <c r="B2010" s="7">
        <v>2</v>
      </c>
      <c r="C2010" s="7"/>
      <c r="D2010" s="7"/>
      <c r="E2010" s="7"/>
      <c r="H2010">
        <v>2008.5</v>
      </c>
      <c r="I2010">
        <v>6</v>
      </c>
    </row>
    <row r="2011" spans="1:9">
      <c r="A2011" s="7">
        <v>2009.5</v>
      </c>
      <c r="B2011" s="7">
        <v>2</v>
      </c>
      <c r="C2011" s="7"/>
      <c r="D2011" s="7"/>
      <c r="E2011" s="7"/>
      <c r="H2011">
        <v>2009.5</v>
      </c>
      <c r="I2011">
        <v>3</v>
      </c>
    </row>
    <row r="2012" spans="1:9">
      <c r="A2012" s="7">
        <v>2010.5</v>
      </c>
      <c r="B2012" s="7">
        <v>3</v>
      </c>
      <c r="C2012" s="7"/>
      <c r="D2012" s="7"/>
      <c r="E2012" s="7"/>
      <c r="H2012">
        <v>2010.5</v>
      </c>
      <c r="I2012">
        <v>8</v>
      </c>
    </row>
    <row r="2013" spans="1:9">
      <c r="A2013" s="7">
        <v>2011.5</v>
      </c>
      <c r="B2013" s="7">
        <v>1</v>
      </c>
      <c r="C2013" s="7"/>
      <c r="D2013" s="7"/>
      <c r="E2013" s="7"/>
      <c r="H2013">
        <v>2011.5</v>
      </c>
      <c r="I2013">
        <v>9</v>
      </c>
    </row>
    <row r="2014" spans="1:9">
      <c r="A2014" s="7">
        <v>2012.5</v>
      </c>
      <c r="B2014" s="7">
        <v>3</v>
      </c>
      <c r="C2014" s="7"/>
      <c r="D2014" s="7"/>
      <c r="E2014" s="7"/>
      <c r="H2014">
        <v>2012.5</v>
      </c>
      <c r="I2014">
        <v>2</v>
      </c>
    </row>
    <row r="2015" spans="1:9">
      <c r="A2015" s="7">
        <v>2013.5</v>
      </c>
      <c r="B2015" s="7">
        <v>1</v>
      </c>
      <c r="C2015" s="7"/>
      <c r="D2015" s="7"/>
      <c r="E2015" s="7"/>
      <c r="H2015">
        <v>2013.5</v>
      </c>
      <c r="I2015">
        <v>3</v>
      </c>
    </row>
    <row r="2016" spans="1:9">
      <c r="A2016" s="7">
        <v>2014.5</v>
      </c>
      <c r="B2016" s="7">
        <v>1</v>
      </c>
      <c r="C2016" s="7"/>
      <c r="D2016" s="7"/>
      <c r="E2016" s="7"/>
      <c r="H2016">
        <v>2014.5</v>
      </c>
      <c r="I2016">
        <v>7</v>
      </c>
    </row>
    <row r="2017" spans="1:9">
      <c r="A2017" s="7">
        <v>2015.5</v>
      </c>
      <c r="B2017" s="7">
        <v>0</v>
      </c>
      <c r="C2017" s="7"/>
      <c r="D2017" s="7"/>
      <c r="E2017" s="7"/>
      <c r="H2017">
        <v>2015.5</v>
      </c>
      <c r="I2017">
        <v>5</v>
      </c>
    </row>
    <row r="2018" spans="1:9">
      <c r="A2018" s="7">
        <v>2016.5</v>
      </c>
      <c r="B2018" s="7">
        <v>4</v>
      </c>
      <c r="C2018" s="7"/>
      <c r="D2018" s="7"/>
      <c r="E2018" s="7"/>
      <c r="H2018">
        <v>2016.5</v>
      </c>
      <c r="I2018">
        <v>6</v>
      </c>
    </row>
    <row r="2019" spans="1:9">
      <c r="A2019" s="7">
        <v>2017.5</v>
      </c>
      <c r="B2019" s="7">
        <v>5</v>
      </c>
      <c r="C2019" s="7"/>
      <c r="D2019" s="7"/>
      <c r="E2019" s="7"/>
      <c r="H2019">
        <v>2017.5</v>
      </c>
      <c r="I2019">
        <v>5</v>
      </c>
    </row>
    <row r="2020" spans="1:9">
      <c r="A2020" s="7">
        <v>2018.5</v>
      </c>
      <c r="B2020" s="7">
        <v>1</v>
      </c>
      <c r="C2020" s="7"/>
      <c r="D2020" s="7"/>
      <c r="E2020" s="7"/>
      <c r="H2020">
        <v>2018.5</v>
      </c>
      <c r="I2020">
        <v>6</v>
      </c>
    </row>
    <row r="2021" spans="1:9">
      <c r="A2021" s="7">
        <v>2019.5</v>
      </c>
      <c r="B2021" s="7">
        <v>4</v>
      </c>
      <c r="C2021" s="7"/>
      <c r="D2021" s="7"/>
      <c r="E2021" s="7"/>
      <c r="H2021">
        <v>2019.5</v>
      </c>
      <c r="I2021">
        <v>5</v>
      </c>
    </row>
    <row r="2022" spans="1:9">
      <c r="A2022" s="7">
        <v>2020.5</v>
      </c>
      <c r="B2022" s="7">
        <v>1</v>
      </c>
      <c r="C2022" s="7"/>
      <c r="D2022" s="7"/>
      <c r="E2022" s="7"/>
      <c r="H2022">
        <v>2020.5</v>
      </c>
      <c r="I2022">
        <v>5</v>
      </c>
    </row>
    <row r="2023" spans="1:9">
      <c r="A2023" s="7">
        <v>2021.5</v>
      </c>
      <c r="B2023" s="7">
        <v>0</v>
      </c>
      <c r="C2023" s="7"/>
      <c r="D2023" s="7"/>
      <c r="E2023" s="7"/>
      <c r="H2023">
        <v>2021.5</v>
      </c>
      <c r="I2023">
        <v>6</v>
      </c>
    </row>
    <row r="2024" spans="1:9">
      <c r="A2024" s="7">
        <v>2022.5</v>
      </c>
      <c r="B2024" s="7">
        <v>5</v>
      </c>
      <c r="C2024" s="7"/>
      <c r="D2024" s="7"/>
      <c r="E2024" s="7"/>
      <c r="H2024">
        <v>2022.5</v>
      </c>
      <c r="I2024">
        <v>4</v>
      </c>
    </row>
    <row r="2025" spans="1:9">
      <c r="A2025" s="7">
        <v>2023.5</v>
      </c>
      <c r="B2025" s="7">
        <v>3</v>
      </c>
      <c r="C2025" s="7"/>
      <c r="D2025" s="7"/>
      <c r="E2025" s="7"/>
      <c r="H2025">
        <v>2023.5</v>
      </c>
      <c r="I2025">
        <v>4</v>
      </c>
    </row>
    <row r="2026" spans="1:9">
      <c r="A2026" s="7">
        <v>2024.5</v>
      </c>
      <c r="B2026" s="7">
        <v>2</v>
      </c>
      <c r="C2026" s="7"/>
      <c r="D2026" s="7"/>
      <c r="E2026" s="7"/>
      <c r="H2026">
        <v>2024.5</v>
      </c>
      <c r="I2026">
        <v>3</v>
      </c>
    </row>
    <row r="2027" spans="1:9">
      <c r="A2027" s="7">
        <v>2025.5</v>
      </c>
      <c r="B2027" s="7">
        <v>6</v>
      </c>
      <c r="C2027" s="7"/>
      <c r="D2027" s="7"/>
      <c r="E2027" s="7"/>
      <c r="H2027">
        <v>2025.5</v>
      </c>
      <c r="I2027">
        <v>4</v>
      </c>
    </row>
    <row r="2028" spans="1:9">
      <c r="A2028" s="7">
        <v>2026.5</v>
      </c>
      <c r="B2028" s="7">
        <v>4</v>
      </c>
      <c r="C2028" s="7"/>
      <c r="D2028" s="7"/>
      <c r="E2028" s="7"/>
      <c r="H2028">
        <v>2026.5</v>
      </c>
      <c r="I2028">
        <v>8</v>
      </c>
    </row>
    <row r="2029" spans="1:9">
      <c r="A2029" s="7">
        <v>2027.5</v>
      </c>
      <c r="B2029" s="7">
        <v>4</v>
      </c>
      <c r="C2029" s="7"/>
      <c r="D2029" s="7"/>
      <c r="E2029" s="7"/>
      <c r="H2029">
        <v>2027.5</v>
      </c>
      <c r="I2029">
        <v>7</v>
      </c>
    </row>
    <row r="2030" spans="1:9">
      <c r="A2030" s="7">
        <v>2028.5</v>
      </c>
      <c r="B2030" s="7">
        <v>2</v>
      </c>
      <c r="C2030" s="7"/>
      <c r="D2030" s="7"/>
      <c r="E2030" s="7"/>
      <c r="H2030">
        <v>2028.5</v>
      </c>
      <c r="I2030">
        <v>5</v>
      </c>
    </row>
    <row r="2031" spans="1:9">
      <c r="A2031" s="7">
        <v>2029.5</v>
      </c>
      <c r="B2031" s="7">
        <v>4</v>
      </c>
      <c r="C2031" s="7"/>
      <c r="D2031" s="7"/>
      <c r="E2031" s="7"/>
      <c r="H2031">
        <v>2029.5</v>
      </c>
      <c r="I2031">
        <v>3</v>
      </c>
    </row>
    <row r="2032" spans="1:9">
      <c r="A2032" s="7">
        <v>2030.5</v>
      </c>
      <c r="B2032" s="7">
        <v>2</v>
      </c>
      <c r="C2032" s="7"/>
      <c r="D2032" s="7"/>
      <c r="E2032" s="7"/>
      <c r="H2032">
        <v>2030.5</v>
      </c>
      <c r="I2032">
        <v>1</v>
      </c>
    </row>
    <row r="2033" spans="1:9">
      <c r="A2033" s="7">
        <v>2031.5</v>
      </c>
      <c r="B2033" s="7">
        <v>9</v>
      </c>
      <c r="C2033" s="7"/>
      <c r="D2033" s="7"/>
      <c r="E2033" s="7"/>
      <c r="H2033">
        <v>2031.5</v>
      </c>
      <c r="I2033">
        <v>3</v>
      </c>
    </row>
    <row r="2034" spans="1:9">
      <c r="A2034" s="7">
        <v>2032.5</v>
      </c>
      <c r="B2034" s="7">
        <v>1</v>
      </c>
      <c r="C2034" s="7"/>
      <c r="D2034" s="7"/>
      <c r="E2034" s="7"/>
      <c r="H2034">
        <v>2032.5</v>
      </c>
      <c r="I2034">
        <v>4</v>
      </c>
    </row>
    <row r="2035" spans="1:9">
      <c r="A2035" s="7">
        <v>2033.5</v>
      </c>
      <c r="B2035" s="7">
        <v>2</v>
      </c>
      <c r="C2035" s="7"/>
      <c r="D2035" s="7"/>
      <c r="E2035" s="7"/>
      <c r="H2035">
        <v>2033.5</v>
      </c>
      <c r="I2035">
        <v>5</v>
      </c>
    </row>
    <row r="2036" spans="1:9">
      <c r="A2036" s="7">
        <v>2034.5</v>
      </c>
      <c r="B2036" s="7">
        <v>2</v>
      </c>
      <c r="C2036" s="7"/>
      <c r="D2036" s="7"/>
      <c r="E2036" s="7"/>
      <c r="H2036">
        <v>2034.5</v>
      </c>
      <c r="I2036">
        <v>7</v>
      </c>
    </row>
    <row r="2037" spans="1:9">
      <c r="A2037" s="7">
        <v>2035.5</v>
      </c>
      <c r="B2037" s="7">
        <v>1</v>
      </c>
      <c r="C2037" s="7"/>
      <c r="D2037" s="7"/>
      <c r="E2037" s="7"/>
      <c r="H2037">
        <v>2035.5</v>
      </c>
      <c r="I2037">
        <v>5</v>
      </c>
    </row>
    <row r="2038" spans="1:9">
      <c r="A2038" s="7">
        <v>2036.5</v>
      </c>
      <c r="B2038" s="7">
        <v>1</v>
      </c>
      <c r="C2038" s="7"/>
      <c r="D2038" s="7"/>
      <c r="E2038" s="7"/>
      <c r="H2038">
        <v>2036.5</v>
      </c>
      <c r="I2038">
        <v>3</v>
      </c>
    </row>
    <row r="2039" spans="1:9">
      <c r="A2039" s="7">
        <v>2037.5</v>
      </c>
      <c r="B2039" s="7">
        <v>3</v>
      </c>
      <c r="C2039" s="7"/>
      <c r="D2039" s="7"/>
      <c r="E2039" s="7"/>
      <c r="H2039">
        <v>2037.5</v>
      </c>
      <c r="I2039">
        <v>4</v>
      </c>
    </row>
    <row r="2040" spans="1:9">
      <c r="A2040" s="7">
        <v>2038.5</v>
      </c>
      <c r="B2040" s="7">
        <v>2</v>
      </c>
      <c r="C2040" s="7"/>
      <c r="D2040" s="7"/>
      <c r="E2040" s="7"/>
      <c r="H2040">
        <v>2038.5</v>
      </c>
      <c r="I2040">
        <v>4</v>
      </c>
    </row>
    <row r="2041" spans="1:9">
      <c r="A2041" s="7">
        <v>2039.5</v>
      </c>
      <c r="B2041" s="7">
        <v>2</v>
      </c>
      <c r="C2041" s="7"/>
      <c r="D2041" s="7"/>
      <c r="E2041" s="7"/>
      <c r="H2041">
        <v>2039.5</v>
      </c>
      <c r="I2041">
        <v>8</v>
      </c>
    </row>
    <row r="2042" spans="1:9">
      <c r="A2042" s="7">
        <v>2040.5</v>
      </c>
      <c r="B2042" s="7">
        <v>3</v>
      </c>
      <c r="C2042" s="7"/>
      <c r="D2042" s="7"/>
      <c r="E2042" s="7"/>
      <c r="H2042">
        <v>2040.5</v>
      </c>
      <c r="I2042">
        <v>3</v>
      </c>
    </row>
    <row r="2043" spans="1:9">
      <c r="A2043" s="7">
        <v>2041.5</v>
      </c>
      <c r="B2043" s="7">
        <v>7</v>
      </c>
      <c r="C2043" s="7"/>
      <c r="D2043" s="7"/>
      <c r="E2043" s="7"/>
      <c r="H2043">
        <v>2041.5</v>
      </c>
      <c r="I2043">
        <v>6</v>
      </c>
    </row>
    <row r="2044" spans="1:9">
      <c r="A2044" s="7">
        <v>2042.5</v>
      </c>
      <c r="B2044" s="7">
        <v>3</v>
      </c>
      <c r="C2044" s="7"/>
      <c r="D2044" s="7"/>
      <c r="E2044" s="7"/>
      <c r="H2044">
        <v>2042.5</v>
      </c>
      <c r="I2044">
        <v>5</v>
      </c>
    </row>
    <row r="2045" spans="1:9">
      <c r="A2045" s="7">
        <v>2043.5</v>
      </c>
      <c r="B2045" s="7">
        <v>5</v>
      </c>
      <c r="C2045" s="7"/>
      <c r="D2045" s="7"/>
      <c r="E2045" s="7"/>
      <c r="H2045">
        <v>2043.5</v>
      </c>
      <c r="I2045">
        <v>2</v>
      </c>
    </row>
    <row r="2046" spans="1:9">
      <c r="A2046" s="7">
        <v>2044.5</v>
      </c>
      <c r="B2046" s="7">
        <v>4</v>
      </c>
      <c r="C2046" s="7"/>
      <c r="D2046" s="7"/>
      <c r="E2046" s="7"/>
      <c r="H2046">
        <v>2044.5</v>
      </c>
      <c r="I2046">
        <v>4</v>
      </c>
    </row>
    <row r="2047" spans="1:9">
      <c r="A2047" s="7">
        <v>2045.5</v>
      </c>
      <c r="B2047" s="7">
        <v>3</v>
      </c>
      <c r="C2047" s="7"/>
      <c r="D2047" s="7"/>
      <c r="E2047" s="7"/>
      <c r="H2047">
        <v>2045.5</v>
      </c>
      <c r="I2047">
        <v>6</v>
      </c>
    </row>
    <row r="2048" spans="1:9">
      <c r="A2048" s="7">
        <v>2046.5</v>
      </c>
      <c r="B2048" s="7">
        <v>3</v>
      </c>
      <c r="C2048" s="7"/>
      <c r="D2048" s="7"/>
      <c r="E2048" s="7"/>
      <c r="H2048">
        <v>2046.5</v>
      </c>
      <c r="I2048">
        <v>5</v>
      </c>
    </row>
    <row r="2049" spans="1:9">
      <c r="A2049" s="7">
        <v>2047.5</v>
      </c>
      <c r="B2049" s="7">
        <v>3</v>
      </c>
      <c r="C2049" s="7"/>
      <c r="D2049" s="7"/>
      <c r="E2049" s="7"/>
      <c r="H2049">
        <v>2047.5</v>
      </c>
      <c r="I2049">
        <v>0</v>
      </c>
    </row>
    <row r="2050" spans="1:9">
      <c r="A2050" s="7">
        <v>2048.5</v>
      </c>
      <c r="B2050" s="7">
        <v>0</v>
      </c>
      <c r="C2050" s="7"/>
      <c r="D2050" s="7"/>
      <c r="E2050" s="7"/>
      <c r="H2050">
        <v>2048.5</v>
      </c>
      <c r="I2050">
        <v>4</v>
      </c>
    </row>
    <row r="2051" spans="1:9">
      <c r="A2051" s="7">
        <v>2049.5</v>
      </c>
      <c r="B2051" s="7">
        <v>4</v>
      </c>
      <c r="C2051" s="7"/>
      <c r="D2051" s="7"/>
      <c r="E2051" s="7"/>
      <c r="H2051">
        <v>2049.5</v>
      </c>
      <c r="I2051">
        <v>3</v>
      </c>
    </row>
    <row r="2052" spans="1:9">
      <c r="A2052" s="7">
        <v>2050.5</v>
      </c>
      <c r="B2052" s="7">
        <v>6</v>
      </c>
      <c r="C2052" s="7"/>
      <c r="D2052" s="7"/>
      <c r="E2052" s="7"/>
      <c r="H2052">
        <v>2050.5</v>
      </c>
      <c r="I2052">
        <v>5</v>
      </c>
    </row>
    <row r="2053" spans="1:9">
      <c r="A2053" s="7">
        <v>2051.5</v>
      </c>
      <c r="B2053" s="7">
        <v>2</v>
      </c>
      <c r="C2053" s="7"/>
      <c r="D2053" s="7"/>
      <c r="E2053" s="7"/>
      <c r="H2053">
        <v>2051.5</v>
      </c>
      <c r="I2053">
        <v>5</v>
      </c>
    </row>
    <row r="2054" spans="1:9">
      <c r="A2054" s="7">
        <v>2052.5</v>
      </c>
      <c r="B2054" s="7">
        <v>5</v>
      </c>
      <c r="C2054" s="7"/>
      <c r="D2054" s="7"/>
      <c r="E2054" s="7"/>
      <c r="H2054">
        <v>2052.5</v>
      </c>
      <c r="I2054">
        <v>5</v>
      </c>
    </row>
    <row r="2055" spans="1:9">
      <c r="A2055" s="7">
        <v>2053.5</v>
      </c>
      <c r="B2055" s="7">
        <v>1</v>
      </c>
      <c r="C2055" s="7"/>
      <c r="D2055" s="7"/>
      <c r="E2055" s="7"/>
      <c r="H2055">
        <v>2053.5</v>
      </c>
      <c r="I2055">
        <v>2</v>
      </c>
    </row>
    <row r="2056" spans="1:9">
      <c r="A2056" s="7">
        <v>2054.5</v>
      </c>
      <c r="B2056" s="7">
        <v>2</v>
      </c>
      <c r="C2056" s="7"/>
      <c r="D2056" s="7"/>
      <c r="E2056" s="7"/>
      <c r="H2056">
        <v>2054.5</v>
      </c>
      <c r="I2056">
        <v>5</v>
      </c>
    </row>
    <row r="2057" spans="1:9">
      <c r="A2057" s="7">
        <v>2055.5</v>
      </c>
      <c r="B2057" s="7">
        <v>6</v>
      </c>
      <c r="C2057" s="7"/>
      <c r="D2057" s="7"/>
      <c r="E2057" s="7"/>
      <c r="H2057">
        <v>2055.5</v>
      </c>
      <c r="I2057">
        <v>8</v>
      </c>
    </row>
    <row r="2058" spans="1:9">
      <c r="A2058" s="7">
        <v>2056.5</v>
      </c>
      <c r="B2058" s="7">
        <v>2</v>
      </c>
      <c r="C2058" s="7"/>
      <c r="D2058" s="7"/>
      <c r="E2058" s="7"/>
      <c r="H2058">
        <v>2056.5</v>
      </c>
      <c r="I2058">
        <v>4</v>
      </c>
    </row>
    <row r="2059" spans="1:9">
      <c r="A2059" s="7">
        <v>2057.5</v>
      </c>
      <c r="B2059" s="7">
        <v>1</v>
      </c>
      <c r="C2059" s="7"/>
      <c r="D2059" s="7"/>
      <c r="E2059" s="7"/>
      <c r="H2059">
        <v>2057.5</v>
      </c>
      <c r="I2059">
        <v>8</v>
      </c>
    </row>
    <row r="2060" spans="1:9">
      <c r="A2060" s="7">
        <v>2058.5</v>
      </c>
      <c r="B2060" s="7">
        <v>3</v>
      </c>
      <c r="C2060" s="7"/>
      <c r="D2060" s="7"/>
      <c r="E2060" s="7"/>
      <c r="H2060">
        <v>2058.5</v>
      </c>
      <c r="I2060">
        <v>9</v>
      </c>
    </row>
    <row r="2061" spans="1:9">
      <c r="A2061" s="7">
        <v>2059.5</v>
      </c>
      <c r="B2061" s="7">
        <v>0</v>
      </c>
      <c r="C2061" s="7"/>
      <c r="D2061" s="7"/>
      <c r="E2061" s="7"/>
      <c r="H2061">
        <v>2059.5</v>
      </c>
      <c r="I2061">
        <v>1</v>
      </c>
    </row>
    <row r="2062" spans="1:9">
      <c r="A2062" s="7">
        <v>2060.5</v>
      </c>
      <c r="B2062" s="7">
        <v>3</v>
      </c>
      <c r="C2062" s="7"/>
      <c r="D2062" s="7"/>
      <c r="E2062" s="7"/>
      <c r="H2062">
        <v>2060.5</v>
      </c>
      <c r="I2062">
        <v>4</v>
      </c>
    </row>
    <row r="2063" spans="1:9">
      <c r="A2063" s="7">
        <v>2061.5</v>
      </c>
      <c r="B2063" s="7">
        <v>7</v>
      </c>
      <c r="C2063" s="7"/>
      <c r="D2063" s="7"/>
      <c r="E2063" s="7"/>
      <c r="H2063">
        <v>2061.5</v>
      </c>
      <c r="I2063">
        <v>3</v>
      </c>
    </row>
    <row r="2064" spans="1:9">
      <c r="A2064" s="7">
        <v>2062.5</v>
      </c>
      <c r="B2064" s="7">
        <v>4</v>
      </c>
      <c r="C2064" s="7"/>
      <c r="D2064" s="7"/>
      <c r="E2064" s="7"/>
      <c r="H2064">
        <v>2062.5</v>
      </c>
      <c r="I2064">
        <v>5</v>
      </c>
    </row>
    <row r="2065" spans="1:9">
      <c r="A2065" s="7">
        <v>2063.5</v>
      </c>
      <c r="B2065" s="7">
        <v>0</v>
      </c>
      <c r="C2065" s="7"/>
      <c r="D2065" s="7"/>
      <c r="E2065" s="7"/>
      <c r="H2065">
        <v>2063.5</v>
      </c>
      <c r="I2065">
        <v>6</v>
      </c>
    </row>
    <row r="2066" spans="1:9">
      <c r="A2066" s="7">
        <v>2064.5</v>
      </c>
      <c r="B2066" s="7">
        <v>3</v>
      </c>
      <c r="C2066" s="7"/>
      <c r="D2066" s="7"/>
      <c r="E2066" s="7"/>
      <c r="H2066">
        <v>2064.5</v>
      </c>
      <c r="I2066">
        <v>3</v>
      </c>
    </row>
    <row r="2067" spans="1:9">
      <c r="A2067" s="7">
        <v>2065.5</v>
      </c>
      <c r="B2067" s="7">
        <v>1</v>
      </c>
      <c r="C2067" s="7"/>
      <c r="D2067" s="7"/>
      <c r="E2067" s="7"/>
      <c r="H2067">
        <v>2065.5</v>
      </c>
      <c r="I2067">
        <v>4</v>
      </c>
    </row>
    <row r="2068" spans="1:9">
      <c r="A2068" s="7">
        <v>2066.5</v>
      </c>
      <c r="B2068" s="7">
        <v>6</v>
      </c>
      <c r="C2068" s="7"/>
      <c r="D2068" s="7"/>
      <c r="E2068" s="7"/>
      <c r="H2068">
        <v>2066.5</v>
      </c>
      <c r="I2068">
        <v>3</v>
      </c>
    </row>
    <row r="2069" spans="1:9">
      <c r="A2069" s="7">
        <v>2067.5</v>
      </c>
      <c r="B2069" s="7">
        <v>3</v>
      </c>
      <c r="C2069" s="7"/>
      <c r="D2069" s="7"/>
      <c r="E2069" s="7"/>
      <c r="H2069">
        <v>2067.5</v>
      </c>
      <c r="I2069">
        <v>5</v>
      </c>
    </row>
    <row r="2070" spans="1:9">
      <c r="A2070" s="7">
        <v>2068.5</v>
      </c>
      <c r="B2070" s="7">
        <v>0</v>
      </c>
      <c r="C2070" s="7"/>
      <c r="D2070" s="7"/>
      <c r="E2070" s="7"/>
      <c r="H2070">
        <v>2068.5</v>
      </c>
      <c r="I2070">
        <v>4</v>
      </c>
    </row>
    <row r="2071" spans="1:9">
      <c r="A2071" s="7">
        <v>2069.5</v>
      </c>
      <c r="B2071" s="7">
        <v>2</v>
      </c>
      <c r="C2071" s="7"/>
      <c r="D2071" s="7"/>
      <c r="E2071" s="7"/>
      <c r="H2071">
        <v>2069.5</v>
      </c>
      <c r="I2071">
        <v>2</v>
      </c>
    </row>
    <row r="2072" spans="1:9">
      <c r="A2072" s="7">
        <v>2070.5</v>
      </c>
      <c r="B2072" s="7">
        <v>2</v>
      </c>
      <c r="C2072" s="7"/>
      <c r="D2072" s="7"/>
      <c r="E2072" s="7"/>
      <c r="H2072">
        <v>2070.5</v>
      </c>
      <c r="I2072">
        <v>4</v>
      </c>
    </row>
    <row r="2073" spans="1:9">
      <c r="A2073" s="7">
        <v>2071.5</v>
      </c>
      <c r="B2073" s="7">
        <v>2</v>
      </c>
      <c r="C2073" s="7"/>
      <c r="D2073" s="7"/>
      <c r="E2073" s="7"/>
      <c r="H2073">
        <v>2071.5</v>
      </c>
      <c r="I2073">
        <v>4</v>
      </c>
    </row>
    <row r="2074" spans="1:9">
      <c r="A2074" s="7">
        <v>2072.5</v>
      </c>
      <c r="B2074" s="7">
        <v>3</v>
      </c>
      <c r="C2074" s="7"/>
      <c r="D2074" s="7"/>
      <c r="E2074" s="7"/>
      <c r="H2074">
        <v>2072.5</v>
      </c>
      <c r="I2074">
        <v>4</v>
      </c>
    </row>
    <row r="2075" spans="1:9">
      <c r="A2075" s="7">
        <v>2073.5</v>
      </c>
      <c r="B2075" s="7">
        <v>2</v>
      </c>
      <c r="C2075" s="7"/>
      <c r="D2075" s="7"/>
      <c r="E2075" s="7"/>
      <c r="H2075">
        <v>2073.5</v>
      </c>
      <c r="I2075">
        <v>6</v>
      </c>
    </row>
    <row r="2076" spans="1:9">
      <c r="A2076" s="7">
        <v>2074.5</v>
      </c>
      <c r="B2076" s="7">
        <v>2</v>
      </c>
      <c r="C2076" s="7"/>
      <c r="D2076" s="7"/>
      <c r="E2076" s="7"/>
      <c r="H2076">
        <v>2074.5</v>
      </c>
      <c r="I2076">
        <v>4</v>
      </c>
    </row>
    <row r="2077" spans="1:9">
      <c r="A2077" s="7">
        <v>2075.5</v>
      </c>
      <c r="B2077" s="7">
        <v>5</v>
      </c>
      <c r="C2077" s="7"/>
      <c r="D2077" s="7"/>
      <c r="E2077" s="7"/>
      <c r="H2077">
        <v>2075.5</v>
      </c>
      <c r="I2077">
        <v>5</v>
      </c>
    </row>
    <row r="2078" spans="1:9">
      <c r="A2078" s="7">
        <v>2076.5</v>
      </c>
      <c r="B2078" s="7">
        <v>7</v>
      </c>
      <c r="C2078" s="7"/>
      <c r="D2078" s="7"/>
      <c r="E2078" s="7"/>
      <c r="H2078">
        <v>2076.5</v>
      </c>
      <c r="I2078">
        <v>3</v>
      </c>
    </row>
    <row r="2079" spans="1:9">
      <c r="A2079" s="7">
        <v>2077.5</v>
      </c>
      <c r="B2079" s="7">
        <v>3</v>
      </c>
      <c r="C2079" s="7"/>
      <c r="D2079" s="7"/>
      <c r="E2079" s="7"/>
      <c r="H2079">
        <v>2077.5</v>
      </c>
      <c r="I2079">
        <v>5</v>
      </c>
    </row>
    <row r="2080" spans="1:9">
      <c r="A2080" s="7">
        <v>2078.5</v>
      </c>
      <c r="B2080" s="7">
        <v>1</v>
      </c>
      <c r="C2080" s="7"/>
      <c r="D2080" s="7"/>
      <c r="E2080" s="7"/>
      <c r="H2080">
        <v>2078.5</v>
      </c>
      <c r="I2080">
        <v>7</v>
      </c>
    </row>
    <row r="2081" spans="1:9">
      <c r="A2081" s="7">
        <v>2079.5</v>
      </c>
      <c r="B2081" s="7">
        <v>3</v>
      </c>
      <c r="C2081" s="7"/>
      <c r="D2081" s="7"/>
      <c r="E2081" s="7"/>
      <c r="H2081">
        <v>2079.5</v>
      </c>
      <c r="I2081">
        <v>4</v>
      </c>
    </row>
    <row r="2082" spans="1:9">
      <c r="A2082" s="7">
        <v>2080.5</v>
      </c>
      <c r="B2082" s="7">
        <v>3</v>
      </c>
      <c r="C2082" s="7"/>
      <c r="D2082" s="7"/>
      <c r="E2082" s="7"/>
      <c r="H2082">
        <v>2080.5</v>
      </c>
      <c r="I2082">
        <v>1</v>
      </c>
    </row>
    <row r="2083" spans="1:9">
      <c r="A2083" s="7">
        <v>2081.5</v>
      </c>
      <c r="B2083" s="7">
        <v>3</v>
      </c>
      <c r="C2083" s="7"/>
      <c r="D2083" s="7"/>
      <c r="E2083" s="7"/>
      <c r="H2083">
        <v>2081.5</v>
      </c>
      <c r="I2083">
        <v>8</v>
      </c>
    </row>
    <row r="2084" spans="1:9">
      <c r="A2084" s="7">
        <v>2082.5</v>
      </c>
      <c r="B2084" s="7">
        <v>5</v>
      </c>
      <c r="C2084" s="7"/>
      <c r="D2084" s="7"/>
      <c r="E2084" s="7"/>
      <c r="H2084">
        <v>2082.5</v>
      </c>
      <c r="I2084">
        <v>4</v>
      </c>
    </row>
    <row r="2085" spans="1:9">
      <c r="A2085" s="7">
        <v>2083.5</v>
      </c>
      <c r="B2085" s="7">
        <v>4</v>
      </c>
      <c r="C2085" s="7"/>
      <c r="D2085" s="7"/>
      <c r="E2085" s="7"/>
      <c r="H2085">
        <v>2083.5</v>
      </c>
      <c r="I2085">
        <v>4</v>
      </c>
    </row>
    <row r="2086" spans="1:9">
      <c r="A2086" s="7">
        <v>2084.5</v>
      </c>
      <c r="B2086" s="7">
        <v>2</v>
      </c>
      <c r="C2086" s="7"/>
      <c r="D2086" s="7"/>
      <c r="E2086" s="7"/>
      <c r="H2086">
        <v>2084.5</v>
      </c>
      <c r="I2086">
        <v>4</v>
      </c>
    </row>
    <row r="2087" spans="1:9">
      <c r="A2087" s="7">
        <v>2085.5</v>
      </c>
      <c r="B2087" s="7">
        <v>5</v>
      </c>
      <c r="C2087" s="7"/>
      <c r="D2087" s="7"/>
      <c r="E2087" s="7"/>
      <c r="H2087">
        <v>2085.5</v>
      </c>
      <c r="I2087">
        <v>4</v>
      </c>
    </row>
    <row r="2088" spans="1:9">
      <c r="A2088" s="7">
        <v>2086.5</v>
      </c>
      <c r="B2088" s="7">
        <v>0</v>
      </c>
      <c r="C2088" s="7"/>
      <c r="D2088" s="7"/>
      <c r="E2088" s="7"/>
      <c r="H2088">
        <v>2086.5</v>
      </c>
      <c r="I2088">
        <v>4</v>
      </c>
    </row>
    <row r="2089" spans="1:9">
      <c r="A2089" s="7">
        <v>2087.5</v>
      </c>
      <c r="B2089" s="7">
        <v>0</v>
      </c>
      <c r="C2089" s="7"/>
      <c r="D2089" s="7"/>
      <c r="E2089" s="7"/>
      <c r="H2089">
        <v>2087.5</v>
      </c>
      <c r="I2089">
        <v>5</v>
      </c>
    </row>
    <row r="2090" spans="1:9">
      <c r="A2090" s="7">
        <v>2088.5</v>
      </c>
      <c r="B2090" s="7">
        <v>3</v>
      </c>
      <c r="C2090" s="7"/>
      <c r="D2090" s="7"/>
      <c r="E2090" s="7"/>
      <c r="H2090">
        <v>2088.5</v>
      </c>
      <c r="I2090">
        <v>4</v>
      </c>
    </row>
    <row r="2091" spans="1:9">
      <c r="A2091" s="7">
        <v>2089.5</v>
      </c>
      <c r="B2091" s="7">
        <v>1</v>
      </c>
      <c r="C2091" s="7"/>
      <c r="D2091" s="7"/>
      <c r="E2091" s="7"/>
      <c r="H2091">
        <v>2089.5</v>
      </c>
      <c r="I2091">
        <v>3</v>
      </c>
    </row>
    <row r="2092" spans="1:9">
      <c r="A2092" s="7">
        <v>2090.5</v>
      </c>
      <c r="B2092" s="7">
        <v>2</v>
      </c>
      <c r="C2092" s="7"/>
      <c r="D2092" s="7"/>
      <c r="E2092" s="7"/>
      <c r="H2092">
        <v>2090.5</v>
      </c>
      <c r="I2092">
        <v>4</v>
      </c>
    </row>
    <row r="2093" spans="1:9">
      <c r="A2093" s="7">
        <v>2091.5</v>
      </c>
      <c r="B2093" s="7">
        <v>3</v>
      </c>
      <c r="C2093" s="7"/>
      <c r="D2093" s="7"/>
      <c r="E2093" s="7"/>
      <c r="H2093">
        <v>2091.5</v>
      </c>
      <c r="I2093">
        <v>4</v>
      </c>
    </row>
    <row r="2094" spans="1:9">
      <c r="A2094" s="7">
        <v>2092.5</v>
      </c>
      <c r="B2094" s="7">
        <v>0</v>
      </c>
      <c r="C2094" s="7"/>
      <c r="D2094" s="7"/>
      <c r="E2094" s="7"/>
      <c r="H2094">
        <v>2092.5</v>
      </c>
      <c r="I2094">
        <v>8</v>
      </c>
    </row>
    <row r="2095" spans="1:9">
      <c r="A2095" s="7">
        <v>2093.5</v>
      </c>
      <c r="B2095" s="7">
        <v>7</v>
      </c>
      <c r="C2095" s="7"/>
      <c r="D2095" s="7"/>
      <c r="E2095" s="7"/>
      <c r="H2095">
        <v>2093.5</v>
      </c>
      <c r="I2095">
        <v>9</v>
      </c>
    </row>
    <row r="2096" spans="1:9">
      <c r="A2096" s="7">
        <v>2094.5</v>
      </c>
      <c r="B2096" s="7">
        <v>2</v>
      </c>
      <c r="C2096" s="7"/>
      <c r="D2096" s="7"/>
      <c r="E2096" s="7"/>
      <c r="H2096">
        <v>2094.5</v>
      </c>
      <c r="I2096">
        <v>4</v>
      </c>
    </row>
    <row r="2097" spans="1:9">
      <c r="A2097" s="7">
        <v>2095.5</v>
      </c>
      <c r="B2097" s="7">
        <v>3</v>
      </c>
      <c r="C2097" s="7"/>
      <c r="D2097" s="7"/>
      <c r="E2097" s="7"/>
      <c r="H2097">
        <v>2095.5</v>
      </c>
      <c r="I2097">
        <v>5</v>
      </c>
    </row>
    <row r="2098" spans="1:9">
      <c r="A2098" s="7">
        <v>2096.5</v>
      </c>
      <c r="B2098" s="7">
        <v>0</v>
      </c>
      <c r="C2098" s="7"/>
      <c r="D2098" s="7"/>
      <c r="E2098" s="7"/>
      <c r="H2098">
        <v>2096.5</v>
      </c>
      <c r="I2098">
        <v>4</v>
      </c>
    </row>
    <row r="2099" spans="1:9">
      <c r="A2099" s="7">
        <v>2097.5</v>
      </c>
      <c r="B2099" s="7">
        <v>7</v>
      </c>
      <c r="C2099" s="7"/>
      <c r="D2099" s="7"/>
      <c r="E2099" s="7"/>
      <c r="H2099">
        <v>2097.5</v>
      </c>
      <c r="I2099">
        <v>5</v>
      </c>
    </row>
    <row r="2100" spans="1:9">
      <c r="A2100" s="7">
        <v>2098.5</v>
      </c>
      <c r="B2100" s="7">
        <v>2</v>
      </c>
      <c r="C2100" s="7"/>
      <c r="D2100" s="7"/>
      <c r="E2100" s="7"/>
      <c r="H2100">
        <v>2098.5</v>
      </c>
      <c r="I2100">
        <v>3</v>
      </c>
    </row>
    <row r="2101" spans="1:9">
      <c r="A2101" s="7">
        <v>2099.5</v>
      </c>
      <c r="B2101" s="7">
        <v>1</v>
      </c>
      <c r="C2101" s="7"/>
      <c r="D2101" s="7"/>
      <c r="E2101" s="7"/>
      <c r="H2101">
        <v>2099.5</v>
      </c>
      <c r="I2101">
        <v>4</v>
      </c>
    </row>
    <row r="2102" spans="1:9">
      <c r="A2102" s="7">
        <v>2100.5</v>
      </c>
      <c r="B2102" s="7">
        <v>4</v>
      </c>
      <c r="C2102" s="7"/>
      <c r="D2102" s="7"/>
      <c r="E2102" s="7"/>
      <c r="H2102">
        <v>2100.5</v>
      </c>
      <c r="I2102">
        <v>5</v>
      </c>
    </row>
    <row r="2103" spans="1:9">
      <c r="A2103" s="7">
        <v>2101.5</v>
      </c>
      <c r="B2103" s="7">
        <v>1</v>
      </c>
      <c r="C2103" s="7"/>
      <c r="D2103" s="7"/>
      <c r="E2103" s="7"/>
      <c r="H2103">
        <v>2101.5</v>
      </c>
      <c r="I2103">
        <v>4</v>
      </c>
    </row>
    <row r="2104" spans="1:9">
      <c r="A2104" s="7">
        <v>2102.5</v>
      </c>
      <c r="B2104" s="7">
        <v>2</v>
      </c>
      <c r="C2104" s="7"/>
      <c r="D2104" s="7"/>
      <c r="E2104" s="7"/>
      <c r="H2104">
        <v>2102.5</v>
      </c>
      <c r="I2104">
        <v>4</v>
      </c>
    </row>
    <row r="2105" spans="1:9">
      <c r="A2105" s="7">
        <v>2103.5</v>
      </c>
      <c r="B2105" s="7">
        <v>5</v>
      </c>
      <c r="C2105" s="7"/>
      <c r="D2105" s="7"/>
      <c r="E2105" s="7"/>
      <c r="H2105">
        <v>2103.5</v>
      </c>
      <c r="I2105">
        <v>8</v>
      </c>
    </row>
    <row r="2106" spans="1:9">
      <c r="A2106" s="7">
        <v>2104.5</v>
      </c>
      <c r="B2106" s="7">
        <v>6</v>
      </c>
      <c r="C2106" s="7"/>
      <c r="D2106" s="7"/>
      <c r="E2106" s="7"/>
      <c r="H2106">
        <v>2104.5</v>
      </c>
      <c r="I2106">
        <v>3</v>
      </c>
    </row>
    <row r="2107" spans="1:9">
      <c r="A2107" s="7">
        <v>2105.5</v>
      </c>
      <c r="B2107" s="7">
        <v>1</v>
      </c>
      <c r="C2107" s="7"/>
      <c r="D2107" s="7"/>
      <c r="E2107" s="7"/>
      <c r="H2107">
        <v>2105.5</v>
      </c>
      <c r="I2107">
        <v>2</v>
      </c>
    </row>
    <row r="2108" spans="1:9">
      <c r="A2108" s="7">
        <v>2106.5</v>
      </c>
      <c r="B2108" s="7">
        <v>3</v>
      </c>
      <c r="C2108" s="7"/>
      <c r="D2108" s="7"/>
      <c r="E2108" s="7"/>
      <c r="H2108">
        <v>2106.5</v>
      </c>
      <c r="I2108">
        <v>4</v>
      </c>
    </row>
    <row r="2109" spans="1:9">
      <c r="A2109" s="7">
        <v>2107.5</v>
      </c>
      <c r="B2109" s="7">
        <v>1</v>
      </c>
      <c r="C2109" s="7"/>
      <c r="D2109" s="7"/>
      <c r="E2109" s="7"/>
      <c r="H2109">
        <v>2107.5</v>
      </c>
      <c r="I2109">
        <v>9</v>
      </c>
    </row>
    <row r="2110" spans="1:9">
      <c r="A2110" s="7">
        <v>2108.5</v>
      </c>
      <c r="B2110" s="7">
        <v>1</v>
      </c>
      <c r="C2110" s="7"/>
      <c r="D2110" s="7"/>
      <c r="E2110" s="7"/>
      <c r="H2110">
        <v>2108.5</v>
      </c>
      <c r="I2110">
        <v>1</v>
      </c>
    </row>
    <row r="2111" spans="1:9">
      <c r="A2111" s="7">
        <v>2109.5</v>
      </c>
      <c r="B2111" s="7">
        <v>5</v>
      </c>
      <c r="C2111" s="7"/>
      <c r="D2111" s="7"/>
      <c r="E2111" s="7"/>
      <c r="H2111">
        <v>2109.5</v>
      </c>
      <c r="I2111">
        <v>1</v>
      </c>
    </row>
    <row r="2112" spans="1:9">
      <c r="A2112" s="7">
        <v>2110.5</v>
      </c>
      <c r="B2112" s="7">
        <v>0</v>
      </c>
      <c r="C2112" s="7"/>
      <c r="D2112" s="7"/>
      <c r="E2112" s="7"/>
      <c r="H2112">
        <v>2110.5</v>
      </c>
      <c r="I2112">
        <v>9</v>
      </c>
    </row>
    <row r="2113" spans="1:9">
      <c r="A2113" s="7">
        <v>2111.5</v>
      </c>
      <c r="B2113" s="7">
        <v>1</v>
      </c>
      <c r="C2113" s="7"/>
      <c r="D2113" s="7"/>
      <c r="E2113" s="7"/>
      <c r="H2113">
        <v>2111.5</v>
      </c>
      <c r="I2113">
        <v>5</v>
      </c>
    </row>
    <row r="2114" spans="1:9">
      <c r="A2114" s="7">
        <v>2112.5</v>
      </c>
      <c r="B2114" s="7">
        <v>3</v>
      </c>
      <c r="C2114" s="7"/>
      <c r="D2114" s="7"/>
      <c r="E2114" s="7"/>
      <c r="H2114">
        <v>2112.5</v>
      </c>
      <c r="I2114">
        <v>3</v>
      </c>
    </row>
    <row r="2115" spans="1:9">
      <c r="A2115" s="7">
        <v>2113.5</v>
      </c>
      <c r="B2115" s="7">
        <v>4</v>
      </c>
      <c r="C2115" s="7"/>
      <c r="D2115" s="7"/>
      <c r="E2115" s="7"/>
      <c r="H2115">
        <v>2113.5</v>
      </c>
      <c r="I2115">
        <v>3</v>
      </c>
    </row>
    <row r="2116" spans="1:9">
      <c r="A2116" s="7">
        <v>2114.5</v>
      </c>
      <c r="B2116" s="7">
        <v>2</v>
      </c>
      <c r="C2116" s="7"/>
      <c r="D2116" s="7"/>
      <c r="E2116" s="7"/>
      <c r="H2116">
        <v>2114.5</v>
      </c>
      <c r="I2116">
        <v>2</v>
      </c>
    </row>
    <row r="2117" spans="1:9">
      <c r="A2117" s="7">
        <v>2115.5</v>
      </c>
      <c r="B2117" s="7">
        <v>2</v>
      </c>
      <c r="C2117" s="7"/>
      <c r="D2117" s="7"/>
      <c r="E2117" s="7"/>
      <c r="H2117">
        <v>2115.5</v>
      </c>
      <c r="I2117">
        <v>5</v>
      </c>
    </row>
    <row r="2118" spans="1:9">
      <c r="A2118" s="7">
        <v>2116.5</v>
      </c>
      <c r="B2118" s="7">
        <v>5</v>
      </c>
      <c r="C2118" s="7"/>
      <c r="D2118" s="7"/>
      <c r="E2118" s="7"/>
      <c r="H2118">
        <v>2116.5</v>
      </c>
      <c r="I2118">
        <v>2</v>
      </c>
    </row>
    <row r="2119" spans="1:9">
      <c r="A2119" s="7">
        <v>2117.5</v>
      </c>
      <c r="B2119" s="7">
        <v>0</v>
      </c>
      <c r="C2119" s="7"/>
      <c r="D2119" s="7"/>
      <c r="E2119" s="7"/>
      <c r="H2119">
        <v>2117.5</v>
      </c>
      <c r="I2119">
        <v>5</v>
      </c>
    </row>
    <row r="2120" spans="1:9">
      <c r="A2120" s="7">
        <v>2118.5</v>
      </c>
      <c r="B2120" s="7">
        <v>9</v>
      </c>
      <c r="C2120" s="7"/>
      <c r="D2120" s="7"/>
      <c r="E2120" s="7"/>
      <c r="H2120">
        <v>2118.5</v>
      </c>
      <c r="I2120">
        <v>3</v>
      </c>
    </row>
    <row r="2121" spans="1:9">
      <c r="A2121" s="7">
        <v>2119.5</v>
      </c>
      <c r="B2121" s="7">
        <v>3</v>
      </c>
      <c r="C2121" s="7"/>
      <c r="D2121" s="7"/>
      <c r="E2121" s="7"/>
      <c r="H2121">
        <v>2119.5</v>
      </c>
      <c r="I2121">
        <v>2</v>
      </c>
    </row>
    <row r="2122" spans="1:9">
      <c r="A2122" s="7">
        <v>2120.5</v>
      </c>
      <c r="B2122" s="7">
        <v>2</v>
      </c>
      <c r="C2122" s="7"/>
      <c r="D2122" s="7"/>
      <c r="E2122" s="7"/>
      <c r="H2122">
        <v>2120.5</v>
      </c>
      <c r="I2122">
        <v>4</v>
      </c>
    </row>
    <row r="2123" spans="1:9">
      <c r="A2123" s="7">
        <v>2121.5</v>
      </c>
      <c r="B2123" s="7">
        <v>3</v>
      </c>
      <c r="C2123" s="7"/>
      <c r="D2123" s="7"/>
      <c r="E2123" s="7"/>
      <c r="H2123">
        <v>2121.5</v>
      </c>
      <c r="I2123">
        <v>1</v>
      </c>
    </row>
    <row r="2124" spans="1:9">
      <c r="A2124" s="7">
        <v>2122.5</v>
      </c>
      <c r="B2124" s="7">
        <v>1</v>
      </c>
      <c r="C2124" s="7"/>
      <c r="D2124" s="7"/>
      <c r="E2124" s="7"/>
      <c r="H2124">
        <v>2122.5</v>
      </c>
      <c r="I2124">
        <v>4</v>
      </c>
    </row>
    <row r="2125" spans="1:9">
      <c r="A2125" s="7">
        <v>2123.5</v>
      </c>
      <c r="B2125" s="7">
        <v>0</v>
      </c>
      <c r="C2125" s="7"/>
      <c r="D2125" s="7"/>
      <c r="E2125" s="7"/>
      <c r="H2125">
        <v>2123.5</v>
      </c>
      <c r="I2125">
        <v>5</v>
      </c>
    </row>
    <row r="2126" spans="1:9">
      <c r="A2126" s="7">
        <v>2124.5</v>
      </c>
      <c r="B2126" s="7">
        <v>2</v>
      </c>
      <c r="C2126" s="7"/>
      <c r="D2126" s="7"/>
      <c r="E2126" s="7"/>
      <c r="H2126">
        <v>2124.5</v>
      </c>
      <c r="I2126">
        <v>3</v>
      </c>
    </row>
    <row r="2127" spans="1:9">
      <c r="A2127" s="7">
        <v>2125.5</v>
      </c>
      <c r="B2127" s="7">
        <v>1</v>
      </c>
      <c r="C2127" s="7"/>
      <c r="D2127" s="7"/>
      <c r="E2127" s="7"/>
      <c r="H2127">
        <v>2125.5</v>
      </c>
      <c r="I2127">
        <v>4</v>
      </c>
    </row>
    <row r="2128" spans="1:9">
      <c r="A2128" s="7">
        <v>2126.5</v>
      </c>
      <c r="B2128" s="7">
        <v>1</v>
      </c>
      <c r="C2128" s="7"/>
      <c r="D2128" s="7"/>
      <c r="E2128" s="7"/>
      <c r="H2128">
        <v>2126.5</v>
      </c>
      <c r="I2128">
        <v>5</v>
      </c>
    </row>
    <row r="2129" spans="1:9">
      <c r="A2129" s="7">
        <v>2127.5</v>
      </c>
      <c r="B2129" s="7">
        <v>0</v>
      </c>
      <c r="C2129" s="7"/>
      <c r="D2129" s="7"/>
      <c r="E2129" s="7"/>
      <c r="H2129">
        <v>2127.5</v>
      </c>
      <c r="I2129">
        <v>4</v>
      </c>
    </row>
    <row r="2130" spans="1:9">
      <c r="A2130" s="7">
        <v>2128.5</v>
      </c>
      <c r="B2130" s="7">
        <v>1</v>
      </c>
      <c r="C2130" s="7"/>
      <c r="D2130" s="7"/>
      <c r="E2130" s="7"/>
      <c r="H2130">
        <v>2128.5</v>
      </c>
      <c r="I2130">
        <v>1</v>
      </c>
    </row>
    <row r="2131" spans="1:9">
      <c r="A2131" s="7">
        <v>2129.5</v>
      </c>
      <c r="B2131" s="7">
        <v>2</v>
      </c>
      <c r="C2131" s="7"/>
      <c r="D2131" s="7"/>
      <c r="E2131" s="7"/>
      <c r="H2131">
        <v>2129.5</v>
      </c>
      <c r="I2131">
        <v>4</v>
      </c>
    </row>
    <row r="2132" spans="1:9">
      <c r="A2132" s="7">
        <v>2130.5</v>
      </c>
      <c r="B2132" s="7">
        <v>7</v>
      </c>
      <c r="C2132" s="7"/>
      <c r="D2132" s="7"/>
      <c r="E2132" s="7"/>
      <c r="H2132">
        <v>2130.5</v>
      </c>
      <c r="I2132">
        <v>8</v>
      </c>
    </row>
    <row r="2133" spans="1:9">
      <c r="A2133" s="7">
        <v>2131.5</v>
      </c>
      <c r="B2133" s="7">
        <v>2</v>
      </c>
      <c r="C2133" s="7"/>
      <c r="D2133" s="7"/>
      <c r="E2133" s="7"/>
      <c r="H2133">
        <v>2131.5</v>
      </c>
      <c r="I2133">
        <v>5</v>
      </c>
    </row>
    <row r="2134" spans="1:9">
      <c r="A2134" s="7">
        <v>2132.5</v>
      </c>
      <c r="B2134" s="7">
        <v>1</v>
      </c>
      <c r="C2134" s="7"/>
      <c r="D2134" s="7"/>
      <c r="E2134" s="7"/>
      <c r="H2134">
        <v>2132.5</v>
      </c>
      <c r="I2134">
        <v>5</v>
      </c>
    </row>
    <row r="2135" spans="1:9">
      <c r="A2135" s="7">
        <v>2133.5</v>
      </c>
      <c r="B2135" s="7">
        <v>4</v>
      </c>
      <c r="C2135" s="7"/>
      <c r="D2135" s="7"/>
      <c r="E2135" s="7"/>
      <c r="H2135">
        <v>2133.5</v>
      </c>
      <c r="I2135">
        <v>3</v>
      </c>
    </row>
    <row r="2136" spans="1:9">
      <c r="A2136" s="7">
        <v>2134.5</v>
      </c>
      <c r="B2136" s="7">
        <v>2</v>
      </c>
      <c r="C2136" s="7"/>
      <c r="D2136" s="7"/>
      <c r="E2136" s="7"/>
      <c r="H2136">
        <v>2134.5</v>
      </c>
      <c r="I2136">
        <v>3</v>
      </c>
    </row>
    <row r="2137" spans="1:9">
      <c r="A2137" s="7">
        <v>2135.5</v>
      </c>
      <c r="B2137" s="7">
        <v>0</v>
      </c>
      <c r="C2137" s="7"/>
      <c r="D2137" s="7"/>
      <c r="E2137" s="7"/>
      <c r="H2137">
        <v>2135.5</v>
      </c>
      <c r="I2137">
        <v>3</v>
      </c>
    </row>
    <row r="2138" spans="1:9">
      <c r="A2138" s="7">
        <v>2136.5</v>
      </c>
      <c r="B2138" s="7">
        <v>1</v>
      </c>
      <c r="C2138" s="7"/>
      <c r="D2138" s="7"/>
      <c r="E2138" s="7"/>
      <c r="H2138">
        <v>2136.5</v>
      </c>
      <c r="I2138">
        <v>5</v>
      </c>
    </row>
    <row r="2139" spans="1:9">
      <c r="A2139" s="7">
        <v>2137.5</v>
      </c>
      <c r="B2139" s="7">
        <v>0</v>
      </c>
      <c r="C2139" s="7"/>
      <c r="D2139" s="7"/>
      <c r="E2139" s="7"/>
      <c r="H2139">
        <v>2137.5</v>
      </c>
      <c r="I2139">
        <v>8</v>
      </c>
    </row>
    <row r="2140" spans="1:9">
      <c r="A2140" s="7">
        <v>2138.5</v>
      </c>
      <c r="B2140" s="7">
        <v>3</v>
      </c>
      <c r="C2140" s="7"/>
      <c r="D2140" s="7"/>
      <c r="E2140" s="7"/>
      <c r="H2140">
        <v>2138.5</v>
      </c>
      <c r="I2140">
        <v>9</v>
      </c>
    </row>
    <row r="2141" spans="1:9">
      <c r="A2141" s="7">
        <v>2139.5</v>
      </c>
      <c r="B2141" s="7">
        <v>3</v>
      </c>
      <c r="C2141" s="7"/>
      <c r="D2141" s="7"/>
      <c r="E2141" s="7"/>
      <c r="H2141">
        <v>2139.5</v>
      </c>
      <c r="I2141">
        <v>3</v>
      </c>
    </row>
    <row r="2142" spans="1:9">
      <c r="A2142" s="7">
        <v>2140.5</v>
      </c>
      <c r="B2142" s="7">
        <v>4</v>
      </c>
      <c r="C2142" s="7"/>
      <c r="D2142" s="7"/>
      <c r="E2142" s="7"/>
      <c r="H2142">
        <v>2140.5</v>
      </c>
      <c r="I2142">
        <v>2</v>
      </c>
    </row>
    <row r="2143" spans="1:9">
      <c r="A2143" s="7">
        <v>2141.5</v>
      </c>
      <c r="B2143" s="7">
        <v>1</v>
      </c>
      <c r="C2143" s="7"/>
      <c r="D2143" s="7"/>
      <c r="E2143" s="7"/>
      <c r="H2143">
        <v>2141.5</v>
      </c>
      <c r="I2143">
        <v>2</v>
      </c>
    </row>
    <row r="2144" spans="1:9">
      <c r="A2144" s="7">
        <v>2142.5</v>
      </c>
      <c r="B2144" s="7">
        <v>0</v>
      </c>
      <c r="C2144" s="7"/>
      <c r="D2144" s="7"/>
      <c r="E2144" s="7"/>
      <c r="H2144">
        <v>2142.5</v>
      </c>
      <c r="I2144">
        <v>7</v>
      </c>
    </row>
    <row r="2145" spans="1:9">
      <c r="A2145" s="7">
        <v>2143.5</v>
      </c>
      <c r="B2145" s="7">
        <v>5</v>
      </c>
      <c r="C2145" s="7"/>
      <c r="D2145" s="7"/>
      <c r="E2145" s="7"/>
      <c r="H2145">
        <v>2143.5</v>
      </c>
      <c r="I2145">
        <v>3</v>
      </c>
    </row>
    <row r="2146" spans="1:9">
      <c r="A2146" s="7">
        <v>2144.5</v>
      </c>
      <c r="B2146" s="7">
        <v>6</v>
      </c>
      <c r="C2146" s="7"/>
      <c r="D2146" s="7"/>
      <c r="E2146" s="7"/>
      <c r="H2146">
        <v>2144.5</v>
      </c>
      <c r="I2146">
        <v>2</v>
      </c>
    </row>
    <row r="2147" spans="1:9">
      <c r="A2147" s="7">
        <v>2145.5</v>
      </c>
      <c r="B2147" s="7">
        <v>3</v>
      </c>
      <c r="C2147" s="7"/>
      <c r="D2147" s="7"/>
      <c r="E2147" s="7"/>
      <c r="H2147">
        <v>2145.5</v>
      </c>
      <c r="I2147">
        <v>2</v>
      </c>
    </row>
    <row r="2148" spans="1:9">
      <c r="A2148" s="7">
        <v>2146.5</v>
      </c>
      <c r="B2148" s="7">
        <v>5</v>
      </c>
      <c r="C2148" s="7"/>
      <c r="D2148" s="7"/>
      <c r="E2148" s="7"/>
      <c r="H2148">
        <v>2146.5</v>
      </c>
      <c r="I2148">
        <v>2</v>
      </c>
    </row>
    <row r="2149" spans="1:9">
      <c r="A2149" s="7">
        <v>2147.5</v>
      </c>
      <c r="B2149" s="7">
        <v>2</v>
      </c>
      <c r="C2149" s="7"/>
      <c r="D2149" s="7"/>
      <c r="E2149" s="7"/>
      <c r="H2149">
        <v>2147.5</v>
      </c>
      <c r="I2149">
        <v>5</v>
      </c>
    </row>
    <row r="2150" spans="1:9">
      <c r="A2150" s="7">
        <v>2148.5</v>
      </c>
      <c r="B2150" s="7">
        <v>5</v>
      </c>
      <c r="C2150" s="7"/>
      <c r="D2150" s="7"/>
      <c r="E2150" s="7"/>
      <c r="H2150">
        <v>2148.5</v>
      </c>
      <c r="I2150">
        <v>1</v>
      </c>
    </row>
    <row r="2151" spans="1:9">
      <c r="A2151" s="7">
        <v>2149.5</v>
      </c>
      <c r="B2151" s="7">
        <v>3</v>
      </c>
      <c r="C2151" s="7"/>
      <c r="D2151" s="7"/>
      <c r="E2151" s="7"/>
      <c r="H2151">
        <v>2149.5</v>
      </c>
      <c r="I2151">
        <v>4</v>
      </c>
    </row>
    <row r="2152" spans="1:9">
      <c r="A2152" s="7">
        <v>2150.5</v>
      </c>
      <c r="B2152" s="7">
        <v>2</v>
      </c>
      <c r="C2152" s="7"/>
      <c r="D2152" s="7"/>
      <c r="E2152" s="7"/>
      <c r="H2152">
        <v>2150.5</v>
      </c>
      <c r="I2152">
        <v>3</v>
      </c>
    </row>
    <row r="2153" spans="1:9">
      <c r="A2153" s="7">
        <v>2151.5</v>
      </c>
      <c r="B2153" s="7">
        <v>3</v>
      </c>
      <c r="C2153" s="7"/>
      <c r="D2153" s="7"/>
      <c r="E2153" s="7"/>
      <c r="H2153">
        <v>2151.5</v>
      </c>
      <c r="I2153">
        <v>7</v>
      </c>
    </row>
    <row r="2154" spans="1:9">
      <c r="A2154" s="7">
        <v>2152.5</v>
      </c>
      <c r="B2154" s="7">
        <v>1</v>
      </c>
      <c r="C2154" s="7"/>
      <c r="D2154" s="7"/>
      <c r="E2154" s="7"/>
      <c r="H2154">
        <v>2152.5</v>
      </c>
      <c r="I2154">
        <v>5</v>
      </c>
    </row>
    <row r="2155" spans="1:9">
      <c r="A2155" s="7">
        <v>2153.5</v>
      </c>
      <c r="B2155" s="7">
        <v>0</v>
      </c>
      <c r="C2155" s="7"/>
      <c r="D2155" s="7"/>
      <c r="E2155" s="7"/>
      <c r="H2155">
        <v>2153.5</v>
      </c>
      <c r="I2155">
        <v>3</v>
      </c>
    </row>
    <row r="2156" spans="1:9">
      <c r="A2156" s="7">
        <v>2154.5</v>
      </c>
      <c r="B2156" s="7">
        <v>0</v>
      </c>
      <c r="C2156" s="7"/>
      <c r="D2156" s="7"/>
      <c r="E2156" s="7"/>
      <c r="H2156">
        <v>2154.5</v>
      </c>
      <c r="I2156">
        <v>3</v>
      </c>
    </row>
    <row r="2157" spans="1:9">
      <c r="A2157" s="7">
        <v>2155.5</v>
      </c>
      <c r="B2157" s="7">
        <v>4</v>
      </c>
      <c r="C2157" s="7"/>
      <c r="D2157" s="7"/>
      <c r="E2157" s="7"/>
      <c r="H2157">
        <v>2155.5</v>
      </c>
      <c r="I2157">
        <v>2</v>
      </c>
    </row>
    <row r="2158" spans="1:9">
      <c r="A2158" s="7">
        <v>2156.5</v>
      </c>
      <c r="B2158" s="7">
        <v>1</v>
      </c>
      <c r="C2158" s="7"/>
      <c r="D2158" s="7"/>
      <c r="E2158" s="7"/>
      <c r="H2158">
        <v>2156.5</v>
      </c>
      <c r="I2158">
        <v>3</v>
      </c>
    </row>
    <row r="2159" spans="1:9">
      <c r="A2159" s="7">
        <v>2157.5</v>
      </c>
      <c r="B2159" s="7">
        <v>6</v>
      </c>
      <c r="C2159" s="7"/>
      <c r="D2159" s="7"/>
      <c r="E2159" s="7"/>
      <c r="H2159">
        <v>2157.5</v>
      </c>
      <c r="I2159">
        <v>1</v>
      </c>
    </row>
    <row r="2160" spans="1:9">
      <c r="A2160" s="7">
        <v>2158.5</v>
      </c>
      <c r="B2160" s="7">
        <v>4</v>
      </c>
      <c r="C2160" s="7"/>
      <c r="D2160" s="7"/>
      <c r="E2160" s="7"/>
      <c r="H2160">
        <v>2158.5</v>
      </c>
      <c r="I2160">
        <v>3</v>
      </c>
    </row>
    <row r="2161" spans="1:9">
      <c r="A2161" s="7">
        <v>2159.5</v>
      </c>
      <c r="B2161" s="7">
        <v>3</v>
      </c>
      <c r="C2161" s="7"/>
      <c r="D2161" s="7"/>
      <c r="E2161" s="7"/>
      <c r="H2161">
        <v>2159.5</v>
      </c>
      <c r="I2161">
        <v>2</v>
      </c>
    </row>
    <row r="2162" spans="1:9">
      <c r="A2162" s="7">
        <v>2160.5</v>
      </c>
      <c r="B2162" s="7">
        <v>3</v>
      </c>
      <c r="C2162" s="7"/>
      <c r="D2162" s="7"/>
      <c r="E2162" s="7"/>
      <c r="H2162">
        <v>2160.5</v>
      </c>
      <c r="I2162">
        <v>5</v>
      </c>
    </row>
    <row r="2163" spans="1:9">
      <c r="A2163" s="7">
        <v>2161.5</v>
      </c>
      <c r="B2163" s="7">
        <v>5</v>
      </c>
      <c r="C2163" s="7"/>
      <c r="D2163" s="7"/>
      <c r="E2163" s="7"/>
      <c r="H2163">
        <v>2161.5</v>
      </c>
      <c r="I2163">
        <v>4</v>
      </c>
    </row>
    <row r="2164" spans="1:9">
      <c r="A2164" s="7">
        <v>2162.5</v>
      </c>
      <c r="B2164" s="7">
        <v>0</v>
      </c>
      <c r="C2164" s="7"/>
      <c r="D2164" s="7"/>
      <c r="E2164" s="7"/>
      <c r="H2164">
        <v>2162.5</v>
      </c>
      <c r="I2164">
        <v>3</v>
      </c>
    </row>
    <row r="2165" spans="1:9">
      <c r="A2165" s="7">
        <v>2163.5</v>
      </c>
      <c r="B2165" s="7">
        <v>2</v>
      </c>
      <c r="C2165" s="7"/>
      <c r="D2165" s="7"/>
      <c r="E2165" s="7"/>
      <c r="H2165">
        <v>2163.5</v>
      </c>
      <c r="I2165">
        <v>4</v>
      </c>
    </row>
    <row r="2166" spans="1:9">
      <c r="A2166" s="7">
        <v>2164.5</v>
      </c>
      <c r="B2166" s="7">
        <v>0</v>
      </c>
      <c r="C2166" s="7"/>
      <c r="D2166" s="7"/>
      <c r="E2166" s="7"/>
      <c r="H2166">
        <v>2164.5</v>
      </c>
      <c r="I2166">
        <v>2</v>
      </c>
    </row>
    <row r="2167" spans="1:9">
      <c r="A2167" s="7">
        <v>2165.5</v>
      </c>
      <c r="B2167" s="7">
        <v>4</v>
      </c>
      <c r="C2167" s="7"/>
      <c r="D2167" s="7"/>
      <c r="E2167" s="7"/>
      <c r="H2167">
        <v>2165.5</v>
      </c>
      <c r="I2167">
        <v>4</v>
      </c>
    </row>
    <row r="2168" spans="1:9">
      <c r="A2168" s="7">
        <v>2166.5</v>
      </c>
      <c r="B2168" s="7">
        <v>5</v>
      </c>
      <c r="C2168" s="7"/>
      <c r="D2168" s="7"/>
      <c r="E2168" s="7"/>
      <c r="H2168">
        <v>2166.5</v>
      </c>
      <c r="I2168">
        <v>7</v>
      </c>
    </row>
    <row r="2169" spans="1:9">
      <c r="A2169" s="7">
        <v>2167.5</v>
      </c>
      <c r="B2169" s="7">
        <v>2</v>
      </c>
      <c r="C2169" s="7"/>
      <c r="D2169" s="7"/>
      <c r="E2169" s="7"/>
      <c r="H2169">
        <v>2167.5</v>
      </c>
      <c r="I2169">
        <v>6</v>
      </c>
    </row>
    <row r="2170" spans="1:9">
      <c r="A2170" s="7">
        <v>2168.5</v>
      </c>
      <c r="B2170" s="7">
        <v>3</v>
      </c>
      <c r="C2170" s="7"/>
      <c r="D2170" s="7"/>
      <c r="E2170" s="7"/>
      <c r="H2170">
        <v>2168.5</v>
      </c>
      <c r="I2170">
        <v>2</v>
      </c>
    </row>
    <row r="2171" spans="1:9">
      <c r="A2171" s="7">
        <v>2169.5</v>
      </c>
      <c r="B2171" s="7">
        <v>2</v>
      </c>
      <c r="C2171" s="7"/>
      <c r="D2171" s="7"/>
      <c r="E2171" s="7"/>
      <c r="H2171">
        <v>2169.5</v>
      </c>
      <c r="I2171">
        <v>2</v>
      </c>
    </row>
    <row r="2172" spans="1:9">
      <c r="A2172" s="7">
        <v>2170.5</v>
      </c>
      <c r="B2172" s="7">
        <v>1</v>
      </c>
      <c r="C2172" s="7"/>
      <c r="D2172" s="7"/>
      <c r="E2172" s="7"/>
      <c r="H2172">
        <v>2170.5</v>
      </c>
      <c r="I2172">
        <v>5</v>
      </c>
    </row>
    <row r="2173" spans="1:9">
      <c r="A2173" s="7">
        <v>2171.5</v>
      </c>
      <c r="B2173" s="7">
        <v>2</v>
      </c>
      <c r="C2173" s="7"/>
      <c r="D2173" s="7"/>
      <c r="E2173" s="7"/>
      <c r="H2173">
        <v>2171.5</v>
      </c>
      <c r="I2173">
        <v>2</v>
      </c>
    </row>
    <row r="2174" spans="1:9">
      <c r="A2174" s="7">
        <v>2172.5</v>
      </c>
      <c r="B2174" s="7">
        <v>3</v>
      </c>
      <c r="C2174" s="7"/>
      <c r="D2174" s="7"/>
      <c r="E2174" s="7"/>
      <c r="H2174">
        <v>2172.5</v>
      </c>
      <c r="I2174">
        <v>4</v>
      </c>
    </row>
    <row r="2175" spans="1:9">
      <c r="A2175" s="7">
        <v>2173.5</v>
      </c>
      <c r="B2175" s="7">
        <v>0</v>
      </c>
      <c r="C2175" s="7"/>
      <c r="D2175" s="7"/>
      <c r="E2175" s="7"/>
      <c r="H2175">
        <v>2173.5</v>
      </c>
      <c r="I2175">
        <v>3</v>
      </c>
    </row>
    <row r="2176" spans="1:9">
      <c r="A2176" s="7">
        <v>2174.5</v>
      </c>
      <c r="B2176" s="7">
        <v>3</v>
      </c>
      <c r="C2176" s="7"/>
      <c r="D2176" s="7"/>
      <c r="E2176" s="7"/>
      <c r="H2176">
        <v>2174.5</v>
      </c>
      <c r="I2176">
        <v>1</v>
      </c>
    </row>
    <row r="2177" spans="1:9">
      <c r="A2177" s="7">
        <v>2175.5</v>
      </c>
      <c r="B2177" s="7">
        <v>2</v>
      </c>
      <c r="C2177" s="7"/>
      <c r="D2177" s="7"/>
      <c r="E2177" s="7"/>
      <c r="H2177">
        <v>2175.5</v>
      </c>
      <c r="I2177">
        <v>4</v>
      </c>
    </row>
    <row r="2178" spans="1:9">
      <c r="A2178" s="7">
        <v>2176.5</v>
      </c>
      <c r="B2178" s="7">
        <v>3</v>
      </c>
      <c r="C2178" s="7"/>
      <c r="D2178" s="7"/>
      <c r="E2178" s="7"/>
      <c r="H2178">
        <v>2176.5</v>
      </c>
      <c r="I2178">
        <v>2</v>
      </c>
    </row>
    <row r="2179" spans="1:9">
      <c r="A2179" s="7">
        <v>2177.5</v>
      </c>
      <c r="B2179" s="7">
        <v>4</v>
      </c>
      <c r="C2179" s="7"/>
      <c r="D2179" s="7"/>
      <c r="E2179" s="7"/>
      <c r="H2179">
        <v>2177.5</v>
      </c>
      <c r="I2179">
        <v>2</v>
      </c>
    </row>
    <row r="2180" spans="1:9">
      <c r="A2180" s="7">
        <v>2178.5</v>
      </c>
      <c r="B2180" s="7">
        <v>3</v>
      </c>
      <c r="C2180" s="7"/>
      <c r="D2180" s="7"/>
      <c r="E2180" s="7"/>
      <c r="H2180">
        <v>2178.5</v>
      </c>
      <c r="I2180">
        <v>4</v>
      </c>
    </row>
    <row r="2181" spans="1:9">
      <c r="A2181" s="7">
        <v>2179.5</v>
      </c>
      <c r="B2181" s="7">
        <v>3</v>
      </c>
      <c r="C2181" s="7"/>
      <c r="D2181" s="7"/>
      <c r="E2181" s="7"/>
      <c r="H2181">
        <v>2179.5</v>
      </c>
      <c r="I2181">
        <v>6</v>
      </c>
    </row>
    <row r="2182" spans="1:9">
      <c r="A2182" s="7">
        <v>2180.5</v>
      </c>
      <c r="B2182" s="7">
        <v>3</v>
      </c>
      <c r="C2182" s="7"/>
      <c r="D2182" s="7"/>
      <c r="E2182" s="7"/>
      <c r="H2182">
        <v>2180.5</v>
      </c>
      <c r="I2182">
        <v>5</v>
      </c>
    </row>
    <row r="2183" spans="1:9">
      <c r="A2183" s="7">
        <v>2181.5</v>
      </c>
      <c r="B2183" s="7">
        <v>6</v>
      </c>
      <c r="C2183" s="7"/>
      <c r="D2183" s="7"/>
      <c r="E2183" s="7"/>
      <c r="H2183">
        <v>2181.5</v>
      </c>
      <c r="I2183">
        <v>2</v>
      </c>
    </row>
    <row r="2184" spans="1:9">
      <c r="A2184" s="7">
        <v>2182.5</v>
      </c>
      <c r="B2184" s="7">
        <v>0</v>
      </c>
      <c r="C2184" s="7"/>
      <c r="D2184" s="7"/>
      <c r="E2184" s="7"/>
      <c r="H2184">
        <v>2182.5</v>
      </c>
      <c r="I2184">
        <v>4</v>
      </c>
    </row>
    <row r="2185" spans="1:9">
      <c r="A2185" s="7">
        <v>2183.5</v>
      </c>
      <c r="B2185" s="7">
        <v>3</v>
      </c>
      <c r="C2185" s="7"/>
      <c r="D2185" s="7"/>
      <c r="E2185" s="7"/>
      <c r="H2185">
        <v>2183.5</v>
      </c>
      <c r="I2185">
        <v>7</v>
      </c>
    </row>
    <row r="2186" spans="1:9">
      <c r="A2186" s="7">
        <v>2184.5</v>
      </c>
      <c r="B2186" s="7">
        <v>3</v>
      </c>
      <c r="C2186" s="7"/>
      <c r="D2186" s="7"/>
      <c r="E2186" s="7"/>
      <c r="H2186">
        <v>2184.5</v>
      </c>
      <c r="I2186">
        <v>4</v>
      </c>
    </row>
    <row r="2187" spans="1:9">
      <c r="A2187" s="7">
        <v>2185.5</v>
      </c>
      <c r="B2187" s="7">
        <v>3</v>
      </c>
      <c r="C2187" s="7"/>
      <c r="D2187" s="7"/>
      <c r="E2187" s="7"/>
      <c r="H2187">
        <v>2185.5</v>
      </c>
      <c r="I2187">
        <v>2</v>
      </c>
    </row>
    <row r="2188" spans="1:9">
      <c r="A2188" s="7">
        <v>2186.5</v>
      </c>
      <c r="B2188" s="7">
        <v>3</v>
      </c>
      <c r="C2188" s="7"/>
      <c r="D2188" s="7"/>
      <c r="E2188" s="7"/>
      <c r="H2188">
        <v>2186.5</v>
      </c>
      <c r="I2188">
        <v>6</v>
      </c>
    </row>
    <row r="2189" spans="1:9">
      <c r="A2189" s="7">
        <v>2187.5</v>
      </c>
      <c r="B2189" s="7">
        <v>2</v>
      </c>
      <c r="C2189" s="7"/>
      <c r="D2189" s="7"/>
      <c r="E2189" s="7"/>
      <c r="H2189">
        <v>2187.5</v>
      </c>
      <c r="I2189">
        <v>7</v>
      </c>
    </row>
    <row r="2190" spans="1:9">
      <c r="A2190" s="7">
        <v>2188.5</v>
      </c>
      <c r="B2190" s="7">
        <v>2</v>
      </c>
      <c r="C2190" s="7"/>
      <c r="D2190" s="7"/>
      <c r="E2190" s="7"/>
      <c r="H2190">
        <v>2188.5</v>
      </c>
      <c r="I2190">
        <v>2</v>
      </c>
    </row>
    <row r="2191" spans="1:9">
      <c r="A2191" s="7">
        <v>2189.5</v>
      </c>
      <c r="B2191" s="7">
        <v>4</v>
      </c>
      <c r="C2191" s="7"/>
      <c r="D2191" s="7"/>
      <c r="E2191" s="7"/>
      <c r="H2191">
        <v>2189.5</v>
      </c>
      <c r="I2191">
        <v>6</v>
      </c>
    </row>
    <row r="2192" spans="1:9">
      <c r="A2192" s="7">
        <v>2190.5</v>
      </c>
      <c r="B2192" s="7">
        <v>5</v>
      </c>
      <c r="C2192" s="7"/>
      <c r="D2192" s="7"/>
      <c r="E2192" s="7"/>
      <c r="H2192">
        <v>2190.5</v>
      </c>
      <c r="I2192">
        <v>3</v>
      </c>
    </row>
    <row r="2193" spans="1:9">
      <c r="A2193" s="7">
        <v>2191.5</v>
      </c>
      <c r="B2193" s="7">
        <v>1</v>
      </c>
      <c r="C2193" s="7"/>
      <c r="D2193" s="7"/>
      <c r="E2193" s="7"/>
      <c r="H2193">
        <v>2191.5</v>
      </c>
      <c r="I2193">
        <v>1</v>
      </c>
    </row>
    <row r="2194" spans="1:9">
      <c r="A2194" s="7">
        <v>2192.5</v>
      </c>
      <c r="B2194" s="7">
        <v>3</v>
      </c>
      <c r="C2194" s="7"/>
      <c r="D2194" s="7"/>
      <c r="E2194" s="7"/>
      <c r="H2194">
        <v>2192.5</v>
      </c>
      <c r="I2194">
        <v>6</v>
      </c>
    </row>
    <row r="2195" spans="1:9">
      <c r="A2195" s="7">
        <v>2193.5</v>
      </c>
      <c r="B2195" s="7">
        <v>5</v>
      </c>
      <c r="C2195" s="7"/>
      <c r="D2195" s="7"/>
      <c r="E2195" s="7"/>
      <c r="H2195">
        <v>2193.5</v>
      </c>
      <c r="I2195">
        <v>1</v>
      </c>
    </row>
    <row r="2196" spans="1:9">
      <c r="A2196" s="7">
        <v>2194.5</v>
      </c>
      <c r="B2196" s="7">
        <v>5</v>
      </c>
      <c r="C2196" s="7"/>
      <c r="D2196" s="7"/>
      <c r="E2196" s="7"/>
      <c r="H2196">
        <v>2194.5</v>
      </c>
      <c r="I2196">
        <v>4</v>
      </c>
    </row>
    <row r="2197" spans="1:9">
      <c r="A2197" s="7">
        <v>2195.5</v>
      </c>
      <c r="B2197" s="7">
        <v>5</v>
      </c>
      <c r="C2197" s="7"/>
      <c r="D2197" s="7"/>
      <c r="E2197" s="7"/>
      <c r="H2197">
        <v>2195.5</v>
      </c>
      <c r="I2197">
        <v>6</v>
      </c>
    </row>
    <row r="2198" spans="1:9">
      <c r="A2198" s="7">
        <v>2196.5</v>
      </c>
      <c r="B2198" s="7">
        <v>2</v>
      </c>
      <c r="C2198" s="7"/>
      <c r="D2198" s="7"/>
      <c r="E2198" s="7"/>
      <c r="H2198">
        <v>2196.5</v>
      </c>
      <c r="I2198">
        <v>5</v>
      </c>
    </row>
    <row r="2199" spans="1:9">
      <c r="A2199" s="7">
        <v>2197.5</v>
      </c>
      <c r="B2199" s="7">
        <v>0</v>
      </c>
      <c r="C2199" s="7"/>
      <c r="D2199" s="7"/>
      <c r="E2199" s="7"/>
      <c r="H2199">
        <v>2197.5</v>
      </c>
      <c r="I2199">
        <v>7</v>
      </c>
    </row>
    <row r="2200" spans="1:9">
      <c r="A2200" s="7">
        <v>2198.5</v>
      </c>
      <c r="B2200" s="7">
        <v>2</v>
      </c>
      <c r="C2200" s="7"/>
      <c r="D2200" s="7"/>
      <c r="E2200" s="7"/>
      <c r="H2200">
        <v>2198.5</v>
      </c>
      <c r="I2200">
        <v>7</v>
      </c>
    </row>
    <row r="2201" spans="1:9">
      <c r="A2201" s="7">
        <v>2199.5</v>
      </c>
      <c r="B2201" s="7">
        <v>4</v>
      </c>
      <c r="C2201" s="7"/>
      <c r="D2201" s="7"/>
      <c r="E2201" s="7"/>
      <c r="H2201">
        <v>2199.5</v>
      </c>
      <c r="I2201">
        <v>6</v>
      </c>
    </row>
    <row r="2202" spans="1:9">
      <c r="A2202" s="7">
        <v>2200.5</v>
      </c>
      <c r="B2202" s="7">
        <v>4</v>
      </c>
      <c r="C2202" s="7"/>
      <c r="D2202" s="7"/>
      <c r="E2202" s="7"/>
      <c r="H2202">
        <v>2200.5</v>
      </c>
      <c r="I2202">
        <v>3</v>
      </c>
    </row>
    <row r="2203" spans="1:9">
      <c r="A2203" s="7">
        <v>2201.5</v>
      </c>
      <c r="B2203" s="7">
        <v>1</v>
      </c>
      <c r="C2203" s="7"/>
      <c r="D2203" s="7"/>
      <c r="E2203" s="7"/>
      <c r="H2203">
        <v>2201.5</v>
      </c>
      <c r="I2203">
        <v>3</v>
      </c>
    </row>
    <row r="2204" spans="1:9">
      <c r="A2204" s="7">
        <v>2202.5</v>
      </c>
      <c r="B2204" s="7">
        <v>0</v>
      </c>
      <c r="C2204" s="7"/>
      <c r="D2204" s="7"/>
      <c r="E2204" s="7"/>
      <c r="H2204">
        <v>2202.5</v>
      </c>
      <c r="I2204">
        <v>4</v>
      </c>
    </row>
    <row r="2205" spans="1:9">
      <c r="A2205" s="7">
        <v>2203.5</v>
      </c>
      <c r="B2205" s="7">
        <v>1</v>
      </c>
      <c r="C2205" s="7"/>
      <c r="D2205" s="7"/>
      <c r="E2205" s="7"/>
      <c r="H2205">
        <v>2203.5</v>
      </c>
      <c r="I2205">
        <v>5</v>
      </c>
    </row>
    <row r="2206" spans="1:9">
      <c r="A2206" s="7">
        <v>2204.5</v>
      </c>
      <c r="B2206" s="7">
        <v>2</v>
      </c>
      <c r="C2206" s="7"/>
      <c r="D2206" s="7"/>
      <c r="E2206" s="7"/>
      <c r="H2206">
        <v>2204.5</v>
      </c>
      <c r="I2206">
        <v>3</v>
      </c>
    </row>
    <row r="2207" spans="1:9">
      <c r="A2207" s="7">
        <v>2205.5</v>
      </c>
      <c r="B2207" s="7">
        <v>5</v>
      </c>
      <c r="C2207" s="7"/>
      <c r="D2207" s="7"/>
      <c r="E2207" s="7"/>
      <c r="H2207">
        <v>2205.5</v>
      </c>
      <c r="I2207">
        <v>8</v>
      </c>
    </row>
    <row r="2208" spans="1:9">
      <c r="A2208" s="7">
        <v>2206.5</v>
      </c>
      <c r="B2208" s="7">
        <v>3</v>
      </c>
      <c r="C2208" s="7"/>
      <c r="D2208" s="7"/>
      <c r="E2208" s="7"/>
      <c r="H2208">
        <v>2206.5</v>
      </c>
      <c r="I2208">
        <v>6</v>
      </c>
    </row>
    <row r="2209" spans="1:9">
      <c r="A2209" s="7">
        <v>2207.5</v>
      </c>
      <c r="B2209" s="7">
        <v>2</v>
      </c>
      <c r="C2209" s="7"/>
      <c r="D2209" s="7"/>
      <c r="E2209" s="7"/>
      <c r="H2209">
        <v>2207.5</v>
      </c>
      <c r="I2209">
        <v>3</v>
      </c>
    </row>
    <row r="2210" spans="1:9">
      <c r="A2210" s="7">
        <v>2208.5</v>
      </c>
      <c r="B2210" s="7">
        <v>2</v>
      </c>
      <c r="C2210" s="7"/>
      <c r="D2210" s="7"/>
      <c r="E2210" s="7"/>
      <c r="H2210">
        <v>2208.5</v>
      </c>
      <c r="I2210">
        <v>3</v>
      </c>
    </row>
    <row r="2211" spans="1:9">
      <c r="A2211" s="7">
        <v>2209.5</v>
      </c>
      <c r="B2211" s="7">
        <v>2</v>
      </c>
      <c r="C2211" s="7"/>
      <c r="D2211" s="7"/>
      <c r="E2211" s="7"/>
      <c r="H2211">
        <v>2209.5</v>
      </c>
      <c r="I2211">
        <v>3</v>
      </c>
    </row>
    <row r="2212" spans="1:9">
      <c r="A2212" s="7">
        <v>2210.5</v>
      </c>
      <c r="B2212" s="7">
        <v>2</v>
      </c>
      <c r="C2212" s="7"/>
      <c r="D2212" s="7"/>
      <c r="E2212" s="7"/>
      <c r="H2212">
        <v>2210.5</v>
      </c>
      <c r="I2212">
        <v>7</v>
      </c>
    </row>
    <row r="2213" spans="1:9">
      <c r="A2213" s="7">
        <v>2211.5</v>
      </c>
      <c r="B2213" s="7">
        <v>3</v>
      </c>
      <c r="C2213" s="7"/>
      <c r="D2213" s="7"/>
      <c r="E2213" s="7"/>
      <c r="H2213">
        <v>2211.5</v>
      </c>
      <c r="I2213">
        <v>5</v>
      </c>
    </row>
    <row r="2214" spans="1:9">
      <c r="A2214" s="7">
        <v>2212.5</v>
      </c>
      <c r="B2214" s="7">
        <v>1</v>
      </c>
      <c r="C2214" s="7"/>
      <c r="D2214" s="7"/>
      <c r="E2214" s="7"/>
      <c r="H2214">
        <v>2212.5</v>
      </c>
      <c r="I2214">
        <v>5</v>
      </c>
    </row>
    <row r="2215" spans="1:9">
      <c r="A2215" s="7">
        <v>2213.5</v>
      </c>
      <c r="B2215" s="7">
        <v>1</v>
      </c>
      <c r="C2215" s="7"/>
      <c r="D2215" s="7"/>
      <c r="E2215" s="7"/>
      <c r="H2215">
        <v>2213.5</v>
      </c>
      <c r="I2215">
        <v>4</v>
      </c>
    </row>
    <row r="2216" spans="1:9">
      <c r="A2216" s="7">
        <v>2214.5</v>
      </c>
      <c r="B2216" s="7">
        <v>0</v>
      </c>
      <c r="C2216" s="7"/>
      <c r="D2216" s="7"/>
      <c r="E2216" s="7"/>
      <c r="H2216">
        <v>2214.5</v>
      </c>
      <c r="I2216">
        <v>3</v>
      </c>
    </row>
    <row r="2217" spans="1:9">
      <c r="A2217" s="7">
        <v>2215.5</v>
      </c>
      <c r="B2217" s="7">
        <v>3</v>
      </c>
      <c r="C2217" s="7"/>
      <c r="D2217" s="7"/>
      <c r="E2217" s="7"/>
      <c r="H2217">
        <v>2215.5</v>
      </c>
      <c r="I2217">
        <v>2</v>
      </c>
    </row>
    <row r="2218" spans="1:9">
      <c r="A2218" s="7">
        <v>2216.5</v>
      </c>
      <c r="B2218" s="7">
        <v>2</v>
      </c>
      <c r="C2218" s="7"/>
      <c r="D2218" s="7"/>
      <c r="E2218" s="7"/>
      <c r="H2218">
        <v>2216.5</v>
      </c>
      <c r="I2218">
        <v>1</v>
      </c>
    </row>
    <row r="2219" spans="1:9">
      <c r="A2219" s="7">
        <v>2217.5</v>
      </c>
      <c r="B2219" s="7">
        <v>3</v>
      </c>
      <c r="C2219" s="7"/>
      <c r="D2219" s="7"/>
      <c r="E2219" s="7"/>
      <c r="H2219">
        <v>2217.5</v>
      </c>
      <c r="I2219">
        <v>0</v>
      </c>
    </row>
    <row r="2220" spans="1:9">
      <c r="A2220" s="7">
        <v>2218.5</v>
      </c>
      <c r="B2220" s="7">
        <v>2</v>
      </c>
      <c r="C2220" s="7"/>
      <c r="D2220" s="7"/>
      <c r="E2220" s="7"/>
      <c r="H2220">
        <v>2218.5</v>
      </c>
      <c r="I2220">
        <v>2</v>
      </c>
    </row>
    <row r="2221" spans="1:9">
      <c r="A2221" s="7">
        <v>2219.5</v>
      </c>
      <c r="B2221" s="7">
        <v>0</v>
      </c>
      <c r="C2221" s="7"/>
      <c r="D2221" s="7"/>
      <c r="E2221" s="7"/>
      <c r="H2221">
        <v>2219.5</v>
      </c>
      <c r="I2221">
        <v>4</v>
      </c>
    </row>
    <row r="2222" spans="1:9">
      <c r="A2222" s="7">
        <v>2220.5</v>
      </c>
      <c r="B2222" s="7">
        <v>1</v>
      </c>
      <c r="C2222" s="7"/>
      <c r="D2222" s="7"/>
      <c r="E2222" s="7"/>
      <c r="H2222">
        <v>2220.5</v>
      </c>
      <c r="I2222">
        <v>4</v>
      </c>
    </row>
    <row r="2223" spans="1:9">
      <c r="A2223" s="7">
        <v>2221.5</v>
      </c>
      <c r="B2223" s="7">
        <v>5</v>
      </c>
      <c r="C2223" s="7"/>
      <c r="D2223" s="7"/>
      <c r="E2223" s="7"/>
      <c r="H2223">
        <v>2221.5</v>
      </c>
      <c r="I2223">
        <v>3</v>
      </c>
    </row>
    <row r="2224" spans="1:9">
      <c r="A2224" s="7">
        <v>2222.5</v>
      </c>
      <c r="B2224" s="7">
        <v>2</v>
      </c>
      <c r="C2224" s="7"/>
      <c r="D2224" s="7"/>
      <c r="E2224" s="7"/>
      <c r="H2224">
        <v>2222.5</v>
      </c>
      <c r="I2224">
        <v>4</v>
      </c>
    </row>
    <row r="2225" spans="1:9">
      <c r="A2225" s="7">
        <v>2223.5</v>
      </c>
      <c r="B2225" s="7">
        <v>2</v>
      </c>
      <c r="C2225" s="7"/>
      <c r="D2225" s="7"/>
      <c r="E2225" s="7"/>
      <c r="H2225">
        <v>2223.5</v>
      </c>
      <c r="I2225">
        <v>3</v>
      </c>
    </row>
    <row r="2226" spans="1:9">
      <c r="A2226" s="7">
        <v>2224.5</v>
      </c>
      <c r="B2226" s="7">
        <v>1</v>
      </c>
      <c r="C2226" s="7"/>
      <c r="D2226" s="7"/>
      <c r="E2226" s="7"/>
      <c r="H2226">
        <v>2224.5</v>
      </c>
      <c r="I2226">
        <v>2</v>
      </c>
    </row>
    <row r="2227" spans="1:9">
      <c r="A2227" s="7">
        <v>2225.5</v>
      </c>
      <c r="B2227" s="7">
        <v>1</v>
      </c>
      <c r="C2227" s="7"/>
      <c r="D2227" s="7"/>
      <c r="E2227" s="7"/>
      <c r="H2227">
        <v>2225.5</v>
      </c>
      <c r="I2227">
        <v>9</v>
      </c>
    </row>
    <row r="2228" spans="1:9">
      <c r="A2228" s="7">
        <v>2226.5</v>
      </c>
      <c r="B2228" s="7">
        <v>2</v>
      </c>
      <c r="C2228" s="7"/>
      <c r="D2228" s="7"/>
      <c r="E2228" s="7"/>
      <c r="H2228">
        <v>2226.5</v>
      </c>
      <c r="I2228">
        <v>4</v>
      </c>
    </row>
    <row r="2229" spans="1:9">
      <c r="A2229" s="7">
        <v>2227.5</v>
      </c>
      <c r="B2229" s="7">
        <v>4</v>
      </c>
      <c r="C2229" s="7"/>
      <c r="D2229" s="7"/>
      <c r="E2229" s="7"/>
      <c r="H2229">
        <v>2227.5</v>
      </c>
      <c r="I2229">
        <v>3</v>
      </c>
    </row>
    <row r="2230" spans="1:9">
      <c r="A2230" s="7">
        <v>2228.5</v>
      </c>
      <c r="B2230" s="7">
        <v>5</v>
      </c>
      <c r="C2230" s="7"/>
      <c r="D2230" s="7"/>
      <c r="E2230" s="7"/>
      <c r="H2230">
        <v>2228.5</v>
      </c>
      <c r="I2230">
        <v>0</v>
      </c>
    </row>
    <row r="2231" spans="1:9">
      <c r="A2231" s="7">
        <v>2229.5</v>
      </c>
      <c r="B2231" s="7">
        <v>1</v>
      </c>
      <c r="C2231" s="7"/>
      <c r="D2231" s="7"/>
      <c r="E2231" s="7"/>
      <c r="H2231">
        <v>2229.5</v>
      </c>
      <c r="I2231">
        <v>3</v>
      </c>
    </row>
    <row r="2232" spans="1:9">
      <c r="A2232" s="7">
        <v>2230.5</v>
      </c>
      <c r="B2232" s="7">
        <v>2</v>
      </c>
      <c r="C2232" s="7"/>
      <c r="D2232" s="7"/>
      <c r="E2232" s="7"/>
      <c r="H2232">
        <v>2230.5</v>
      </c>
      <c r="I2232">
        <v>8</v>
      </c>
    </row>
    <row r="2233" spans="1:9">
      <c r="A2233" s="7">
        <v>2231.5</v>
      </c>
      <c r="B2233" s="7">
        <v>3</v>
      </c>
      <c r="C2233" s="7"/>
      <c r="D2233" s="7"/>
      <c r="E2233" s="7"/>
      <c r="H2233">
        <v>2231.5</v>
      </c>
      <c r="I2233">
        <v>4</v>
      </c>
    </row>
    <row r="2234" spans="1:9">
      <c r="A2234" s="7">
        <v>2232.5</v>
      </c>
      <c r="B2234" s="7">
        <v>3</v>
      </c>
      <c r="C2234" s="7"/>
      <c r="D2234" s="7"/>
      <c r="E2234" s="7"/>
      <c r="H2234">
        <v>2232.5</v>
      </c>
      <c r="I2234">
        <v>1</v>
      </c>
    </row>
    <row r="2235" spans="1:9">
      <c r="A2235" s="7">
        <v>2233.5</v>
      </c>
      <c r="B2235" s="7">
        <v>4</v>
      </c>
      <c r="C2235" s="7"/>
      <c r="D2235" s="7"/>
      <c r="E2235" s="7"/>
      <c r="H2235">
        <v>2233.5</v>
      </c>
      <c r="I2235">
        <v>2</v>
      </c>
    </row>
    <row r="2236" spans="1:9">
      <c r="A2236" s="7">
        <v>2234.5</v>
      </c>
      <c r="B2236" s="7">
        <v>2</v>
      </c>
      <c r="C2236" s="7"/>
      <c r="D2236" s="7"/>
      <c r="E2236" s="7"/>
      <c r="H2236">
        <v>2234.5</v>
      </c>
      <c r="I2236">
        <v>1</v>
      </c>
    </row>
    <row r="2237" spans="1:9">
      <c r="A2237" s="7">
        <v>2235.5</v>
      </c>
      <c r="B2237" s="7">
        <v>4</v>
      </c>
      <c r="C2237" s="7"/>
      <c r="D2237" s="7"/>
      <c r="E2237" s="7"/>
      <c r="H2237">
        <v>2235.5</v>
      </c>
      <c r="I2237">
        <v>2</v>
      </c>
    </row>
    <row r="2238" spans="1:9">
      <c r="A2238" s="7">
        <v>2236.5</v>
      </c>
      <c r="B2238" s="7">
        <v>1</v>
      </c>
      <c r="C2238" s="7"/>
      <c r="D2238" s="7"/>
      <c r="E2238" s="7"/>
      <c r="H2238">
        <v>2236.5</v>
      </c>
      <c r="I2238">
        <v>3</v>
      </c>
    </row>
    <row r="2239" spans="1:9">
      <c r="A2239" s="7">
        <v>2237.5</v>
      </c>
      <c r="B2239" s="7">
        <v>3</v>
      </c>
      <c r="C2239" s="7"/>
      <c r="D2239" s="7"/>
      <c r="E2239" s="7"/>
      <c r="H2239">
        <v>2237.5</v>
      </c>
      <c r="I2239">
        <v>3</v>
      </c>
    </row>
    <row r="2240" spans="1:9">
      <c r="A2240" s="7">
        <v>2238.5</v>
      </c>
      <c r="B2240" s="7">
        <v>3</v>
      </c>
      <c r="C2240" s="7"/>
      <c r="D2240" s="7"/>
      <c r="E2240" s="7"/>
      <c r="H2240">
        <v>2238.5</v>
      </c>
      <c r="I2240">
        <v>2</v>
      </c>
    </row>
    <row r="2241" spans="1:9">
      <c r="A2241" s="7">
        <v>2239.5</v>
      </c>
      <c r="B2241" s="7">
        <v>2</v>
      </c>
      <c r="C2241" s="7"/>
      <c r="D2241" s="7"/>
      <c r="E2241" s="7"/>
      <c r="H2241">
        <v>2239.5</v>
      </c>
      <c r="I2241">
        <v>4</v>
      </c>
    </row>
    <row r="2242" spans="1:9">
      <c r="A2242" s="7">
        <v>2240.5</v>
      </c>
      <c r="B2242" s="7">
        <v>4</v>
      </c>
      <c r="C2242" s="7"/>
      <c r="D2242" s="7"/>
      <c r="E2242" s="7"/>
      <c r="H2242">
        <v>2240.5</v>
      </c>
      <c r="I2242">
        <v>5</v>
      </c>
    </row>
    <row r="2243" spans="1:9">
      <c r="A2243" s="7">
        <v>2241.5</v>
      </c>
      <c r="B2243" s="7">
        <v>3</v>
      </c>
      <c r="C2243" s="7"/>
      <c r="D2243" s="7"/>
      <c r="E2243" s="7"/>
      <c r="H2243">
        <v>2241.5</v>
      </c>
      <c r="I2243">
        <v>2</v>
      </c>
    </row>
    <row r="2244" spans="1:9">
      <c r="A2244" s="7">
        <v>2242.5</v>
      </c>
      <c r="B2244" s="7">
        <v>4</v>
      </c>
      <c r="C2244" s="7"/>
      <c r="D2244" s="7"/>
      <c r="E2244" s="7"/>
      <c r="H2244">
        <v>2242.5</v>
      </c>
      <c r="I2244">
        <v>2</v>
      </c>
    </row>
    <row r="2245" spans="1:9">
      <c r="A2245" s="7">
        <v>2243.5</v>
      </c>
      <c r="B2245" s="7">
        <v>0</v>
      </c>
      <c r="C2245" s="7"/>
      <c r="D2245" s="7"/>
      <c r="E2245" s="7"/>
      <c r="H2245">
        <v>2243.5</v>
      </c>
      <c r="I2245">
        <v>4</v>
      </c>
    </row>
    <row r="2246" spans="1:9">
      <c r="A2246" s="7">
        <v>2244.5</v>
      </c>
      <c r="B2246" s="7">
        <v>2</v>
      </c>
      <c r="C2246" s="7"/>
      <c r="D2246" s="7"/>
      <c r="E2246" s="7"/>
      <c r="H2246">
        <v>2244.5</v>
      </c>
      <c r="I2246">
        <v>5</v>
      </c>
    </row>
    <row r="2247" spans="1:9">
      <c r="A2247" s="7">
        <v>2245.5</v>
      </c>
      <c r="B2247" s="7">
        <v>1</v>
      </c>
      <c r="C2247" s="7"/>
      <c r="D2247" s="7"/>
      <c r="E2247" s="7"/>
      <c r="H2247">
        <v>2245.5</v>
      </c>
      <c r="I2247">
        <v>5</v>
      </c>
    </row>
    <row r="2248" spans="1:9">
      <c r="A2248" s="7">
        <v>2246.5</v>
      </c>
      <c r="B2248" s="7">
        <v>4</v>
      </c>
      <c r="C2248" s="7"/>
      <c r="D2248" s="7"/>
      <c r="E2248" s="7"/>
      <c r="H2248">
        <v>2246.5</v>
      </c>
      <c r="I2248">
        <v>2</v>
      </c>
    </row>
    <row r="2249" spans="1:9">
      <c r="A2249" s="7">
        <v>2247.5</v>
      </c>
      <c r="B2249" s="7">
        <v>2</v>
      </c>
      <c r="C2249" s="7"/>
      <c r="D2249" s="7"/>
      <c r="E2249" s="7"/>
      <c r="H2249">
        <v>2247.5</v>
      </c>
      <c r="I2249">
        <v>3</v>
      </c>
    </row>
    <row r="2250" spans="1:9">
      <c r="A2250" s="7">
        <v>2248.5</v>
      </c>
      <c r="B2250" s="7">
        <v>1</v>
      </c>
      <c r="C2250" s="7"/>
      <c r="D2250" s="7"/>
      <c r="E2250" s="7"/>
      <c r="H2250">
        <v>2248.5</v>
      </c>
      <c r="I2250">
        <v>2</v>
      </c>
    </row>
    <row r="2251" spans="1:9">
      <c r="A2251" s="7">
        <v>2249.5</v>
      </c>
      <c r="B2251" s="7">
        <v>3</v>
      </c>
      <c r="C2251" s="7"/>
      <c r="D2251" s="7"/>
      <c r="E2251" s="7"/>
      <c r="H2251">
        <v>2249.5</v>
      </c>
      <c r="I2251">
        <v>3</v>
      </c>
    </row>
    <row r="2252" spans="1:9">
      <c r="A2252" s="7">
        <v>2250.5</v>
      </c>
      <c r="B2252" s="7">
        <v>3</v>
      </c>
      <c r="C2252" s="7"/>
      <c r="D2252" s="7"/>
      <c r="E2252" s="7"/>
      <c r="H2252">
        <v>2250.5</v>
      </c>
      <c r="I2252">
        <v>5</v>
      </c>
    </row>
    <row r="2253" spans="1:9">
      <c r="A2253" s="7">
        <v>2251.5</v>
      </c>
      <c r="B2253" s="7">
        <v>0</v>
      </c>
      <c r="C2253" s="7"/>
      <c r="D2253" s="7"/>
      <c r="E2253" s="7"/>
      <c r="H2253">
        <v>2251.5</v>
      </c>
      <c r="I2253">
        <v>3</v>
      </c>
    </row>
    <row r="2254" spans="1:9">
      <c r="A2254" s="7">
        <v>2252.5</v>
      </c>
      <c r="B2254" s="7">
        <v>1</v>
      </c>
      <c r="C2254" s="7"/>
      <c r="D2254" s="7"/>
      <c r="E2254" s="7"/>
      <c r="H2254">
        <v>2252.5</v>
      </c>
      <c r="I2254">
        <v>4</v>
      </c>
    </row>
    <row r="2255" spans="1:9">
      <c r="A2255" s="7">
        <v>2253.5</v>
      </c>
      <c r="B2255" s="7">
        <v>3</v>
      </c>
      <c r="C2255" s="7"/>
      <c r="D2255" s="7"/>
      <c r="E2255" s="7"/>
      <c r="H2255">
        <v>2253.5</v>
      </c>
      <c r="I2255">
        <v>5</v>
      </c>
    </row>
    <row r="2256" spans="1:9">
      <c r="A2256" s="7">
        <v>2254.5</v>
      </c>
      <c r="B2256" s="7">
        <v>3</v>
      </c>
      <c r="C2256" s="7"/>
      <c r="D2256" s="7"/>
      <c r="E2256" s="7"/>
      <c r="H2256">
        <v>2254.5</v>
      </c>
      <c r="I2256">
        <v>4</v>
      </c>
    </row>
    <row r="2257" spans="1:9">
      <c r="A2257" s="7">
        <v>2255.5</v>
      </c>
      <c r="B2257" s="7">
        <v>2</v>
      </c>
      <c r="C2257" s="7"/>
      <c r="D2257" s="7"/>
      <c r="E2257" s="7"/>
      <c r="H2257">
        <v>2255.5</v>
      </c>
      <c r="I2257">
        <v>2</v>
      </c>
    </row>
    <row r="2258" spans="1:9">
      <c r="A2258" s="7">
        <v>2256.5</v>
      </c>
      <c r="B2258" s="7">
        <v>3</v>
      </c>
      <c r="C2258" s="7"/>
      <c r="D2258" s="7"/>
      <c r="E2258" s="7"/>
      <c r="H2258">
        <v>2256.5</v>
      </c>
      <c r="I2258">
        <v>2</v>
      </c>
    </row>
    <row r="2259" spans="1:9">
      <c r="A2259" s="7">
        <v>2257.5</v>
      </c>
      <c r="B2259" s="7">
        <v>2</v>
      </c>
      <c r="C2259" s="7"/>
      <c r="D2259" s="7"/>
      <c r="E2259" s="7"/>
      <c r="H2259">
        <v>2257.5</v>
      </c>
      <c r="I2259">
        <v>2</v>
      </c>
    </row>
    <row r="2260" spans="1:9">
      <c r="A2260" s="7">
        <v>2258.5</v>
      </c>
      <c r="B2260" s="7">
        <v>3</v>
      </c>
      <c r="C2260" s="7"/>
      <c r="D2260" s="7"/>
      <c r="E2260" s="7"/>
      <c r="H2260">
        <v>2258.5</v>
      </c>
      <c r="I2260">
        <v>1</v>
      </c>
    </row>
    <row r="2261" spans="1:9">
      <c r="A2261" s="7">
        <v>2259.5</v>
      </c>
      <c r="B2261" s="7">
        <v>4</v>
      </c>
      <c r="C2261" s="7"/>
      <c r="D2261" s="7"/>
      <c r="E2261" s="7"/>
      <c r="H2261">
        <v>2259.5</v>
      </c>
      <c r="I2261">
        <v>5</v>
      </c>
    </row>
    <row r="2262" spans="1:9">
      <c r="A2262" s="7">
        <v>2260.5</v>
      </c>
      <c r="B2262" s="7">
        <v>1</v>
      </c>
      <c r="C2262" s="7"/>
      <c r="D2262" s="7"/>
      <c r="E2262" s="7"/>
      <c r="H2262">
        <v>2260.5</v>
      </c>
      <c r="I2262">
        <v>6</v>
      </c>
    </row>
    <row r="2263" spans="1:9">
      <c r="A2263" s="7">
        <v>2261.5</v>
      </c>
      <c r="B2263" s="7">
        <v>4</v>
      </c>
      <c r="C2263" s="7"/>
      <c r="D2263" s="7"/>
      <c r="E2263" s="7"/>
      <c r="H2263">
        <v>2261.5</v>
      </c>
      <c r="I2263">
        <v>3</v>
      </c>
    </row>
    <row r="2264" spans="1:9">
      <c r="A2264" s="7">
        <v>2262.5</v>
      </c>
      <c r="B2264" s="7">
        <v>2</v>
      </c>
      <c r="C2264" s="7"/>
      <c r="D2264" s="7"/>
      <c r="E2264" s="7"/>
      <c r="H2264">
        <v>2262.5</v>
      </c>
      <c r="I2264">
        <v>2</v>
      </c>
    </row>
    <row r="2265" spans="1:9">
      <c r="A2265" s="7">
        <v>2263.5</v>
      </c>
      <c r="B2265" s="7">
        <v>1</v>
      </c>
      <c r="C2265" s="7"/>
      <c r="D2265" s="7"/>
      <c r="E2265" s="7"/>
      <c r="H2265">
        <v>2263.5</v>
      </c>
      <c r="I2265">
        <v>2</v>
      </c>
    </row>
    <row r="2266" spans="1:9">
      <c r="A2266" s="7">
        <v>2264.5</v>
      </c>
      <c r="B2266" s="7">
        <v>0</v>
      </c>
      <c r="C2266" s="7"/>
      <c r="D2266" s="7"/>
      <c r="E2266" s="7"/>
      <c r="H2266">
        <v>2264.5</v>
      </c>
      <c r="I2266">
        <v>6</v>
      </c>
    </row>
    <row r="2267" spans="1:9">
      <c r="A2267" s="7">
        <v>2265.5</v>
      </c>
      <c r="B2267" s="7">
        <v>5</v>
      </c>
      <c r="C2267" s="7"/>
      <c r="D2267" s="7"/>
      <c r="E2267" s="7"/>
      <c r="H2267">
        <v>2265.5</v>
      </c>
      <c r="I2267">
        <v>5</v>
      </c>
    </row>
    <row r="2268" spans="1:9">
      <c r="A2268" s="7">
        <v>2266.5</v>
      </c>
      <c r="B2268" s="7">
        <v>4</v>
      </c>
      <c r="C2268" s="7"/>
      <c r="D2268" s="7"/>
      <c r="E2268" s="7"/>
      <c r="H2268">
        <v>2266.5</v>
      </c>
      <c r="I2268">
        <v>3</v>
      </c>
    </row>
    <row r="2269" spans="1:9">
      <c r="A2269" s="7">
        <v>2267.5</v>
      </c>
      <c r="B2269" s="7">
        <v>2</v>
      </c>
      <c r="C2269" s="7"/>
      <c r="D2269" s="7"/>
      <c r="E2269" s="7"/>
      <c r="H2269">
        <v>2267.5</v>
      </c>
      <c r="I2269">
        <v>1</v>
      </c>
    </row>
    <row r="2270" spans="1:9">
      <c r="A2270" s="7">
        <v>2268.5</v>
      </c>
      <c r="B2270" s="7">
        <v>2</v>
      </c>
      <c r="C2270" s="7"/>
      <c r="D2270" s="7"/>
      <c r="E2270" s="7"/>
      <c r="H2270">
        <v>2268.5</v>
      </c>
      <c r="I2270">
        <v>4</v>
      </c>
    </row>
    <row r="2271" spans="1:9">
      <c r="A2271" s="7">
        <v>2269.5</v>
      </c>
      <c r="B2271" s="7">
        <v>1</v>
      </c>
      <c r="C2271" s="7"/>
      <c r="D2271" s="7"/>
      <c r="E2271" s="7"/>
      <c r="H2271">
        <v>2269.5</v>
      </c>
      <c r="I2271">
        <v>3</v>
      </c>
    </row>
    <row r="2272" spans="1:9">
      <c r="A2272" s="7">
        <v>2270.5</v>
      </c>
      <c r="B2272" s="7">
        <v>4</v>
      </c>
      <c r="C2272" s="7"/>
      <c r="D2272" s="7"/>
      <c r="E2272" s="7"/>
      <c r="H2272">
        <v>2270.5</v>
      </c>
      <c r="I2272">
        <v>2</v>
      </c>
    </row>
    <row r="2273" spans="1:9">
      <c r="A2273" s="7">
        <v>2271.5</v>
      </c>
      <c r="B2273" s="7">
        <v>3</v>
      </c>
      <c r="C2273" s="7"/>
      <c r="D2273" s="7"/>
      <c r="E2273" s="7"/>
      <c r="H2273">
        <v>2271.5</v>
      </c>
      <c r="I2273">
        <v>3</v>
      </c>
    </row>
    <row r="2274" spans="1:9">
      <c r="A2274" s="7">
        <v>2272.5</v>
      </c>
      <c r="B2274" s="7">
        <v>1</v>
      </c>
      <c r="C2274" s="7"/>
      <c r="D2274" s="7"/>
      <c r="E2274" s="7"/>
      <c r="H2274">
        <v>2272.5</v>
      </c>
      <c r="I2274">
        <v>6</v>
      </c>
    </row>
    <row r="2275" spans="1:9">
      <c r="A2275" s="7">
        <v>2273.5</v>
      </c>
      <c r="B2275" s="7">
        <v>2</v>
      </c>
      <c r="C2275" s="7"/>
      <c r="D2275" s="7"/>
      <c r="E2275" s="7"/>
      <c r="H2275">
        <v>2273.5</v>
      </c>
      <c r="I2275">
        <v>2</v>
      </c>
    </row>
    <row r="2276" spans="1:9">
      <c r="A2276" s="7">
        <v>2274.5</v>
      </c>
      <c r="B2276" s="7">
        <v>2</v>
      </c>
      <c r="C2276" s="7"/>
      <c r="D2276" s="7"/>
      <c r="E2276" s="7"/>
      <c r="H2276">
        <v>2274.5</v>
      </c>
      <c r="I2276">
        <v>7</v>
      </c>
    </row>
    <row r="2277" spans="1:9">
      <c r="A2277" s="7">
        <v>2275.5</v>
      </c>
      <c r="B2277" s="7">
        <v>3</v>
      </c>
      <c r="C2277" s="7"/>
      <c r="D2277" s="7"/>
      <c r="E2277" s="7"/>
      <c r="H2277">
        <v>2275.5</v>
      </c>
      <c r="I2277">
        <v>2</v>
      </c>
    </row>
    <row r="2278" spans="1:9">
      <c r="A2278" s="7">
        <v>2276.5</v>
      </c>
      <c r="B2278" s="7">
        <v>1</v>
      </c>
      <c r="C2278" s="7"/>
      <c r="D2278" s="7"/>
      <c r="E2278" s="7"/>
      <c r="H2278">
        <v>2276.5</v>
      </c>
      <c r="I2278">
        <v>3</v>
      </c>
    </row>
    <row r="2279" spans="1:9">
      <c r="A2279" s="7">
        <v>2277.5</v>
      </c>
      <c r="B2279" s="7">
        <v>4</v>
      </c>
      <c r="C2279" s="7"/>
      <c r="D2279" s="7"/>
      <c r="E2279" s="7"/>
      <c r="H2279">
        <v>2277.5</v>
      </c>
      <c r="I2279">
        <v>4</v>
      </c>
    </row>
    <row r="2280" spans="1:9">
      <c r="A2280" s="7">
        <v>2278.5</v>
      </c>
      <c r="B2280" s="7">
        <v>2</v>
      </c>
      <c r="C2280" s="7"/>
      <c r="D2280" s="7"/>
      <c r="E2280" s="7"/>
      <c r="H2280">
        <v>2278.5</v>
      </c>
      <c r="I2280">
        <v>0</v>
      </c>
    </row>
    <row r="2281" spans="1:9">
      <c r="A2281" s="7">
        <v>2279.5</v>
      </c>
      <c r="B2281" s="7">
        <v>1</v>
      </c>
      <c r="C2281" s="7"/>
      <c r="D2281" s="7"/>
      <c r="E2281" s="7"/>
      <c r="H2281">
        <v>2279.5</v>
      </c>
      <c r="I2281">
        <v>5</v>
      </c>
    </row>
    <row r="2282" spans="1:9">
      <c r="A2282" s="7">
        <v>2280.5</v>
      </c>
      <c r="B2282" s="7">
        <v>4</v>
      </c>
      <c r="C2282" s="7"/>
      <c r="D2282" s="7"/>
      <c r="E2282" s="7"/>
      <c r="H2282">
        <v>2280.5</v>
      </c>
      <c r="I2282">
        <v>3</v>
      </c>
    </row>
    <row r="2283" spans="1:9">
      <c r="A2283" s="7">
        <v>2281.5</v>
      </c>
      <c r="B2283" s="7">
        <v>1</v>
      </c>
      <c r="C2283" s="7"/>
      <c r="D2283" s="7"/>
      <c r="E2283" s="7"/>
      <c r="H2283">
        <v>2281.5</v>
      </c>
      <c r="I2283">
        <v>5</v>
      </c>
    </row>
    <row r="2284" spans="1:9">
      <c r="A2284" s="7">
        <v>2282.5</v>
      </c>
      <c r="B2284" s="7">
        <v>3</v>
      </c>
      <c r="C2284" s="7"/>
      <c r="D2284" s="7"/>
      <c r="E2284" s="7"/>
      <c r="H2284">
        <v>2282.5</v>
      </c>
      <c r="I2284">
        <v>3</v>
      </c>
    </row>
    <row r="2285" spans="1:9">
      <c r="A2285" s="7">
        <v>2283.5</v>
      </c>
      <c r="B2285" s="7">
        <v>4</v>
      </c>
      <c r="C2285" s="7"/>
      <c r="D2285" s="7"/>
      <c r="E2285" s="7"/>
      <c r="H2285">
        <v>2283.5</v>
      </c>
      <c r="I2285">
        <v>3</v>
      </c>
    </row>
    <row r="2286" spans="1:9">
      <c r="A2286" s="7">
        <v>2284.5</v>
      </c>
      <c r="B2286" s="7">
        <v>3</v>
      </c>
      <c r="C2286" s="7"/>
      <c r="D2286" s="7"/>
      <c r="E2286" s="7"/>
      <c r="H2286">
        <v>2284.5</v>
      </c>
      <c r="I2286">
        <v>4</v>
      </c>
    </row>
    <row r="2287" spans="1:9">
      <c r="A2287" s="7">
        <v>2285.5</v>
      </c>
      <c r="B2287" s="7">
        <v>3</v>
      </c>
      <c r="C2287" s="7"/>
      <c r="D2287" s="7"/>
      <c r="E2287" s="7"/>
      <c r="H2287">
        <v>2285.5</v>
      </c>
      <c r="I2287">
        <v>4</v>
      </c>
    </row>
    <row r="2288" spans="1:9">
      <c r="A2288" s="7">
        <v>2286.5</v>
      </c>
      <c r="B2288" s="7">
        <v>5</v>
      </c>
      <c r="C2288" s="7"/>
      <c r="D2288" s="7"/>
      <c r="E2288" s="7"/>
      <c r="H2288">
        <v>2286.5</v>
      </c>
      <c r="I2288">
        <v>3</v>
      </c>
    </row>
    <row r="2289" spans="1:9">
      <c r="A2289" s="7">
        <v>2287.5</v>
      </c>
      <c r="B2289" s="7">
        <v>1</v>
      </c>
      <c r="C2289" s="7"/>
      <c r="D2289" s="7"/>
      <c r="E2289" s="7"/>
      <c r="H2289">
        <v>2287.5</v>
      </c>
      <c r="I2289">
        <v>3</v>
      </c>
    </row>
    <row r="2290" spans="1:9">
      <c r="A2290" s="7">
        <v>2288.5</v>
      </c>
      <c r="B2290" s="7">
        <v>1</v>
      </c>
      <c r="C2290" s="7"/>
      <c r="D2290" s="7"/>
      <c r="E2290" s="7"/>
      <c r="H2290">
        <v>2288.5</v>
      </c>
      <c r="I2290">
        <v>1</v>
      </c>
    </row>
    <row r="2291" spans="1:9">
      <c r="A2291" s="7">
        <v>2289.5</v>
      </c>
      <c r="B2291" s="7">
        <v>1</v>
      </c>
      <c r="C2291" s="7"/>
      <c r="D2291" s="7"/>
      <c r="E2291" s="7"/>
      <c r="H2291">
        <v>2289.5</v>
      </c>
      <c r="I2291">
        <v>7</v>
      </c>
    </row>
    <row r="2292" spans="1:9">
      <c r="A2292" s="7">
        <v>2290.5</v>
      </c>
      <c r="B2292" s="7">
        <v>2</v>
      </c>
      <c r="C2292" s="7"/>
      <c r="D2292" s="7"/>
      <c r="E2292" s="7"/>
      <c r="H2292">
        <v>2290.5</v>
      </c>
      <c r="I2292">
        <v>6</v>
      </c>
    </row>
    <row r="2293" spans="1:9">
      <c r="A2293" s="7">
        <v>2291.5</v>
      </c>
      <c r="B2293" s="7">
        <v>5</v>
      </c>
      <c r="C2293" s="7"/>
      <c r="D2293" s="7"/>
      <c r="E2293" s="7"/>
      <c r="H2293">
        <v>2291.5</v>
      </c>
      <c r="I2293">
        <v>5</v>
      </c>
    </row>
    <row r="2294" spans="1:9">
      <c r="A2294" s="7">
        <v>2292.5</v>
      </c>
      <c r="B2294" s="7">
        <v>6</v>
      </c>
      <c r="C2294" s="7"/>
      <c r="D2294" s="7"/>
      <c r="E2294" s="7"/>
      <c r="H2294">
        <v>2292.5</v>
      </c>
      <c r="I2294">
        <v>3</v>
      </c>
    </row>
    <row r="2295" spans="1:9">
      <c r="A2295" s="7">
        <v>2293.5</v>
      </c>
      <c r="B2295" s="7">
        <v>1</v>
      </c>
      <c r="C2295" s="7"/>
      <c r="D2295" s="7"/>
      <c r="E2295" s="7"/>
      <c r="H2295">
        <v>2293.5</v>
      </c>
      <c r="I2295">
        <v>5</v>
      </c>
    </row>
    <row r="2296" spans="1:9">
      <c r="A2296" s="7">
        <v>2294.5</v>
      </c>
      <c r="B2296" s="7">
        <v>2</v>
      </c>
      <c r="C2296" s="7"/>
      <c r="D2296" s="7"/>
      <c r="E2296" s="7"/>
      <c r="H2296">
        <v>2294.5</v>
      </c>
      <c r="I2296">
        <v>2</v>
      </c>
    </row>
    <row r="2297" spans="1:9">
      <c r="A2297" s="7">
        <v>2295.5</v>
      </c>
      <c r="B2297" s="7">
        <v>0</v>
      </c>
      <c r="C2297" s="7"/>
      <c r="D2297" s="7"/>
      <c r="E2297" s="7"/>
      <c r="H2297">
        <v>2295.5</v>
      </c>
      <c r="I2297">
        <v>3</v>
      </c>
    </row>
    <row r="2298" spans="1:9">
      <c r="A2298" s="7">
        <v>2296.5</v>
      </c>
      <c r="B2298" s="7">
        <v>1</v>
      </c>
      <c r="C2298" s="7"/>
      <c r="D2298" s="7"/>
      <c r="E2298" s="7"/>
      <c r="H2298">
        <v>2296.5</v>
      </c>
      <c r="I2298">
        <v>3</v>
      </c>
    </row>
    <row r="2299" spans="1:9">
      <c r="A2299" s="7">
        <v>2297.5</v>
      </c>
      <c r="B2299" s="7">
        <v>1</v>
      </c>
      <c r="C2299" s="7"/>
      <c r="D2299" s="7"/>
      <c r="E2299" s="7"/>
      <c r="H2299">
        <v>2297.5</v>
      </c>
      <c r="I2299">
        <v>9</v>
      </c>
    </row>
    <row r="2300" spans="1:9">
      <c r="A2300" s="7">
        <v>2298.5</v>
      </c>
      <c r="B2300" s="7">
        <v>6</v>
      </c>
      <c r="C2300" s="7"/>
      <c r="D2300" s="7"/>
      <c r="E2300" s="7"/>
      <c r="H2300">
        <v>2298.5</v>
      </c>
      <c r="I2300">
        <v>2</v>
      </c>
    </row>
    <row r="2301" spans="1:9">
      <c r="A2301" s="7">
        <v>2299.5</v>
      </c>
      <c r="B2301" s="7">
        <v>5</v>
      </c>
      <c r="C2301" s="7"/>
      <c r="D2301" s="7"/>
      <c r="E2301" s="7"/>
      <c r="H2301">
        <v>2299.5</v>
      </c>
      <c r="I2301">
        <v>2</v>
      </c>
    </row>
    <row r="2302" spans="1:9">
      <c r="A2302" s="7">
        <v>2300.5</v>
      </c>
      <c r="B2302" s="7">
        <v>3</v>
      </c>
      <c r="C2302" s="7"/>
      <c r="D2302" s="7"/>
      <c r="E2302" s="7"/>
      <c r="H2302">
        <v>2300.5</v>
      </c>
      <c r="I2302">
        <v>2</v>
      </c>
    </row>
    <row r="2303" spans="1:9">
      <c r="A2303" s="7">
        <v>2301.5</v>
      </c>
      <c r="B2303" s="7">
        <v>0</v>
      </c>
      <c r="C2303" s="7"/>
      <c r="D2303" s="7"/>
      <c r="E2303" s="7"/>
      <c r="H2303">
        <v>2301.5</v>
      </c>
      <c r="I2303">
        <v>5</v>
      </c>
    </row>
    <row r="2304" spans="1:9">
      <c r="A2304" s="7">
        <v>2302.5</v>
      </c>
      <c r="B2304" s="7">
        <v>4</v>
      </c>
      <c r="C2304" s="7"/>
      <c r="D2304" s="7"/>
      <c r="E2304" s="7"/>
      <c r="H2304">
        <v>2302.5</v>
      </c>
      <c r="I2304">
        <v>6</v>
      </c>
    </row>
    <row r="2305" spans="1:9">
      <c r="A2305" s="7">
        <v>2303.5</v>
      </c>
      <c r="B2305" s="7">
        <v>3</v>
      </c>
      <c r="C2305" s="7"/>
      <c r="D2305" s="7"/>
      <c r="E2305" s="7"/>
      <c r="H2305">
        <v>2303.5</v>
      </c>
      <c r="I2305">
        <v>4</v>
      </c>
    </row>
    <row r="2306" spans="1:9">
      <c r="A2306" s="7">
        <v>2304.5</v>
      </c>
      <c r="B2306" s="7">
        <v>0</v>
      </c>
      <c r="C2306" s="7"/>
      <c r="D2306" s="7"/>
      <c r="E2306" s="7"/>
      <c r="H2306">
        <v>2304.5</v>
      </c>
      <c r="I2306">
        <v>0</v>
      </c>
    </row>
    <row r="2307" spans="1:9">
      <c r="A2307" s="7">
        <v>2305.5</v>
      </c>
      <c r="B2307" s="7">
        <v>2</v>
      </c>
      <c r="C2307" s="7"/>
      <c r="D2307" s="7"/>
      <c r="E2307" s="7"/>
      <c r="H2307">
        <v>2305.5</v>
      </c>
      <c r="I2307">
        <v>4</v>
      </c>
    </row>
    <row r="2308" spans="1:9">
      <c r="A2308" s="7">
        <v>2306.5</v>
      </c>
      <c r="B2308" s="7">
        <v>2</v>
      </c>
      <c r="C2308" s="7"/>
      <c r="D2308" s="7"/>
      <c r="E2308" s="7"/>
      <c r="H2308">
        <v>2306.5</v>
      </c>
      <c r="I2308">
        <v>3</v>
      </c>
    </row>
    <row r="2309" spans="1:9">
      <c r="A2309" s="7">
        <v>2307.5</v>
      </c>
      <c r="B2309" s="7">
        <v>2</v>
      </c>
      <c r="C2309" s="7"/>
      <c r="D2309" s="7"/>
      <c r="E2309" s="7"/>
      <c r="H2309">
        <v>2307.5</v>
      </c>
      <c r="I2309">
        <v>6</v>
      </c>
    </row>
    <row r="2310" spans="1:9">
      <c r="A2310" s="7">
        <v>2308.5</v>
      </c>
      <c r="B2310" s="7">
        <v>1</v>
      </c>
      <c r="C2310" s="7"/>
      <c r="D2310" s="7"/>
      <c r="E2310" s="7"/>
      <c r="H2310">
        <v>2308.5</v>
      </c>
      <c r="I2310">
        <v>3</v>
      </c>
    </row>
    <row r="2311" spans="1:9">
      <c r="A2311" s="7">
        <v>2309.5</v>
      </c>
      <c r="B2311" s="7">
        <v>2</v>
      </c>
      <c r="C2311" s="7"/>
      <c r="D2311" s="7"/>
      <c r="E2311" s="7"/>
      <c r="H2311">
        <v>2309.5</v>
      </c>
      <c r="I2311">
        <v>4</v>
      </c>
    </row>
    <row r="2312" spans="1:9">
      <c r="A2312" s="7">
        <v>2310.5</v>
      </c>
      <c r="B2312" s="7">
        <v>2</v>
      </c>
      <c r="C2312" s="7"/>
      <c r="D2312" s="7"/>
      <c r="E2312" s="7"/>
      <c r="H2312">
        <v>2310.5</v>
      </c>
      <c r="I2312">
        <v>3</v>
      </c>
    </row>
    <row r="2313" spans="1:9">
      <c r="A2313" s="7">
        <v>2311.5</v>
      </c>
      <c r="B2313" s="7">
        <v>2</v>
      </c>
      <c r="C2313" s="7"/>
      <c r="D2313" s="7"/>
      <c r="E2313" s="7"/>
      <c r="H2313">
        <v>2311.5</v>
      </c>
      <c r="I2313">
        <v>3</v>
      </c>
    </row>
    <row r="2314" spans="1:9">
      <c r="A2314" s="7">
        <v>2312.5</v>
      </c>
      <c r="B2314" s="7">
        <v>4</v>
      </c>
      <c r="C2314" s="7"/>
      <c r="D2314" s="7"/>
      <c r="E2314" s="7"/>
      <c r="H2314">
        <v>2312.5</v>
      </c>
      <c r="I2314">
        <v>4</v>
      </c>
    </row>
    <row r="2315" spans="1:9">
      <c r="A2315" s="7">
        <v>2313.5</v>
      </c>
      <c r="B2315" s="7">
        <v>5</v>
      </c>
      <c r="C2315" s="7"/>
      <c r="D2315" s="7"/>
      <c r="E2315" s="7"/>
      <c r="H2315">
        <v>2313.5</v>
      </c>
      <c r="I2315">
        <v>4</v>
      </c>
    </row>
    <row r="2316" spans="1:9">
      <c r="A2316" s="7">
        <v>2314.5</v>
      </c>
      <c r="B2316" s="7">
        <v>1</v>
      </c>
      <c r="C2316" s="7"/>
      <c r="D2316" s="7"/>
      <c r="E2316" s="7"/>
      <c r="H2316">
        <v>2314.5</v>
      </c>
      <c r="I2316">
        <v>4</v>
      </c>
    </row>
    <row r="2317" spans="1:9">
      <c r="A2317" s="7">
        <v>2315.5</v>
      </c>
      <c r="B2317" s="7">
        <v>0</v>
      </c>
      <c r="C2317" s="7"/>
      <c r="D2317" s="7"/>
      <c r="E2317" s="7"/>
      <c r="H2317">
        <v>2315.5</v>
      </c>
      <c r="I2317">
        <v>5</v>
      </c>
    </row>
    <row r="2318" spans="1:9">
      <c r="A2318" s="7">
        <v>2316.5</v>
      </c>
      <c r="B2318" s="7">
        <v>5</v>
      </c>
      <c r="C2318" s="7"/>
      <c r="D2318" s="7"/>
      <c r="E2318" s="7"/>
      <c r="H2318">
        <v>2316.5</v>
      </c>
      <c r="I2318">
        <v>3</v>
      </c>
    </row>
    <row r="2319" spans="1:9">
      <c r="A2319" s="7">
        <v>2317.5</v>
      </c>
      <c r="B2319" s="7">
        <v>1</v>
      </c>
      <c r="C2319" s="7"/>
      <c r="D2319" s="7"/>
      <c r="E2319" s="7"/>
      <c r="H2319">
        <v>2317.5</v>
      </c>
      <c r="I2319">
        <v>7</v>
      </c>
    </row>
    <row r="2320" spans="1:9">
      <c r="A2320" s="7">
        <v>2318.5</v>
      </c>
      <c r="B2320" s="7">
        <v>2</v>
      </c>
      <c r="C2320" s="7"/>
      <c r="D2320" s="7"/>
      <c r="E2320" s="7"/>
      <c r="H2320">
        <v>2318.5</v>
      </c>
      <c r="I2320">
        <v>2</v>
      </c>
    </row>
    <row r="2321" spans="1:9">
      <c r="A2321" s="7">
        <v>2319.5</v>
      </c>
      <c r="B2321" s="7">
        <v>2</v>
      </c>
      <c r="C2321" s="7"/>
      <c r="D2321" s="7"/>
      <c r="E2321" s="7"/>
      <c r="H2321">
        <v>2319.5</v>
      </c>
      <c r="I2321">
        <v>4</v>
      </c>
    </row>
    <row r="2322" spans="1:9">
      <c r="A2322" s="7">
        <v>2320.5</v>
      </c>
      <c r="B2322" s="7">
        <v>3</v>
      </c>
      <c r="C2322" s="7"/>
      <c r="D2322" s="7"/>
      <c r="E2322" s="7"/>
      <c r="H2322">
        <v>2320.5</v>
      </c>
      <c r="I2322">
        <v>2</v>
      </c>
    </row>
    <row r="2323" spans="1:9">
      <c r="A2323" s="7">
        <v>2321.5</v>
      </c>
      <c r="B2323" s="7">
        <v>2</v>
      </c>
      <c r="C2323" s="7"/>
      <c r="D2323" s="7"/>
      <c r="E2323" s="7"/>
      <c r="H2323">
        <v>2321.5</v>
      </c>
      <c r="I2323">
        <v>4</v>
      </c>
    </row>
    <row r="2324" spans="1:9">
      <c r="A2324" s="7">
        <v>2322.5</v>
      </c>
      <c r="B2324" s="7">
        <v>1</v>
      </c>
      <c r="C2324" s="7"/>
      <c r="D2324" s="7"/>
      <c r="E2324" s="7"/>
      <c r="H2324">
        <v>2322.5</v>
      </c>
      <c r="I2324">
        <v>4</v>
      </c>
    </row>
    <row r="2325" spans="1:9">
      <c r="A2325" s="7">
        <v>2323.5</v>
      </c>
      <c r="B2325" s="7">
        <v>1</v>
      </c>
      <c r="C2325" s="7"/>
      <c r="D2325" s="7"/>
      <c r="E2325" s="7"/>
      <c r="H2325">
        <v>2323.5</v>
      </c>
      <c r="I2325">
        <v>4</v>
      </c>
    </row>
    <row r="2326" spans="1:9">
      <c r="A2326" s="7">
        <v>2324.5</v>
      </c>
      <c r="B2326" s="7">
        <v>1</v>
      </c>
      <c r="C2326" s="7"/>
      <c r="D2326" s="7"/>
      <c r="E2326" s="7"/>
      <c r="H2326">
        <v>2324.5</v>
      </c>
      <c r="I2326">
        <v>1</v>
      </c>
    </row>
    <row r="2327" spans="1:9">
      <c r="A2327" s="7">
        <v>2325.5</v>
      </c>
      <c r="B2327" s="7">
        <v>2</v>
      </c>
      <c r="C2327" s="7"/>
      <c r="D2327" s="7"/>
      <c r="E2327" s="7"/>
      <c r="H2327">
        <v>2325.5</v>
      </c>
      <c r="I2327">
        <v>2</v>
      </c>
    </row>
    <row r="2328" spans="1:9">
      <c r="A2328" s="7">
        <v>2326.5</v>
      </c>
      <c r="B2328" s="7">
        <v>1</v>
      </c>
      <c r="C2328" s="7"/>
      <c r="D2328" s="7"/>
      <c r="E2328" s="7"/>
      <c r="H2328">
        <v>2326.5</v>
      </c>
      <c r="I2328">
        <v>2</v>
      </c>
    </row>
    <row r="2329" spans="1:9">
      <c r="A2329" s="7">
        <v>2327.5</v>
      </c>
      <c r="B2329" s="7">
        <v>2</v>
      </c>
      <c r="C2329" s="7"/>
      <c r="D2329" s="7"/>
      <c r="E2329" s="7"/>
      <c r="H2329">
        <v>2327.5</v>
      </c>
      <c r="I2329">
        <v>4</v>
      </c>
    </row>
    <row r="2330" spans="1:9">
      <c r="A2330" s="7">
        <v>2328.5</v>
      </c>
      <c r="B2330" s="7">
        <v>1</v>
      </c>
      <c r="C2330" s="7"/>
      <c r="D2330" s="7"/>
      <c r="E2330" s="7"/>
      <c r="H2330">
        <v>2328.5</v>
      </c>
      <c r="I2330">
        <v>4</v>
      </c>
    </row>
    <row r="2331" spans="1:9">
      <c r="A2331" s="7">
        <v>2329.5</v>
      </c>
      <c r="B2331" s="7">
        <v>4</v>
      </c>
      <c r="C2331" s="7"/>
      <c r="D2331" s="7"/>
      <c r="E2331" s="7"/>
      <c r="H2331">
        <v>2329.5</v>
      </c>
      <c r="I2331">
        <v>1</v>
      </c>
    </row>
    <row r="2332" spans="1:9">
      <c r="A2332" s="7">
        <v>2330.5</v>
      </c>
      <c r="B2332" s="7">
        <v>2</v>
      </c>
      <c r="C2332" s="7"/>
      <c r="D2332" s="7"/>
      <c r="E2332" s="7"/>
      <c r="H2332">
        <v>2330.5</v>
      </c>
      <c r="I2332">
        <v>1</v>
      </c>
    </row>
    <row r="2333" spans="1:9">
      <c r="A2333" s="7">
        <v>2331.5</v>
      </c>
      <c r="B2333" s="7">
        <v>3</v>
      </c>
      <c r="C2333" s="7"/>
      <c r="D2333" s="7"/>
      <c r="E2333" s="7"/>
      <c r="H2333">
        <v>2331.5</v>
      </c>
      <c r="I2333">
        <v>1</v>
      </c>
    </row>
    <row r="2334" spans="1:9">
      <c r="A2334" s="7">
        <v>2332.5</v>
      </c>
      <c r="B2334" s="7">
        <v>2</v>
      </c>
      <c r="C2334" s="7"/>
      <c r="D2334" s="7"/>
      <c r="E2334" s="7"/>
      <c r="H2334">
        <v>2332.5</v>
      </c>
      <c r="I2334">
        <v>5</v>
      </c>
    </row>
    <row r="2335" spans="1:9">
      <c r="A2335" s="7">
        <v>2333.5</v>
      </c>
      <c r="B2335" s="7">
        <v>0</v>
      </c>
      <c r="C2335" s="7"/>
      <c r="D2335" s="7"/>
      <c r="E2335" s="7"/>
      <c r="H2335">
        <v>2333.5</v>
      </c>
      <c r="I2335">
        <v>2</v>
      </c>
    </row>
    <row r="2336" spans="1:9">
      <c r="A2336" s="7">
        <v>2334.5</v>
      </c>
      <c r="B2336" s="7">
        <v>4</v>
      </c>
      <c r="C2336" s="7"/>
      <c r="D2336" s="7"/>
      <c r="E2336" s="7"/>
      <c r="H2336">
        <v>2334.5</v>
      </c>
      <c r="I2336">
        <v>2</v>
      </c>
    </row>
    <row r="2337" spans="1:9">
      <c r="A2337" s="7">
        <v>2335.5</v>
      </c>
      <c r="B2337" s="7">
        <v>1</v>
      </c>
      <c r="C2337" s="7"/>
      <c r="D2337" s="7"/>
      <c r="E2337" s="7"/>
      <c r="H2337">
        <v>2335.5</v>
      </c>
      <c r="I2337">
        <v>4</v>
      </c>
    </row>
    <row r="2338" spans="1:9">
      <c r="A2338" s="7">
        <v>2336.5</v>
      </c>
      <c r="B2338" s="7">
        <v>0</v>
      </c>
      <c r="C2338" s="7"/>
      <c r="D2338" s="7"/>
      <c r="E2338" s="7"/>
      <c r="H2338">
        <v>2336.5</v>
      </c>
      <c r="I2338">
        <v>3</v>
      </c>
    </row>
    <row r="2339" spans="1:9">
      <c r="A2339" s="7">
        <v>2337.5</v>
      </c>
      <c r="B2339" s="7">
        <v>6</v>
      </c>
      <c r="C2339" s="7"/>
      <c r="D2339" s="7"/>
      <c r="E2339" s="7"/>
      <c r="H2339">
        <v>2337.5</v>
      </c>
      <c r="I2339">
        <v>4</v>
      </c>
    </row>
    <row r="2340" spans="1:9">
      <c r="A2340" s="7">
        <v>2338.5</v>
      </c>
      <c r="B2340" s="7">
        <v>1</v>
      </c>
      <c r="C2340" s="7"/>
      <c r="D2340" s="7"/>
      <c r="E2340" s="7"/>
      <c r="H2340">
        <v>2338.5</v>
      </c>
      <c r="I2340">
        <v>5</v>
      </c>
    </row>
    <row r="2341" spans="1:9">
      <c r="A2341" s="7">
        <v>2339.5</v>
      </c>
      <c r="B2341" s="7">
        <v>3</v>
      </c>
      <c r="C2341" s="7"/>
      <c r="D2341" s="7"/>
      <c r="E2341" s="7"/>
      <c r="H2341">
        <v>2339.5</v>
      </c>
      <c r="I2341">
        <v>0</v>
      </c>
    </row>
    <row r="2342" spans="1:9">
      <c r="A2342" s="7">
        <v>2340.5</v>
      </c>
      <c r="B2342" s="7">
        <v>4</v>
      </c>
      <c r="C2342" s="7"/>
      <c r="D2342" s="7"/>
      <c r="E2342" s="7"/>
      <c r="H2342">
        <v>2340.5</v>
      </c>
      <c r="I2342">
        <v>4</v>
      </c>
    </row>
    <row r="2343" spans="1:9">
      <c r="A2343" s="7">
        <v>2341.5</v>
      </c>
      <c r="B2343" s="7">
        <v>0</v>
      </c>
      <c r="C2343" s="7"/>
      <c r="D2343" s="7"/>
      <c r="E2343" s="7"/>
      <c r="H2343">
        <v>2341.5</v>
      </c>
      <c r="I2343">
        <v>3</v>
      </c>
    </row>
    <row r="2344" spans="1:9">
      <c r="A2344" s="7">
        <v>2342.5</v>
      </c>
      <c r="B2344" s="7">
        <v>1</v>
      </c>
      <c r="C2344" s="7"/>
      <c r="D2344" s="7"/>
      <c r="E2344" s="7"/>
      <c r="H2344">
        <v>2342.5</v>
      </c>
      <c r="I2344">
        <v>6</v>
      </c>
    </row>
    <row r="2345" spans="1:9">
      <c r="A2345" s="7">
        <v>2343.5</v>
      </c>
      <c r="B2345" s="7">
        <v>4</v>
      </c>
      <c r="C2345" s="7"/>
      <c r="D2345" s="7"/>
      <c r="E2345" s="7"/>
      <c r="H2345">
        <v>2343.5</v>
      </c>
      <c r="I2345">
        <v>1</v>
      </c>
    </row>
    <row r="2346" spans="1:9">
      <c r="A2346" s="7">
        <v>2344.5</v>
      </c>
      <c r="B2346" s="7">
        <v>3</v>
      </c>
      <c r="C2346" s="7"/>
      <c r="D2346" s="7"/>
      <c r="E2346" s="7"/>
      <c r="H2346">
        <v>2344.5</v>
      </c>
      <c r="I2346">
        <v>3</v>
      </c>
    </row>
    <row r="2347" spans="1:9">
      <c r="A2347" s="7">
        <v>2345.5</v>
      </c>
      <c r="B2347" s="7">
        <v>4</v>
      </c>
      <c r="C2347" s="7"/>
      <c r="D2347" s="7"/>
      <c r="E2347" s="7"/>
      <c r="H2347">
        <v>2345.5</v>
      </c>
      <c r="I2347">
        <v>2</v>
      </c>
    </row>
    <row r="2348" spans="1:9">
      <c r="A2348" s="7">
        <v>2346.5</v>
      </c>
      <c r="B2348" s="7">
        <v>2</v>
      </c>
      <c r="C2348" s="7"/>
      <c r="D2348" s="7"/>
      <c r="E2348" s="7"/>
      <c r="H2348">
        <v>2346.5</v>
      </c>
      <c r="I2348">
        <v>7</v>
      </c>
    </row>
    <row r="2349" spans="1:9">
      <c r="A2349" s="7">
        <v>2347.5</v>
      </c>
      <c r="B2349" s="7">
        <v>4</v>
      </c>
      <c r="C2349" s="7"/>
      <c r="D2349" s="7"/>
      <c r="E2349" s="7"/>
      <c r="H2349">
        <v>2347.5</v>
      </c>
      <c r="I2349">
        <v>6</v>
      </c>
    </row>
    <row r="2350" spans="1:9">
      <c r="A2350" s="7">
        <v>2348.5</v>
      </c>
      <c r="B2350" s="7">
        <v>2</v>
      </c>
      <c r="C2350" s="7"/>
      <c r="D2350" s="7"/>
      <c r="E2350" s="7"/>
      <c r="H2350">
        <v>2348.5</v>
      </c>
      <c r="I2350">
        <v>3</v>
      </c>
    </row>
    <row r="2351" spans="1:9">
      <c r="A2351" s="7">
        <v>2349.5</v>
      </c>
      <c r="B2351" s="7">
        <v>2</v>
      </c>
      <c r="C2351" s="7"/>
      <c r="D2351" s="7"/>
      <c r="E2351" s="7"/>
      <c r="H2351">
        <v>2349.5</v>
      </c>
      <c r="I2351">
        <v>2</v>
      </c>
    </row>
    <row r="2352" spans="1:9">
      <c r="A2352" s="7">
        <v>2350.5</v>
      </c>
      <c r="B2352" s="7">
        <v>2</v>
      </c>
      <c r="C2352" s="7"/>
      <c r="D2352" s="7"/>
      <c r="E2352" s="7"/>
      <c r="H2352">
        <v>2350.5</v>
      </c>
      <c r="I2352">
        <v>3</v>
      </c>
    </row>
    <row r="2353" spans="1:9">
      <c r="A2353" s="7">
        <v>2351.5</v>
      </c>
      <c r="B2353" s="7">
        <v>2</v>
      </c>
      <c r="C2353" s="7"/>
      <c r="D2353" s="7"/>
      <c r="E2353" s="7"/>
      <c r="H2353">
        <v>2351.5</v>
      </c>
      <c r="I2353">
        <v>6</v>
      </c>
    </row>
    <row r="2354" spans="1:9">
      <c r="A2354" s="7">
        <v>2352.5</v>
      </c>
      <c r="B2354" s="7">
        <v>1</v>
      </c>
      <c r="C2354" s="7"/>
      <c r="D2354" s="7"/>
      <c r="E2354" s="7"/>
      <c r="H2354">
        <v>2352.5</v>
      </c>
      <c r="I2354">
        <v>3</v>
      </c>
    </row>
    <row r="2355" spans="1:9">
      <c r="A2355" s="7">
        <v>2353.5</v>
      </c>
      <c r="B2355" s="7">
        <v>3</v>
      </c>
      <c r="C2355" s="7"/>
      <c r="D2355" s="7"/>
      <c r="E2355" s="7"/>
      <c r="H2355">
        <v>2353.5</v>
      </c>
      <c r="I2355">
        <v>3</v>
      </c>
    </row>
    <row r="2356" spans="1:9">
      <c r="A2356" s="7">
        <v>2354.5</v>
      </c>
      <c r="B2356" s="7">
        <v>2</v>
      </c>
      <c r="C2356" s="7"/>
      <c r="D2356" s="7"/>
      <c r="E2356" s="7"/>
      <c r="H2356">
        <v>2354.5</v>
      </c>
      <c r="I2356">
        <v>1</v>
      </c>
    </row>
    <row r="2357" spans="1:9">
      <c r="A2357" s="7">
        <v>2355.5</v>
      </c>
      <c r="B2357" s="7">
        <v>2</v>
      </c>
      <c r="C2357" s="7"/>
      <c r="D2357" s="7"/>
      <c r="E2357" s="7"/>
      <c r="H2357">
        <v>2355.5</v>
      </c>
      <c r="I2357">
        <v>0</v>
      </c>
    </row>
    <row r="2358" spans="1:9">
      <c r="A2358" s="7">
        <v>2356.5</v>
      </c>
      <c r="B2358" s="7">
        <v>1</v>
      </c>
      <c r="C2358" s="7"/>
      <c r="D2358" s="7"/>
      <c r="E2358" s="7"/>
      <c r="H2358">
        <v>2356.5</v>
      </c>
      <c r="I2358">
        <v>4</v>
      </c>
    </row>
    <row r="2359" spans="1:9">
      <c r="A2359" s="7">
        <v>2357.5</v>
      </c>
      <c r="B2359" s="7">
        <v>1</v>
      </c>
      <c r="C2359" s="7"/>
      <c r="D2359" s="7"/>
      <c r="E2359" s="7"/>
      <c r="H2359">
        <v>2357.5</v>
      </c>
      <c r="I2359">
        <v>8</v>
      </c>
    </row>
    <row r="2360" spans="1:9">
      <c r="A2360" s="7">
        <v>2358.5</v>
      </c>
      <c r="B2360" s="7">
        <v>0</v>
      </c>
      <c r="C2360" s="7"/>
      <c r="D2360" s="7"/>
      <c r="E2360" s="7"/>
      <c r="H2360">
        <v>2358.5</v>
      </c>
      <c r="I2360">
        <v>8</v>
      </c>
    </row>
    <row r="2361" spans="1:9">
      <c r="A2361" s="7">
        <v>2359.5</v>
      </c>
      <c r="B2361" s="7">
        <v>2</v>
      </c>
      <c r="C2361" s="7"/>
      <c r="D2361" s="7"/>
      <c r="E2361" s="7"/>
      <c r="H2361">
        <v>2359.5</v>
      </c>
      <c r="I2361">
        <v>4</v>
      </c>
    </row>
    <row r="2362" spans="1:9">
      <c r="A2362" s="7">
        <v>2360.5</v>
      </c>
      <c r="B2362" s="7">
        <v>1</v>
      </c>
      <c r="C2362" s="7"/>
      <c r="D2362" s="7"/>
      <c r="E2362" s="7"/>
      <c r="H2362">
        <v>2360.5</v>
      </c>
      <c r="I2362">
        <v>3</v>
      </c>
    </row>
    <row r="2363" spans="1:9">
      <c r="A2363" s="7">
        <v>2361.5</v>
      </c>
      <c r="B2363" s="7">
        <v>2</v>
      </c>
      <c r="C2363" s="7"/>
      <c r="D2363" s="7"/>
      <c r="E2363" s="7"/>
      <c r="H2363">
        <v>2361.5</v>
      </c>
      <c r="I2363">
        <v>4</v>
      </c>
    </row>
    <row r="2364" spans="1:9">
      <c r="A2364" s="7">
        <v>2362.5</v>
      </c>
      <c r="B2364" s="7">
        <v>1</v>
      </c>
      <c r="C2364" s="7"/>
      <c r="D2364" s="7"/>
      <c r="E2364" s="7"/>
      <c r="H2364">
        <v>2362.5</v>
      </c>
      <c r="I2364">
        <v>5</v>
      </c>
    </row>
    <row r="2365" spans="1:9">
      <c r="A2365" s="7">
        <v>2363.5</v>
      </c>
      <c r="B2365" s="7">
        <v>1</v>
      </c>
      <c r="C2365" s="7"/>
      <c r="D2365" s="7"/>
      <c r="E2365" s="7"/>
      <c r="H2365">
        <v>2363.5</v>
      </c>
      <c r="I2365">
        <v>3</v>
      </c>
    </row>
    <row r="2366" spans="1:9">
      <c r="A2366" s="7">
        <v>2364.5</v>
      </c>
      <c r="B2366" s="7">
        <v>1</v>
      </c>
      <c r="C2366" s="7"/>
      <c r="D2366" s="7"/>
      <c r="E2366" s="7"/>
      <c r="H2366">
        <v>2364.5</v>
      </c>
      <c r="I2366">
        <v>0</v>
      </c>
    </row>
    <row r="2367" spans="1:9">
      <c r="A2367" s="7">
        <v>2365.5</v>
      </c>
      <c r="B2367" s="7">
        <v>0</v>
      </c>
      <c r="C2367" s="7"/>
      <c r="D2367" s="7"/>
      <c r="E2367" s="7"/>
      <c r="H2367">
        <v>2365.5</v>
      </c>
      <c r="I2367">
        <v>6</v>
      </c>
    </row>
    <row r="2368" spans="1:9">
      <c r="A2368" s="7">
        <v>2366.5</v>
      </c>
      <c r="B2368" s="7">
        <v>2</v>
      </c>
      <c r="C2368" s="7"/>
      <c r="D2368" s="7"/>
      <c r="E2368" s="7"/>
      <c r="H2368">
        <v>2366.5</v>
      </c>
      <c r="I2368">
        <v>6</v>
      </c>
    </row>
    <row r="2369" spans="1:9">
      <c r="A2369" s="7">
        <v>2367.5</v>
      </c>
      <c r="B2369" s="7">
        <v>3</v>
      </c>
      <c r="C2369" s="7"/>
      <c r="D2369" s="7"/>
      <c r="E2369" s="7"/>
      <c r="H2369">
        <v>2367.5</v>
      </c>
      <c r="I2369">
        <v>2</v>
      </c>
    </row>
    <row r="2370" spans="1:9">
      <c r="A2370" s="7">
        <v>2368.5</v>
      </c>
      <c r="B2370" s="7">
        <v>0</v>
      </c>
      <c r="C2370" s="7"/>
      <c r="D2370" s="7"/>
      <c r="E2370" s="7"/>
      <c r="H2370">
        <v>2368.5</v>
      </c>
      <c r="I2370">
        <v>2</v>
      </c>
    </row>
    <row r="2371" spans="1:9">
      <c r="A2371" s="7">
        <v>2369.5</v>
      </c>
      <c r="B2371" s="7">
        <v>1</v>
      </c>
      <c r="C2371" s="7"/>
      <c r="D2371" s="7"/>
      <c r="E2371" s="7"/>
      <c r="H2371">
        <v>2369.5</v>
      </c>
      <c r="I2371">
        <v>5</v>
      </c>
    </row>
    <row r="2372" spans="1:9">
      <c r="A2372" s="7">
        <v>2370.5</v>
      </c>
      <c r="B2372" s="7">
        <v>5</v>
      </c>
      <c r="C2372" s="7"/>
      <c r="D2372" s="7"/>
      <c r="E2372" s="7"/>
      <c r="H2372">
        <v>2370.5</v>
      </c>
      <c r="I2372">
        <v>7</v>
      </c>
    </row>
    <row r="2373" spans="1:9">
      <c r="A2373" s="7">
        <v>2371.5</v>
      </c>
      <c r="B2373" s="7">
        <v>1</v>
      </c>
      <c r="C2373" s="7"/>
      <c r="D2373" s="7"/>
      <c r="E2373" s="7"/>
      <c r="H2373">
        <v>2371.5</v>
      </c>
      <c r="I2373">
        <v>4</v>
      </c>
    </row>
    <row r="2374" spans="1:9">
      <c r="A2374" s="7">
        <v>2372.5</v>
      </c>
      <c r="B2374" s="7">
        <v>2</v>
      </c>
      <c r="C2374" s="7"/>
      <c r="D2374" s="7"/>
      <c r="E2374" s="7"/>
      <c r="H2374">
        <v>2372.5</v>
      </c>
      <c r="I2374">
        <v>3</v>
      </c>
    </row>
    <row r="2375" spans="1:9">
      <c r="A2375" s="7">
        <v>2373.5</v>
      </c>
      <c r="B2375" s="7">
        <v>4</v>
      </c>
      <c r="C2375" s="7"/>
      <c r="D2375" s="7"/>
      <c r="E2375" s="7"/>
      <c r="H2375">
        <v>2373.5</v>
      </c>
      <c r="I2375">
        <v>5</v>
      </c>
    </row>
    <row r="2376" spans="1:9">
      <c r="A2376" s="7">
        <v>2374.5</v>
      </c>
      <c r="B2376" s="7">
        <v>1</v>
      </c>
      <c r="C2376" s="7"/>
      <c r="D2376" s="7"/>
      <c r="E2376" s="7"/>
      <c r="H2376">
        <v>2374.5</v>
      </c>
      <c r="I2376">
        <v>3</v>
      </c>
    </row>
    <row r="2377" spans="1:9">
      <c r="A2377" s="7">
        <v>2375.5</v>
      </c>
      <c r="B2377" s="7">
        <v>2</v>
      </c>
      <c r="C2377" s="7"/>
      <c r="D2377" s="7"/>
      <c r="E2377" s="7"/>
      <c r="H2377">
        <v>2375.5</v>
      </c>
      <c r="I2377">
        <v>3</v>
      </c>
    </row>
    <row r="2378" spans="1:9">
      <c r="A2378" s="7">
        <v>2376.5</v>
      </c>
      <c r="B2378" s="7">
        <v>6</v>
      </c>
      <c r="C2378" s="7"/>
      <c r="D2378" s="7"/>
      <c r="E2378" s="7"/>
      <c r="H2378">
        <v>2376.5</v>
      </c>
      <c r="I2378">
        <v>8</v>
      </c>
    </row>
    <row r="2379" spans="1:9">
      <c r="A2379" s="7">
        <v>2377.5</v>
      </c>
      <c r="B2379" s="7">
        <v>3</v>
      </c>
      <c r="C2379" s="7"/>
      <c r="D2379" s="7"/>
      <c r="E2379" s="7"/>
      <c r="H2379">
        <v>2377.5</v>
      </c>
      <c r="I2379">
        <v>6</v>
      </c>
    </row>
    <row r="2380" spans="1:9">
      <c r="A2380" s="7">
        <v>2378.5</v>
      </c>
      <c r="B2380" s="7">
        <v>1</v>
      </c>
      <c r="C2380" s="7"/>
      <c r="D2380" s="7"/>
      <c r="E2380" s="7"/>
      <c r="H2380">
        <v>2378.5</v>
      </c>
      <c r="I2380">
        <v>4</v>
      </c>
    </row>
    <row r="2381" spans="1:9">
      <c r="A2381" s="7">
        <v>2379.5</v>
      </c>
      <c r="B2381" s="7">
        <v>2</v>
      </c>
      <c r="C2381" s="7"/>
      <c r="D2381" s="7"/>
      <c r="E2381" s="7"/>
      <c r="H2381">
        <v>2379.5</v>
      </c>
      <c r="I2381">
        <v>4</v>
      </c>
    </row>
    <row r="2382" spans="1:9">
      <c r="A2382" s="7">
        <v>2380.5</v>
      </c>
      <c r="B2382" s="7">
        <v>2</v>
      </c>
      <c r="C2382" s="7"/>
      <c r="D2382" s="7"/>
      <c r="E2382" s="7"/>
      <c r="H2382">
        <v>2380.5</v>
      </c>
      <c r="I2382">
        <v>3</v>
      </c>
    </row>
    <row r="2383" spans="1:9">
      <c r="A2383" s="7">
        <v>2381.5</v>
      </c>
      <c r="B2383" s="7">
        <v>3</v>
      </c>
      <c r="C2383" s="7"/>
      <c r="D2383" s="7"/>
      <c r="E2383" s="7"/>
      <c r="H2383">
        <v>2381.5</v>
      </c>
      <c r="I2383">
        <v>5</v>
      </c>
    </row>
    <row r="2384" spans="1:9">
      <c r="A2384" s="7">
        <v>2382.5</v>
      </c>
      <c r="B2384" s="7">
        <v>1</v>
      </c>
      <c r="C2384" s="7"/>
      <c r="D2384" s="7"/>
      <c r="E2384" s="7"/>
      <c r="H2384">
        <v>2382.5</v>
      </c>
      <c r="I2384">
        <v>5</v>
      </c>
    </row>
    <row r="2385" spans="1:9">
      <c r="A2385" s="7">
        <v>2383.5</v>
      </c>
      <c r="B2385" s="7">
        <v>2</v>
      </c>
      <c r="C2385" s="7"/>
      <c r="D2385" s="7"/>
      <c r="E2385" s="7"/>
      <c r="H2385">
        <v>2383.5</v>
      </c>
      <c r="I2385">
        <v>1</v>
      </c>
    </row>
    <row r="2386" spans="1:9">
      <c r="A2386" s="7">
        <v>2384.5</v>
      </c>
      <c r="B2386" s="7">
        <v>1</v>
      </c>
      <c r="C2386" s="7"/>
      <c r="D2386" s="7"/>
      <c r="E2386" s="7"/>
      <c r="H2386">
        <v>2384.5</v>
      </c>
      <c r="I2386">
        <v>3</v>
      </c>
    </row>
    <row r="2387" spans="1:9">
      <c r="A2387" s="7">
        <v>2385.5</v>
      </c>
      <c r="B2387" s="7">
        <v>1</v>
      </c>
      <c r="C2387" s="7"/>
      <c r="D2387" s="7"/>
      <c r="E2387" s="7"/>
      <c r="H2387">
        <v>2385.5</v>
      </c>
      <c r="I2387">
        <v>9</v>
      </c>
    </row>
    <row r="2388" spans="1:9">
      <c r="A2388" s="7">
        <v>2386.5</v>
      </c>
      <c r="B2388" s="7">
        <v>2</v>
      </c>
      <c r="C2388" s="7"/>
      <c r="D2388" s="7"/>
      <c r="E2388" s="7"/>
      <c r="H2388">
        <v>2386.5</v>
      </c>
      <c r="I2388">
        <v>4</v>
      </c>
    </row>
    <row r="2389" spans="1:9">
      <c r="A2389" s="7">
        <v>2387.5</v>
      </c>
      <c r="B2389" s="7">
        <v>1</v>
      </c>
      <c r="C2389" s="7"/>
      <c r="D2389" s="7"/>
      <c r="E2389" s="7"/>
      <c r="H2389">
        <v>2387.5</v>
      </c>
      <c r="I2389">
        <v>4</v>
      </c>
    </row>
    <row r="2390" spans="1:9">
      <c r="A2390" s="7">
        <v>2388.5</v>
      </c>
      <c r="B2390" s="7">
        <v>4</v>
      </c>
      <c r="C2390" s="7"/>
      <c r="D2390" s="7"/>
      <c r="E2390" s="7"/>
      <c r="H2390">
        <v>2388.5</v>
      </c>
      <c r="I2390">
        <v>1</v>
      </c>
    </row>
    <row r="2391" spans="1:9">
      <c r="A2391" s="7">
        <v>2389.5</v>
      </c>
      <c r="B2391" s="7">
        <v>0</v>
      </c>
      <c r="C2391" s="7"/>
      <c r="D2391" s="7"/>
      <c r="E2391" s="7"/>
      <c r="H2391">
        <v>2389.5</v>
      </c>
      <c r="I2391">
        <v>1</v>
      </c>
    </row>
    <row r="2392" spans="1:9">
      <c r="A2392" s="7">
        <v>2390.5</v>
      </c>
      <c r="B2392" s="7">
        <v>0</v>
      </c>
      <c r="C2392" s="7"/>
      <c r="D2392" s="7"/>
      <c r="E2392" s="7"/>
      <c r="H2392">
        <v>2390.5</v>
      </c>
      <c r="I2392">
        <v>3</v>
      </c>
    </row>
    <row r="2393" spans="1:9">
      <c r="A2393" s="7">
        <v>2391.5</v>
      </c>
      <c r="B2393" s="7">
        <v>1</v>
      </c>
      <c r="C2393" s="7"/>
      <c r="D2393" s="7"/>
      <c r="E2393" s="7"/>
      <c r="H2393">
        <v>2391.5</v>
      </c>
      <c r="I2393">
        <v>4</v>
      </c>
    </row>
    <row r="2394" spans="1:9">
      <c r="A2394" s="7">
        <v>2392.5</v>
      </c>
      <c r="B2394" s="7">
        <v>1</v>
      </c>
      <c r="C2394" s="7"/>
      <c r="D2394" s="7"/>
      <c r="E2394" s="7"/>
      <c r="H2394">
        <v>2392.5</v>
      </c>
      <c r="I2394">
        <v>5</v>
      </c>
    </row>
    <row r="2395" spans="1:9">
      <c r="A2395" s="7">
        <v>2393.5</v>
      </c>
      <c r="B2395" s="7">
        <v>2</v>
      </c>
      <c r="C2395" s="7"/>
      <c r="D2395" s="7"/>
      <c r="E2395" s="7"/>
      <c r="H2395">
        <v>2393.5</v>
      </c>
      <c r="I2395">
        <v>4</v>
      </c>
    </row>
    <row r="2396" spans="1:9">
      <c r="A2396" s="7">
        <v>2394.5</v>
      </c>
      <c r="B2396" s="7">
        <v>1</v>
      </c>
      <c r="C2396" s="7"/>
      <c r="D2396" s="7"/>
      <c r="E2396" s="7"/>
      <c r="H2396">
        <v>2394.5</v>
      </c>
      <c r="I2396">
        <v>4</v>
      </c>
    </row>
    <row r="2397" spans="1:9">
      <c r="A2397" s="7">
        <v>2395.5</v>
      </c>
      <c r="B2397" s="7">
        <v>3</v>
      </c>
      <c r="C2397" s="7"/>
      <c r="D2397" s="7"/>
      <c r="E2397" s="7"/>
      <c r="H2397">
        <v>2395.5</v>
      </c>
      <c r="I2397">
        <v>2</v>
      </c>
    </row>
    <row r="2398" spans="1:9">
      <c r="A2398" s="7">
        <v>2396.5</v>
      </c>
      <c r="B2398" s="7">
        <v>3</v>
      </c>
      <c r="C2398" s="7"/>
      <c r="D2398" s="7"/>
      <c r="E2398" s="7"/>
      <c r="H2398">
        <v>2396.5</v>
      </c>
      <c r="I2398">
        <v>3</v>
      </c>
    </row>
    <row r="2399" spans="1:9">
      <c r="A2399" s="7">
        <v>2397.5</v>
      </c>
      <c r="B2399" s="7">
        <v>2</v>
      </c>
      <c r="C2399" s="7"/>
      <c r="D2399" s="7"/>
      <c r="E2399" s="7"/>
      <c r="H2399">
        <v>2397.5</v>
      </c>
      <c r="I2399">
        <v>1</v>
      </c>
    </row>
    <row r="2400" spans="1:9">
      <c r="A2400" s="7">
        <v>2398.5</v>
      </c>
      <c r="B2400" s="7">
        <v>5</v>
      </c>
      <c r="C2400" s="7"/>
      <c r="D2400" s="7"/>
      <c r="E2400" s="7"/>
      <c r="H2400">
        <v>2398.5</v>
      </c>
      <c r="I2400">
        <v>3</v>
      </c>
    </row>
    <row r="2401" spans="1:9">
      <c r="A2401" s="7">
        <v>2399.5</v>
      </c>
      <c r="B2401" s="7">
        <v>1</v>
      </c>
      <c r="C2401" s="7"/>
      <c r="D2401" s="7"/>
      <c r="E2401" s="7"/>
      <c r="H2401">
        <v>2399.5</v>
      </c>
      <c r="I2401">
        <v>2</v>
      </c>
    </row>
    <row r="2402" spans="1:9">
      <c r="A2402" s="7">
        <v>2400.5</v>
      </c>
      <c r="B2402" s="7">
        <v>4</v>
      </c>
      <c r="C2402" s="7"/>
      <c r="D2402" s="7"/>
      <c r="E2402" s="7"/>
      <c r="H2402">
        <v>2400.5</v>
      </c>
      <c r="I2402">
        <v>4</v>
      </c>
    </row>
    <row r="2403" spans="1:9">
      <c r="A2403" s="7">
        <v>2401.5</v>
      </c>
      <c r="B2403" s="7">
        <v>2</v>
      </c>
      <c r="C2403" s="7"/>
      <c r="D2403" s="7"/>
      <c r="E2403" s="7"/>
      <c r="H2403">
        <v>2401.5</v>
      </c>
      <c r="I2403">
        <v>5</v>
      </c>
    </row>
    <row r="2404" spans="1:9">
      <c r="A2404" s="7">
        <v>2402.5</v>
      </c>
      <c r="B2404" s="7">
        <v>1</v>
      </c>
      <c r="C2404" s="7"/>
      <c r="D2404" s="7"/>
      <c r="E2404" s="7"/>
      <c r="H2404">
        <v>2402.5</v>
      </c>
      <c r="I2404">
        <v>5</v>
      </c>
    </row>
    <row r="2405" spans="1:9">
      <c r="A2405" s="7">
        <v>2403.5</v>
      </c>
      <c r="B2405" s="7">
        <v>3</v>
      </c>
      <c r="C2405" s="7"/>
      <c r="D2405" s="7"/>
      <c r="E2405" s="7"/>
      <c r="H2405">
        <v>2403.5</v>
      </c>
      <c r="I2405">
        <v>6</v>
      </c>
    </row>
    <row r="2406" spans="1:9">
      <c r="A2406" s="7">
        <v>2404.5</v>
      </c>
      <c r="B2406" s="7">
        <v>1</v>
      </c>
      <c r="C2406" s="7"/>
      <c r="D2406" s="7"/>
      <c r="E2406" s="7"/>
      <c r="H2406">
        <v>2404.5</v>
      </c>
      <c r="I2406">
        <v>5</v>
      </c>
    </row>
    <row r="2407" spans="1:9">
      <c r="A2407" s="7">
        <v>2405.5</v>
      </c>
      <c r="B2407" s="7">
        <v>1</v>
      </c>
      <c r="C2407" s="7"/>
      <c r="D2407" s="7"/>
      <c r="E2407" s="7"/>
      <c r="H2407">
        <v>2405.5</v>
      </c>
      <c r="I2407">
        <v>1</v>
      </c>
    </row>
    <row r="2408" spans="1:9">
      <c r="A2408" s="7">
        <v>2406.5</v>
      </c>
      <c r="B2408" s="7">
        <v>2</v>
      </c>
      <c r="C2408" s="7"/>
      <c r="D2408" s="7"/>
      <c r="E2408" s="7"/>
      <c r="H2408">
        <v>2406.5</v>
      </c>
      <c r="I2408">
        <v>3</v>
      </c>
    </row>
    <row r="2409" spans="1:9">
      <c r="A2409" s="7">
        <v>2407.5</v>
      </c>
      <c r="B2409" s="7">
        <v>1</v>
      </c>
      <c r="C2409" s="7"/>
      <c r="D2409" s="7"/>
      <c r="E2409" s="7"/>
      <c r="H2409">
        <v>2407.5</v>
      </c>
      <c r="I2409">
        <v>4</v>
      </c>
    </row>
    <row r="2410" spans="1:9">
      <c r="A2410" s="7">
        <v>2408.5</v>
      </c>
      <c r="B2410" s="7">
        <v>0</v>
      </c>
      <c r="C2410" s="7"/>
      <c r="D2410" s="7"/>
      <c r="E2410" s="7"/>
      <c r="H2410">
        <v>2408.5</v>
      </c>
      <c r="I2410">
        <v>5</v>
      </c>
    </row>
    <row r="2411" spans="1:9">
      <c r="A2411" s="7">
        <v>2409.5</v>
      </c>
      <c r="B2411" s="7">
        <v>0</v>
      </c>
      <c r="C2411" s="7"/>
      <c r="D2411" s="7"/>
      <c r="E2411" s="7"/>
      <c r="H2411">
        <v>2409.5</v>
      </c>
      <c r="I2411">
        <v>4</v>
      </c>
    </row>
    <row r="2412" spans="1:9">
      <c r="A2412" s="7">
        <v>2410.5</v>
      </c>
      <c r="B2412" s="7">
        <v>1</v>
      </c>
      <c r="C2412" s="7"/>
      <c r="D2412" s="7"/>
      <c r="E2412" s="7"/>
      <c r="H2412">
        <v>2410.5</v>
      </c>
      <c r="I2412">
        <v>12</v>
      </c>
    </row>
    <row r="2413" spans="1:9">
      <c r="A2413" s="7">
        <v>2411.5</v>
      </c>
      <c r="B2413" s="7">
        <v>1</v>
      </c>
      <c r="C2413" s="7"/>
      <c r="D2413" s="7"/>
      <c r="E2413" s="7"/>
      <c r="H2413">
        <v>2411.5</v>
      </c>
      <c r="I2413">
        <v>7</v>
      </c>
    </row>
    <row r="2414" spans="1:9">
      <c r="A2414" s="7">
        <v>2412.5</v>
      </c>
      <c r="B2414" s="7">
        <v>6</v>
      </c>
      <c r="C2414" s="7"/>
      <c r="D2414" s="7"/>
      <c r="E2414" s="7"/>
      <c r="H2414">
        <v>2412.5</v>
      </c>
      <c r="I2414">
        <v>5</v>
      </c>
    </row>
    <row r="2415" spans="1:9">
      <c r="A2415" s="7">
        <v>2413.5</v>
      </c>
      <c r="B2415" s="7">
        <v>4</v>
      </c>
      <c r="C2415" s="7"/>
      <c r="D2415" s="7"/>
      <c r="E2415" s="7"/>
      <c r="H2415">
        <v>2413.5</v>
      </c>
      <c r="I2415">
        <v>4</v>
      </c>
    </row>
    <row r="2416" spans="1:9">
      <c r="A2416" s="7">
        <v>2414.5</v>
      </c>
      <c r="B2416" s="7">
        <v>2</v>
      </c>
      <c r="C2416" s="7"/>
      <c r="D2416" s="7"/>
      <c r="E2416" s="7"/>
      <c r="H2416">
        <v>2414.5</v>
      </c>
      <c r="I2416">
        <v>3</v>
      </c>
    </row>
    <row r="2417" spans="1:9">
      <c r="A2417" s="7">
        <v>2415.5</v>
      </c>
      <c r="B2417" s="7">
        <v>3</v>
      </c>
      <c r="C2417" s="7"/>
      <c r="D2417" s="7"/>
      <c r="E2417" s="7"/>
      <c r="H2417">
        <v>2415.5</v>
      </c>
      <c r="I2417">
        <v>4</v>
      </c>
    </row>
    <row r="2418" spans="1:9">
      <c r="A2418" s="7">
        <v>2416.5</v>
      </c>
      <c r="B2418" s="7">
        <v>2</v>
      </c>
      <c r="C2418" s="7"/>
      <c r="D2418" s="7"/>
      <c r="E2418" s="7"/>
      <c r="H2418">
        <v>2416.5</v>
      </c>
      <c r="I2418">
        <v>5</v>
      </c>
    </row>
    <row r="2419" spans="1:9">
      <c r="A2419" s="7">
        <v>2417.5</v>
      </c>
      <c r="B2419" s="7">
        <v>3</v>
      </c>
      <c r="C2419" s="7"/>
      <c r="D2419" s="7"/>
      <c r="E2419" s="7"/>
      <c r="H2419">
        <v>2417.5</v>
      </c>
      <c r="I2419">
        <v>0</v>
      </c>
    </row>
    <row r="2420" spans="1:9">
      <c r="A2420" s="7">
        <v>2418.5</v>
      </c>
      <c r="B2420" s="7">
        <v>3</v>
      </c>
      <c r="C2420" s="7"/>
      <c r="D2420" s="7"/>
      <c r="E2420" s="7"/>
      <c r="H2420">
        <v>2418.5</v>
      </c>
      <c r="I2420">
        <v>2</v>
      </c>
    </row>
    <row r="2421" spans="1:9">
      <c r="A2421" s="7">
        <v>2419.5</v>
      </c>
      <c r="B2421" s="7">
        <v>0</v>
      </c>
      <c r="C2421" s="7"/>
      <c r="D2421" s="7"/>
      <c r="E2421" s="7"/>
      <c r="H2421">
        <v>2419.5</v>
      </c>
      <c r="I2421">
        <v>2</v>
      </c>
    </row>
    <row r="2422" spans="1:9">
      <c r="A2422" s="7">
        <v>2420.5</v>
      </c>
      <c r="B2422" s="7">
        <v>1</v>
      </c>
      <c r="C2422" s="7"/>
      <c r="D2422" s="7"/>
      <c r="E2422" s="7"/>
      <c r="H2422">
        <v>2420.5</v>
      </c>
      <c r="I2422">
        <v>4</v>
      </c>
    </row>
    <row r="2423" spans="1:9">
      <c r="A2423" s="7">
        <v>2421.5</v>
      </c>
      <c r="B2423" s="7">
        <v>4</v>
      </c>
      <c r="C2423" s="7"/>
      <c r="D2423" s="7"/>
      <c r="E2423" s="7"/>
      <c r="H2423">
        <v>2421.5</v>
      </c>
      <c r="I2423">
        <v>5</v>
      </c>
    </row>
    <row r="2424" spans="1:9">
      <c r="A2424" s="7">
        <v>2422.5</v>
      </c>
      <c r="B2424" s="7">
        <v>1</v>
      </c>
      <c r="C2424" s="7"/>
      <c r="D2424" s="7"/>
      <c r="E2424" s="7"/>
      <c r="H2424">
        <v>2422.5</v>
      </c>
      <c r="I2424">
        <v>4</v>
      </c>
    </row>
    <row r="2425" spans="1:9">
      <c r="A2425" s="7">
        <v>2423.5</v>
      </c>
      <c r="B2425" s="7">
        <v>1</v>
      </c>
      <c r="C2425" s="7"/>
      <c r="D2425" s="7"/>
      <c r="E2425" s="7"/>
      <c r="H2425">
        <v>2423.5</v>
      </c>
      <c r="I2425">
        <v>2</v>
      </c>
    </row>
    <row r="2426" spans="1:9">
      <c r="A2426" s="7">
        <v>2424.5</v>
      </c>
      <c r="B2426" s="7">
        <v>2</v>
      </c>
      <c r="C2426" s="7"/>
      <c r="D2426" s="7"/>
      <c r="E2426" s="7"/>
      <c r="H2426">
        <v>2424.5</v>
      </c>
      <c r="I2426">
        <v>3</v>
      </c>
    </row>
    <row r="2427" spans="1:9">
      <c r="A2427" s="7">
        <v>2425.5</v>
      </c>
      <c r="B2427" s="7">
        <v>0</v>
      </c>
      <c r="C2427" s="7"/>
      <c r="D2427" s="7"/>
      <c r="E2427" s="7"/>
      <c r="H2427">
        <v>2425.5</v>
      </c>
      <c r="I2427">
        <v>7</v>
      </c>
    </row>
    <row r="2428" spans="1:9">
      <c r="A2428" s="7">
        <v>2426.5</v>
      </c>
      <c r="B2428" s="7">
        <v>2</v>
      </c>
      <c r="C2428" s="7"/>
      <c r="D2428" s="7"/>
      <c r="E2428" s="7"/>
      <c r="H2428">
        <v>2426.5</v>
      </c>
      <c r="I2428">
        <v>3</v>
      </c>
    </row>
    <row r="2429" spans="1:9">
      <c r="A2429" s="7">
        <v>2427.5</v>
      </c>
      <c r="B2429" s="7">
        <v>4</v>
      </c>
      <c r="C2429" s="7"/>
      <c r="D2429" s="7"/>
      <c r="E2429" s="7"/>
      <c r="H2429">
        <v>2427.5</v>
      </c>
      <c r="I2429">
        <v>9</v>
      </c>
    </row>
    <row r="2430" spans="1:9">
      <c r="A2430" s="7">
        <v>2428.5</v>
      </c>
      <c r="B2430" s="7">
        <v>2</v>
      </c>
      <c r="C2430" s="7"/>
      <c r="D2430" s="7"/>
      <c r="E2430" s="7"/>
      <c r="H2430">
        <v>2428.5</v>
      </c>
      <c r="I2430">
        <v>3</v>
      </c>
    </row>
    <row r="2431" spans="1:9">
      <c r="A2431" s="7">
        <v>2429.5</v>
      </c>
      <c r="B2431" s="7">
        <v>3</v>
      </c>
      <c r="C2431" s="7"/>
      <c r="D2431" s="7"/>
      <c r="E2431" s="7"/>
      <c r="H2431">
        <v>2429.5</v>
      </c>
      <c r="I2431">
        <v>0</v>
      </c>
    </row>
    <row r="2432" spans="1:9">
      <c r="A2432" s="7">
        <v>2430.5</v>
      </c>
      <c r="B2432" s="7">
        <v>0</v>
      </c>
      <c r="C2432" s="7"/>
      <c r="D2432" s="7"/>
      <c r="E2432" s="7"/>
      <c r="H2432">
        <v>2430.5</v>
      </c>
      <c r="I2432">
        <v>5</v>
      </c>
    </row>
    <row r="2433" spans="1:9">
      <c r="A2433" s="7">
        <v>2431.5</v>
      </c>
      <c r="B2433" s="7">
        <v>2</v>
      </c>
      <c r="C2433" s="7"/>
      <c r="D2433" s="7"/>
      <c r="E2433" s="7"/>
      <c r="H2433">
        <v>2431.5</v>
      </c>
      <c r="I2433">
        <v>2</v>
      </c>
    </row>
    <row r="2434" spans="1:9">
      <c r="A2434" s="7">
        <v>2432.5</v>
      </c>
      <c r="B2434" s="7">
        <v>3</v>
      </c>
      <c r="C2434" s="7"/>
      <c r="D2434" s="7"/>
      <c r="E2434" s="7"/>
      <c r="H2434">
        <v>2432.5</v>
      </c>
      <c r="I2434">
        <v>4</v>
      </c>
    </row>
    <row r="2435" spans="1:9">
      <c r="A2435" s="7">
        <v>2433.5</v>
      </c>
      <c r="B2435" s="7">
        <v>3</v>
      </c>
      <c r="C2435" s="7"/>
      <c r="D2435" s="7"/>
      <c r="E2435" s="7"/>
      <c r="H2435">
        <v>2433.5</v>
      </c>
      <c r="I2435">
        <v>1</v>
      </c>
    </row>
    <row r="2436" spans="1:9">
      <c r="A2436" s="7">
        <v>2434.5</v>
      </c>
      <c r="B2436" s="7">
        <v>1</v>
      </c>
      <c r="C2436" s="7"/>
      <c r="D2436" s="7"/>
      <c r="E2436" s="7"/>
      <c r="H2436">
        <v>2434.5</v>
      </c>
      <c r="I2436">
        <v>6</v>
      </c>
    </row>
    <row r="2437" spans="1:9">
      <c r="A2437" s="7">
        <v>2435.5</v>
      </c>
      <c r="B2437" s="7">
        <v>0</v>
      </c>
      <c r="C2437" s="7"/>
      <c r="D2437" s="7"/>
      <c r="E2437" s="7"/>
      <c r="H2437">
        <v>2435.5</v>
      </c>
      <c r="I2437">
        <v>5</v>
      </c>
    </row>
    <row r="2438" spans="1:9">
      <c r="A2438" s="7">
        <v>2436.5</v>
      </c>
      <c r="B2438" s="7">
        <v>1</v>
      </c>
      <c r="C2438" s="7"/>
      <c r="D2438" s="7"/>
      <c r="E2438" s="7"/>
      <c r="H2438">
        <v>2436.5</v>
      </c>
      <c r="I2438">
        <v>5</v>
      </c>
    </row>
    <row r="2439" spans="1:9">
      <c r="A2439" s="7">
        <v>2437.5</v>
      </c>
      <c r="B2439" s="7">
        <v>1</v>
      </c>
      <c r="C2439" s="7"/>
      <c r="D2439" s="7"/>
      <c r="E2439" s="7"/>
      <c r="H2439">
        <v>2437.5</v>
      </c>
      <c r="I2439">
        <v>1</v>
      </c>
    </row>
    <row r="2440" spans="1:9">
      <c r="A2440" s="7">
        <v>2438.5</v>
      </c>
      <c r="B2440" s="7">
        <v>1</v>
      </c>
      <c r="C2440" s="7"/>
      <c r="D2440" s="7"/>
      <c r="E2440" s="7"/>
      <c r="H2440">
        <v>2438.5</v>
      </c>
      <c r="I2440">
        <v>1</v>
      </c>
    </row>
    <row r="2441" spans="1:9">
      <c r="A2441" s="7">
        <v>2439.5</v>
      </c>
      <c r="B2441" s="7">
        <v>0</v>
      </c>
      <c r="C2441" s="7"/>
      <c r="D2441" s="7"/>
      <c r="E2441" s="7"/>
      <c r="H2441">
        <v>2439.5</v>
      </c>
      <c r="I2441">
        <v>2</v>
      </c>
    </row>
    <row r="2442" spans="1:9">
      <c r="A2442" s="7">
        <v>2440.5</v>
      </c>
      <c r="B2442" s="7">
        <v>2</v>
      </c>
      <c r="C2442" s="7"/>
      <c r="D2442" s="7"/>
      <c r="E2442" s="7"/>
      <c r="H2442">
        <v>2440.5</v>
      </c>
      <c r="I2442">
        <v>2</v>
      </c>
    </row>
    <row r="2443" spans="1:9">
      <c r="A2443" s="7">
        <v>2441.5</v>
      </c>
      <c r="B2443" s="7">
        <v>2</v>
      </c>
      <c r="C2443" s="7"/>
      <c r="D2443" s="7"/>
      <c r="E2443" s="7"/>
      <c r="H2443">
        <v>2441.5</v>
      </c>
      <c r="I2443">
        <v>4</v>
      </c>
    </row>
    <row r="2444" spans="1:9">
      <c r="A2444" s="7">
        <v>2442.5</v>
      </c>
      <c r="B2444" s="7">
        <v>1</v>
      </c>
      <c r="C2444" s="7"/>
      <c r="D2444" s="7"/>
      <c r="E2444" s="7"/>
      <c r="H2444">
        <v>2442.5</v>
      </c>
      <c r="I2444">
        <v>6</v>
      </c>
    </row>
    <row r="2445" spans="1:9">
      <c r="A2445" s="7">
        <v>2443.5</v>
      </c>
      <c r="B2445" s="7">
        <v>3</v>
      </c>
      <c r="C2445" s="7"/>
      <c r="D2445" s="7"/>
      <c r="E2445" s="7"/>
      <c r="H2445">
        <v>2443.5</v>
      </c>
      <c r="I2445">
        <v>6</v>
      </c>
    </row>
    <row r="2446" spans="1:9">
      <c r="A2446" s="7">
        <v>2444.5</v>
      </c>
      <c r="B2446" s="7">
        <v>2</v>
      </c>
      <c r="C2446" s="7"/>
      <c r="D2446" s="7"/>
      <c r="E2446" s="7"/>
      <c r="H2446">
        <v>2444.5</v>
      </c>
      <c r="I2446">
        <v>5</v>
      </c>
    </row>
    <row r="2447" spans="1:9">
      <c r="A2447" s="7">
        <v>2445.5</v>
      </c>
      <c r="B2447" s="7">
        <v>2</v>
      </c>
      <c r="C2447" s="7"/>
      <c r="D2447" s="7"/>
      <c r="E2447" s="7"/>
      <c r="H2447">
        <v>2445.5</v>
      </c>
      <c r="I2447">
        <v>1</v>
      </c>
    </row>
    <row r="2448" spans="1:9">
      <c r="A2448" s="7">
        <v>2446.5</v>
      </c>
      <c r="B2448" s="7">
        <v>1</v>
      </c>
      <c r="C2448" s="7"/>
      <c r="D2448" s="7"/>
      <c r="E2448" s="7"/>
      <c r="H2448">
        <v>2446.5</v>
      </c>
      <c r="I2448">
        <v>5</v>
      </c>
    </row>
    <row r="2449" spans="1:9">
      <c r="A2449" s="7">
        <v>2447.5</v>
      </c>
      <c r="B2449" s="7">
        <v>2</v>
      </c>
      <c r="C2449" s="7"/>
      <c r="D2449" s="7"/>
      <c r="E2449" s="7"/>
      <c r="H2449">
        <v>2447.5</v>
      </c>
      <c r="I2449">
        <v>3</v>
      </c>
    </row>
    <row r="2450" spans="1:9">
      <c r="A2450" s="7">
        <v>2448.5</v>
      </c>
      <c r="B2450" s="7">
        <v>0</v>
      </c>
      <c r="C2450" s="7"/>
      <c r="D2450" s="7"/>
      <c r="E2450" s="7"/>
      <c r="H2450">
        <v>2448.5</v>
      </c>
      <c r="I2450">
        <v>5</v>
      </c>
    </row>
    <row r="2451" spans="1:9">
      <c r="A2451" s="7">
        <v>2449.5</v>
      </c>
      <c r="B2451" s="7">
        <v>1</v>
      </c>
      <c r="C2451" s="7"/>
      <c r="D2451" s="7"/>
      <c r="E2451" s="7"/>
      <c r="H2451">
        <v>2449.5</v>
      </c>
      <c r="I2451">
        <v>3</v>
      </c>
    </row>
    <row r="2452" spans="1:9">
      <c r="A2452" s="7">
        <v>2450.5</v>
      </c>
      <c r="B2452" s="7">
        <v>4</v>
      </c>
      <c r="C2452" s="7"/>
      <c r="D2452" s="7"/>
      <c r="E2452" s="7"/>
      <c r="H2452">
        <v>2450.5</v>
      </c>
      <c r="I2452">
        <v>3</v>
      </c>
    </row>
    <row r="2453" spans="1:9">
      <c r="A2453" s="7">
        <v>2451.5</v>
      </c>
      <c r="B2453" s="7">
        <v>2</v>
      </c>
      <c r="C2453" s="7"/>
      <c r="D2453" s="7"/>
      <c r="E2453" s="7"/>
      <c r="H2453">
        <v>2451.5</v>
      </c>
      <c r="I2453">
        <v>3</v>
      </c>
    </row>
    <row r="2454" spans="1:9">
      <c r="A2454" s="7">
        <v>2452.5</v>
      </c>
      <c r="B2454" s="7">
        <v>1</v>
      </c>
      <c r="C2454" s="7"/>
      <c r="D2454" s="7"/>
      <c r="E2454" s="7"/>
      <c r="H2454">
        <v>2452.5</v>
      </c>
      <c r="I2454">
        <v>2</v>
      </c>
    </row>
    <row r="2455" spans="1:9">
      <c r="A2455" s="7">
        <v>2453.5</v>
      </c>
      <c r="B2455" s="7">
        <v>1</v>
      </c>
      <c r="C2455" s="7"/>
      <c r="D2455" s="7"/>
      <c r="E2455" s="7"/>
      <c r="H2455">
        <v>2453.5</v>
      </c>
      <c r="I2455">
        <v>1</v>
      </c>
    </row>
    <row r="2456" spans="1:9">
      <c r="A2456" s="7">
        <v>2454.5</v>
      </c>
      <c r="B2456" s="7">
        <v>3</v>
      </c>
      <c r="C2456" s="7"/>
      <c r="D2456" s="7"/>
      <c r="E2456" s="7"/>
      <c r="H2456">
        <v>2454.5</v>
      </c>
      <c r="I2456">
        <v>8</v>
      </c>
    </row>
    <row r="2457" spans="1:9">
      <c r="A2457" s="7">
        <v>2455.5</v>
      </c>
      <c r="B2457" s="7">
        <v>0</v>
      </c>
      <c r="C2457" s="7"/>
      <c r="D2457" s="7"/>
      <c r="E2457" s="7"/>
      <c r="H2457">
        <v>2455.5</v>
      </c>
      <c r="I2457">
        <v>3</v>
      </c>
    </row>
    <row r="2458" spans="1:9">
      <c r="A2458" s="7">
        <v>2456.5</v>
      </c>
      <c r="B2458" s="7">
        <v>1</v>
      </c>
      <c r="C2458" s="7"/>
      <c r="D2458" s="7"/>
      <c r="E2458" s="7"/>
      <c r="H2458">
        <v>2456.5</v>
      </c>
      <c r="I2458">
        <v>7</v>
      </c>
    </row>
    <row r="2459" spans="1:9">
      <c r="A2459" s="7">
        <v>2457.5</v>
      </c>
      <c r="B2459" s="7">
        <v>2</v>
      </c>
      <c r="C2459" s="7"/>
      <c r="D2459" s="7"/>
      <c r="E2459" s="7"/>
      <c r="H2459">
        <v>2457.5</v>
      </c>
      <c r="I2459">
        <v>3</v>
      </c>
    </row>
    <row r="2460" spans="1:9">
      <c r="A2460" s="7">
        <v>2458.5</v>
      </c>
      <c r="B2460" s="7">
        <v>0</v>
      </c>
      <c r="C2460" s="7"/>
      <c r="D2460" s="7"/>
      <c r="E2460" s="7"/>
      <c r="H2460">
        <v>2458.5</v>
      </c>
      <c r="I2460">
        <v>1</v>
      </c>
    </row>
    <row r="2461" spans="1:9">
      <c r="A2461" s="7">
        <v>2459.5</v>
      </c>
      <c r="B2461" s="7">
        <v>2</v>
      </c>
      <c r="C2461" s="7"/>
      <c r="D2461" s="7"/>
      <c r="E2461" s="7"/>
      <c r="H2461">
        <v>2459.5</v>
      </c>
      <c r="I2461">
        <v>3</v>
      </c>
    </row>
    <row r="2462" spans="1:9">
      <c r="A2462" s="7">
        <v>2460.5</v>
      </c>
      <c r="B2462" s="7">
        <v>1</v>
      </c>
      <c r="C2462" s="7"/>
      <c r="D2462" s="7"/>
      <c r="E2462" s="7"/>
      <c r="H2462">
        <v>2460.5</v>
      </c>
      <c r="I2462">
        <v>8</v>
      </c>
    </row>
    <row r="2463" spans="1:9">
      <c r="A2463" s="7">
        <v>2461.5</v>
      </c>
      <c r="B2463" s="7">
        <v>4</v>
      </c>
      <c r="C2463" s="7"/>
      <c r="D2463" s="7"/>
      <c r="E2463" s="7"/>
      <c r="H2463">
        <v>2461.5</v>
      </c>
      <c r="I2463">
        <v>3</v>
      </c>
    </row>
    <row r="2464" spans="1:9">
      <c r="A2464" s="7">
        <v>2462.5</v>
      </c>
      <c r="B2464" s="7">
        <v>1</v>
      </c>
      <c r="C2464" s="7"/>
      <c r="D2464" s="7"/>
      <c r="E2464" s="7"/>
      <c r="H2464">
        <v>2462.5</v>
      </c>
      <c r="I2464">
        <v>4</v>
      </c>
    </row>
    <row r="2465" spans="1:9">
      <c r="A2465" s="7">
        <v>2463.5</v>
      </c>
      <c r="B2465" s="7">
        <v>1</v>
      </c>
      <c r="C2465" s="7"/>
      <c r="D2465" s="7"/>
      <c r="E2465" s="7"/>
      <c r="H2465">
        <v>2463.5</v>
      </c>
      <c r="I2465">
        <v>7</v>
      </c>
    </row>
    <row r="2466" spans="1:9">
      <c r="A2466" s="7">
        <v>2464.5</v>
      </c>
      <c r="B2466" s="7">
        <v>1</v>
      </c>
      <c r="C2466" s="7"/>
      <c r="D2466" s="7"/>
      <c r="E2466" s="7"/>
      <c r="H2466">
        <v>2464.5</v>
      </c>
      <c r="I2466">
        <v>3</v>
      </c>
    </row>
    <row r="2467" spans="1:9">
      <c r="A2467" s="7">
        <v>2465.5</v>
      </c>
      <c r="B2467" s="7">
        <v>3</v>
      </c>
      <c r="C2467" s="7"/>
      <c r="D2467" s="7"/>
      <c r="E2467" s="7"/>
      <c r="H2467">
        <v>2465.5</v>
      </c>
      <c r="I2467">
        <v>5</v>
      </c>
    </row>
    <row r="2468" spans="1:9">
      <c r="A2468" s="7">
        <v>2466.5</v>
      </c>
      <c r="B2468" s="7">
        <v>4</v>
      </c>
      <c r="C2468" s="7"/>
      <c r="D2468" s="7"/>
      <c r="E2468" s="7"/>
      <c r="H2468">
        <v>2466.5</v>
      </c>
      <c r="I2468">
        <v>5</v>
      </c>
    </row>
    <row r="2469" spans="1:9">
      <c r="A2469" s="7">
        <v>2467.5</v>
      </c>
      <c r="B2469" s="7">
        <v>0</v>
      </c>
      <c r="C2469" s="7"/>
      <c r="D2469" s="7"/>
      <c r="E2469" s="7"/>
      <c r="H2469">
        <v>2467.5</v>
      </c>
      <c r="I2469">
        <v>9</v>
      </c>
    </row>
    <row r="2470" spans="1:9">
      <c r="A2470" s="7">
        <v>2468.5</v>
      </c>
      <c r="B2470" s="7">
        <v>1</v>
      </c>
      <c r="C2470" s="7"/>
      <c r="D2470" s="7"/>
      <c r="E2470" s="7"/>
      <c r="H2470">
        <v>2468.5</v>
      </c>
      <c r="I2470">
        <v>4</v>
      </c>
    </row>
    <row r="2471" spans="1:9">
      <c r="A2471" s="7">
        <v>2469.5</v>
      </c>
      <c r="B2471" s="7">
        <v>2</v>
      </c>
      <c r="C2471" s="7"/>
      <c r="D2471" s="7"/>
      <c r="E2471" s="7"/>
      <c r="H2471">
        <v>2469.5</v>
      </c>
      <c r="I2471">
        <v>6</v>
      </c>
    </row>
    <row r="2472" spans="1:9">
      <c r="A2472" s="7">
        <v>2470.5</v>
      </c>
      <c r="B2472" s="7">
        <v>0</v>
      </c>
      <c r="C2472" s="7"/>
      <c r="D2472" s="7"/>
      <c r="E2472" s="7"/>
      <c r="H2472">
        <v>2470.5</v>
      </c>
      <c r="I2472">
        <v>7</v>
      </c>
    </row>
    <row r="2473" spans="1:9">
      <c r="A2473" s="7">
        <v>2471.5</v>
      </c>
      <c r="B2473" s="7">
        <v>2</v>
      </c>
      <c r="C2473" s="7"/>
      <c r="D2473" s="7"/>
      <c r="E2473" s="7"/>
      <c r="H2473">
        <v>2471.5</v>
      </c>
      <c r="I2473">
        <v>2</v>
      </c>
    </row>
    <row r="2474" spans="1:9">
      <c r="A2474" s="7">
        <v>2472.5</v>
      </c>
      <c r="B2474" s="7">
        <v>3</v>
      </c>
      <c r="C2474" s="7"/>
      <c r="D2474" s="7"/>
      <c r="E2474" s="7"/>
      <c r="H2474">
        <v>2472.5</v>
      </c>
      <c r="I2474">
        <v>2</v>
      </c>
    </row>
    <row r="2475" spans="1:9">
      <c r="A2475" s="7">
        <v>2473.5</v>
      </c>
      <c r="B2475" s="7">
        <v>2</v>
      </c>
      <c r="C2475" s="7"/>
      <c r="D2475" s="7"/>
      <c r="E2475" s="7"/>
      <c r="H2475">
        <v>2473.5</v>
      </c>
      <c r="I2475">
        <v>2</v>
      </c>
    </row>
    <row r="2476" spans="1:9">
      <c r="A2476" s="7">
        <v>2474.5</v>
      </c>
      <c r="B2476" s="7">
        <v>0</v>
      </c>
      <c r="C2476" s="7"/>
      <c r="D2476" s="7"/>
      <c r="E2476" s="7"/>
      <c r="H2476">
        <v>2474.5</v>
      </c>
      <c r="I2476">
        <v>3</v>
      </c>
    </row>
    <row r="2477" spans="1:9">
      <c r="A2477" s="7">
        <v>2475.5</v>
      </c>
      <c r="B2477" s="7">
        <v>2</v>
      </c>
      <c r="C2477" s="7"/>
      <c r="D2477" s="7"/>
      <c r="E2477" s="7"/>
      <c r="H2477">
        <v>2475.5</v>
      </c>
      <c r="I2477">
        <v>1</v>
      </c>
    </row>
    <row r="2478" spans="1:9">
      <c r="A2478" s="7">
        <v>2476.5</v>
      </c>
      <c r="B2478" s="7">
        <v>0</v>
      </c>
      <c r="C2478" s="7"/>
      <c r="D2478" s="7"/>
      <c r="E2478" s="7"/>
      <c r="H2478">
        <v>2476.5</v>
      </c>
      <c r="I2478">
        <v>2</v>
      </c>
    </row>
    <row r="2479" spans="1:9">
      <c r="A2479" s="7">
        <v>2477.5</v>
      </c>
      <c r="B2479" s="7">
        <v>1</v>
      </c>
      <c r="C2479" s="7"/>
      <c r="D2479" s="7"/>
      <c r="E2479" s="7"/>
      <c r="H2479">
        <v>2477.5</v>
      </c>
      <c r="I2479">
        <v>2</v>
      </c>
    </row>
    <row r="2480" spans="1:9">
      <c r="A2480" s="7">
        <v>2478.5</v>
      </c>
      <c r="B2480" s="7">
        <v>5</v>
      </c>
      <c r="C2480" s="7"/>
      <c r="D2480" s="7"/>
      <c r="E2480" s="7"/>
      <c r="H2480">
        <v>2478.5</v>
      </c>
      <c r="I2480">
        <v>5</v>
      </c>
    </row>
    <row r="2481" spans="1:9">
      <c r="A2481" s="7">
        <v>2479.5</v>
      </c>
      <c r="B2481" s="7">
        <v>4</v>
      </c>
      <c r="C2481" s="7"/>
      <c r="D2481" s="7"/>
      <c r="E2481" s="7"/>
      <c r="H2481">
        <v>2479.5</v>
      </c>
      <c r="I2481">
        <v>1</v>
      </c>
    </row>
    <row r="2482" spans="1:9">
      <c r="A2482" s="7">
        <v>2480.5</v>
      </c>
      <c r="B2482" s="7">
        <v>3</v>
      </c>
      <c r="C2482" s="7"/>
      <c r="D2482" s="7"/>
      <c r="E2482" s="7"/>
      <c r="H2482">
        <v>2480.5</v>
      </c>
      <c r="I2482">
        <v>3</v>
      </c>
    </row>
    <row r="2483" spans="1:9">
      <c r="A2483" s="7">
        <v>2481.5</v>
      </c>
      <c r="B2483" s="7">
        <v>3</v>
      </c>
      <c r="C2483" s="7"/>
      <c r="D2483" s="7"/>
      <c r="E2483" s="7"/>
      <c r="H2483">
        <v>2481.5</v>
      </c>
      <c r="I2483">
        <v>4</v>
      </c>
    </row>
    <row r="2484" spans="1:9">
      <c r="A2484" s="7">
        <v>2482.5</v>
      </c>
      <c r="B2484" s="7">
        <v>4</v>
      </c>
      <c r="C2484" s="7"/>
      <c r="D2484" s="7"/>
      <c r="E2484" s="7"/>
      <c r="H2484">
        <v>2482.5</v>
      </c>
      <c r="I2484">
        <v>1</v>
      </c>
    </row>
    <row r="2485" spans="1:9">
      <c r="A2485" s="7">
        <v>2483.5</v>
      </c>
      <c r="B2485" s="7">
        <v>1</v>
      </c>
      <c r="C2485" s="7"/>
      <c r="D2485" s="7"/>
      <c r="E2485" s="7"/>
      <c r="H2485">
        <v>2483.5</v>
      </c>
      <c r="I2485">
        <v>4</v>
      </c>
    </row>
    <row r="2486" spans="1:9">
      <c r="A2486" s="7">
        <v>2484.5</v>
      </c>
      <c r="B2486" s="7">
        <v>4</v>
      </c>
      <c r="C2486" s="7"/>
      <c r="D2486" s="7"/>
      <c r="E2486" s="7"/>
      <c r="H2486">
        <v>2484.5</v>
      </c>
      <c r="I2486">
        <v>2</v>
      </c>
    </row>
    <row r="2487" spans="1:9">
      <c r="A2487" s="7">
        <v>2485.5</v>
      </c>
      <c r="B2487" s="7">
        <v>2</v>
      </c>
      <c r="C2487" s="7"/>
      <c r="D2487" s="7"/>
      <c r="E2487" s="7"/>
      <c r="H2487">
        <v>2485.5</v>
      </c>
      <c r="I2487">
        <v>2</v>
      </c>
    </row>
    <row r="2488" spans="1:9">
      <c r="A2488" s="7">
        <v>2486.5</v>
      </c>
      <c r="B2488" s="7">
        <v>0</v>
      </c>
      <c r="C2488" s="7"/>
      <c r="D2488" s="7"/>
      <c r="E2488" s="7"/>
      <c r="H2488">
        <v>2486.5</v>
      </c>
      <c r="I2488">
        <v>3</v>
      </c>
    </row>
    <row r="2489" spans="1:9">
      <c r="A2489" s="7">
        <v>2487.5</v>
      </c>
      <c r="B2489" s="7">
        <v>5</v>
      </c>
      <c r="C2489" s="7"/>
      <c r="D2489" s="7"/>
      <c r="E2489" s="7"/>
      <c r="H2489">
        <v>2487.5</v>
      </c>
      <c r="I2489">
        <v>3</v>
      </c>
    </row>
    <row r="2490" spans="1:9">
      <c r="A2490" s="7">
        <v>2488.5</v>
      </c>
      <c r="B2490" s="7">
        <v>2</v>
      </c>
      <c r="C2490" s="7"/>
      <c r="D2490" s="7"/>
      <c r="E2490" s="7"/>
      <c r="H2490">
        <v>2488.5</v>
      </c>
      <c r="I2490">
        <v>3</v>
      </c>
    </row>
    <row r="2491" spans="1:9">
      <c r="A2491" s="7">
        <v>2489.5</v>
      </c>
      <c r="B2491" s="7">
        <v>1</v>
      </c>
      <c r="C2491" s="7"/>
      <c r="D2491" s="7"/>
      <c r="E2491" s="7"/>
      <c r="H2491">
        <v>2489.5</v>
      </c>
      <c r="I2491">
        <v>3</v>
      </c>
    </row>
    <row r="2492" spans="1:9">
      <c r="A2492" s="7">
        <v>2490.5</v>
      </c>
      <c r="B2492" s="7">
        <v>3</v>
      </c>
      <c r="C2492" s="7"/>
      <c r="D2492" s="7"/>
      <c r="E2492" s="7"/>
      <c r="H2492">
        <v>2490.5</v>
      </c>
      <c r="I2492">
        <v>7</v>
      </c>
    </row>
    <row r="2493" spans="1:9">
      <c r="A2493" s="7">
        <v>2491.5</v>
      </c>
      <c r="B2493" s="7">
        <v>2</v>
      </c>
      <c r="C2493" s="7"/>
      <c r="D2493" s="7"/>
      <c r="E2493" s="7"/>
      <c r="H2493">
        <v>2491.5</v>
      </c>
      <c r="I2493">
        <v>6</v>
      </c>
    </row>
    <row r="2494" spans="1:9">
      <c r="A2494" s="7">
        <v>2492.5</v>
      </c>
      <c r="B2494" s="7">
        <v>3</v>
      </c>
      <c r="C2494" s="7"/>
      <c r="D2494" s="7"/>
      <c r="E2494" s="7"/>
      <c r="H2494">
        <v>2492.5</v>
      </c>
      <c r="I2494">
        <v>6</v>
      </c>
    </row>
    <row r="2495" spans="1:9">
      <c r="A2495" s="7">
        <v>2493.5</v>
      </c>
      <c r="B2495" s="7">
        <v>2</v>
      </c>
      <c r="C2495" s="7"/>
      <c r="D2495" s="7"/>
      <c r="E2495" s="7"/>
      <c r="H2495">
        <v>2493.5</v>
      </c>
      <c r="I2495">
        <v>4</v>
      </c>
    </row>
    <row r="2496" spans="1:9">
      <c r="A2496" s="7">
        <v>2494.5</v>
      </c>
      <c r="B2496" s="7">
        <v>1</v>
      </c>
      <c r="C2496" s="7"/>
      <c r="D2496" s="7"/>
      <c r="E2496" s="7"/>
      <c r="H2496">
        <v>2494.5</v>
      </c>
      <c r="I2496">
        <v>4</v>
      </c>
    </row>
    <row r="2497" spans="1:9">
      <c r="A2497" s="7">
        <v>2495.5</v>
      </c>
      <c r="B2497" s="7">
        <v>3</v>
      </c>
      <c r="C2497" s="7"/>
      <c r="D2497" s="7"/>
      <c r="E2497" s="7"/>
      <c r="H2497">
        <v>2495.5</v>
      </c>
      <c r="I2497">
        <v>1</v>
      </c>
    </row>
    <row r="2498" spans="1:9">
      <c r="A2498" s="7">
        <v>2496.5</v>
      </c>
      <c r="B2498" s="7">
        <v>3</v>
      </c>
      <c r="C2498" s="7"/>
      <c r="D2498" s="7"/>
      <c r="E2498" s="7"/>
      <c r="H2498">
        <v>2496.5</v>
      </c>
      <c r="I2498">
        <v>1</v>
      </c>
    </row>
    <row r="2499" spans="1:9">
      <c r="A2499" s="7">
        <v>2497.5</v>
      </c>
      <c r="B2499" s="7">
        <v>0</v>
      </c>
      <c r="C2499" s="7"/>
      <c r="D2499" s="7"/>
      <c r="E2499" s="7"/>
      <c r="H2499">
        <v>2497.5</v>
      </c>
      <c r="I2499">
        <v>2</v>
      </c>
    </row>
    <row r="2500" spans="1:9">
      <c r="A2500" s="7">
        <v>2498.5</v>
      </c>
      <c r="B2500" s="7">
        <v>1</v>
      </c>
      <c r="C2500" s="7"/>
      <c r="D2500" s="7"/>
      <c r="E2500" s="7"/>
      <c r="H2500">
        <v>2498.5</v>
      </c>
      <c r="I2500">
        <v>3</v>
      </c>
    </row>
    <row r="2501" spans="1:9">
      <c r="A2501" s="7">
        <v>2499.5</v>
      </c>
      <c r="B2501" s="7">
        <v>4</v>
      </c>
      <c r="C2501" s="7"/>
      <c r="D2501" s="7"/>
      <c r="E2501" s="7"/>
      <c r="H2501">
        <v>2499.5</v>
      </c>
      <c r="I2501">
        <v>4</v>
      </c>
    </row>
    <row r="2502" spans="1:9">
      <c r="A2502" s="7">
        <v>2500.5</v>
      </c>
      <c r="B2502" s="7">
        <v>3</v>
      </c>
      <c r="C2502" s="7"/>
      <c r="D2502" s="7"/>
      <c r="E2502" s="7"/>
      <c r="H2502">
        <v>2500.5</v>
      </c>
      <c r="I2502">
        <v>3</v>
      </c>
    </row>
    <row r="2503" spans="1:9">
      <c r="A2503" s="7">
        <v>2501.5</v>
      </c>
      <c r="B2503" s="7">
        <v>2</v>
      </c>
      <c r="C2503" s="7"/>
      <c r="D2503" s="7"/>
      <c r="E2503" s="7"/>
      <c r="H2503">
        <v>2501.5</v>
      </c>
      <c r="I2503">
        <v>8</v>
      </c>
    </row>
    <row r="2504" spans="1:9">
      <c r="A2504" s="7">
        <v>2502.5</v>
      </c>
      <c r="B2504" s="7">
        <v>1</v>
      </c>
      <c r="C2504" s="7"/>
      <c r="D2504" s="7"/>
      <c r="E2504" s="7"/>
      <c r="H2504">
        <v>2502.5</v>
      </c>
      <c r="I2504">
        <v>3</v>
      </c>
    </row>
    <row r="2505" spans="1:9">
      <c r="A2505" s="7">
        <v>2503.5</v>
      </c>
      <c r="B2505" s="7">
        <v>2</v>
      </c>
      <c r="C2505" s="7"/>
      <c r="D2505" s="7"/>
      <c r="E2505" s="7"/>
      <c r="H2505">
        <v>2503.5</v>
      </c>
      <c r="I2505">
        <v>1</v>
      </c>
    </row>
    <row r="2506" spans="1:9">
      <c r="A2506" s="7">
        <v>2504.5</v>
      </c>
      <c r="B2506" s="7">
        <v>2</v>
      </c>
      <c r="C2506" s="7"/>
      <c r="D2506" s="7"/>
      <c r="E2506" s="7"/>
      <c r="H2506">
        <v>2504.5</v>
      </c>
      <c r="I2506">
        <v>7</v>
      </c>
    </row>
    <row r="2507" spans="1:9">
      <c r="A2507" s="7">
        <v>2505.5</v>
      </c>
      <c r="B2507" s="7">
        <v>4</v>
      </c>
      <c r="C2507" s="7"/>
      <c r="D2507" s="7"/>
      <c r="E2507" s="7"/>
      <c r="H2507">
        <v>2505.5</v>
      </c>
      <c r="I2507">
        <v>3</v>
      </c>
    </row>
    <row r="2508" spans="1:9">
      <c r="A2508" s="7">
        <v>2506.5</v>
      </c>
      <c r="B2508" s="7">
        <v>4</v>
      </c>
      <c r="C2508" s="7"/>
      <c r="D2508" s="7"/>
      <c r="E2508" s="7"/>
      <c r="H2508">
        <v>2506.5</v>
      </c>
      <c r="I2508">
        <v>2</v>
      </c>
    </row>
    <row r="2509" spans="1:9">
      <c r="A2509" s="7">
        <v>2507.5</v>
      </c>
      <c r="B2509" s="7">
        <v>1</v>
      </c>
      <c r="C2509" s="7"/>
      <c r="D2509" s="7"/>
      <c r="E2509" s="7"/>
      <c r="H2509">
        <v>2507.5</v>
      </c>
      <c r="I2509">
        <v>4</v>
      </c>
    </row>
    <row r="2510" spans="1:9">
      <c r="A2510" s="7">
        <v>2508.5</v>
      </c>
      <c r="B2510" s="7">
        <v>5</v>
      </c>
      <c r="C2510" s="7"/>
      <c r="D2510" s="7"/>
      <c r="E2510" s="7"/>
      <c r="H2510">
        <v>2508.5</v>
      </c>
      <c r="I2510">
        <v>7</v>
      </c>
    </row>
    <row r="2511" spans="1:9">
      <c r="A2511" s="7">
        <v>2509.5</v>
      </c>
      <c r="B2511" s="7">
        <v>1</v>
      </c>
      <c r="C2511" s="7"/>
      <c r="D2511" s="7"/>
      <c r="E2511" s="7"/>
      <c r="H2511">
        <v>2509.5</v>
      </c>
      <c r="I2511">
        <v>4</v>
      </c>
    </row>
    <row r="2512" spans="1:9">
      <c r="A2512" s="7">
        <v>2510.5</v>
      </c>
      <c r="B2512" s="7">
        <v>0</v>
      </c>
      <c r="C2512" s="7"/>
      <c r="D2512" s="7"/>
      <c r="E2512" s="7"/>
      <c r="H2512">
        <v>2510.5</v>
      </c>
      <c r="I2512">
        <v>2</v>
      </c>
    </row>
    <row r="2513" spans="1:9">
      <c r="A2513" s="7">
        <v>2511.5</v>
      </c>
      <c r="B2513" s="7">
        <v>1</v>
      </c>
      <c r="C2513" s="7"/>
      <c r="D2513" s="7"/>
      <c r="E2513" s="7"/>
      <c r="H2513">
        <v>2511.5</v>
      </c>
      <c r="I2513">
        <v>2</v>
      </c>
    </row>
    <row r="2514" spans="1:9">
      <c r="A2514" s="7">
        <v>2512.5</v>
      </c>
      <c r="B2514" s="7">
        <v>3</v>
      </c>
      <c r="C2514" s="7"/>
      <c r="D2514" s="7"/>
      <c r="E2514" s="7"/>
      <c r="H2514">
        <v>2512.5</v>
      </c>
      <c r="I2514">
        <v>5</v>
      </c>
    </row>
    <row r="2515" spans="1:9">
      <c r="A2515" s="7">
        <v>2513.5</v>
      </c>
      <c r="B2515" s="7">
        <v>2</v>
      </c>
      <c r="C2515" s="7"/>
      <c r="D2515" s="7"/>
      <c r="E2515" s="7"/>
      <c r="H2515">
        <v>2513.5</v>
      </c>
      <c r="I2515">
        <v>2</v>
      </c>
    </row>
    <row r="2516" spans="1:9">
      <c r="A2516" s="7">
        <v>2514.5</v>
      </c>
      <c r="B2516" s="7">
        <v>4</v>
      </c>
      <c r="C2516" s="7"/>
      <c r="D2516" s="7"/>
      <c r="E2516" s="7"/>
      <c r="H2516">
        <v>2514.5</v>
      </c>
      <c r="I2516">
        <v>5</v>
      </c>
    </row>
    <row r="2517" spans="1:9">
      <c r="A2517" s="7">
        <v>2515.5</v>
      </c>
      <c r="B2517" s="7">
        <v>1</v>
      </c>
      <c r="C2517" s="7"/>
      <c r="D2517" s="7"/>
      <c r="E2517" s="7"/>
      <c r="H2517">
        <v>2515.5</v>
      </c>
      <c r="I2517">
        <v>4</v>
      </c>
    </row>
    <row r="2518" spans="1:9">
      <c r="A2518" s="7">
        <v>2516.5</v>
      </c>
      <c r="B2518" s="7">
        <v>3</v>
      </c>
      <c r="C2518" s="7"/>
      <c r="D2518" s="7"/>
      <c r="E2518" s="7"/>
      <c r="H2518">
        <v>2516.5</v>
      </c>
      <c r="I2518">
        <v>5</v>
      </c>
    </row>
    <row r="2519" spans="1:9">
      <c r="A2519" s="7">
        <v>2517.5</v>
      </c>
      <c r="B2519" s="7">
        <v>3</v>
      </c>
      <c r="C2519" s="7"/>
      <c r="D2519" s="7"/>
      <c r="E2519" s="7"/>
      <c r="H2519">
        <v>2517.5</v>
      </c>
      <c r="I2519">
        <v>2</v>
      </c>
    </row>
    <row r="2520" spans="1:9">
      <c r="A2520" s="7">
        <v>2518.5</v>
      </c>
      <c r="B2520" s="7">
        <v>3</v>
      </c>
      <c r="C2520" s="7"/>
      <c r="D2520" s="7"/>
      <c r="E2520" s="7"/>
      <c r="H2520">
        <v>2518.5</v>
      </c>
      <c r="I2520">
        <v>5</v>
      </c>
    </row>
    <row r="2521" spans="1:9">
      <c r="A2521" s="7">
        <v>2519.5</v>
      </c>
      <c r="B2521" s="7">
        <v>1</v>
      </c>
      <c r="C2521" s="7"/>
      <c r="D2521" s="7"/>
      <c r="E2521" s="7"/>
      <c r="H2521">
        <v>2519.5</v>
      </c>
      <c r="I2521">
        <v>8</v>
      </c>
    </row>
    <row r="2522" spans="1:9">
      <c r="A2522" s="7">
        <v>2520.5</v>
      </c>
      <c r="B2522" s="7">
        <v>7</v>
      </c>
      <c r="C2522" s="7"/>
      <c r="D2522" s="7"/>
      <c r="E2522" s="7"/>
      <c r="H2522">
        <v>2520.5</v>
      </c>
      <c r="I2522">
        <v>8</v>
      </c>
    </row>
    <row r="2523" spans="1:9">
      <c r="A2523" s="7">
        <v>2521.5</v>
      </c>
      <c r="B2523" s="7">
        <v>4</v>
      </c>
      <c r="C2523" s="7"/>
      <c r="D2523" s="7"/>
      <c r="E2523" s="7"/>
      <c r="H2523">
        <v>2521.5</v>
      </c>
      <c r="I2523">
        <v>0</v>
      </c>
    </row>
    <row r="2524" spans="1:9">
      <c r="A2524" s="7">
        <v>2522.5</v>
      </c>
      <c r="B2524" s="7">
        <v>1</v>
      </c>
      <c r="C2524" s="7"/>
      <c r="D2524" s="7"/>
      <c r="E2524" s="7"/>
      <c r="H2524">
        <v>2522.5</v>
      </c>
      <c r="I2524">
        <v>3</v>
      </c>
    </row>
    <row r="2525" spans="1:9">
      <c r="A2525" s="7">
        <v>2523.5</v>
      </c>
      <c r="B2525" s="7">
        <v>2</v>
      </c>
      <c r="C2525" s="7"/>
      <c r="D2525" s="7"/>
      <c r="E2525" s="7"/>
      <c r="H2525">
        <v>2523.5</v>
      </c>
      <c r="I2525">
        <v>4</v>
      </c>
    </row>
    <row r="2526" spans="1:9">
      <c r="A2526" s="7">
        <v>2524.5</v>
      </c>
      <c r="B2526" s="7">
        <v>1</v>
      </c>
      <c r="C2526" s="7"/>
      <c r="D2526" s="7"/>
      <c r="E2526" s="7"/>
      <c r="H2526">
        <v>2524.5</v>
      </c>
      <c r="I2526">
        <v>7</v>
      </c>
    </row>
    <row r="2527" spans="1:9">
      <c r="A2527" s="7">
        <v>2525.5</v>
      </c>
      <c r="B2527" s="7">
        <v>6</v>
      </c>
      <c r="C2527" s="7"/>
      <c r="D2527" s="7"/>
      <c r="E2527" s="7"/>
      <c r="H2527">
        <v>2525.5</v>
      </c>
      <c r="I2527">
        <v>1</v>
      </c>
    </row>
    <row r="2528" spans="1:9">
      <c r="A2528" s="7">
        <v>2526.5</v>
      </c>
      <c r="B2528" s="7">
        <v>1</v>
      </c>
      <c r="C2528" s="7"/>
      <c r="D2528" s="7"/>
      <c r="E2528" s="7"/>
      <c r="H2528">
        <v>2526.5</v>
      </c>
      <c r="I2528">
        <v>5</v>
      </c>
    </row>
    <row r="2529" spans="1:9">
      <c r="A2529" s="7">
        <v>2527.5</v>
      </c>
      <c r="B2529" s="7">
        <v>1</v>
      </c>
      <c r="C2529" s="7"/>
      <c r="D2529" s="7"/>
      <c r="E2529" s="7"/>
      <c r="H2529">
        <v>2527.5</v>
      </c>
      <c r="I2529">
        <v>4</v>
      </c>
    </row>
    <row r="2530" spans="1:9">
      <c r="A2530" s="7">
        <v>2528.5</v>
      </c>
      <c r="B2530" s="7">
        <v>0</v>
      </c>
      <c r="C2530" s="7"/>
      <c r="D2530" s="7"/>
      <c r="E2530" s="7"/>
      <c r="H2530">
        <v>2528.5</v>
      </c>
      <c r="I2530">
        <v>2</v>
      </c>
    </row>
    <row r="2531" spans="1:9">
      <c r="A2531" s="7">
        <v>2529.5</v>
      </c>
      <c r="B2531" s="7">
        <v>3</v>
      </c>
      <c r="C2531" s="7"/>
      <c r="D2531" s="7"/>
      <c r="E2531" s="7"/>
      <c r="H2531">
        <v>2529.5</v>
      </c>
      <c r="I2531">
        <v>4</v>
      </c>
    </row>
    <row r="2532" spans="1:9">
      <c r="A2532" s="7">
        <v>2530.5</v>
      </c>
      <c r="B2532" s="7">
        <v>3</v>
      </c>
      <c r="C2532" s="7"/>
      <c r="D2532" s="7"/>
      <c r="E2532" s="7"/>
      <c r="H2532">
        <v>2530.5</v>
      </c>
      <c r="I2532">
        <v>3</v>
      </c>
    </row>
    <row r="2533" spans="1:9">
      <c r="A2533" s="7">
        <v>2531.5</v>
      </c>
      <c r="B2533" s="7">
        <v>3</v>
      </c>
      <c r="C2533" s="7"/>
      <c r="D2533" s="7"/>
      <c r="E2533" s="7"/>
      <c r="H2533">
        <v>2531.5</v>
      </c>
      <c r="I2533">
        <v>2</v>
      </c>
    </row>
    <row r="2534" spans="1:9">
      <c r="A2534" s="7">
        <v>2532.5</v>
      </c>
      <c r="B2534" s="7">
        <v>4</v>
      </c>
      <c r="C2534" s="7"/>
      <c r="D2534" s="7"/>
      <c r="E2534" s="7"/>
      <c r="H2534">
        <v>2532.5</v>
      </c>
      <c r="I2534">
        <v>6</v>
      </c>
    </row>
    <row r="2535" spans="1:9">
      <c r="A2535" s="7">
        <v>2533.5</v>
      </c>
      <c r="B2535" s="7">
        <v>1</v>
      </c>
      <c r="C2535" s="7"/>
      <c r="D2535" s="7"/>
      <c r="E2535" s="7"/>
      <c r="H2535">
        <v>2533.5</v>
      </c>
      <c r="I2535">
        <v>6</v>
      </c>
    </row>
    <row r="2536" spans="1:9">
      <c r="A2536" s="7">
        <v>2534.5</v>
      </c>
      <c r="B2536" s="7">
        <v>1</v>
      </c>
      <c r="C2536" s="7"/>
      <c r="D2536" s="7"/>
      <c r="E2536" s="7"/>
      <c r="H2536">
        <v>2534.5</v>
      </c>
      <c r="I2536">
        <v>2</v>
      </c>
    </row>
    <row r="2537" spans="1:9">
      <c r="A2537" s="7">
        <v>2535.5</v>
      </c>
      <c r="B2537" s="7">
        <v>3</v>
      </c>
      <c r="C2537" s="7"/>
      <c r="D2537" s="7"/>
      <c r="E2537" s="7"/>
      <c r="H2537">
        <v>2535.5</v>
      </c>
      <c r="I2537">
        <v>4</v>
      </c>
    </row>
    <row r="2538" spans="1:9">
      <c r="A2538" s="7">
        <v>2536.5</v>
      </c>
      <c r="B2538" s="7">
        <v>0</v>
      </c>
      <c r="C2538" s="7"/>
      <c r="D2538" s="7"/>
      <c r="E2538" s="7"/>
      <c r="H2538">
        <v>2536.5</v>
      </c>
      <c r="I2538">
        <v>0</v>
      </c>
    </row>
    <row r="2539" spans="1:9">
      <c r="A2539" s="7">
        <v>2537.5</v>
      </c>
      <c r="B2539" s="7">
        <v>1</v>
      </c>
      <c r="C2539" s="7"/>
      <c r="D2539" s="7"/>
      <c r="E2539" s="7"/>
      <c r="H2539">
        <v>2537.5</v>
      </c>
      <c r="I2539">
        <v>7</v>
      </c>
    </row>
    <row r="2540" spans="1:9">
      <c r="A2540" s="7">
        <v>2538.5</v>
      </c>
      <c r="B2540" s="7">
        <v>1</v>
      </c>
      <c r="C2540" s="7"/>
      <c r="D2540" s="7"/>
      <c r="E2540" s="7"/>
      <c r="H2540">
        <v>2538.5</v>
      </c>
      <c r="I2540">
        <v>3</v>
      </c>
    </row>
    <row r="2541" spans="1:9">
      <c r="A2541" s="7">
        <v>2539.5</v>
      </c>
      <c r="B2541" s="7">
        <v>1</v>
      </c>
      <c r="C2541" s="7"/>
      <c r="D2541" s="7"/>
      <c r="E2541" s="7"/>
      <c r="H2541">
        <v>2539.5</v>
      </c>
      <c r="I2541">
        <v>4</v>
      </c>
    </row>
    <row r="2542" spans="1:9">
      <c r="A2542" s="7">
        <v>2540.5</v>
      </c>
      <c r="B2542" s="7">
        <v>1</v>
      </c>
      <c r="C2542" s="7"/>
      <c r="D2542" s="7"/>
      <c r="E2542" s="7"/>
      <c r="H2542">
        <v>2540.5</v>
      </c>
      <c r="I2542">
        <v>5</v>
      </c>
    </row>
    <row r="2543" spans="1:9">
      <c r="A2543" s="7">
        <v>2541.5</v>
      </c>
      <c r="B2543" s="7">
        <v>2</v>
      </c>
      <c r="C2543" s="7"/>
      <c r="D2543" s="7"/>
      <c r="E2543" s="7"/>
      <c r="H2543">
        <v>2541.5</v>
      </c>
      <c r="I2543">
        <v>3</v>
      </c>
    </row>
    <row r="2544" spans="1:9">
      <c r="A2544" s="7">
        <v>2542.5</v>
      </c>
      <c r="B2544" s="7">
        <v>1</v>
      </c>
      <c r="C2544" s="7"/>
      <c r="D2544" s="7"/>
      <c r="E2544" s="7"/>
      <c r="H2544">
        <v>2542.5</v>
      </c>
      <c r="I2544">
        <v>2</v>
      </c>
    </row>
    <row r="2545" spans="1:9">
      <c r="A2545" s="7">
        <v>2543.5</v>
      </c>
      <c r="B2545" s="7">
        <v>3</v>
      </c>
      <c r="C2545" s="7"/>
      <c r="D2545" s="7"/>
      <c r="E2545" s="7"/>
      <c r="H2545">
        <v>2543.5</v>
      </c>
      <c r="I2545">
        <v>5</v>
      </c>
    </row>
    <row r="2546" spans="1:9">
      <c r="A2546" s="7">
        <v>2544.5</v>
      </c>
      <c r="B2546" s="7">
        <v>3</v>
      </c>
      <c r="C2546" s="7"/>
      <c r="D2546" s="7"/>
      <c r="E2546" s="7"/>
      <c r="H2546">
        <v>2544.5</v>
      </c>
      <c r="I2546">
        <v>0</v>
      </c>
    </row>
    <row r="2547" spans="1:9">
      <c r="A2547" s="7">
        <v>2545.5</v>
      </c>
      <c r="B2547" s="7">
        <v>1</v>
      </c>
      <c r="C2547" s="7"/>
      <c r="D2547" s="7"/>
      <c r="E2547" s="7"/>
      <c r="H2547">
        <v>2545.5</v>
      </c>
      <c r="I2547">
        <v>4</v>
      </c>
    </row>
    <row r="2548" spans="1:9">
      <c r="A2548" s="7">
        <v>2546.5</v>
      </c>
      <c r="B2548" s="7">
        <v>2</v>
      </c>
      <c r="C2548" s="7"/>
      <c r="D2548" s="7"/>
      <c r="E2548" s="7"/>
      <c r="H2548">
        <v>2546.5</v>
      </c>
      <c r="I2548">
        <v>6</v>
      </c>
    </row>
    <row r="2549" spans="1:9">
      <c r="A2549" s="7">
        <v>2547.5</v>
      </c>
      <c r="B2549" s="7">
        <v>6</v>
      </c>
      <c r="C2549" s="7"/>
      <c r="D2549" s="7"/>
      <c r="E2549" s="7"/>
      <c r="H2549">
        <v>2547.5</v>
      </c>
      <c r="I2549">
        <v>5</v>
      </c>
    </row>
    <row r="2550" spans="1:9">
      <c r="A2550" s="7">
        <v>2548.5</v>
      </c>
      <c r="B2550" s="7">
        <v>0</v>
      </c>
      <c r="C2550" s="7"/>
      <c r="D2550" s="7"/>
      <c r="E2550" s="7"/>
      <c r="H2550">
        <v>2548.5</v>
      </c>
      <c r="I2550">
        <v>5</v>
      </c>
    </row>
    <row r="2551" spans="1:9">
      <c r="A2551" s="7">
        <v>2549.5</v>
      </c>
      <c r="B2551" s="7">
        <v>0</v>
      </c>
      <c r="C2551" s="7"/>
      <c r="D2551" s="7"/>
      <c r="E2551" s="7"/>
      <c r="H2551">
        <v>2549.5</v>
      </c>
      <c r="I2551">
        <v>3</v>
      </c>
    </row>
    <row r="2552" spans="1:9">
      <c r="A2552" s="7">
        <v>2550.5</v>
      </c>
      <c r="B2552" s="7">
        <v>2</v>
      </c>
      <c r="C2552" s="7"/>
      <c r="D2552" s="7"/>
      <c r="E2552" s="7"/>
      <c r="H2552">
        <v>2550.5</v>
      </c>
      <c r="I2552">
        <v>1</v>
      </c>
    </row>
    <row r="2553" spans="1:9">
      <c r="A2553" s="7">
        <v>2551.5</v>
      </c>
      <c r="B2553" s="7">
        <v>2</v>
      </c>
      <c r="C2553" s="7"/>
      <c r="D2553" s="7"/>
      <c r="E2553" s="7"/>
      <c r="H2553">
        <v>2551.5</v>
      </c>
      <c r="I2553">
        <v>2</v>
      </c>
    </row>
    <row r="2554" spans="1:9">
      <c r="A2554" s="7">
        <v>2552.5</v>
      </c>
      <c r="B2554" s="7">
        <v>0</v>
      </c>
      <c r="C2554" s="7"/>
      <c r="D2554" s="7"/>
      <c r="E2554" s="7"/>
      <c r="H2554">
        <v>2552.5</v>
      </c>
      <c r="I2554">
        <v>8</v>
      </c>
    </row>
    <row r="2555" spans="1:9">
      <c r="A2555" s="7">
        <v>2553.5</v>
      </c>
      <c r="B2555" s="7">
        <v>4</v>
      </c>
      <c r="C2555" s="7"/>
      <c r="D2555" s="7"/>
      <c r="E2555" s="7"/>
      <c r="H2555">
        <v>2553.5</v>
      </c>
      <c r="I2555">
        <v>3</v>
      </c>
    </row>
    <row r="2556" spans="1:9">
      <c r="A2556" s="7">
        <v>2554.5</v>
      </c>
      <c r="B2556" s="7">
        <v>1</v>
      </c>
      <c r="C2556" s="7"/>
      <c r="D2556" s="7"/>
      <c r="E2556" s="7"/>
      <c r="H2556">
        <v>2554.5</v>
      </c>
      <c r="I2556">
        <v>3</v>
      </c>
    </row>
    <row r="2557" spans="1:9">
      <c r="A2557" s="7">
        <v>2555.5</v>
      </c>
      <c r="B2557" s="7">
        <v>1</v>
      </c>
      <c r="C2557" s="7"/>
      <c r="D2557" s="7"/>
      <c r="E2557" s="7"/>
      <c r="H2557">
        <v>2555.5</v>
      </c>
      <c r="I2557">
        <v>2</v>
      </c>
    </row>
    <row r="2558" spans="1:9">
      <c r="A2558" s="7">
        <v>2556.5</v>
      </c>
      <c r="B2558" s="7">
        <v>3</v>
      </c>
      <c r="C2558" s="7"/>
      <c r="D2558" s="7"/>
      <c r="E2558" s="7"/>
      <c r="H2558">
        <v>2556.5</v>
      </c>
      <c r="I2558">
        <v>2</v>
      </c>
    </row>
    <row r="2559" spans="1:9">
      <c r="A2559" s="7">
        <v>2557.5</v>
      </c>
      <c r="B2559" s="7">
        <v>2</v>
      </c>
      <c r="C2559" s="7"/>
      <c r="D2559" s="7"/>
      <c r="E2559" s="7"/>
      <c r="H2559">
        <v>2557.5</v>
      </c>
      <c r="I2559">
        <v>4</v>
      </c>
    </row>
    <row r="2560" spans="1:9">
      <c r="A2560" s="7">
        <v>2558.5</v>
      </c>
      <c r="B2560" s="7">
        <v>2</v>
      </c>
      <c r="C2560" s="7"/>
      <c r="D2560" s="7"/>
      <c r="E2560" s="7"/>
      <c r="H2560">
        <v>2558.5</v>
      </c>
      <c r="I2560">
        <v>3</v>
      </c>
    </row>
    <row r="2561" spans="1:9">
      <c r="A2561" s="7">
        <v>2559.5</v>
      </c>
      <c r="B2561" s="7">
        <v>1</v>
      </c>
      <c r="C2561" s="7"/>
      <c r="D2561" s="7"/>
      <c r="E2561" s="7"/>
      <c r="H2561">
        <v>2559.5</v>
      </c>
      <c r="I2561">
        <v>4</v>
      </c>
    </row>
    <row r="2562" spans="1:9">
      <c r="A2562" s="7">
        <v>2560.5</v>
      </c>
      <c r="B2562" s="7">
        <v>2</v>
      </c>
      <c r="C2562" s="7"/>
      <c r="D2562" s="7"/>
      <c r="E2562" s="7"/>
      <c r="H2562">
        <v>2560.5</v>
      </c>
      <c r="I2562">
        <v>2</v>
      </c>
    </row>
    <row r="2563" spans="1:9">
      <c r="A2563" s="7">
        <v>2561.5</v>
      </c>
      <c r="B2563" s="7">
        <v>4</v>
      </c>
      <c r="C2563" s="7"/>
      <c r="D2563" s="7"/>
      <c r="E2563" s="7"/>
      <c r="H2563">
        <v>2561.5</v>
      </c>
      <c r="I2563">
        <v>3</v>
      </c>
    </row>
    <row r="2564" spans="1:9">
      <c r="A2564" s="7">
        <v>2562.5</v>
      </c>
      <c r="B2564" s="7">
        <v>0</v>
      </c>
      <c r="C2564" s="7"/>
      <c r="D2564" s="7"/>
      <c r="E2564" s="7"/>
      <c r="H2564">
        <v>2562.5</v>
      </c>
      <c r="I2564">
        <v>4</v>
      </c>
    </row>
    <row r="2565" spans="1:9">
      <c r="A2565" s="7">
        <v>2563.5</v>
      </c>
      <c r="B2565" s="7">
        <v>1</v>
      </c>
      <c r="C2565" s="7"/>
      <c r="D2565" s="7"/>
      <c r="E2565" s="7"/>
      <c r="H2565">
        <v>2563.5</v>
      </c>
      <c r="I2565">
        <v>3</v>
      </c>
    </row>
    <row r="2566" spans="1:9">
      <c r="A2566" s="7">
        <v>2564.5</v>
      </c>
      <c r="B2566" s="7">
        <v>2</v>
      </c>
      <c r="C2566" s="7"/>
      <c r="D2566" s="7"/>
      <c r="E2566" s="7"/>
      <c r="H2566">
        <v>2564.5</v>
      </c>
      <c r="I2566">
        <v>2</v>
      </c>
    </row>
    <row r="2567" spans="1:9">
      <c r="A2567" s="7">
        <v>2565.5</v>
      </c>
      <c r="B2567" s="7">
        <v>3</v>
      </c>
      <c r="C2567" s="7"/>
      <c r="D2567" s="7"/>
      <c r="E2567" s="7"/>
      <c r="H2567">
        <v>2565.5</v>
      </c>
      <c r="I2567">
        <v>3</v>
      </c>
    </row>
    <row r="2568" spans="1:9">
      <c r="A2568" s="7">
        <v>2566.5</v>
      </c>
      <c r="B2568" s="7">
        <v>2</v>
      </c>
      <c r="C2568" s="7"/>
      <c r="D2568" s="7"/>
      <c r="E2568" s="7"/>
      <c r="H2568">
        <v>2566.5</v>
      </c>
      <c r="I2568">
        <v>5</v>
      </c>
    </row>
    <row r="2569" spans="1:9">
      <c r="A2569" s="7">
        <v>2567.5</v>
      </c>
      <c r="B2569" s="7">
        <v>2</v>
      </c>
      <c r="C2569" s="7"/>
      <c r="D2569" s="7"/>
      <c r="E2569" s="7"/>
      <c r="H2569">
        <v>2567.5</v>
      </c>
      <c r="I2569">
        <v>0</v>
      </c>
    </row>
    <row r="2570" spans="1:9">
      <c r="A2570" s="7">
        <v>2568.5</v>
      </c>
      <c r="B2570" s="7">
        <v>1</v>
      </c>
      <c r="C2570" s="7"/>
      <c r="D2570" s="7"/>
      <c r="E2570" s="7"/>
      <c r="H2570">
        <v>2568.5</v>
      </c>
      <c r="I2570">
        <v>2</v>
      </c>
    </row>
    <row r="2571" spans="1:9">
      <c r="A2571" s="7">
        <v>2569.5</v>
      </c>
      <c r="B2571" s="7">
        <v>3</v>
      </c>
      <c r="C2571" s="7"/>
      <c r="D2571" s="7"/>
      <c r="E2571" s="7"/>
      <c r="H2571">
        <v>2569.5</v>
      </c>
      <c r="I2571">
        <v>1</v>
      </c>
    </row>
    <row r="2572" spans="1:9">
      <c r="A2572" s="7">
        <v>2570.5</v>
      </c>
      <c r="B2572" s="7">
        <v>0</v>
      </c>
      <c r="C2572" s="7"/>
      <c r="D2572" s="7"/>
      <c r="E2572" s="7"/>
      <c r="H2572">
        <v>2570.5</v>
      </c>
      <c r="I2572">
        <v>2</v>
      </c>
    </row>
    <row r="2573" spans="1:9">
      <c r="A2573" s="7">
        <v>2571.5</v>
      </c>
      <c r="B2573" s="7">
        <v>3</v>
      </c>
      <c r="C2573" s="7"/>
      <c r="D2573" s="7"/>
      <c r="E2573" s="7"/>
      <c r="H2573">
        <v>2571.5</v>
      </c>
      <c r="I2573">
        <v>6</v>
      </c>
    </row>
    <row r="2574" spans="1:9">
      <c r="A2574" s="7">
        <v>2572.5</v>
      </c>
      <c r="B2574" s="7">
        <v>2</v>
      </c>
      <c r="C2574" s="7"/>
      <c r="D2574" s="7"/>
      <c r="E2574" s="7"/>
      <c r="H2574">
        <v>2572.5</v>
      </c>
      <c r="I2574">
        <v>3</v>
      </c>
    </row>
    <row r="2575" spans="1:9">
      <c r="A2575" s="7">
        <v>2573.5</v>
      </c>
      <c r="B2575" s="7">
        <v>1</v>
      </c>
      <c r="C2575" s="7"/>
      <c r="D2575" s="7"/>
      <c r="E2575" s="7"/>
      <c r="H2575">
        <v>2573.5</v>
      </c>
      <c r="I2575">
        <v>1</v>
      </c>
    </row>
    <row r="2576" spans="1:9">
      <c r="A2576" s="7">
        <v>2574.5</v>
      </c>
      <c r="B2576" s="7">
        <v>0</v>
      </c>
      <c r="C2576" s="7"/>
      <c r="D2576" s="7"/>
      <c r="E2576" s="7"/>
      <c r="H2576">
        <v>2574.5</v>
      </c>
      <c r="I2576">
        <v>1</v>
      </c>
    </row>
    <row r="2577" spans="1:9">
      <c r="A2577" s="7">
        <v>2575.5</v>
      </c>
      <c r="B2577" s="7">
        <v>0</v>
      </c>
      <c r="C2577" s="7"/>
      <c r="D2577" s="7"/>
      <c r="E2577" s="7"/>
      <c r="H2577">
        <v>2575.5</v>
      </c>
      <c r="I2577">
        <v>1</v>
      </c>
    </row>
    <row r="2578" spans="1:9">
      <c r="A2578" s="7">
        <v>2576.5</v>
      </c>
      <c r="B2578" s="7">
        <v>2</v>
      </c>
      <c r="C2578" s="7"/>
      <c r="D2578" s="7"/>
      <c r="E2578" s="7"/>
      <c r="H2578">
        <v>2576.5</v>
      </c>
      <c r="I2578">
        <v>3</v>
      </c>
    </row>
    <row r="2579" spans="1:9">
      <c r="A2579" s="7">
        <v>2577.5</v>
      </c>
      <c r="B2579" s="7">
        <v>2</v>
      </c>
      <c r="C2579" s="7"/>
      <c r="D2579" s="7"/>
      <c r="E2579" s="7"/>
      <c r="H2579">
        <v>2577.5</v>
      </c>
      <c r="I2579">
        <v>6</v>
      </c>
    </row>
    <row r="2580" spans="1:9">
      <c r="A2580" s="7">
        <v>2578.5</v>
      </c>
      <c r="B2580" s="7">
        <v>2</v>
      </c>
      <c r="C2580" s="7"/>
      <c r="D2580" s="7"/>
      <c r="E2580" s="7"/>
      <c r="H2580">
        <v>2578.5</v>
      </c>
      <c r="I2580">
        <v>7</v>
      </c>
    </row>
    <row r="2581" spans="1:9">
      <c r="A2581" s="7">
        <v>2579.5</v>
      </c>
      <c r="B2581" s="7">
        <v>0</v>
      </c>
      <c r="C2581" s="7"/>
      <c r="D2581" s="7"/>
      <c r="E2581" s="7"/>
      <c r="H2581">
        <v>2579.5</v>
      </c>
      <c r="I2581">
        <v>4</v>
      </c>
    </row>
    <row r="2582" spans="1:9">
      <c r="A2582" s="7">
        <v>2580.5</v>
      </c>
      <c r="B2582" s="7">
        <v>2</v>
      </c>
      <c r="C2582" s="7"/>
      <c r="D2582" s="7"/>
      <c r="E2582" s="7"/>
      <c r="H2582">
        <v>2580.5</v>
      </c>
      <c r="I2582">
        <v>4</v>
      </c>
    </row>
    <row r="2583" spans="1:9">
      <c r="A2583" s="7">
        <v>2581.5</v>
      </c>
      <c r="B2583" s="7">
        <v>2</v>
      </c>
      <c r="C2583" s="7"/>
      <c r="D2583" s="7"/>
      <c r="E2583" s="7"/>
      <c r="H2583">
        <v>2581.5</v>
      </c>
      <c r="I2583">
        <v>3</v>
      </c>
    </row>
    <row r="2584" spans="1:9">
      <c r="A2584" s="7">
        <v>2582.5</v>
      </c>
      <c r="B2584" s="7">
        <v>1</v>
      </c>
      <c r="C2584" s="7"/>
      <c r="D2584" s="7"/>
      <c r="E2584" s="7"/>
      <c r="H2584">
        <v>2582.5</v>
      </c>
      <c r="I2584">
        <v>3</v>
      </c>
    </row>
    <row r="2585" spans="1:9">
      <c r="A2585" s="7">
        <v>2583.5</v>
      </c>
      <c r="B2585" s="7">
        <v>0</v>
      </c>
      <c r="C2585" s="7"/>
      <c r="D2585" s="7"/>
      <c r="E2585" s="7"/>
      <c r="H2585">
        <v>2583.5</v>
      </c>
      <c r="I2585">
        <v>4</v>
      </c>
    </row>
    <row r="2586" spans="1:9">
      <c r="A2586" s="7">
        <v>2584.5</v>
      </c>
      <c r="B2586" s="7">
        <v>2</v>
      </c>
      <c r="C2586" s="7"/>
      <c r="D2586" s="7"/>
      <c r="E2586" s="7"/>
      <c r="H2586">
        <v>2584.5</v>
      </c>
      <c r="I2586">
        <v>5</v>
      </c>
    </row>
    <row r="2587" spans="1:9">
      <c r="A2587" s="7">
        <v>2585.5</v>
      </c>
      <c r="B2587" s="7">
        <v>0</v>
      </c>
      <c r="C2587" s="7"/>
      <c r="D2587" s="7"/>
      <c r="E2587" s="7"/>
      <c r="H2587">
        <v>2585.5</v>
      </c>
      <c r="I2587">
        <v>4</v>
      </c>
    </row>
    <row r="2588" spans="1:9">
      <c r="A2588" s="7">
        <v>2586.5</v>
      </c>
      <c r="B2588" s="7">
        <v>0</v>
      </c>
      <c r="C2588" s="7"/>
      <c r="D2588" s="7"/>
      <c r="E2588" s="7"/>
      <c r="H2588">
        <v>2586.5</v>
      </c>
      <c r="I2588">
        <v>3</v>
      </c>
    </row>
    <row r="2589" spans="1:9">
      <c r="A2589" s="7">
        <v>2587.5</v>
      </c>
      <c r="B2589" s="7">
        <v>1</v>
      </c>
      <c r="C2589" s="7"/>
      <c r="D2589" s="7"/>
      <c r="E2589" s="7"/>
      <c r="H2589">
        <v>2587.5</v>
      </c>
      <c r="I2589">
        <v>2</v>
      </c>
    </row>
    <row r="2590" spans="1:9">
      <c r="A2590" s="7">
        <v>2588.5</v>
      </c>
      <c r="B2590" s="7">
        <v>0</v>
      </c>
      <c r="C2590" s="7"/>
      <c r="D2590" s="7"/>
      <c r="E2590" s="7"/>
      <c r="H2590">
        <v>2588.5</v>
      </c>
      <c r="I2590">
        <v>3</v>
      </c>
    </row>
    <row r="2591" spans="1:9">
      <c r="A2591" s="7">
        <v>2589.5</v>
      </c>
      <c r="B2591" s="7">
        <v>1</v>
      </c>
      <c r="C2591" s="7"/>
      <c r="D2591" s="7"/>
      <c r="E2591" s="7"/>
      <c r="H2591">
        <v>2589.5</v>
      </c>
      <c r="I2591">
        <v>1</v>
      </c>
    </row>
    <row r="2592" spans="1:9">
      <c r="A2592" s="7">
        <v>2590.5</v>
      </c>
      <c r="B2592" s="7">
        <v>2</v>
      </c>
      <c r="C2592" s="7"/>
      <c r="D2592" s="7"/>
      <c r="E2592" s="7"/>
      <c r="H2592">
        <v>2590.5</v>
      </c>
      <c r="I2592">
        <v>6</v>
      </c>
    </row>
    <row r="2593" spans="1:9">
      <c r="A2593" s="7">
        <v>2591.5</v>
      </c>
      <c r="B2593" s="7">
        <v>3</v>
      </c>
      <c r="C2593" s="7"/>
      <c r="D2593" s="7"/>
      <c r="E2593" s="7"/>
      <c r="H2593">
        <v>2591.5</v>
      </c>
      <c r="I2593">
        <v>1</v>
      </c>
    </row>
    <row r="2594" spans="1:9">
      <c r="A2594" s="7">
        <v>2592.5</v>
      </c>
      <c r="B2594" s="7">
        <v>2</v>
      </c>
      <c r="C2594" s="7"/>
      <c r="D2594" s="7"/>
      <c r="E2594" s="7"/>
      <c r="H2594">
        <v>2592.5</v>
      </c>
      <c r="I2594">
        <v>1</v>
      </c>
    </row>
    <row r="2595" spans="1:9">
      <c r="A2595" s="7">
        <v>2593.5</v>
      </c>
      <c r="B2595" s="7">
        <v>0</v>
      </c>
      <c r="C2595" s="7"/>
      <c r="D2595" s="7"/>
      <c r="E2595" s="7"/>
      <c r="H2595">
        <v>2593.5</v>
      </c>
      <c r="I2595">
        <v>6</v>
      </c>
    </row>
    <row r="2596" spans="1:9">
      <c r="A2596" s="7">
        <v>2594.5</v>
      </c>
      <c r="B2596" s="7">
        <v>2</v>
      </c>
      <c r="C2596" s="7"/>
      <c r="D2596" s="7"/>
      <c r="E2596" s="7"/>
      <c r="H2596">
        <v>2594.5</v>
      </c>
      <c r="I2596">
        <v>5</v>
      </c>
    </row>
    <row r="2597" spans="1:9">
      <c r="A2597" s="7">
        <v>2595.5</v>
      </c>
      <c r="B2597" s="7">
        <v>3</v>
      </c>
      <c r="C2597" s="7"/>
      <c r="D2597" s="7"/>
      <c r="E2597" s="7"/>
      <c r="H2597">
        <v>2595.5</v>
      </c>
      <c r="I2597">
        <v>2</v>
      </c>
    </row>
    <row r="2598" spans="1:9">
      <c r="A2598" s="7">
        <v>2596.5</v>
      </c>
      <c r="B2598" s="7">
        <v>2</v>
      </c>
      <c r="C2598" s="7"/>
      <c r="D2598" s="7"/>
      <c r="E2598" s="7"/>
      <c r="H2598">
        <v>2596.5</v>
      </c>
      <c r="I2598">
        <v>1</v>
      </c>
    </row>
    <row r="2599" spans="1:9">
      <c r="A2599" s="7">
        <v>2597.5</v>
      </c>
      <c r="B2599" s="7">
        <v>2</v>
      </c>
      <c r="C2599" s="7"/>
      <c r="D2599" s="7"/>
      <c r="E2599" s="7"/>
      <c r="H2599">
        <v>2597.5</v>
      </c>
      <c r="I2599">
        <v>4</v>
      </c>
    </row>
    <row r="2600" spans="1:9">
      <c r="A2600" s="7">
        <v>2598.5</v>
      </c>
      <c r="B2600" s="7">
        <v>1</v>
      </c>
      <c r="C2600" s="7"/>
      <c r="D2600" s="7"/>
      <c r="E2600" s="7"/>
      <c r="H2600">
        <v>2598.5</v>
      </c>
      <c r="I2600">
        <v>2</v>
      </c>
    </row>
    <row r="2601" spans="1:9">
      <c r="A2601" s="7">
        <v>2599.5</v>
      </c>
      <c r="B2601" s="7">
        <v>2</v>
      </c>
      <c r="C2601" s="7"/>
      <c r="D2601" s="7"/>
      <c r="E2601" s="7"/>
      <c r="H2601">
        <v>2599.5</v>
      </c>
      <c r="I2601">
        <v>2</v>
      </c>
    </row>
    <row r="2602" spans="1:9">
      <c r="A2602" s="7">
        <v>2600.5</v>
      </c>
      <c r="B2602" s="7">
        <v>2</v>
      </c>
      <c r="C2602" s="7"/>
      <c r="D2602" s="7"/>
      <c r="E2602" s="7"/>
      <c r="H2602">
        <v>2600.5</v>
      </c>
      <c r="I2602">
        <v>2</v>
      </c>
    </row>
    <row r="2603" spans="1:9">
      <c r="A2603" s="7">
        <v>2601.5</v>
      </c>
      <c r="B2603" s="7">
        <v>2</v>
      </c>
      <c r="C2603" s="7"/>
      <c r="D2603" s="7"/>
      <c r="E2603" s="7"/>
      <c r="H2603">
        <v>2601.5</v>
      </c>
      <c r="I2603">
        <v>3</v>
      </c>
    </row>
    <row r="2604" spans="1:9">
      <c r="A2604" s="7">
        <v>2602.5</v>
      </c>
      <c r="B2604" s="7">
        <v>1</v>
      </c>
      <c r="C2604" s="7"/>
      <c r="D2604" s="7"/>
      <c r="E2604" s="7"/>
      <c r="H2604">
        <v>2602.5</v>
      </c>
      <c r="I2604">
        <v>1</v>
      </c>
    </row>
    <row r="2605" spans="1:9">
      <c r="A2605" s="7">
        <v>2603.5</v>
      </c>
      <c r="B2605" s="7">
        <v>1</v>
      </c>
      <c r="C2605" s="7"/>
      <c r="D2605" s="7"/>
      <c r="E2605" s="7"/>
      <c r="H2605">
        <v>2603.5</v>
      </c>
      <c r="I2605">
        <v>2</v>
      </c>
    </row>
    <row r="2606" spans="1:9">
      <c r="A2606" s="7">
        <v>2604.5</v>
      </c>
      <c r="B2606" s="7">
        <v>2</v>
      </c>
      <c r="C2606" s="7"/>
      <c r="D2606" s="7"/>
      <c r="E2606" s="7"/>
      <c r="H2606">
        <v>2604.5</v>
      </c>
      <c r="I2606">
        <v>2</v>
      </c>
    </row>
    <row r="2607" spans="1:9">
      <c r="A2607" s="7">
        <v>2605.5</v>
      </c>
      <c r="B2607" s="7">
        <v>0</v>
      </c>
      <c r="C2607" s="7"/>
      <c r="D2607" s="7"/>
      <c r="E2607" s="7"/>
      <c r="H2607">
        <v>2605.5</v>
      </c>
      <c r="I2607">
        <v>4</v>
      </c>
    </row>
    <row r="2608" spans="1:9">
      <c r="A2608" s="7">
        <v>2606.5</v>
      </c>
      <c r="B2608" s="7">
        <v>3</v>
      </c>
      <c r="C2608" s="7"/>
      <c r="D2608" s="7"/>
      <c r="E2608" s="7"/>
      <c r="H2608">
        <v>2606.5</v>
      </c>
      <c r="I2608">
        <v>0</v>
      </c>
    </row>
    <row r="2609" spans="1:9">
      <c r="A2609" s="7">
        <v>2607.5</v>
      </c>
      <c r="B2609" s="7">
        <v>1</v>
      </c>
      <c r="C2609" s="7"/>
      <c r="D2609" s="7"/>
      <c r="E2609" s="7"/>
      <c r="H2609">
        <v>2607.5</v>
      </c>
      <c r="I2609">
        <v>4</v>
      </c>
    </row>
    <row r="2610" spans="1:9">
      <c r="A2610" s="7">
        <v>2608.5</v>
      </c>
      <c r="B2610" s="7">
        <v>4</v>
      </c>
      <c r="C2610" s="7"/>
      <c r="D2610" s="7"/>
      <c r="E2610" s="7"/>
      <c r="H2610">
        <v>2608.5</v>
      </c>
      <c r="I2610">
        <v>6</v>
      </c>
    </row>
    <row r="2611" spans="1:9">
      <c r="A2611" s="7">
        <v>2609.5</v>
      </c>
      <c r="B2611" s="7">
        <v>1</v>
      </c>
      <c r="C2611" s="7"/>
      <c r="D2611" s="7"/>
      <c r="E2611" s="7"/>
      <c r="H2611">
        <v>2609.5</v>
      </c>
      <c r="I2611">
        <v>4</v>
      </c>
    </row>
    <row r="2612" spans="1:9">
      <c r="A2612" s="7">
        <v>2610.5</v>
      </c>
      <c r="B2612" s="7">
        <v>0</v>
      </c>
      <c r="C2612" s="7"/>
      <c r="D2612" s="7"/>
      <c r="E2612" s="7"/>
      <c r="H2612">
        <v>2610.5</v>
      </c>
      <c r="I2612">
        <v>5</v>
      </c>
    </row>
    <row r="2613" spans="1:9">
      <c r="A2613" s="7">
        <v>2611.5</v>
      </c>
      <c r="B2613" s="7">
        <v>2</v>
      </c>
      <c r="C2613" s="7"/>
      <c r="D2613" s="7"/>
      <c r="E2613" s="7"/>
      <c r="H2613">
        <v>2611.5</v>
      </c>
      <c r="I2613">
        <v>0</v>
      </c>
    </row>
    <row r="2614" spans="1:9">
      <c r="A2614" s="7">
        <v>2612.5</v>
      </c>
      <c r="B2614" s="7">
        <v>1</v>
      </c>
      <c r="C2614" s="7"/>
      <c r="D2614" s="7"/>
      <c r="E2614" s="7"/>
      <c r="H2614">
        <v>2612.5</v>
      </c>
      <c r="I2614">
        <v>5</v>
      </c>
    </row>
    <row r="2615" spans="1:9">
      <c r="A2615" s="7">
        <v>2613.5</v>
      </c>
      <c r="B2615" s="7">
        <v>3</v>
      </c>
      <c r="C2615" s="7"/>
      <c r="D2615" s="7"/>
      <c r="E2615" s="7"/>
      <c r="H2615">
        <v>2613.5</v>
      </c>
      <c r="I2615">
        <v>7</v>
      </c>
    </row>
    <row r="2616" spans="1:9">
      <c r="A2616" s="7">
        <v>2614.5</v>
      </c>
      <c r="B2616" s="7">
        <v>2</v>
      </c>
      <c r="C2616" s="7"/>
      <c r="D2616" s="7"/>
      <c r="E2616" s="7"/>
      <c r="H2616">
        <v>2614.5</v>
      </c>
      <c r="I2616">
        <v>5</v>
      </c>
    </row>
    <row r="2617" spans="1:9">
      <c r="A2617" s="7">
        <v>2615.5</v>
      </c>
      <c r="B2617" s="7">
        <v>0</v>
      </c>
      <c r="C2617" s="7"/>
      <c r="D2617" s="7"/>
      <c r="E2617" s="7"/>
      <c r="H2617">
        <v>2615.5</v>
      </c>
      <c r="I2617">
        <v>1</v>
      </c>
    </row>
    <row r="2618" spans="1:9">
      <c r="A2618" s="7">
        <v>2616.5</v>
      </c>
      <c r="B2618" s="7">
        <v>4</v>
      </c>
      <c r="C2618" s="7"/>
      <c r="D2618" s="7"/>
      <c r="E2618" s="7"/>
      <c r="H2618">
        <v>2616.5</v>
      </c>
      <c r="I2618">
        <v>7</v>
      </c>
    </row>
    <row r="2619" spans="1:9">
      <c r="A2619" s="7">
        <v>2617.5</v>
      </c>
      <c r="B2619" s="7">
        <v>1</v>
      </c>
      <c r="C2619" s="7"/>
      <c r="D2619" s="7"/>
      <c r="E2619" s="7"/>
      <c r="H2619">
        <v>2617.5</v>
      </c>
      <c r="I2619">
        <v>2</v>
      </c>
    </row>
    <row r="2620" spans="1:9">
      <c r="A2620" s="7">
        <v>2618.5</v>
      </c>
      <c r="B2620" s="7">
        <v>0</v>
      </c>
      <c r="C2620" s="7"/>
      <c r="D2620" s="7"/>
      <c r="E2620" s="7"/>
      <c r="H2620">
        <v>2618.5</v>
      </c>
      <c r="I2620">
        <v>4</v>
      </c>
    </row>
    <row r="2621" spans="1:9">
      <c r="A2621" s="7">
        <v>2619.5</v>
      </c>
      <c r="B2621" s="7">
        <v>1</v>
      </c>
      <c r="C2621" s="7"/>
      <c r="D2621" s="7"/>
      <c r="E2621" s="7"/>
      <c r="H2621">
        <v>2619.5</v>
      </c>
      <c r="I2621">
        <v>3</v>
      </c>
    </row>
    <row r="2622" spans="1:9">
      <c r="A2622" s="7">
        <v>2620.5</v>
      </c>
      <c r="B2622" s="7">
        <v>1</v>
      </c>
      <c r="C2622" s="7"/>
      <c r="D2622" s="7"/>
      <c r="E2622" s="7"/>
      <c r="H2622">
        <v>2620.5</v>
      </c>
      <c r="I2622">
        <v>2</v>
      </c>
    </row>
    <row r="2623" spans="1:9">
      <c r="A2623" s="7">
        <v>2621.5</v>
      </c>
      <c r="B2623" s="7">
        <v>3</v>
      </c>
      <c r="C2623" s="7"/>
      <c r="D2623" s="7"/>
      <c r="E2623" s="7"/>
      <c r="H2623">
        <v>2621.5</v>
      </c>
      <c r="I2623">
        <v>4</v>
      </c>
    </row>
    <row r="2624" spans="1:9">
      <c r="A2624" s="7">
        <v>2622.5</v>
      </c>
      <c r="B2624" s="7">
        <v>3</v>
      </c>
      <c r="C2624" s="7"/>
      <c r="D2624" s="7"/>
      <c r="E2624" s="7"/>
      <c r="H2624">
        <v>2622.5</v>
      </c>
      <c r="I2624">
        <v>1</v>
      </c>
    </row>
    <row r="2625" spans="1:9">
      <c r="A2625" s="7">
        <v>2623.5</v>
      </c>
      <c r="B2625" s="7">
        <v>1</v>
      </c>
      <c r="C2625" s="7"/>
      <c r="D2625" s="7"/>
      <c r="E2625" s="7"/>
      <c r="H2625">
        <v>2623.5</v>
      </c>
      <c r="I2625">
        <v>2</v>
      </c>
    </row>
    <row r="2626" spans="1:9">
      <c r="A2626" s="7">
        <v>2624.5</v>
      </c>
      <c r="B2626" s="7">
        <v>0</v>
      </c>
      <c r="C2626" s="7"/>
      <c r="D2626" s="7"/>
      <c r="E2626" s="7"/>
      <c r="H2626">
        <v>2624.5</v>
      </c>
      <c r="I2626">
        <v>5</v>
      </c>
    </row>
    <row r="2627" spans="1:9">
      <c r="A2627" s="7">
        <v>2625.5</v>
      </c>
      <c r="B2627" s="7">
        <v>5</v>
      </c>
      <c r="C2627" s="7"/>
      <c r="D2627" s="7"/>
      <c r="E2627" s="7"/>
      <c r="H2627">
        <v>2625.5</v>
      </c>
      <c r="I2627">
        <v>2</v>
      </c>
    </row>
    <row r="2628" spans="1:9">
      <c r="A2628" s="7">
        <v>2626.5</v>
      </c>
      <c r="B2628" s="7">
        <v>1</v>
      </c>
      <c r="C2628" s="7"/>
      <c r="D2628" s="7"/>
      <c r="E2628" s="7"/>
      <c r="H2628">
        <v>2626.5</v>
      </c>
      <c r="I2628">
        <v>5</v>
      </c>
    </row>
    <row r="2629" spans="1:9">
      <c r="A2629" s="7">
        <v>2627.5</v>
      </c>
      <c r="B2629" s="7">
        <v>2</v>
      </c>
      <c r="C2629" s="7"/>
      <c r="D2629" s="7"/>
      <c r="E2629" s="7"/>
      <c r="H2629">
        <v>2627.5</v>
      </c>
      <c r="I2629">
        <v>6</v>
      </c>
    </row>
    <row r="2630" spans="1:9">
      <c r="A2630" s="7">
        <v>2628.5</v>
      </c>
      <c r="B2630" s="7">
        <v>0</v>
      </c>
      <c r="C2630" s="7"/>
      <c r="D2630" s="7"/>
      <c r="E2630" s="7"/>
      <c r="H2630">
        <v>2628.5</v>
      </c>
      <c r="I2630">
        <v>7</v>
      </c>
    </row>
    <row r="2631" spans="1:9">
      <c r="A2631" s="7">
        <v>2629.5</v>
      </c>
      <c r="B2631" s="7">
        <v>1</v>
      </c>
      <c r="C2631" s="7"/>
      <c r="D2631" s="7"/>
      <c r="E2631" s="7"/>
      <c r="H2631">
        <v>2629.5</v>
      </c>
      <c r="I2631">
        <v>0</v>
      </c>
    </row>
    <row r="2632" spans="1:9">
      <c r="A2632" s="7">
        <v>2630.5</v>
      </c>
      <c r="B2632" s="7">
        <v>0</v>
      </c>
      <c r="C2632" s="7"/>
      <c r="D2632" s="7"/>
      <c r="E2632" s="7"/>
      <c r="H2632">
        <v>2630.5</v>
      </c>
      <c r="I2632">
        <v>3</v>
      </c>
    </row>
    <row r="2633" spans="1:9">
      <c r="A2633" s="7">
        <v>2631.5</v>
      </c>
      <c r="B2633" s="7">
        <v>5</v>
      </c>
      <c r="C2633" s="7"/>
      <c r="D2633" s="7"/>
      <c r="E2633" s="7"/>
      <c r="H2633">
        <v>2631.5</v>
      </c>
      <c r="I2633">
        <v>2</v>
      </c>
    </row>
    <row r="2634" spans="1:9">
      <c r="A2634" s="7">
        <v>2632.5</v>
      </c>
      <c r="B2634" s="7">
        <v>2</v>
      </c>
      <c r="C2634" s="7"/>
      <c r="D2634" s="7"/>
      <c r="E2634" s="7"/>
      <c r="H2634">
        <v>2632.5</v>
      </c>
      <c r="I2634">
        <v>5</v>
      </c>
    </row>
    <row r="2635" spans="1:9">
      <c r="A2635" s="7">
        <v>2633.5</v>
      </c>
      <c r="B2635" s="7">
        <v>0</v>
      </c>
      <c r="C2635" s="7"/>
      <c r="D2635" s="7"/>
      <c r="E2635" s="7"/>
      <c r="H2635">
        <v>2633.5</v>
      </c>
      <c r="I2635">
        <v>2</v>
      </c>
    </row>
    <row r="2636" spans="1:9">
      <c r="A2636" s="7">
        <v>2634.5</v>
      </c>
      <c r="B2636" s="7">
        <v>0</v>
      </c>
      <c r="C2636" s="7"/>
      <c r="D2636" s="7"/>
      <c r="E2636" s="7"/>
      <c r="H2636">
        <v>2634.5</v>
      </c>
      <c r="I2636">
        <v>3</v>
      </c>
    </row>
    <row r="2637" spans="1:9">
      <c r="A2637" s="7">
        <v>2635.5</v>
      </c>
      <c r="B2637" s="7">
        <v>0</v>
      </c>
      <c r="C2637" s="7"/>
      <c r="D2637" s="7"/>
      <c r="E2637" s="7"/>
      <c r="H2637">
        <v>2635.5</v>
      </c>
      <c r="I2637">
        <v>2</v>
      </c>
    </row>
    <row r="2638" spans="1:9">
      <c r="A2638" s="7">
        <v>2636.5</v>
      </c>
      <c r="B2638" s="7">
        <v>0</v>
      </c>
      <c r="C2638" s="7"/>
      <c r="D2638" s="7"/>
      <c r="E2638" s="7"/>
      <c r="H2638">
        <v>2636.5</v>
      </c>
      <c r="I2638">
        <v>2</v>
      </c>
    </row>
    <row r="2639" spans="1:9">
      <c r="A2639" s="7">
        <v>2637.5</v>
      </c>
      <c r="B2639" s="7">
        <v>1</v>
      </c>
      <c r="C2639" s="7"/>
      <c r="D2639" s="7"/>
      <c r="E2639" s="7"/>
      <c r="H2639">
        <v>2637.5</v>
      </c>
      <c r="I2639">
        <v>4</v>
      </c>
    </row>
    <row r="2640" spans="1:9">
      <c r="A2640" s="7">
        <v>2638.5</v>
      </c>
      <c r="B2640" s="7">
        <v>2</v>
      </c>
      <c r="C2640" s="7"/>
      <c r="D2640" s="7"/>
      <c r="E2640" s="7"/>
      <c r="H2640">
        <v>2638.5</v>
      </c>
      <c r="I2640">
        <v>4</v>
      </c>
    </row>
    <row r="2641" spans="1:9">
      <c r="A2641" s="7">
        <v>2639.5</v>
      </c>
      <c r="B2641" s="7">
        <v>0</v>
      </c>
      <c r="C2641" s="7"/>
      <c r="D2641" s="7"/>
      <c r="E2641" s="7"/>
      <c r="H2641">
        <v>2639.5</v>
      </c>
      <c r="I2641">
        <v>3</v>
      </c>
    </row>
    <row r="2642" spans="1:9">
      <c r="A2642" s="7">
        <v>2640.5</v>
      </c>
      <c r="B2642" s="7">
        <v>3</v>
      </c>
      <c r="C2642" s="7"/>
      <c r="D2642" s="7"/>
      <c r="E2642" s="7"/>
      <c r="H2642">
        <v>2640.5</v>
      </c>
      <c r="I2642">
        <v>5</v>
      </c>
    </row>
    <row r="2643" spans="1:9">
      <c r="A2643" s="7">
        <v>2641.5</v>
      </c>
      <c r="B2643" s="7">
        <v>2</v>
      </c>
      <c r="C2643" s="7"/>
      <c r="D2643" s="7"/>
      <c r="E2643" s="7"/>
      <c r="H2643">
        <v>2641.5</v>
      </c>
      <c r="I2643">
        <v>1</v>
      </c>
    </row>
    <row r="2644" spans="1:9">
      <c r="A2644" s="7">
        <v>2642.5</v>
      </c>
      <c r="B2644" s="7">
        <v>3</v>
      </c>
      <c r="C2644" s="7"/>
      <c r="D2644" s="7"/>
      <c r="E2644" s="7"/>
      <c r="H2644">
        <v>2642.5</v>
      </c>
      <c r="I2644">
        <v>5</v>
      </c>
    </row>
    <row r="2645" spans="1:9">
      <c r="A2645" s="7">
        <v>2643.5</v>
      </c>
      <c r="B2645" s="7">
        <v>4</v>
      </c>
      <c r="C2645" s="7"/>
      <c r="D2645" s="7"/>
      <c r="E2645" s="7"/>
      <c r="H2645">
        <v>2643.5</v>
      </c>
      <c r="I2645">
        <v>6</v>
      </c>
    </row>
    <row r="2646" spans="1:9">
      <c r="A2646" s="7">
        <v>2644.5</v>
      </c>
      <c r="B2646" s="7">
        <v>1</v>
      </c>
      <c r="C2646" s="7"/>
      <c r="D2646" s="7"/>
      <c r="E2646" s="7"/>
      <c r="H2646">
        <v>2644.5</v>
      </c>
      <c r="I2646">
        <v>3</v>
      </c>
    </row>
    <row r="2647" spans="1:9">
      <c r="A2647" s="7">
        <v>2645.5</v>
      </c>
      <c r="B2647" s="7">
        <v>0</v>
      </c>
      <c r="C2647" s="7"/>
      <c r="D2647" s="7"/>
      <c r="E2647" s="7"/>
      <c r="H2647">
        <v>2645.5</v>
      </c>
      <c r="I2647">
        <v>6</v>
      </c>
    </row>
    <row r="2648" spans="1:9">
      <c r="A2648" s="7">
        <v>2646.5</v>
      </c>
      <c r="B2648" s="7">
        <v>2</v>
      </c>
      <c r="C2648" s="7"/>
      <c r="D2648" s="7"/>
      <c r="E2648" s="7"/>
      <c r="H2648">
        <v>2646.5</v>
      </c>
      <c r="I2648">
        <v>1</v>
      </c>
    </row>
    <row r="2649" spans="1:9">
      <c r="A2649" s="7">
        <v>2647.5</v>
      </c>
      <c r="B2649" s="7">
        <v>3</v>
      </c>
      <c r="C2649" s="7"/>
      <c r="D2649" s="7"/>
      <c r="E2649" s="7"/>
      <c r="H2649">
        <v>2647.5</v>
      </c>
      <c r="I2649">
        <v>2</v>
      </c>
    </row>
    <row r="2650" spans="1:9">
      <c r="A2650" s="7">
        <v>2648.5</v>
      </c>
      <c r="B2650" s="7">
        <v>0</v>
      </c>
      <c r="C2650" s="7"/>
      <c r="D2650" s="7"/>
      <c r="E2650" s="7"/>
      <c r="H2650">
        <v>2648.5</v>
      </c>
      <c r="I2650">
        <v>7</v>
      </c>
    </row>
    <row r="2651" spans="1:9">
      <c r="A2651" s="7">
        <v>2649.5</v>
      </c>
      <c r="B2651" s="7">
        <v>3</v>
      </c>
      <c r="C2651" s="7"/>
      <c r="D2651" s="7"/>
      <c r="E2651" s="7"/>
      <c r="H2651">
        <v>2649.5</v>
      </c>
      <c r="I2651">
        <v>3</v>
      </c>
    </row>
    <row r="2652" spans="1:9">
      <c r="A2652" s="7">
        <v>2650.5</v>
      </c>
      <c r="B2652" s="7">
        <v>1</v>
      </c>
      <c r="C2652" s="7"/>
      <c r="D2652" s="7"/>
      <c r="E2652" s="7"/>
      <c r="H2652">
        <v>2650.5</v>
      </c>
      <c r="I2652">
        <v>1</v>
      </c>
    </row>
    <row r="2653" spans="1:9">
      <c r="A2653" s="7">
        <v>2651.5</v>
      </c>
      <c r="B2653" s="7">
        <v>1</v>
      </c>
      <c r="C2653" s="7"/>
      <c r="D2653" s="7"/>
      <c r="E2653" s="7"/>
      <c r="H2653">
        <v>2651.5</v>
      </c>
      <c r="I2653">
        <v>3</v>
      </c>
    </row>
    <row r="2654" spans="1:9">
      <c r="A2654" s="7">
        <v>2652.5</v>
      </c>
      <c r="B2654" s="7">
        <v>2</v>
      </c>
      <c r="C2654" s="7"/>
      <c r="D2654" s="7"/>
      <c r="E2654" s="7"/>
      <c r="H2654">
        <v>2652.5</v>
      </c>
      <c r="I2654">
        <v>2</v>
      </c>
    </row>
    <row r="2655" spans="1:9">
      <c r="A2655" s="7">
        <v>2653.5</v>
      </c>
      <c r="B2655" s="7">
        <v>1</v>
      </c>
      <c r="C2655" s="7"/>
      <c r="D2655" s="7"/>
      <c r="E2655" s="7"/>
      <c r="H2655">
        <v>2653.5</v>
      </c>
      <c r="I2655">
        <v>2</v>
      </c>
    </row>
    <row r="2656" spans="1:9">
      <c r="A2656" s="7">
        <v>2654.5</v>
      </c>
      <c r="B2656" s="7">
        <v>2</v>
      </c>
      <c r="C2656" s="7"/>
      <c r="D2656" s="7"/>
      <c r="E2656" s="7"/>
      <c r="H2656">
        <v>2654.5</v>
      </c>
      <c r="I2656">
        <v>3</v>
      </c>
    </row>
    <row r="2657" spans="1:9">
      <c r="A2657" s="7">
        <v>2655.5</v>
      </c>
      <c r="B2657" s="7">
        <v>3</v>
      </c>
      <c r="C2657" s="7"/>
      <c r="D2657" s="7"/>
      <c r="E2657" s="7"/>
      <c r="H2657">
        <v>2655.5</v>
      </c>
      <c r="I2657">
        <v>2</v>
      </c>
    </row>
    <row r="2658" spans="1:9">
      <c r="A2658" s="7">
        <v>2656.5</v>
      </c>
      <c r="B2658" s="7">
        <v>1</v>
      </c>
      <c r="C2658" s="7"/>
      <c r="D2658" s="7"/>
      <c r="E2658" s="7"/>
      <c r="H2658">
        <v>2656.5</v>
      </c>
      <c r="I2658">
        <v>4</v>
      </c>
    </row>
    <row r="2659" spans="1:9">
      <c r="A2659" s="7">
        <v>2657.5</v>
      </c>
      <c r="B2659" s="7">
        <v>3</v>
      </c>
      <c r="C2659" s="7"/>
      <c r="D2659" s="7"/>
      <c r="E2659" s="7"/>
      <c r="H2659">
        <v>2657.5</v>
      </c>
      <c r="I2659">
        <v>4</v>
      </c>
    </row>
    <row r="2660" spans="1:9">
      <c r="A2660" s="7">
        <v>2658.5</v>
      </c>
      <c r="B2660" s="7">
        <v>1</v>
      </c>
      <c r="C2660" s="7"/>
      <c r="D2660" s="7"/>
      <c r="E2660" s="7"/>
      <c r="H2660">
        <v>2658.5</v>
      </c>
      <c r="I2660">
        <v>5</v>
      </c>
    </row>
    <row r="2661" spans="1:9">
      <c r="A2661" s="7">
        <v>2659.5</v>
      </c>
      <c r="B2661" s="7">
        <v>2</v>
      </c>
      <c r="C2661" s="7"/>
      <c r="D2661" s="7"/>
      <c r="E2661" s="7"/>
      <c r="H2661">
        <v>2659.5</v>
      </c>
      <c r="I2661">
        <v>2</v>
      </c>
    </row>
    <row r="2662" spans="1:9">
      <c r="A2662" s="7">
        <v>2660.5</v>
      </c>
      <c r="B2662" s="7">
        <v>4</v>
      </c>
      <c r="C2662" s="7"/>
      <c r="D2662" s="7"/>
      <c r="E2662" s="7"/>
      <c r="H2662">
        <v>2660.5</v>
      </c>
      <c r="I2662">
        <v>1</v>
      </c>
    </row>
    <row r="2663" spans="1:9">
      <c r="A2663" s="7">
        <v>2661.5</v>
      </c>
      <c r="B2663" s="7">
        <v>0</v>
      </c>
      <c r="C2663" s="7"/>
      <c r="D2663" s="7"/>
      <c r="E2663" s="7"/>
      <c r="H2663">
        <v>2661.5</v>
      </c>
      <c r="I2663">
        <v>1</v>
      </c>
    </row>
    <row r="2664" spans="1:9">
      <c r="A2664" s="7">
        <v>2662.5</v>
      </c>
      <c r="B2664" s="7">
        <v>0</v>
      </c>
      <c r="C2664" s="7"/>
      <c r="D2664" s="7"/>
      <c r="E2664" s="7"/>
      <c r="H2664">
        <v>2662.5</v>
      </c>
      <c r="I2664">
        <v>1</v>
      </c>
    </row>
    <row r="2665" spans="1:9">
      <c r="A2665" s="7">
        <v>2663.5</v>
      </c>
      <c r="B2665" s="7">
        <v>2</v>
      </c>
      <c r="C2665" s="7"/>
      <c r="D2665" s="7"/>
      <c r="E2665" s="7"/>
      <c r="H2665">
        <v>2663.5</v>
      </c>
      <c r="I2665">
        <v>2</v>
      </c>
    </row>
    <row r="2666" spans="1:9">
      <c r="A2666" s="7">
        <v>2664.5</v>
      </c>
      <c r="B2666" s="7">
        <v>1</v>
      </c>
      <c r="C2666" s="7"/>
      <c r="D2666" s="7"/>
      <c r="E2666" s="7"/>
      <c r="H2666">
        <v>2664.5</v>
      </c>
      <c r="I2666">
        <v>5</v>
      </c>
    </row>
    <row r="2667" spans="1:9">
      <c r="A2667" s="7">
        <v>2665.5</v>
      </c>
      <c r="B2667" s="7">
        <v>0</v>
      </c>
      <c r="C2667" s="7"/>
      <c r="D2667" s="7"/>
      <c r="E2667" s="7"/>
      <c r="H2667">
        <v>2665.5</v>
      </c>
      <c r="I2667">
        <v>5</v>
      </c>
    </row>
    <row r="2668" spans="1:9">
      <c r="A2668" s="7">
        <v>2666.5</v>
      </c>
      <c r="B2668" s="7">
        <v>0</v>
      </c>
      <c r="C2668" s="7"/>
      <c r="D2668" s="7"/>
      <c r="E2668" s="7"/>
      <c r="H2668">
        <v>2666.5</v>
      </c>
      <c r="I2668">
        <v>1</v>
      </c>
    </row>
    <row r="2669" spans="1:9">
      <c r="A2669" s="7">
        <v>2667.5</v>
      </c>
      <c r="B2669" s="7">
        <v>3</v>
      </c>
      <c r="C2669" s="7"/>
      <c r="D2669" s="7"/>
      <c r="E2669" s="7"/>
      <c r="H2669">
        <v>2667.5</v>
      </c>
      <c r="I2669">
        <v>3</v>
      </c>
    </row>
    <row r="2670" spans="1:9">
      <c r="A2670" s="7">
        <v>2668.5</v>
      </c>
      <c r="B2670" s="7">
        <v>1</v>
      </c>
      <c r="C2670" s="7"/>
      <c r="D2670" s="7"/>
      <c r="E2670" s="7"/>
      <c r="H2670">
        <v>2668.5</v>
      </c>
      <c r="I2670">
        <v>2</v>
      </c>
    </row>
    <row r="2671" spans="1:9">
      <c r="A2671" s="7">
        <v>2669.5</v>
      </c>
      <c r="B2671" s="7">
        <v>0</v>
      </c>
      <c r="C2671" s="7"/>
      <c r="D2671" s="7"/>
      <c r="E2671" s="7"/>
      <c r="H2671">
        <v>2669.5</v>
      </c>
      <c r="I2671">
        <v>1</v>
      </c>
    </row>
    <row r="2672" spans="1:9">
      <c r="A2672" s="7">
        <v>2670.5</v>
      </c>
      <c r="B2672" s="7">
        <v>2</v>
      </c>
      <c r="C2672" s="7"/>
      <c r="D2672" s="7"/>
      <c r="E2672" s="7"/>
      <c r="H2672">
        <v>2670.5</v>
      </c>
      <c r="I2672">
        <v>3</v>
      </c>
    </row>
    <row r="2673" spans="1:9">
      <c r="A2673" s="7">
        <v>2671.5</v>
      </c>
      <c r="B2673" s="7">
        <v>1</v>
      </c>
      <c r="C2673" s="7"/>
      <c r="D2673" s="7"/>
      <c r="E2673" s="7"/>
      <c r="H2673">
        <v>2671.5</v>
      </c>
      <c r="I2673">
        <v>5</v>
      </c>
    </row>
    <row r="2674" spans="1:9">
      <c r="A2674" s="7">
        <v>2672.5</v>
      </c>
      <c r="B2674" s="7">
        <v>2</v>
      </c>
      <c r="C2674" s="7"/>
      <c r="D2674" s="7"/>
      <c r="E2674" s="7"/>
      <c r="H2674">
        <v>2672.5</v>
      </c>
      <c r="I2674">
        <v>4</v>
      </c>
    </row>
    <row r="2675" spans="1:9">
      <c r="A2675" s="7">
        <v>2673.5</v>
      </c>
      <c r="B2675" s="7">
        <v>4</v>
      </c>
      <c r="C2675" s="7"/>
      <c r="D2675" s="7"/>
      <c r="E2675" s="7"/>
      <c r="H2675">
        <v>2673.5</v>
      </c>
      <c r="I2675">
        <v>3</v>
      </c>
    </row>
    <row r="2676" spans="1:9">
      <c r="A2676" s="7">
        <v>2674.5</v>
      </c>
      <c r="B2676" s="7">
        <v>2</v>
      </c>
      <c r="C2676" s="7"/>
      <c r="D2676" s="7"/>
      <c r="E2676" s="7"/>
      <c r="H2676">
        <v>2674.5</v>
      </c>
      <c r="I2676">
        <v>7</v>
      </c>
    </row>
    <row r="2677" spans="1:9">
      <c r="A2677" s="7">
        <v>2675.5</v>
      </c>
      <c r="B2677" s="7">
        <v>0</v>
      </c>
      <c r="C2677" s="7"/>
      <c r="D2677" s="7"/>
      <c r="E2677" s="7"/>
      <c r="H2677">
        <v>2675.5</v>
      </c>
      <c r="I2677">
        <v>2</v>
      </c>
    </row>
    <row r="2678" spans="1:9">
      <c r="A2678" s="7">
        <v>2676.5</v>
      </c>
      <c r="B2678" s="7">
        <v>2</v>
      </c>
      <c r="C2678" s="7"/>
      <c r="D2678" s="7"/>
      <c r="E2678" s="7"/>
      <c r="H2678">
        <v>2676.5</v>
      </c>
      <c r="I2678">
        <v>5</v>
      </c>
    </row>
    <row r="2679" spans="1:9">
      <c r="A2679" s="7">
        <v>2677.5</v>
      </c>
      <c r="B2679" s="7">
        <v>0</v>
      </c>
      <c r="C2679" s="7"/>
      <c r="D2679" s="7"/>
      <c r="E2679" s="7"/>
      <c r="H2679">
        <v>2677.5</v>
      </c>
      <c r="I2679">
        <v>3</v>
      </c>
    </row>
    <row r="2680" spans="1:9">
      <c r="A2680" s="7">
        <v>2678.5</v>
      </c>
      <c r="B2680" s="7">
        <v>1</v>
      </c>
      <c r="C2680" s="7"/>
      <c r="D2680" s="7"/>
      <c r="E2680" s="7"/>
      <c r="H2680">
        <v>2678.5</v>
      </c>
      <c r="I2680">
        <v>4</v>
      </c>
    </row>
    <row r="2681" spans="1:9">
      <c r="A2681" s="7">
        <v>2679.5</v>
      </c>
      <c r="B2681" s="7">
        <v>1</v>
      </c>
      <c r="C2681" s="7"/>
      <c r="D2681" s="7"/>
      <c r="E2681" s="7"/>
      <c r="H2681">
        <v>2679.5</v>
      </c>
      <c r="I2681">
        <v>4</v>
      </c>
    </row>
    <row r="2682" spans="1:9">
      <c r="A2682" s="7">
        <v>2680.5</v>
      </c>
      <c r="B2682" s="7">
        <v>0</v>
      </c>
      <c r="C2682" s="7"/>
      <c r="D2682" s="7"/>
      <c r="E2682" s="7"/>
      <c r="H2682">
        <v>2680.5</v>
      </c>
      <c r="I2682">
        <v>0</v>
      </c>
    </row>
    <row r="2683" spans="1:9">
      <c r="A2683" s="7">
        <v>2681.5</v>
      </c>
      <c r="B2683" s="7">
        <v>0</v>
      </c>
      <c r="C2683" s="7"/>
      <c r="D2683" s="7"/>
      <c r="E2683" s="7"/>
      <c r="H2683">
        <v>2681.5</v>
      </c>
      <c r="I2683">
        <v>6</v>
      </c>
    </row>
    <row r="2684" spans="1:9">
      <c r="A2684" s="7">
        <v>2682.5</v>
      </c>
      <c r="B2684" s="7">
        <v>2</v>
      </c>
      <c r="C2684" s="7"/>
      <c r="D2684" s="7"/>
      <c r="E2684" s="7"/>
      <c r="H2684">
        <v>2682.5</v>
      </c>
      <c r="I2684">
        <v>2</v>
      </c>
    </row>
    <row r="2685" spans="1:9">
      <c r="A2685" s="7">
        <v>2683.5</v>
      </c>
      <c r="B2685" s="7">
        <v>0</v>
      </c>
      <c r="C2685" s="7"/>
      <c r="D2685" s="7"/>
      <c r="E2685" s="7"/>
      <c r="H2685">
        <v>2683.5</v>
      </c>
      <c r="I2685">
        <v>6</v>
      </c>
    </row>
    <row r="2686" spans="1:9">
      <c r="A2686" s="7">
        <v>2684.5</v>
      </c>
      <c r="B2686" s="7">
        <v>0</v>
      </c>
      <c r="C2686" s="7"/>
      <c r="D2686" s="7"/>
      <c r="E2686" s="7"/>
      <c r="H2686">
        <v>2684.5</v>
      </c>
      <c r="I2686">
        <v>1</v>
      </c>
    </row>
    <row r="2687" spans="1:9">
      <c r="A2687" s="7">
        <v>2685.5</v>
      </c>
      <c r="B2687" s="7">
        <v>3</v>
      </c>
      <c r="C2687" s="7"/>
      <c r="D2687" s="7"/>
      <c r="E2687" s="7"/>
      <c r="H2687">
        <v>2685.5</v>
      </c>
      <c r="I2687">
        <v>3</v>
      </c>
    </row>
    <row r="2688" spans="1:9">
      <c r="A2688" s="7">
        <v>2686.5</v>
      </c>
      <c r="B2688" s="7">
        <v>2</v>
      </c>
      <c r="C2688" s="7"/>
      <c r="D2688" s="7"/>
      <c r="E2688" s="7"/>
      <c r="H2688">
        <v>2686.5</v>
      </c>
      <c r="I2688">
        <v>2</v>
      </c>
    </row>
    <row r="2689" spans="1:9">
      <c r="A2689" s="7">
        <v>2687.5</v>
      </c>
      <c r="B2689" s="7">
        <v>1</v>
      </c>
      <c r="C2689" s="7"/>
      <c r="D2689" s="7"/>
      <c r="E2689" s="7"/>
      <c r="H2689">
        <v>2687.5</v>
      </c>
      <c r="I2689">
        <v>3</v>
      </c>
    </row>
    <row r="2690" spans="1:9">
      <c r="A2690" s="7">
        <v>2688.5</v>
      </c>
      <c r="B2690" s="7">
        <v>1</v>
      </c>
      <c r="C2690" s="7"/>
      <c r="D2690" s="7"/>
      <c r="E2690" s="7"/>
      <c r="H2690">
        <v>2688.5</v>
      </c>
      <c r="I2690">
        <v>0</v>
      </c>
    </row>
    <row r="2691" spans="1:9">
      <c r="A2691" s="7">
        <v>2689.5</v>
      </c>
      <c r="B2691" s="7">
        <v>2</v>
      </c>
      <c r="C2691" s="7"/>
      <c r="D2691" s="7"/>
      <c r="E2691" s="7"/>
      <c r="H2691">
        <v>2689.5</v>
      </c>
      <c r="I2691">
        <v>2</v>
      </c>
    </row>
    <row r="2692" spans="1:9">
      <c r="A2692" s="7">
        <v>2690.5</v>
      </c>
      <c r="B2692" s="7">
        <v>2</v>
      </c>
      <c r="C2692" s="7"/>
      <c r="D2692" s="7"/>
      <c r="E2692" s="7"/>
      <c r="H2692">
        <v>2690.5</v>
      </c>
      <c r="I2692">
        <v>4</v>
      </c>
    </row>
    <row r="2693" spans="1:9">
      <c r="A2693" s="7">
        <v>2691.5</v>
      </c>
      <c r="B2693" s="7">
        <v>3</v>
      </c>
      <c r="C2693" s="7"/>
      <c r="D2693" s="7"/>
      <c r="E2693" s="7"/>
      <c r="H2693">
        <v>2691.5</v>
      </c>
      <c r="I2693">
        <v>2</v>
      </c>
    </row>
    <row r="2694" spans="1:9">
      <c r="A2694" s="7">
        <v>2692.5</v>
      </c>
      <c r="B2694" s="7">
        <v>1</v>
      </c>
      <c r="C2694" s="7"/>
      <c r="D2694" s="7"/>
      <c r="E2694" s="7"/>
      <c r="H2694">
        <v>2692.5</v>
      </c>
      <c r="I2694">
        <v>5</v>
      </c>
    </row>
    <row r="2695" spans="1:9">
      <c r="A2695" s="7">
        <v>2693.5</v>
      </c>
      <c r="B2695" s="7">
        <v>2</v>
      </c>
      <c r="C2695" s="7"/>
      <c r="D2695" s="7"/>
      <c r="E2695" s="7"/>
      <c r="H2695">
        <v>2693.5</v>
      </c>
      <c r="I2695">
        <v>2</v>
      </c>
    </row>
    <row r="2696" spans="1:9">
      <c r="A2696" s="7">
        <v>2694.5</v>
      </c>
      <c r="B2696" s="7">
        <v>3</v>
      </c>
      <c r="C2696" s="7"/>
      <c r="D2696" s="7"/>
      <c r="E2696" s="7"/>
      <c r="H2696">
        <v>2694.5</v>
      </c>
      <c r="I2696">
        <v>2</v>
      </c>
    </row>
    <row r="2697" spans="1:9">
      <c r="A2697" s="7">
        <v>2695.5</v>
      </c>
      <c r="B2697" s="7">
        <v>0</v>
      </c>
      <c r="C2697" s="7"/>
      <c r="D2697" s="7"/>
      <c r="E2697" s="7"/>
      <c r="H2697">
        <v>2695.5</v>
      </c>
      <c r="I2697">
        <v>6</v>
      </c>
    </row>
    <row r="2698" spans="1:9">
      <c r="A2698" s="7">
        <v>2696.5</v>
      </c>
      <c r="B2698" s="7">
        <v>2</v>
      </c>
      <c r="C2698" s="7"/>
      <c r="D2698" s="7"/>
      <c r="E2698" s="7"/>
      <c r="H2698">
        <v>2696.5</v>
      </c>
      <c r="I2698">
        <v>3</v>
      </c>
    </row>
    <row r="2699" spans="1:9">
      <c r="A2699" s="7">
        <v>2697.5</v>
      </c>
      <c r="B2699" s="7">
        <v>2</v>
      </c>
      <c r="C2699" s="7"/>
      <c r="D2699" s="7"/>
      <c r="E2699" s="7"/>
      <c r="H2699">
        <v>2697.5</v>
      </c>
      <c r="I2699">
        <v>3</v>
      </c>
    </row>
    <row r="2700" spans="1:9">
      <c r="A2700" s="7">
        <v>2698.5</v>
      </c>
      <c r="B2700" s="7">
        <v>0</v>
      </c>
      <c r="C2700" s="7"/>
      <c r="D2700" s="7"/>
      <c r="E2700" s="7"/>
      <c r="H2700">
        <v>2698.5</v>
      </c>
      <c r="I2700">
        <v>2</v>
      </c>
    </row>
    <row r="2701" spans="1:9">
      <c r="A2701" s="7">
        <v>2699.5</v>
      </c>
      <c r="B2701" s="7">
        <v>1</v>
      </c>
      <c r="C2701" s="7"/>
      <c r="D2701" s="7"/>
      <c r="E2701" s="7"/>
      <c r="H2701">
        <v>2699.5</v>
      </c>
      <c r="I2701">
        <v>2</v>
      </c>
    </row>
    <row r="2702" spans="1:9">
      <c r="A2702" s="7">
        <v>2700.5</v>
      </c>
      <c r="B2702" s="7">
        <v>1</v>
      </c>
      <c r="C2702" s="7"/>
      <c r="D2702" s="7"/>
      <c r="E2702" s="7"/>
      <c r="H2702">
        <v>2700.5</v>
      </c>
      <c r="I2702">
        <v>4</v>
      </c>
    </row>
    <row r="2703" spans="1:9">
      <c r="A2703" s="7">
        <v>2701.5</v>
      </c>
      <c r="B2703" s="7">
        <v>2</v>
      </c>
      <c r="C2703" s="7"/>
      <c r="D2703" s="7"/>
      <c r="E2703" s="7"/>
      <c r="H2703">
        <v>2701.5</v>
      </c>
      <c r="I2703">
        <v>3</v>
      </c>
    </row>
    <row r="2704" spans="1:9">
      <c r="A2704" s="7">
        <v>2702.5</v>
      </c>
      <c r="B2704" s="7">
        <v>2</v>
      </c>
      <c r="C2704" s="7"/>
      <c r="D2704" s="7"/>
      <c r="E2704" s="7"/>
      <c r="H2704">
        <v>2702.5</v>
      </c>
      <c r="I2704">
        <v>3</v>
      </c>
    </row>
    <row r="2705" spans="1:9">
      <c r="A2705" s="7">
        <v>2703.5</v>
      </c>
      <c r="B2705" s="7">
        <v>3</v>
      </c>
      <c r="C2705" s="7"/>
      <c r="D2705" s="7"/>
      <c r="E2705" s="7"/>
      <c r="H2705">
        <v>2703.5</v>
      </c>
      <c r="I2705">
        <v>7</v>
      </c>
    </row>
    <row r="2706" spans="1:9">
      <c r="A2706" s="7">
        <v>2704.5</v>
      </c>
      <c r="B2706" s="7">
        <v>0</v>
      </c>
      <c r="C2706" s="7"/>
      <c r="D2706" s="7"/>
      <c r="E2706" s="7"/>
      <c r="H2706">
        <v>2704.5</v>
      </c>
      <c r="I2706">
        <v>3</v>
      </c>
    </row>
    <row r="2707" spans="1:9">
      <c r="A2707" s="7">
        <v>2705.5</v>
      </c>
      <c r="B2707" s="7">
        <v>0</v>
      </c>
      <c r="C2707" s="7"/>
      <c r="D2707" s="7"/>
      <c r="E2707" s="7"/>
      <c r="H2707">
        <v>2705.5</v>
      </c>
      <c r="I2707">
        <v>2</v>
      </c>
    </row>
    <row r="2708" spans="1:9">
      <c r="A2708" s="7">
        <v>2706.5</v>
      </c>
      <c r="B2708" s="7">
        <v>3</v>
      </c>
      <c r="C2708" s="7"/>
      <c r="D2708" s="7"/>
      <c r="E2708" s="7"/>
      <c r="H2708">
        <v>2706.5</v>
      </c>
      <c r="I2708">
        <v>3</v>
      </c>
    </row>
    <row r="2709" spans="1:9">
      <c r="A2709" s="7">
        <v>2707.5</v>
      </c>
      <c r="B2709" s="7">
        <v>3</v>
      </c>
      <c r="C2709" s="7"/>
      <c r="D2709" s="7"/>
      <c r="E2709" s="7"/>
      <c r="H2709">
        <v>2707.5</v>
      </c>
      <c r="I2709">
        <v>2</v>
      </c>
    </row>
    <row r="2710" spans="1:9">
      <c r="A2710" s="7">
        <v>2708.5</v>
      </c>
      <c r="B2710" s="7">
        <v>1</v>
      </c>
      <c r="C2710" s="7"/>
      <c r="D2710" s="7"/>
      <c r="E2710" s="7"/>
      <c r="H2710">
        <v>2708.5</v>
      </c>
      <c r="I2710">
        <v>1</v>
      </c>
    </row>
    <row r="2711" spans="1:9">
      <c r="A2711" s="7">
        <v>2709.5</v>
      </c>
      <c r="B2711" s="7">
        <v>2</v>
      </c>
      <c r="C2711" s="7"/>
      <c r="D2711" s="7"/>
      <c r="E2711" s="7"/>
      <c r="H2711">
        <v>2709.5</v>
      </c>
      <c r="I2711">
        <v>5</v>
      </c>
    </row>
    <row r="2712" spans="1:9">
      <c r="A2712" s="7">
        <v>2710.5</v>
      </c>
      <c r="B2712" s="7">
        <v>2</v>
      </c>
      <c r="C2712" s="7"/>
      <c r="D2712" s="7"/>
      <c r="E2712" s="7"/>
      <c r="H2712">
        <v>2710.5</v>
      </c>
      <c r="I2712">
        <v>3</v>
      </c>
    </row>
    <row r="2713" spans="1:9">
      <c r="A2713" s="7">
        <v>2711.5</v>
      </c>
      <c r="B2713" s="7">
        <v>1</v>
      </c>
      <c r="C2713" s="7"/>
      <c r="D2713" s="7"/>
      <c r="E2713" s="7"/>
      <c r="H2713">
        <v>2711.5</v>
      </c>
      <c r="I2713">
        <v>6</v>
      </c>
    </row>
    <row r="2714" spans="1:9">
      <c r="A2714" s="7">
        <v>2712.5</v>
      </c>
      <c r="B2714" s="7">
        <v>1</v>
      </c>
      <c r="C2714" s="7"/>
      <c r="D2714" s="7"/>
      <c r="E2714" s="7"/>
      <c r="H2714">
        <v>2712.5</v>
      </c>
      <c r="I2714">
        <v>2</v>
      </c>
    </row>
    <row r="2715" spans="1:9">
      <c r="A2715" s="7">
        <v>2713.5</v>
      </c>
      <c r="B2715" s="7">
        <v>0</v>
      </c>
      <c r="C2715" s="7"/>
      <c r="D2715" s="7"/>
      <c r="E2715" s="7"/>
      <c r="H2715">
        <v>2713.5</v>
      </c>
      <c r="I2715">
        <v>3</v>
      </c>
    </row>
    <row r="2716" spans="1:9">
      <c r="A2716" s="7">
        <v>2714.5</v>
      </c>
      <c r="B2716" s="7">
        <v>1</v>
      </c>
      <c r="C2716" s="7"/>
      <c r="D2716" s="7"/>
      <c r="E2716" s="7"/>
      <c r="H2716">
        <v>2714.5</v>
      </c>
      <c r="I2716">
        <v>2</v>
      </c>
    </row>
    <row r="2717" spans="1:9">
      <c r="A2717" s="7">
        <v>2715.5</v>
      </c>
      <c r="B2717" s="7">
        <v>2</v>
      </c>
      <c r="C2717" s="7"/>
      <c r="D2717" s="7"/>
      <c r="E2717" s="7"/>
      <c r="H2717">
        <v>2715.5</v>
      </c>
      <c r="I2717">
        <v>3</v>
      </c>
    </row>
    <row r="2718" spans="1:9">
      <c r="A2718" s="7">
        <v>2716.5</v>
      </c>
      <c r="B2718" s="7">
        <v>0</v>
      </c>
      <c r="C2718" s="7"/>
      <c r="D2718" s="7"/>
      <c r="E2718" s="7"/>
      <c r="H2718">
        <v>2716.5</v>
      </c>
      <c r="I2718">
        <v>4</v>
      </c>
    </row>
    <row r="2719" spans="1:9">
      <c r="A2719" s="7">
        <v>2717.5</v>
      </c>
      <c r="B2719" s="7">
        <v>2</v>
      </c>
      <c r="C2719" s="7"/>
      <c r="D2719" s="7"/>
      <c r="E2719" s="7"/>
      <c r="H2719">
        <v>2717.5</v>
      </c>
      <c r="I2719">
        <v>0</v>
      </c>
    </row>
    <row r="2720" spans="1:9">
      <c r="A2720" s="7">
        <v>2718.5</v>
      </c>
      <c r="B2720" s="7">
        <v>2</v>
      </c>
      <c r="C2720" s="7"/>
      <c r="D2720" s="7"/>
      <c r="E2720" s="7"/>
      <c r="H2720">
        <v>2718.5</v>
      </c>
      <c r="I2720">
        <v>1</v>
      </c>
    </row>
    <row r="2721" spans="1:9">
      <c r="A2721" s="7">
        <v>2719.5</v>
      </c>
      <c r="B2721" s="7">
        <v>4</v>
      </c>
      <c r="C2721" s="7"/>
      <c r="D2721" s="7"/>
      <c r="E2721" s="7"/>
      <c r="H2721">
        <v>2719.5</v>
      </c>
      <c r="I2721">
        <v>5</v>
      </c>
    </row>
    <row r="2722" spans="1:9">
      <c r="A2722" s="7">
        <v>2720.5</v>
      </c>
      <c r="B2722" s="7">
        <v>1</v>
      </c>
      <c r="C2722" s="7"/>
      <c r="D2722" s="7"/>
      <c r="E2722" s="7"/>
      <c r="H2722">
        <v>2720.5</v>
      </c>
      <c r="I2722">
        <v>4</v>
      </c>
    </row>
    <row r="2723" spans="1:9">
      <c r="A2723" s="7">
        <v>2721.5</v>
      </c>
      <c r="B2723" s="7">
        <v>3</v>
      </c>
      <c r="C2723" s="7"/>
      <c r="D2723" s="7"/>
      <c r="E2723" s="7"/>
      <c r="H2723">
        <v>2721.5</v>
      </c>
      <c r="I2723">
        <v>4</v>
      </c>
    </row>
    <row r="2724" spans="1:9">
      <c r="A2724" s="7">
        <v>2722.5</v>
      </c>
      <c r="B2724" s="7">
        <v>5</v>
      </c>
      <c r="C2724" s="7"/>
      <c r="D2724" s="7"/>
      <c r="E2724" s="7"/>
      <c r="H2724">
        <v>2722.5</v>
      </c>
      <c r="I2724">
        <v>3</v>
      </c>
    </row>
    <row r="2725" spans="1:9">
      <c r="A2725" s="7">
        <v>2723.5</v>
      </c>
      <c r="B2725" s="7">
        <v>4</v>
      </c>
      <c r="C2725" s="7"/>
      <c r="D2725" s="7"/>
      <c r="E2725" s="7"/>
      <c r="H2725">
        <v>2723.5</v>
      </c>
      <c r="I2725">
        <v>3</v>
      </c>
    </row>
    <row r="2726" spans="1:9">
      <c r="A2726" s="7">
        <v>2724.5</v>
      </c>
      <c r="B2726" s="7">
        <v>3</v>
      </c>
      <c r="C2726" s="7"/>
      <c r="D2726" s="7"/>
      <c r="E2726" s="7"/>
      <c r="H2726">
        <v>2724.5</v>
      </c>
      <c r="I2726">
        <v>0</v>
      </c>
    </row>
    <row r="2727" spans="1:9">
      <c r="A2727" s="7">
        <v>2725.5</v>
      </c>
      <c r="B2727" s="7">
        <v>3</v>
      </c>
      <c r="C2727" s="7"/>
      <c r="D2727" s="7"/>
      <c r="E2727" s="7"/>
      <c r="H2727">
        <v>2725.5</v>
      </c>
      <c r="I2727">
        <v>1</v>
      </c>
    </row>
    <row r="2728" spans="1:9">
      <c r="A2728" s="7">
        <v>2726.5</v>
      </c>
      <c r="B2728" s="7">
        <v>4</v>
      </c>
      <c r="C2728" s="7"/>
      <c r="D2728" s="7"/>
      <c r="E2728" s="7"/>
      <c r="H2728">
        <v>2726.5</v>
      </c>
      <c r="I2728">
        <v>1</v>
      </c>
    </row>
    <row r="2729" spans="1:9">
      <c r="A2729" s="7">
        <v>2727.5</v>
      </c>
      <c r="B2729" s="7">
        <v>1</v>
      </c>
      <c r="C2729" s="7"/>
      <c r="D2729" s="7"/>
      <c r="E2729" s="7"/>
      <c r="H2729">
        <v>2727.5</v>
      </c>
      <c r="I2729">
        <v>1</v>
      </c>
    </row>
    <row r="2730" spans="1:9">
      <c r="A2730" s="7">
        <v>2728.5</v>
      </c>
      <c r="B2730" s="7">
        <v>1</v>
      </c>
      <c r="C2730" s="7"/>
      <c r="D2730" s="7"/>
      <c r="E2730" s="7"/>
      <c r="H2730">
        <v>2728.5</v>
      </c>
      <c r="I2730">
        <v>1</v>
      </c>
    </row>
    <row r="2731" spans="1:9">
      <c r="A2731" s="7">
        <v>2729.5</v>
      </c>
      <c r="B2731" s="7">
        <v>0</v>
      </c>
      <c r="C2731" s="7"/>
      <c r="D2731" s="7"/>
      <c r="E2731" s="7"/>
      <c r="H2731">
        <v>2729.5</v>
      </c>
      <c r="I2731">
        <v>3</v>
      </c>
    </row>
    <row r="2732" spans="1:9">
      <c r="A2732" s="7">
        <v>2730.5</v>
      </c>
      <c r="B2732" s="7">
        <v>1</v>
      </c>
      <c r="C2732" s="7"/>
      <c r="D2732" s="7"/>
      <c r="E2732" s="7"/>
      <c r="H2732">
        <v>2730.5</v>
      </c>
      <c r="I2732">
        <v>3</v>
      </c>
    </row>
    <row r="2733" spans="1:9">
      <c r="A2733" s="7">
        <v>2731.5</v>
      </c>
      <c r="B2733" s="7">
        <v>3</v>
      </c>
      <c r="C2733" s="7"/>
      <c r="D2733" s="7"/>
      <c r="E2733" s="7"/>
      <c r="H2733">
        <v>2731.5</v>
      </c>
      <c r="I2733">
        <v>9</v>
      </c>
    </row>
    <row r="2734" spans="1:9">
      <c r="A2734" s="7">
        <v>2732.5</v>
      </c>
      <c r="B2734" s="7">
        <v>0</v>
      </c>
      <c r="C2734" s="7"/>
      <c r="D2734" s="7"/>
      <c r="E2734" s="7"/>
      <c r="H2734">
        <v>2732.5</v>
      </c>
      <c r="I2734">
        <v>4</v>
      </c>
    </row>
    <row r="2735" spans="1:9">
      <c r="A2735" s="7">
        <v>2733.5</v>
      </c>
      <c r="B2735" s="7">
        <v>2</v>
      </c>
      <c r="C2735" s="7"/>
      <c r="D2735" s="7"/>
      <c r="E2735" s="7"/>
      <c r="H2735">
        <v>2733.5</v>
      </c>
      <c r="I2735">
        <v>4</v>
      </c>
    </row>
    <row r="2736" spans="1:9">
      <c r="A2736" s="7">
        <v>2734.5</v>
      </c>
      <c r="B2736" s="7">
        <v>2</v>
      </c>
      <c r="C2736" s="7"/>
      <c r="D2736" s="7"/>
      <c r="E2736" s="7"/>
      <c r="H2736">
        <v>2734.5</v>
      </c>
      <c r="I2736">
        <v>4</v>
      </c>
    </row>
    <row r="2737" spans="1:9">
      <c r="A2737" s="7">
        <v>2735.5</v>
      </c>
      <c r="B2737" s="7">
        <v>1</v>
      </c>
      <c r="C2737" s="7"/>
      <c r="D2737" s="7"/>
      <c r="E2737" s="7"/>
      <c r="H2737">
        <v>2735.5</v>
      </c>
      <c r="I2737">
        <v>1</v>
      </c>
    </row>
    <row r="2738" spans="1:9">
      <c r="A2738" s="7">
        <v>2736.5</v>
      </c>
      <c r="B2738" s="7">
        <v>3</v>
      </c>
      <c r="C2738" s="7"/>
      <c r="D2738" s="7"/>
      <c r="E2738" s="7"/>
      <c r="H2738">
        <v>2736.5</v>
      </c>
      <c r="I2738">
        <v>3</v>
      </c>
    </row>
    <row r="2739" spans="1:9">
      <c r="A2739" s="7">
        <v>2737.5</v>
      </c>
      <c r="B2739" s="7">
        <v>2</v>
      </c>
      <c r="C2739" s="7"/>
      <c r="D2739" s="7"/>
      <c r="E2739" s="7"/>
      <c r="H2739">
        <v>2737.5</v>
      </c>
      <c r="I2739">
        <v>2</v>
      </c>
    </row>
    <row r="2740" spans="1:9">
      <c r="A2740" s="7">
        <v>2738.5</v>
      </c>
      <c r="B2740" s="7">
        <v>0</v>
      </c>
      <c r="C2740" s="7"/>
      <c r="D2740" s="7"/>
      <c r="E2740" s="7"/>
      <c r="H2740">
        <v>2738.5</v>
      </c>
      <c r="I2740">
        <v>4</v>
      </c>
    </row>
    <row r="2741" spans="1:9">
      <c r="A2741" s="7">
        <v>2739.5</v>
      </c>
      <c r="B2741" s="7">
        <v>2</v>
      </c>
      <c r="C2741" s="7"/>
      <c r="D2741" s="7"/>
      <c r="E2741" s="7"/>
      <c r="H2741">
        <v>2739.5</v>
      </c>
      <c r="I2741">
        <v>2</v>
      </c>
    </row>
    <row r="2742" spans="1:9">
      <c r="A2742" s="7">
        <v>2740.5</v>
      </c>
      <c r="B2742" s="7">
        <v>3</v>
      </c>
      <c r="C2742" s="7"/>
      <c r="D2742" s="7"/>
      <c r="E2742" s="7"/>
      <c r="H2742">
        <v>2740.5</v>
      </c>
      <c r="I2742">
        <v>8</v>
      </c>
    </row>
    <row r="2743" spans="1:9">
      <c r="A2743" s="7">
        <v>2741.5</v>
      </c>
      <c r="B2743" s="7">
        <v>0</v>
      </c>
      <c r="C2743" s="7"/>
      <c r="D2743" s="7"/>
      <c r="E2743" s="7"/>
      <c r="H2743">
        <v>2741.5</v>
      </c>
      <c r="I2743">
        <v>1</v>
      </c>
    </row>
    <row r="2744" spans="1:9">
      <c r="A2744" s="7">
        <v>2742.5</v>
      </c>
      <c r="B2744" s="7">
        <v>2</v>
      </c>
      <c r="C2744" s="7"/>
      <c r="D2744" s="7"/>
      <c r="E2744" s="7"/>
      <c r="H2744">
        <v>2742.5</v>
      </c>
      <c r="I2744">
        <v>0</v>
      </c>
    </row>
    <row r="2745" spans="1:9">
      <c r="A2745" s="7">
        <v>2743.5</v>
      </c>
      <c r="B2745" s="7">
        <v>1</v>
      </c>
      <c r="C2745" s="7"/>
      <c r="D2745" s="7"/>
      <c r="E2745" s="7"/>
      <c r="H2745">
        <v>2743.5</v>
      </c>
      <c r="I2745">
        <v>1</v>
      </c>
    </row>
    <row r="2746" spans="1:9">
      <c r="A2746" s="7">
        <v>2744.5</v>
      </c>
      <c r="B2746" s="7">
        <v>1</v>
      </c>
      <c r="C2746" s="7"/>
      <c r="D2746" s="7"/>
      <c r="E2746" s="7"/>
      <c r="H2746">
        <v>2744.5</v>
      </c>
      <c r="I2746">
        <v>2</v>
      </c>
    </row>
    <row r="2747" spans="1:9">
      <c r="A2747" s="7">
        <v>2745.5</v>
      </c>
      <c r="B2747" s="7">
        <v>2</v>
      </c>
      <c r="C2747" s="7"/>
      <c r="D2747" s="7"/>
      <c r="E2747" s="7"/>
      <c r="H2747">
        <v>2745.5</v>
      </c>
      <c r="I2747">
        <v>5</v>
      </c>
    </row>
    <row r="2748" spans="1:9">
      <c r="A2748" s="7">
        <v>2746.5</v>
      </c>
      <c r="B2748" s="7">
        <v>1</v>
      </c>
      <c r="C2748" s="7"/>
      <c r="D2748" s="7"/>
      <c r="E2748" s="7"/>
      <c r="H2748">
        <v>2746.5</v>
      </c>
      <c r="I2748">
        <v>0</v>
      </c>
    </row>
    <row r="2749" spans="1:9">
      <c r="A2749" s="7">
        <v>2747.5</v>
      </c>
      <c r="B2749" s="7">
        <v>2</v>
      </c>
      <c r="C2749" s="7"/>
      <c r="D2749" s="7"/>
      <c r="E2749" s="7"/>
      <c r="H2749">
        <v>2747.5</v>
      </c>
      <c r="I2749">
        <v>5</v>
      </c>
    </row>
    <row r="2750" spans="1:9">
      <c r="A2750" s="7">
        <v>2748.5</v>
      </c>
      <c r="B2750" s="7">
        <v>0</v>
      </c>
      <c r="C2750" s="7"/>
      <c r="D2750" s="7"/>
      <c r="E2750" s="7"/>
      <c r="H2750">
        <v>2748.5</v>
      </c>
      <c r="I2750">
        <v>2</v>
      </c>
    </row>
    <row r="2751" spans="1:9">
      <c r="A2751" s="7">
        <v>2749.5</v>
      </c>
      <c r="B2751" s="7">
        <v>2</v>
      </c>
      <c r="C2751" s="7"/>
      <c r="D2751" s="7"/>
      <c r="E2751" s="7"/>
      <c r="H2751">
        <v>2749.5</v>
      </c>
      <c r="I2751">
        <v>2</v>
      </c>
    </row>
    <row r="2752" spans="1:9">
      <c r="A2752" s="7">
        <v>2750.5</v>
      </c>
      <c r="B2752" s="7">
        <v>0</v>
      </c>
      <c r="C2752" s="7"/>
      <c r="D2752" s="7"/>
      <c r="E2752" s="7"/>
      <c r="H2752">
        <v>2750.5</v>
      </c>
      <c r="I2752">
        <v>2</v>
      </c>
    </row>
    <row r="2753" spans="1:9">
      <c r="A2753" s="7">
        <v>2751.5</v>
      </c>
      <c r="B2753" s="7">
        <v>3</v>
      </c>
      <c r="C2753" s="7"/>
      <c r="D2753" s="7"/>
      <c r="E2753" s="7"/>
      <c r="H2753">
        <v>2751.5</v>
      </c>
      <c r="I2753">
        <v>6</v>
      </c>
    </row>
    <row r="2754" spans="1:9">
      <c r="A2754" s="7">
        <v>2752.5</v>
      </c>
      <c r="B2754" s="7">
        <v>0</v>
      </c>
      <c r="C2754" s="7"/>
      <c r="D2754" s="7"/>
      <c r="E2754" s="7"/>
      <c r="H2754">
        <v>2752.5</v>
      </c>
      <c r="I2754">
        <v>4</v>
      </c>
    </row>
    <row r="2755" spans="1:9">
      <c r="A2755" s="7">
        <v>2753.5</v>
      </c>
      <c r="B2755" s="7">
        <v>3</v>
      </c>
      <c r="C2755" s="7"/>
      <c r="D2755" s="7"/>
      <c r="E2755" s="7"/>
      <c r="H2755">
        <v>2753.5</v>
      </c>
      <c r="I2755">
        <v>1</v>
      </c>
    </row>
    <row r="2756" spans="1:9">
      <c r="A2756" s="7">
        <v>2754.5</v>
      </c>
      <c r="B2756" s="7">
        <v>2</v>
      </c>
      <c r="C2756" s="7"/>
      <c r="D2756" s="7"/>
      <c r="E2756" s="7"/>
      <c r="H2756">
        <v>2754.5</v>
      </c>
      <c r="I2756">
        <v>7</v>
      </c>
    </row>
    <row r="2757" spans="1:9">
      <c r="A2757" s="7">
        <v>2755.5</v>
      </c>
      <c r="B2757" s="7">
        <v>0</v>
      </c>
      <c r="C2757" s="7"/>
      <c r="D2757" s="7"/>
      <c r="E2757" s="7"/>
      <c r="H2757">
        <v>2755.5</v>
      </c>
      <c r="I2757">
        <v>1</v>
      </c>
    </row>
    <row r="2758" spans="1:9">
      <c r="A2758" s="7">
        <v>2756.5</v>
      </c>
      <c r="B2758" s="7">
        <v>0</v>
      </c>
      <c r="C2758" s="7"/>
      <c r="D2758" s="7"/>
      <c r="E2758" s="7"/>
      <c r="H2758">
        <v>2756.5</v>
      </c>
      <c r="I2758">
        <v>0</v>
      </c>
    </row>
    <row r="2759" spans="1:9">
      <c r="A2759" s="7">
        <v>2757.5</v>
      </c>
      <c r="B2759" s="7">
        <v>2</v>
      </c>
      <c r="C2759" s="7"/>
      <c r="D2759" s="7"/>
      <c r="E2759" s="7"/>
      <c r="H2759">
        <v>2757.5</v>
      </c>
      <c r="I2759">
        <v>3</v>
      </c>
    </row>
    <row r="2760" spans="1:9">
      <c r="A2760" s="7">
        <v>2758.5</v>
      </c>
      <c r="B2760" s="7">
        <v>2</v>
      </c>
      <c r="C2760" s="7"/>
      <c r="D2760" s="7"/>
      <c r="E2760" s="7"/>
      <c r="H2760">
        <v>2758.5</v>
      </c>
      <c r="I2760">
        <v>4</v>
      </c>
    </row>
    <row r="2761" spans="1:9">
      <c r="A2761" s="7">
        <v>2759.5</v>
      </c>
      <c r="B2761" s="7">
        <v>0</v>
      </c>
      <c r="C2761" s="7"/>
      <c r="D2761" s="7"/>
      <c r="E2761" s="7"/>
      <c r="H2761">
        <v>2759.5</v>
      </c>
      <c r="I2761">
        <v>3</v>
      </c>
    </row>
    <row r="2762" spans="1:9">
      <c r="A2762" s="7">
        <v>2760.5</v>
      </c>
      <c r="B2762" s="7">
        <v>0</v>
      </c>
      <c r="C2762" s="7"/>
      <c r="D2762" s="7"/>
      <c r="E2762" s="7"/>
      <c r="H2762">
        <v>2760.5</v>
      </c>
      <c r="I2762">
        <v>4</v>
      </c>
    </row>
    <row r="2763" spans="1:9">
      <c r="A2763" s="7">
        <v>2761.5</v>
      </c>
      <c r="B2763" s="7">
        <v>3</v>
      </c>
      <c r="C2763" s="7"/>
      <c r="D2763" s="7"/>
      <c r="E2763" s="7"/>
      <c r="H2763">
        <v>2761.5</v>
      </c>
      <c r="I2763">
        <v>2</v>
      </c>
    </row>
    <row r="2764" spans="1:9">
      <c r="A2764" s="7">
        <v>2762.5</v>
      </c>
      <c r="B2764" s="7">
        <v>1</v>
      </c>
      <c r="C2764" s="7"/>
      <c r="D2764" s="7"/>
      <c r="E2764" s="7"/>
      <c r="H2764">
        <v>2762.5</v>
      </c>
      <c r="I2764">
        <v>2</v>
      </c>
    </row>
    <row r="2765" spans="1:9">
      <c r="A2765" s="7">
        <v>2763.5</v>
      </c>
      <c r="B2765" s="7">
        <v>3</v>
      </c>
      <c r="C2765" s="7"/>
      <c r="D2765" s="7"/>
      <c r="E2765" s="7"/>
      <c r="H2765">
        <v>2763.5</v>
      </c>
      <c r="I2765">
        <v>1</v>
      </c>
    </row>
    <row r="2766" spans="1:9">
      <c r="A2766" s="7">
        <v>2764.5</v>
      </c>
      <c r="B2766" s="7">
        <v>2</v>
      </c>
      <c r="C2766" s="7"/>
      <c r="D2766" s="7"/>
      <c r="E2766" s="7"/>
      <c r="H2766">
        <v>2764.5</v>
      </c>
      <c r="I2766">
        <v>3</v>
      </c>
    </row>
    <row r="2767" spans="1:9">
      <c r="A2767" s="7">
        <v>2765.5</v>
      </c>
      <c r="B2767" s="7">
        <v>1</v>
      </c>
      <c r="C2767" s="7"/>
      <c r="D2767" s="7"/>
      <c r="E2767" s="7"/>
      <c r="H2767">
        <v>2765.5</v>
      </c>
      <c r="I2767">
        <v>3</v>
      </c>
    </row>
    <row r="2768" spans="1:9">
      <c r="A2768" s="7">
        <v>2766.5</v>
      </c>
      <c r="B2768" s="7">
        <v>2</v>
      </c>
      <c r="C2768" s="7"/>
      <c r="D2768" s="7"/>
      <c r="E2768" s="7"/>
      <c r="H2768">
        <v>2766.5</v>
      </c>
      <c r="I2768">
        <v>1</v>
      </c>
    </row>
    <row r="2769" spans="1:9">
      <c r="A2769" s="7">
        <v>2767.5</v>
      </c>
      <c r="B2769" s="7">
        <v>1</v>
      </c>
      <c r="C2769" s="7"/>
      <c r="D2769" s="7"/>
      <c r="E2769" s="7"/>
      <c r="H2769">
        <v>2767.5</v>
      </c>
      <c r="I2769">
        <v>3</v>
      </c>
    </row>
    <row r="2770" spans="1:9">
      <c r="A2770" s="7">
        <v>2768.5</v>
      </c>
      <c r="B2770" s="7">
        <v>1</v>
      </c>
      <c r="C2770" s="7"/>
      <c r="D2770" s="7"/>
      <c r="E2770" s="7"/>
      <c r="H2770">
        <v>2768.5</v>
      </c>
      <c r="I2770">
        <v>0</v>
      </c>
    </row>
    <row r="2771" spans="1:9">
      <c r="A2771" s="7">
        <v>2769.5</v>
      </c>
      <c r="B2771" s="7">
        <v>2</v>
      </c>
      <c r="C2771" s="7"/>
      <c r="D2771" s="7"/>
      <c r="E2771" s="7"/>
      <c r="H2771">
        <v>2769.5</v>
      </c>
      <c r="I2771">
        <v>1</v>
      </c>
    </row>
    <row r="2772" spans="1:9">
      <c r="A2772" s="7">
        <v>2770.5</v>
      </c>
      <c r="B2772" s="7">
        <v>5</v>
      </c>
      <c r="C2772" s="7"/>
      <c r="D2772" s="7"/>
      <c r="E2772" s="7"/>
      <c r="H2772">
        <v>2770.5</v>
      </c>
      <c r="I2772">
        <v>5</v>
      </c>
    </row>
    <row r="2773" spans="1:9">
      <c r="A2773" s="7">
        <v>2771.5</v>
      </c>
      <c r="B2773" s="7">
        <v>2</v>
      </c>
      <c r="C2773" s="7"/>
      <c r="D2773" s="7"/>
      <c r="E2773" s="7"/>
      <c r="H2773">
        <v>2771.5</v>
      </c>
      <c r="I2773">
        <v>4</v>
      </c>
    </row>
    <row r="2774" spans="1:9">
      <c r="A2774" s="7">
        <v>2772.5</v>
      </c>
      <c r="B2774" s="7">
        <v>1</v>
      </c>
      <c r="C2774" s="7"/>
      <c r="D2774" s="7"/>
      <c r="E2774" s="7"/>
      <c r="H2774">
        <v>2772.5</v>
      </c>
      <c r="I2774">
        <v>5</v>
      </c>
    </row>
    <row r="2775" spans="1:9">
      <c r="A2775" s="7">
        <v>2773.5</v>
      </c>
      <c r="B2775" s="7">
        <v>2</v>
      </c>
      <c r="C2775" s="7"/>
      <c r="D2775" s="7"/>
      <c r="E2775" s="7"/>
      <c r="H2775">
        <v>2773.5</v>
      </c>
      <c r="I2775">
        <v>0</v>
      </c>
    </row>
    <row r="2776" spans="1:9">
      <c r="A2776" s="7">
        <v>2774.5</v>
      </c>
      <c r="B2776" s="7">
        <v>4</v>
      </c>
      <c r="C2776" s="7"/>
      <c r="D2776" s="7"/>
      <c r="E2776" s="7"/>
      <c r="H2776">
        <v>2774.5</v>
      </c>
      <c r="I2776">
        <v>1</v>
      </c>
    </row>
    <row r="2777" spans="1:9">
      <c r="A2777" s="7">
        <v>2775.5</v>
      </c>
      <c r="B2777" s="7">
        <v>3</v>
      </c>
      <c r="C2777" s="7"/>
      <c r="D2777" s="7"/>
      <c r="E2777" s="7"/>
      <c r="H2777">
        <v>2775.5</v>
      </c>
      <c r="I2777">
        <v>0</v>
      </c>
    </row>
    <row r="2778" spans="1:9">
      <c r="A2778" s="7">
        <v>2776.5</v>
      </c>
      <c r="B2778" s="7">
        <v>3</v>
      </c>
      <c r="C2778" s="7"/>
      <c r="D2778" s="7"/>
      <c r="E2778" s="7"/>
      <c r="H2778">
        <v>2776.5</v>
      </c>
      <c r="I2778">
        <v>1</v>
      </c>
    </row>
    <row r="2779" spans="1:9">
      <c r="A2779" s="7">
        <v>2777.5</v>
      </c>
      <c r="B2779" s="7">
        <v>1</v>
      </c>
      <c r="C2779" s="7"/>
      <c r="D2779" s="7"/>
      <c r="E2779" s="7"/>
      <c r="H2779">
        <v>2777.5</v>
      </c>
      <c r="I2779">
        <v>0</v>
      </c>
    </row>
    <row r="2780" spans="1:9">
      <c r="A2780" s="7">
        <v>2778.5</v>
      </c>
      <c r="B2780" s="7">
        <v>3</v>
      </c>
      <c r="C2780" s="7"/>
      <c r="D2780" s="7"/>
      <c r="E2780" s="7"/>
      <c r="H2780">
        <v>2778.5</v>
      </c>
      <c r="I2780">
        <v>3</v>
      </c>
    </row>
    <row r="2781" spans="1:9">
      <c r="A2781" s="7">
        <v>2779.5</v>
      </c>
      <c r="B2781" s="7">
        <v>1</v>
      </c>
      <c r="C2781" s="7"/>
      <c r="D2781" s="7"/>
      <c r="E2781" s="7"/>
      <c r="H2781">
        <v>2779.5</v>
      </c>
      <c r="I2781">
        <v>3</v>
      </c>
    </row>
    <row r="2782" spans="1:9">
      <c r="A2782" s="7">
        <v>2780.5</v>
      </c>
      <c r="B2782" s="7">
        <v>1</v>
      </c>
      <c r="C2782" s="7"/>
      <c r="D2782" s="7"/>
      <c r="E2782" s="7"/>
      <c r="H2782">
        <v>2780.5</v>
      </c>
      <c r="I2782">
        <v>4</v>
      </c>
    </row>
    <row r="2783" spans="1:9">
      <c r="A2783" s="7">
        <v>2781.5</v>
      </c>
      <c r="B2783" s="7">
        <v>4</v>
      </c>
      <c r="C2783" s="7"/>
      <c r="D2783" s="7"/>
      <c r="E2783" s="7"/>
      <c r="H2783">
        <v>2781.5</v>
      </c>
      <c r="I2783">
        <v>1</v>
      </c>
    </row>
    <row r="2784" spans="1:9">
      <c r="A2784" s="7">
        <v>2782.5</v>
      </c>
      <c r="B2784" s="7">
        <v>2</v>
      </c>
      <c r="C2784" s="7"/>
      <c r="D2784" s="7"/>
      <c r="E2784" s="7"/>
      <c r="H2784">
        <v>2782.5</v>
      </c>
      <c r="I2784">
        <v>3</v>
      </c>
    </row>
    <row r="2785" spans="1:9">
      <c r="A2785" s="7">
        <v>2783.5</v>
      </c>
      <c r="B2785" s="7">
        <v>1</v>
      </c>
      <c r="C2785" s="7"/>
      <c r="D2785" s="7"/>
      <c r="E2785" s="7"/>
      <c r="H2785">
        <v>2783.5</v>
      </c>
      <c r="I2785">
        <v>1</v>
      </c>
    </row>
    <row r="2786" spans="1:9">
      <c r="A2786" s="7">
        <v>2784.5</v>
      </c>
      <c r="B2786" s="7">
        <v>2</v>
      </c>
      <c r="C2786" s="7"/>
      <c r="D2786" s="7"/>
      <c r="E2786" s="7"/>
      <c r="H2786">
        <v>2784.5</v>
      </c>
      <c r="I2786">
        <v>2</v>
      </c>
    </row>
    <row r="2787" spans="1:9">
      <c r="A2787" s="7">
        <v>2785.5</v>
      </c>
      <c r="B2787" s="7">
        <v>3</v>
      </c>
      <c r="C2787" s="7"/>
      <c r="D2787" s="7"/>
      <c r="E2787" s="7"/>
      <c r="H2787">
        <v>2785.5</v>
      </c>
      <c r="I2787">
        <v>4</v>
      </c>
    </row>
    <row r="2788" spans="1:9">
      <c r="A2788" s="7">
        <v>2786.5</v>
      </c>
      <c r="B2788" s="7">
        <v>2</v>
      </c>
      <c r="C2788" s="7"/>
      <c r="D2788" s="7"/>
      <c r="E2788" s="7"/>
      <c r="H2788">
        <v>2786.5</v>
      </c>
      <c r="I2788">
        <v>4</v>
      </c>
    </row>
    <row r="2789" spans="1:9">
      <c r="A2789" s="7">
        <v>2787.5</v>
      </c>
      <c r="B2789" s="7">
        <v>3</v>
      </c>
      <c r="C2789" s="7"/>
      <c r="D2789" s="7"/>
      <c r="E2789" s="7"/>
      <c r="H2789">
        <v>2787.5</v>
      </c>
      <c r="I2789">
        <v>2</v>
      </c>
    </row>
    <row r="2790" spans="1:9">
      <c r="A2790" s="7">
        <v>2788.5</v>
      </c>
      <c r="B2790" s="7">
        <v>2</v>
      </c>
      <c r="C2790" s="7"/>
      <c r="D2790" s="7"/>
      <c r="E2790" s="7"/>
      <c r="H2790">
        <v>2788.5</v>
      </c>
      <c r="I2790">
        <v>2</v>
      </c>
    </row>
    <row r="2791" spans="1:9">
      <c r="A2791" s="7">
        <v>2789.5</v>
      </c>
      <c r="B2791" s="7">
        <v>1</v>
      </c>
      <c r="C2791" s="7"/>
      <c r="D2791" s="7"/>
      <c r="E2791" s="7"/>
      <c r="H2791">
        <v>2789.5</v>
      </c>
      <c r="I2791">
        <v>2</v>
      </c>
    </row>
    <row r="2792" spans="1:9">
      <c r="A2792" s="7">
        <v>2790.5</v>
      </c>
      <c r="B2792" s="7">
        <v>2</v>
      </c>
      <c r="C2792" s="7"/>
      <c r="D2792" s="7"/>
      <c r="E2792" s="7"/>
      <c r="H2792">
        <v>2790.5</v>
      </c>
      <c r="I2792">
        <v>1</v>
      </c>
    </row>
    <row r="2793" spans="1:9">
      <c r="A2793" s="7">
        <v>2791.5</v>
      </c>
      <c r="B2793" s="7">
        <v>3</v>
      </c>
      <c r="C2793" s="7"/>
      <c r="D2793" s="7"/>
      <c r="E2793" s="7"/>
      <c r="H2793">
        <v>2791.5</v>
      </c>
      <c r="I2793">
        <v>1</v>
      </c>
    </row>
    <row r="2794" spans="1:9">
      <c r="A2794" s="7">
        <v>2792.5</v>
      </c>
      <c r="B2794" s="7">
        <v>1</v>
      </c>
      <c r="C2794" s="7"/>
      <c r="D2794" s="7"/>
      <c r="E2794" s="7"/>
      <c r="H2794">
        <v>2792.5</v>
      </c>
      <c r="I2794">
        <v>1</v>
      </c>
    </row>
    <row r="2795" spans="1:9">
      <c r="A2795" s="7">
        <v>2793.5</v>
      </c>
      <c r="B2795" s="7">
        <v>1</v>
      </c>
      <c r="C2795" s="7"/>
      <c r="D2795" s="7"/>
      <c r="E2795" s="7"/>
      <c r="H2795">
        <v>2793.5</v>
      </c>
      <c r="I2795">
        <v>3</v>
      </c>
    </row>
    <row r="2796" spans="1:9">
      <c r="A2796" s="7">
        <v>2794.5</v>
      </c>
      <c r="B2796" s="7">
        <v>0</v>
      </c>
      <c r="C2796" s="7"/>
      <c r="D2796" s="7"/>
      <c r="E2796" s="7"/>
      <c r="H2796">
        <v>2794.5</v>
      </c>
      <c r="I2796">
        <v>2</v>
      </c>
    </row>
    <row r="2797" spans="1:9">
      <c r="A2797" s="7">
        <v>2795.5</v>
      </c>
      <c r="B2797" s="7">
        <v>1</v>
      </c>
      <c r="C2797" s="7"/>
      <c r="D2797" s="7"/>
      <c r="E2797" s="7"/>
      <c r="H2797">
        <v>2795.5</v>
      </c>
      <c r="I2797">
        <v>3</v>
      </c>
    </row>
    <row r="2798" spans="1:9">
      <c r="A2798" s="7">
        <v>2796.5</v>
      </c>
      <c r="B2798" s="7">
        <v>2</v>
      </c>
      <c r="C2798" s="7"/>
      <c r="D2798" s="7"/>
      <c r="E2798" s="7"/>
      <c r="H2798">
        <v>2796.5</v>
      </c>
      <c r="I2798">
        <v>2</v>
      </c>
    </row>
    <row r="2799" spans="1:9">
      <c r="A2799" s="7">
        <v>2797.5</v>
      </c>
      <c r="B2799" s="7">
        <v>0</v>
      </c>
      <c r="C2799" s="7"/>
      <c r="D2799" s="7"/>
      <c r="E2799" s="7"/>
      <c r="H2799">
        <v>2797.5</v>
      </c>
      <c r="I2799">
        <v>1</v>
      </c>
    </row>
    <row r="2800" spans="1:9">
      <c r="A2800" s="7">
        <v>2798.5</v>
      </c>
      <c r="B2800" s="7">
        <v>1</v>
      </c>
      <c r="C2800" s="7"/>
      <c r="D2800" s="7"/>
      <c r="E2800" s="7"/>
      <c r="H2800">
        <v>2798.5</v>
      </c>
      <c r="I2800">
        <v>3</v>
      </c>
    </row>
    <row r="2801" spans="1:9">
      <c r="A2801" s="7">
        <v>2799.5</v>
      </c>
      <c r="B2801" s="7">
        <v>2</v>
      </c>
      <c r="C2801" s="7"/>
      <c r="D2801" s="7"/>
      <c r="E2801" s="7"/>
      <c r="H2801">
        <v>2799.5</v>
      </c>
      <c r="I2801">
        <v>1</v>
      </c>
    </row>
    <row r="2802" spans="1:9">
      <c r="A2802" s="7">
        <v>2800.5</v>
      </c>
      <c r="B2802" s="7">
        <v>2</v>
      </c>
      <c r="C2802" s="7"/>
      <c r="D2802" s="7"/>
      <c r="E2802" s="7"/>
      <c r="H2802">
        <v>2800.5</v>
      </c>
      <c r="I2802">
        <v>3</v>
      </c>
    </row>
    <row r="2803" spans="1:9">
      <c r="A2803" s="7">
        <v>2801.5</v>
      </c>
      <c r="B2803" s="7">
        <v>0</v>
      </c>
      <c r="C2803" s="7"/>
      <c r="D2803" s="7"/>
      <c r="E2803" s="7"/>
      <c r="H2803">
        <v>2801.5</v>
      </c>
      <c r="I2803">
        <v>4</v>
      </c>
    </row>
    <row r="2804" spans="1:9">
      <c r="A2804" s="7">
        <v>2802.5</v>
      </c>
      <c r="B2804" s="7">
        <v>1</v>
      </c>
      <c r="C2804" s="7"/>
      <c r="D2804" s="7"/>
      <c r="E2804" s="7"/>
      <c r="H2804">
        <v>2802.5</v>
      </c>
      <c r="I2804">
        <v>6</v>
      </c>
    </row>
    <row r="2805" spans="1:9">
      <c r="A2805" s="7">
        <v>2803.5</v>
      </c>
      <c r="B2805" s="7">
        <v>0</v>
      </c>
      <c r="C2805" s="7"/>
      <c r="D2805" s="7"/>
      <c r="E2805" s="7"/>
      <c r="H2805">
        <v>2803.5</v>
      </c>
      <c r="I2805">
        <v>6</v>
      </c>
    </row>
    <row r="2806" spans="1:9">
      <c r="A2806" s="7">
        <v>2804.5</v>
      </c>
      <c r="B2806" s="7">
        <v>1</v>
      </c>
      <c r="C2806" s="7"/>
      <c r="D2806" s="7"/>
      <c r="E2806" s="7"/>
      <c r="H2806">
        <v>2804.5</v>
      </c>
      <c r="I2806">
        <v>2</v>
      </c>
    </row>
    <row r="2807" spans="1:9">
      <c r="A2807" s="7">
        <v>2805.5</v>
      </c>
      <c r="B2807" s="7">
        <v>2</v>
      </c>
      <c r="C2807" s="7"/>
      <c r="D2807" s="7"/>
      <c r="E2807" s="7"/>
      <c r="H2807">
        <v>2805.5</v>
      </c>
      <c r="I2807">
        <v>1</v>
      </c>
    </row>
    <row r="2808" spans="1:9">
      <c r="A2808" s="7">
        <v>2806.5</v>
      </c>
      <c r="B2808" s="7">
        <v>1</v>
      </c>
      <c r="C2808" s="7"/>
      <c r="D2808" s="7"/>
      <c r="E2808" s="7"/>
      <c r="H2808">
        <v>2806.5</v>
      </c>
      <c r="I2808">
        <v>1</v>
      </c>
    </row>
    <row r="2809" spans="1:9">
      <c r="A2809" s="7">
        <v>2807.5</v>
      </c>
      <c r="B2809" s="7">
        <v>0</v>
      </c>
      <c r="C2809" s="7"/>
      <c r="D2809" s="7"/>
      <c r="E2809" s="7"/>
      <c r="H2809">
        <v>2807.5</v>
      </c>
      <c r="I2809">
        <v>1</v>
      </c>
    </row>
    <row r="2810" spans="1:9">
      <c r="A2810" s="7">
        <v>2808.5</v>
      </c>
      <c r="B2810" s="7">
        <v>1</v>
      </c>
      <c r="C2810" s="7"/>
      <c r="D2810" s="7"/>
      <c r="E2810" s="7"/>
      <c r="H2810">
        <v>2808.5</v>
      </c>
      <c r="I2810">
        <v>2</v>
      </c>
    </row>
    <row r="2811" spans="1:9">
      <c r="A2811" s="7">
        <v>2809.5</v>
      </c>
      <c r="B2811" s="7">
        <v>0</v>
      </c>
      <c r="C2811" s="7"/>
      <c r="D2811" s="7"/>
      <c r="E2811" s="7"/>
      <c r="H2811">
        <v>2809.5</v>
      </c>
      <c r="I2811">
        <v>2</v>
      </c>
    </row>
    <row r="2812" spans="1:9">
      <c r="A2812" s="7">
        <v>2810.5</v>
      </c>
      <c r="B2812" s="7">
        <v>1</v>
      </c>
      <c r="C2812" s="7"/>
      <c r="D2812" s="7"/>
      <c r="E2812" s="7"/>
      <c r="H2812">
        <v>2810.5</v>
      </c>
      <c r="I2812">
        <v>1</v>
      </c>
    </row>
    <row r="2813" spans="1:9">
      <c r="A2813" s="7">
        <v>2811.5</v>
      </c>
      <c r="B2813" s="7">
        <v>2</v>
      </c>
      <c r="C2813" s="7"/>
      <c r="D2813" s="7"/>
      <c r="E2813" s="7"/>
      <c r="H2813">
        <v>2811.5</v>
      </c>
      <c r="I2813">
        <v>5</v>
      </c>
    </row>
    <row r="2814" spans="1:9">
      <c r="A2814" s="7">
        <v>2812.5</v>
      </c>
      <c r="B2814" s="7">
        <v>1</v>
      </c>
      <c r="C2814" s="7"/>
      <c r="D2814" s="7"/>
      <c r="E2814" s="7"/>
      <c r="H2814">
        <v>2812.5</v>
      </c>
      <c r="I2814">
        <v>3</v>
      </c>
    </row>
    <row r="2815" spans="1:9">
      <c r="A2815" s="7">
        <v>2813.5</v>
      </c>
      <c r="B2815" s="7">
        <v>0</v>
      </c>
      <c r="C2815" s="7"/>
      <c r="D2815" s="7"/>
      <c r="E2815" s="7"/>
      <c r="H2815">
        <v>2813.5</v>
      </c>
      <c r="I2815">
        <v>2</v>
      </c>
    </row>
    <row r="2816" spans="1:9">
      <c r="A2816" s="7">
        <v>2814.5</v>
      </c>
      <c r="B2816" s="7">
        <v>2</v>
      </c>
      <c r="C2816" s="7"/>
      <c r="D2816" s="7"/>
      <c r="E2816" s="7"/>
      <c r="H2816">
        <v>2814.5</v>
      </c>
      <c r="I2816">
        <v>3</v>
      </c>
    </row>
    <row r="2817" spans="1:9">
      <c r="A2817" s="7">
        <v>2815.5</v>
      </c>
      <c r="B2817" s="7">
        <v>2</v>
      </c>
      <c r="C2817" s="7"/>
      <c r="D2817" s="7"/>
      <c r="E2817" s="7"/>
      <c r="H2817">
        <v>2815.5</v>
      </c>
      <c r="I2817">
        <v>6</v>
      </c>
    </row>
    <row r="2818" spans="1:9">
      <c r="A2818" s="7">
        <v>2816.5</v>
      </c>
      <c r="B2818" s="7">
        <v>1</v>
      </c>
      <c r="C2818" s="7"/>
      <c r="D2818" s="7"/>
      <c r="E2818" s="7"/>
      <c r="H2818">
        <v>2816.5</v>
      </c>
      <c r="I2818">
        <v>2</v>
      </c>
    </row>
    <row r="2819" spans="1:9">
      <c r="A2819" s="7">
        <v>2817.5</v>
      </c>
      <c r="B2819" s="7">
        <v>1</v>
      </c>
      <c r="C2819" s="7"/>
      <c r="D2819" s="7"/>
      <c r="E2819" s="7"/>
      <c r="H2819">
        <v>2817.5</v>
      </c>
      <c r="I2819">
        <v>2</v>
      </c>
    </row>
    <row r="2820" spans="1:9">
      <c r="A2820" s="7">
        <v>2818.5</v>
      </c>
      <c r="B2820" s="7">
        <v>2</v>
      </c>
      <c r="C2820" s="7"/>
      <c r="D2820" s="7"/>
      <c r="E2820" s="7"/>
      <c r="H2820">
        <v>2818.5</v>
      </c>
      <c r="I2820">
        <v>3</v>
      </c>
    </row>
    <row r="2821" spans="1:9">
      <c r="A2821" s="7">
        <v>2819.5</v>
      </c>
      <c r="B2821" s="7">
        <v>2</v>
      </c>
      <c r="C2821" s="7"/>
      <c r="D2821" s="7"/>
      <c r="E2821" s="7"/>
      <c r="H2821">
        <v>2819.5</v>
      </c>
      <c r="I2821">
        <v>2</v>
      </c>
    </row>
    <row r="2822" spans="1:9">
      <c r="A2822" s="7">
        <v>2820.5</v>
      </c>
      <c r="B2822" s="7">
        <v>4</v>
      </c>
      <c r="C2822" s="7"/>
      <c r="D2822" s="7"/>
      <c r="E2822" s="7"/>
      <c r="H2822">
        <v>2820.5</v>
      </c>
      <c r="I2822">
        <v>5</v>
      </c>
    </row>
    <row r="2823" spans="1:9">
      <c r="A2823" s="7">
        <v>2821.5</v>
      </c>
      <c r="B2823" s="7">
        <v>0</v>
      </c>
      <c r="C2823" s="7"/>
      <c r="D2823" s="7"/>
      <c r="E2823" s="7"/>
      <c r="H2823">
        <v>2821.5</v>
      </c>
      <c r="I2823">
        <v>1</v>
      </c>
    </row>
    <row r="2824" spans="1:9">
      <c r="A2824" s="7">
        <v>2822.5</v>
      </c>
      <c r="B2824" s="7">
        <v>2</v>
      </c>
      <c r="C2824" s="7"/>
      <c r="D2824" s="7"/>
      <c r="E2824" s="7"/>
      <c r="H2824">
        <v>2822.5</v>
      </c>
      <c r="I2824">
        <v>3</v>
      </c>
    </row>
    <row r="2825" spans="1:9">
      <c r="A2825" s="7">
        <v>2823.5</v>
      </c>
      <c r="B2825" s="7">
        <v>2</v>
      </c>
      <c r="C2825" s="7"/>
      <c r="D2825" s="7"/>
      <c r="E2825" s="7"/>
      <c r="H2825">
        <v>2823.5</v>
      </c>
      <c r="I2825">
        <v>3</v>
      </c>
    </row>
    <row r="2826" spans="1:9">
      <c r="A2826" s="7">
        <v>2824.5</v>
      </c>
      <c r="B2826" s="7">
        <v>1</v>
      </c>
      <c r="C2826" s="7"/>
      <c r="D2826" s="7"/>
      <c r="E2826" s="7"/>
      <c r="H2826">
        <v>2824.5</v>
      </c>
      <c r="I2826">
        <v>5</v>
      </c>
    </row>
    <row r="2827" spans="1:9">
      <c r="A2827" s="7">
        <v>2825.5</v>
      </c>
      <c r="B2827" s="7">
        <v>1</v>
      </c>
      <c r="C2827" s="7"/>
      <c r="D2827" s="7"/>
      <c r="E2827" s="7"/>
      <c r="H2827">
        <v>2825.5</v>
      </c>
      <c r="I2827">
        <v>3</v>
      </c>
    </row>
    <row r="2828" spans="1:9">
      <c r="A2828" s="7">
        <v>2826.5</v>
      </c>
      <c r="B2828" s="7">
        <v>3</v>
      </c>
      <c r="C2828" s="7"/>
      <c r="D2828" s="7"/>
      <c r="E2828" s="7"/>
      <c r="H2828">
        <v>2826.5</v>
      </c>
      <c r="I2828">
        <v>1</v>
      </c>
    </row>
    <row r="2829" spans="1:9">
      <c r="A2829" s="7">
        <v>2827.5</v>
      </c>
      <c r="B2829" s="7">
        <v>0</v>
      </c>
      <c r="C2829" s="7"/>
      <c r="D2829" s="7"/>
      <c r="E2829" s="7"/>
      <c r="H2829">
        <v>2827.5</v>
      </c>
      <c r="I2829">
        <v>2</v>
      </c>
    </row>
    <row r="2830" spans="1:9">
      <c r="A2830" s="7">
        <v>2828.5</v>
      </c>
      <c r="B2830" s="7">
        <v>2</v>
      </c>
      <c r="C2830" s="7"/>
      <c r="D2830" s="7"/>
      <c r="E2830" s="7"/>
      <c r="H2830">
        <v>2828.5</v>
      </c>
      <c r="I2830">
        <v>2</v>
      </c>
    </row>
    <row r="2831" spans="1:9">
      <c r="A2831" s="7">
        <v>2829.5</v>
      </c>
      <c r="B2831" s="7">
        <v>3</v>
      </c>
      <c r="C2831" s="7"/>
      <c r="D2831" s="7"/>
      <c r="E2831" s="7"/>
      <c r="H2831">
        <v>2829.5</v>
      </c>
      <c r="I2831">
        <v>2</v>
      </c>
    </row>
    <row r="2832" spans="1:9">
      <c r="A2832" s="7">
        <v>2830.5</v>
      </c>
      <c r="B2832" s="7">
        <v>5</v>
      </c>
      <c r="C2832" s="7"/>
      <c r="D2832" s="7"/>
      <c r="E2832" s="7"/>
      <c r="H2832">
        <v>2830.5</v>
      </c>
      <c r="I2832">
        <v>5</v>
      </c>
    </row>
    <row r="2833" spans="1:9">
      <c r="A2833" s="7">
        <v>2831.5</v>
      </c>
      <c r="B2833" s="7">
        <v>2</v>
      </c>
      <c r="C2833" s="7"/>
      <c r="D2833" s="7"/>
      <c r="E2833" s="7"/>
      <c r="H2833">
        <v>2831.5</v>
      </c>
      <c r="I2833">
        <v>5</v>
      </c>
    </row>
    <row r="2834" spans="1:9">
      <c r="A2834" s="7">
        <v>2832.5</v>
      </c>
      <c r="B2834" s="7">
        <v>0</v>
      </c>
      <c r="C2834" s="7"/>
      <c r="D2834" s="7"/>
      <c r="E2834" s="7"/>
      <c r="H2834">
        <v>2832.5</v>
      </c>
      <c r="I2834">
        <v>4</v>
      </c>
    </row>
    <row r="2835" spans="1:9">
      <c r="A2835" s="7">
        <v>2833.5</v>
      </c>
      <c r="B2835" s="7">
        <v>0</v>
      </c>
      <c r="C2835" s="7"/>
      <c r="D2835" s="7"/>
      <c r="E2835" s="7"/>
      <c r="H2835">
        <v>2833.5</v>
      </c>
      <c r="I2835">
        <v>3</v>
      </c>
    </row>
    <row r="2836" spans="1:9">
      <c r="A2836" s="7">
        <v>2834.5</v>
      </c>
      <c r="B2836" s="7">
        <v>2</v>
      </c>
      <c r="C2836" s="7"/>
      <c r="D2836" s="7"/>
      <c r="E2836" s="7"/>
      <c r="H2836">
        <v>2834.5</v>
      </c>
      <c r="I2836">
        <v>2</v>
      </c>
    </row>
    <row r="2837" spans="1:9">
      <c r="A2837" s="7">
        <v>2835.5</v>
      </c>
      <c r="B2837" s="7">
        <v>3</v>
      </c>
      <c r="C2837" s="7"/>
      <c r="D2837" s="7"/>
      <c r="E2837" s="7"/>
      <c r="H2837">
        <v>2835.5</v>
      </c>
      <c r="I2837">
        <v>4</v>
      </c>
    </row>
    <row r="2838" spans="1:9">
      <c r="A2838" s="7">
        <v>2836.5</v>
      </c>
      <c r="B2838" s="7">
        <v>5</v>
      </c>
      <c r="C2838" s="7"/>
      <c r="D2838" s="7"/>
      <c r="E2838" s="7"/>
      <c r="H2838">
        <v>2836.5</v>
      </c>
      <c r="I2838">
        <v>3</v>
      </c>
    </row>
    <row r="2839" spans="1:9">
      <c r="A2839" s="7">
        <v>2837.5</v>
      </c>
      <c r="B2839" s="7">
        <v>1</v>
      </c>
      <c r="C2839" s="7"/>
      <c r="D2839" s="7"/>
      <c r="E2839" s="7"/>
      <c r="H2839">
        <v>2837.5</v>
      </c>
      <c r="I2839">
        <v>1</v>
      </c>
    </row>
    <row r="2840" spans="1:9">
      <c r="A2840" s="7">
        <v>2838.5</v>
      </c>
      <c r="B2840" s="7">
        <v>1</v>
      </c>
      <c r="C2840" s="7"/>
      <c r="D2840" s="7"/>
      <c r="E2840" s="7"/>
      <c r="H2840">
        <v>2838.5</v>
      </c>
      <c r="I2840">
        <v>3</v>
      </c>
    </row>
    <row r="2841" spans="1:9">
      <c r="A2841" s="7">
        <v>2839.5</v>
      </c>
      <c r="B2841" s="7">
        <v>0</v>
      </c>
      <c r="C2841" s="7"/>
      <c r="D2841" s="7"/>
      <c r="E2841" s="7"/>
      <c r="H2841">
        <v>2839.5</v>
      </c>
      <c r="I2841">
        <v>2</v>
      </c>
    </row>
    <row r="2842" spans="1:9">
      <c r="A2842" s="7">
        <v>2840.5</v>
      </c>
      <c r="B2842" s="7">
        <v>1</v>
      </c>
      <c r="C2842" s="7"/>
      <c r="D2842" s="7"/>
      <c r="E2842" s="7"/>
      <c r="H2842">
        <v>2840.5</v>
      </c>
      <c r="I2842">
        <v>1</v>
      </c>
    </row>
    <row r="2843" spans="1:9">
      <c r="A2843" s="7">
        <v>2841.5</v>
      </c>
      <c r="B2843" s="7">
        <v>2</v>
      </c>
      <c r="C2843" s="7"/>
      <c r="D2843" s="7"/>
      <c r="E2843" s="7"/>
      <c r="H2843">
        <v>2841.5</v>
      </c>
      <c r="I2843">
        <v>3</v>
      </c>
    </row>
    <row r="2844" spans="1:9">
      <c r="A2844" s="7">
        <v>2842.5</v>
      </c>
      <c r="B2844" s="7">
        <v>2</v>
      </c>
      <c r="C2844" s="7"/>
      <c r="D2844" s="7"/>
      <c r="E2844" s="7"/>
      <c r="H2844">
        <v>2842.5</v>
      </c>
      <c r="I2844">
        <v>0</v>
      </c>
    </row>
    <row r="2845" spans="1:9">
      <c r="A2845" s="7">
        <v>2843.5</v>
      </c>
      <c r="B2845" s="7">
        <v>3</v>
      </c>
      <c r="C2845" s="7"/>
      <c r="D2845" s="7"/>
      <c r="E2845" s="7"/>
      <c r="H2845">
        <v>2843.5</v>
      </c>
      <c r="I2845">
        <v>3</v>
      </c>
    </row>
    <row r="2846" spans="1:9">
      <c r="A2846" s="7">
        <v>2844.5</v>
      </c>
      <c r="B2846" s="7">
        <v>3</v>
      </c>
      <c r="C2846" s="7"/>
      <c r="D2846" s="7"/>
      <c r="E2846" s="7"/>
      <c r="H2846">
        <v>2844.5</v>
      </c>
      <c r="I2846">
        <v>4</v>
      </c>
    </row>
    <row r="2847" spans="1:9">
      <c r="A2847" s="7">
        <v>2845.5</v>
      </c>
      <c r="B2847" s="7">
        <v>2</v>
      </c>
      <c r="C2847" s="7"/>
      <c r="D2847" s="7"/>
      <c r="E2847" s="7"/>
      <c r="H2847">
        <v>2845.5</v>
      </c>
      <c r="I2847">
        <v>3</v>
      </c>
    </row>
    <row r="2848" spans="1:9">
      <c r="A2848" s="7">
        <v>2846.5</v>
      </c>
      <c r="B2848" s="7">
        <v>1</v>
      </c>
      <c r="C2848" s="7"/>
      <c r="D2848" s="7"/>
      <c r="E2848" s="7"/>
      <c r="H2848">
        <v>2846.5</v>
      </c>
      <c r="I2848">
        <v>2</v>
      </c>
    </row>
    <row r="2849" spans="1:9">
      <c r="A2849" s="7">
        <v>2847.5</v>
      </c>
      <c r="B2849" s="7">
        <v>4</v>
      </c>
      <c r="C2849" s="7"/>
      <c r="D2849" s="7"/>
      <c r="E2849" s="7"/>
      <c r="H2849">
        <v>2847.5</v>
      </c>
      <c r="I2849">
        <v>1</v>
      </c>
    </row>
    <row r="2850" spans="1:9">
      <c r="A2850" s="7">
        <v>2848.5</v>
      </c>
      <c r="B2850" s="7">
        <v>0</v>
      </c>
      <c r="C2850" s="7"/>
      <c r="D2850" s="7"/>
      <c r="E2850" s="7"/>
      <c r="H2850">
        <v>2848.5</v>
      </c>
      <c r="I2850">
        <v>1</v>
      </c>
    </row>
    <row r="2851" spans="1:9">
      <c r="A2851" s="7">
        <v>2849.5</v>
      </c>
      <c r="B2851" s="7">
        <v>2</v>
      </c>
      <c r="C2851" s="7"/>
      <c r="D2851" s="7"/>
      <c r="E2851" s="7"/>
      <c r="H2851">
        <v>2849.5</v>
      </c>
      <c r="I2851">
        <v>3</v>
      </c>
    </row>
    <row r="2852" spans="1:9">
      <c r="A2852" s="7">
        <v>2850.5</v>
      </c>
      <c r="B2852" s="7">
        <v>1</v>
      </c>
      <c r="C2852" s="7"/>
      <c r="D2852" s="7"/>
      <c r="E2852" s="7"/>
      <c r="H2852">
        <v>2850.5</v>
      </c>
      <c r="I2852">
        <v>2</v>
      </c>
    </row>
    <row r="2853" spans="1:9">
      <c r="A2853" s="7">
        <v>2851.5</v>
      </c>
      <c r="B2853" s="7">
        <v>2</v>
      </c>
      <c r="C2853" s="7"/>
      <c r="D2853" s="7"/>
      <c r="E2853" s="7"/>
      <c r="H2853">
        <v>2851.5</v>
      </c>
      <c r="I2853">
        <v>1</v>
      </c>
    </row>
    <row r="2854" spans="1:9">
      <c r="A2854" s="7">
        <v>2852.5</v>
      </c>
      <c r="B2854" s="7">
        <v>0</v>
      </c>
      <c r="C2854" s="7"/>
      <c r="D2854" s="7"/>
      <c r="E2854" s="7"/>
      <c r="H2854">
        <v>2852.5</v>
      </c>
      <c r="I2854">
        <v>1</v>
      </c>
    </row>
    <row r="2855" spans="1:9">
      <c r="A2855" s="7">
        <v>2853.5</v>
      </c>
      <c r="B2855" s="7">
        <v>2</v>
      </c>
      <c r="C2855" s="7"/>
      <c r="D2855" s="7"/>
      <c r="E2855" s="7"/>
      <c r="H2855">
        <v>2853.5</v>
      </c>
      <c r="I2855">
        <v>3</v>
      </c>
    </row>
    <row r="2856" spans="1:9">
      <c r="A2856" s="7">
        <v>2854.5</v>
      </c>
      <c r="B2856" s="7">
        <v>3</v>
      </c>
      <c r="C2856" s="7"/>
      <c r="D2856" s="7"/>
      <c r="E2856" s="7"/>
      <c r="H2856">
        <v>2854.5</v>
      </c>
      <c r="I2856">
        <v>3</v>
      </c>
    </row>
    <row r="2857" spans="1:9">
      <c r="A2857" s="7">
        <v>2855.5</v>
      </c>
      <c r="B2857" s="7">
        <v>1</v>
      </c>
      <c r="C2857" s="7"/>
      <c r="D2857" s="7"/>
      <c r="E2857" s="7"/>
      <c r="H2857">
        <v>2855.5</v>
      </c>
      <c r="I2857">
        <v>2</v>
      </c>
    </row>
    <row r="2858" spans="1:9">
      <c r="A2858" s="7">
        <v>2856.5</v>
      </c>
      <c r="B2858" s="7">
        <v>2</v>
      </c>
      <c r="C2858" s="7"/>
      <c r="D2858" s="7"/>
      <c r="E2858" s="7"/>
      <c r="H2858">
        <v>2856.5</v>
      </c>
      <c r="I2858">
        <v>0</v>
      </c>
    </row>
    <row r="2859" spans="1:9">
      <c r="A2859" s="7">
        <v>2857.5</v>
      </c>
      <c r="B2859" s="7">
        <v>0</v>
      </c>
      <c r="C2859" s="7"/>
      <c r="D2859" s="7"/>
      <c r="E2859" s="7"/>
      <c r="H2859">
        <v>2857.5</v>
      </c>
      <c r="I2859">
        <v>7</v>
      </c>
    </row>
    <row r="2860" spans="1:9">
      <c r="A2860" s="7">
        <v>2858.5</v>
      </c>
      <c r="B2860" s="7">
        <v>3</v>
      </c>
      <c r="C2860" s="7"/>
      <c r="D2860" s="7"/>
      <c r="E2860" s="7"/>
      <c r="H2860">
        <v>2858.5</v>
      </c>
      <c r="I2860">
        <v>1</v>
      </c>
    </row>
    <row r="2861" spans="1:9">
      <c r="A2861" s="7">
        <v>2859.5</v>
      </c>
      <c r="B2861" s="7">
        <v>3</v>
      </c>
      <c r="C2861" s="7"/>
      <c r="D2861" s="7"/>
      <c r="E2861" s="7"/>
      <c r="H2861">
        <v>2859.5</v>
      </c>
      <c r="I2861">
        <v>2</v>
      </c>
    </row>
    <row r="2862" spans="1:9">
      <c r="A2862" s="7">
        <v>2860.5</v>
      </c>
      <c r="B2862" s="7">
        <v>2</v>
      </c>
      <c r="C2862" s="7"/>
      <c r="D2862" s="7"/>
      <c r="E2862" s="7"/>
      <c r="H2862">
        <v>2860.5</v>
      </c>
      <c r="I2862">
        <v>2</v>
      </c>
    </row>
    <row r="2863" spans="1:9">
      <c r="A2863" s="7">
        <v>2861.5</v>
      </c>
      <c r="B2863" s="7">
        <v>2</v>
      </c>
      <c r="C2863" s="7"/>
      <c r="D2863" s="7"/>
      <c r="E2863" s="7"/>
      <c r="H2863">
        <v>2861.5</v>
      </c>
      <c r="I2863">
        <v>4</v>
      </c>
    </row>
    <row r="2864" spans="1:9">
      <c r="A2864" s="7">
        <v>2862.5</v>
      </c>
      <c r="B2864" s="7">
        <v>2</v>
      </c>
      <c r="C2864" s="7"/>
      <c r="D2864" s="7"/>
      <c r="E2864" s="7"/>
      <c r="H2864">
        <v>2862.5</v>
      </c>
      <c r="I2864">
        <v>1</v>
      </c>
    </row>
    <row r="2865" spans="1:9">
      <c r="A2865" s="7">
        <v>2863.5</v>
      </c>
      <c r="B2865" s="7">
        <v>1</v>
      </c>
      <c r="C2865" s="7"/>
      <c r="D2865" s="7"/>
      <c r="E2865" s="7"/>
      <c r="H2865">
        <v>2863.5</v>
      </c>
      <c r="I2865">
        <v>2</v>
      </c>
    </row>
    <row r="2866" spans="1:9">
      <c r="A2866" s="7">
        <v>2864.5</v>
      </c>
      <c r="B2866" s="7">
        <v>1</v>
      </c>
      <c r="C2866" s="7"/>
      <c r="D2866" s="7"/>
      <c r="E2866" s="7"/>
      <c r="H2866">
        <v>2864.5</v>
      </c>
      <c r="I2866">
        <v>1</v>
      </c>
    </row>
    <row r="2867" spans="1:9">
      <c r="A2867" s="7">
        <v>2865.5</v>
      </c>
      <c r="B2867" s="7">
        <v>1</v>
      </c>
      <c r="C2867" s="7"/>
      <c r="D2867" s="7"/>
      <c r="E2867" s="7"/>
      <c r="H2867">
        <v>2865.5</v>
      </c>
      <c r="I2867">
        <v>1</v>
      </c>
    </row>
    <row r="2868" spans="1:9">
      <c r="A2868" s="7">
        <v>2866.5</v>
      </c>
      <c r="B2868" s="7">
        <v>1</v>
      </c>
      <c r="C2868" s="7"/>
      <c r="D2868" s="7"/>
      <c r="E2868" s="7"/>
      <c r="H2868">
        <v>2866.5</v>
      </c>
      <c r="I2868">
        <v>3</v>
      </c>
    </row>
    <row r="2869" spans="1:9">
      <c r="A2869" s="7">
        <v>2867.5</v>
      </c>
      <c r="B2869" s="7">
        <v>0</v>
      </c>
      <c r="C2869" s="7"/>
      <c r="D2869" s="7"/>
      <c r="E2869" s="7"/>
      <c r="H2869">
        <v>2867.5</v>
      </c>
      <c r="I2869">
        <v>2</v>
      </c>
    </row>
    <row r="2870" spans="1:9">
      <c r="A2870" s="7">
        <v>2868.5</v>
      </c>
      <c r="B2870" s="7">
        <v>0</v>
      </c>
      <c r="C2870" s="7"/>
      <c r="D2870" s="7"/>
      <c r="E2870" s="7"/>
      <c r="H2870">
        <v>2868.5</v>
      </c>
      <c r="I2870">
        <v>1</v>
      </c>
    </row>
    <row r="2871" spans="1:9">
      <c r="A2871" s="7">
        <v>2869.5</v>
      </c>
      <c r="B2871" s="7">
        <v>3</v>
      </c>
      <c r="C2871" s="7"/>
      <c r="D2871" s="7"/>
      <c r="E2871" s="7"/>
      <c r="H2871">
        <v>2869.5</v>
      </c>
      <c r="I2871">
        <v>0</v>
      </c>
    </row>
    <row r="2872" spans="1:9">
      <c r="A2872" s="7">
        <v>2870.5</v>
      </c>
      <c r="B2872" s="7">
        <v>1</v>
      </c>
      <c r="C2872" s="7"/>
      <c r="D2872" s="7"/>
      <c r="E2872" s="7"/>
      <c r="H2872">
        <v>2870.5</v>
      </c>
      <c r="I2872">
        <v>7</v>
      </c>
    </row>
    <row r="2873" spans="1:9">
      <c r="A2873" s="7">
        <v>2871.5</v>
      </c>
      <c r="B2873" s="7">
        <v>1</v>
      </c>
      <c r="C2873" s="7"/>
      <c r="D2873" s="7"/>
      <c r="E2873" s="7"/>
      <c r="H2873">
        <v>2871.5</v>
      </c>
      <c r="I2873">
        <v>1</v>
      </c>
    </row>
    <row r="2874" spans="1:9">
      <c r="A2874" s="7">
        <v>2872.5</v>
      </c>
      <c r="B2874" s="7">
        <v>1</v>
      </c>
      <c r="C2874" s="7"/>
      <c r="D2874" s="7"/>
      <c r="E2874" s="7"/>
      <c r="H2874">
        <v>2872.5</v>
      </c>
      <c r="I2874">
        <v>8</v>
      </c>
    </row>
    <row r="2875" spans="1:9">
      <c r="A2875" s="7">
        <v>2873.5</v>
      </c>
      <c r="B2875" s="7">
        <v>1</v>
      </c>
      <c r="C2875" s="7"/>
      <c r="D2875" s="7"/>
      <c r="E2875" s="7"/>
      <c r="H2875">
        <v>2873.5</v>
      </c>
      <c r="I2875">
        <v>0</v>
      </c>
    </row>
    <row r="2876" spans="1:9">
      <c r="A2876" s="7">
        <v>2874.5</v>
      </c>
      <c r="B2876" s="7">
        <v>0</v>
      </c>
      <c r="C2876" s="7"/>
      <c r="D2876" s="7"/>
      <c r="E2876" s="7"/>
      <c r="H2876">
        <v>2874.5</v>
      </c>
      <c r="I2876">
        <v>4</v>
      </c>
    </row>
    <row r="2877" spans="1:9">
      <c r="A2877" s="7">
        <v>2875.5</v>
      </c>
      <c r="B2877" s="7">
        <v>3</v>
      </c>
      <c r="C2877" s="7"/>
      <c r="D2877" s="7"/>
      <c r="E2877" s="7"/>
      <c r="H2877">
        <v>2875.5</v>
      </c>
      <c r="I2877">
        <v>4</v>
      </c>
    </row>
    <row r="2878" spans="1:9">
      <c r="A2878" s="7">
        <v>2876.5</v>
      </c>
      <c r="B2878" s="7">
        <v>1</v>
      </c>
      <c r="C2878" s="7"/>
      <c r="D2878" s="7"/>
      <c r="E2878" s="7"/>
      <c r="H2878">
        <v>2876.5</v>
      </c>
      <c r="I2878">
        <v>2</v>
      </c>
    </row>
    <row r="2879" spans="1:9">
      <c r="A2879" s="7">
        <v>2877.5</v>
      </c>
      <c r="B2879" s="7">
        <v>3</v>
      </c>
      <c r="C2879" s="7"/>
      <c r="D2879" s="7"/>
      <c r="E2879" s="7"/>
      <c r="H2879">
        <v>2877.5</v>
      </c>
      <c r="I2879">
        <v>2</v>
      </c>
    </row>
    <row r="2880" spans="1:9">
      <c r="A2880" s="7">
        <v>2878.5</v>
      </c>
      <c r="B2880" s="7">
        <v>0</v>
      </c>
      <c r="C2880" s="7"/>
      <c r="D2880" s="7"/>
      <c r="E2880" s="7"/>
      <c r="H2880">
        <v>2878.5</v>
      </c>
      <c r="I2880">
        <v>3</v>
      </c>
    </row>
    <row r="2881" spans="1:9">
      <c r="A2881" s="7">
        <v>2879.5</v>
      </c>
      <c r="B2881" s="7">
        <v>3</v>
      </c>
      <c r="C2881" s="7"/>
      <c r="D2881" s="7"/>
      <c r="E2881" s="7"/>
      <c r="H2881">
        <v>2879.5</v>
      </c>
      <c r="I2881">
        <v>4</v>
      </c>
    </row>
    <row r="2882" spans="1:9">
      <c r="A2882" s="7">
        <v>2880.5</v>
      </c>
      <c r="B2882" s="7">
        <v>2</v>
      </c>
      <c r="C2882" s="7"/>
      <c r="D2882" s="7"/>
      <c r="E2882" s="7"/>
      <c r="H2882">
        <v>2880.5</v>
      </c>
      <c r="I2882">
        <v>0</v>
      </c>
    </row>
    <row r="2883" spans="1:9">
      <c r="A2883" s="7">
        <v>2881.5</v>
      </c>
      <c r="B2883" s="7">
        <v>0</v>
      </c>
      <c r="C2883" s="7"/>
      <c r="D2883" s="7"/>
      <c r="E2883" s="7"/>
      <c r="H2883">
        <v>2881.5</v>
      </c>
      <c r="I2883">
        <v>3</v>
      </c>
    </row>
    <row r="2884" spans="1:9">
      <c r="A2884" s="7">
        <v>2882.5</v>
      </c>
      <c r="B2884" s="7">
        <v>1</v>
      </c>
      <c r="C2884" s="7"/>
      <c r="D2884" s="7"/>
      <c r="E2884" s="7"/>
      <c r="H2884">
        <v>2882.5</v>
      </c>
      <c r="I2884">
        <v>3</v>
      </c>
    </row>
    <row r="2885" spans="1:9">
      <c r="A2885" s="7">
        <v>2883.5</v>
      </c>
      <c r="B2885" s="7">
        <v>1</v>
      </c>
      <c r="C2885" s="7"/>
      <c r="D2885" s="7"/>
      <c r="E2885" s="7"/>
      <c r="H2885">
        <v>2883.5</v>
      </c>
      <c r="I2885">
        <v>4</v>
      </c>
    </row>
    <row r="2886" spans="1:9">
      <c r="A2886" s="7">
        <v>2884.5</v>
      </c>
      <c r="B2886" s="7">
        <v>1</v>
      </c>
      <c r="C2886" s="7"/>
      <c r="D2886" s="7"/>
      <c r="E2886" s="7"/>
      <c r="H2886">
        <v>2884.5</v>
      </c>
      <c r="I2886">
        <v>1</v>
      </c>
    </row>
    <row r="2887" spans="1:9">
      <c r="A2887" s="7">
        <v>2885.5</v>
      </c>
      <c r="B2887" s="7">
        <v>3</v>
      </c>
      <c r="C2887" s="7"/>
      <c r="D2887" s="7"/>
      <c r="E2887" s="7"/>
      <c r="H2887">
        <v>2885.5</v>
      </c>
      <c r="I2887">
        <v>3</v>
      </c>
    </row>
    <row r="2888" spans="1:9">
      <c r="A2888" s="7">
        <v>2886.5</v>
      </c>
      <c r="B2888" s="7">
        <v>1</v>
      </c>
      <c r="C2888" s="7"/>
      <c r="D2888" s="7"/>
      <c r="E2888" s="7"/>
      <c r="H2888">
        <v>2886.5</v>
      </c>
      <c r="I2888">
        <v>0</v>
      </c>
    </row>
    <row r="2889" spans="1:9">
      <c r="A2889" s="7">
        <v>2887.5</v>
      </c>
      <c r="B2889" s="7">
        <v>4</v>
      </c>
      <c r="C2889" s="7"/>
      <c r="D2889" s="7"/>
      <c r="E2889" s="7"/>
      <c r="H2889">
        <v>2887.5</v>
      </c>
      <c r="I2889">
        <v>1</v>
      </c>
    </row>
    <row r="2890" spans="1:9">
      <c r="A2890" s="7">
        <v>2888.5</v>
      </c>
      <c r="B2890" s="7">
        <v>1</v>
      </c>
      <c r="C2890" s="7"/>
      <c r="D2890" s="7"/>
      <c r="E2890" s="7"/>
      <c r="H2890">
        <v>2888.5</v>
      </c>
      <c r="I2890">
        <v>1</v>
      </c>
    </row>
    <row r="2891" spans="1:9">
      <c r="A2891" s="7">
        <v>2889.5</v>
      </c>
      <c r="B2891" s="7">
        <v>0</v>
      </c>
      <c r="C2891" s="7"/>
      <c r="D2891" s="7"/>
      <c r="E2891" s="7"/>
      <c r="H2891">
        <v>2889.5</v>
      </c>
      <c r="I2891">
        <v>2</v>
      </c>
    </row>
    <row r="2892" spans="1:9">
      <c r="A2892" s="7">
        <v>2890.5</v>
      </c>
      <c r="B2892" s="7">
        <v>2</v>
      </c>
      <c r="C2892" s="7"/>
      <c r="D2892" s="7"/>
      <c r="E2892" s="7"/>
      <c r="H2892">
        <v>2890.5</v>
      </c>
      <c r="I2892">
        <v>1</v>
      </c>
    </row>
    <row r="2893" spans="1:9">
      <c r="A2893" s="7">
        <v>2891.5</v>
      </c>
      <c r="B2893" s="7">
        <v>0</v>
      </c>
      <c r="C2893" s="7"/>
      <c r="D2893" s="7"/>
      <c r="E2893" s="7"/>
      <c r="H2893">
        <v>2891.5</v>
      </c>
      <c r="I2893">
        <v>0</v>
      </c>
    </row>
    <row r="2894" spans="1:9">
      <c r="A2894" s="7">
        <v>2892.5</v>
      </c>
      <c r="B2894" s="7">
        <v>5</v>
      </c>
      <c r="C2894" s="7"/>
      <c r="D2894" s="7"/>
      <c r="E2894" s="7"/>
      <c r="H2894">
        <v>2892.5</v>
      </c>
      <c r="I2894">
        <v>3</v>
      </c>
    </row>
    <row r="2895" spans="1:9">
      <c r="A2895" s="7">
        <v>2893.5</v>
      </c>
      <c r="B2895" s="7">
        <v>1</v>
      </c>
      <c r="C2895" s="7"/>
      <c r="D2895" s="7"/>
      <c r="E2895" s="7"/>
      <c r="H2895">
        <v>2893.5</v>
      </c>
      <c r="I2895">
        <v>4</v>
      </c>
    </row>
    <row r="2896" spans="1:9">
      <c r="A2896" s="7">
        <v>2894.5</v>
      </c>
      <c r="B2896" s="7">
        <v>3</v>
      </c>
      <c r="C2896" s="7"/>
      <c r="D2896" s="7"/>
      <c r="E2896" s="7"/>
      <c r="H2896">
        <v>2894.5</v>
      </c>
      <c r="I2896">
        <v>4</v>
      </c>
    </row>
    <row r="2897" spans="1:9">
      <c r="A2897" s="7">
        <v>2895.5</v>
      </c>
      <c r="B2897" s="7">
        <v>3</v>
      </c>
      <c r="C2897" s="7"/>
      <c r="D2897" s="7"/>
      <c r="E2897" s="7"/>
      <c r="H2897">
        <v>2895.5</v>
      </c>
      <c r="I2897">
        <v>1</v>
      </c>
    </row>
    <row r="2898" spans="1:9">
      <c r="A2898" s="7">
        <v>2896.5</v>
      </c>
      <c r="B2898" s="7">
        <v>3</v>
      </c>
      <c r="C2898" s="7"/>
      <c r="D2898" s="7"/>
      <c r="E2898" s="7"/>
      <c r="H2898">
        <v>2896.5</v>
      </c>
      <c r="I2898">
        <v>1</v>
      </c>
    </row>
    <row r="2899" spans="1:9">
      <c r="A2899" s="7">
        <v>2897.5</v>
      </c>
      <c r="B2899" s="7">
        <v>0</v>
      </c>
      <c r="C2899" s="7"/>
      <c r="D2899" s="7"/>
      <c r="E2899" s="7"/>
      <c r="H2899">
        <v>2897.5</v>
      </c>
      <c r="I2899">
        <v>1</v>
      </c>
    </row>
    <row r="2900" spans="1:9">
      <c r="A2900" s="7">
        <v>2898.5</v>
      </c>
      <c r="B2900" s="7">
        <v>1</v>
      </c>
      <c r="C2900" s="7"/>
      <c r="D2900" s="7"/>
      <c r="E2900" s="7"/>
      <c r="H2900">
        <v>2898.5</v>
      </c>
      <c r="I2900">
        <v>4</v>
      </c>
    </row>
    <row r="2901" spans="1:9">
      <c r="A2901" s="7">
        <v>2899.5</v>
      </c>
      <c r="B2901" s="7">
        <v>2</v>
      </c>
      <c r="C2901" s="7"/>
      <c r="D2901" s="7"/>
      <c r="E2901" s="7"/>
      <c r="H2901">
        <v>2899.5</v>
      </c>
      <c r="I2901">
        <v>2</v>
      </c>
    </row>
    <row r="2902" spans="1:9">
      <c r="A2902" s="7">
        <v>2900.5</v>
      </c>
      <c r="B2902" s="7">
        <v>2</v>
      </c>
      <c r="C2902" s="7"/>
      <c r="D2902" s="7"/>
      <c r="E2902" s="7"/>
      <c r="H2902">
        <v>2900.5</v>
      </c>
      <c r="I2902">
        <v>1</v>
      </c>
    </row>
    <row r="2903" spans="1:9">
      <c r="A2903" s="7">
        <v>2901.5</v>
      </c>
      <c r="B2903" s="7">
        <v>2</v>
      </c>
      <c r="C2903" s="7"/>
      <c r="D2903" s="7"/>
      <c r="E2903" s="7"/>
      <c r="H2903">
        <v>2901.5</v>
      </c>
      <c r="I2903">
        <v>4</v>
      </c>
    </row>
    <row r="2904" spans="1:9">
      <c r="A2904" s="7">
        <v>2902.5</v>
      </c>
      <c r="B2904" s="7">
        <v>2</v>
      </c>
      <c r="C2904" s="7"/>
      <c r="D2904" s="7"/>
      <c r="E2904" s="7"/>
      <c r="H2904">
        <v>2902.5</v>
      </c>
      <c r="I2904">
        <v>0</v>
      </c>
    </row>
    <row r="2905" spans="1:9">
      <c r="A2905" s="7">
        <v>2903.5</v>
      </c>
      <c r="B2905" s="7">
        <v>0</v>
      </c>
      <c r="C2905" s="7"/>
      <c r="D2905" s="7"/>
      <c r="E2905" s="7"/>
      <c r="H2905">
        <v>2903.5</v>
      </c>
      <c r="I2905">
        <v>3</v>
      </c>
    </row>
    <row r="2906" spans="1:9">
      <c r="A2906" s="7">
        <v>2904.5</v>
      </c>
      <c r="B2906" s="7">
        <v>2</v>
      </c>
      <c r="C2906" s="7"/>
      <c r="D2906" s="7"/>
      <c r="E2906" s="7"/>
      <c r="H2906">
        <v>2904.5</v>
      </c>
      <c r="I2906">
        <v>1</v>
      </c>
    </row>
    <row r="2907" spans="1:9">
      <c r="A2907" s="7">
        <v>2905.5</v>
      </c>
      <c r="B2907" s="7">
        <v>1</v>
      </c>
      <c r="C2907" s="7"/>
      <c r="D2907" s="7"/>
      <c r="E2907" s="7"/>
      <c r="H2907">
        <v>2905.5</v>
      </c>
      <c r="I2907">
        <v>0</v>
      </c>
    </row>
    <row r="2908" spans="1:9">
      <c r="A2908" s="7">
        <v>2906.5</v>
      </c>
      <c r="B2908" s="7">
        <v>0</v>
      </c>
      <c r="C2908" s="7"/>
      <c r="D2908" s="7"/>
      <c r="E2908" s="7"/>
      <c r="H2908">
        <v>2906.5</v>
      </c>
      <c r="I2908">
        <v>7</v>
      </c>
    </row>
    <row r="2909" spans="1:9">
      <c r="A2909" s="7">
        <v>2907.5</v>
      </c>
      <c r="B2909" s="7">
        <v>2</v>
      </c>
      <c r="C2909" s="7"/>
      <c r="D2909" s="7"/>
      <c r="E2909" s="7"/>
      <c r="H2909">
        <v>2907.5</v>
      </c>
      <c r="I2909">
        <v>0</v>
      </c>
    </row>
    <row r="2910" spans="1:9">
      <c r="A2910" s="7">
        <v>2908.5</v>
      </c>
      <c r="B2910" s="7">
        <v>1</v>
      </c>
      <c r="C2910" s="7"/>
      <c r="D2910" s="7"/>
      <c r="E2910" s="7"/>
      <c r="H2910">
        <v>2908.5</v>
      </c>
      <c r="I2910">
        <v>4</v>
      </c>
    </row>
    <row r="2911" spans="1:9">
      <c r="A2911" s="7">
        <v>2909.5</v>
      </c>
      <c r="B2911" s="7">
        <v>0</v>
      </c>
      <c r="C2911" s="7"/>
      <c r="D2911" s="7"/>
      <c r="E2911" s="7"/>
      <c r="H2911">
        <v>2909.5</v>
      </c>
      <c r="I2911">
        <v>4</v>
      </c>
    </row>
    <row r="2912" spans="1:9">
      <c r="A2912" s="7">
        <v>2910.5</v>
      </c>
      <c r="B2912" s="7">
        <v>0</v>
      </c>
      <c r="C2912" s="7"/>
      <c r="D2912" s="7"/>
      <c r="E2912" s="7"/>
      <c r="H2912">
        <v>2910.5</v>
      </c>
      <c r="I2912">
        <v>4</v>
      </c>
    </row>
    <row r="2913" spans="1:9">
      <c r="A2913" s="7">
        <v>2911.5</v>
      </c>
      <c r="B2913" s="7">
        <v>3</v>
      </c>
      <c r="C2913" s="7"/>
      <c r="D2913" s="7"/>
      <c r="E2913" s="7"/>
      <c r="H2913">
        <v>2911.5</v>
      </c>
      <c r="I2913">
        <v>3</v>
      </c>
    </row>
    <row r="2914" spans="1:9">
      <c r="A2914" s="7">
        <v>2912.5</v>
      </c>
      <c r="B2914" s="7">
        <v>2</v>
      </c>
      <c r="C2914" s="7"/>
      <c r="D2914" s="7"/>
      <c r="E2914" s="7"/>
      <c r="H2914">
        <v>2912.5</v>
      </c>
      <c r="I2914">
        <v>0</v>
      </c>
    </row>
    <row r="2915" spans="1:9">
      <c r="A2915" s="7">
        <v>2913.5</v>
      </c>
      <c r="B2915" s="7">
        <v>1</v>
      </c>
      <c r="C2915" s="7"/>
      <c r="D2915" s="7"/>
      <c r="E2915" s="7"/>
      <c r="H2915">
        <v>2913.5</v>
      </c>
      <c r="I2915">
        <v>2</v>
      </c>
    </row>
    <row r="2916" spans="1:9">
      <c r="A2916" s="7">
        <v>2914.5</v>
      </c>
      <c r="B2916" s="7">
        <v>3</v>
      </c>
      <c r="C2916" s="7"/>
      <c r="D2916" s="7"/>
      <c r="E2916" s="7"/>
      <c r="H2916">
        <v>2914.5</v>
      </c>
      <c r="I2916">
        <v>6</v>
      </c>
    </row>
    <row r="2917" spans="1:9">
      <c r="A2917" s="7">
        <v>2915.5</v>
      </c>
      <c r="B2917" s="7">
        <v>0</v>
      </c>
      <c r="C2917" s="7"/>
      <c r="D2917" s="7"/>
      <c r="E2917" s="7"/>
      <c r="H2917">
        <v>2915.5</v>
      </c>
      <c r="I2917">
        <v>5</v>
      </c>
    </row>
    <row r="2918" spans="1:9">
      <c r="A2918" s="7">
        <v>2916.5</v>
      </c>
      <c r="B2918" s="7">
        <v>3</v>
      </c>
      <c r="C2918" s="7"/>
      <c r="D2918" s="7"/>
      <c r="E2918" s="7"/>
      <c r="H2918">
        <v>2916.5</v>
      </c>
      <c r="I2918">
        <v>3</v>
      </c>
    </row>
    <row r="2919" spans="1:9">
      <c r="A2919" s="7">
        <v>2917.5</v>
      </c>
      <c r="B2919" s="7">
        <v>0</v>
      </c>
      <c r="C2919" s="7"/>
      <c r="D2919" s="7"/>
      <c r="E2919" s="7"/>
      <c r="H2919">
        <v>2917.5</v>
      </c>
      <c r="I2919">
        <v>4</v>
      </c>
    </row>
    <row r="2920" spans="1:9">
      <c r="A2920" s="7">
        <v>2918.5</v>
      </c>
      <c r="B2920" s="7">
        <v>0</v>
      </c>
      <c r="C2920" s="7"/>
      <c r="D2920" s="7"/>
      <c r="E2920" s="7"/>
      <c r="H2920">
        <v>2918.5</v>
      </c>
      <c r="I2920">
        <v>0</v>
      </c>
    </row>
    <row r="2921" spans="1:9">
      <c r="A2921" s="7">
        <v>2919.5</v>
      </c>
      <c r="B2921" s="7">
        <v>1</v>
      </c>
      <c r="C2921" s="7"/>
      <c r="D2921" s="7"/>
      <c r="E2921" s="7"/>
      <c r="H2921">
        <v>2919.5</v>
      </c>
      <c r="I2921">
        <v>3</v>
      </c>
    </row>
    <row r="2922" spans="1:9">
      <c r="A2922" s="7">
        <v>2920.5</v>
      </c>
      <c r="B2922" s="7">
        <v>3</v>
      </c>
      <c r="C2922" s="7"/>
      <c r="D2922" s="7"/>
      <c r="E2922" s="7"/>
      <c r="H2922">
        <v>2920.5</v>
      </c>
      <c r="I2922">
        <v>1</v>
      </c>
    </row>
    <row r="2923" spans="1:9">
      <c r="A2923" s="7">
        <v>2921.5</v>
      </c>
      <c r="B2923" s="7">
        <v>2</v>
      </c>
      <c r="C2923" s="7"/>
      <c r="D2923" s="7"/>
      <c r="E2923" s="7"/>
      <c r="H2923">
        <v>2921.5</v>
      </c>
      <c r="I2923">
        <v>3</v>
      </c>
    </row>
    <row r="2924" spans="1:9">
      <c r="A2924" s="7">
        <v>2922.5</v>
      </c>
      <c r="B2924" s="7">
        <v>0</v>
      </c>
      <c r="C2924" s="7"/>
      <c r="D2924" s="7"/>
      <c r="E2924" s="7"/>
      <c r="H2924">
        <v>2922.5</v>
      </c>
      <c r="I2924">
        <v>3</v>
      </c>
    </row>
    <row r="2925" spans="1:9">
      <c r="A2925" s="7">
        <v>2923.5</v>
      </c>
      <c r="B2925" s="7">
        <v>1</v>
      </c>
      <c r="C2925" s="7"/>
      <c r="D2925" s="7"/>
      <c r="E2925" s="7"/>
      <c r="H2925">
        <v>2923.5</v>
      </c>
      <c r="I2925">
        <v>5</v>
      </c>
    </row>
    <row r="2926" spans="1:9">
      <c r="A2926" s="7">
        <v>2924.5</v>
      </c>
      <c r="B2926" s="7">
        <v>0</v>
      </c>
      <c r="C2926" s="7"/>
      <c r="D2926" s="7"/>
      <c r="E2926" s="7"/>
      <c r="H2926">
        <v>2924.5</v>
      </c>
      <c r="I2926">
        <v>1</v>
      </c>
    </row>
    <row r="2927" spans="1:9">
      <c r="A2927" s="7">
        <v>2925.5</v>
      </c>
      <c r="B2927" s="7">
        <v>0</v>
      </c>
      <c r="C2927" s="7"/>
      <c r="D2927" s="7"/>
      <c r="E2927" s="7"/>
      <c r="H2927">
        <v>2925.5</v>
      </c>
      <c r="I2927">
        <v>5</v>
      </c>
    </row>
    <row r="2928" spans="1:9">
      <c r="A2928" s="7">
        <v>2926.5</v>
      </c>
      <c r="B2928" s="7">
        <v>3</v>
      </c>
      <c r="C2928" s="7"/>
      <c r="D2928" s="7"/>
      <c r="E2928" s="7"/>
      <c r="H2928">
        <v>2926.5</v>
      </c>
      <c r="I2928">
        <v>2</v>
      </c>
    </row>
    <row r="2929" spans="1:9">
      <c r="A2929" s="7">
        <v>2927.5</v>
      </c>
      <c r="B2929" s="7">
        <v>2</v>
      </c>
      <c r="C2929" s="7"/>
      <c r="D2929" s="7"/>
      <c r="E2929" s="7"/>
      <c r="H2929">
        <v>2927.5</v>
      </c>
      <c r="I2929">
        <v>2</v>
      </c>
    </row>
    <row r="2930" spans="1:9">
      <c r="A2930" s="7">
        <v>2928.5</v>
      </c>
      <c r="B2930" s="7">
        <v>1</v>
      </c>
      <c r="C2930" s="7"/>
      <c r="D2930" s="7"/>
      <c r="E2930" s="7"/>
      <c r="H2930">
        <v>2928.5</v>
      </c>
      <c r="I2930">
        <v>1</v>
      </c>
    </row>
    <row r="2931" spans="1:9">
      <c r="A2931" s="7">
        <v>2929.5</v>
      </c>
      <c r="B2931" s="7">
        <v>1</v>
      </c>
      <c r="C2931" s="7"/>
      <c r="D2931" s="7"/>
      <c r="E2931" s="7"/>
      <c r="H2931">
        <v>2929.5</v>
      </c>
      <c r="I2931">
        <v>2</v>
      </c>
    </row>
    <row r="2932" spans="1:9">
      <c r="A2932" s="7">
        <v>2930.5</v>
      </c>
      <c r="B2932" s="7">
        <v>1</v>
      </c>
      <c r="C2932" s="7"/>
      <c r="D2932" s="7"/>
      <c r="E2932" s="7"/>
      <c r="H2932">
        <v>2930.5</v>
      </c>
      <c r="I2932">
        <v>1</v>
      </c>
    </row>
    <row r="2933" spans="1:9">
      <c r="A2933" s="7">
        <v>2931.5</v>
      </c>
      <c r="B2933" s="7">
        <v>2</v>
      </c>
      <c r="C2933" s="7"/>
      <c r="D2933" s="7"/>
      <c r="E2933" s="7"/>
      <c r="H2933">
        <v>2931.5</v>
      </c>
      <c r="I2933">
        <v>2</v>
      </c>
    </row>
    <row r="2934" spans="1:9">
      <c r="A2934" s="7">
        <v>2932.5</v>
      </c>
      <c r="B2934" s="7">
        <v>1</v>
      </c>
      <c r="C2934" s="7"/>
      <c r="D2934" s="7"/>
      <c r="E2934" s="7"/>
      <c r="H2934">
        <v>2932.5</v>
      </c>
      <c r="I2934">
        <v>6</v>
      </c>
    </row>
    <row r="2935" spans="1:9">
      <c r="A2935" s="7">
        <v>2933.5</v>
      </c>
      <c r="B2935" s="7">
        <v>1</v>
      </c>
      <c r="C2935" s="7"/>
      <c r="D2935" s="7"/>
      <c r="E2935" s="7"/>
      <c r="H2935">
        <v>2933.5</v>
      </c>
      <c r="I2935">
        <v>3</v>
      </c>
    </row>
    <row r="2936" spans="1:9">
      <c r="A2936" s="7">
        <v>2934.5</v>
      </c>
      <c r="B2936" s="7">
        <v>1</v>
      </c>
      <c r="C2936" s="7"/>
      <c r="D2936" s="7"/>
      <c r="E2936" s="7"/>
      <c r="H2936">
        <v>2934.5</v>
      </c>
      <c r="I2936">
        <v>2</v>
      </c>
    </row>
    <row r="2937" spans="1:9">
      <c r="A2937" s="7">
        <v>2935.5</v>
      </c>
      <c r="B2937" s="7">
        <v>0</v>
      </c>
      <c r="C2937" s="7"/>
      <c r="D2937" s="7"/>
      <c r="E2937" s="7"/>
      <c r="H2937">
        <v>2935.5</v>
      </c>
      <c r="I2937">
        <v>2</v>
      </c>
    </row>
    <row r="2938" spans="1:9">
      <c r="A2938" s="7">
        <v>2936.5</v>
      </c>
      <c r="B2938" s="7">
        <v>1</v>
      </c>
      <c r="C2938" s="7"/>
      <c r="D2938" s="7"/>
      <c r="E2938" s="7"/>
      <c r="H2938">
        <v>2936.5</v>
      </c>
      <c r="I2938">
        <v>2</v>
      </c>
    </row>
    <row r="2939" spans="1:9">
      <c r="A2939" s="7">
        <v>2937.5</v>
      </c>
      <c r="B2939" s="7">
        <v>4</v>
      </c>
      <c r="C2939" s="7"/>
      <c r="D2939" s="7"/>
      <c r="E2939" s="7"/>
      <c r="H2939">
        <v>2937.5</v>
      </c>
      <c r="I2939">
        <v>1</v>
      </c>
    </row>
    <row r="2940" spans="1:9">
      <c r="A2940" s="7">
        <v>2938.5</v>
      </c>
      <c r="B2940" s="7">
        <v>1</v>
      </c>
      <c r="C2940" s="7"/>
      <c r="D2940" s="7"/>
      <c r="E2940" s="7"/>
      <c r="H2940">
        <v>2938.5</v>
      </c>
      <c r="I2940">
        <v>2</v>
      </c>
    </row>
    <row r="2941" spans="1:9">
      <c r="A2941" s="7">
        <v>2939.5</v>
      </c>
      <c r="B2941" s="7">
        <v>1</v>
      </c>
      <c r="C2941" s="7"/>
      <c r="D2941" s="7"/>
      <c r="E2941" s="7"/>
      <c r="H2941">
        <v>2939.5</v>
      </c>
      <c r="I2941">
        <v>4</v>
      </c>
    </row>
    <row r="2942" spans="1:9">
      <c r="A2942" s="7">
        <v>2940.5</v>
      </c>
      <c r="B2942" s="7">
        <v>3</v>
      </c>
      <c r="C2942" s="7"/>
      <c r="D2942" s="7"/>
      <c r="E2942" s="7"/>
      <c r="H2942">
        <v>2940.5</v>
      </c>
      <c r="I2942">
        <v>0</v>
      </c>
    </row>
    <row r="2943" spans="1:9">
      <c r="A2943" s="7">
        <v>2941.5</v>
      </c>
      <c r="B2943" s="7">
        <v>1</v>
      </c>
      <c r="C2943" s="7"/>
      <c r="D2943" s="7"/>
      <c r="E2943" s="7"/>
      <c r="H2943">
        <v>2941.5</v>
      </c>
      <c r="I2943">
        <v>3</v>
      </c>
    </row>
    <row r="2944" spans="1:9">
      <c r="A2944" s="7">
        <v>2942.5</v>
      </c>
      <c r="B2944" s="7">
        <v>3</v>
      </c>
      <c r="C2944" s="7"/>
      <c r="D2944" s="7"/>
      <c r="E2944" s="7"/>
      <c r="H2944">
        <v>2942.5</v>
      </c>
      <c r="I2944">
        <v>3</v>
      </c>
    </row>
    <row r="2945" spans="1:9">
      <c r="A2945" s="7">
        <v>2943.5</v>
      </c>
      <c r="B2945" s="7">
        <v>3</v>
      </c>
      <c r="C2945" s="7"/>
      <c r="D2945" s="7"/>
      <c r="E2945" s="7"/>
      <c r="H2945">
        <v>2943.5</v>
      </c>
      <c r="I2945">
        <v>2</v>
      </c>
    </row>
    <row r="2946" spans="1:9">
      <c r="A2946" s="7">
        <v>2944.5</v>
      </c>
      <c r="B2946" s="7">
        <v>0</v>
      </c>
      <c r="C2946" s="7"/>
      <c r="D2946" s="7"/>
      <c r="E2946" s="7"/>
      <c r="H2946">
        <v>2944.5</v>
      </c>
      <c r="I2946">
        <v>2</v>
      </c>
    </row>
    <row r="2947" spans="1:9">
      <c r="A2947" s="7">
        <v>2945.5</v>
      </c>
      <c r="B2947" s="7">
        <v>3</v>
      </c>
      <c r="C2947" s="7"/>
      <c r="D2947" s="7"/>
      <c r="E2947" s="7"/>
      <c r="H2947">
        <v>2945.5</v>
      </c>
      <c r="I2947">
        <v>2</v>
      </c>
    </row>
    <row r="2948" spans="1:9">
      <c r="A2948" s="7">
        <v>2946.5</v>
      </c>
      <c r="B2948" s="7">
        <v>2</v>
      </c>
      <c r="C2948" s="7"/>
      <c r="D2948" s="7"/>
      <c r="E2948" s="7"/>
      <c r="H2948">
        <v>2946.5</v>
      </c>
      <c r="I2948">
        <v>2</v>
      </c>
    </row>
    <row r="2949" spans="1:9">
      <c r="A2949" s="7">
        <v>2947.5</v>
      </c>
      <c r="B2949" s="7">
        <v>1</v>
      </c>
      <c r="C2949" s="7"/>
      <c r="D2949" s="7"/>
      <c r="E2949" s="7"/>
      <c r="H2949">
        <v>2947.5</v>
      </c>
      <c r="I2949">
        <v>0</v>
      </c>
    </row>
    <row r="2950" spans="1:9">
      <c r="A2950" s="7">
        <v>2948.5</v>
      </c>
      <c r="B2950" s="7">
        <v>1</v>
      </c>
      <c r="C2950" s="7"/>
      <c r="D2950" s="7"/>
      <c r="E2950" s="7"/>
      <c r="H2950">
        <v>2948.5</v>
      </c>
      <c r="I2950">
        <v>0</v>
      </c>
    </row>
    <row r="2951" spans="1:9">
      <c r="A2951" s="7">
        <v>2949.5</v>
      </c>
      <c r="B2951" s="7">
        <v>1</v>
      </c>
      <c r="C2951" s="7"/>
      <c r="D2951" s="7"/>
      <c r="E2951" s="7"/>
      <c r="H2951">
        <v>2949.5</v>
      </c>
      <c r="I2951">
        <v>3</v>
      </c>
    </row>
    <row r="2952" spans="1:9">
      <c r="A2952" s="7">
        <v>2950.5</v>
      </c>
      <c r="B2952" s="7">
        <v>0</v>
      </c>
      <c r="C2952" s="7"/>
      <c r="D2952" s="7"/>
      <c r="E2952" s="7"/>
      <c r="H2952">
        <v>2950.5</v>
      </c>
      <c r="I2952">
        <v>1</v>
      </c>
    </row>
    <row r="2953" spans="1:9">
      <c r="A2953" s="7">
        <v>2951.5</v>
      </c>
      <c r="B2953" s="7">
        <v>0</v>
      </c>
      <c r="C2953" s="7"/>
      <c r="D2953" s="7"/>
      <c r="E2953" s="7"/>
      <c r="H2953">
        <v>2951.5</v>
      </c>
      <c r="I2953">
        <v>2</v>
      </c>
    </row>
    <row r="2954" spans="1:9">
      <c r="A2954" s="7">
        <v>2952.5</v>
      </c>
      <c r="B2954" s="7">
        <v>0</v>
      </c>
      <c r="C2954" s="7"/>
      <c r="D2954" s="7"/>
      <c r="E2954" s="7"/>
      <c r="H2954">
        <v>2952.5</v>
      </c>
      <c r="I2954">
        <v>1</v>
      </c>
    </row>
    <row r="2955" spans="1:9">
      <c r="A2955" s="7">
        <v>2953.5</v>
      </c>
      <c r="B2955" s="7">
        <v>0</v>
      </c>
      <c r="C2955" s="7"/>
      <c r="D2955" s="7"/>
      <c r="E2955" s="7"/>
      <c r="H2955">
        <v>2953.5</v>
      </c>
      <c r="I2955">
        <v>1</v>
      </c>
    </row>
    <row r="2956" spans="1:9">
      <c r="A2956" s="7">
        <v>2954.5</v>
      </c>
      <c r="B2956" s="7">
        <v>2</v>
      </c>
      <c r="C2956" s="7"/>
      <c r="D2956" s="7"/>
      <c r="E2956" s="7"/>
      <c r="H2956">
        <v>2954.5</v>
      </c>
      <c r="I2956">
        <v>4</v>
      </c>
    </row>
    <row r="2957" spans="1:9">
      <c r="A2957" s="7">
        <v>2955.5</v>
      </c>
      <c r="B2957" s="7">
        <v>2</v>
      </c>
      <c r="C2957" s="7"/>
      <c r="D2957" s="7"/>
      <c r="E2957" s="7"/>
      <c r="H2957">
        <v>2955.5</v>
      </c>
      <c r="I2957">
        <v>4</v>
      </c>
    </row>
    <row r="2958" spans="1:9">
      <c r="A2958" s="7">
        <v>2956.5</v>
      </c>
      <c r="B2958" s="7">
        <v>2</v>
      </c>
      <c r="C2958" s="7"/>
      <c r="D2958" s="7"/>
      <c r="E2958" s="7"/>
      <c r="H2958">
        <v>2956.5</v>
      </c>
      <c r="I2958">
        <v>2</v>
      </c>
    </row>
    <row r="2959" spans="1:9">
      <c r="A2959" s="7">
        <v>2957.5</v>
      </c>
      <c r="B2959" s="7">
        <v>1</v>
      </c>
      <c r="C2959" s="7"/>
      <c r="D2959" s="7"/>
      <c r="E2959" s="7"/>
      <c r="H2959">
        <v>2957.5</v>
      </c>
      <c r="I2959">
        <v>2</v>
      </c>
    </row>
    <row r="2960" spans="1:9">
      <c r="A2960" s="7">
        <v>2958.5</v>
      </c>
      <c r="B2960" s="7">
        <v>1</v>
      </c>
      <c r="C2960" s="7"/>
      <c r="D2960" s="7"/>
      <c r="E2960" s="7"/>
      <c r="H2960">
        <v>2958.5</v>
      </c>
      <c r="I2960">
        <v>1</v>
      </c>
    </row>
    <row r="2961" spans="1:9">
      <c r="A2961" s="7">
        <v>2959.5</v>
      </c>
      <c r="B2961" s="7">
        <v>1</v>
      </c>
      <c r="C2961" s="7"/>
      <c r="D2961" s="7"/>
      <c r="E2961" s="7"/>
      <c r="H2961">
        <v>2959.5</v>
      </c>
      <c r="I2961">
        <v>5</v>
      </c>
    </row>
    <row r="2962" spans="1:9">
      <c r="A2962" s="7">
        <v>2960.5</v>
      </c>
      <c r="B2962" s="7">
        <v>2</v>
      </c>
      <c r="C2962" s="7"/>
      <c r="D2962" s="7"/>
      <c r="E2962" s="7"/>
      <c r="H2962">
        <v>2960.5</v>
      </c>
      <c r="I2962">
        <v>4</v>
      </c>
    </row>
    <row r="2963" spans="1:9">
      <c r="A2963" s="7">
        <v>2961.5</v>
      </c>
      <c r="B2963" s="7">
        <v>3</v>
      </c>
      <c r="C2963" s="7"/>
      <c r="D2963" s="7"/>
      <c r="E2963" s="7"/>
      <c r="H2963">
        <v>2961.5</v>
      </c>
      <c r="I2963">
        <v>5</v>
      </c>
    </row>
    <row r="2964" spans="1:9">
      <c r="A2964" s="7">
        <v>2962.5</v>
      </c>
      <c r="B2964" s="7">
        <v>0</v>
      </c>
      <c r="C2964" s="7"/>
      <c r="D2964" s="7"/>
      <c r="E2964" s="7"/>
      <c r="H2964">
        <v>2962.5</v>
      </c>
      <c r="I2964">
        <v>0</v>
      </c>
    </row>
    <row r="2965" spans="1:9">
      <c r="A2965" s="7">
        <v>2963.5</v>
      </c>
      <c r="B2965" s="7">
        <v>0</v>
      </c>
      <c r="C2965" s="7"/>
      <c r="D2965" s="7"/>
      <c r="E2965" s="7"/>
      <c r="H2965">
        <v>2963.5</v>
      </c>
      <c r="I2965">
        <v>2</v>
      </c>
    </row>
    <row r="2966" spans="1:9">
      <c r="A2966" s="7">
        <v>2964.5</v>
      </c>
      <c r="B2966" s="7">
        <v>1</v>
      </c>
      <c r="C2966" s="7"/>
      <c r="D2966" s="7"/>
      <c r="E2966" s="7"/>
      <c r="H2966">
        <v>2964.5</v>
      </c>
      <c r="I2966">
        <v>0</v>
      </c>
    </row>
    <row r="2967" spans="1:9">
      <c r="A2967" s="7">
        <v>2965.5</v>
      </c>
      <c r="B2967" s="7">
        <v>2</v>
      </c>
      <c r="C2967" s="7"/>
      <c r="D2967" s="7"/>
      <c r="E2967" s="7"/>
      <c r="H2967">
        <v>2965.5</v>
      </c>
      <c r="I2967">
        <v>0</v>
      </c>
    </row>
    <row r="2968" spans="1:9">
      <c r="A2968" s="7">
        <v>2966.5</v>
      </c>
      <c r="B2968" s="7">
        <v>1</v>
      </c>
      <c r="C2968" s="7"/>
      <c r="D2968" s="7"/>
      <c r="E2968" s="7"/>
      <c r="H2968">
        <v>2966.5</v>
      </c>
      <c r="I2968">
        <v>5</v>
      </c>
    </row>
    <row r="2969" spans="1:9">
      <c r="A2969" s="7">
        <v>2967.5</v>
      </c>
      <c r="B2969" s="7">
        <v>2</v>
      </c>
      <c r="C2969" s="7"/>
      <c r="D2969" s="7"/>
      <c r="E2969" s="7"/>
      <c r="H2969">
        <v>2967.5</v>
      </c>
      <c r="I2969">
        <v>3</v>
      </c>
    </row>
    <row r="2970" spans="1:9">
      <c r="A2970" s="7">
        <v>2968.5</v>
      </c>
      <c r="B2970" s="7">
        <v>3</v>
      </c>
      <c r="C2970" s="7"/>
      <c r="D2970" s="7"/>
      <c r="E2970" s="7"/>
      <c r="H2970">
        <v>2968.5</v>
      </c>
      <c r="I2970">
        <v>3</v>
      </c>
    </row>
    <row r="2971" spans="1:9">
      <c r="A2971" s="7">
        <v>2969.5</v>
      </c>
      <c r="B2971" s="7">
        <v>2</v>
      </c>
      <c r="C2971" s="7"/>
      <c r="D2971" s="7"/>
      <c r="E2971" s="7"/>
      <c r="H2971">
        <v>2969.5</v>
      </c>
      <c r="I2971">
        <v>3</v>
      </c>
    </row>
    <row r="2972" spans="1:9">
      <c r="A2972" s="7">
        <v>2970.5</v>
      </c>
      <c r="B2972" s="7">
        <v>0</v>
      </c>
      <c r="C2972" s="7"/>
      <c r="D2972" s="7"/>
      <c r="E2972" s="7"/>
      <c r="H2972">
        <v>2970.5</v>
      </c>
      <c r="I2972">
        <v>3</v>
      </c>
    </row>
    <row r="2973" spans="1:9">
      <c r="A2973" s="7">
        <v>2971.5</v>
      </c>
      <c r="B2973" s="7">
        <v>2</v>
      </c>
      <c r="C2973" s="7"/>
      <c r="D2973" s="7"/>
      <c r="E2973" s="7"/>
      <c r="H2973">
        <v>2971.5</v>
      </c>
      <c r="I2973">
        <v>2</v>
      </c>
    </row>
    <row r="2974" spans="1:9">
      <c r="A2974" s="7">
        <v>2972.5</v>
      </c>
      <c r="B2974" s="7">
        <v>1</v>
      </c>
      <c r="C2974" s="7"/>
      <c r="D2974" s="7"/>
      <c r="E2974" s="7"/>
      <c r="H2974">
        <v>2972.5</v>
      </c>
      <c r="I2974">
        <v>3</v>
      </c>
    </row>
    <row r="2975" spans="1:9">
      <c r="A2975" s="7">
        <v>2973.5</v>
      </c>
      <c r="B2975" s="7">
        <v>3</v>
      </c>
      <c r="C2975" s="7"/>
      <c r="D2975" s="7"/>
      <c r="E2975" s="7"/>
      <c r="H2975">
        <v>2973.5</v>
      </c>
      <c r="I2975">
        <v>2</v>
      </c>
    </row>
    <row r="2976" spans="1:9">
      <c r="A2976" s="7">
        <v>2974.5</v>
      </c>
      <c r="B2976" s="7">
        <v>1</v>
      </c>
      <c r="C2976" s="7"/>
      <c r="D2976" s="7"/>
      <c r="E2976" s="7"/>
      <c r="H2976">
        <v>2974.5</v>
      </c>
      <c r="I2976">
        <v>3</v>
      </c>
    </row>
    <row r="2977" spans="1:9">
      <c r="A2977" s="7">
        <v>2975.5</v>
      </c>
      <c r="B2977" s="7">
        <v>1</v>
      </c>
      <c r="C2977" s="7"/>
      <c r="D2977" s="7"/>
      <c r="E2977" s="7"/>
      <c r="H2977">
        <v>2975.5</v>
      </c>
      <c r="I2977">
        <v>1</v>
      </c>
    </row>
    <row r="2978" spans="1:9">
      <c r="A2978" s="7">
        <v>2976.5</v>
      </c>
      <c r="B2978" s="7">
        <v>1</v>
      </c>
      <c r="C2978" s="7"/>
      <c r="D2978" s="7"/>
      <c r="E2978" s="7"/>
      <c r="H2978">
        <v>2976.5</v>
      </c>
      <c r="I2978">
        <v>4</v>
      </c>
    </row>
    <row r="2979" spans="1:9">
      <c r="A2979" s="7">
        <v>2977.5</v>
      </c>
      <c r="B2979" s="7">
        <v>1</v>
      </c>
      <c r="C2979" s="7"/>
      <c r="D2979" s="7"/>
      <c r="E2979" s="7"/>
      <c r="H2979">
        <v>2977.5</v>
      </c>
      <c r="I2979">
        <v>2</v>
      </c>
    </row>
    <row r="2980" spans="1:9">
      <c r="A2980" s="7">
        <v>2978.5</v>
      </c>
      <c r="B2980" s="7">
        <v>2</v>
      </c>
      <c r="C2980" s="7"/>
      <c r="D2980" s="7"/>
      <c r="E2980" s="7"/>
      <c r="H2980">
        <v>2978.5</v>
      </c>
      <c r="I2980">
        <v>1</v>
      </c>
    </row>
    <row r="2981" spans="1:9">
      <c r="A2981" s="7">
        <v>2979.5</v>
      </c>
      <c r="B2981" s="7">
        <v>0</v>
      </c>
      <c r="C2981" s="7"/>
      <c r="D2981" s="7"/>
      <c r="E2981" s="7"/>
      <c r="H2981">
        <v>2979.5</v>
      </c>
      <c r="I2981">
        <v>3</v>
      </c>
    </row>
    <row r="2982" spans="1:9">
      <c r="A2982" s="7">
        <v>2980.5</v>
      </c>
      <c r="B2982" s="7">
        <v>3</v>
      </c>
      <c r="C2982" s="7"/>
      <c r="D2982" s="7"/>
      <c r="E2982" s="7"/>
      <c r="H2982">
        <v>2980.5</v>
      </c>
      <c r="I2982">
        <v>2</v>
      </c>
    </row>
    <row r="2983" spans="1:9">
      <c r="A2983" s="7">
        <v>2981.5</v>
      </c>
      <c r="B2983" s="7">
        <v>0</v>
      </c>
      <c r="C2983" s="7"/>
      <c r="D2983" s="7"/>
      <c r="E2983" s="7"/>
      <c r="H2983">
        <v>2981.5</v>
      </c>
      <c r="I2983">
        <v>2</v>
      </c>
    </row>
    <row r="2984" spans="1:9">
      <c r="A2984" s="7">
        <v>2982.5</v>
      </c>
      <c r="B2984" s="7">
        <v>5</v>
      </c>
      <c r="C2984" s="7"/>
      <c r="D2984" s="7"/>
      <c r="E2984" s="7"/>
      <c r="H2984">
        <v>2982.5</v>
      </c>
      <c r="I2984">
        <v>2</v>
      </c>
    </row>
    <row r="2985" spans="1:9">
      <c r="A2985" s="7">
        <v>2983.5</v>
      </c>
      <c r="B2985" s="7">
        <v>0</v>
      </c>
      <c r="C2985" s="7"/>
      <c r="D2985" s="7"/>
      <c r="E2985" s="7"/>
      <c r="H2985">
        <v>2983.5</v>
      </c>
      <c r="I2985">
        <v>3</v>
      </c>
    </row>
    <row r="2986" spans="1:9">
      <c r="A2986" s="7">
        <v>2984.5</v>
      </c>
      <c r="B2986" s="7">
        <v>3</v>
      </c>
      <c r="C2986" s="7"/>
      <c r="D2986" s="7"/>
      <c r="E2986" s="7"/>
      <c r="H2986">
        <v>2984.5</v>
      </c>
      <c r="I2986">
        <v>2</v>
      </c>
    </row>
    <row r="2987" spans="1:9">
      <c r="A2987" s="7">
        <v>2985.5</v>
      </c>
      <c r="B2987" s="7">
        <v>3</v>
      </c>
      <c r="C2987" s="7"/>
      <c r="D2987" s="7"/>
      <c r="E2987" s="7"/>
      <c r="H2987">
        <v>2985.5</v>
      </c>
      <c r="I2987">
        <v>2</v>
      </c>
    </row>
    <row r="2988" spans="1:9">
      <c r="A2988" s="7">
        <v>2986.5</v>
      </c>
      <c r="B2988" s="7">
        <v>3</v>
      </c>
      <c r="C2988" s="7"/>
      <c r="D2988" s="7"/>
      <c r="E2988" s="7"/>
      <c r="H2988">
        <v>2986.5</v>
      </c>
      <c r="I2988">
        <v>1</v>
      </c>
    </row>
    <row r="2989" spans="1:9">
      <c r="A2989" s="7">
        <v>2987.5</v>
      </c>
      <c r="B2989" s="7">
        <v>1</v>
      </c>
      <c r="C2989" s="7"/>
      <c r="D2989" s="7"/>
      <c r="E2989" s="7"/>
      <c r="H2989">
        <v>2987.5</v>
      </c>
      <c r="I2989">
        <v>2</v>
      </c>
    </row>
    <row r="2990" spans="1:9">
      <c r="A2990" s="7">
        <v>2988.5</v>
      </c>
      <c r="B2990" s="7">
        <v>2</v>
      </c>
      <c r="C2990" s="7"/>
      <c r="D2990" s="7"/>
      <c r="E2990" s="7"/>
      <c r="H2990">
        <v>2988.5</v>
      </c>
      <c r="I2990">
        <v>2</v>
      </c>
    </row>
    <row r="2991" spans="1:9">
      <c r="A2991" s="7">
        <v>2989.5</v>
      </c>
      <c r="B2991" s="7">
        <v>2</v>
      </c>
      <c r="C2991" s="7"/>
      <c r="D2991" s="7"/>
      <c r="E2991" s="7"/>
      <c r="H2991">
        <v>2989.5</v>
      </c>
      <c r="I2991">
        <v>2</v>
      </c>
    </row>
    <row r="2992" spans="1:9">
      <c r="A2992" s="7">
        <v>2990.5</v>
      </c>
      <c r="B2992" s="7">
        <v>2</v>
      </c>
      <c r="C2992" s="7"/>
      <c r="D2992" s="7"/>
      <c r="E2992" s="7"/>
      <c r="H2992">
        <v>2990.5</v>
      </c>
      <c r="I2992">
        <v>5</v>
      </c>
    </row>
    <row r="2993" spans="1:9">
      <c r="A2993" s="7">
        <v>2991.5</v>
      </c>
      <c r="B2993" s="7">
        <v>3</v>
      </c>
      <c r="C2993" s="7"/>
      <c r="D2993" s="7"/>
      <c r="E2993" s="7"/>
      <c r="H2993">
        <v>2991.5</v>
      </c>
      <c r="I2993">
        <v>0</v>
      </c>
    </row>
    <row r="2994" spans="1:9">
      <c r="A2994" s="7">
        <v>2992.5</v>
      </c>
      <c r="B2994" s="7">
        <v>1</v>
      </c>
      <c r="C2994" s="7"/>
      <c r="D2994" s="7"/>
      <c r="E2994" s="7"/>
      <c r="H2994">
        <v>2992.5</v>
      </c>
      <c r="I2994">
        <v>2</v>
      </c>
    </row>
    <row r="2995" spans="1:9">
      <c r="A2995" s="7">
        <v>2993.5</v>
      </c>
      <c r="B2995" s="7">
        <v>1</v>
      </c>
      <c r="C2995" s="7"/>
      <c r="D2995" s="7"/>
      <c r="E2995" s="7"/>
      <c r="H2995">
        <v>2993.5</v>
      </c>
      <c r="I2995">
        <v>4</v>
      </c>
    </row>
    <row r="2996" spans="1:9">
      <c r="A2996" s="7">
        <v>2994.5</v>
      </c>
      <c r="B2996" s="7">
        <v>2</v>
      </c>
      <c r="C2996" s="7"/>
      <c r="D2996" s="7"/>
      <c r="E2996" s="7"/>
      <c r="H2996">
        <v>2994.5</v>
      </c>
      <c r="I2996">
        <v>3</v>
      </c>
    </row>
    <row r="2997" spans="1:9">
      <c r="A2997" s="7">
        <v>2995.5</v>
      </c>
      <c r="B2997" s="7">
        <v>1</v>
      </c>
      <c r="C2997" s="7"/>
      <c r="D2997" s="7"/>
      <c r="E2997" s="7"/>
      <c r="H2997">
        <v>2995.5</v>
      </c>
      <c r="I2997">
        <v>2</v>
      </c>
    </row>
    <row r="2998" spans="1:9">
      <c r="A2998" s="7">
        <v>2996.5</v>
      </c>
      <c r="B2998" s="7">
        <v>0</v>
      </c>
      <c r="C2998" s="7"/>
      <c r="D2998" s="7"/>
      <c r="E2998" s="7"/>
      <c r="H2998">
        <v>2996.5</v>
      </c>
      <c r="I2998">
        <v>2</v>
      </c>
    </row>
    <row r="2999" spans="1:9">
      <c r="A2999" s="7">
        <v>2997.5</v>
      </c>
      <c r="B2999" s="7">
        <v>4</v>
      </c>
      <c r="C2999" s="7"/>
      <c r="D2999" s="7"/>
      <c r="E2999" s="7"/>
      <c r="H2999">
        <v>2997.5</v>
      </c>
      <c r="I2999">
        <v>3</v>
      </c>
    </row>
    <row r="3000" spans="1:9">
      <c r="A3000" s="7">
        <v>2998.5</v>
      </c>
      <c r="B3000" s="7">
        <v>1</v>
      </c>
      <c r="C3000" s="7"/>
      <c r="D3000" s="7"/>
      <c r="E3000" s="7"/>
      <c r="H3000">
        <v>2998.5</v>
      </c>
      <c r="I3000">
        <v>2</v>
      </c>
    </row>
    <row r="3001" spans="1:9">
      <c r="A3001" s="7">
        <v>2999.5</v>
      </c>
      <c r="B3001" s="7">
        <v>4</v>
      </c>
      <c r="C3001" s="7"/>
      <c r="D3001" s="7"/>
      <c r="E3001" s="7"/>
      <c r="H3001">
        <v>2999.5</v>
      </c>
      <c r="I3001">
        <v>1</v>
      </c>
    </row>
    <row r="3002" spans="1:9">
      <c r="A3002" s="7">
        <v>3000.5</v>
      </c>
      <c r="B3002" s="7">
        <v>3</v>
      </c>
      <c r="C3002" s="7"/>
      <c r="D3002" s="7"/>
      <c r="E3002" s="7"/>
      <c r="H3002">
        <v>3000.5</v>
      </c>
      <c r="I3002">
        <v>5</v>
      </c>
    </row>
    <row r="3003" spans="1:9">
      <c r="A3003" s="7">
        <v>3001.5</v>
      </c>
      <c r="B3003" s="7">
        <v>0</v>
      </c>
      <c r="C3003" s="7"/>
      <c r="D3003" s="7"/>
      <c r="E3003" s="7"/>
      <c r="H3003">
        <v>3001.5</v>
      </c>
      <c r="I3003">
        <v>3</v>
      </c>
    </row>
    <row r="3004" spans="1:9">
      <c r="A3004" s="7">
        <v>3002.5</v>
      </c>
      <c r="B3004" s="7">
        <v>1</v>
      </c>
      <c r="C3004" s="7"/>
      <c r="D3004" s="7"/>
      <c r="E3004" s="7"/>
      <c r="H3004">
        <v>3002.5</v>
      </c>
      <c r="I3004">
        <v>0</v>
      </c>
    </row>
    <row r="3005" spans="1:9">
      <c r="A3005" s="7">
        <v>3003.5</v>
      </c>
      <c r="B3005" s="7">
        <v>3</v>
      </c>
      <c r="C3005" s="7"/>
      <c r="D3005" s="7"/>
      <c r="E3005" s="7"/>
      <c r="H3005">
        <v>3003.5</v>
      </c>
      <c r="I3005">
        <v>1</v>
      </c>
    </row>
    <row r="3006" spans="1:9">
      <c r="A3006" s="7">
        <v>3004.5</v>
      </c>
      <c r="B3006" s="7">
        <v>0</v>
      </c>
      <c r="C3006" s="7"/>
      <c r="D3006" s="7"/>
      <c r="E3006" s="7"/>
      <c r="H3006">
        <v>3004.5</v>
      </c>
      <c r="I3006">
        <v>2</v>
      </c>
    </row>
    <row r="3007" spans="1:9">
      <c r="A3007" s="7">
        <v>3005.5</v>
      </c>
      <c r="B3007" s="7">
        <v>1</v>
      </c>
      <c r="C3007" s="7"/>
      <c r="D3007" s="7"/>
      <c r="E3007" s="7"/>
      <c r="H3007">
        <v>3005.5</v>
      </c>
      <c r="I3007">
        <v>1</v>
      </c>
    </row>
    <row r="3008" spans="1:9">
      <c r="A3008" s="7">
        <v>3006.5</v>
      </c>
      <c r="B3008" s="7">
        <v>2</v>
      </c>
      <c r="C3008" s="7"/>
      <c r="D3008" s="7"/>
      <c r="E3008" s="7"/>
      <c r="H3008">
        <v>3006.5</v>
      </c>
      <c r="I3008">
        <v>3</v>
      </c>
    </row>
    <row r="3009" spans="1:9">
      <c r="A3009" s="7">
        <v>3007.5</v>
      </c>
      <c r="B3009" s="7">
        <v>0</v>
      </c>
      <c r="C3009" s="7"/>
      <c r="D3009" s="7"/>
      <c r="E3009" s="7"/>
      <c r="H3009">
        <v>3007.5</v>
      </c>
      <c r="I3009">
        <v>1</v>
      </c>
    </row>
    <row r="3010" spans="1:9">
      <c r="A3010" s="7">
        <v>3008.5</v>
      </c>
      <c r="B3010" s="7">
        <v>1</v>
      </c>
      <c r="C3010" s="7"/>
      <c r="D3010" s="7"/>
      <c r="E3010" s="7"/>
      <c r="H3010">
        <v>3008.5</v>
      </c>
      <c r="I3010">
        <v>2</v>
      </c>
    </row>
    <row r="3011" spans="1:9">
      <c r="A3011" s="7">
        <v>3009.5</v>
      </c>
      <c r="B3011" s="7">
        <v>2</v>
      </c>
      <c r="C3011" s="7"/>
      <c r="D3011" s="7"/>
      <c r="E3011" s="7"/>
      <c r="H3011">
        <v>3009.5</v>
      </c>
      <c r="I3011">
        <v>3</v>
      </c>
    </row>
    <row r="3012" spans="1:9">
      <c r="A3012" s="7">
        <v>3010.5</v>
      </c>
      <c r="B3012" s="7">
        <v>2</v>
      </c>
      <c r="C3012" s="7"/>
      <c r="D3012" s="7"/>
      <c r="E3012" s="7"/>
      <c r="H3012">
        <v>3010.5</v>
      </c>
      <c r="I3012">
        <v>2</v>
      </c>
    </row>
    <row r="3013" spans="1:9">
      <c r="A3013" s="7">
        <v>3011.5</v>
      </c>
      <c r="B3013" s="7">
        <v>1</v>
      </c>
      <c r="C3013" s="7"/>
      <c r="D3013" s="7"/>
      <c r="E3013" s="7"/>
      <c r="H3013">
        <v>3011.5</v>
      </c>
      <c r="I3013">
        <v>2</v>
      </c>
    </row>
    <row r="3014" spans="1:9">
      <c r="A3014" s="7">
        <v>3012.5</v>
      </c>
      <c r="B3014" s="7">
        <v>1</v>
      </c>
      <c r="C3014" s="7"/>
      <c r="D3014" s="7"/>
      <c r="E3014" s="7"/>
      <c r="H3014">
        <v>3012.5</v>
      </c>
      <c r="I3014">
        <v>2</v>
      </c>
    </row>
    <row r="3015" spans="1:9">
      <c r="A3015" s="7">
        <v>3013.5</v>
      </c>
      <c r="B3015" s="7">
        <v>0</v>
      </c>
      <c r="C3015" s="7"/>
      <c r="D3015" s="7"/>
      <c r="E3015" s="7"/>
      <c r="H3015">
        <v>3013.5</v>
      </c>
      <c r="I3015">
        <v>1</v>
      </c>
    </row>
    <row r="3016" spans="1:9">
      <c r="A3016" s="7">
        <v>3014.5</v>
      </c>
      <c r="B3016" s="7">
        <v>3</v>
      </c>
      <c r="C3016" s="7"/>
      <c r="D3016" s="7"/>
      <c r="E3016" s="7"/>
      <c r="H3016">
        <v>3014.5</v>
      </c>
      <c r="I3016">
        <v>0</v>
      </c>
    </row>
    <row r="3017" spans="1:9">
      <c r="A3017" s="7">
        <v>3015.5</v>
      </c>
      <c r="B3017" s="7">
        <v>0</v>
      </c>
      <c r="C3017" s="7"/>
      <c r="D3017" s="7"/>
      <c r="E3017" s="7"/>
      <c r="H3017">
        <v>3015.5</v>
      </c>
      <c r="I3017">
        <v>2</v>
      </c>
    </row>
    <row r="3018" spans="1:9">
      <c r="A3018" s="7">
        <v>3016.5</v>
      </c>
      <c r="B3018" s="7">
        <v>1</v>
      </c>
      <c r="C3018" s="7"/>
      <c r="D3018" s="7"/>
      <c r="E3018" s="7"/>
      <c r="H3018">
        <v>3016.5</v>
      </c>
      <c r="I3018">
        <v>1</v>
      </c>
    </row>
    <row r="3019" spans="1:9">
      <c r="A3019" s="7">
        <v>3017.5</v>
      </c>
      <c r="B3019" s="7">
        <v>2</v>
      </c>
      <c r="C3019" s="7"/>
      <c r="D3019" s="7"/>
      <c r="E3019" s="7"/>
      <c r="H3019">
        <v>3017.5</v>
      </c>
      <c r="I3019">
        <v>6</v>
      </c>
    </row>
    <row r="3020" spans="1:9">
      <c r="A3020" s="7">
        <v>3018.5</v>
      </c>
      <c r="B3020" s="7">
        <v>2</v>
      </c>
      <c r="C3020" s="7"/>
      <c r="D3020" s="7"/>
      <c r="E3020" s="7"/>
      <c r="H3020">
        <v>3018.5</v>
      </c>
      <c r="I3020">
        <v>3</v>
      </c>
    </row>
    <row r="3021" spans="1:9">
      <c r="A3021" s="7">
        <v>3019.5</v>
      </c>
      <c r="B3021" s="7">
        <v>0</v>
      </c>
      <c r="C3021" s="7"/>
      <c r="D3021" s="7"/>
      <c r="E3021" s="7"/>
      <c r="H3021">
        <v>3019.5</v>
      </c>
      <c r="I3021">
        <v>2</v>
      </c>
    </row>
    <row r="3022" spans="1:9">
      <c r="A3022" s="7">
        <v>3020.5</v>
      </c>
      <c r="B3022" s="7">
        <v>0</v>
      </c>
      <c r="C3022" s="7"/>
      <c r="D3022" s="7"/>
      <c r="E3022" s="7"/>
      <c r="H3022">
        <v>3020.5</v>
      </c>
      <c r="I3022">
        <v>4</v>
      </c>
    </row>
    <row r="3023" spans="1:9">
      <c r="A3023" s="7">
        <v>3021.5</v>
      </c>
      <c r="B3023" s="7">
        <v>3</v>
      </c>
      <c r="C3023" s="7"/>
      <c r="D3023" s="7"/>
      <c r="E3023" s="7"/>
      <c r="H3023">
        <v>3021.5</v>
      </c>
      <c r="I3023">
        <v>1</v>
      </c>
    </row>
    <row r="3024" spans="1:9">
      <c r="A3024" s="7">
        <v>3022.5</v>
      </c>
      <c r="B3024" s="7">
        <v>1</v>
      </c>
      <c r="C3024" s="7"/>
      <c r="D3024" s="7"/>
      <c r="E3024" s="7"/>
      <c r="H3024">
        <v>3022.5</v>
      </c>
      <c r="I3024">
        <v>3</v>
      </c>
    </row>
    <row r="3025" spans="1:9">
      <c r="A3025" s="7">
        <v>3023.5</v>
      </c>
      <c r="B3025" s="7">
        <v>2</v>
      </c>
      <c r="C3025" s="7"/>
      <c r="D3025" s="7"/>
      <c r="E3025" s="7"/>
      <c r="H3025">
        <v>3023.5</v>
      </c>
      <c r="I3025">
        <v>0</v>
      </c>
    </row>
    <row r="3026" spans="1:9">
      <c r="A3026" s="7">
        <v>3024.5</v>
      </c>
      <c r="B3026" s="7">
        <v>0</v>
      </c>
      <c r="C3026" s="7"/>
      <c r="D3026" s="7"/>
      <c r="E3026" s="7"/>
      <c r="H3026">
        <v>3024.5</v>
      </c>
      <c r="I3026">
        <v>2</v>
      </c>
    </row>
    <row r="3027" spans="1:9">
      <c r="A3027" s="7">
        <v>3025.5</v>
      </c>
      <c r="B3027" s="7">
        <v>1</v>
      </c>
      <c r="C3027" s="7"/>
      <c r="D3027" s="7"/>
      <c r="E3027" s="7"/>
      <c r="H3027">
        <v>3025.5</v>
      </c>
      <c r="I3027">
        <v>5</v>
      </c>
    </row>
    <row r="3028" spans="1:9">
      <c r="A3028" s="7">
        <v>3026.5</v>
      </c>
      <c r="B3028" s="7">
        <v>1</v>
      </c>
      <c r="C3028" s="7"/>
      <c r="D3028" s="7"/>
      <c r="E3028" s="7"/>
      <c r="H3028">
        <v>3026.5</v>
      </c>
      <c r="I3028">
        <v>2</v>
      </c>
    </row>
    <row r="3029" spans="1:9">
      <c r="A3029" s="7">
        <v>3027.5</v>
      </c>
      <c r="B3029" s="7">
        <v>1</v>
      </c>
      <c r="C3029" s="7"/>
      <c r="D3029" s="7"/>
      <c r="E3029" s="7"/>
      <c r="H3029">
        <v>3027.5</v>
      </c>
      <c r="I3029">
        <v>0</v>
      </c>
    </row>
    <row r="3030" spans="1:9">
      <c r="A3030" s="7">
        <v>3028.5</v>
      </c>
      <c r="B3030" s="7">
        <v>2</v>
      </c>
      <c r="C3030" s="7"/>
      <c r="D3030" s="7"/>
      <c r="E3030" s="7"/>
      <c r="H3030">
        <v>3028.5</v>
      </c>
      <c r="I3030">
        <v>3</v>
      </c>
    </row>
    <row r="3031" spans="1:9">
      <c r="A3031" s="7">
        <v>3029.5</v>
      </c>
      <c r="B3031" s="7">
        <v>0</v>
      </c>
      <c r="C3031" s="7"/>
      <c r="D3031" s="7"/>
      <c r="E3031" s="7"/>
      <c r="H3031">
        <v>3029.5</v>
      </c>
      <c r="I3031">
        <v>2</v>
      </c>
    </row>
    <row r="3032" spans="1:9">
      <c r="A3032" s="7">
        <v>3030.5</v>
      </c>
      <c r="B3032" s="7">
        <v>2</v>
      </c>
      <c r="C3032" s="7"/>
      <c r="D3032" s="7"/>
      <c r="E3032" s="7"/>
      <c r="H3032">
        <v>3030.5</v>
      </c>
      <c r="I3032">
        <v>2</v>
      </c>
    </row>
    <row r="3033" spans="1:9">
      <c r="A3033" s="7">
        <v>3031.5</v>
      </c>
      <c r="B3033" s="7">
        <v>2</v>
      </c>
      <c r="C3033" s="7"/>
      <c r="D3033" s="7"/>
      <c r="E3033" s="7"/>
      <c r="H3033">
        <v>3031.5</v>
      </c>
      <c r="I3033">
        <v>2</v>
      </c>
    </row>
    <row r="3034" spans="1:9">
      <c r="A3034" s="7">
        <v>3032.5</v>
      </c>
      <c r="B3034" s="7">
        <v>1</v>
      </c>
      <c r="C3034" s="7"/>
      <c r="D3034" s="7"/>
      <c r="E3034" s="7"/>
      <c r="H3034">
        <v>3032.5</v>
      </c>
      <c r="I3034">
        <v>1</v>
      </c>
    </row>
    <row r="3035" spans="1:9">
      <c r="A3035" s="7">
        <v>3033.5</v>
      </c>
      <c r="B3035" s="7">
        <v>0</v>
      </c>
      <c r="C3035" s="7"/>
      <c r="D3035" s="7"/>
      <c r="E3035" s="7"/>
      <c r="H3035">
        <v>3033.5</v>
      </c>
      <c r="I3035">
        <v>3</v>
      </c>
    </row>
    <row r="3036" spans="1:9">
      <c r="A3036" s="7">
        <v>3034.5</v>
      </c>
      <c r="B3036" s="7">
        <v>3</v>
      </c>
      <c r="C3036" s="7"/>
      <c r="D3036" s="7"/>
      <c r="E3036" s="7"/>
      <c r="H3036">
        <v>3034.5</v>
      </c>
      <c r="I3036">
        <v>1</v>
      </c>
    </row>
    <row r="3037" spans="1:9">
      <c r="A3037" s="7">
        <v>3035.5</v>
      </c>
      <c r="B3037" s="7">
        <v>0</v>
      </c>
      <c r="C3037" s="7"/>
      <c r="D3037" s="7"/>
      <c r="E3037" s="7"/>
      <c r="H3037">
        <v>3035.5</v>
      </c>
      <c r="I3037">
        <v>2</v>
      </c>
    </row>
    <row r="3038" spans="1:9">
      <c r="A3038" s="7">
        <v>3036.5</v>
      </c>
      <c r="B3038" s="7">
        <v>3</v>
      </c>
      <c r="C3038" s="7"/>
      <c r="D3038" s="7"/>
      <c r="E3038" s="7"/>
      <c r="H3038">
        <v>3036.5</v>
      </c>
      <c r="I3038">
        <v>1</v>
      </c>
    </row>
    <row r="3039" spans="1:9">
      <c r="A3039" s="7">
        <v>3037.5</v>
      </c>
      <c r="B3039" s="7">
        <v>2</v>
      </c>
      <c r="C3039" s="7"/>
      <c r="D3039" s="7"/>
      <c r="E3039" s="7"/>
      <c r="H3039">
        <v>3037.5</v>
      </c>
      <c r="I3039">
        <v>2</v>
      </c>
    </row>
    <row r="3040" spans="1:9">
      <c r="A3040" s="7">
        <v>3038.5</v>
      </c>
      <c r="B3040" s="7">
        <v>0</v>
      </c>
      <c r="C3040" s="7"/>
      <c r="D3040" s="7"/>
      <c r="E3040" s="7"/>
      <c r="H3040">
        <v>3038.5</v>
      </c>
      <c r="I3040">
        <v>1</v>
      </c>
    </row>
    <row r="3041" spans="1:9">
      <c r="A3041" s="7">
        <v>3039.5</v>
      </c>
      <c r="B3041" s="7">
        <v>2</v>
      </c>
      <c r="C3041" s="7"/>
      <c r="D3041" s="7"/>
      <c r="E3041" s="7"/>
      <c r="H3041">
        <v>3039.5</v>
      </c>
      <c r="I3041">
        <v>0</v>
      </c>
    </row>
    <row r="3042" spans="1:9">
      <c r="A3042" s="7">
        <v>3040.5</v>
      </c>
      <c r="B3042" s="7">
        <v>3</v>
      </c>
      <c r="C3042" s="7"/>
      <c r="D3042" s="7"/>
      <c r="E3042" s="7"/>
      <c r="H3042">
        <v>3040.5</v>
      </c>
      <c r="I3042">
        <v>3</v>
      </c>
    </row>
    <row r="3043" spans="1:9">
      <c r="A3043" s="7">
        <v>3041.5</v>
      </c>
      <c r="B3043" s="7">
        <v>0</v>
      </c>
      <c r="C3043" s="7"/>
      <c r="D3043" s="7"/>
      <c r="E3043" s="7"/>
      <c r="H3043">
        <v>3041.5</v>
      </c>
      <c r="I3043">
        <v>2</v>
      </c>
    </row>
    <row r="3044" spans="1:9">
      <c r="A3044" s="7">
        <v>3042.5</v>
      </c>
      <c r="B3044" s="7">
        <v>3</v>
      </c>
      <c r="C3044" s="7"/>
      <c r="D3044" s="7"/>
      <c r="E3044" s="7"/>
      <c r="H3044">
        <v>3042.5</v>
      </c>
      <c r="I3044">
        <v>1</v>
      </c>
    </row>
    <row r="3045" spans="1:9">
      <c r="A3045" s="7">
        <v>3043.5</v>
      </c>
      <c r="B3045" s="7">
        <v>0</v>
      </c>
      <c r="C3045" s="7"/>
      <c r="D3045" s="7"/>
      <c r="E3045" s="7"/>
      <c r="H3045">
        <v>3043.5</v>
      </c>
      <c r="I3045">
        <v>4</v>
      </c>
    </row>
    <row r="3046" spans="1:9">
      <c r="A3046" s="7">
        <v>3044.5</v>
      </c>
      <c r="B3046" s="7">
        <v>0</v>
      </c>
      <c r="C3046" s="7"/>
      <c r="D3046" s="7"/>
      <c r="E3046" s="7"/>
      <c r="H3046">
        <v>3044.5</v>
      </c>
      <c r="I3046">
        <v>0</v>
      </c>
    </row>
    <row r="3047" spans="1:9">
      <c r="A3047" s="7">
        <v>3045.5</v>
      </c>
      <c r="B3047" s="7">
        <v>1</v>
      </c>
      <c r="C3047" s="7"/>
      <c r="D3047" s="7"/>
      <c r="E3047" s="7"/>
      <c r="H3047">
        <v>3045.5</v>
      </c>
      <c r="I3047">
        <v>1</v>
      </c>
    </row>
    <row r="3048" spans="1:9">
      <c r="A3048" s="7">
        <v>3046.5</v>
      </c>
      <c r="B3048" s="7">
        <v>0</v>
      </c>
      <c r="C3048" s="7"/>
      <c r="D3048" s="7"/>
      <c r="E3048" s="7"/>
      <c r="H3048">
        <v>3046.5</v>
      </c>
      <c r="I3048">
        <v>3</v>
      </c>
    </row>
    <row r="3049" spans="1:9">
      <c r="A3049" s="7">
        <v>3047.5</v>
      </c>
      <c r="B3049" s="7">
        <v>1</v>
      </c>
      <c r="C3049" s="7"/>
      <c r="D3049" s="7"/>
      <c r="E3049" s="7"/>
      <c r="H3049">
        <v>3047.5</v>
      </c>
      <c r="I3049">
        <v>1</v>
      </c>
    </row>
    <row r="3050" spans="1:9">
      <c r="A3050" s="7">
        <v>3048.5</v>
      </c>
      <c r="B3050" s="7">
        <v>5</v>
      </c>
      <c r="C3050" s="7"/>
      <c r="D3050" s="7"/>
      <c r="E3050" s="7"/>
      <c r="H3050">
        <v>3048.5</v>
      </c>
      <c r="I3050">
        <v>1</v>
      </c>
    </row>
    <row r="3051" spans="1:9">
      <c r="A3051" s="7">
        <v>3049.5</v>
      </c>
      <c r="B3051" s="7">
        <v>1</v>
      </c>
      <c r="C3051" s="7"/>
      <c r="D3051" s="7"/>
      <c r="E3051" s="7"/>
      <c r="H3051">
        <v>3049.5</v>
      </c>
      <c r="I3051">
        <v>3</v>
      </c>
    </row>
    <row r="3052" spans="1:9">
      <c r="A3052" s="7">
        <v>3050.5</v>
      </c>
      <c r="B3052" s="7">
        <v>0</v>
      </c>
      <c r="C3052" s="7"/>
      <c r="D3052" s="7"/>
      <c r="E3052" s="7"/>
      <c r="H3052">
        <v>3050.5</v>
      </c>
      <c r="I3052">
        <v>2</v>
      </c>
    </row>
    <row r="3053" spans="1:9">
      <c r="A3053" s="7">
        <v>3051.5</v>
      </c>
      <c r="B3053" s="7">
        <v>1</v>
      </c>
      <c r="C3053" s="7"/>
      <c r="D3053" s="7"/>
      <c r="E3053" s="7"/>
      <c r="H3053">
        <v>3051.5</v>
      </c>
      <c r="I3053">
        <v>5</v>
      </c>
    </row>
    <row r="3054" spans="1:9">
      <c r="A3054" s="7">
        <v>3052.5</v>
      </c>
      <c r="B3054" s="7">
        <v>0</v>
      </c>
      <c r="C3054" s="7"/>
      <c r="D3054" s="7"/>
      <c r="E3054" s="7"/>
      <c r="H3054">
        <v>3052.5</v>
      </c>
      <c r="I3054">
        <v>1</v>
      </c>
    </row>
    <row r="3055" spans="1:9">
      <c r="A3055" s="7">
        <v>3053.5</v>
      </c>
      <c r="B3055" s="7">
        <v>0</v>
      </c>
      <c r="C3055" s="7"/>
      <c r="D3055" s="7"/>
      <c r="E3055" s="7"/>
      <c r="H3055">
        <v>3053.5</v>
      </c>
      <c r="I3055">
        <v>3</v>
      </c>
    </row>
    <row r="3056" spans="1:9">
      <c r="A3056" s="7">
        <v>3054.5</v>
      </c>
      <c r="B3056" s="7">
        <v>0</v>
      </c>
      <c r="C3056" s="7"/>
      <c r="D3056" s="7"/>
      <c r="E3056" s="7"/>
      <c r="H3056">
        <v>3054.5</v>
      </c>
      <c r="I3056">
        <v>1</v>
      </c>
    </row>
    <row r="3057" spans="1:9">
      <c r="A3057" s="7">
        <v>3055.5</v>
      </c>
      <c r="B3057" s="7">
        <v>1</v>
      </c>
      <c r="C3057" s="7"/>
      <c r="D3057" s="7"/>
      <c r="E3057" s="7"/>
      <c r="H3057">
        <v>3055.5</v>
      </c>
      <c r="I3057">
        <v>3</v>
      </c>
    </row>
    <row r="3058" spans="1:9">
      <c r="A3058" s="7">
        <v>3056.5</v>
      </c>
      <c r="B3058" s="7">
        <v>1</v>
      </c>
      <c r="C3058" s="7"/>
      <c r="D3058" s="7"/>
      <c r="E3058" s="7"/>
      <c r="H3058">
        <v>3056.5</v>
      </c>
      <c r="I3058">
        <v>0</v>
      </c>
    </row>
    <row r="3059" spans="1:9">
      <c r="A3059" s="7">
        <v>3057.5</v>
      </c>
      <c r="B3059" s="7">
        <v>2</v>
      </c>
      <c r="C3059" s="7"/>
      <c r="D3059" s="7"/>
      <c r="E3059" s="7"/>
      <c r="H3059">
        <v>3057.5</v>
      </c>
      <c r="I3059">
        <v>4</v>
      </c>
    </row>
    <row r="3060" spans="1:9">
      <c r="A3060" s="7">
        <v>3058.5</v>
      </c>
      <c r="B3060" s="7">
        <v>0</v>
      </c>
      <c r="C3060" s="7"/>
      <c r="D3060" s="7"/>
      <c r="E3060" s="7"/>
      <c r="H3060">
        <v>3058.5</v>
      </c>
      <c r="I3060">
        <v>0</v>
      </c>
    </row>
    <row r="3061" spans="1:9">
      <c r="A3061" s="7">
        <v>3059.5</v>
      </c>
      <c r="B3061" s="7">
        <v>1</v>
      </c>
      <c r="C3061" s="7"/>
      <c r="D3061" s="7"/>
      <c r="E3061" s="7"/>
      <c r="H3061">
        <v>3059.5</v>
      </c>
      <c r="I3061">
        <v>3</v>
      </c>
    </row>
    <row r="3062" spans="1:9">
      <c r="A3062" s="7">
        <v>3060.5</v>
      </c>
      <c r="B3062" s="7">
        <v>0</v>
      </c>
      <c r="C3062" s="7"/>
      <c r="D3062" s="7"/>
      <c r="E3062" s="7"/>
      <c r="H3062">
        <v>3060.5</v>
      </c>
      <c r="I3062">
        <v>3</v>
      </c>
    </row>
    <row r="3063" spans="1:9">
      <c r="A3063" s="7">
        <v>3061.5</v>
      </c>
      <c r="B3063" s="7">
        <v>1</v>
      </c>
      <c r="C3063" s="7"/>
      <c r="D3063" s="7"/>
      <c r="E3063" s="7"/>
      <c r="H3063">
        <v>3061.5</v>
      </c>
      <c r="I3063">
        <v>1</v>
      </c>
    </row>
    <row r="3064" spans="1:9">
      <c r="A3064" s="7">
        <v>3062.5</v>
      </c>
      <c r="B3064" s="7">
        <v>1</v>
      </c>
      <c r="C3064" s="7"/>
      <c r="D3064" s="7"/>
      <c r="E3064" s="7"/>
      <c r="H3064">
        <v>3062.5</v>
      </c>
      <c r="I3064">
        <v>5</v>
      </c>
    </row>
    <row r="3065" spans="1:9">
      <c r="A3065" s="7">
        <v>3063.5</v>
      </c>
      <c r="B3065" s="7">
        <v>0</v>
      </c>
      <c r="C3065" s="7"/>
      <c r="D3065" s="7"/>
      <c r="E3065" s="7"/>
      <c r="H3065">
        <v>3063.5</v>
      </c>
      <c r="I3065">
        <v>0</v>
      </c>
    </row>
    <row r="3066" spans="1:9">
      <c r="A3066" s="7">
        <v>3064.5</v>
      </c>
      <c r="B3066" s="7">
        <v>0</v>
      </c>
      <c r="C3066" s="7"/>
      <c r="D3066" s="7"/>
      <c r="E3066" s="7"/>
      <c r="H3066">
        <v>3064.5</v>
      </c>
      <c r="I3066">
        <v>5</v>
      </c>
    </row>
    <row r="3067" spans="1:9">
      <c r="A3067" s="7">
        <v>3065.5</v>
      </c>
      <c r="B3067" s="7">
        <v>0</v>
      </c>
      <c r="C3067" s="7"/>
      <c r="D3067" s="7"/>
      <c r="E3067" s="7"/>
      <c r="H3067">
        <v>3065.5</v>
      </c>
      <c r="I3067">
        <v>2</v>
      </c>
    </row>
    <row r="3068" spans="1:9">
      <c r="A3068" s="7">
        <v>3066.5</v>
      </c>
      <c r="B3068" s="7">
        <v>1</v>
      </c>
      <c r="C3068" s="7"/>
      <c r="D3068" s="7"/>
      <c r="E3068" s="7"/>
      <c r="H3068">
        <v>3066.5</v>
      </c>
      <c r="I3068">
        <v>2</v>
      </c>
    </row>
    <row r="3069" spans="1:9">
      <c r="A3069" s="7">
        <v>3067.5</v>
      </c>
      <c r="B3069" s="7">
        <v>1</v>
      </c>
      <c r="C3069" s="7"/>
      <c r="D3069" s="7"/>
      <c r="E3069" s="7"/>
      <c r="H3069">
        <v>3067.5</v>
      </c>
      <c r="I3069">
        <v>1</v>
      </c>
    </row>
    <row r="3070" spans="1:9">
      <c r="A3070" s="7">
        <v>3068.5</v>
      </c>
      <c r="B3070" s="7">
        <v>1</v>
      </c>
      <c r="C3070" s="7"/>
      <c r="D3070" s="7"/>
      <c r="E3070" s="7"/>
      <c r="H3070">
        <v>3068.5</v>
      </c>
      <c r="I3070">
        <v>1</v>
      </c>
    </row>
    <row r="3071" spans="1:9">
      <c r="A3071" s="7">
        <v>3069.5</v>
      </c>
      <c r="B3071" s="7">
        <v>0</v>
      </c>
      <c r="C3071" s="7"/>
      <c r="D3071" s="7"/>
      <c r="E3071" s="7"/>
      <c r="H3071">
        <v>3069.5</v>
      </c>
      <c r="I3071">
        <v>3</v>
      </c>
    </row>
    <row r="3072" spans="1:9">
      <c r="A3072" s="7">
        <v>3070.5</v>
      </c>
      <c r="B3072" s="7">
        <v>2</v>
      </c>
      <c r="C3072" s="7"/>
      <c r="D3072" s="7"/>
      <c r="E3072" s="7"/>
      <c r="H3072">
        <v>3070.5</v>
      </c>
      <c r="I3072">
        <v>2</v>
      </c>
    </row>
    <row r="3073" spans="1:9">
      <c r="A3073" s="7">
        <v>3071.5</v>
      </c>
      <c r="B3073" s="7">
        <v>1</v>
      </c>
      <c r="C3073" s="7"/>
      <c r="D3073" s="7"/>
      <c r="E3073" s="7"/>
      <c r="H3073">
        <v>3071.5</v>
      </c>
      <c r="I3073">
        <v>0</v>
      </c>
    </row>
    <row r="3074" spans="1:9">
      <c r="A3074" s="7">
        <v>3072.5</v>
      </c>
      <c r="B3074" s="7">
        <v>4</v>
      </c>
      <c r="C3074" s="7"/>
      <c r="D3074" s="7"/>
      <c r="E3074" s="7"/>
      <c r="H3074">
        <v>3072.5</v>
      </c>
      <c r="I3074">
        <v>0</v>
      </c>
    </row>
    <row r="3075" spans="1:9">
      <c r="A3075" s="7">
        <v>3073.5</v>
      </c>
      <c r="B3075" s="7">
        <v>1</v>
      </c>
      <c r="C3075" s="7"/>
      <c r="D3075" s="7"/>
      <c r="E3075" s="7"/>
      <c r="H3075">
        <v>3073.5</v>
      </c>
      <c r="I3075">
        <v>1</v>
      </c>
    </row>
    <row r="3076" spans="1:9">
      <c r="A3076" s="7">
        <v>3074.5</v>
      </c>
      <c r="B3076" s="7">
        <v>2</v>
      </c>
      <c r="C3076" s="7"/>
      <c r="D3076" s="7"/>
      <c r="E3076" s="7"/>
      <c r="H3076">
        <v>3074.5</v>
      </c>
      <c r="I3076">
        <v>2</v>
      </c>
    </row>
    <row r="3077" spans="1:9">
      <c r="A3077" s="7">
        <v>3075.5</v>
      </c>
      <c r="B3077" s="7">
        <v>1</v>
      </c>
      <c r="C3077" s="7"/>
      <c r="D3077" s="7"/>
      <c r="E3077" s="7"/>
      <c r="H3077">
        <v>3075.5</v>
      </c>
      <c r="I3077">
        <v>0</v>
      </c>
    </row>
    <row r="3078" spans="1:9">
      <c r="A3078" s="7">
        <v>3076.5</v>
      </c>
      <c r="B3078" s="7">
        <v>1</v>
      </c>
      <c r="C3078" s="7"/>
      <c r="D3078" s="7"/>
      <c r="E3078" s="7"/>
      <c r="H3078">
        <v>3076.5</v>
      </c>
      <c r="I3078">
        <v>2</v>
      </c>
    </row>
    <row r="3079" spans="1:9">
      <c r="A3079" s="7">
        <v>3077.5</v>
      </c>
      <c r="B3079" s="7">
        <v>1</v>
      </c>
      <c r="C3079" s="7"/>
      <c r="D3079" s="7"/>
      <c r="E3079" s="7"/>
      <c r="H3079">
        <v>3077.5</v>
      </c>
      <c r="I3079">
        <v>1</v>
      </c>
    </row>
    <row r="3080" spans="1:9">
      <c r="A3080" s="7">
        <v>3078.5</v>
      </c>
      <c r="B3080" s="7">
        <v>2</v>
      </c>
      <c r="C3080" s="7"/>
      <c r="D3080" s="7"/>
      <c r="E3080" s="7"/>
      <c r="H3080">
        <v>3078.5</v>
      </c>
      <c r="I3080">
        <v>1</v>
      </c>
    </row>
    <row r="3081" spans="1:9">
      <c r="A3081" s="7">
        <v>3079.5</v>
      </c>
      <c r="B3081" s="7">
        <v>0</v>
      </c>
      <c r="C3081" s="7"/>
      <c r="D3081" s="7"/>
      <c r="E3081" s="7"/>
      <c r="H3081">
        <v>3079.5</v>
      </c>
      <c r="I3081">
        <v>1</v>
      </c>
    </row>
    <row r="3082" spans="1:9">
      <c r="A3082" s="7">
        <v>3080.5</v>
      </c>
      <c r="B3082" s="7">
        <v>0</v>
      </c>
      <c r="C3082" s="7"/>
      <c r="D3082" s="7"/>
      <c r="E3082" s="7"/>
      <c r="H3082">
        <v>3080.5</v>
      </c>
      <c r="I3082">
        <v>3</v>
      </c>
    </row>
    <row r="3083" spans="1:9">
      <c r="A3083" s="7">
        <v>3081.5</v>
      </c>
      <c r="B3083" s="7">
        <v>1</v>
      </c>
      <c r="C3083" s="7"/>
      <c r="D3083" s="7"/>
      <c r="E3083" s="7"/>
      <c r="H3083">
        <v>3081.5</v>
      </c>
      <c r="I3083">
        <v>3</v>
      </c>
    </row>
    <row r="3084" spans="1:9">
      <c r="A3084" s="7">
        <v>3082.5</v>
      </c>
      <c r="B3084" s="7">
        <v>2</v>
      </c>
      <c r="C3084" s="7"/>
      <c r="D3084" s="7"/>
      <c r="E3084" s="7"/>
      <c r="H3084">
        <v>3082.5</v>
      </c>
      <c r="I3084">
        <v>4</v>
      </c>
    </row>
    <row r="3085" spans="1:9">
      <c r="A3085" s="7">
        <v>3083.5</v>
      </c>
      <c r="B3085" s="7">
        <v>2</v>
      </c>
      <c r="C3085" s="7"/>
      <c r="D3085" s="7"/>
      <c r="E3085" s="7"/>
      <c r="H3085">
        <v>3083.5</v>
      </c>
      <c r="I3085">
        <v>3</v>
      </c>
    </row>
    <row r="3086" spans="1:9">
      <c r="A3086" s="7">
        <v>3084.5</v>
      </c>
      <c r="B3086" s="7">
        <v>2</v>
      </c>
      <c r="C3086" s="7"/>
      <c r="D3086" s="7"/>
      <c r="E3086" s="7"/>
      <c r="H3086">
        <v>3084.5</v>
      </c>
      <c r="I3086">
        <v>3</v>
      </c>
    </row>
    <row r="3087" spans="1:9">
      <c r="A3087" s="7">
        <v>3085.5</v>
      </c>
      <c r="B3087" s="7">
        <v>0</v>
      </c>
      <c r="C3087" s="7"/>
      <c r="D3087" s="7"/>
      <c r="E3087" s="7"/>
      <c r="H3087">
        <v>3085.5</v>
      </c>
      <c r="I3087">
        <v>3</v>
      </c>
    </row>
    <row r="3088" spans="1:9">
      <c r="A3088" s="7">
        <v>3086.5</v>
      </c>
      <c r="B3088" s="7">
        <v>2</v>
      </c>
      <c r="C3088" s="7"/>
      <c r="D3088" s="7"/>
      <c r="E3088" s="7"/>
      <c r="H3088">
        <v>3086.5</v>
      </c>
      <c r="I3088">
        <v>6</v>
      </c>
    </row>
    <row r="3089" spans="1:9">
      <c r="A3089" s="7">
        <v>3087.5</v>
      </c>
      <c r="B3089" s="7">
        <v>2</v>
      </c>
      <c r="C3089" s="7"/>
      <c r="D3089" s="7"/>
      <c r="E3089" s="7"/>
      <c r="H3089">
        <v>3087.5</v>
      </c>
      <c r="I3089">
        <v>2</v>
      </c>
    </row>
    <row r="3090" spans="1:9">
      <c r="A3090" s="7">
        <v>3088.5</v>
      </c>
      <c r="B3090" s="7">
        <v>2</v>
      </c>
      <c r="C3090" s="7"/>
      <c r="D3090" s="7"/>
      <c r="E3090" s="7"/>
      <c r="H3090">
        <v>3088.5</v>
      </c>
      <c r="I3090">
        <v>2</v>
      </c>
    </row>
    <row r="3091" spans="1:9">
      <c r="A3091" s="7">
        <v>3089.5</v>
      </c>
      <c r="B3091" s="7">
        <v>2</v>
      </c>
      <c r="C3091" s="7"/>
      <c r="D3091" s="7"/>
      <c r="E3091" s="7"/>
      <c r="H3091">
        <v>3089.5</v>
      </c>
      <c r="I3091">
        <v>2</v>
      </c>
    </row>
    <row r="3092" spans="1:9">
      <c r="A3092" s="7">
        <v>3090.5</v>
      </c>
      <c r="B3092" s="7">
        <v>0</v>
      </c>
      <c r="C3092" s="7"/>
      <c r="D3092" s="7"/>
      <c r="E3092" s="7"/>
      <c r="H3092">
        <v>3090.5</v>
      </c>
      <c r="I3092">
        <v>2</v>
      </c>
    </row>
    <row r="3093" spans="1:9">
      <c r="A3093" s="7">
        <v>3091.5</v>
      </c>
      <c r="B3093" s="7">
        <v>1</v>
      </c>
      <c r="C3093" s="7"/>
      <c r="D3093" s="7"/>
      <c r="E3093" s="7"/>
      <c r="H3093">
        <v>3091.5</v>
      </c>
      <c r="I3093">
        <v>1</v>
      </c>
    </row>
    <row r="3094" spans="1:9">
      <c r="A3094" s="7">
        <v>3092.5</v>
      </c>
      <c r="B3094" s="7">
        <v>1</v>
      </c>
      <c r="C3094" s="7"/>
      <c r="D3094" s="7"/>
      <c r="E3094" s="7"/>
      <c r="H3094">
        <v>3092.5</v>
      </c>
      <c r="I3094">
        <v>3</v>
      </c>
    </row>
    <row r="3095" spans="1:9">
      <c r="A3095" s="7">
        <v>3093.5</v>
      </c>
      <c r="B3095" s="7">
        <v>0</v>
      </c>
      <c r="C3095" s="7"/>
      <c r="D3095" s="7"/>
      <c r="E3095" s="7"/>
      <c r="H3095">
        <v>3093.5</v>
      </c>
      <c r="I3095">
        <v>0</v>
      </c>
    </row>
    <row r="3096" spans="1:9">
      <c r="A3096" s="7">
        <v>3094.5</v>
      </c>
      <c r="B3096" s="7">
        <v>0</v>
      </c>
      <c r="C3096" s="7"/>
      <c r="D3096" s="7"/>
      <c r="E3096" s="7"/>
      <c r="H3096">
        <v>3094.5</v>
      </c>
      <c r="I3096">
        <v>2</v>
      </c>
    </row>
    <row r="3097" spans="1:9">
      <c r="A3097" s="7">
        <v>3095.5</v>
      </c>
      <c r="B3097" s="7">
        <v>1</v>
      </c>
      <c r="C3097" s="7"/>
      <c r="D3097" s="7"/>
      <c r="E3097" s="7"/>
      <c r="H3097">
        <v>3095.5</v>
      </c>
      <c r="I3097">
        <v>3</v>
      </c>
    </row>
    <row r="3098" spans="1:9">
      <c r="A3098" s="7">
        <v>3096.5</v>
      </c>
      <c r="B3098" s="7">
        <v>2</v>
      </c>
      <c r="C3098" s="7"/>
      <c r="D3098" s="7"/>
      <c r="E3098" s="7"/>
      <c r="H3098">
        <v>3096.5</v>
      </c>
      <c r="I3098">
        <v>3</v>
      </c>
    </row>
    <row r="3099" spans="1:9">
      <c r="A3099" s="7">
        <v>3097.5</v>
      </c>
      <c r="B3099" s="7">
        <v>0</v>
      </c>
      <c r="C3099" s="7"/>
      <c r="D3099" s="7"/>
      <c r="E3099" s="7"/>
      <c r="H3099">
        <v>3097.5</v>
      </c>
      <c r="I3099">
        <v>2</v>
      </c>
    </row>
    <row r="3100" spans="1:9">
      <c r="A3100" s="7">
        <v>3098.5</v>
      </c>
      <c r="B3100" s="7">
        <v>3</v>
      </c>
      <c r="C3100" s="7"/>
      <c r="D3100" s="7"/>
      <c r="E3100" s="7"/>
      <c r="H3100">
        <v>3098.5</v>
      </c>
      <c r="I3100">
        <v>1</v>
      </c>
    </row>
    <row r="3101" spans="1:9">
      <c r="A3101" s="7">
        <v>3099.5</v>
      </c>
      <c r="B3101" s="7">
        <v>2</v>
      </c>
      <c r="C3101" s="7"/>
      <c r="D3101" s="7"/>
      <c r="E3101" s="7"/>
      <c r="H3101">
        <v>3099.5</v>
      </c>
      <c r="I3101">
        <v>4</v>
      </c>
    </row>
    <row r="3102" spans="1:9">
      <c r="A3102" s="7">
        <v>3100.5</v>
      </c>
      <c r="B3102" s="7">
        <v>0</v>
      </c>
      <c r="C3102" s="7"/>
      <c r="D3102" s="7"/>
      <c r="E3102" s="7"/>
      <c r="H3102">
        <v>3100.5</v>
      </c>
      <c r="I3102">
        <v>0</v>
      </c>
    </row>
    <row r="3103" spans="1:9">
      <c r="A3103" s="7">
        <v>3101.5</v>
      </c>
      <c r="B3103" s="7">
        <v>2</v>
      </c>
      <c r="C3103" s="7"/>
      <c r="D3103" s="7"/>
      <c r="E3103" s="7"/>
      <c r="H3103">
        <v>3101.5</v>
      </c>
      <c r="I3103">
        <v>1</v>
      </c>
    </row>
    <row r="3104" spans="1:9">
      <c r="A3104" s="7">
        <v>3102.5</v>
      </c>
      <c r="B3104" s="7">
        <v>2</v>
      </c>
      <c r="C3104" s="7"/>
      <c r="D3104" s="7"/>
      <c r="E3104" s="7"/>
      <c r="H3104">
        <v>3102.5</v>
      </c>
      <c r="I3104">
        <v>3</v>
      </c>
    </row>
    <row r="3105" spans="1:9">
      <c r="A3105" s="7">
        <v>3103.5</v>
      </c>
      <c r="B3105" s="7">
        <v>2</v>
      </c>
      <c r="C3105" s="7"/>
      <c r="D3105" s="7"/>
      <c r="E3105" s="7"/>
      <c r="H3105">
        <v>3103.5</v>
      </c>
      <c r="I3105">
        <v>2</v>
      </c>
    </row>
    <row r="3106" spans="1:9">
      <c r="A3106" s="7">
        <v>3104.5</v>
      </c>
      <c r="B3106" s="7">
        <v>4</v>
      </c>
      <c r="C3106" s="7"/>
      <c r="D3106" s="7"/>
      <c r="E3106" s="7"/>
      <c r="H3106">
        <v>3104.5</v>
      </c>
      <c r="I3106">
        <v>3</v>
      </c>
    </row>
    <row r="3107" spans="1:9">
      <c r="A3107" s="7">
        <v>3105.5</v>
      </c>
      <c r="B3107" s="7">
        <v>0</v>
      </c>
      <c r="C3107" s="7"/>
      <c r="D3107" s="7"/>
      <c r="E3107" s="7"/>
      <c r="H3107">
        <v>3105.5</v>
      </c>
      <c r="I3107">
        <v>0</v>
      </c>
    </row>
    <row r="3108" spans="1:9">
      <c r="A3108" s="7">
        <v>3106.5</v>
      </c>
      <c r="B3108" s="7">
        <v>0</v>
      </c>
      <c r="C3108" s="7"/>
      <c r="D3108" s="7"/>
      <c r="E3108" s="7"/>
      <c r="H3108">
        <v>3106.5</v>
      </c>
      <c r="I3108">
        <v>3</v>
      </c>
    </row>
    <row r="3109" spans="1:9">
      <c r="A3109" s="7">
        <v>3107.5</v>
      </c>
      <c r="B3109" s="7">
        <v>1</v>
      </c>
      <c r="C3109" s="7"/>
      <c r="D3109" s="7"/>
      <c r="E3109" s="7"/>
      <c r="H3109">
        <v>3107.5</v>
      </c>
      <c r="I3109">
        <v>2</v>
      </c>
    </row>
    <row r="3110" spans="1:9">
      <c r="A3110" s="7">
        <v>3108.5</v>
      </c>
      <c r="B3110" s="7">
        <v>1</v>
      </c>
      <c r="C3110" s="7"/>
      <c r="D3110" s="7"/>
      <c r="E3110" s="7"/>
      <c r="H3110">
        <v>3108.5</v>
      </c>
      <c r="I3110">
        <v>6</v>
      </c>
    </row>
    <row r="3111" spans="1:9">
      <c r="A3111" s="7">
        <v>3109.5</v>
      </c>
      <c r="B3111" s="7">
        <v>2</v>
      </c>
      <c r="C3111" s="7"/>
      <c r="D3111" s="7"/>
      <c r="E3111" s="7"/>
      <c r="H3111">
        <v>3109.5</v>
      </c>
      <c r="I3111">
        <v>3</v>
      </c>
    </row>
    <row r="3112" spans="1:9">
      <c r="A3112" s="7">
        <v>3110.5</v>
      </c>
      <c r="B3112" s="7">
        <v>2</v>
      </c>
      <c r="C3112" s="7"/>
      <c r="D3112" s="7"/>
      <c r="E3112" s="7"/>
      <c r="H3112">
        <v>3110.5</v>
      </c>
      <c r="I3112">
        <v>3</v>
      </c>
    </row>
    <row r="3113" spans="1:9">
      <c r="A3113" s="7">
        <v>3111.5</v>
      </c>
      <c r="B3113" s="7">
        <v>2</v>
      </c>
      <c r="C3113" s="7"/>
      <c r="D3113" s="7"/>
      <c r="E3113" s="7"/>
      <c r="H3113">
        <v>3111.5</v>
      </c>
      <c r="I3113">
        <v>3</v>
      </c>
    </row>
    <row r="3114" spans="1:9">
      <c r="A3114" s="7">
        <v>3112.5</v>
      </c>
      <c r="B3114" s="7">
        <v>3</v>
      </c>
      <c r="C3114" s="7"/>
      <c r="D3114" s="7"/>
      <c r="E3114" s="7"/>
      <c r="H3114">
        <v>3112.5</v>
      </c>
      <c r="I3114">
        <v>1</v>
      </c>
    </row>
    <row r="3115" spans="1:9">
      <c r="A3115" s="7">
        <v>3113.5</v>
      </c>
      <c r="B3115" s="7">
        <v>0</v>
      </c>
      <c r="C3115" s="7"/>
      <c r="D3115" s="7"/>
      <c r="E3115" s="7"/>
      <c r="H3115">
        <v>3113.5</v>
      </c>
      <c r="I3115">
        <v>4</v>
      </c>
    </row>
    <row r="3116" spans="1:9">
      <c r="A3116" s="7">
        <v>3114.5</v>
      </c>
      <c r="B3116" s="7">
        <v>1</v>
      </c>
      <c r="C3116" s="7"/>
      <c r="D3116" s="7"/>
      <c r="E3116" s="7"/>
      <c r="H3116">
        <v>3114.5</v>
      </c>
      <c r="I3116">
        <v>3</v>
      </c>
    </row>
    <row r="3117" spans="1:9">
      <c r="A3117" s="7">
        <v>3115.5</v>
      </c>
      <c r="B3117" s="7">
        <v>1</v>
      </c>
      <c r="C3117" s="7"/>
      <c r="D3117" s="7"/>
      <c r="E3117" s="7"/>
      <c r="H3117">
        <v>3115.5</v>
      </c>
      <c r="I3117">
        <v>3</v>
      </c>
    </row>
    <row r="3118" spans="1:9">
      <c r="A3118" s="7">
        <v>3116.5</v>
      </c>
      <c r="B3118" s="7">
        <v>2</v>
      </c>
      <c r="C3118" s="7"/>
      <c r="D3118" s="7"/>
      <c r="E3118" s="7"/>
      <c r="H3118">
        <v>3116.5</v>
      </c>
      <c r="I3118">
        <v>2</v>
      </c>
    </row>
    <row r="3119" spans="1:9">
      <c r="A3119" s="7">
        <v>3117.5</v>
      </c>
      <c r="B3119" s="7">
        <v>0</v>
      </c>
      <c r="C3119" s="7"/>
      <c r="D3119" s="7"/>
      <c r="E3119" s="7"/>
      <c r="H3119">
        <v>3117.5</v>
      </c>
      <c r="I3119">
        <v>2</v>
      </c>
    </row>
    <row r="3120" spans="1:9">
      <c r="A3120" s="7">
        <v>3118.5</v>
      </c>
      <c r="B3120" s="7">
        <v>1</v>
      </c>
      <c r="C3120" s="7"/>
      <c r="D3120" s="7"/>
      <c r="E3120" s="7"/>
      <c r="H3120">
        <v>3118.5</v>
      </c>
      <c r="I3120">
        <v>3</v>
      </c>
    </row>
    <row r="3121" spans="1:9">
      <c r="A3121" s="7">
        <v>3119.5</v>
      </c>
      <c r="B3121" s="7">
        <v>1</v>
      </c>
      <c r="C3121" s="7"/>
      <c r="D3121" s="7"/>
      <c r="E3121" s="7"/>
      <c r="H3121">
        <v>3119.5</v>
      </c>
      <c r="I3121">
        <v>1</v>
      </c>
    </row>
    <row r="3122" spans="1:9">
      <c r="A3122" s="7">
        <v>3120.5</v>
      </c>
      <c r="B3122" s="7">
        <v>1</v>
      </c>
      <c r="C3122" s="7"/>
      <c r="D3122" s="7"/>
      <c r="E3122" s="7"/>
      <c r="H3122">
        <v>3120.5</v>
      </c>
      <c r="I3122">
        <v>2</v>
      </c>
    </row>
    <row r="3123" spans="1:9">
      <c r="A3123" s="7">
        <v>3121.5</v>
      </c>
      <c r="B3123" s="7">
        <v>2</v>
      </c>
      <c r="C3123" s="7"/>
      <c r="D3123" s="7"/>
      <c r="E3123" s="7"/>
      <c r="H3123">
        <v>3121.5</v>
      </c>
      <c r="I3123">
        <v>1</v>
      </c>
    </row>
    <row r="3124" spans="1:9">
      <c r="A3124" s="7">
        <v>3122.5</v>
      </c>
      <c r="B3124" s="7">
        <v>0</v>
      </c>
      <c r="C3124" s="7"/>
      <c r="D3124" s="7"/>
      <c r="E3124" s="7"/>
      <c r="H3124">
        <v>3122.5</v>
      </c>
      <c r="I3124">
        <v>1</v>
      </c>
    </row>
    <row r="3125" spans="1:9">
      <c r="A3125" s="7">
        <v>3123.5</v>
      </c>
      <c r="B3125" s="7">
        <v>1</v>
      </c>
      <c r="C3125" s="7"/>
      <c r="D3125" s="7"/>
      <c r="E3125" s="7"/>
      <c r="H3125">
        <v>3123.5</v>
      </c>
      <c r="I3125">
        <v>1</v>
      </c>
    </row>
    <row r="3126" spans="1:9">
      <c r="A3126" s="7">
        <v>3124.5</v>
      </c>
      <c r="B3126" s="7">
        <v>2</v>
      </c>
      <c r="C3126" s="7"/>
      <c r="D3126" s="7"/>
      <c r="E3126" s="7"/>
      <c r="H3126">
        <v>3124.5</v>
      </c>
      <c r="I3126">
        <v>1</v>
      </c>
    </row>
    <row r="3127" spans="1:9">
      <c r="A3127" s="7">
        <v>3125.5</v>
      </c>
      <c r="B3127" s="7">
        <v>0</v>
      </c>
      <c r="C3127" s="7"/>
      <c r="D3127" s="7"/>
      <c r="E3127" s="7"/>
      <c r="H3127">
        <v>3125.5</v>
      </c>
      <c r="I3127">
        <v>1</v>
      </c>
    </row>
    <row r="3128" spans="1:9">
      <c r="A3128" s="7">
        <v>3126.5</v>
      </c>
      <c r="B3128" s="7">
        <v>0</v>
      </c>
      <c r="C3128" s="7"/>
      <c r="D3128" s="7"/>
      <c r="E3128" s="7"/>
      <c r="H3128">
        <v>3126.5</v>
      </c>
      <c r="I3128">
        <v>2</v>
      </c>
    </row>
    <row r="3129" spans="1:9">
      <c r="A3129" s="7">
        <v>3127.5</v>
      </c>
      <c r="B3129" s="7">
        <v>2</v>
      </c>
      <c r="C3129" s="7"/>
      <c r="D3129" s="7"/>
      <c r="E3129" s="7"/>
      <c r="H3129">
        <v>3127.5</v>
      </c>
      <c r="I3129">
        <v>0</v>
      </c>
    </row>
    <row r="3130" spans="1:9">
      <c r="A3130" s="7">
        <v>3128.5</v>
      </c>
      <c r="B3130" s="7">
        <v>1</v>
      </c>
      <c r="C3130" s="7"/>
      <c r="D3130" s="7"/>
      <c r="E3130" s="7"/>
      <c r="H3130">
        <v>3128.5</v>
      </c>
      <c r="I3130">
        <v>3</v>
      </c>
    </row>
    <row r="3131" spans="1:9">
      <c r="A3131" s="7">
        <v>3129.5</v>
      </c>
      <c r="B3131" s="7">
        <v>1</v>
      </c>
      <c r="C3131" s="7"/>
      <c r="D3131" s="7"/>
      <c r="E3131" s="7"/>
      <c r="H3131">
        <v>3129.5</v>
      </c>
      <c r="I3131">
        <v>1</v>
      </c>
    </row>
    <row r="3132" spans="1:9">
      <c r="A3132" s="7">
        <v>3130.5</v>
      </c>
      <c r="B3132" s="7">
        <v>0</v>
      </c>
      <c r="C3132" s="7"/>
      <c r="D3132" s="7"/>
      <c r="E3132" s="7"/>
      <c r="H3132">
        <v>3130.5</v>
      </c>
      <c r="I3132">
        <v>1</v>
      </c>
    </row>
    <row r="3133" spans="1:9">
      <c r="A3133" s="7">
        <v>3131.5</v>
      </c>
      <c r="B3133" s="7">
        <v>0</v>
      </c>
      <c r="C3133" s="7"/>
      <c r="D3133" s="7"/>
      <c r="E3133" s="7"/>
      <c r="H3133">
        <v>3131.5</v>
      </c>
      <c r="I3133">
        <v>2</v>
      </c>
    </row>
    <row r="3134" spans="1:9">
      <c r="A3134" s="7">
        <v>3132.5</v>
      </c>
      <c r="B3134" s="7">
        <v>2</v>
      </c>
      <c r="C3134" s="7"/>
      <c r="D3134" s="7"/>
      <c r="E3134" s="7"/>
      <c r="H3134">
        <v>3132.5</v>
      </c>
      <c r="I3134">
        <v>6</v>
      </c>
    </row>
    <row r="3135" spans="1:9">
      <c r="A3135" s="7">
        <v>3133.5</v>
      </c>
      <c r="B3135" s="7">
        <v>2</v>
      </c>
      <c r="C3135" s="7"/>
      <c r="D3135" s="7"/>
      <c r="E3135" s="7"/>
      <c r="H3135">
        <v>3133.5</v>
      </c>
      <c r="I3135">
        <v>3</v>
      </c>
    </row>
    <row r="3136" spans="1:9">
      <c r="A3136" s="7">
        <v>3134.5</v>
      </c>
      <c r="B3136" s="7">
        <v>0</v>
      </c>
      <c r="C3136" s="7"/>
      <c r="D3136" s="7"/>
      <c r="E3136" s="7"/>
      <c r="H3136">
        <v>3134.5</v>
      </c>
      <c r="I3136">
        <v>2</v>
      </c>
    </row>
    <row r="3137" spans="1:9">
      <c r="A3137" s="7">
        <v>3135.5</v>
      </c>
      <c r="B3137" s="7">
        <v>2</v>
      </c>
      <c r="C3137" s="7"/>
      <c r="D3137" s="7"/>
      <c r="E3137" s="7"/>
      <c r="H3137">
        <v>3135.5</v>
      </c>
      <c r="I3137">
        <v>0</v>
      </c>
    </row>
    <row r="3138" spans="1:9">
      <c r="A3138" s="7">
        <v>3136.5</v>
      </c>
      <c r="B3138" s="7">
        <v>1</v>
      </c>
      <c r="C3138" s="7"/>
      <c r="D3138" s="7"/>
      <c r="E3138" s="7"/>
      <c r="H3138">
        <v>3136.5</v>
      </c>
      <c r="I3138">
        <v>1</v>
      </c>
    </row>
    <row r="3139" spans="1:9">
      <c r="A3139" s="7">
        <v>3137.5</v>
      </c>
      <c r="B3139" s="7">
        <v>2</v>
      </c>
      <c r="C3139" s="7"/>
      <c r="D3139" s="7"/>
      <c r="E3139" s="7"/>
      <c r="H3139">
        <v>3137.5</v>
      </c>
      <c r="I3139">
        <v>1</v>
      </c>
    </row>
    <row r="3140" spans="1:9">
      <c r="A3140" s="7">
        <v>3138.5</v>
      </c>
      <c r="B3140" s="7">
        <v>3</v>
      </c>
      <c r="C3140" s="7"/>
      <c r="D3140" s="7"/>
      <c r="E3140" s="7"/>
      <c r="H3140">
        <v>3138.5</v>
      </c>
      <c r="I3140">
        <v>3</v>
      </c>
    </row>
    <row r="3141" spans="1:9">
      <c r="A3141" s="7">
        <v>3139.5</v>
      </c>
      <c r="B3141" s="7">
        <v>0</v>
      </c>
      <c r="C3141" s="7"/>
      <c r="D3141" s="7"/>
      <c r="E3141" s="7"/>
      <c r="H3141">
        <v>3139.5</v>
      </c>
      <c r="I3141">
        <v>1</v>
      </c>
    </row>
    <row r="3142" spans="1:9">
      <c r="A3142" s="7">
        <v>3140.5</v>
      </c>
      <c r="B3142" s="7">
        <v>0</v>
      </c>
      <c r="C3142" s="7"/>
      <c r="D3142" s="7"/>
      <c r="E3142" s="7"/>
      <c r="H3142">
        <v>3140.5</v>
      </c>
      <c r="I3142">
        <v>3</v>
      </c>
    </row>
    <row r="3143" spans="1:9">
      <c r="A3143" s="7">
        <v>3141.5</v>
      </c>
      <c r="B3143" s="7">
        <v>1</v>
      </c>
      <c r="C3143" s="7"/>
      <c r="D3143" s="7"/>
      <c r="E3143" s="7"/>
      <c r="H3143">
        <v>3141.5</v>
      </c>
      <c r="I3143">
        <v>0</v>
      </c>
    </row>
    <row r="3144" spans="1:9">
      <c r="A3144" s="7">
        <v>3142.5</v>
      </c>
      <c r="B3144" s="7">
        <v>1</v>
      </c>
      <c r="C3144" s="7"/>
      <c r="D3144" s="7"/>
      <c r="E3144" s="7"/>
      <c r="H3144">
        <v>3142.5</v>
      </c>
      <c r="I3144">
        <v>2</v>
      </c>
    </row>
    <row r="3145" spans="1:9">
      <c r="A3145" s="7">
        <v>3143.5</v>
      </c>
      <c r="B3145" s="7">
        <v>0</v>
      </c>
      <c r="C3145" s="7"/>
      <c r="D3145" s="7"/>
      <c r="E3145" s="7"/>
      <c r="H3145">
        <v>3143.5</v>
      </c>
      <c r="I3145">
        <v>1</v>
      </c>
    </row>
    <row r="3146" spans="1:9">
      <c r="A3146" s="7">
        <v>3144.5</v>
      </c>
      <c r="B3146" s="7">
        <v>0</v>
      </c>
      <c r="C3146" s="7"/>
      <c r="D3146" s="7"/>
      <c r="E3146" s="7"/>
      <c r="H3146">
        <v>3144.5</v>
      </c>
      <c r="I3146">
        <v>2</v>
      </c>
    </row>
    <row r="3147" spans="1:9">
      <c r="A3147" s="7">
        <v>3145.5</v>
      </c>
      <c r="B3147" s="7">
        <v>0</v>
      </c>
      <c r="C3147" s="7"/>
      <c r="D3147" s="7"/>
      <c r="E3147" s="7"/>
      <c r="H3147">
        <v>3145.5</v>
      </c>
      <c r="I3147">
        <v>1</v>
      </c>
    </row>
    <row r="3148" spans="1:9">
      <c r="A3148" s="7">
        <v>3146.5</v>
      </c>
      <c r="B3148" s="7">
        <v>0</v>
      </c>
      <c r="C3148" s="7"/>
      <c r="D3148" s="7"/>
      <c r="E3148" s="7"/>
      <c r="H3148">
        <v>3146.5</v>
      </c>
      <c r="I3148">
        <v>1</v>
      </c>
    </row>
    <row r="3149" spans="1:9">
      <c r="A3149" s="7">
        <v>3147.5</v>
      </c>
      <c r="B3149" s="7">
        <v>1</v>
      </c>
      <c r="C3149" s="7"/>
      <c r="D3149" s="7"/>
      <c r="E3149" s="7"/>
      <c r="H3149">
        <v>3147.5</v>
      </c>
      <c r="I3149">
        <v>1</v>
      </c>
    </row>
    <row r="3150" spans="1:9">
      <c r="A3150" s="7">
        <v>3148.5</v>
      </c>
      <c r="B3150" s="7">
        <v>1</v>
      </c>
      <c r="C3150" s="7"/>
      <c r="D3150" s="7"/>
      <c r="E3150" s="7"/>
      <c r="H3150">
        <v>3148.5</v>
      </c>
      <c r="I3150">
        <v>2</v>
      </c>
    </row>
    <row r="3151" spans="1:9">
      <c r="A3151" s="7">
        <v>3149.5</v>
      </c>
      <c r="B3151" s="7">
        <v>2</v>
      </c>
      <c r="C3151" s="7"/>
      <c r="D3151" s="7"/>
      <c r="E3151" s="7"/>
      <c r="H3151">
        <v>3149.5</v>
      </c>
      <c r="I3151">
        <v>0</v>
      </c>
    </row>
    <row r="3152" spans="1:9">
      <c r="A3152" s="7">
        <v>3150.5</v>
      </c>
      <c r="B3152" s="7">
        <v>2</v>
      </c>
      <c r="C3152" s="7"/>
      <c r="D3152" s="7"/>
      <c r="E3152" s="7"/>
      <c r="H3152">
        <v>3150.5</v>
      </c>
      <c r="I3152">
        <v>1</v>
      </c>
    </row>
    <row r="3153" spans="1:9">
      <c r="A3153" s="7">
        <v>3151.5</v>
      </c>
      <c r="B3153" s="7">
        <v>2</v>
      </c>
      <c r="C3153" s="7"/>
      <c r="D3153" s="7"/>
      <c r="E3153" s="7"/>
      <c r="H3153">
        <v>3151.5</v>
      </c>
      <c r="I3153">
        <v>3</v>
      </c>
    </row>
    <row r="3154" spans="1:9">
      <c r="A3154" s="7">
        <v>3152.5</v>
      </c>
      <c r="B3154" s="7">
        <v>2</v>
      </c>
      <c r="C3154" s="7"/>
      <c r="D3154" s="7"/>
      <c r="E3154" s="7"/>
      <c r="H3154">
        <v>3152.5</v>
      </c>
      <c r="I3154">
        <v>4</v>
      </c>
    </row>
    <row r="3155" spans="1:9">
      <c r="A3155" s="7">
        <v>3153.5</v>
      </c>
      <c r="B3155" s="7">
        <v>3</v>
      </c>
      <c r="C3155" s="7"/>
      <c r="D3155" s="7"/>
      <c r="E3155" s="7"/>
      <c r="H3155">
        <v>3153.5</v>
      </c>
      <c r="I3155">
        <v>3</v>
      </c>
    </row>
    <row r="3156" spans="1:9">
      <c r="A3156" s="7">
        <v>3154.5</v>
      </c>
      <c r="B3156" s="7">
        <v>0</v>
      </c>
      <c r="C3156" s="7"/>
      <c r="D3156" s="7"/>
      <c r="E3156" s="7"/>
      <c r="H3156">
        <v>3154.5</v>
      </c>
      <c r="I3156">
        <v>3</v>
      </c>
    </row>
    <row r="3157" spans="1:9">
      <c r="A3157" s="7">
        <v>3155.5</v>
      </c>
      <c r="B3157" s="7">
        <v>1</v>
      </c>
      <c r="C3157" s="7"/>
      <c r="D3157" s="7"/>
      <c r="E3157" s="7"/>
      <c r="H3157">
        <v>3155.5</v>
      </c>
      <c r="I3157">
        <v>3</v>
      </c>
    </row>
    <row r="3158" spans="1:9">
      <c r="A3158" s="7">
        <v>3156.5</v>
      </c>
      <c r="B3158" s="7">
        <v>3</v>
      </c>
      <c r="C3158" s="7"/>
      <c r="D3158" s="7"/>
      <c r="E3158" s="7"/>
      <c r="H3158">
        <v>3156.5</v>
      </c>
      <c r="I3158">
        <v>1</v>
      </c>
    </row>
    <row r="3159" spans="1:9">
      <c r="A3159" s="7">
        <v>3157.5</v>
      </c>
      <c r="B3159" s="7">
        <v>0</v>
      </c>
      <c r="C3159" s="7"/>
      <c r="D3159" s="7"/>
      <c r="E3159" s="7"/>
      <c r="H3159">
        <v>3157.5</v>
      </c>
      <c r="I3159">
        <v>4</v>
      </c>
    </row>
    <row r="3160" spans="1:9">
      <c r="A3160" s="7">
        <v>3158.5</v>
      </c>
      <c r="B3160" s="7">
        <v>3</v>
      </c>
      <c r="C3160" s="7"/>
      <c r="D3160" s="7"/>
      <c r="E3160" s="7"/>
      <c r="H3160">
        <v>3158.5</v>
      </c>
      <c r="I3160">
        <v>3</v>
      </c>
    </row>
    <row r="3161" spans="1:9">
      <c r="A3161" s="7">
        <v>3159.5</v>
      </c>
      <c r="B3161" s="7">
        <v>0</v>
      </c>
      <c r="C3161" s="7"/>
      <c r="D3161" s="7"/>
      <c r="E3161" s="7"/>
      <c r="H3161">
        <v>3159.5</v>
      </c>
      <c r="I3161">
        <v>4</v>
      </c>
    </row>
    <row r="3162" spans="1:9">
      <c r="A3162" s="7">
        <v>3160.5</v>
      </c>
      <c r="B3162" s="7">
        <v>2</v>
      </c>
      <c r="C3162" s="7"/>
      <c r="D3162" s="7"/>
      <c r="E3162" s="7"/>
      <c r="H3162">
        <v>3160.5</v>
      </c>
      <c r="I3162">
        <v>0</v>
      </c>
    </row>
    <row r="3163" spans="1:9">
      <c r="A3163" s="7">
        <v>3161.5</v>
      </c>
      <c r="B3163" s="7">
        <v>1</v>
      </c>
      <c r="C3163" s="7"/>
      <c r="D3163" s="7"/>
      <c r="E3163" s="7"/>
      <c r="H3163">
        <v>3161.5</v>
      </c>
      <c r="I3163">
        <v>3</v>
      </c>
    </row>
    <row r="3164" spans="1:9">
      <c r="A3164" s="7">
        <v>3162.5</v>
      </c>
      <c r="B3164" s="7">
        <v>0</v>
      </c>
      <c r="C3164" s="7"/>
      <c r="D3164" s="7"/>
      <c r="E3164" s="7"/>
      <c r="H3164">
        <v>3162.5</v>
      </c>
      <c r="I3164">
        <v>3</v>
      </c>
    </row>
    <row r="3165" spans="1:9">
      <c r="A3165" s="7">
        <v>3163.5</v>
      </c>
      <c r="B3165" s="7">
        <v>3</v>
      </c>
      <c r="C3165" s="7"/>
      <c r="D3165" s="7"/>
      <c r="E3165" s="7"/>
      <c r="H3165">
        <v>3163.5</v>
      </c>
      <c r="I3165">
        <v>3</v>
      </c>
    </row>
    <row r="3166" spans="1:9">
      <c r="A3166" s="7">
        <v>3164.5</v>
      </c>
      <c r="B3166" s="7">
        <v>1</v>
      </c>
      <c r="C3166" s="7"/>
      <c r="D3166" s="7"/>
      <c r="E3166" s="7"/>
      <c r="H3166">
        <v>3164.5</v>
      </c>
      <c r="I3166">
        <v>4</v>
      </c>
    </row>
    <row r="3167" spans="1:9">
      <c r="A3167" s="7">
        <v>3165.5</v>
      </c>
      <c r="B3167" s="7">
        <v>0</v>
      </c>
      <c r="C3167" s="7"/>
      <c r="D3167" s="7"/>
      <c r="E3167" s="7"/>
      <c r="H3167">
        <v>3165.5</v>
      </c>
      <c r="I3167">
        <v>0</v>
      </c>
    </row>
    <row r="3168" spans="1:9">
      <c r="A3168" s="7">
        <v>3166.5</v>
      </c>
      <c r="B3168" s="7">
        <v>1</v>
      </c>
      <c r="C3168" s="7"/>
      <c r="D3168" s="7"/>
      <c r="E3168" s="7"/>
      <c r="H3168">
        <v>3166.5</v>
      </c>
      <c r="I3168">
        <v>0</v>
      </c>
    </row>
    <row r="3169" spans="1:9">
      <c r="A3169" s="7">
        <v>3167.5</v>
      </c>
      <c r="B3169" s="7">
        <v>0</v>
      </c>
      <c r="C3169" s="7"/>
      <c r="D3169" s="7"/>
      <c r="E3169" s="7"/>
      <c r="H3169">
        <v>3167.5</v>
      </c>
      <c r="I3169">
        <v>3</v>
      </c>
    </row>
    <row r="3170" spans="1:9">
      <c r="A3170" s="7">
        <v>3168.5</v>
      </c>
      <c r="B3170" s="7">
        <v>4</v>
      </c>
      <c r="C3170" s="7"/>
      <c r="D3170" s="7"/>
      <c r="E3170" s="7"/>
      <c r="H3170">
        <v>3168.5</v>
      </c>
      <c r="I3170">
        <v>6</v>
      </c>
    </row>
    <row r="3171" spans="1:9">
      <c r="A3171" s="7">
        <v>3169.5</v>
      </c>
      <c r="B3171" s="7">
        <v>0</v>
      </c>
      <c r="C3171" s="7"/>
      <c r="D3171" s="7"/>
      <c r="E3171" s="7"/>
      <c r="H3171">
        <v>3169.5</v>
      </c>
      <c r="I3171">
        <v>3</v>
      </c>
    </row>
    <row r="3172" spans="1:9">
      <c r="A3172" s="7">
        <v>3170.5</v>
      </c>
      <c r="B3172" s="7">
        <v>1</v>
      </c>
      <c r="C3172" s="7"/>
      <c r="D3172" s="7"/>
      <c r="E3172" s="7"/>
      <c r="H3172">
        <v>3170.5</v>
      </c>
      <c r="I3172">
        <v>3</v>
      </c>
    </row>
    <row r="3173" spans="1:9">
      <c r="A3173" s="7">
        <v>3171.5</v>
      </c>
      <c r="B3173" s="7">
        <v>0</v>
      </c>
      <c r="C3173" s="7"/>
      <c r="D3173" s="7"/>
      <c r="E3173" s="7"/>
      <c r="H3173">
        <v>3171.5</v>
      </c>
      <c r="I3173">
        <v>3</v>
      </c>
    </row>
    <row r="3174" spans="1:9">
      <c r="A3174" s="7">
        <v>3172.5</v>
      </c>
      <c r="B3174" s="7">
        <v>0</v>
      </c>
      <c r="C3174" s="7"/>
      <c r="D3174" s="7"/>
      <c r="E3174" s="7"/>
      <c r="H3174">
        <v>3172.5</v>
      </c>
      <c r="I3174">
        <v>3</v>
      </c>
    </row>
    <row r="3175" spans="1:9">
      <c r="A3175" s="7">
        <v>3173.5</v>
      </c>
      <c r="B3175" s="7">
        <v>0</v>
      </c>
      <c r="C3175" s="7"/>
      <c r="D3175" s="7"/>
      <c r="E3175" s="7"/>
      <c r="H3175">
        <v>3173.5</v>
      </c>
      <c r="I3175">
        <v>0</v>
      </c>
    </row>
    <row r="3176" spans="1:9">
      <c r="A3176" s="7">
        <v>3174.5</v>
      </c>
      <c r="B3176" s="7">
        <v>1</v>
      </c>
      <c r="C3176" s="7"/>
      <c r="D3176" s="7"/>
      <c r="E3176" s="7"/>
      <c r="H3176">
        <v>3174.5</v>
      </c>
      <c r="I3176">
        <v>3</v>
      </c>
    </row>
    <row r="3177" spans="1:9">
      <c r="A3177" s="7">
        <v>3175.5</v>
      </c>
      <c r="B3177" s="7">
        <v>2</v>
      </c>
      <c r="C3177" s="7"/>
      <c r="D3177" s="7"/>
      <c r="E3177" s="7"/>
      <c r="H3177">
        <v>3175.5</v>
      </c>
      <c r="I3177">
        <v>0</v>
      </c>
    </row>
    <row r="3178" spans="1:9">
      <c r="A3178" s="7">
        <v>3176.5</v>
      </c>
      <c r="B3178" s="7">
        <v>1</v>
      </c>
      <c r="C3178" s="7"/>
      <c r="D3178" s="7"/>
      <c r="E3178" s="7"/>
      <c r="H3178">
        <v>3176.5</v>
      </c>
      <c r="I3178">
        <v>3</v>
      </c>
    </row>
    <row r="3179" spans="1:9">
      <c r="A3179" s="7">
        <v>3177.5</v>
      </c>
      <c r="B3179" s="7">
        <v>0</v>
      </c>
      <c r="C3179" s="7"/>
      <c r="D3179" s="7"/>
      <c r="E3179" s="7"/>
      <c r="H3179">
        <v>3177.5</v>
      </c>
      <c r="I3179">
        <v>3</v>
      </c>
    </row>
    <row r="3180" spans="1:9">
      <c r="A3180" s="7">
        <v>3178.5</v>
      </c>
      <c r="B3180" s="7">
        <v>0</v>
      </c>
      <c r="C3180" s="7"/>
      <c r="D3180" s="7"/>
      <c r="E3180" s="7"/>
      <c r="H3180">
        <v>3178.5</v>
      </c>
      <c r="I3180">
        <v>4</v>
      </c>
    </row>
    <row r="3181" spans="1:9">
      <c r="A3181" s="7">
        <v>3179.5</v>
      </c>
      <c r="B3181" s="7">
        <v>0</v>
      </c>
      <c r="C3181" s="7"/>
      <c r="D3181" s="7"/>
      <c r="E3181" s="7"/>
      <c r="H3181">
        <v>3179.5</v>
      </c>
      <c r="I3181">
        <v>0</v>
      </c>
    </row>
    <row r="3182" spans="1:9">
      <c r="A3182" s="7">
        <v>3180.5</v>
      </c>
      <c r="B3182" s="7">
        <v>1</v>
      </c>
      <c r="C3182" s="7"/>
      <c r="D3182" s="7"/>
      <c r="E3182" s="7"/>
      <c r="H3182">
        <v>3180.5</v>
      </c>
      <c r="I3182">
        <v>1</v>
      </c>
    </row>
    <row r="3183" spans="1:9">
      <c r="A3183" s="7">
        <v>3181.5</v>
      </c>
      <c r="B3183" s="7">
        <v>2</v>
      </c>
      <c r="C3183" s="7"/>
      <c r="D3183" s="7"/>
      <c r="E3183" s="7"/>
      <c r="H3183">
        <v>3181.5</v>
      </c>
      <c r="I3183">
        <v>2</v>
      </c>
    </row>
    <row r="3184" spans="1:9">
      <c r="A3184" s="7">
        <v>3182.5</v>
      </c>
      <c r="B3184" s="7">
        <v>1</v>
      </c>
      <c r="C3184" s="7"/>
      <c r="D3184" s="7"/>
      <c r="E3184" s="7"/>
      <c r="H3184">
        <v>3182.5</v>
      </c>
      <c r="I3184">
        <v>1</v>
      </c>
    </row>
    <row r="3185" spans="1:9">
      <c r="A3185" s="7">
        <v>3183.5</v>
      </c>
      <c r="B3185" s="7">
        <v>0</v>
      </c>
      <c r="C3185" s="7"/>
      <c r="D3185" s="7"/>
      <c r="E3185" s="7"/>
      <c r="H3185">
        <v>3183.5</v>
      </c>
      <c r="I3185">
        <v>2</v>
      </c>
    </row>
    <row r="3186" spans="1:9">
      <c r="A3186" s="7">
        <v>3184.5</v>
      </c>
      <c r="B3186" s="7">
        <v>1</v>
      </c>
      <c r="C3186" s="7"/>
      <c r="D3186" s="7"/>
      <c r="E3186" s="7"/>
      <c r="H3186">
        <v>3184.5</v>
      </c>
      <c r="I3186">
        <v>2</v>
      </c>
    </row>
    <row r="3187" spans="1:9">
      <c r="A3187" s="7">
        <v>3185.5</v>
      </c>
      <c r="B3187" s="7">
        <v>0</v>
      </c>
      <c r="C3187" s="7"/>
      <c r="D3187" s="7"/>
      <c r="E3187" s="7"/>
      <c r="H3187">
        <v>3185.5</v>
      </c>
      <c r="I3187">
        <v>2</v>
      </c>
    </row>
    <row r="3188" spans="1:9">
      <c r="A3188" s="7">
        <v>3186.5</v>
      </c>
      <c r="B3188" s="7">
        <v>0</v>
      </c>
      <c r="C3188" s="7"/>
      <c r="D3188" s="7"/>
      <c r="E3188" s="7"/>
      <c r="H3188">
        <v>3186.5</v>
      </c>
      <c r="I3188">
        <v>0</v>
      </c>
    </row>
    <row r="3189" spans="1:9">
      <c r="A3189" s="7">
        <v>3187.5</v>
      </c>
      <c r="B3189" s="7">
        <v>1</v>
      </c>
      <c r="C3189" s="7"/>
      <c r="D3189" s="7"/>
      <c r="E3189" s="7"/>
      <c r="H3189">
        <v>3187.5</v>
      </c>
      <c r="I3189">
        <v>1</v>
      </c>
    </row>
    <row r="3190" spans="1:9">
      <c r="A3190" s="7">
        <v>3188.5</v>
      </c>
      <c r="B3190" s="7">
        <v>1</v>
      </c>
      <c r="C3190" s="7"/>
      <c r="D3190" s="7"/>
      <c r="E3190" s="7"/>
      <c r="H3190">
        <v>3188.5</v>
      </c>
      <c r="I3190">
        <v>0</v>
      </c>
    </row>
    <row r="3191" spans="1:9">
      <c r="A3191" s="7">
        <v>3189.5</v>
      </c>
      <c r="B3191" s="7">
        <v>0</v>
      </c>
      <c r="C3191" s="7"/>
      <c r="D3191" s="7"/>
      <c r="E3191" s="7"/>
      <c r="H3191">
        <v>3189.5</v>
      </c>
      <c r="I3191">
        <v>1</v>
      </c>
    </row>
    <row r="3192" spans="1:9">
      <c r="A3192" s="7">
        <v>3190.5</v>
      </c>
      <c r="B3192" s="7">
        <v>0</v>
      </c>
      <c r="C3192" s="7"/>
      <c r="D3192" s="7"/>
      <c r="E3192" s="7"/>
      <c r="H3192">
        <v>3190.5</v>
      </c>
      <c r="I3192">
        <v>3</v>
      </c>
    </row>
    <row r="3193" spans="1:9">
      <c r="A3193" s="7">
        <v>3191.5</v>
      </c>
      <c r="B3193" s="7">
        <v>2</v>
      </c>
      <c r="C3193" s="7"/>
      <c r="D3193" s="7"/>
      <c r="E3193" s="7"/>
      <c r="H3193">
        <v>3191.5</v>
      </c>
      <c r="I3193">
        <v>0</v>
      </c>
    </row>
    <row r="3194" spans="1:9">
      <c r="A3194" s="7">
        <v>3192.5</v>
      </c>
      <c r="B3194" s="7">
        <v>0</v>
      </c>
      <c r="C3194" s="7"/>
      <c r="D3194" s="7"/>
      <c r="E3194" s="7"/>
      <c r="H3194">
        <v>3192.5</v>
      </c>
      <c r="I3194">
        <v>1</v>
      </c>
    </row>
    <row r="3195" spans="1:9">
      <c r="A3195" s="7">
        <v>3193.5</v>
      </c>
      <c r="B3195" s="7">
        <v>1</v>
      </c>
      <c r="C3195" s="7"/>
      <c r="D3195" s="7"/>
      <c r="E3195" s="7"/>
      <c r="H3195">
        <v>3193.5</v>
      </c>
      <c r="I3195">
        <v>0</v>
      </c>
    </row>
    <row r="3196" spans="1:9">
      <c r="A3196" s="7">
        <v>3194.5</v>
      </c>
      <c r="B3196" s="7">
        <v>2</v>
      </c>
      <c r="C3196" s="7"/>
      <c r="D3196" s="7"/>
      <c r="E3196" s="7"/>
      <c r="H3196">
        <v>3194.5</v>
      </c>
      <c r="I3196">
        <v>4</v>
      </c>
    </row>
    <row r="3197" spans="1:9">
      <c r="A3197" s="7">
        <v>3195.5</v>
      </c>
      <c r="B3197" s="7">
        <v>0</v>
      </c>
      <c r="C3197" s="7"/>
      <c r="D3197" s="7"/>
      <c r="E3197" s="7"/>
      <c r="H3197">
        <v>3195.5</v>
      </c>
      <c r="I3197">
        <v>3</v>
      </c>
    </row>
    <row r="3198" spans="1:9">
      <c r="A3198" s="7">
        <v>3196.5</v>
      </c>
      <c r="B3198" s="7">
        <v>0</v>
      </c>
      <c r="C3198" s="7"/>
      <c r="D3198" s="7"/>
      <c r="E3198" s="7"/>
      <c r="H3198">
        <v>3196.5</v>
      </c>
      <c r="I3198">
        <v>1</v>
      </c>
    </row>
    <row r="3199" spans="1:9">
      <c r="A3199" s="7">
        <v>3197.5</v>
      </c>
      <c r="B3199" s="7">
        <v>0</v>
      </c>
      <c r="C3199" s="7"/>
      <c r="D3199" s="7"/>
      <c r="E3199" s="7"/>
      <c r="H3199">
        <v>3197.5</v>
      </c>
      <c r="I3199">
        <v>3</v>
      </c>
    </row>
    <row r="3200" spans="1:9">
      <c r="A3200" s="7">
        <v>3198.5</v>
      </c>
      <c r="B3200" s="7">
        <v>2</v>
      </c>
      <c r="C3200" s="7"/>
      <c r="D3200" s="7"/>
      <c r="E3200" s="7"/>
      <c r="H3200">
        <v>3198.5</v>
      </c>
      <c r="I3200">
        <v>4</v>
      </c>
    </row>
    <row r="3201" spans="1:9">
      <c r="A3201" s="7">
        <v>3199.5</v>
      </c>
      <c r="B3201" s="7">
        <v>1</v>
      </c>
      <c r="C3201" s="7"/>
      <c r="D3201" s="7"/>
      <c r="E3201" s="7"/>
      <c r="H3201">
        <v>3199.5</v>
      </c>
      <c r="I3201">
        <v>3</v>
      </c>
    </row>
    <row r="3202" spans="1:9">
      <c r="A3202" s="7">
        <v>3200.5</v>
      </c>
      <c r="B3202" s="7">
        <v>1</v>
      </c>
      <c r="C3202" s="7"/>
      <c r="D3202" s="7"/>
      <c r="E3202" s="7"/>
      <c r="H3202">
        <v>3200.5</v>
      </c>
      <c r="I3202">
        <v>4</v>
      </c>
    </row>
    <row r="3203" spans="1:9">
      <c r="A3203" s="7">
        <v>3201.5</v>
      </c>
      <c r="B3203" s="7">
        <v>2</v>
      </c>
      <c r="C3203" s="7"/>
      <c r="D3203" s="7"/>
      <c r="E3203" s="7"/>
      <c r="H3203">
        <v>3201.5</v>
      </c>
      <c r="I3203">
        <v>1</v>
      </c>
    </row>
    <row r="3204" spans="1:9">
      <c r="A3204" s="7">
        <v>3202.5</v>
      </c>
      <c r="B3204" s="7">
        <v>0</v>
      </c>
      <c r="C3204" s="7"/>
      <c r="D3204" s="7"/>
      <c r="E3204" s="7"/>
      <c r="H3204">
        <v>3202.5</v>
      </c>
      <c r="I3204">
        <v>0</v>
      </c>
    </row>
    <row r="3205" spans="1:9">
      <c r="A3205" s="7">
        <v>3203.5</v>
      </c>
      <c r="B3205" s="7">
        <v>0</v>
      </c>
      <c r="C3205" s="7"/>
      <c r="D3205" s="7"/>
      <c r="E3205" s="7"/>
      <c r="H3205">
        <v>3203.5</v>
      </c>
      <c r="I3205">
        <v>5</v>
      </c>
    </row>
    <row r="3206" spans="1:9">
      <c r="A3206" s="7">
        <v>3204.5</v>
      </c>
      <c r="B3206" s="7">
        <v>2</v>
      </c>
      <c r="C3206" s="7"/>
      <c r="D3206" s="7"/>
      <c r="E3206" s="7"/>
      <c r="H3206">
        <v>3204.5</v>
      </c>
      <c r="I3206">
        <v>1</v>
      </c>
    </row>
    <row r="3207" spans="1:9">
      <c r="A3207" s="7">
        <v>3205.5</v>
      </c>
      <c r="B3207" s="7">
        <v>0</v>
      </c>
      <c r="C3207" s="7"/>
      <c r="D3207" s="7"/>
      <c r="E3207" s="7"/>
      <c r="H3207">
        <v>3205.5</v>
      </c>
      <c r="I3207">
        <v>2</v>
      </c>
    </row>
    <row r="3208" spans="1:9">
      <c r="A3208" s="7">
        <v>3206.5</v>
      </c>
      <c r="B3208" s="7">
        <v>0</v>
      </c>
      <c r="C3208" s="7"/>
      <c r="D3208" s="7"/>
      <c r="E3208" s="7"/>
      <c r="H3208">
        <v>3206.5</v>
      </c>
      <c r="I3208">
        <v>2</v>
      </c>
    </row>
    <row r="3209" spans="1:9">
      <c r="A3209" s="7">
        <v>3207.5</v>
      </c>
      <c r="B3209" s="7">
        <v>2</v>
      </c>
      <c r="C3209" s="7"/>
      <c r="D3209" s="7"/>
      <c r="E3209" s="7"/>
      <c r="H3209">
        <v>3207.5</v>
      </c>
      <c r="I3209">
        <v>4</v>
      </c>
    </row>
    <row r="3210" spans="1:9">
      <c r="A3210" s="7">
        <v>3208.5</v>
      </c>
      <c r="B3210" s="7">
        <v>0</v>
      </c>
      <c r="C3210" s="7"/>
      <c r="D3210" s="7"/>
      <c r="E3210" s="7"/>
      <c r="H3210">
        <v>3208.5</v>
      </c>
      <c r="I3210">
        <v>4</v>
      </c>
    </row>
    <row r="3211" spans="1:9">
      <c r="A3211" s="7">
        <v>3209.5</v>
      </c>
      <c r="B3211" s="7">
        <v>1</v>
      </c>
      <c r="C3211" s="7"/>
      <c r="D3211" s="7"/>
      <c r="E3211" s="7"/>
      <c r="H3211">
        <v>3209.5</v>
      </c>
      <c r="I3211">
        <v>0</v>
      </c>
    </row>
    <row r="3212" spans="1:9">
      <c r="A3212" s="7">
        <v>3210.5</v>
      </c>
      <c r="B3212" s="7">
        <v>1</v>
      </c>
      <c r="C3212" s="7"/>
      <c r="D3212" s="7"/>
      <c r="E3212" s="7"/>
      <c r="H3212">
        <v>3210.5</v>
      </c>
      <c r="I3212">
        <v>1</v>
      </c>
    </row>
    <row r="3213" spans="1:9">
      <c r="A3213" s="7">
        <v>3211.5</v>
      </c>
      <c r="B3213" s="7">
        <v>0</v>
      </c>
      <c r="C3213" s="7"/>
      <c r="D3213" s="7"/>
      <c r="E3213" s="7"/>
      <c r="H3213">
        <v>3211.5</v>
      </c>
      <c r="I3213">
        <v>3</v>
      </c>
    </row>
    <row r="3214" spans="1:9">
      <c r="A3214" s="7">
        <v>3212.5</v>
      </c>
      <c r="B3214" s="7">
        <v>2</v>
      </c>
      <c r="C3214" s="7"/>
      <c r="D3214" s="7"/>
      <c r="E3214" s="7"/>
      <c r="H3214">
        <v>3212.5</v>
      </c>
      <c r="I3214">
        <v>1</v>
      </c>
    </row>
    <row r="3215" spans="1:9">
      <c r="A3215" s="7">
        <v>3213.5</v>
      </c>
      <c r="B3215" s="7">
        <v>1</v>
      </c>
      <c r="C3215" s="7"/>
      <c r="D3215" s="7"/>
      <c r="E3215" s="7"/>
      <c r="H3215">
        <v>3213.5</v>
      </c>
      <c r="I3215">
        <v>2</v>
      </c>
    </row>
    <row r="3216" spans="1:9">
      <c r="A3216" s="7">
        <v>3214.5</v>
      </c>
      <c r="B3216" s="7">
        <v>0</v>
      </c>
      <c r="C3216" s="7"/>
      <c r="D3216" s="7"/>
      <c r="E3216" s="7"/>
      <c r="H3216">
        <v>3214.5</v>
      </c>
      <c r="I3216">
        <v>2</v>
      </c>
    </row>
    <row r="3217" spans="1:9">
      <c r="A3217" s="7">
        <v>3215.5</v>
      </c>
      <c r="B3217" s="7">
        <v>2</v>
      </c>
      <c r="C3217" s="7"/>
      <c r="D3217" s="7"/>
      <c r="E3217" s="7"/>
      <c r="H3217">
        <v>3215.5</v>
      </c>
      <c r="I3217">
        <v>3</v>
      </c>
    </row>
    <row r="3218" spans="1:9">
      <c r="A3218" s="7">
        <v>3216.5</v>
      </c>
      <c r="B3218" s="7">
        <v>1</v>
      </c>
      <c r="C3218" s="7"/>
      <c r="D3218" s="7"/>
      <c r="E3218" s="7"/>
      <c r="H3218">
        <v>3216.5</v>
      </c>
      <c r="I3218">
        <v>1</v>
      </c>
    </row>
    <row r="3219" spans="1:9">
      <c r="A3219" s="7">
        <v>3217.5</v>
      </c>
      <c r="B3219" s="7">
        <v>1</v>
      </c>
      <c r="C3219" s="7"/>
      <c r="D3219" s="7"/>
      <c r="E3219" s="7"/>
      <c r="H3219">
        <v>3217.5</v>
      </c>
      <c r="I3219">
        <v>2</v>
      </c>
    </row>
    <row r="3220" spans="1:9">
      <c r="A3220" s="7">
        <v>3218.5</v>
      </c>
      <c r="B3220" s="7">
        <v>0</v>
      </c>
      <c r="C3220" s="7"/>
      <c r="D3220" s="7"/>
      <c r="E3220" s="7"/>
      <c r="H3220">
        <v>3218.5</v>
      </c>
      <c r="I3220">
        <v>3</v>
      </c>
    </row>
    <row r="3221" spans="1:9">
      <c r="A3221" s="7">
        <v>3219.5</v>
      </c>
      <c r="B3221" s="7">
        <v>2</v>
      </c>
      <c r="C3221" s="7"/>
      <c r="D3221" s="7"/>
      <c r="E3221" s="7"/>
      <c r="H3221">
        <v>3219.5</v>
      </c>
      <c r="I3221">
        <v>3</v>
      </c>
    </row>
    <row r="3222" spans="1:9">
      <c r="A3222" s="7">
        <v>3220.5</v>
      </c>
      <c r="B3222" s="7">
        <v>2</v>
      </c>
      <c r="C3222" s="7"/>
      <c r="D3222" s="7"/>
      <c r="E3222" s="7"/>
      <c r="H3222">
        <v>3220.5</v>
      </c>
      <c r="I3222">
        <v>0</v>
      </c>
    </row>
    <row r="3223" spans="1:9">
      <c r="A3223" s="7">
        <v>3221.5</v>
      </c>
      <c r="B3223" s="7">
        <v>1</v>
      </c>
      <c r="C3223" s="7"/>
      <c r="D3223" s="7"/>
      <c r="E3223" s="7"/>
      <c r="H3223">
        <v>3221.5</v>
      </c>
      <c r="I3223">
        <v>1</v>
      </c>
    </row>
    <row r="3224" spans="1:9">
      <c r="A3224" s="7">
        <v>3222.5</v>
      </c>
      <c r="B3224" s="7">
        <v>1</v>
      </c>
      <c r="C3224" s="7"/>
      <c r="D3224" s="7"/>
      <c r="E3224" s="7"/>
      <c r="H3224">
        <v>3222.5</v>
      </c>
      <c r="I3224">
        <v>4</v>
      </c>
    </row>
    <row r="3225" spans="1:9">
      <c r="A3225" s="7">
        <v>3223.5</v>
      </c>
      <c r="B3225" s="7">
        <v>1</v>
      </c>
      <c r="C3225" s="7"/>
      <c r="D3225" s="7"/>
      <c r="E3225" s="7"/>
      <c r="H3225">
        <v>3223.5</v>
      </c>
      <c r="I3225">
        <v>2</v>
      </c>
    </row>
    <row r="3226" spans="1:9">
      <c r="A3226" s="7">
        <v>3224.5</v>
      </c>
      <c r="B3226" s="7">
        <v>1</v>
      </c>
      <c r="C3226" s="7"/>
      <c r="D3226" s="7"/>
      <c r="E3226" s="7"/>
      <c r="H3226">
        <v>3224.5</v>
      </c>
      <c r="I3226">
        <v>1</v>
      </c>
    </row>
    <row r="3227" spans="1:9">
      <c r="A3227" s="7">
        <v>3225.5</v>
      </c>
      <c r="B3227" s="7">
        <v>3</v>
      </c>
      <c r="C3227" s="7"/>
      <c r="D3227" s="7"/>
      <c r="E3227" s="7"/>
      <c r="H3227">
        <v>3225.5</v>
      </c>
      <c r="I3227">
        <v>7</v>
      </c>
    </row>
    <row r="3228" spans="1:9">
      <c r="A3228" s="7">
        <v>3226.5</v>
      </c>
      <c r="B3228" s="7">
        <v>1</v>
      </c>
      <c r="C3228" s="7"/>
      <c r="D3228" s="7"/>
      <c r="E3228" s="7"/>
      <c r="H3228">
        <v>3226.5</v>
      </c>
      <c r="I3228">
        <v>1</v>
      </c>
    </row>
    <row r="3229" spans="1:9">
      <c r="A3229" s="7">
        <v>3227.5</v>
      </c>
      <c r="B3229" s="7">
        <v>1</v>
      </c>
      <c r="C3229" s="7"/>
      <c r="D3229" s="7"/>
      <c r="E3229" s="7"/>
      <c r="H3229">
        <v>3227.5</v>
      </c>
      <c r="I3229">
        <v>0</v>
      </c>
    </row>
    <row r="3230" spans="1:9">
      <c r="A3230" s="7">
        <v>3228.5</v>
      </c>
      <c r="B3230" s="7">
        <v>1</v>
      </c>
      <c r="C3230" s="7"/>
      <c r="D3230" s="7"/>
      <c r="E3230" s="7"/>
      <c r="H3230">
        <v>3228.5</v>
      </c>
      <c r="I3230">
        <v>1</v>
      </c>
    </row>
    <row r="3231" spans="1:9">
      <c r="A3231" s="7">
        <v>3229.5</v>
      </c>
      <c r="B3231" s="7">
        <v>1</v>
      </c>
      <c r="C3231" s="7"/>
      <c r="D3231" s="7"/>
      <c r="E3231" s="7"/>
      <c r="H3231">
        <v>3229.5</v>
      </c>
      <c r="I3231">
        <v>1</v>
      </c>
    </row>
    <row r="3232" spans="1:9">
      <c r="A3232" s="7">
        <v>3230.5</v>
      </c>
      <c r="B3232" s="7">
        <v>0</v>
      </c>
      <c r="C3232" s="7"/>
      <c r="D3232" s="7"/>
      <c r="E3232" s="7"/>
      <c r="H3232">
        <v>3230.5</v>
      </c>
      <c r="I3232">
        <v>1</v>
      </c>
    </row>
    <row r="3233" spans="1:9">
      <c r="A3233" s="7">
        <v>3231.5</v>
      </c>
      <c r="B3233" s="7">
        <v>1</v>
      </c>
      <c r="C3233" s="7"/>
      <c r="D3233" s="7"/>
      <c r="E3233" s="7"/>
      <c r="H3233">
        <v>3231.5</v>
      </c>
      <c r="I3233">
        <v>1</v>
      </c>
    </row>
    <row r="3234" spans="1:9">
      <c r="A3234" s="7">
        <v>3232.5</v>
      </c>
      <c r="B3234" s="7">
        <v>0</v>
      </c>
      <c r="C3234" s="7"/>
      <c r="D3234" s="7"/>
      <c r="E3234" s="7"/>
      <c r="H3234">
        <v>3232.5</v>
      </c>
      <c r="I3234">
        <v>3</v>
      </c>
    </row>
    <row r="3235" spans="1:9">
      <c r="A3235" s="7">
        <v>3233.5</v>
      </c>
      <c r="B3235" s="7">
        <v>2</v>
      </c>
      <c r="C3235" s="7"/>
      <c r="D3235" s="7"/>
      <c r="E3235" s="7"/>
      <c r="H3235">
        <v>3233.5</v>
      </c>
      <c r="I3235">
        <v>3</v>
      </c>
    </row>
    <row r="3236" spans="1:9">
      <c r="A3236" s="7">
        <v>3234.5</v>
      </c>
      <c r="B3236" s="7">
        <v>3</v>
      </c>
      <c r="C3236" s="7"/>
      <c r="D3236" s="7"/>
      <c r="E3236" s="7"/>
      <c r="H3236">
        <v>3234.5</v>
      </c>
      <c r="I3236">
        <v>1</v>
      </c>
    </row>
    <row r="3237" spans="1:9">
      <c r="A3237" s="7">
        <v>3235.5</v>
      </c>
      <c r="B3237" s="7">
        <v>0</v>
      </c>
      <c r="C3237" s="7"/>
      <c r="D3237" s="7"/>
      <c r="E3237" s="7"/>
      <c r="H3237">
        <v>3235.5</v>
      </c>
      <c r="I3237">
        <v>3</v>
      </c>
    </row>
    <row r="3238" spans="1:9">
      <c r="A3238" s="7">
        <v>3236.5</v>
      </c>
      <c r="B3238" s="7">
        <v>0</v>
      </c>
      <c r="C3238" s="7"/>
      <c r="D3238" s="7"/>
      <c r="E3238" s="7"/>
      <c r="H3238">
        <v>3236.5</v>
      </c>
      <c r="I3238">
        <v>5</v>
      </c>
    </row>
    <row r="3239" spans="1:9">
      <c r="A3239" s="7">
        <v>3237.5</v>
      </c>
      <c r="B3239" s="7">
        <v>0</v>
      </c>
      <c r="C3239" s="7"/>
      <c r="D3239" s="7"/>
      <c r="E3239" s="7"/>
      <c r="H3239">
        <v>3237.5</v>
      </c>
      <c r="I3239">
        <v>2</v>
      </c>
    </row>
    <row r="3240" spans="1:9">
      <c r="A3240" s="7">
        <v>3238.5</v>
      </c>
      <c r="B3240" s="7">
        <v>1</v>
      </c>
      <c r="C3240" s="7"/>
      <c r="D3240" s="7"/>
      <c r="E3240" s="7"/>
      <c r="H3240">
        <v>3238.5</v>
      </c>
      <c r="I3240">
        <v>3</v>
      </c>
    </row>
    <row r="3241" spans="1:9">
      <c r="A3241" s="7">
        <v>3239.5</v>
      </c>
      <c r="B3241" s="7">
        <v>1</v>
      </c>
      <c r="C3241" s="7"/>
      <c r="D3241" s="7"/>
      <c r="E3241" s="7"/>
      <c r="H3241">
        <v>3239.5</v>
      </c>
      <c r="I3241">
        <v>3</v>
      </c>
    </row>
    <row r="3242" spans="1:9">
      <c r="A3242" s="7">
        <v>3240.5</v>
      </c>
      <c r="B3242" s="7">
        <v>3</v>
      </c>
      <c r="C3242" s="7"/>
      <c r="D3242" s="7"/>
      <c r="E3242" s="7"/>
      <c r="H3242">
        <v>3240.5</v>
      </c>
      <c r="I3242">
        <v>4</v>
      </c>
    </row>
    <row r="3243" spans="1:9">
      <c r="A3243" s="7">
        <v>3241.5</v>
      </c>
      <c r="B3243" s="7">
        <v>0</v>
      </c>
      <c r="C3243" s="7"/>
      <c r="D3243" s="7"/>
      <c r="E3243" s="7"/>
      <c r="H3243">
        <v>3241.5</v>
      </c>
      <c r="I3243">
        <v>1</v>
      </c>
    </row>
    <row r="3244" spans="1:9">
      <c r="A3244" s="7">
        <v>3242.5</v>
      </c>
      <c r="B3244" s="7">
        <v>5</v>
      </c>
      <c r="C3244" s="7"/>
      <c r="D3244" s="7"/>
      <c r="E3244" s="7"/>
      <c r="H3244">
        <v>3242.5</v>
      </c>
      <c r="I3244">
        <v>3</v>
      </c>
    </row>
    <row r="3245" spans="1:9">
      <c r="A3245" s="7">
        <v>3243.5</v>
      </c>
      <c r="B3245" s="7">
        <v>2</v>
      </c>
      <c r="C3245" s="7"/>
      <c r="D3245" s="7"/>
      <c r="E3245" s="7"/>
      <c r="H3245">
        <v>3243.5</v>
      </c>
      <c r="I3245">
        <v>2</v>
      </c>
    </row>
    <row r="3246" spans="1:9">
      <c r="A3246" s="7">
        <v>3244.5</v>
      </c>
      <c r="B3246" s="7">
        <v>2</v>
      </c>
      <c r="C3246" s="7"/>
      <c r="D3246" s="7"/>
      <c r="E3246" s="7"/>
      <c r="H3246">
        <v>3244.5</v>
      </c>
      <c r="I3246">
        <v>1</v>
      </c>
    </row>
    <row r="3247" spans="1:9">
      <c r="A3247" s="7">
        <v>3245.5</v>
      </c>
      <c r="B3247" s="7">
        <v>3</v>
      </c>
      <c r="C3247" s="7"/>
      <c r="D3247" s="7"/>
      <c r="E3247" s="7"/>
      <c r="H3247">
        <v>3245.5</v>
      </c>
      <c r="I3247">
        <v>4</v>
      </c>
    </row>
    <row r="3248" spans="1:9">
      <c r="A3248" s="7">
        <v>3246.5</v>
      </c>
      <c r="B3248" s="7">
        <v>1</v>
      </c>
      <c r="C3248" s="7"/>
      <c r="D3248" s="7"/>
      <c r="E3248" s="7"/>
      <c r="H3248">
        <v>3246.5</v>
      </c>
      <c r="I3248">
        <v>2</v>
      </c>
    </row>
    <row r="3249" spans="1:9">
      <c r="A3249" s="7">
        <v>3247.5</v>
      </c>
      <c r="B3249" s="7">
        <v>1</v>
      </c>
      <c r="C3249" s="7"/>
      <c r="D3249" s="7"/>
      <c r="E3249" s="7"/>
      <c r="H3249">
        <v>3247.5</v>
      </c>
      <c r="I3249">
        <v>2</v>
      </c>
    </row>
    <row r="3250" spans="1:9">
      <c r="A3250" s="7">
        <v>3248.5</v>
      </c>
      <c r="B3250" s="7">
        <v>1</v>
      </c>
      <c r="C3250" s="7"/>
      <c r="D3250" s="7"/>
      <c r="E3250" s="7"/>
      <c r="H3250">
        <v>3248.5</v>
      </c>
      <c r="I3250">
        <v>0</v>
      </c>
    </row>
    <row r="3251" spans="1:9">
      <c r="A3251" s="7">
        <v>3249.5</v>
      </c>
      <c r="B3251" s="7">
        <v>1</v>
      </c>
      <c r="C3251" s="7"/>
      <c r="D3251" s="7"/>
      <c r="E3251" s="7"/>
      <c r="H3251">
        <v>3249.5</v>
      </c>
      <c r="I3251">
        <v>1</v>
      </c>
    </row>
    <row r="3252" spans="1:9">
      <c r="A3252" s="7">
        <v>3250.5</v>
      </c>
      <c r="B3252" s="7">
        <v>1</v>
      </c>
      <c r="C3252" s="7"/>
      <c r="D3252" s="7"/>
      <c r="E3252" s="7"/>
      <c r="H3252">
        <v>3250.5</v>
      </c>
      <c r="I3252">
        <v>3</v>
      </c>
    </row>
    <row r="3253" spans="1:9">
      <c r="A3253" s="7">
        <v>3251.5</v>
      </c>
      <c r="B3253" s="7">
        <v>0</v>
      </c>
      <c r="C3253" s="7"/>
      <c r="D3253" s="7"/>
      <c r="E3253" s="7"/>
      <c r="H3253">
        <v>3251.5</v>
      </c>
      <c r="I3253">
        <v>1</v>
      </c>
    </row>
    <row r="3254" spans="1:9">
      <c r="A3254" s="7">
        <v>3252.5</v>
      </c>
      <c r="B3254" s="7">
        <v>1</v>
      </c>
      <c r="C3254" s="7"/>
      <c r="D3254" s="7"/>
      <c r="E3254" s="7"/>
      <c r="H3254">
        <v>3252.5</v>
      </c>
      <c r="I3254">
        <v>1</v>
      </c>
    </row>
    <row r="3255" spans="1:9">
      <c r="A3255" s="7">
        <v>3253.5</v>
      </c>
      <c r="B3255" s="7">
        <v>2</v>
      </c>
      <c r="C3255" s="7"/>
      <c r="D3255" s="7"/>
      <c r="E3255" s="7"/>
      <c r="H3255">
        <v>3253.5</v>
      </c>
      <c r="I3255">
        <v>4</v>
      </c>
    </row>
    <row r="3256" spans="1:9">
      <c r="A3256" s="7">
        <v>3254.5</v>
      </c>
      <c r="B3256" s="7">
        <v>0</v>
      </c>
      <c r="C3256" s="7"/>
      <c r="D3256" s="7"/>
      <c r="E3256" s="7"/>
      <c r="H3256">
        <v>3254.5</v>
      </c>
      <c r="I3256">
        <v>3</v>
      </c>
    </row>
    <row r="3257" spans="1:9">
      <c r="A3257" s="7">
        <v>3255.5</v>
      </c>
      <c r="B3257" s="7">
        <v>1</v>
      </c>
      <c r="C3257" s="7"/>
      <c r="D3257" s="7"/>
      <c r="E3257" s="7"/>
      <c r="H3257">
        <v>3255.5</v>
      </c>
      <c r="I3257">
        <v>2</v>
      </c>
    </row>
    <row r="3258" spans="1:9">
      <c r="A3258" s="7">
        <v>3256.5</v>
      </c>
      <c r="B3258" s="7">
        <v>1</v>
      </c>
      <c r="C3258" s="7"/>
      <c r="D3258" s="7"/>
      <c r="E3258" s="7"/>
      <c r="H3258">
        <v>3256.5</v>
      </c>
      <c r="I3258">
        <v>1</v>
      </c>
    </row>
    <row r="3259" spans="1:9">
      <c r="A3259" s="7">
        <v>3257.5</v>
      </c>
      <c r="B3259" s="7">
        <v>0</v>
      </c>
      <c r="C3259" s="7"/>
      <c r="D3259" s="7"/>
      <c r="E3259" s="7"/>
      <c r="H3259">
        <v>3257.5</v>
      </c>
      <c r="I3259">
        <v>3</v>
      </c>
    </row>
    <row r="3260" spans="1:9">
      <c r="A3260" s="7">
        <v>3258.5</v>
      </c>
      <c r="B3260" s="7">
        <v>3</v>
      </c>
      <c r="C3260" s="7"/>
      <c r="D3260" s="7"/>
      <c r="E3260" s="7"/>
      <c r="H3260">
        <v>3258.5</v>
      </c>
      <c r="I3260">
        <v>1</v>
      </c>
    </row>
    <row r="3261" spans="1:9">
      <c r="A3261" s="7">
        <v>3259.5</v>
      </c>
      <c r="B3261" s="7">
        <v>0</v>
      </c>
      <c r="C3261" s="7"/>
      <c r="D3261" s="7"/>
      <c r="E3261" s="7"/>
      <c r="H3261">
        <v>3259.5</v>
      </c>
      <c r="I3261">
        <v>1</v>
      </c>
    </row>
    <row r="3262" spans="1:9">
      <c r="A3262" s="7">
        <v>3260.5</v>
      </c>
      <c r="B3262" s="7">
        <v>2</v>
      </c>
      <c r="C3262" s="7"/>
      <c r="D3262" s="7"/>
      <c r="E3262" s="7"/>
      <c r="H3262">
        <v>3260.5</v>
      </c>
      <c r="I3262">
        <v>0</v>
      </c>
    </row>
    <row r="3263" spans="1:9">
      <c r="A3263" s="7">
        <v>3261.5</v>
      </c>
      <c r="B3263" s="7">
        <v>4</v>
      </c>
      <c r="C3263" s="7"/>
      <c r="D3263" s="7"/>
      <c r="E3263" s="7"/>
      <c r="H3263">
        <v>3261.5</v>
      </c>
      <c r="I3263">
        <v>2</v>
      </c>
    </row>
    <row r="3264" spans="1:9">
      <c r="A3264" s="7">
        <v>3262.5</v>
      </c>
      <c r="B3264" s="7">
        <v>2</v>
      </c>
      <c r="C3264" s="7"/>
      <c r="D3264" s="7"/>
      <c r="E3264" s="7"/>
      <c r="H3264">
        <v>3262.5</v>
      </c>
      <c r="I3264">
        <v>2</v>
      </c>
    </row>
    <row r="3265" spans="1:9">
      <c r="A3265" s="7">
        <v>3263.5</v>
      </c>
      <c r="B3265" s="7">
        <v>1</v>
      </c>
      <c r="C3265" s="7"/>
      <c r="D3265" s="7"/>
      <c r="E3265" s="7"/>
      <c r="H3265">
        <v>3263.5</v>
      </c>
      <c r="I3265">
        <v>1</v>
      </c>
    </row>
    <row r="3266" spans="1:9">
      <c r="A3266" s="7">
        <v>3264.5</v>
      </c>
      <c r="B3266" s="7">
        <v>1</v>
      </c>
      <c r="C3266" s="7"/>
      <c r="D3266" s="7"/>
      <c r="E3266" s="7"/>
      <c r="H3266">
        <v>3264.5</v>
      </c>
      <c r="I3266">
        <v>0</v>
      </c>
    </row>
    <row r="3267" spans="1:9">
      <c r="A3267" s="7">
        <v>3265.5</v>
      </c>
      <c r="B3267" s="7">
        <v>0</v>
      </c>
      <c r="C3267" s="7"/>
      <c r="D3267" s="7"/>
      <c r="E3267" s="7"/>
      <c r="H3267">
        <v>3265.5</v>
      </c>
      <c r="I3267">
        <v>2</v>
      </c>
    </row>
    <row r="3268" spans="1:9">
      <c r="A3268" s="7">
        <v>3266.5</v>
      </c>
      <c r="B3268" s="7">
        <v>0</v>
      </c>
      <c r="C3268" s="7"/>
      <c r="D3268" s="7"/>
      <c r="E3268" s="7"/>
      <c r="H3268">
        <v>3266.5</v>
      </c>
      <c r="I3268">
        <v>3</v>
      </c>
    </row>
    <row r="3269" spans="1:9">
      <c r="A3269" s="7">
        <v>3267.5</v>
      </c>
      <c r="B3269" s="7">
        <v>1</v>
      </c>
      <c r="C3269" s="7"/>
      <c r="D3269" s="7"/>
      <c r="E3269" s="7"/>
      <c r="H3269">
        <v>3267.5</v>
      </c>
      <c r="I3269">
        <v>2</v>
      </c>
    </row>
    <row r="3270" spans="1:9">
      <c r="A3270" s="7">
        <v>3268.5</v>
      </c>
      <c r="B3270" s="7">
        <v>0</v>
      </c>
      <c r="C3270" s="7"/>
      <c r="D3270" s="7"/>
      <c r="E3270" s="7"/>
      <c r="H3270">
        <v>3268.5</v>
      </c>
      <c r="I3270">
        <v>1</v>
      </c>
    </row>
    <row r="3271" spans="1:9">
      <c r="A3271" s="7">
        <v>3269.5</v>
      </c>
      <c r="B3271" s="7">
        <v>1</v>
      </c>
      <c r="C3271" s="7"/>
      <c r="D3271" s="7"/>
      <c r="E3271" s="7"/>
      <c r="H3271">
        <v>3269.5</v>
      </c>
      <c r="I3271">
        <v>2</v>
      </c>
    </row>
    <row r="3272" spans="1:9">
      <c r="A3272" s="7">
        <v>3270.5</v>
      </c>
      <c r="B3272" s="7">
        <v>2</v>
      </c>
      <c r="C3272" s="7"/>
      <c r="D3272" s="7"/>
      <c r="E3272" s="7"/>
      <c r="H3272">
        <v>3270.5</v>
      </c>
      <c r="I3272">
        <v>5</v>
      </c>
    </row>
    <row r="3273" spans="1:9">
      <c r="A3273" s="7">
        <v>3271.5</v>
      </c>
      <c r="B3273" s="7">
        <v>1</v>
      </c>
      <c r="C3273" s="7"/>
      <c r="D3273" s="7"/>
      <c r="E3273" s="7"/>
      <c r="H3273">
        <v>3271.5</v>
      </c>
      <c r="I3273">
        <v>4</v>
      </c>
    </row>
    <row r="3274" spans="1:9">
      <c r="A3274" s="7">
        <v>3272.5</v>
      </c>
      <c r="B3274" s="7">
        <v>1</v>
      </c>
      <c r="C3274" s="7"/>
      <c r="D3274" s="7"/>
      <c r="E3274" s="7"/>
      <c r="H3274">
        <v>3272.5</v>
      </c>
      <c r="I3274">
        <v>2</v>
      </c>
    </row>
    <row r="3275" spans="1:9">
      <c r="A3275" s="7">
        <v>3273.5</v>
      </c>
      <c r="B3275" s="7">
        <v>3</v>
      </c>
      <c r="C3275" s="7"/>
      <c r="D3275" s="7"/>
      <c r="E3275" s="7"/>
      <c r="H3275">
        <v>3273.5</v>
      </c>
      <c r="I3275">
        <v>5</v>
      </c>
    </row>
    <row r="3276" spans="1:9">
      <c r="A3276" s="7">
        <v>3274.5</v>
      </c>
      <c r="B3276" s="7">
        <v>2</v>
      </c>
      <c r="C3276" s="7"/>
      <c r="D3276" s="7"/>
      <c r="E3276" s="7"/>
      <c r="H3276">
        <v>3274.5</v>
      </c>
      <c r="I3276">
        <v>3</v>
      </c>
    </row>
    <row r="3277" spans="1:9">
      <c r="A3277" s="7">
        <v>3275.5</v>
      </c>
      <c r="B3277" s="7">
        <v>1</v>
      </c>
      <c r="C3277" s="7"/>
      <c r="D3277" s="7"/>
      <c r="E3277" s="7"/>
      <c r="H3277">
        <v>3275.5</v>
      </c>
      <c r="I3277">
        <v>1</v>
      </c>
    </row>
    <row r="3278" spans="1:9">
      <c r="A3278" s="7">
        <v>3276.5</v>
      </c>
      <c r="B3278" s="7">
        <v>1</v>
      </c>
      <c r="C3278" s="7"/>
      <c r="D3278" s="7"/>
      <c r="E3278" s="7"/>
      <c r="H3278">
        <v>3276.5</v>
      </c>
      <c r="I3278">
        <v>2</v>
      </c>
    </row>
    <row r="3279" spans="1:9">
      <c r="A3279" s="7">
        <v>3277.5</v>
      </c>
      <c r="B3279" s="7">
        <v>0</v>
      </c>
      <c r="C3279" s="7"/>
      <c r="D3279" s="7"/>
      <c r="E3279" s="7"/>
      <c r="H3279">
        <v>3277.5</v>
      </c>
      <c r="I3279">
        <v>4</v>
      </c>
    </row>
    <row r="3280" spans="1:9">
      <c r="A3280" s="7">
        <v>3278.5</v>
      </c>
      <c r="B3280" s="7">
        <v>0</v>
      </c>
      <c r="C3280" s="7"/>
      <c r="D3280" s="7"/>
      <c r="E3280" s="7"/>
      <c r="H3280">
        <v>3278.5</v>
      </c>
      <c r="I3280">
        <v>1</v>
      </c>
    </row>
    <row r="3281" spans="1:9">
      <c r="A3281" s="7">
        <v>3279.5</v>
      </c>
      <c r="B3281" s="7">
        <v>1</v>
      </c>
      <c r="C3281" s="7"/>
      <c r="D3281" s="7"/>
      <c r="E3281" s="7"/>
      <c r="H3281">
        <v>3279.5</v>
      </c>
      <c r="I3281">
        <v>2</v>
      </c>
    </row>
    <row r="3282" spans="1:9">
      <c r="A3282" s="7">
        <v>3280.5</v>
      </c>
      <c r="B3282" s="7">
        <v>0</v>
      </c>
      <c r="C3282" s="7"/>
      <c r="D3282" s="7"/>
      <c r="E3282" s="7"/>
      <c r="H3282">
        <v>3280.5</v>
      </c>
      <c r="I3282">
        <v>1</v>
      </c>
    </row>
    <row r="3283" spans="1:9">
      <c r="A3283" s="7">
        <v>3281.5</v>
      </c>
      <c r="B3283" s="7">
        <v>3</v>
      </c>
      <c r="C3283" s="7"/>
      <c r="D3283" s="7"/>
      <c r="E3283" s="7"/>
      <c r="H3283">
        <v>3281.5</v>
      </c>
      <c r="I3283">
        <v>3</v>
      </c>
    </row>
    <row r="3284" spans="1:9">
      <c r="A3284" s="7">
        <v>3282.5</v>
      </c>
      <c r="B3284" s="7">
        <v>3</v>
      </c>
      <c r="C3284" s="7"/>
      <c r="D3284" s="7"/>
      <c r="E3284" s="7"/>
      <c r="H3284">
        <v>3282.5</v>
      </c>
      <c r="I3284">
        <v>0</v>
      </c>
    </row>
    <row r="3285" spans="1:9">
      <c r="A3285" s="7">
        <v>3283.5</v>
      </c>
      <c r="B3285" s="7">
        <v>0</v>
      </c>
      <c r="C3285" s="7"/>
      <c r="D3285" s="7"/>
      <c r="E3285" s="7"/>
      <c r="H3285">
        <v>3283.5</v>
      </c>
      <c r="I3285">
        <v>3</v>
      </c>
    </row>
    <row r="3286" spans="1:9">
      <c r="A3286" s="7">
        <v>3284.5</v>
      </c>
      <c r="B3286" s="7">
        <v>1</v>
      </c>
      <c r="C3286" s="7"/>
      <c r="D3286" s="7"/>
      <c r="E3286" s="7"/>
      <c r="H3286">
        <v>3284.5</v>
      </c>
      <c r="I3286">
        <v>3</v>
      </c>
    </row>
    <row r="3287" spans="1:9">
      <c r="A3287" s="7">
        <v>3285.5</v>
      </c>
      <c r="B3287" s="7">
        <v>1</v>
      </c>
      <c r="C3287" s="7"/>
      <c r="D3287" s="7"/>
      <c r="E3287" s="7"/>
      <c r="H3287">
        <v>3285.5</v>
      </c>
      <c r="I3287">
        <v>4</v>
      </c>
    </row>
    <row r="3288" spans="1:9">
      <c r="A3288" s="7">
        <v>3286.5</v>
      </c>
      <c r="B3288" s="7">
        <v>1</v>
      </c>
      <c r="C3288" s="7"/>
      <c r="D3288" s="7"/>
      <c r="E3288" s="7"/>
      <c r="H3288">
        <v>3286.5</v>
      </c>
      <c r="I3288">
        <v>2</v>
      </c>
    </row>
    <row r="3289" spans="1:9">
      <c r="A3289" s="7">
        <v>3287.5</v>
      </c>
      <c r="B3289" s="7">
        <v>1</v>
      </c>
      <c r="C3289" s="7"/>
      <c r="D3289" s="7"/>
      <c r="E3289" s="7"/>
      <c r="H3289">
        <v>3287.5</v>
      </c>
      <c r="I3289">
        <v>2</v>
      </c>
    </row>
    <row r="3290" spans="1:9">
      <c r="A3290" s="7">
        <v>3288.5</v>
      </c>
      <c r="B3290" s="7">
        <v>2</v>
      </c>
      <c r="C3290" s="7"/>
      <c r="D3290" s="7"/>
      <c r="E3290" s="7"/>
      <c r="H3290">
        <v>3288.5</v>
      </c>
      <c r="I3290">
        <v>3</v>
      </c>
    </row>
    <row r="3291" spans="1:9">
      <c r="A3291" s="7">
        <v>3289.5</v>
      </c>
      <c r="B3291" s="7">
        <v>1</v>
      </c>
      <c r="C3291" s="7"/>
      <c r="D3291" s="7"/>
      <c r="E3291" s="7"/>
      <c r="H3291">
        <v>3289.5</v>
      </c>
      <c r="I3291">
        <v>0</v>
      </c>
    </row>
    <row r="3292" spans="1:9">
      <c r="A3292" s="7">
        <v>3290.5</v>
      </c>
      <c r="B3292" s="7">
        <v>2</v>
      </c>
      <c r="C3292" s="7"/>
      <c r="D3292" s="7"/>
      <c r="E3292" s="7"/>
      <c r="H3292">
        <v>3290.5</v>
      </c>
      <c r="I3292">
        <v>3</v>
      </c>
    </row>
    <row r="3293" spans="1:9">
      <c r="A3293" s="7">
        <v>3291.5</v>
      </c>
      <c r="B3293" s="7">
        <v>2</v>
      </c>
      <c r="C3293" s="7"/>
      <c r="D3293" s="7"/>
      <c r="E3293" s="7"/>
      <c r="H3293">
        <v>3291.5</v>
      </c>
      <c r="I3293">
        <v>4</v>
      </c>
    </row>
    <row r="3294" spans="1:9">
      <c r="A3294" s="7">
        <v>3292.5</v>
      </c>
      <c r="B3294" s="7">
        <v>0</v>
      </c>
      <c r="C3294" s="7"/>
      <c r="D3294" s="7"/>
      <c r="E3294" s="7"/>
      <c r="H3294">
        <v>3292.5</v>
      </c>
      <c r="I3294">
        <v>2</v>
      </c>
    </row>
    <row r="3295" spans="1:9">
      <c r="A3295" s="7">
        <v>3293.5</v>
      </c>
      <c r="B3295" s="7">
        <v>1</v>
      </c>
      <c r="C3295" s="7"/>
      <c r="D3295" s="7"/>
      <c r="E3295" s="7"/>
      <c r="H3295">
        <v>3293.5</v>
      </c>
      <c r="I3295">
        <v>1</v>
      </c>
    </row>
    <row r="3296" spans="1:9">
      <c r="A3296" s="7">
        <v>3294.5</v>
      </c>
      <c r="B3296" s="7">
        <v>1</v>
      </c>
      <c r="C3296" s="7"/>
      <c r="D3296" s="7"/>
      <c r="E3296" s="7"/>
      <c r="H3296">
        <v>3294.5</v>
      </c>
      <c r="I3296">
        <v>2</v>
      </c>
    </row>
    <row r="3297" spans="1:9">
      <c r="A3297" s="7">
        <v>3295.5</v>
      </c>
      <c r="B3297" s="7">
        <v>0</v>
      </c>
      <c r="C3297" s="7"/>
      <c r="D3297" s="7"/>
      <c r="E3297" s="7"/>
      <c r="H3297">
        <v>3295.5</v>
      </c>
      <c r="I3297">
        <v>1</v>
      </c>
    </row>
    <row r="3298" spans="1:9">
      <c r="A3298" s="7">
        <v>3296.5</v>
      </c>
      <c r="B3298" s="7">
        <v>2</v>
      </c>
      <c r="C3298" s="7"/>
      <c r="D3298" s="7"/>
      <c r="E3298" s="7"/>
      <c r="H3298">
        <v>3296.5</v>
      </c>
      <c r="I3298">
        <v>2</v>
      </c>
    </row>
    <row r="3299" spans="1:9">
      <c r="A3299" s="7">
        <v>3297.5</v>
      </c>
      <c r="B3299" s="7">
        <v>0</v>
      </c>
      <c r="C3299" s="7"/>
      <c r="D3299" s="7"/>
      <c r="E3299" s="7"/>
      <c r="H3299">
        <v>3297.5</v>
      </c>
      <c r="I3299">
        <v>2</v>
      </c>
    </row>
    <row r="3300" spans="1:9">
      <c r="A3300" s="7">
        <v>3298.5</v>
      </c>
      <c r="B3300" s="7">
        <v>1</v>
      </c>
      <c r="C3300" s="7"/>
      <c r="D3300" s="7"/>
      <c r="E3300" s="7"/>
      <c r="H3300">
        <v>3298.5</v>
      </c>
      <c r="I3300">
        <v>3</v>
      </c>
    </row>
    <row r="3301" spans="1:9">
      <c r="A3301" s="7">
        <v>3299.5</v>
      </c>
      <c r="B3301" s="7">
        <v>0</v>
      </c>
      <c r="C3301" s="7"/>
      <c r="D3301" s="7"/>
      <c r="E3301" s="7"/>
      <c r="H3301">
        <v>3299.5</v>
      </c>
      <c r="I3301">
        <v>2</v>
      </c>
    </row>
    <row r="3302" spans="1:9">
      <c r="A3302" s="7">
        <v>3300.5</v>
      </c>
      <c r="B3302" s="7">
        <v>1</v>
      </c>
      <c r="C3302" s="7"/>
      <c r="D3302" s="7"/>
      <c r="E3302" s="7"/>
      <c r="H3302">
        <v>3300.5</v>
      </c>
      <c r="I3302">
        <v>3</v>
      </c>
    </row>
    <row r="3303" spans="1:9">
      <c r="A3303" s="7">
        <v>3301.5</v>
      </c>
      <c r="B3303" s="7">
        <v>2</v>
      </c>
      <c r="C3303" s="7"/>
      <c r="D3303" s="7"/>
      <c r="E3303" s="7"/>
      <c r="H3303">
        <v>3301.5</v>
      </c>
      <c r="I3303">
        <v>2</v>
      </c>
    </row>
    <row r="3304" spans="1:9">
      <c r="A3304" s="7">
        <v>3302.5</v>
      </c>
      <c r="B3304" s="7">
        <v>1</v>
      </c>
      <c r="C3304" s="7"/>
      <c r="D3304" s="7"/>
      <c r="E3304" s="7"/>
      <c r="H3304">
        <v>3302.5</v>
      </c>
      <c r="I3304">
        <v>3</v>
      </c>
    </row>
    <row r="3305" spans="1:9">
      <c r="A3305" s="7">
        <v>3303.5</v>
      </c>
      <c r="B3305" s="7">
        <v>1</v>
      </c>
      <c r="C3305" s="7"/>
      <c r="D3305" s="7"/>
      <c r="E3305" s="7"/>
      <c r="H3305">
        <v>3303.5</v>
      </c>
      <c r="I3305">
        <v>1</v>
      </c>
    </row>
    <row r="3306" spans="1:9">
      <c r="A3306" s="7">
        <v>3304.5</v>
      </c>
      <c r="B3306" s="7">
        <v>2</v>
      </c>
      <c r="C3306" s="7"/>
      <c r="D3306" s="7"/>
      <c r="E3306" s="7"/>
      <c r="H3306">
        <v>3304.5</v>
      </c>
      <c r="I3306">
        <v>2</v>
      </c>
    </row>
    <row r="3307" spans="1:9">
      <c r="A3307" s="7">
        <v>3305.5</v>
      </c>
      <c r="B3307" s="7">
        <v>5</v>
      </c>
      <c r="C3307" s="7"/>
      <c r="D3307" s="7"/>
      <c r="E3307" s="7"/>
      <c r="H3307">
        <v>3305.5</v>
      </c>
      <c r="I3307">
        <v>2</v>
      </c>
    </row>
    <row r="3308" spans="1:9">
      <c r="A3308" s="7">
        <v>3306.5</v>
      </c>
      <c r="B3308" s="7">
        <v>1</v>
      </c>
      <c r="C3308" s="7"/>
      <c r="D3308" s="7"/>
      <c r="E3308" s="7"/>
      <c r="H3308">
        <v>3306.5</v>
      </c>
      <c r="I3308">
        <v>2</v>
      </c>
    </row>
    <row r="3309" spans="1:9">
      <c r="A3309" s="7">
        <v>3307.5</v>
      </c>
      <c r="B3309" s="7">
        <v>0</v>
      </c>
      <c r="C3309" s="7"/>
      <c r="D3309" s="7"/>
      <c r="E3309" s="7"/>
      <c r="H3309">
        <v>3307.5</v>
      </c>
      <c r="I3309">
        <v>3</v>
      </c>
    </row>
    <row r="3310" spans="1:9">
      <c r="A3310" s="7">
        <v>3308.5</v>
      </c>
      <c r="B3310" s="7">
        <v>1</v>
      </c>
      <c r="C3310" s="7"/>
      <c r="D3310" s="7"/>
      <c r="E3310" s="7"/>
      <c r="H3310">
        <v>3308.5</v>
      </c>
      <c r="I3310">
        <v>0</v>
      </c>
    </row>
    <row r="3311" spans="1:9">
      <c r="A3311" s="7">
        <v>3309.5</v>
      </c>
      <c r="B3311" s="7">
        <v>2</v>
      </c>
      <c r="C3311" s="7"/>
      <c r="D3311" s="7"/>
      <c r="E3311" s="7"/>
      <c r="H3311">
        <v>3309.5</v>
      </c>
      <c r="I3311">
        <v>1</v>
      </c>
    </row>
    <row r="3312" spans="1:9">
      <c r="A3312" s="7">
        <v>3310.5</v>
      </c>
      <c r="B3312" s="7">
        <v>0</v>
      </c>
      <c r="C3312" s="7"/>
      <c r="D3312" s="7"/>
      <c r="E3312" s="7"/>
      <c r="H3312">
        <v>3310.5</v>
      </c>
      <c r="I3312">
        <v>1</v>
      </c>
    </row>
    <row r="3313" spans="1:9">
      <c r="A3313" s="7">
        <v>3311.5</v>
      </c>
      <c r="B3313" s="7">
        <v>0</v>
      </c>
      <c r="C3313" s="7"/>
      <c r="D3313" s="7"/>
      <c r="E3313" s="7"/>
      <c r="H3313">
        <v>3311.5</v>
      </c>
      <c r="I3313">
        <v>1</v>
      </c>
    </row>
    <row r="3314" spans="1:9">
      <c r="A3314" s="7">
        <v>3312.5</v>
      </c>
      <c r="B3314" s="7">
        <v>2</v>
      </c>
      <c r="C3314" s="7"/>
      <c r="D3314" s="7"/>
      <c r="E3314" s="7"/>
      <c r="H3314">
        <v>3312.5</v>
      </c>
      <c r="I3314">
        <v>2</v>
      </c>
    </row>
    <row r="3315" spans="1:9">
      <c r="A3315" s="7">
        <v>3313.5</v>
      </c>
      <c r="B3315" s="7">
        <v>0</v>
      </c>
      <c r="C3315" s="7"/>
      <c r="D3315" s="7"/>
      <c r="E3315" s="7"/>
      <c r="H3315">
        <v>3313.5</v>
      </c>
      <c r="I3315">
        <v>1</v>
      </c>
    </row>
    <row r="3316" spans="1:9">
      <c r="A3316" s="7">
        <v>3314.5</v>
      </c>
      <c r="B3316" s="7">
        <v>1</v>
      </c>
      <c r="C3316" s="7"/>
      <c r="D3316" s="7"/>
      <c r="E3316" s="7"/>
      <c r="H3316">
        <v>3314.5</v>
      </c>
      <c r="I3316">
        <v>0</v>
      </c>
    </row>
    <row r="3317" spans="1:9">
      <c r="A3317" s="7">
        <v>3315.5</v>
      </c>
      <c r="B3317" s="7">
        <v>1</v>
      </c>
      <c r="C3317" s="7"/>
      <c r="D3317" s="7"/>
      <c r="E3317" s="7"/>
      <c r="H3317">
        <v>3315.5</v>
      </c>
      <c r="I3317">
        <v>5</v>
      </c>
    </row>
    <row r="3318" spans="1:9">
      <c r="A3318" s="7">
        <v>3316.5</v>
      </c>
      <c r="B3318" s="7">
        <v>1</v>
      </c>
      <c r="C3318" s="7"/>
      <c r="D3318" s="7"/>
      <c r="E3318" s="7"/>
      <c r="H3318">
        <v>3316.5</v>
      </c>
      <c r="I3318">
        <v>0</v>
      </c>
    </row>
    <row r="3319" spans="1:9">
      <c r="A3319" s="7">
        <v>3317.5</v>
      </c>
      <c r="B3319" s="7">
        <v>1</v>
      </c>
      <c r="C3319" s="7"/>
      <c r="D3319" s="7"/>
      <c r="E3319" s="7"/>
      <c r="H3319">
        <v>3317.5</v>
      </c>
      <c r="I3319">
        <v>3</v>
      </c>
    </row>
    <row r="3320" spans="1:9">
      <c r="A3320" s="7">
        <v>3318.5</v>
      </c>
      <c r="B3320" s="7">
        <v>1</v>
      </c>
      <c r="C3320" s="7"/>
      <c r="D3320" s="7"/>
      <c r="E3320" s="7"/>
      <c r="H3320">
        <v>3318.5</v>
      </c>
      <c r="I3320">
        <v>2</v>
      </c>
    </row>
    <row r="3321" spans="1:9">
      <c r="A3321" s="7">
        <v>3319.5</v>
      </c>
      <c r="B3321" s="7">
        <v>2</v>
      </c>
      <c r="C3321" s="7"/>
      <c r="D3321" s="7"/>
      <c r="E3321" s="7"/>
      <c r="H3321">
        <v>3319.5</v>
      </c>
      <c r="I3321">
        <v>0</v>
      </c>
    </row>
    <row r="3322" spans="1:9">
      <c r="A3322" s="7">
        <v>3320.5</v>
      </c>
      <c r="B3322" s="7">
        <v>0</v>
      </c>
      <c r="C3322" s="7"/>
      <c r="D3322" s="7"/>
      <c r="E3322" s="7"/>
      <c r="H3322">
        <v>3320.5</v>
      </c>
      <c r="I3322">
        <v>1</v>
      </c>
    </row>
    <row r="3323" spans="1:9">
      <c r="A3323" s="7">
        <v>3321.5</v>
      </c>
      <c r="B3323" s="7">
        <v>1</v>
      </c>
      <c r="C3323" s="7"/>
      <c r="D3323" s="7"/>
      <c r="E3323" s="7"/>
      <c r="H3323">
        <v>3321.5</v>
      </c>
      <c r="I3323">
        <v>0</v>
      </c>
    </row>
    <row r="3324" spans="1:9">
      <c r="A3324" s="7">
        <v>3322.5</v>
      </c>
      <c r="B3324" s="7">
        <v>0</v>
      </c>
      <c r="C3324" s="7"/>
      <c r="D3324" s="7"/>
      <c r="E3324" s="7"/>
      <c r="H3324">
        <v>3322.5</v>
      </c>
      <c r="I3324">
        <v>0</v>
      </c>
    </row>
    <row r="3325" spans="1:9">
      <c r="A3325" s="7">
        <v>3323.5</v>
      </c>
      <c r="B3325" s="7">
        <v>1</v>
      </c>
      <c r="C3325" s="7"/>
      <c r="D3325" s="7"/>
      <c r="E3325" s="7"/>
      <c r="H3325">
        <v>3323.5</v>
      </c>
      <c r="I3325">
        <v>0</v>
      </c>
    </row>
    <row r="3326" spans="1:9">
      <c r="A3326" s="7">
        <v>3324.5</v>
      </c>
      <c r="B3326" s="7">
        <v>1</v>
      </c>
      <c r="C3326" s="7"/>
      <c r="D3326" s="7"/>
      <c r="E3326" s="7"/>
      <c r="H3326">
        <v>3324.5</v>
      </c>
      <c r="I3326">
        <v>1</v>
      </c>
    </row>
    <row r="3327" spans="1:9">
      <c r="A3327" s="7">
        <v>3325.5</v>
      </c>
      <c r="B3327" s="7">
        <v>3</v>
      </c>
      <c r="C3327" s="7"/>
      <c r="D3327" s="7"/>
      <c r="E3327" s="7"/>
      <c r="H3327">
        <v>3325.5</v>
      </c>
      <c r="I3327">
        <v>1</v>
      </c>
    </row>
    <row r="3328" spans="1:9">
      <c r="A3328" s="7">
        <v>3326.5</v>
      </c>
      <c r="B3328" s="7">
        <v>0</v>
      </c>
      <c r="C3328" s="7"/>
      <c r="D3328" s="7"/>
      <c r="E3328" s="7"/>
      <c r="H3328">
        <v>3326.5</v>
      </c>
      <c r="I3328">
        <v>2</v>
      </c>
    </row>
    <row r="3329" spans="1:9">
      <c r="A3329" s="7">
        <v>3327.5</v>
      </c>
      <c r="B3329" s="7">
        <v>1</v>
      </c>
      <c r="C3329" s="7"/>
      <c r="D3329" s="7"/>
      <c r="E3329" s="7"/>
      <c r="H3329">
        <v>3327.5</v>
      </c>
      <c r="I3329">
        <v>0</v>
      </c>
    </row>
    <row r="3330" spans="1:9">
      <c r="A3330" s="7">
        <v>3328.5</v>
      </c>
      <c r="B3330" s="7">
        <v>3</v>
      </c>
      <c r="C3330" s="7"/>
      <c r="D3330" s="7"/>
      <c r="E3330" s="7"/>
      <c r="H3330">
        <v>3328.5</v>
      </c>
      <c r="I3330">
        <v>0</v>
      </c>
    </row>
    <row r="3331" spans="1:9">
      <c r="A3331" s="7">
        <v>3329.5</v>
      </c>
      <c r="B3331" s="7">
        <v>0</v>
      </c>
      <c r="C3331" s="7"/>
      <c r="D3331" s="7"/>
      <c r="E3331" s="7"/>
      <c r="H3331">
        <v>3329.5</v>
      </c>
      <c r="I3331">
        <v>2</v>
      </c>
    </row>
    <row r="3332" spans="1:9">
      <c r="A3332" s="7">
        <v>3330.5</v>
      </c>
      <c r="B3332" s="7">
        <v>1</v>
      </c>
      <c r="C3332" s="7"/>
      <c r="D3332" s="7"/>
      <c r="E3332" s="7"/>
      <c r="H3332">
        <v>3330.5</v>
      </c>
      <c r="I3332">
        <v>3</v>
      </c>
    </row>
    <row r="3333" spans="1:9">
      <c r="A3333" s="7">
        <v>3331.5</v>
      </c>
      <c r="B3333" s="7">
        <v>1</v>
      </c>
      <c r="C3333" s="7"/>
      <c r="D3333" s="7"/>
      <c r="E3333" s="7"/>
      <c r="H3333">
        <v>3331.5</v>
      </c>
      <c r="I3333">
        <v>2</v>
      </c>
    </row>
    <row r="3334" spans="1:9">
      <c r="A3334" s="7">
        <v>3332.5</v>
      </c>
      <c r="B3334" s="7">
        <v>1</v>
      </c>
      <c r="C3334" s="7"/>
      <c r="D3334" s="7"/>
      <c r="E3334" s="7"/>
      <c r="H3334">
        <v>3332.5</v>
      </c>
      <c r="I3334">
        <v>0</v>
      </c>
    </row>
    <row r="3335" spans="1:9">
      <c r="A3335" s="7">
        <v>3333.5</v>
      </c>
      <c r="B3335" s="7">
        <v>1</v>
      </c>
      <c r="C3335" s="7"/>
      <c r="D3335" s="7"/>
      <c r="E3335" s="7"/>
      <c r="H3335">
        <v>3333.5</v>
      </c>
      <c r="I3335">
        <v>3</v>
      </c>
    </row>
    <row r="3336" spans="1:9">
      <c r="A3336" s="7">
        <v>3334.5</v>
      </c>
      <c r="B3336" s="7">
        <v>1</v>
      </c>
      <c r="C3336" s="7"/>
      <c r="D3336" s="7"/>
      <c r="E3336" s="7"/>
      <c r="H3336">
        <v>3334.5</v>
      </c>
      <c r="I3336">
        <v>4</v>
      </c>
    </row>
    <row r="3337" spans="1:9">
      <c r="A3337" s="7">
        <v>3335.5</v>
      </c>
      <c r="B3337" s="7">
        <v>0</v>
      </c>
      <c r="C3337" s="7"/>
      <c r="D3337" s="7"/>
      <c r="E3337" s="7"/>
      <c r="H3337">
        <v>3335.5</v>
      </c>
      <c r="I3337">
        <v>1</v>
      </c>
    </row>
    <row r="3338" spans="1:9">
      <c r="A3338" s="7">
        <v>3336.5</v>
      </c>
      <c r="B3338" s="7">
        <v>1</v>
      </c>
      <c r="C3338" s="7"/>
      <c r="D3338" s="7"/>
      <c r="E3338" s="7"/>
      <c r="H3338">
        <v>3336.5</v>
      </c>
      <c r="I3338">
        <v>2</v>
      </c>
    </row>
    <row r="3339" spans="1:9">
      <c r="A3339" s="7">
        <v>3337.5</v>
      </c>
      <c r="B3339" s="7">
        <v>0</v>
      </c>
      <c r="C3339" s="7"/>
      <c r="D3339" s="7"/>
      <c r="E3339" s="7"/>
      <c r="H3339">
        <v>3337.5</v>
      </c>
      <c r="I3339">
        <v>0</v>
      </c>
    </row>
    <row r="3340" spans="1:9">
      <c r="A3340" s="7">
        <v>3338.5</v>
      </c>
      <c r="B3340" s="7">
        <v>0</v>
      </c>
      <c r="C3340" s="7"/>
      <c r="D3340" s="7"/>
      <c r="E3340" s="7"/>
      <c r="H3340">
        <v>3338.5</v>
      </c>
      <c r="I3340">
        <v>1</v>
      </c>
    </row>
    <row r="3341" spans="1:9">
      <c r="A3341" s="7">
        <v>3339.5</v>
      </c>
      <c r="B3341" s="7">
        <v>0</v>
      </c>
      <c r="C3341" s="7"/>
      <c r="D3341" s="7"/>
      <c r="E3341" s="7"/>
      <c r="H3341">
        <v>3339.5</v>
      </c>
      <c r="I3341">
        <v>2</v>
      </c>
    </row>
    <row r="3342" spans="1:9">
      <c r="A3342" s="7">
        <v>3340.5</v>
      </c>
      <c r="B3342" s="7">
        <v>0</v>
      </c>
      <c r="C3342" s="7"/>
      <c r="D3342" s="7"/>
      <c r="E3342" s="7"/>
      <c r="H3342">
        <v>3340.5</v>
      </c>
      <c r="I3342">
        <v>0</v>
      </c>
    </row>
    <row r="3343" spans="1:9">
      <c r="A3343" s="7">
        <v>3341.5</v>
      </c>
      <c r="B3343" s="7">
        <v>0</v>
      </c>
      <c r="C3343" s="7"/>
      <c r="D3343" s="7"/>
      <c r="E3343" s="7"/>
      <c r="H3343">
        <v>3341.5</v>
      </c>
      <c r="I3343">
        <v>3</v>
      </c>
    </row>
    <row r="3344" spans="1:9">
      <c r="A3344" s="7">
        <v>3342.5</v>
      </c>
      <c r="B3344" s="7">
        <v>5</v>
      </c>
      <c r="C3344" s="7"/>
      <c r="D3344" s="7"/>
      <c r="E3344" s="7"/>
      <c r="H3344">
        <v>3342.5</v>
      </c>
      <c r="I3344">
        <v>2</v>
      </c>
    </row>
    <row r="3345" spans="1:9">
      <c r="A3345" s="7">
        <v>3343.5</v>
      </c>
      <c r="B3345" s="7">
        <v>0</v>
      </c>
      <c r="C3345" s="7"/>
      <c r="D3345" s="7"/>
      <c r="E3345" s="7"/>
      <c r="H3345">
        <v>3343.5</v>
      </c>
      <c r="I3345">
        <v>3</v>
      </c>
    </row>
    <row r="3346" spans="1:9">
      <c r="A3346" s="7">
        <v>3344.5</v>
      </c>
      <c r="B3346" s="7">
        <v>1</v>
      </c>
      <c r="C3346" s="7"/>
      <c r="D3346" s="7"/>
      <c r="E3346" s="7"/>
      <c r="H3346">
        <v>3344.5</v>
      </c>
      <c r="I3346">
        <v>1</v>
      </c>
    </row>
    <row r="3347" spans="1:9">
      <c r="A3347" s="7">
        <v>3345.5</v>
      </c>
      <c r="B3347" s="7">
        <v>1</v>
      </c>
      <c r="C3347" s="7"/>
      <c r="D3347" s="7"/>
      <c r="E3347" s="7"/>
      <c r="H3347">
        <v>3345.5</v>
      </c>
      <c r="I3347">
        <v>3</v>
      </c>
    </row>
    <row r="3348" spans="1:9">
      <c r="A3348" s="7">
        <v>3346.5</v>
      </c>
      <c r="B3348" s="7">
        <v>0</v>
      </c>
      <c r="C3348" s="7"/>
      <c r="D3348" s="7"/>
      <c r="E3348" s="7"/>
      <c r="H3348">
        <v>3346.5</v>
      </c>
      <c r="I3348">
        <v>2</v>
      </c>
    </row>
    <row r="3349" spans="1:9">
      <c r="A3349" s="7">
        <v>3347.5</v>
      </c>
      <c r="B3349" s="7">
        <v>1</v>
      </c>
      <c r="C3349" s="7"/>
      <c r="D3349" s="7"/>
      <c r="E3349" s="7"/>
      <c r="H3349">
        <v>3347.5</v>
      </c>
      <c r="I3349">
        <v>3</v>
      </c>
    </row>
    <row r="3350" spans="1:9">
      <c r="A3350" s="7">
        <v>3348.5</v>
      </c>
      <c r="B3350" s="7">
        <v>2</v>
      </c>
      <c r="C3350" s="7"/>
      <c r="D3350" s="7"/>
      <c r="E3350" s="7"/>
      <c r="H3350">
        <v>3348.5</v>
      </c>
      <c r="I3350">
        <v>1</v>
      </c>
    </row>
    <row r="3351" spans="1:9">
      <c r="A3351" s="7">
        <v>3349.5</v>
      </c>
      <c r="B3351" s="7">
        <v>0</v>
      </c>
      <c r="C3351" s="7"/>
      <c r="D3351" s="7"/>
      <c r="E3351" s="7"/>
      <c r="H3351">
        <v>3349.5</v>
      </c>
      <c r="I3351">
        <v>1</v>
      </c>
    </row>
    <row r="3352" spans="1:9">
      <c r="A3352" s="7">
        <v>3350.5</v>
      </c>
      <c r="B3352" s="7">
        <v>0</v>
      </c>
      <c r="C3352" s="7"/>
      <c r="D3352" s="7"/>
      <c r="E3352" s="7"/>
      <c r="H3352">
        <v>3350.5</v>
      </c>
      <c r="I3352">
        <v>3</v>
      </c>
    </row>
    <row r="3353" spans="1:9">
      <c r="A3353" s="7">
        <v>3351.5</v>
      </c>
      <c r="B3353" s="7">
        <v>0</v>
      </c>
      <c r="C3353" s="7"/>
      <c r="D3353" s="7"/>
      <c r="E3353" s="7"/>
      <c r="H3353">
        <v>3351.5</v>
      </c>
      <c r="I3353">
        <v>7</v>
      </c>
    </row>
    <row r="3354" spans="1:9">
      <c r="A3354" s="7">
        <v>3352.5</v>
      </c>
      <c r="B3354" s="7">
        <v>0</v>
      </c>
      <c r="C3354" s="7"/>
      <c r="D3354" s="7"/>
      <c r="E3354" s="7"/>
      <c r="H3354">
        <v>3352.5</v>
      </c>
      <c r="I3354">
        <v>1</v>
      </c>
    </row>
    <row r="3355" spans="1:9">
      <c r="A3355" s="7">
        <v>3353.5</v>
      </c>
      <c r="B3355" s="7">
        <v>0</v>
      </c>
      <c r="C3355" s="7"/>
      <c r="D3355" s="7"/>
      <c r="E3355" s="7"/>
      <c r="H3355">
        <v>3353.5</v>
      </c>
      <c r="I3355">
        <v>1</v>
      </c>
    </row>
    <row r="3356" spans="1:9">
      <c r="A3356" s="7">
        <v>3354.5</v>
      </c>
      <c r="B3356" s="7">
        <v>1</v>
      </c>
      <c r="C3356" s="7"/>
      <c r="D3356" s="7"/>
      <c r="E3356" s="7"/>
      <c r="H3356">
        <v>3354.5</v>
      </c>
      <c r="I3356">
        <v>3</v>
      </c>
    </row>
    <row r="3357" spans="1:9">
      <c r="A3357" s="7">
        <v>3355.5</v>
      </c>
      <c r="B3357" s="7">
        <v>0</v>
      </c>
      <c r="C3357" s="7"/>
      <c r="D3357" s="7"/>
      <c r="E3357" s="7"/>
      <c r="H3357">
        <v>3355.5</v>
      </c>
      <c r="I3357">
        <v>0</v>
      </c>
    </row>
    <row r="3358" spans="1:9">
      <c r="A3358" s="7">
        <v>3356.5</v>
      </c>
      <c r="B3358" s="7">
        <v>0</v>
      </c>
      <c r="C3358" s="7"/>
      <c r="D3358" s="7"/>
      <c r="E3358" s="7"/>
      <c r="H3358">
        <v>3356.5</v>
      </c>
      <c r="I3358">
        <v>1</v>
      </c>
    </row>
    <row r="3359" spans="1:9">
      <c r="A3359" s="7">
        <v>3357.5</v>
      </c>
      <c r="B3359" s="7">
        <v>1</v>
      </c>
      <c r="C3359" s="7"/>
      <c r="D3359" s="7"/>
      <c r="E3359" s="7"/>
      <c r="H3359">
        <v>3357.5</v>
      </c>
      <c r="I3359">
        <v>5</v>
      </c>
    </row>
    <row r="3360" spans="1:9">
      <c r="A3360" s="7">
        <v>3358.5</v>
      </c>
      <c r="B3360" s="7">
        <v>0</v>
      </c>
      <c r="C3360" s="7"/>
      <c r="D3360" s="7"/>
      <c r="E3360" s="7"/>
      <c r="H3360">
        <v>3358.5</v>
      </c>
      <c r="I3360">
        <v>2</v>
      </c>
    </row>
    <row r="3361" spans="1:9">
      <c r="A3361" s="7">
        <v>3359.5</v>
      </c>
      <c r="B3361" s="7">
        <v>1</v>
      </c>
      <c r="C3361" s="7"/>
      <c r="D3361" s="7"/>
      <c r="E3361" s="7"/>
      <c r="H3361">
        <v>3359.5</v>
      </c>
      <c r="I3361">
        <v>1</v>
      </c>
    </row>
    <row r="3362" spans="1:9">
      <c r="A3362" s="7">
        <v>3360.5</v>
      </c>
      <c r="B3362" s="7">
        <v>0</v>
      </c>
      <c r="C3362" s="7"/>
      <c r="D3362" s="7"/>
      <c r="E3362" s="7"/>
      <c r="H3362">
        <v>3360.5</v>
      </c>
      <c r="I3362">
        <v>1</v>
      </c>
    </row>
    <row r="3363" spans="1:9">
      <c r="A3363" s="7">
        <v>3361.5</v>
      </c>
      <c r="B3363" s="7">
        <v>0</v>
      </c>
      <c r="C3363" s="7"/>
      <c r="D3363" s="7"/>
      <c r="E3363" s="7"/>
      <c r="H3363">
        <v>3361.5</v>
      </c>
      <c r="I3363">
        <v>1</v>
      </c>
    </row>
    <row r="3364" spans="1:9">
      <c r="A3364" s="7">
        <v>3362.5</v>
      </c>
      <c r="B3364" s="7">
        <v>1</v>
      </c>
      <c r="C3364" s="7"/>
      <c r="D3364" s="7"/>
      <c r="E3364" s="7"/>
      <c r="H3364">
        <v>3362.5</v>
      </c>
      <c r="I3364">
        <v>2</v>
      </c>
    </row>
    <row r="3365" spans="1:9">
      <c r="A3365" s="7">
        <v>3363.5</v>
      </c>
      <c r="B3365" s="7">
        <v>1</v>
      </c>
      <c r="C3365" s="7"/>
      <c r="D3365" s="7"/>
      <c r="E3365" s="7"/>
      <c r="H3365">
        <v>3363.5</v>
      </c>
      <c r="I3365">
        <v>1</v>
      </c>
    </row>
    <row r="3366" spans="1:9">
      <c r="A3366" s="7">
        <v>3364.5</v>
      </c>
      <c r="B3366" s="7">
        <v>0</v>
      </c>
      <c r="C3366" s="7"/>
      <c r="D3366" s="7"/>
      <c r="E3366" s="7"/>
      <c r="H3366">
        <v>3364.5</v>
      </c>
      <c r="I3366">
        <v>1</v>
      </c>
    </row>
    <row r="3367" spans="1:9">
      <c r="A3367" s="7">
        <v>3365.5</v>
      </c>
      <c r="B3367" s="7">
        <v>0</v>
      </c>
      <c r="C3367" s="7"/>
      <c r="D3367" s="7"/>
      <c r="E3367" s="7"/>
      <c r="H3367">
        <v>3365.5</v>
      </c>
      <c r="I3367">
        <v>1</v>
      </c>
    </row>
    <row r="3368" spans="1:9">
      <c r="A3368" s="7">
        <v>3366.5</v>
      </c>
      <c r="B3368" s="7">
        <v>0</v>
      </c>
      <c r="C3368" s="7"/>
      <c r="D3368" s="7"/>
      <c r="E3368" s="7"/>
      <c r="H3368">
        <v>3366.5</v>
      </c>
      <c r="I3368">
        <v>0</v>
      </c>
    </row>
    <row r="3369" spans="1:9">
      <c r="A3369" s="7">
        <v>3367.5</v>
      </c>
      <c r="B3369" s="7">
        <v>1</v>
      </c>
      <c r="C3369" s="7"/>
      <c r="D3369" s="7"/>
      <c r="E3369" s="7"/>
      <c r="H3369">
        <v>3367.5</v>
      </c>
      <c r="I3369">
        <v>2</v>
      </c>
    </row>
    <row r="3370" spans="1:9">
      <c r="A3370" s="7">
        <v>3368.5</v>
      </c>
      <c r="B3370" s="7">
        <v>0</v>
      </c>
      <c r="C3370" s="7"/>
      <c r="D3370" s="7"/>
      <c r="E3370" s="7"/>
      <c r="H3370">
        <v>3368.5</v>
      </c>
      <c r="I3370">
        <v>0</v>
      </c>
    </row>
    <row r="3371" spans="1:9">
      <c r="A3371" s="7">
        <v>3369.5</v>
      </c>
      <c r="B3371" s="7">
        <v>4</v>
      </c>
      <c r="C3371" s="7"/>
      <c r="D3371" s="7"/>
      <c r="E3371" s="7"/>
      <c r="H3371">
        <v>3369.5</v>
      </c>
      <c r="I3371">
        <v>1</v>
      </c>
    </row>
    <row r="3372" spans="1:9">
      <c r="A3372" s="7">
        <v>3370.5</v>
      </c>
      <c r="B3372" s="7">
        <v>0</v>
      </c>
      <c r="C3372" s="7"/>
      <c r="D3372" s="7"/>
      <c r="E3372" s="7"/>
      <c r="H3372">
        <v>3370.5</v>
      </c>
      <c r="I3372">
        <v>3</v>
      </c>
    </row>
    <row r="3373" spans="1:9">
      <c r="A3373" s="7">
        <v>3371.5</v>
      </c>
      <c r="B3373" s="7">
        <v>1</v>
      </c>
      <c r="C3373" s="7"/>
      <c r="D3373" s="7"/>
      <c r="E3373" s="7"/>
      <c r="H3373">
        <v>3371.5</v>
      </c>
      <c r="I3373">
        <v>1</v>
      </c>
    </row>
    <row r="3374" spans="1:9">
      <c r="A3374" s="7">
        <v>3372.5</v>
      </c>
      <c r="B3374" s="7">
        <v>2</v>
      </c>
      <c r="C3374" s="7"/>
      <c r="D3374" s="7"/>
      <c r="E3374" s="7"/>
      <c r="H3374">
        <v>3372.5</v>
      </c>
      <c r="I3374">
        <v>7</v>
      </c>
    </row>
    <row r="3375" spans="1:9">
      <c r="A3375" s="7">
        <v>3373.5</v>
      </c>
      <c r="B3375" s="7">
        <v>0</v>
      </c>
      <c r="C3375" s="7"/>
      <c r="D3375" s="7"/>
      <c r="E3375" s="7"/>
      <c r="H3375">
        <v>3373.5</v>
      </c>
      <c r="I3375">
        <v>2</v>
      </c>
    </row>
    <row r="3376" spans="1:9">
      <c r="A3376" s="7">
        <v>3374.5</v>
      </c>
      <c r="B3376" s="7">
        <v>1</v>
      </c>
      <c r="C3376" s="7"/>
      <c r="D3376" s="7"/>
      <c r="E3376" s="7"/>
      <c r="H3376">
        <v>3374.5</v>
      </c>
      <c r="I3376">
        <v>0</v>
      </c>
    </row>
    <row r="3377" spans="1:9">
      <c r="A3377" s="7">
        <v>3375.5</v>
      </c>
      <c r="B3377" s="7">
        <v>1</v>
      </c>
      <c r="C3377" s="7"/>
      <c r="D3377" s="7"/>
      <c r="E3377" s="7"/>
      <c r="H3377">
        <v>3375.5</v>
      </c>
      <c r="I3377">
        <v>0</v>
      </c>
    </row>
    <row r="3378" spans="1:9">
      <c r="A3378" s="7">
        <v>3376.5</v>
      </c>
      <c r="B3378" s="7">
        <v>1</v>
      </c>
      <c r="C3378" s="7"/>
      <c r="D3378" s="7"/>
      <c r="E3378" s="7"/>
      <c r="H3378">
        <v>3376.5</v>
      </c>
      <c r="I3378">
        <v>3</v>
      </c>
    </row>
    <row r="3379" spans="1:9">
      <c r="A3379" s="7">
        <v>3377.5</v>
      </c>
      <c r="B3379" s="7">
        <v>0</v>
      </c>
      <c r="C3379" s="7"/>
      <c r="D3379" s="7"/>
      <c r="E3379" s="7"/>
      <c r="H3379">
        <v>3377.5</v>
      </c>
      <c r="I3379">
        <v>1</v>
      </c>
    </row>
    <row r="3380" spans="1:9">
      <c r="A3380" s="7">
        <v>3378.5</v>
      </c>
      <c r="B3380" s="7">
        <v>1</v>
      </c>
      <c r="C3380" s="7"/>
      <c r="D3380" s="7"/>
      <c r="E3380" s="7"/>
      <c r="H3380">
        <v>3378.5</v>
      </c>
      <c r="I3380">
        <v>4</v>
      </c>
    </row>
    <row r="3381" spans="1:9">
      <c r="A3381" s="7">
        <v>3379.5</v>
      </c>
      <c r="B3381" s="7">
        <v>1</v>
      </c>
      <c r="C3381" s="7"/>
      <c r="D3381" s="7"/>
      <c r="E3381" s="7"/>
      <c r="H3381">
        <v>3379.5</v>
      </c>
      <c r="I3381">
        <v>2</v>
      </c>
    </row>
    <row r="3382" spans="1:9">
      <c r="A3382" s="7">
        <v>3380.5</v>
      </c>
      <c r="B3382" s="7">
        <v>0</v>
      </c>
      <c r="C3382" s="7"/>
      <c r="D3382" s="7"/>
      <c r="E3382" s="7"/>
      <c r="H3382">
        <v>3380.5</v>
      </c>
      <c r="I3382">
        <v>0</v>
      </c>
    </row>
    <row r="3383" spans="1:9">
      <c r="A3383" s="7">
        <v>3381.5</v>
      </c>
      <c r="B3383" s="7">
        <v>0</v>
      </c>
      <c r="C3383" s="7"/>
      <c r="D3383" s="7"/>
      <c r="E3383" s="7"/>
      <c r="H3383">
        <v>3381.5</v>
      </c>
      <c r="I3383">
        <v>0</v>
      </c>
    </row>
    <row r="3384" spans="1:9">
      <c r="A3384" s="7">
        <v>3382.5</v>
      </c>
      <c r="B3384" s="7">
        <v>0</v>
      </c>
      <c r="C3384" s="7"/>
      <c r="D3384" s="7"/>
      <c r="E3384" s="7"/>
      <c r="H3384">
        <v>3382.5</v>
      </c>
      <c r="I3384">
        <v>0</v>
      </c>
    </row>
    <row r="3385" spans="1:9">
      <c r="A3385" s="7">
        <v>3383.5</v>
      </c>
      <c r="B3385" s="7">
        <v>1</v>
      </c>
      <c r="C3385" s="7"/>
      <c r="D3385" s="7"/>
      <c r="E3385" s="7"/>
      <c r="H3385">
        <v>3383.5</v>
      </c>
      <c r="I3385">
        <v>1</v>
      </c>
    </row>
    <row r="3386" spans="1:9">
      <c r="A3386" s="7">
        <v>3384.5</v>
      </c>
      <c r="B3386" s="7">
        <v>0</v>
      </c>
      <c r="C3386" s="7"/>
      <c r="D3386" s="7"/>
      <c r="E3386" s="7"/>
      <c r="H3386">
        <v>3384.5</v>
      </c>
      <c r="I3386">
        <v>1</v>
      </c>
    </row>
    <row r="3387" spans="1:9">
      <c r="A3387" s="7">
        <v>3385.5</v>
      </c>
      <c r="B3387" s="7">
        <v>1</v>
      </c>
      <c r="C3387" s="7"/>
      <c r="D3387" s="7"/>
      <c r="E3387" s="7"/>
      <c r="H3387">
        <v>3385.5</v>
      </c>
      <c r="I3387">
        <v>1</v>
      </c>
    </row>
    <row r="3388" spans="1:9">
      <c r="A3388" s="7">
        <v>3386.5</v>
      </c>
      <c r="B3388" s="7">
        <v>0</v>
      </c>
      <c r="C3388" s="7"/>
      <c r="D3388" s="7"/>
      <c r="E3388" s="7"/>
      <c r="H3388">
        <v>3386.5</v>
      </c>
      <c r="I3388">
        <v>5</v>
      </c>
    </row>
    <row r="3389" spans="1:9">
      <c r="A3389" s="7">
        <v>3387.5</v>
      </c>
      <c r="B3389" s="7">
        <v>1</v>
      </c>
      <c r="C3389" s="7"/>
      <c r="D3389" s="7"/>
      <c r="E3389" s="7"/>
      <c r="H3389">
        <v>3387.5</v>
      </c>
      <c r="I3389">
        <v>1</v>
      </c>
    </row>
    <row r="3390" spans="1:9">
      <c r="A3390" s="7">
        <v>3388.5</v>
      </c>
      <c r="B3390" s="7">
        <v>1</v>
      </c>
      <c r="C3390" s="7"/>
      <c r="D3390" s="7"/>
      <c r="E3390" s="7"/>
      <c r="H3390">
        <v>3388.5</v>
      </c>
      <c r="I3390">
        <v>2</v>
      </c>
    </row>
    <row r="3391" spans="1:9">
      <c r="A3391" s="7">
        <v>3389.5</v>
      </c>
      <c r="B3391" s="7">
        <v>0</v>
      </c>
      <c r="C3391" s="7"/>
      <c r="D3391" s="7"/>
      <c r="E3391" s="7"/>
      <c r="H3391">
        <v>3389.5</v>
      </c>
      <c r="I3391">
        <v>0</v>
      </c>
    </row>
    <row r="3392" spans="1:9">
      <c r="A3392" s="7">
        <v>3390.5</v>
      </c>
      <c r="B3392" s="7">
        <v>0</v>
      </c>
      <c r="C3392" s="7"/>
      <c r="D3392" s="7"/>
      <c r="E3392" s="7"/>
      <c r="H3392">
        <v>3390.5</v>
      </c>
      <c r="I3392">
        <v>3</v>
      </c>
    </row>
    <row r="3393" spans="1:9">
      <c r="A3393" s="7">
        <v>3391.5</v>
      </c>
      <c r="B3393" s="7">
        <v>1</v>
      </c>
      <c r="C3393" s="7"/>
      <c r="D3393" s="7"/>
      <c r="E3393" s="7"/>
      <c r="H3393">
        <v>3391.5</v>
      </c>
      <c r="I3393">
        <v>1</v>
      </c>
    </row>
    <row r="3394" spans="1:9">
      <c r="A3394" s="7">
        <v>3392.5</v>
      </c>
      <c r="B3394" s="7">
        <v>3</v>
      </c>
      <c r="C3394" s="7"/>
      <c r="D3394" s="7"/>
      <c r="E3394" s="7"/>
      <c r="H3394">
        <v>3392.5</v>
      </c>
      <c r="I3394">
        <v>2</v>
      </c>
    </row>
    <row r="3395" spans="1:9">
      <c r="A3395" s="7">
        <v>3393.5</v>
      </c>
      <c r="B3395" s="7">
        <v>0</v>
      </c>
      <c r="C3395" s="7"/>
      <c r="D3395" s="7"/>
      <c r="E3395" s="7"/>
      <c r="H3395">
        <v>3393.5</v>
      </c>
      <c r="I3395">
        <v>1</v>
      </c>
    </row>
    <row r="3396" spans="1:9">
      <c r="A3396" s="7">
        <v>3394.5</v>
      </c>
      <c r="B3396" s="7">
        <v>0</v>
      </c>
      <c r="C3396" s="7"/>
      <c r="D3396" s="7"/>
      <c r="E3396" s="7"/>
      <c r="H3396">
        <v>3394.5</v>
      </c>
      <c r="I3396">
        <v>2</v>
      </c>
    </row>
    <row r="3397" spans="1:9">
      <c r="A3397" s="7">
        <v>3395.5</v>
      </c>
      <c r="B3397" s="7">
        <v>3</v>
      </c>
      <c r="C3397" s="7"/>
      <c r="D3397" s="7"/>
      <c r="E3397" s="7"/>
      <c r="H3397">
        <v>3395.5</v>
      </c>
      <c r="I3397">
        <v>4</v>
      </c>
    </row>
    <row r="3398" spans="1:9">
      <c r="A3398" s="7">
        <v>3396.5</v>
      </c>
      <c r="B3398" s="7">
        <v>0</v>
      </c>
      <c r="C3398" s="7"/>
      <c r="D3398" s="7"/>
      <c r="E3398" s="7"/>
      <c r="H3398">
        <v>3396.5</v>
      </c>
      <c r="I3398">
        <v>1</v>
      </c>
    </row>
    <row r="3399" spans="1:9">
      <c r="A3399" s="7">
        <v>3397.5</v>
      </c>
      <c r="B3399" s="7">
        <v>1</v>
      </c>
      <c r="C3399" s="7"/>
      <c r="D3399" s="7"/>
      <c r="E3399" s="7"/>
      <c r="H3399">
        <v>3397.5</v>
      </c>
      <c r="I3399">
        <v>1</v>
      </c>
    </row>
    <row r="3400" spans="1:9">
      <c r="A3400" s="7">
        <v>3398.5</v>
      </c>
      <c r="B3400" s="7">
        <v>0</v>
      </c>
      <c r="C3400" s="7"/>
      <c r="D3400" s="7"/>
      <c r="E3400" s="7"/>
      <c r="H3400">
        <v>3398.5</v>
      </c>
      <c r="I3400">
        <v>2</v>
      </c>
    </row>
    <row r="3401" spans="1:9">
      <c r="A3401" s="7">
        <v>3399.5</v>
      </c>
      <c r="B3401" s="7">
        <v>2</v>
      </c>
      <c r="C3401" s="7"/>
      <c r="D3401" s="7"/>
      <c r="E3401" s="7"/>
      <c r="H3401">
        <v>3399.5</v>
      </c>
      <c r="I3401">
        <v>0</v>
      </c>
    </row>
    <row r="3402" spans="1:9">
      <c r="A3402" s="7">
        <v>3400.5</v>
      </c>
      <c r="B3402" s="7">
        <v>0</v>
      </c>
      <c r="C3402" s="7"/>
      <c r="D3402" s="7"/>
      <c r="E3402" s="7"/>
      <c r="H3402">
        <v>3400.5</v>
      </c>
      <c r="I3402">
        <v>0</v>
      </c>
    </row>
    <row r="3403" spans="1:9">
      <c r="A3403" s="7">
        <v>3401.5</v>
      </c>
      <c r="B3403" s="7">
        <v>2</v>
      </c>
      <c r="C3403" s="7"/>
      <c r="D3403" s="7"/>
      <c r="E3403" s="7"/>
      <c r="H3403">
        <v>3401.5</v>
      </c>
      <c r="I3403">
        <v>2</v>
      </c>
    </row>
    <row r="3404" spans="1:9">
      <c r="A3404" s="7">
        <v>3402.5</v>
      </c>
      <c r="B3404" s="7">
        <v>1</v>
      </c>
      <c r="C3404" s="7"/>
      <c r="D3404" s="7"/>
      <c r="E3404" s="7"/>
      <c r="H3404">
        <v>3402.5</v>
      </c>
      <c r="I3404">
        <v>1</v>
      </c>
    </row>
    <row r="3405" spans="1:9">
      <c r="A3405" s="7">
        <v>3403.5</v>
      </c>
      <c r="B3405" s="7">
        <v>2</v>
      </c>
      <c r="C3405" s="7"/>
      <c r="D3405" s="7"/>
      <c r="E3405" s="7"/>
      <c r="H3405">
        <v>3403.5</v>
      </c>
      <c r="I3405">
        <v>1</v>
      </c>
    </row>
    <row r="3406" spans="1:9">
      <c r="A3406" s="7">
        <v>3404.5</v>
      </c>
      <c r="B3406" s="7">
        <v>1</v>
      </c>
      <c r="C3406" s="7"/>
      <c r="D3406" s="7"/>
      <c r="E3406" s="7"/>
      <c r="H3406">
        <v>3404.5</v>
      </c>
      <c r="I3406">
        <v>3</v>
      </c>
    </row>
    <row r="3407" spans="1:9">
      <c r="A3407" s="7">
        <v>3405.5</v>
      </c>
      <c r="B3407" s="7">
        <v>0</v>
      </c>
      <c r="C3407" s="7"/>
      <c r="D3407" s="7"/>
      <c r="E3407" s="7"/>
      <c r="H3407">
        <v>3405.5</v>
      </c>
      <c r="I3407">
        <v>0</v>
      </c>
    </row>
    <row r="3408" spans="1:9">
      <c r="A3408" s="7">
        <v>3406.5</v>
      </c>
      <c r="B3408" s="7">
        <v>1</v>
      </c>
      <c r="C3408" s="7"/>
      <c r="D3408" s="7"/>
      <c r="E3408" s="7"/>
      <c r="H3408">
        <v>3406.5</v>
      </c>
      <c r="I3408">
        <v>1</v>
      </c>
    </row>
    <row r="3409" spans="1:9">
      <c r="A3409" s="7">
        <v>3407.5</v>
      </c>
      <c r="B3409" s="7">
        <v>1</v>
      </c>
      <c r="C3409" s="7"/>
      <c r="D3409" s="7"/>
      <c r="E3409" s="7"/>
      <c r="H3409">
        <v>3407.5</v>
      </c>
      <c r="I3409">
        <v>0</v>
      </c>
    </row>
    <row r="3410" spans="1:9">
      <c r="A3410" s="7">
        <v>3408.5</v>
      </c>
      <c r="B3410" s="7">
        <v>0</v>
      </c>
      <c r="C3410" s="7"/>
      <c r="D3410" s="7"/>
      <c r="E3410" s="7"/>
      <c r="H3410">
        <v>3408.5</v>
      </c>
      <c r="I3410">
        <v>1</v>
      </c>
    </row>
    <row r="3411" spans="1:9">
      <c r="A3411" s="7">
        <v>3409.5</v>
      </c>
      <c r="B3411" s="7">
        <v>0</v>
      </c>
      <c r="C3411" s="7"/>
      <c r="D3411" s="7"/>
      <c r="E3411" s="7"/>
      <c r="H3411">
        <v>3409.5</v>
      </c>
      <c r="I3411">
        <v>0</v>
      </c>
    </row>
    <row r="3412" spans="1:9">
      <c r="A3412" s="7">
        <v>3410.5</v>
      </c>
      <c r="B3412" s="7">
        <v>4</v>
      </c>
      <c r="C3412" s="7"/>
      <c r="D3412" s="7"/>
      <c r="E3412" s="7"/>
      <c r="H3412">
        <v>3410.5</v>
      </c>
      <c r="I3412">
        <v>5</v>
      </c>
    </row>
    <row r="3413" spans="1:9">
      <c r="A3413" s="7">
        <v>3411.5</v>
      </c>
      <c r="B3413" s="7">
        <v>3</v>
      </c>
      <c r="C3413" s="7"/>
      <c r="D3413" s="7"/>
      <c r="E3413" s="7"/>
      <c r="H3413">
        <v>3411.5</v>
      </c>
      <c r="I3413">
        <v>3</v>
      </c>
    </row>
    <row r="3414" spans="1:9">
      <c r="A3414" s="7">
        <v>3412.5</v>
      </c>
      <c r="B3414" s="7">
        <v>1</v>
      </c>
      <c r="C3414" s="7"/>
      <c r="D3414" s="7"/>
      <c r="E3414" s="7"/>
      <c r="H3414">
        <v>3412.5</v>
      </c>
      <c r="I3414">
        <v>1</v>
      </c>
    </row>
    <row r="3415" spans="1:9">
      <c r="A3415" s="7">
        <v>3413.5</v>
      </c>
      <c r="B3415" s="7">
        <v>0</v>
      </c>
      <c r="C3415" s="7"/>
      <c r="D3415" s="7"/>
      <c r="E3415" s="7"/>
      <c r="H3415">
        <v>3413.5</v>
      </c>
      <c r="I3415">
        <v>1</v>
      </c>
    </row>
    <row r="3416" spans="1:9">
      <c r="A3416" s="7">
        <v>3414.5</v>
      </c>
      <c r="B3416" s="7">
        <v>0</v>
      </c>
      <c r="C3416" s="7"/>
      <c r="D3416" s="7"/>
      <c r="E3416" s="7"/>
      <c r="H3416">
        <v>3414.5</v>
      </c>
      <c r="I3416">
        <v>3</v>
      </c>
    </row>
    <row r="3417" spans="1:9">
      <c r="A3417" s="7">
        <v>3415.5</v>
      </c>
      <c r="B3417" s="7">
        <v>0</v>
      </c>
      <c r="C3417" s="7"/>
      <c r="D3417" s="7"/>
      <c r="E3417" s="7"/>
      <c r="H3417">
        <v>3415.5</v>
      </c>
      <c r="I3417">
        <v>2</v>
      </c>
    </row>
    <row r="3418" spans="1:9">
      <c r="A3418" s="7">
        <v>3416.5</v>
      </c>
      <c r="B3418" s="7">
        <v>0</v>
      </c>
      <c r="C3418" s="7"/>
      <c r="D3418" s="7"/>
      <c r="E3418" s="7"/>
      <c r="H3418">
        <v>3416.5</v>
      </c>
      <c r="I3418">
        <v>4</v>
      </c>
    </row>
    <row r="3419" spans="1:9">
      <c r="A3419" s="7">
        <v>3417.5</v>
      </c>
      <c r="B3419" s="7">
        <v>3</v>
      </c>
      <c r="C3419" s="7"/>
      <c r="D3419" s="7"/>
      <c r="E3419" s="7"/>
      <c r="H3419">
        <v>3417.5</v>
      </c>
      <c r="I3419">
        <v>2</v>
      </c>
    </row>
    <row r="3420" spans="1:9">
      <c r="A3420" s="7">
        <v>3418.5</v>
      </c>
      <c r="B3420" s="7">
        <v>2</v>
      </c>
      <c r="C3420" s="7"/>
      <c r="D3420" s="7"/>
      <c r="E3420" s="7"/>
      <c r="H3420">
        <v>3418.5</v>
      </c>
      <c r="I3420">
        <v>1</v>
      </c>
    </row>
    <row r="3421" spans="1:9">
      <c r="A3421" s="7">
        <v>3419.5</v>
      </c>
      <c r="B3421" s="7">
        <v>1</v>
      </c>
      <c r="C3421" s="7"/>
      <c r="D3421" s="7"/>
      <c r="E3421" s="7"/>
      <c r="H3421">
        <v>3419.5</v>
      </c>
      <c r="I3421">
        <v>2</v>
      </c>
    </row>
    <row r="3422" spans="1:9">
      <c r="A3422" s="7">
        <v>3420.5</v>
      </c>
      <c r="B3422" s="7">
        <v>3</v>
      </c>
      <c r="C3422" s="7"/>
      <c r="D3422" s="7"/>
      <c r="E3422" s="7"/>
      <c r="H3422">
        <v>3420.5</v>
      </c>
      <c r="I3422">
        <v>0</v>
      </c>
    </row>
    <row r="3423" spans="1:9">
      <c r="A3423" s="7">
        <v>3421.5</v>
      </c>
      <c r="B3423" s="7">
        <v>0</v>
      </c>
      <c r="C3423" s="7"/>
      <c r="D3423" s="7"/>
      <c r="E3423" s="7"/>
      <c r="H3423">
        <v>3421.5</v>
      </c>
      <c r="I3423">
        <v>1</v>
      </c>
    </row>
    <row r="3424" spans="1:9">
      <c r="A3424" s="7">
        <v>3422.5</v>
      </c>
      <c r="B3424" s="7">
        <v>0</v>
      </c>
      <c r="C3424" s="7"/>
      <c r="D3424" s="7"/>
      <c r="E3424" s="7"/>
      <c r="H3424">
        <v>3422.5</v>
      </c>
      <c r="I3424">
        <v>2</v>
      </c>
    </row>
    <row r="3425" spans="1:9">
      <c r="A3425" s="7">
        <v>3423.5</v>
      </c>
      <c r="B3425" s="7">
        <v>1</v>
      </c>
      <c r="C3425" s="7"/>
      <c r="D3425" s="7"/>
      <c r="E3425" s="7"/>
      <c r="H3425">
        <v>3423.5</v>
      </c>
      <c r="I3425">
        <v>0</v>
      </c>
    </row>
    <row r="3426" spans="1:9">
      <c r="A3426" s="7">
        <v>3424.5</v>
      </c>
      <c r="B3426" s="7">
        <v>0</v>
      </c>
      <c r="C3426" s="7"/>
      <c r="D3426" s="7"/>
      <c r="E3426" s="7"/>
      <c r="H3426">
        <v>3424.5</v>
      </c>
      <c r="I3426">
        <v>3</v>
      </c>
    </row>
    <row r="3427" spans="1:9">
      <c r="A3427" s="7">
        <v>3425.5</v>
      </c>
      <c r="B3427" s="7">
        <v>1</v>
      </c>
      <c r="C3427" s="7"/>
      <c r="D3427" s="7"/>
      <c r="E3427" s="7"/>
      <c r="H3427">
        <v>3425.5</v>
      </c>
      <c r="I3427">
        <v>1</v>
      </c>
    </row>
    <row r="3428" spans="1:9">
      <c r="A3428" s="7">
        <v>3426.5</v>
      </c>
      <c r="B3428" s="7">
        <v>1</v>
      </c>
      <c r="C3428" s="7"/>
      <c r="D3428" s="7"/>
      <c r="E3428" s="7"/>
      <c r="H3428">
        <v>3426.5</v>
      </c>
      <c r="I3428">
        <v>7</v>
      </c>
    </row>
    <row r="3429" spans="1:9">
      <c r="A3429" s="7">
        <v>3427.5</v>
      </c>
      <c r="B3429" s="7">
        <v>1</v>
      </c>
      <c r="C3429" s="7"/>
      <c r="D3429" s="7"/>
      <c r="E3429" s="7"/>
      <c r="H3429">
        <v>3427.5</v>
      </c>
      <c r="I3429">
        <v>3</v>
      </c>
    </row>
    <row r="3430" spans="1:9">
      <c r="A3430" s="7">
        <v>3428.5</v>
      </c>
      <c r="B3430" s="7">
        <v>1</v>
      </c>
      <c r="C3430" s="7"/>
      <c r="D3430" s="7"/>
      <c r="E3430" s="7"/>
      <c r="H3430">
        <v>3428.5</v>
      </c>
      <c r="I3430">
        <v>1</v>
      </c>
    </row>
    <row r="3431" spans="1:9">
      <c r="A3431" s="7">
        <v>3429.5</v>
      </c>
      <c r="B3431" s="7">
        <v>2</v>
      </c>
      <c r="C3431" s="7"/>
      <c r="D3431" s="7"/>
      <c r="E3431" s="7"/>
      <c r="H3431">
        <v>3429.5</v>
      </c>
      <c r="I3431">
        <v>0</v>
      </c>
    </row>
    <row r="3432" spans="1:9">
      <c r="A3432" s="7">
        <v>3430.5</v>
      </c>
      <c r="B3432" s="7">
        <v>1</v>
      </c>
      <c r="C3432" s="7"/>
      <c r="D3432" s="7"/>
      <c r="E3432" s="7"/>
      <c r="H3432">
        <v>3430.5</v>
      </c>
      <c r="I3432">
        <v>1</v>
      </c>
    </row>
    <row r="3433" spans="1:9">
      <c r="A3433" s="7">
        <v>3431.5</v>
      </c>
      <c r="B3433" s="7">
        <v>1</v>
      </c>
      <c r="C3433" s="7"/>
      <c r="D3433" s="7"/>
      <c r="E3433" s="7"/>
      <c r="H3433">
        <v>3431.5</v>
      </c>
      <c r="I3433">
        <v>1</v>
      </c>
    </row>
    <row r="3434" spans="1:9">
      <c r="A3434" s="7">
        <v>3432.5</v>
      </c>
      <c r="B3434" s="7">
        <v>2</v>
      </c>
      <c r="C3434" s="7"/>
      <c r="D3434" s="7"/>
      <c r="E3434" s="7"/>
      <c r="H3434">
        <v>3432.5</v>
      </c>
      <c r="I3434">
        <v>2</v>
      </c>
    </row>
    <row r="3435" spans="1:9">
      <c r="A3435" s="7">
        <v>3433.5</v>
      </c>
      <c r="B3435" s="7">
        <v>1</v>
      </c>
      <c r="C3435" s="7"/>
      <c r="D3435" s="7"/>
      <c r="E3435" s="7"/>
      <c r="H3435">
        <v>3433.5</v>
      </c>
      <c r="I3435">
        <v>2</v>
      </c>
    </row>
    <row r="3436" spans="1:9">
      <c r="A3436" s="7">
        <v>3434.5</v>
      </c>
      <c r="B3436" s="7">
        <v>1</v>
      </c>
      <c r="C3436" s="7"/>
      <c r="D3436" s="7"/>
      <c r="E3436" s="7"/>
      <c r="H3436">
        <v>3434.5</v>
      </c>
      <c r="I3436">
        <v>1</v>
      </c>
    </row>
    <row r="3437" spans="1:9">
      <c r="A3437" s="7">
        <v>3435.5</v>
      </c>
      <c r="B3437" s="7">
        <v>1</v>
      </c>
      <c r="C3437" s="7"/>
      <c r="D3437" s="7"/>
      <c r="E3437" s="7"/>
      <c r="H3437">
        <v>3435.5</v>
      </c>
      <c r="I3437">
        <v>1</v>
      </c>
    </row>
    <row r="3438" spans="1:9">
      <c r="A3438" s="7">
        <v>3436.5</v>
      </c>
      <c r="B3438" s="7">
        <v>0</v>
      </c>
      <c r="C3438" s="7"/>
      <c r="D3438" s="7"/>
      <c r="E3438" s="7"/>
      <c r="H3438">
        <v>3436.5</v>
      </c>
      <c r="I3438">
        <v>0</v>
      </c>
    </row>
    <row r="3439" spans="1:9">
      <c r="A3439" s="7">
        <v>3437.5</v>
      </c>
      <c r="B3439" s="7">
        <v>1</v>
      </c>
      <c r="C3439" s="7"/>
      <c r="D3439" s="7"/>
      <c r="E3439" s="7"/>
      <c r="H3439">
        <v>3437.5</v>
      </c>
      <c r="I3439">
        <v>1</v>
      </c>
    </row>
    <row r="3440" spans="1:9">
      <c r="A3440" s="7">
        <v>3438.5</v>
      </c>
      <c r="B3440" s="7">
        <v>2</v>
      </c>
      <c r="C3440" s="7"/>
      <c r="D3440" s="7"/>
      <c r="E3440" s="7"/>
      <c r="H3440">
        <v>3438.5</v>
      </c>
      <c r="I3440">
        <v>0</v>
      </c>
    </row>
    <row r="3441" spans="1:9">
      <c r="A3441" s="7">
        <v>3439.5</v>
      </c>
      <c r="B3441" s="7">
        <v>0</v>
      </c>
      <c r="C3441" s="7"/>
      <c r="D3441" s="7"/>
      <c r="E3441" s="7"/>
      <c r="H3441">
        <v>3439.5</v>
      </c>
      <c r="I3441">
        <v>1</v>
      </c>
    </row>
    <row r="3442" spans="1:9">
      <c r="A3442" s="7">
        <v>3440.5</v>
      </c>
      <c r="B3442" s="7">
        <v>1</v>
      </c>
      <c r="C3442" s="7"/>
      <c r="D3442" s="7"/>
      <c r="E3442" s="7"/>
      <c r="H3442">
        <v>3440.5</v>
      </c>
      <c r="I3442">
        <v>0</v>
      </c>
    </row>
    <row r="3443" spans="1:9">
      <c r="A3443" s="7">
        <v>3441.5</v>
      </c>
      <c r="B3443" s="7">
        <v>0</v>
      </c>
      <c r="C3443" s="7"/>
      <c r="D3443" s="7"/>
      <c r="E3443" s="7"/>
      <c r="H3443">
        <v>3441.5</v>
      </c>
      <c r="I3443">
        <v>4</v>
      </c>
    </row>
    <row r="3444" spans="1:9">
      <c r="A3444" s="7">
        <v>3442.5</v>
      </c>
      <c r="B3444" s="7">
        <v>1</v>
      </c>
      <c r="C3444" s="7"/>
      <c r="D3444" s="7"/>
      <c r="E3444" s="7"/>
      <c r="H3444">
        <v>3442.5</v>
      </c>
      <c r="I3444">
        <v>1</v>
      </c>
    </row>
    <row r="3445" spans="1:9">
      <c r="A3445" s="7">
        <v>3443.5</v>
      </c>
      <c r="B3445" s="7">
        <v>0</v>
      </c>
      <c r="C3445" s="7"/>
      <c r="D3445" s="7"/>
      <c r="E3445" s="7"/>
      <c r="H3445">
        <v>3443.5</v>
      </c>
      <c r="I3445">
        <v>0</v>
      </c>
    </row>
    <row r="3446" spans="1:9">
      <c r="A3446" s="7">
        <v>3444.5</v>
      </c>
      <c r="B3446" s="7">
        <v>1</v>
      </c>
      <c r="C3446" s="7"/>
      <c r="D3446" s="7"/>
      <c r="E3446" s="7"/>
      <c r="H3446">
        <v>3444.5</v>
      </c>
      <c r="I3446">
        <v>1</v>
      </c>
    </row>
    <row r="3447" spans="1:9">
      <c r="A3447" s="7">
        <v>3445.5</v>
      </c>
      <c r="B3447" s="7">
        <v>0</v>
      </c>
      <c r="C3447" s="7"/>
      <c r="D3447" s="7"/>
      <c r="E3447" s="7"/>
      <c r="H3447">
        <v>3445.5</v>
      </c>
      <c r="I3447">
        <v>1</v>
      </c>
    </row>
    <row r="3448" spans="1:9">
      <c r="A3448" s="7">
        <v>3446.5</v>
      </c>
      <c r="B3448" s="7">
        <v>1</v>
      </c>
      <c r="C3448" s="7"/>
      <c r="D3448" s="7"/>
      <c r="E3448" s="7"/>
      <c r="H3448">
        <v>3446.5</v>
      </c>
      <c r="I3448">
        <v>2</v>
      </c>
    </row>
    <row r="3449" spans="1:9">
      <c r="A3449" s="7">
        <v>3447.5</v>
      </c>
      <c r="B3449" s="7">
        <v>1</v>
      </c>
      <c r="C3449" s="7"/>
      <c r="D3449" s="7"/>
      <c r="E3449" s="7"/>
      <c r="H3449">
        <v>3447.5</v>
      </c>
      <c r="I3449">
        <v>2</v>
      </c>
    </row>
    <row r="3450" spans="1:9">
      <c r="A3450" s="7">
        <v>3448.5</v>
      </c>
      <c r="B3450" s="7">
        <v>1</v>
      </c>
      <c r="C3450" s="7"/>
      <c r="D3450" s="7"/>
      <c r="E3450" s="7"/>
      <c r="H3450">
        <v>3448.5</v>
      </c>
      <c r="I3450">
        <v>0</v>
      </c>
    </row>
    <row r="3451" spans="1:9">
      <c r="A3451" s="7">
        <v>3449.5</v>
      </c>
      <c r="B3451" s="7">
        <v>0</v>
      </c>
      <c r="C3451" s="7"/>
      <c r="D3451" s="7"/>
      <c r="E3451" s="7"/>
      <c r="H3451">
        <v>3449.5</v>
      </c>
      <c r="I3451">
        <v>0</v>
      </c>
    </row>
    <row r="3452" spans="1:9">
      <c r="A3452" s="7">
        <v>3450.5</v>
      </c>
      <c r="B3452" s="7">
        <v>1</v>
      </c>
      <c r="C3452" s="7"/>
      <c r="D3452" s="7"/>
      <c r="E3452" s="7"/>
      <c r="H3452">
        <v>3450.5</v>
      </c>
      <c r="I3452">
        <v>2</v>
      </c>
    </row>
    <row r="3453" spans="1:9">
      <c r="A3453" s="7">
        <v>3451.5</v>
      </c>
      <c r="B3453" s="7">
        <v>0</v>
      </c>
      <c r="C3453" s="7"/>
      <c r="D3453" s="7"/>
      <c r="E3453" s="7"/>
      <c r="H3453">
        <v>3451.5</v>
      </c>
      <c r="I3453">
        <v>1</v>
      </c>
    </row>
    <row r="3454" spans="1:9">
      <c r="A3454" s="7">
        <v>3452.5</v>
      </c>
      <c r="B3454" s="7">
        <v>1</v>
      </c>
      <c r="C3454" s="7"/>
      <c r="D3454" s="7"/>
      <c r="E3454" s="7"/>
      <c r="H3454">
        <v>3452.5</v>
      </c>
      <c r="I3454">
        <v>5</v>
      </c>
    </row>
    <row r="3455" spans="1:9">
      <c r="A3455" s="7">
        <v>3453.5</v>
      </c>
      <c r="B3455" s="7">
        <v>3</v>
      </c>
      <c r="C3455" s="7"/>
      <c r="D3455" s="7"/>
      <c r="E3455" s="7"/>
      <c r="H3455">
        <v>3453.5</v>
      </c>
      <c r="I3455">
        <v>0</v>
      </c>
    </row>
    <row r="3456" spans="1:9">
      <c r="A3456" s="7">
        <v>3454.5</v>
      </c>
      <c r="B3456" s="7">
        <v>1</v>
      </c>
      <c r="C3456" s="7"/>
      <c r="D3456" s="7"/>
      <c r="E3456" s="7"/>
      <c r="H3456">
        <v>3454.5</v>
      </c>
      <c r="I3456">
        <v>2</v>
      </c>
    </row>
    <row r="3457" spans="1:9">
      <c r="A3457" s="7">
        <v>3455.5</v>
      </c>
      <c r="B3457" s="7">
        <v>1</v>
      </c>
      <c r="C3457" s="7"/>
      <c r="D3457" s="7"/>
      <c r="E3457" s="7"/>
      <c r="H3457">
        <v>3455.5</v>
      </c>
      <c r="I3457">
        <v>3</v>
      </c>
    </row>
    <row r="3458" spans="1:9">
      <c r="A3458" s="7">
        <v>3456.5</v>
      </c>
      <c r="B3458" s="7">
        <v>1</v>
      </c>
      <c r="C3458" s="7"/>
      <c r="D3458" s="7"/>
      <c r="E3458" s="7"/>
      <c r="H3458">
        <v>3456.5</v>
      </c>
      <c r="I3458">
        <v>2</v>
      </c>
    </row>
    <row r="3459" spans="1:9">
      <c r="A3459" s="7">
        <v>3457.5</v>
      </c>
      <c r="B3459" s="7">
        <v>1</v>
      </c>
      <c r="C3459" s="7"/>
      <c r="D3459" s="7"/>
      <c r="E3459" s="7"/>
      <c r="H3459">
        <v>3457.5</v>
      </c>
      <c r="I3459">
        <v>0</v>
      </c>
    </row>
    <row r="3460" spans="1:9">
      <c r="A3460" s="7">
        <v>3458.5</v>
      </c>
      <c r="B3460" s="7">
        <v>0</v>
      </c>
      <c r="C3460" s="7"/>
      <c r="D3460" s="7"/>
      <c r="E3460" s="7"/>
      <c r="H3460">
        <v>3458.5</v>
      </c>
      <c r="I3460">
        <v>0</v>
      </c>
    </row>
    <row r="3461" spans="1:9">
      <c r="A3461" s="7">
        <v>3459.5</v>
      </c>
      <c r="B3461" s="7">
        <v>1</v>
      </c>
      <c r="C3461" s="7"/>
      <c r="D3461" s="7"/>
      <c r="E3461" s="7"/>
      <c r="H3461">
        <v>3459.5</v>
      </c>
      <c r="I3461">
        <v>3</v>
      </c>
    </row>
    <row r="3462" spans="1:9">
      <c r="A3462" s="7">
        <v>3460.5</v>
      </c>
      <c r="B3462" s="7">
        <v>0</v>
      </c>
      <c r="C3462" s="7"/>
      <c r="D3462" s="7"/>
      <c r="E3462" s="7"/>
      <c r="H3462">
        <v>3460.5</v>
      </c>
      <c r="I3462">
        <v>1</v>
      </c>
    </row>
    <row r="3463" spans="1:9">
      <c r="A3463" s="7">
        <v>3461.5</v>
      </c>
      <c r="B3463" s="7">
        <v>1</v>
      </c>
      <c r="C3463" s="7"/>
      <c r="D3463" s="7"/>
      <c r="E3463" s="7"/>
      <c r="H3463">
        <v>3461.5</v>
      </c>
      <c r="I3463">
        <v>1</v>
      </c>
    </row>
    <row r="3464" spans="1:9">
      <c r="A3464" s="7">
        <v>3462.5</v>
      </c>
      <c r="B3464" s="7">
        <v>1</v>
      </c>
      <c r="C3464" s="7"/>
      <c r="D3464" s="7"/>
      <c r="E3464" s="7"/>
      <c r="H3464">
        <v>3462.5</v>
      </c>
      <c r="I3464">
        <v>0</v>
      </c>
    </row>
    <row r="3465" spans="1:9">
      <c r="A3465" s="7">
        <v>3463.5</v>
      </c>
      <c r="B3465" s="7">
        <v>1</v>
      </c>
      <c r="C3465" s="7"/>
      <c r="D3465" s="7"/>
      <c r="E3465" s="7"/>
      <c r="H3465">
        <v>3463.5</v>
      </c>
      <c r="I3465">
        <v>0</v>
      </c>
    </row>
    <row r="3466" spans="1:9">
      <c r="A3466" s="7">
        <v>3464.5</v>
      </c>
      <c r="B3466" s="7">
        <v>0</v>
      </c>
      <c r="C3466" s="7"/>
      <c r="D3466" s="7"/>
      <c r="E3466" s="7"/>
      <c r="H3466">
        <v>3464.5</v>
      </c>
      <c r="I3466">
        <v>2</v>
      </c>
    </row>
    <row r="3467" spans="1:9">
      <c r="A3467" s="7">
        <v>3465.5</v>
      </c>
      <c r="B3467" s="7">
        <v>0</v>
      </c>
      <c r="C3467" s="7"/>
      <c r="D3467" s="7"/>
      <c r="E3467" s="7"/>
      <c r="H3467">
        <v>3465.5</v>
      </c>
      <c r="I3467">
        <v>1</v>
      </c>
    </row>
    <row r="3468" spans="1:9">
      <c r="A3468" s="7">
        <v>3466.5</v>
      </c>
      <c r="B3468" s="7">
        <v>1</v>
      </c>
      <c r="C3468" s="7"/>
      <c r="D3468" s="7"/>
      <c r="E3468" s="7"/>
      <c r="H3468">
        <v>3466.5</v>
      </c>
      <c r="I3468">
        <v>2</v>
      </c>
    </row>
    <row r="3469" spans="1:9">
      <c r="A3469" s="7">
        <v>3467.5</v>
      </c>
      <c r="B3469" s="7">
        <v>0</v>
      </c>
      <c r="C3469" s="7"/>
      <c r="D3469" s="7"/>
      <c r="E3469" s="7"/>
      <c r="H3469">
        <v>3467.5</v>
      </c>
      <c r="I3469">
        <v>3</v>
      </c>
    </row>
    <row r="3470" spans="1:9">
      <c r="A3470" s="7">
        <v>3468.5</v>
      </c>
      <c r="B3470" s="7">
        <v>0</v>
      </c>
      <c r="C3470" s="7"/>
      <c r="D3470" s="7"/>
      <c r="E3470" s="7"/>
      <c r="H3470">
        <v>3468.5</v>
      </c>
      <c r="I3470">
        <v>0</v>
      </c>
    </row>
    <row r="3471" spans="1:9">
      <c r="A3471" s="7">
        <v>3469.5</v>
      </c>
      <c r="B3471" s="7">
        <v>0</v>
      </c>
      <c r="C3471" s="7"/>
      <c r="D3471" s="7"/>
      <c r="E3471" s="7"/>
      <c r="H3471">
        <v>3469.5</v>
      </c>
      <c r="I3471">
        <v>2</v>
      </c>
    </row>
    <row r="3472" spans="1:9">
      <c r="A3472" s="7">
        <v>3470.5</v>
      </c>
      <c r="B3472" s="7">
        <v>0</v>
      </c>
      <c r="C3472" s="7"/>
      <c r="D3472" s="7"/>
      <c r="E3472" s="7"/>
      <c r="H3472">
        <v>3470.5</v>
      </c>
      <c r="I3472">
        <v>0</v>
      </c>
    </row>
    <row r="3473" spans="1:9">
      <c r="A3473" s="7">
        <v>3471.5</v>
      </c>
      <c r="B3473" s="7">
        <v>0</v>
      </c>
      <c r="C3473" s="7"/>
      <c r="D3473" s="7"/>
      <c r="E3473" s="7"/>
      <c r="H3473">
        <v>3471.5</v>
      </c>
      <c r="I3473">
        <v>1</v>
      </c>
    </row>
    <row r="3474" spans="1:9">
      <c r="A3474" s="7">
        <v>3472.5</v>
      </c>
      <c r="B3474" s="7">
        <v>0</v>
      </c>
      <c r="C3474" s="7"/>
      <c r="D3474" s="7"/>
      <c r="E3474" s="7"/>
      <c r="H3474">
        <v>3472.5</v>
      </c>
      <c r="I3474">
        <v>3</v>
      </c>
    </row>
    <row r="3475" spans="1:9">
      <c r="A3475" s="7">
        <v>3473.5</v>
      </c>
      <c r="B3475" s="7">
        <v>0</v>
      </c>
      <c r="C3475" s="7"/>
      <c r="D3475" s="7"/>
      <c r="E3475" s="7"/>
      <c r="H3475">
        <v>3473.5</v>
      </c>
      <c r="I3475">
        <v>1</v>
      </c>
    </row>
    <row r="3476" spans="1:9">
      <c r="A3476" s="7">
        <v>3474.5</v>
      </c>
      <c r="B3476" s="7">
        <v>0</v>
      </c>
      <c r="C3476" s="7"/>
      <c r="D3476" s="7"/>
      <c r="E3476" s="7"/>
      <c r="H3476">
        <v>3474.5</v>
      </c>
      <c r="I3476">
        <v>4</v>
      </c>
    </row>
    <row r="3477" spans="1:9">
      <c r="A3477" s="7">
        <v>3475.5</v>
      </c>
      <c r="B3477" s="7">
        <v>0</v>
      </c>
      <c r="C3477" s="7"/>
      <c r="D3477" s="7"/>
      <c r="E3477" s="7"/>
      <c r="H3477">
        <v>3475.5</v>
      </c>
      <c r="I3477">
        <v>2</v>
      </c>
    </row>
    <row r="3478" spans="1:9">
      <c r="A3478" s="7">
        <v>3476.5</v>
      </c>
      <c r="B3478" s="7">
        <v>2</v>
      </c>
      <c r="C3478" s="7"/>
      <c r="D3478" s="7"/>
      <c r="E3478" s="7"/>
      <c r="H3478">
        <v>3476.5</v>
      </c>
      <c r="I3478">
        <v>0</v>
      </c>
    </row>
    <row r="3479" spans="1:9">
      <c r="A3479" s="7">
        <v>3477.5</v>
      </c>
      <c r="B3479" s="7">
        <v>0</v>
      </c>
      <c r="C3479" s="7"/>
      <c r="D3479" s="7"/>
      <c r="E3479" s="7"/>
      <c r="H3479">
        <v>3477.5</v>
      </c>
      <c r="I3479">
        <v>3</v>
      </c>
    </row>
    <row r="3480" spans="1:9">
      <c r="A3480" s="7">
        <v>3478.5</v>
      </c>
      <c r="B3480" s="7">
        <v>0</v>
      </c>
      <c r="C3480" s="7"/>
      <c r="D3480" s="7"/>
      <c r="E3480" s="7"/>
      <c r="H3480">
        <v>3478.5</v>
      </c>
      <c r="I3480">
        <v>4</v>
      </c>
    </row>
    <row r="3481" spans="1:9">
      <c r="A3481" s="7">
        <v>3479.5</v>
      </c>
      <c r="B3481" s="7">
        <v>0</v>
      </c>
      <c r="C3481" s="7"/>
      <c r="D3481" s="7"/>
      <c r="E3481" s="7"/>
      <c r="H3481">
        <v>3479.5</v>
      </c>
      <c r="I3481">
        <v>3</v>
      </c>
    </row>
    <row r="3482" spans="1:9">
      <c r="A3482" s="7">
        <v>3480.5</v>
      </c>
      <c r="B3482" s="7">
        <v>2</v>
      </c>
      <c r="C3482" s="7"/>
      <c r="D3482" s="7"/>
      <c r="E3482" s="7"/>
      <c r="H3482">
        <v>3480.5</v>
      </c>
      <c r="I3482">
        <v>0</v>
      </c>
    </row>
    <row r="3483" spans="1:9">
      <c r="A3483" s="7">
        <v>3481.5</v>
      </c>
      <c r="B3483" s="7">
        <v>0</v>
      </c>
      <c r="C3483" s="7"/>
      <c r="D3483" s="7"/>
      <c r="E3483" s="7"/>
      <c r="H3483">
        <v>3481.5</v>
      </c>
      <c r="I3483">
        <v>3</v>
      </c>
    </row>
    <row r="3484" spans="1:9">
      <c r="A3484" s="7">
        <v>3482.5</v>
      </c>
      <c r="B3484" s="7">
        <v>0</v>
      </c>
      <c r="C3484" s="7"/>
      <c r="D3484" s="7"/>
      <c r="E3484" s="7"/>
      <c r="H3484">
        <v>3482.5</v>
      </c>
      <c r="I3484">
        <v>4</v>
      </c>
    </row>
    <row r="3485" spans="1:9">
      <c r="A3485" s="7">
        <v>3483.5</v>
      </c>
      <c r="B3485" s="7">
        <v>2</v>
      </c>
      <c r="C3485" s="7"/>
      <c r="D3485" s="7"/>
      <c r="E3485" s="7"/>
      <c r="H3485">
        <v>3483.5</v>
      </c>
      <c r="I3485">
        <v>1</v>
      </c>
    </row>
    <row r="3486" spans="1:9">
      <c r="A3486" s="7">
        <v>3484.5</v>
      </c>
      <c r="B3486" s="7">
        <v>1</v>
      </c>
      <c r="C3486" s="7"/>
      <c r="D3486" s="7"/>
      <c r="E3486" s="7"/>
      <c r="H3486">
        <v>3484.5</v>
      </c>
      <c r="I3486">
        <v>2</v>
      </c>
    </row>
    <row r="3487" spans="1:9">
      <c r="A3487" s="7">
        <v>3485.5</v>
      </c>
      <c r="B3487" s="7">
        <v>0</v>
      </c>
      <c r="C3487" s="7"/>
      <c r="D3487" s="7"/>
      <c r="E3487" s="7"/>
      <c r="H3487">
        <v>3485.5</v>
      </c>
      <c r="I3487">
        <v>1</v>
      </c>
    </row>
    <row r="3488" spans="1:9">
      <c r="A3488" s="7">
        <v>3486.5</v>
      </c>
      <c r="B3488" s="7">
        <v>1</v>
      </c>
      <c r="C3488" s="7"/>
      <c r="D3488" s="7"/>
      <c r="E3488" s="7"/>
      <c r="H3488">
        <v>3486.5</v>
      </c>
      <c r="I3488">
        <v>3</v>
      </c>
    </row>
    <row r="3489" spans="1:9">
      <c r="A3489" s="7">
        <v>3487.5</v>
      </c>
      <c r="B3489" s="7">
        <v>1</v>
      </c>
      <c r="C3489" s="7"/>
      <c r="D3489" s="7"/>
      <c r="E3489" s="7"/>
      <c r="H3489">
        <v>3487.5</v>
      </c>
      <c r="I3489">
        <v>2</v>
      </c>
    </row>
    <row r="3490" spans="1:9">
      <c r="A3490" s="7">
        <v>3488.5</v>
      </c>
      <c r="B3490" s="7">
        <v>1</v>
      </c>
      <c r="C3490" s="7"/>
      <c r="D3490" s="7"/>
      <c r="E3490" s="7"/>
      <c r="H3490">
        <v>3488.5</v>
      </c>
      <c r="I3490">
        <v>0</v>
      </c>
    </row>
    <row r="3491" spans="1:9">
      <c r="A3491" s="7">
        <v>3489.5</v>
      </c>
      <c r="B3491" s="7">
        <v>0</v>
      </c>
      <c r="C3491" s="7"/>
      <c r="D3491" s="7"/>
      <c r="E3491" s="7"/>
      <c r="H3491">
        <v>3489.5</v>
      </c>
      <c r="I3491">
        <v>1</v>
      </c>
    </row>
    <row r="3492" spans="1:9">
      <c r="A3492" s="7">
        <v>3490.5</v>
      </c>
      <c r="B3492" s="7">
        <v>0</v>
      </c>
      <c r="C3492" s="7"/>
      <c r="D3492" s="7"/>
      <c r="E3492" s="7"/>
      <c r="H3492">
        <v>3490.5</v>
      </c>
      <c r="I3492">
        <v>3</v>
      </c>
    </row>
    <row r="3493" spans="1:9">
      <c r="A3493" s="7">
        <v>3491.5</v>
      </c>
      <c r="B3493" s="7">
        <v>0</v>
      </c>
      <c r="C3493" s="7"/>
      <c r="D3493" s="7"/>
      <c r="E3493" s="7"/>
      <c r="H3493">
        <v>3491.5</v>
      </c>
      <c r="I3493">
        <v>1</v>
      </c>
    </row>
    <row r="3494" spans="1:9">
      <c r="A3494" s="7">
        <v>3492.5</v>
      </c>
      <c r="B3494" s="7">
        <v>0</v>
      </c>
      <c r="C3494" s="7"/>
      <c r="D3494" s="7"/>
      <c r="E3494" s="7"/>
      <c r="H3494">
        <v>3492.5</v>
      </c>
      <c r="I3494">
        <v>1</v>
      </c>
    </row>
    <row r="3495" spans="1:9">
      <c r="A3495" s="7">
        <v>3493.5</v>
      </c>
      <c r="B3495" s="7">
        <v>1</v>
      </c>
      <c r="C3495" s="7"/>
      <c r="D3495" s="7"/>
      <c r="E3495" s="7"/>
      <c r="H3495">
        <v>3493.5</v>
      </c>
      <c r="I3495">
        <v>0</v>
      </c>
    </row>
    <row r="3496" spans="1:9">
      <c r="A3496" s="7">
        <v>3494.5</v>
      </c>
      <c r="B3496" s="7">
        <v>0</v>
      </c>
      <c r="C3496" s="7"/>
      <c r="D3496" s="7"/>
      <c r="E3496" s="7"/>
      <c r="H3496">
        <v>3494.5</v>
      </c>
      <c r="I3496">
        <v>1</v>
      </c>
    </row>
    <row r="3497" spans="1:9">
      <c r="A3497" s="7">
        <v>3495.5</v>
      </c>
      <c r="B3497" s="7">
        <v>0</v>
      </c>
      <c r="C3497" s="7"/>
      <c r="D3497" s="7"/>
      <c r="E3497" s="7"/>
      <c r="H3497">
        <v>3495.5</v>
      </c>
      <c r="I3497">
        <v>0</v>
      </c>
    </row>
    <row r="3498" spans="1:9">
      <c r="A3498" s="7">
        <v>3496.5</v>
      </c>
      <c r="B3498" s="7">
        <v>0</v>
      </c>
      <c r="C3498" s="7"/>
      <c r="D3498" s="7"/>
      <c r="E3498" s="7"/>
      <c r="H3498">
        <v>3496.5</v>
      </c>
      <c r="I3498">
        <v>4</v>
      </c>
    </row>
    <row r="3499" spans="1:9">
      <c r="A3499" s="7">
        <v>3497.5</v>
      </c>
      <c r="B3499" s="7">
        <v>1</v>
      </c>
      <c r="C3499" s="7"/>
      <c r="D3499" s="7"/>
      <c r="E3499" s="7"/>
      <c r="H3499">
        <v>3497.5</v>
      </c>
      <c r="I3499">
        <v>2</v>
      </c>
    </row>
    <row r="3500" spans="1:9">
      <c r="A3500" s="7">
        <v>3498.5</v>
      </c>
      <c r="B3500" s="7">
        <v>0</v>
      </c>
      <c r="C3500" s="7"/>
      <c r="D3500" s="7"/>
      <c r="E3500" s="7"/>
      <c r="H3500">
        <v>3498.5</v>
      </c>
      <c r="I3500">
        <v>5</v>
      </c>
    </row>
    <row r="3501" spans="1:9">
      <c r="A3501" s="7">
        <v>3499.5</v>
      </c>
      <c r="B3501" s="7">
        <v>0</v>
      </c>
      <c r="C3501" s="7"/>
      <c r="D3501" s="7"/>
      <c r="E3501" s="7"/>
      <c r="H3501">
        <v>3499.5</v>
      </c>
      <c r="I3501">
        <v>2</v>
      </c>
    </row>
    <row r="3502" spans="1:9">
      <c r="A3502" s="7">
        <v>3500.5</v>
      </c>
      <c r="B3502" s="7">
        <v>1</v>
      </c>
      <c r="C3502" s="7"/>
      <c r="D3502" s="7"/>
      <c r="E3502" s="7"/>
      <c r="H3502">
        <v>3500.5</v>
      </c>
      <c r="I3502">
        <v>1</v>
      </c>
    </row>
    <row r="3503" spans="1:9">
      <c r="A3503" s="7">
        <v>3501.5</v>
      </c>
      <c r="B3503" s="7">
        <v>0</v>
      </c>
      <c r="C3503" s="7"/>
      <c r="D3503" s="7"/>
      <c r="E3503" s="7"/>
      <c r="H3503">
        <v>3501.5</v>
      </c>
      <c r="I3503">
        <v>3</v>
      </c>
    </row>
    <row r="3504" spans="1:9">
      <c r="A3504" s="7">
        <v>3502.5</v>
      </c>
      <c r="B3504" s="7">
        <v>1</v>
      </c>
      <c r="C3504" s="7"/>
      <c r="D3504" s="7"/>
      <c r="E3504" s="7"/>
      <c r="H3504">
        <v>3502.5</v>
      </c>
      <c r="I3504">
        <v>5</v>
      </c>
    </row>
    <row r="3505" spans="1:9">
      <c r="A3505" s="7">
        <v>3503.5</v>
      </c>
      <c r="B3505" s="7">
        <v>1</v>
      </c>
      <c r="C3505" s="7"/>
      <c r="D3505" s="7"/>
      <c r="E3505" s="7"/>
      <c r="H3505">
        <v>3503.5</v>
      </c>
      <c r="I3505">
        <v>2</v>
      </c>
    </row>
    <row r="3506" spans="1:9">
      <c r="A3506" s="7">
        <v>3504.5</v>
      </c>
      <c r="B3506" s="7">
        <v>1</v>
      </c>
      <c r="C3506" s="7"/>
      <c r="D3506" s="7"/>
      <c r="E3506" s="7"/>
      <c r="H3506">
        <v>3504.5</v>
      </c>
      <c r="I3506">
        <v>2</v>
      </c>
    </row>
    <row r="3507" spans="1:9">
      <c r="A3507" s="7">
        <v>3505.5</v>
      </c>
      <c r="B3507" s="7">
        <v>1</v>
      </c>
      <c r="C3507" s="7"/>
      <c r="D3507" s="7"/>
      <c r="E3507" s="7"/>
      <c r="H3507">
        <v>3505.5</v>
      </c>
      <c r="I3507">
        <v>1</v>
      </c>
    </row>
    <row r="3508" spans="1:9">
      <c r="A3508" s="7">
        <v>3506.5</v>
      </c>
      <c r="B3508" s="7">
        <v>1</v>
      </c>
      <c r="C3508" s="7"/>
      <c r="D3508" s="7"/>
      <c r="E3508" s="7"/>
      <c r="H3508">
        <v>3506.5</v>
      </c>
      <c r="I3508">
        <v>2</v>
      </c>
    </row>
    <row r="3509" spans="1:9">
      <c r="A3509" s="7">
        <v>3507.5</v>
      </c>
      <c r="B3509" s="7">
        <v>0</v>
      </c>
      <c r="C3509" s="7"/>
      <c r="D3509" s="7"/>
      <c r="E3509" s="7"/>
      <c r="H3509">
        <v>3507.5</v>
      </c>
      <c r="I3509">
        <v>2</v>
      </c>
    </row>
    <row r="3510" spans="1:9">
      <c r="A3510" s="7">
        <v>3508.5</v>
      </c>
      <c r="B3510" s="7">
        <v>2</v>
      </c>
      <c r="C3510" s="7"/>
      <c r="D3510" s="7"/>
      <c r="E3510" s="7"/>
      <c r="H3510">
        <v>3508.5</v>
      </c>
      <c r="I3510">
        <v>2</v>
      </c>
    </row>
    <row r="3511" spans="1:9">
      <c r="A3511" s="7">
        <v>3509.5</v>
      </c>
      <c r="B3511" s="7">
        <v>0</v>
      </c>
      <c r="C3511" s="7"/>
      <c r="D3511" s="7"/>
      <c r="E3511" s="7"/>
      <c r="H3511">
        <v>3509.5</v>
      </c>
      <c r="I3511">
        <v>1</v>
      </c>
    </row>
    <row r="3512" spans="1:9">
      <c r="A3512" s="7">
        <v>3510.5</v>
      </c>
      <c r="B3512" s="7">
        <v>2</v>
      </c>
      <c r="C3512" s="7"/>
      <c r="D3512" s="7"/>
      <c r="E3512" s="7"/>
      <c r="H3512">
        <v>3510.5</v>
      </c>
      <c r="I3512">
        <v>0</v>
      </c>
    </row>
    <row r="3513" spans="1:9">
      <c r="A3513" s="7">
        <v>3511.5</v>
      </c>
      <c r="B3513" s="7">
        <v>0</v>
      </c>
      <c r="C3513" s="7"/>
      <c r="D3513" s="7"/>
      <c r="E3513" s="7"/>
      <c r="H3513">
        <v>3511.5</v>
      </c>
      <c r="I3513">
        <v>3</v>
      </c>
    </row>
    <row r="3514" spans="1:9">
      <c r="A3514" s="7">
        <v>3512.5</v>
      </c>
      <c r="B3514" s="7">
        <v>0</v>
      </c>
      <c r="C3514" s="7"/>
      <c r="D3514" s="7"/>
      <c r="E3514" s="7"/>
      <c r="H3514">
        <v>3512.5</v>
      </c>
      <c r="I3514">
        <v>1</v>
      </c>
    </row>
    <row r="3515" spans="1:9">
      <c r="A3515" s="7">
        <v>3513.5</v>
      </c>
      <c r="B3515" s="7">
        <v>0</v>
      </c>
      <c r="C3515" s="7"/>
      <c r="D3515" s="7"/>
      <c r="E3515" s="7"/>
      <c r="H3515">
        <v>3513.5</v>
      </c>
      <c r="I3515">
        <v>2</v>
      </c>
    </row>
    <row r="3516" spans="1:9">
      <c r="A3516" s="7">
        <v>3514.5</v>
      </c>
      <c r="B3516" s="7">
        <v>0</v>
      </c>
      <c r="C3516" s="7"/>
      <c r="D3516" s="7"/>
      <c r="E3516" s="7"/>
      <c r="H3516">
        <v>3514.5</v>
      </c>
      <c r="I3516">
        <v>1</v>
      </c>
    </row>
    <row r="3517" spans="1:9">
      <c r="A3517" s="7">
        <v>3515.5</v>
      </c>
      <c r="B3517" s="7">
        <v>1</v>
      </c>
      <c r="C3517" s="7"/>
      <c r="D3517" s="7"/>
      <c r="E3517" s="7"/>
      <c r="H3517">
        <v>3515.5</v>
      </c>
      <c r="I3517">
        <v>2</v>
      </c>
    </row>
    <row r="3518" spans="1:9">
      <c r="A3518" s="7">
        <v>3516.5</v>
      </c>
      <c r="B3518" s="7">
        <v>2</v>
      </c>
      <c r="C3518" s="7"/>
      <c r="D3518" s="7"/>
      <c r="E3518" s="7"/>
      <c r="H3518">
        <v>3516.5</v>
      </c>
      <c r="I3518">
        <v>0</v>
      </c>
    </row>
    <row r="3519" spans="1:9">
      <c r="A3519" s="7">
        <v>3517.5</v>
      </c>
      <c r="B3519" s="7">
        <v>0</v>
      </c>
      <c r="C3519" s="7"/>
      <c r="D3519" s="7"/>
      <c r="E3519" s="7"/>
      <c r="H3519">
        <v>3517.5</v>
      </c>
      <c r="I3519">
        <v>0</v>
      </c>
    </row>
    <row r="3520" spans="1:9">
      <c r="A3520" s="7">
        <v>3518.5</v>
      </c>
      <c r="B3520" s="7">
        <v>2</v>
      </c>
      <c r="C3520" s="7"/>
      <c r="D3520" s="7"/>
      <c r="E3520" s="7"/>
      <c r="H3520">
        <v>3518.5</v>
      </c>
      <c r="I3520">
        <v>1</v>
      </c>
    </row>
    <row r="3521" spans="1:9">
      <c r="A3521" s="7">
        <v>3519.5</v>
      </c>
      <c r="B3521" s="7">
        <v>1</v>
      </c>
      <c r="C3521" s="7"/>
      <c r="D3521" s="7"/>
      <c r="E3521" s="7"/>
      <c r="H3521">
        <v>3519.5</v>
      </c>
      <c r="I3521">
        <v>0</v>
      </c>
    </row>
    <row r="3522" spans="1:9">
      <c r="A3522" s="7">
        <v>3520.5</v>
      </c>
      <c r="B3522" s="7">
        <v>1</v>
      </c>
      <c r="C3522" s="7"/>
      <c r="D3522" s="7"/>
      <c r="E3522" s="7"/>
      <c r="H3522">
        <v>3520.5</v>
      </c>
      <c r="I3522">
        <v>1</v>
      </c>
    </row>
    <row r="3523" spans="1:9">
      <c r="A3523" s="7">
        <v>3521.5</v>
      </c>
      <c r="B3523" s="7">
        <v>1</v>
      </c>
      <c r="C3523" s="7"/>
      <c r="D3523" s="7"/>
      <c r="E3523" s="7"/>
      <c r="H3523">
        <v>3521.5</v>
      </c>
      <c r="I3523">
        <v>1</v>
      </c>
    </row>
    <row r="3524" spans="1:9">
      <c r="A3524" s="7">
        <v>3522.5</v>
      </c>
      <c r="B3524" s="7">
        <v>2</v>
      </c>
      <c r="C3524" s="7"/>
      <c r="D3524" s="7"/>
      <c r="E3524" s="7"/>
      <c r="H3524">
        <v>3522.5</v>
      </c>
      <c r="I3524">
        <v>1</v>
      </c>
    </row>
    <row r="3525" spans="1:9">
      <c r="A3525" s="7">
        <v>3523.5</v>
      </c>
      <c r="B3525" s="7">
        <v>1</v>
      </c>
      <c r="C3525" s="7"/>
      <c r="D3525" s="7"/>
      <c r="E3525" s="7"/>
      <c r="H3525">
        <v>3523.5</v>
      </c>
      <c r="I3525">
        <v>2</v>
      </c>
    </row>
    <row r="3526" spans="1:9">
      <c r="A3526" s="7">
        <v>3524.5</v>
      </c>
      <c r="B3526" s="7">
        <v>1</v>
      </c>
      <c r="C3526" s="7"/>
      <c r="D3526" s="7"/>
      <c r="E3526" s="7"/>
      <c r="H3526">
        <v>3524.5</v>
      </c>
      <c r="I3526">
        <v>3</v>
      </c>
    </row>
    <row r="3527" spans="1:9">
      <c r="A3527" s="7">
        <v>3525.5</v>
      </c>
      <c r="B3527" s="7">
        <v>0</v>
      </c>
      <c r="C3527" s="7"/>
      <c r="D3527" s="7"/>
      <c r="E3527" s="7"/>
      <c r="H3527">
        <v>3525.5</v>
      </c>
      <c r="I3527">
        <v>2</v>
      </c>
    </row>
    <row r="3528" spans="1:9">
      <c r="A3528" s="7">
        <v>3526.5</v>
      </c>
      <c r="B3528" s="7">
        <v>0</v>
      </c>
      <c r="C3528" s="7"/>
      <c r="D3528" s="7"/>
      <c r="E3528" s="7"/>
      <c r="H3528">
        <v>3526.5</v>
      </c>
      <c r="I3528">
        <v>2</v>
      </c>
    </row>
    <row r="3529" spans="1:9">
      <c r="A3529" s="7">
        <v>3527.5</v>
      </c>
      <c r="B3529" s="7">
        <v>1</v>
      </c>
      <c r="C3529" s="7"/>
      <c r="D3529" s="7"/>
      <c r="E3529" s="7"/>
      <c r="H3529">
        <v>3527.5</v>
      </c>
      <c r="I3529">
        <v>3</v>
      </c>
    </row>
    <row r="3530" spans="1:9">
      <c r="A3530" s="7">
        <v>3528.5</v>
      </c>
      <c r="B3530" s="7">
        <v>0</v>
      </c>
      <c r="C3530" s="7"/>
      <c r="D3530" s="7"/>
      <c r="E3530" s="7"/>
      <c r="H3530">
        <v>3528.5</v>
      </c>
      <c r="I3530">
        <v>3</v>
      </c>
    </row>
    <row r="3531" spans="1:9">
      <c r="A3531" s="7">
        <v>3529.5</v>
      </c>
      <c r="B3531" s="7">
        <v>0</v>
      </c>
      <c r="C3531" s="7"/>
      <c r="D3531" s="7"/>
      <c r="E3531" s="7"/>
      <c r="H3531">
        <v>3529.5</v>
      </c>
      <c r="I3531">
        <v>1</v>
      </c>
    </row>
    <row r="3532" spans="1:9">
      <c r="A3532" s="7">
        <v>3530.5</v>
      </c>
      <c r="B3532" s="7">
        <v>2</v>
      </c>
      <c r="C3532" s="7"/>
      <c r="D3532" s="7"/>
      <c r="E3532" s="7"/>
      <c r="H3532">
        <v>3530.5</v>
      </c>
      <c r="I3532">
        <v>2</v>
      </c>
    </row>
    <row r="3533" spans="1:9">
      <c r="A3533" s="7">
        <v>3531.5</v>
      </c>
      <c r="B3533" s="7">
        <v>0</v>
      </c>
      <c r="C3533" s="7"/>
      <c r="D3533" s="7"/>
      <c r="E3533" s="7"/>
      <c r="H3533">
        <v>3531.5</v>
      </c>
      <c r="I3533">
        <v>3</v>
      </c>
    </row>
    <row r="3534" spans="1:9">
      <c r="A3534" s="7">
        <v>3532.5</v>
      </c>
      <c r="B3534" s="7">
        <v>1</v>
      </c>
      <c r="C3534" s="7"/>
      <c r="D3534" s="7"/>
      <c r="E3534" s="7"/>
      <c r="H3534">
        <v>3532.5</v>
      </c>
      <c r="I3534">
        <v>0</v>
      </c>
    </row>
    <row r="3535" spans="1:9">
      <c r="A3535" s="7">
        <v>3533.5</v>
      </c>
      <c r="B3535" s="7">
        <v>2</v>
      </c>
      <c r="C3535" s="7"/>
      <c r="D3535" s="7"/>
      <c r="E3535" s="7"/>
      <c r="H3535">
        <v>3533.5</v>
      </c>
      <c r="I3535">
        <v>4</v>
      </c>
    </row>
    <row r="3536" spans="1:9">
      <c r="A3536" s="7">
        <v>3534.5</v>
      </c>
      <c r="B3536" s="7">
        <v>0</v>
      </c>
      <c r="C3536" s="7"/>
      <c r="D3536" s="7"/>
      <c r="E3536" s="7"/>
      <c r="H3536">
        <v>3534.5</v>
      </c>
      <c r="I3536">
        <v>3</v>
      </c>
    </row>
    <row r="3537" spans="1:9">
      <c r="A3537" s="7">
        <v>3535.5</v>
      </c>
      <c r="B3537" s="7">
        <v>0</v>
      </c>
      <c r="C3537" s="7"/>
      <c r="D3537" s="7"/>
      <c r="E3537" s="7"/>
      <c r="H3537">
        <v>3535.5</v>
      </c>
      <c r="I3537">
        <v>1</v>
      </c>
    </row>
    <row r="3538" spans="1:9">
      <c r="A3538" s="7">
        <v>3536.5</v>
      </c>
      <c r="B3538" s="7">
        <v>1</v>
      </c>
      <c r="C3538" s="7"/>
      <c r="D3538" s="7"/>
      <c r="E3538" s="7"/>
      <c r="H3538">
        <v>3536.5</v>
      </c>
      <c r="I3538">
        <v>1</v>
      </c>
    </row>
    <row r="3539" spans="1:9">
      <c r="A3539" s="7">
        <v>3537.5</v>
      </c>
      <c r="B3539" s="7">
        <v>1</v>
      </c>
      <c r="C3539" s="7"/>
      <c r="D3539" s="7"/>
      <c r="E3539" s="7"/>
      <c r="H3539">
        <v>3537.5</v>
      </c>
      <c r="I3539">
        <v>4</v>
      </c>
    </row>
    <row r="3540" spans="1:9">
      <c r="A3540" s="7">
        <v>3538.5</v>
      </c>
      <c r="B3540" s="7">
        <v>1</v>
      </c>
      <c r="C3540" s="7"/>
      <c r="D3540" s="7"/>
      <c r="E3540" s="7"/>
      <c r="H3540">
        <v>3538.5</v>
      </c>
      <c r="I3540">
        <v>1</v>
      </c>
    </row>
    <row r="3541" spans="1:9">
      <c r="A3541" s="7">
        <v>3539.5</v>
      </c>
      <c r="B3541" s="7">
        <v>0</v>
      </c>
      <c r="C3541" s="7"/>
      <c r="D3541" s="7"/>
      <c r="E3541" s="7"/>
      <c r="H3541">
        <v>3539.5</v>
      </c>
      <c r="I3541">
        <v>1</v>
      </c>
    </row>
    <row r="3542" spans="1:9">
      <c r="A3542" s="7">
        <v>3540.5</v>
      </c>
      <c r="B3542" s="7">
        <v>3</v>
      </c>
      <c r="C3542" s="7"/>
      <c r="D3542" s="7"/>
      <c r="E3542" s="7"/>
      <c r="H3542">
        <v>3540.5</v>
      </c>
      <c r="I3542">
        <v>1</v>
      </c>
    </row>
    <row r="3543" spans="1:9">
      <c r="A3543" s="7">
        <v>3541.5</v>
      </c>
      <c r="B3543" s="7">
        <v>1</v>
      </c>
      <c r="C3543" s="7"/>
      <c r="D3543" s="7"/>
      <c r="E3543" s="7"/>
      <c r="H3543">
        <v>3541.5</v>
      </c>
      <c r="I3543">
        <v>1</v>
      </c>
    </row>
    <row r="3544" spans="1:9">
      <c r="A3544" s="7">
        <v>3542.5</v>
      </c>
      <c r="B3544" s="7">
        <v>0</v>
      </c>
      <c r="C3544" s="7"/>
      <c r="D3544" s="7"/>
      <c r="E3544" s="7"/>
      <c r="H3544">
        <v>3542.5</v>
      </c>
      <c r="I3544">
        <v>0</v>
      </c>
    </row>
    <row r="3545" spans="1:9">
      <c r="A3545" s="7">
        <v>3543.5</v>
      </c>
      <c r="B3545" s="7">
        <v>5</v>
      </c>
      <c r="C3545" s="7"/>
      <c r="D3545" s="7"/>
      <c r="E3545" s="7"/>
      <c r="H3545">
        <v>3543.5</v>
      </c>
      <c r="I3545">
        <v>1</v>
      </c>
    </row>
    <row r="3546" spans="1:9">
      <c r="A3546" s="7">
        <v>3544.5</v>
      </c>
      <c r="B3546" s="7">
        <v>0</v>
      </c>
      <c r="C3546" s="7"/>
      <c r="D3546" s="7"/>
      <c r="E3546" s="7"/>
      <c r="H3546">
        <v>3544.5</v>
      </c>
      <c r="I3546">
        <v>0</v>
      </c>
    </row>
    <row r="3547" spans="1:9">
      <c r="A3547" s="7">
        <v>3545.5</v>
      </c>
      <c r="B3547" s="7">
        <v>0</v>
      </c>
      <c r="C3547" s="7"/>
      <c r="D3547" s="7"/>
      <c r="E3547" s="7"/>
      <c r="H3547">
        <v>3545.5</v>
      </c>
      <c r="I3547">
        <v>0</v>
      </c>
    </row>
    <row r="3548" spans="1:9">
      <c r="A3548" s="7">
        <v>3546.5</v>
      </c>
      <c r="B3548" s="7">
        <v>2</v>
      </c>
      <c r="C3548" s="7"/>
      <c r="D3548" s="7"/>
      <c r="E3548" s="7"/>
      <c r="H3548">
        <v>3546.5</v>
      </c>
      <c r="I3548">
        <v>1</v>
      </c>
    </row>
    <row r="3549" spans="1:9">
      <c r="A3549" s="7">
        <v>3547.5</v>
      </c>
      <c r="B3549" s="7">
        <v>0</v>
      </c>
      <c r="C3549" s="7"/>
      <c r="D3549" s="7"/>
      <c r="E3549" s="7"/>
      <c r="H3549">
        <v>3547.5</v>
      </c>
      <c r="I3549">
        <v>0</v>
      </c>
    </row>
    <row r="3550" spans="1:9">
      <c r="A3550" s="7">
        <v>3548.5</v>
      </c>
      <c r="B3550" s="7">
        <v>0</v>
      </c>
      <c r="C3550" s="7"/>
      <c r="D3550" s="7"/>
      <c r="E3550" s="7"/>
      <c r="H3550">
        <v>3548.5</v>
      </c>
      <c r="I3550">
        <v>3</v>
      </c>
    </row>
    <row r="3551" spans="1:9">
      <c r="A3551" s="7">
        <v>3549.5</v>
      </c>
      <c r="B3551" s="7">
        <v>1</v>
      </c>
      <c r="C3551" s="7"/>
      <c r="D3551" s="7"/>
      <c r="E3551" s="7"/>
      <c r="H3551">
        <v>3549.5</v>
      </c>
      <c r="I3551">
        <v>3</v>
      </c>
    </row>
    <row r="3552" spans="1:9">
      <c r="A3552" s="7">
        <v>3550.5</v>
      </c>
      <c r="B3552" s="7">
        <v>0</v>
      </c>
      <c r="C3552" s="7"/>
      <c r="D3552" s="7"/>
      <c r="E3552" s="7"/>
      <c r="H3552">
        <v>3550.5</v>
      </c>
      <c r="I3552">
        <v>0</v>
      </c>
    </row>
    <row r="3553" spans="1:9">
      <c r="A3553" s="7">
        <v>3551.5</v>
      </c>
      <c r="B3553" s="7">
        <v>0</v>
      </c>
      <c r="C3553" s="7"/>
      <c r="D3553" s="7"/>
      <c r="E3553" s="7"/>
      <c r="H3553">
        <v>3551.5</v>
      </c>
      <c r="I3553">
        <v>0</v>
      </c>
    </row>
    <row r="3554" spans="1:9">
      <c r="A3554" s="7">
        <v>3552.5</v>
      </c>
      <c r="B3554" s="7">
        <v>0</v>
      </c>
      <c r="C3554" s="7"/>
      <c r="D3554" s="7"/>
      <c r="E3554" s="7"/>
      <c r="H3554">
        <v>3552.5</v>
      </c>
      <c r="I3554">
        <v>3</v>
      </c>
    </row>
    <row r="3555" spans="1:9">
      <c r="A3555" s="7">
        <v>3553.5</v>
      </c>
      <c r="B3555" s="7">
        <v>1</v>
      </c>
      <c r="C3555" s="7"/>
      <c r="D3555" s="7"/>
      <c r="E3555" s="7"/>
      <c r="H3555">
        <v>3553.5</v>
      </c>
      <c r="I3555">
        <v>0</v>
      </c>
    </row>
    <row r="3556" spans="1:9">
      <c r="A3556" s="7">
        <v>3554.5</v>
      </c>
      <c r="B3556" s="7">
        <v>0</v>
      </c>
      <c r="C3556" s="7"/>
      <c r="D3556" s="7"/>
      <c r="E3556" s="7"/>
      <c r="H3556">
        <v>3554.5</v>
      </c>
      <c r="I3556">
        <v>2</v>
      </c>
    </row>
    <row r="3557" spans="1:9">
      <c r="A3557" s="7">
        <v>3555.5</v>
      </c>
      <c r="B3557" s="7">
        <v>1</v>
      </c>
      <c r="C3557" s="7"/>
      <c r="D3557" s="7"/>
      <c r="E3557" s="7"/>
      <c r="H3557">
        <v>3555.5</v>
      </c>
      <c r="I3557">
        <v>0</v>
      </c>
    </row>
    <row r="3558" spans="1:9">
      <c r="A3558" s="7">
        <v>3556.5</v>
      </c>
      <c r="B3558" s="7">
        <v>2</v>
      </c>
      <c r="C3558" s="7"/>
      <c r="D3558" s="7"/>
      <c r="E3558" s="7"/>
      <c r="H3558">
        <v>3556.5</v>
      </c>
      <c r="I3558">
        <v>1</v>
      </c>
    </row>
    <row r="3559" spans="1:9">
      <c r="A3559" s="7">
        <v>3557.5</v>
      </c>
      <c r="B3559" s="7">
        <v>0</v>
      </c>
      <c r="C3559" s="7"/>
      <c r="D3559" s="7"/>
      <c r="E3559" s="7"/>
      <c r="H3559">
        <v>3557.5</v>
      </c>
      <c r="I3559">
        <v>0</v>
      </c>
    </row>
    <row r="3560" spans="1:9">
      <c r="A3560" s="7">
        <v>3558.5</v>
      </c>
      <c r="B3560" s="7">
        <v>1</v>
      </c>
      <c r="C3560" s="7"/>
      <c r="D3560" s="7"/>
      <c r="E3560" s="7"/>
      <c r="H3560">
        <v>3558.5</v>
      </c>
      <c r="I3560">
        <v>1</v>
      </c>
    </row>
    <row r="3561" spans="1:9">
      <c r="A3561" s="7">
        <v>3559.5</v>
      </c>
      <c r="B3561" s="7">
        <v>1</v>
      </c>
      <c r="C3561" s="7"/>
      <c r="D3561" s="7"/>
      <c r="E3561" s="7"/>
      <c r="H3561">
        <v>3559.5</v>
      </c>
      <c r="I3561">
        <v>1</v>
      </c>
    </row>
    <row r="3562" spans="1:9">
      <c r="A3562" s="7">
        <v>3560.5</v>
      </c>
      <c r="B3562" s="7">
        <v>2</v>
      </c>
      <c r="C3562" s="7"/>
      <c r="D3562" s="7"/>
      <c r="E3562" s="7"/>
      <c r="H3562">
        <v>3560.5</v>
      </c>
      <c r="I3562">
        <v>1</v>
      </c>
    </row>
    <row r="3563" spans="1:9">
      <c r="A3563" s="7">
        <v>3561.5</v>
      </c>
      <c r="B3563" s="7">
        <v>0</v>
      </c>
      <c r="C3563" s="7"/>
      <c r="D3563" s="7"/>
      <c r="E3563" s="7"/>
      <c r="H3563">
        <v>3561.5</v>
      </c>
      <c r="I3563">
        <v>0</v>
      </c>
    </row>
    <row r="3564" spans="1:9">
      <c r="A3564" s="7">
        <v>3562.5</v>
      </c>
      <c r="B3564" s="7">
        <v>0</v>
      </c>
      <c r="C3564" s="7"/>
      <c r="D3564" s="7"/>
      <c r="E3564" s="7"/>
      <c r="H3564">
        <v>3562.5</v>
      </c>
      <c r="I3564">
        <v>2</v>
      </c>
    </row>
    <row r="3565" spans="1:9">
      <c r="A3565" s="7">
        <v>3563.5</v>
      </c>
      <c r="B3565" s="7">
        <v>3</v>
      </c>
      <c r="C3565" s="7"/>
      <c r="D3565" s="7"/>
      <c r="E3565" s="7"/>
      <c r="H3565">
        <v>3563.5</v>
      </c>
      <c r="I3565">
        <v>0</v>
      </c>
    </row>
    <row r="3566" spans="1:9">
      <c r="A3566" s="7">
        <v>3564.5</v>
      </c>
      <c r="B3566" s="7">
        <v>2</v>
      </c>
      <c r="C3566" s="7"/>
      <c r="D3566" s="7"/>
      <c r="E3566" s="7"/>
      <c r="H3566">
        <v>3564.5</v>
      </c>
      <c r="I3566">
        <v>0</v>
      </c>
    </row>
    <row r="3567" spans="1:9">
      <c r="A3567" s="7">
        <v>3565.5</v>
      </c>
      <c r="B3567" s="7">
        <v>0</v>
      </c>
      <c r="C3567" s="7"/>
      <c r="D3567" s="7"/>
      <c r="E3567" s="7"/>
      <c r="H3567">
        <v>3565.5</v>
      </c>
      <c r="I3567">
        <v>2</v>
      </c>
    </row>
    <row r="3568" spans="1:9">
      <c r="A3568" s="7">
        <v>3566.5</v>
      </c>
      <c r="B3568" s="7">
        <v>1</v>
      </c>
      <c r="C3568" s="7"/>
      <c r="D3568" s="7"/>
      <c r="E3568" s="7"/>
      <c r="H3568">
        <v>3566.5</v>
      </c>
      <c r="I3568">
        <v>0</v>
      </c>
    </row>
    <row r="3569" spans="1:9">
      <c r="A3569" s="7">
        <v>3567.5</v>
      </c>
      <c r="B3569" s="7">
        <v>2</v>
      </c>
      <c r="C3569" s="7"/>
      <c r="D3569" s="7"/>
      <c r="E3569" s="7"/>
      <c r="H3569">
        <v>3567.5</v>
      </c>
      <c r="I3569">
        <v>2</v>
      </c>
    </row>
    <row r="3570" spans="1:9">
      <c r="A3570" s="7">
        <v>3568.5</v>
      </c>
      <c r="B3570" s="7">
        <v>0</v>
      </c>
      <c r="C3570" s="7"/>
      <c r="D3570" s="7"/>
      <c r="E3570" s="7"/>
      <c r="H3570">
        <v>3568.5</v>
      </c>
      <c r="I3570">
        <v>1</v>
      </c>
    </row>
    <row r="3571" spans="1:9">
      <c r="A3571" s="7">
        <v>3569.5</v>
      </c>
      <c r="B3571" s="7">
        <v>0</v>
      </c>
      <c r="C3571" s="7"/>
      <c r="D3571" s="7"/>
      <c r="E3571" s="7"/>
      <c r="H3571">
        <v>3569.5</v>
      </c>
      <c r="I3571">
        <v>1</v>
      </c>
    </row>
    <row r="3572" spans="1:9">
      <c r="A3572" s="7">
        <v>3570.5</v>
      </c>
      <c r="B3572" s="7">
        <v>0</v>
      </c>
      <c r="C3572" s="7"/>
      <c r="D3572" s="7"/>
      <c r="E3572" s="7"/>
      <c r="H3572">
        <v>3570.5</v>
      </c>
      <c r="I3572">
        <v>1</v>
      </c>
    </row>
    <row r="3573" spans="1:9">
      <c r="A3573" s="7">
        <v>3571.5</v>
      </c>
      <c r="B3573" s="7">
        <v>0</v>
      </c>
      <c r="C3573" s="7"/>
      <c r="D3573" s="7"/>
      <c r="E3573" s="7"/>
      <c r="H3573">
        <v>3571.5</v>
      </c>
      <c r="I3573">
        <v>1</v>
      </c>
    </row>
    <row r="3574" spans="1:9">
      <c r="A3574" s="7">
        <v>3572.5</v>
      </c>
      <c r="B3574" s="7">
        <v>0</v>
      </c>
      <c r="C3574" s="7"/>
      <c r="D3574" s="7"/>
      <c r="E3574" s="7"/>
      <c r="H3574">
        <v>3572.5</v>
      </c>
      <c r="I3574">
        <v>0</v>
      </c>
    </row>
    <row r="3575" spans="1:9">
      <c r="A3575" s="7">
        <v>3573.5</v>
      </c>
      <c r="B3575" s="7">
        <v>2</v>
      </c>
      <c r="C3575" s="7"/>
      <c r="D3575" s="7"/>
      <c r="E3575" s="7"/>
      <c r="H3575">
        <v>3573.5</v>
      </c>
      <c r="I3575">
        <v>1</v>
      </c>
    </row>
    <row r="3576" spans="1:9">
      <c r="A3576" s="7">
        <v>3574.5</v>
      </c>
      <c r="B3576" s="7">
        <v>0</v>
      </c>
      <c r="C3576" s="7"/>
      <c r="D3576" s="7"/>
      <c r="E3576" s="7"/>
      <c r="H3576">
        <v>3574.5</v>
      </c>
      <c r="I3576">
        <v>1</v>
      </c>
    </row>
    <row r="3577" spans="1:9">
      <c r="A3577" s="7">
        <v>3575.5</v>
      </c>
      <c r="B3577" s="7">
        <v>1</v>
      </c>
      <c r="C3577" s="7"/>
      <c r="D3577" s="7"/>
      <c r="E3577" s="7"/>
      <c r="H3577">
        <v>3575.5</v>
      </c>
      <c r="I3577">
        <v>0</v>
      </c>
    </row>
    <row r="3578" spans="1:9">
      <c r="A3578" s="7">
        <v>3576.5</v>
      </c>
      <c r="B3578" s="7">
        <v>0</v>
      </c>
      <c r="C3578" s="7"/>
      <c r="D3578" s="7"/>
      <c r="E3578" s="7"/>
      <c r="H3578">
        <v>3576.5</v>
      </c>
      <c r="I3578">
        <v>1</v>
      </c>
    </row>
    <row r="3579" spans="1:9">
      <c r="A3579" s="7">
        <v>3577.5</v>
      </c>
      <c r="B3579" s="7">
        <v>0</v>
      </c>
      <c r="C3579" s="7"/>
      <c r="D3579" s="7"/>
      <c r="E3579" s="7"/>
      <c r="H3579">
        <v>3577.5</v>
      </c>
      <c r="I3579">
        <v>2</v>
      </c>
    </row>
    <row r="3580" spans="1:9">
      <c r="A3580" s="7">
        <v>3578.5</v>
      </c>
      <c r="B3580" s="7">
        <v>1</v>
      </c>
      <c r="C3580" s="7"/>
      <c r="D3580" s="7"/>
      <c r="E3580" s="7"/>
      <c r="H3580">
        <v>3578.5</v>
      </c>
      <c r="I3580">
        <v>4</v>
      </c>
    </row>
    <row r="3581" spans="1:9">
      <c r="A3581" s="7">
        <v>3579.5</v>
      </c>
      <c r="B3581" s="7">
        <v>0</v>
      </c>
      <c r="C3581" s="7"/>
      <c r="D3581" s="7"/>
      <c r="E3581" s="7"/>
      <c r="H3581">
        <v>3579.5</v>
      </c>
      <c r="I3581">
        <v>1</v>
      </c>
    </row>
    <row r="3582" spans="1:9">
      <c r="A3582" s="7">
        <v>3580.5</v>
      </c>
      <c r="B3582" s="7">
        <v>0</v>
      </c>
      <c r="C3582" s="7"/>
      <c r="D3582" s="7"/>
      <c r="E3582" s="7"/>
      <c r="H3582">
        <v>3580.5</v>
      </c>
      <c r="I3582">
        <v>1</v>
      </c>
    </row>
    <row r="3583" spans="1:9">
      <c r="A3583" s="7">
        <v>3581.5</v>
      </c>
      <c r="B3583" s="7">
        <v>0</v>
      </c>
      <c r="C3583" s="7"/>
      <c r="D3583" s="7"/>
      <c r="E3583" s="7"/>
      <c r="H3583">
        <v>3581.5</v>
      </c>
      <c r="I3583">
        <v>1</v>
      </c>
    </row>
    <row r="3584" spans="1:9">
      <c r="A3584" s="7">
        <v>3582.5</v>
      </c>
      <c r="B3584" s="7">
        <v>0</v>
      </c>
      <c r="C3584" s="7"/>
      <c r="D3584" s="7"/>
      <c r="E3584" s="7"/>
      <c r="H3584">
        <v>3582.5</v>
      </c>
      <c r="I3584">
        <v>1</v>
      </c>
    </row>
    <row r="3585" spans="1:9">
      <c r="A3585" s="7">
        <v>3583.5</v>
      </c>
      <c r="B3585" s="7">
        <v>2</v>
      </c>
      <c r="C3585" s="7"/>
      <c r="D3585" s="7"/>
      <c r="E3585" s="7"/>
      <c r="H3585">
        <v>3583.5</v>
      </c>
      <c r="I3585">
        <v>1</v>
      </c>
    </row>
    <row r="3586" spans="1:9">
      <c r="A3586" s="7">
        <v>3584.5</v>
      </c>
      <c r="B3586" s="7">
        <v>0</v>
      </c>
      <c r="C3586" s="7"/>
      <c r="D3586" s="7"/>
      <c r="E3586" s="7"/>
      <c r="H3586">
        <v>3584.5</v>
      </c>
      <c r="I3586">
        <v>1</v>
      </c>
    </row>
    <row r="3587" spans="1:9">
      <c r="A3587" s="7">
        <v>3585.5</v>
      </c>
      <c r="B3587" s="7">
        <v>0</v>
      </c>
      <c r="C3587" s="7"/>
      <c r="D3587" s="7"/>
      <c r="E3587" s="7"/>
      <c r="H3587">
        <v>3585.5</v>
      </c>
      <c r="I3587">
        <v>1</v>
      </c>
    </row>
    <row r="3588" spans="1:9">
      <c r="A3588" s="7">
        <v>3586.5</v>
      </c>
      <c r="B3588" s="7">
        <v>1</v>
      </c>
      <c r="C3588" s="7"/>
      <c r="D3588" s="7"/>
      <c r="E3588" s="7"/>
      <c r="H3588">
        <v>3586.5</v>
      </c>
      <c r="I3588">
        <v>3</v>
      </c>
    </row>
    <row r="3589" spans="1:9">
      <c r="A3589" s="7">
        <v>3587.5</v>
      </c>
      <c r="B3589" s="7">
        <v>0</v>
      </c>
      <c r="C3589" s="7"/>
      <c r="D3589" s="7"/>
      <c r="E3589" s="7"/>
      <c r="H3589">
        <v>3587.5</v>
      </c>
      <c r="I3589">
        <v>0</v>
      </c>
    </row>
    <row r="3590" spans="1:9">
      <c r="A3590" s="7">
        <v>3588.5</v>
      </c>
      <c r="B3590" s="7">
        <v>1</v>
      </c>
      <c r="C3590" s="7"/>
      <c r="D3590" s="7"/>
      <c r="E3590" s="7"/>
      <c r="H3590">
        <v>3588.5</v>
      </c>
      <c r="I3590">
        <v>1</v>
      </c>
    </row>
    <row r="3591" spans="1:9">
      <c r="A3591" s="7">
        <v>3589.5</v>
      </c>
      <c r="B3591" s="7">
        <v>1</v>
      </c>
      <c r="C3591" s="7"/>
      <c r="D3591" s="7"/>
      <c r="E3591" s="7"/>
      <c r="H3591">
        <v>3589.5</v>
      </c>
      <c r="I3591">
        <v>2</v>
      </c>
    </row>
    <row r="3592" spans="1:9">
      <c r="A3592" s="7">
        <v>3590.5</v>
      </c>
      <c r="B3592" s="7">
        <v>0</v>
      </c>
      <c r="C3592" s="7"/>
      <c r="D3592" s="7"/>
      <c r="E3592" s="7"/>
      <c r="H3592">
        <v>3590.5</v>
      </c>
      <c r="I3592">
        <v>2</v>
      </c>
    </row>
    <row r="3593" spans="1:9">
      <c r="A3593" s="7">
        <v>3591.5</v>
      </c>
      <c r="B3593" s="7">
        <v>1</v>
      </c>
      <c r="C3593" s="7"/>
      <c r="D3593" s="7"/>
      <c r="E3593" s="7"/>
      <c r="H3593">
        <v>3591.5</v>
      </c>
      <c r="I3593">
        <v>2</v>
      </c>
    </row>
    <row r="3594" spans="1:9">
      <c r="A3594" s="7">
        <v>3592.5</v>
      </c>
      <c r="B3594" s="7">
        <v>0</v>
      </c>
      <c r="C3594" s="7"/>
      <c r="D3594" s="7"/>
      <c r="E3594" s="7"/>
      <c r="H3594">
        <v>3592.5</v>
      </c>
      <c r="I3594">
        <v>3</v>
      </c>
    </row>
    <row r="3595" spans="1:9">
      <c r="A3595" s="7">
        <v>3593.5</v>
      </c>
      <c r="B3595" s="7">
        <v>0</v>
      </c>
      <c r="C3595" s="7"/>
      <c r="D3595" s="7"/>
      <c r="E3595" s="7"/>
      <c r="H3595">
        <v>3593.5</v>
      </c>
      <c r="I3595">
        <v>2</v>
      </c>
    </row>
    <row r="3596" spans="1:9">
      <c r="A3596" s="7">
        <v>3594.5</v>
      </c>
      <c r="B3596" s="7">
        <v>0</v>
      </c>
      <c r="C3596" s="7"/>
      <c r="D3596" s="7"/>
      <c r="E3596" s="7"/>
      <c r="H3596">
        <v>3594.5</v>
      </c>
      <c r="I3596">
        <v>0</v>
      </c>
    </row>
    <row r="3597" spans="1:9">
      <c r="A3597" s="7">
        <v>3595.5</v>
      </c>
      <c r="B3597" s="7">
        <v>1</v>
      </c>
      <c r="C3597" s="7"/>
      <c r="D3597" s="7"/>
      <c r="E3597" s="7"/>
      <c r="H3597">
        <v>3595.5</v>
      </c>
      <c r="I3597">
        <v>2</v>
      </c>
    </row>
    <row r="3598" spans="1:9">
      <c r="A3598" s="7">
        <v>3596.5</v>
      </c>
      <c r="B3598" s="7">
        <v>0</v>
      </c>
      <c r="C3598" s="7"/>
      <c r="D3598" s="7"/>
      <c r="E3598" s="7"/>
      <c r="H3598">
        <v>3596.5</v>
      </c>
      <c r="I3598">
        <v>2</v>
      </c>
    </row>
    <row r="3599" spans="1:9">
      <c r="A3599" s="7">
        <v>3597.5</v>
      </c>
      <c r="B3599" s="7">
        <v>1</v>
      </c>
      <c r="C3599" s="7"/>
      <c r="D3599" s="7"/>
      <c r="E3599" s="7"/>
      <c r="H3599">
        <v>3597.5</v>
      </c>
      <c r="I3599">
        <v>1</v>
      </c>
    </row>
    <row r="3600" spans="1:9">
      <c r="A3600" s="7">
        <v>3598.5</v>
      </c>
      <c r="B3600" s="7">
        <v>0</v>
      </c>
      <c r="C3600" s="7"/>
      <c r="D3600" s="7"/>
      <c r="E3600" s="7"/>
      <c r="H3600">
        <v>3598.5</v>
      </c>
      <c r="I3600">
        <v>1</v>
      </c>
    </row>
    <row r="3601" spans="1:9">
      <c r="A3601" s="7">
        <v>3599.5</v>
      </c>
      <c r="B3601" s="7">
        <v>1</v>
      </c>
      <c r="C3601" s="7"/>
      <c r="D3601" s="7"/>
      <c r="E3601" s="7"/>
      <c r="H3601">
        <v>3599.5</v>
      </c>
      <c r="I3601">
        <v>3</v>
      </c>
    </row>
    <row r="3602" spans="1:9">
      <c r="A3602" s="7">
        <v>3600.5</v>
      </c>
      <c r="B3602" s="7">
        <v>1</v>
      </c>
      <c r="C3602" s="7"/>
      <c r="D3602" s="7"/>
      <c r="E3602" s="7"/>
      <c r="H3602">
        <v>3600.5</v>
      </c>
      <c r="I3602">
        <v>0</v>
      </c>
    </row>
    <row r="3603" spans="1:9">
      <c r="A3603" s="7">
        <v>3601.5</v>
      </c>
      <c r="B3603" s="7">
        <v>4</v>
      </c>
      <c r="C3603" s="7"/>
      <c r="D3603" s="7"/>
      <c r="E3603" s="7"/>
      <c r="H3603">
        <v>3601.5</v>
      </c>
      <c r="I3603">
        <v>1</v>
      </c>
    </row>
    <row r="3604" spans="1:9">
      <c r="A3604" s="7">
        <v>3602.5</v>
      </c>
      <c r="B3604" s="7">
        <v>1</v>
      </c>
      <c r="C3604" s="7"/>
      <c r="D3604" s="7"/>
      <c r="E3604" s="7"/>
      <c r="H3604">
        <v>3602.5</v>
      </c>
      <c r="I3604">
        <v>2</v>
      </c>
    </row>
    <row r="3605" spans="1:9">
      <c r="A3605" s="7">
        <v>3603.5</v>
      </c>
      <c r="B3605" s="7">
        <v>2</v>
      </c>
      <c r="C3605" s="7"/>
      <c r="D3605" s="7"/>
      <c r="E3605" s="7"/>
      <c r="H3605">
        <v>3603.5</v>
      </c>
      <c r="I3605">
        <v>1</v>
      </c>
    </row>
    <row r="3606" spans="1:9">
      <c r="A3606" s="7">
        <v>3604.5</v>
      </c>
      <c r="B3606" s="7">
        <v>0</v>
      </c>
      <c r="C3606" s="7"/>
      <c r="D3606" s="7"/>
      <c r="E3606" s="7"/>
      <c r="H3606">
        <v>3604.5</v>
      </c>
      <c r="I3606">
        <v>1</v>
      </c>
    </row>
    <row r="3607" spans="1:9">
      <c r="A3607" s="7">
        <v>3605.5</v>
      </c>
      <c r="B3607" s="7">
        <v>1</v>
      </c>
      <c r="C3607" s="7"/>
      <c r="D3607" s="7"/>
      <c r="E3607" s="7"/>
      <c r="H3607">
        <v>3605.5</v>
      </c>
      <c r="I3607">
        <v>0</v>
      </c>
    </row>
    <row r="3608" spans="1:9">
      <c r="A3608" s="7">
        <v>3606.5</v>
      </c>
      <c r="B3608" s="7">
        <v>1</v>
      </c>
      <c r="C3608" s="7"/>
      <c r="D3608" s="7"/>
      <c r="E3608" s="7"/>
      <c r="H3608">
        <v>3606.5</v>
      </c>
      <c r="I3608">
        <v>0</v>
      </c>
    </row>
    <row r="3609" spans="1:9">
      <c r="A3609" s="7">
        <v>3607.5</v>
      </c>
      <c r="B3609" s="7">
        <v>0</v>
      </c>
      <c r="C3609" s="7"/>
      <c r="D3609" s="7"/>
      <c r="E3609" s="7"/>
      <c r="H3609">
        <v>3607.5</v>
      </c>
      <c r="I3609">
        <v>1</v>
      </c>
    </row>
    <row r="3610" spans="1:9">
      <c r="A3610" s="7">
        <v>3608.5</v>
      </c>
      <c r="B3610" s="7">
        <v>2</v>
      </c>
      <c r="C3610" s="7"/>
      <c r="D3610" s="7"/>
      <c r="E3610" s="7"/>
      <c r="H3610">
        <v>3608.5</v>
      </c>
      <c r="I3610">
        <v>0</v>
      </c>
    </row>
    <row r="3611" spans="1:9">
      <c r="A3611" s="7">
        <v>3609.5</v>
      </c>
      <c r="B3611" s="7">
        <v>1</v>
      </c>
      <c r="C3611" s="7"/>
      <c r="D3611" s="7"/>
      <c r="E3611" s="7"/>
      <c r="H3611">
        <v>3609.5</v>
      </c>
      <c r="I3611">
        <v>1</v>
      </c>
    </row>
    <row r="3612" spans="1:9">
      <c r="A3612" s="7">
        <v>3610.5</v>
      </c>
      <c r="B3612" s="7">
        <v>0</v>
      </c>
      <c r="C3612" s="7"/>
      <c r="D3612" s="7"/>
      <c r="E3612" s="7"/>
      <c r="H3612">
        <v>3610.5</v>
      </c>
      <c r="I3612">
        <v>2</v>
      </c>
    </row>
    <row r="3613" spans="1:9">
      <c r="A3613" s="7">
        <v>3611.5</v>
      </c>
      <c r="B3613" s="7">
        <v>1</v>
      </c>
      <c r="C3613" s="7"/>
      <c r="D3613" s="7"/>
      <c r="E3613" s="7"/>
      <c r="H3613">
        <v>3611.5</v>
      </c>
      <c r="I3613">
        <v>0</v>
      </c>
    </row>
    <row r="3614" spans="1:9">
      <c r="A3614" s="7">
        <v>3612.5</v>
      </c>
      <c r="B3614" s="7">
        <v>0</v>
      </c>
      <c r="C3614" s="7"/>
      <c r="D3614" s="7"/>
      <c r="E3614" s="7"/>
      <c r="H3614">
        <v>3612.5</v>
      </c>
      <c r="I3614">
        <v>3</v>
      </c>
    </row>
    <row r="3615" spans="1:9">
      <c r="A3615" s="7">
        <v>3613.5</v>
      </c>
      <c r="B3615" s="7">
        <v>0</v>
      </c>
      <c r="C3615" s="7"/>
      <c r="D3615" s="7"/>
      <c r="E3615" s="7"/>
      <c r="H3615">
        <v>3613.5</v>
      </c>
      <c r="I3615">
        <v>1</v>
      </c>
    </row>
    <row r="3616" spans="1:9">
      <c r="A3616" s="7">
        <v>3614.5</v>
      </c>
      <c r="B3616" s="7">
        <v>0</v>
      </c>
      <c r="C3616" s="7"/>
      <c r="D3616" s="7"/>
      <c r="E3616" s="7"/>
      <c r="H3616">
        <v>3614.5</v>
      </c>
      <c r="I3616">
        <v>2</v>
      </c>
    </row>
    <row r="3617" spans="1:9">
      <c r="A3617" s="7">
        <v>3615.5</v>
      </c>
      <c r="B3617" s="7">
        <v>0</v>
      </c>
      <c r="C3617" s="7"/>
      <c r="D3617" s="7"/>
      <c r="E3617" s="7"/>
      <c r="H3617">
        <v>3615.5</v>
      </c>
      <c r="I3617">
        <v>1</v>
      </c>
    </row>
    <row r="3618" spans="1:9">
      <c r="A3618" s="7">
        <v>3616.5</v>
      </c>
      <c r="B3618" s="7">
        <v>1</v>
      </c>
      <c r="C3618" s="7"/>
      <c r="D3618" s="7"/>
      <c r="E3618" s="7"/>
      <c r="H3618">
        <v>3616.5</v>
      </c>
      <c r="I3618">
        <v>3</v>
      </c>
    </row>
    <row r="3619" spans="1:9">
      <c r="A3619" s="7">
        <v>3617.5</v>
      </c>
      <c r="B3619" s="7">
        <v>0</v>
      </c>
      <c r="C3619" s="7"/>
      <c r="D3619" s="7"/>
      <c r="E3619" s="7"/>
      <c r="H3619">
        <v>3617.5</v>
      </c>
      <c r="I3619">
        <v>4</v>
      </c>
    </row>
    <row r="3620" spans="1:9">
      <c r="A3620" s="7">
        <v>3618.5</v>
      </c>
      <c r="B3620" s="7">
        <v>0</v>
      </c>
      <c r="C3620" s="7"/>
      <c r="D3620" s="7"/>
      <c r="E3620" s="7"/>
      <c r="H3620">
        <v>3618.5</v>
      </c>
      <c r="I3620">
        <v>2</v>
      </c>
    </row>
    <row r="3621" spans="1:9">
      <c r="A3621" s="7">
        <v>3619.5</v>
      </c>
      <c r="B3621" s="7">
        <v>1</v>
      </c>
      <c r="C3621" s="7"/>
      <c r="D3621" s="7"/>
      <c r="E3621" s="7"/>
      <c r="H3621">
        <v>3619.5</v>
      </c>
      <c r="I3621">
        <v>1</v>
      </c>
    </row>
    <row r="3622" spans="1:9">
      <c r="A3622" s="7">
        <v>3620.5</v>
      </c>
      <c r="B3622" s="7">
        <v>0</v>
      </c>
      <c r="C3622" s="7"/>
      <c r="D3622" s="7"/>
      <c r="E3622" s="7"/>
      <c r="H3622">
        <v>3620.5</v>
      </c>
      <c r="I3622">
        <v>3</v>
      </c>
    </row>
    <row r="3623" spans="1:9">
      <c r="A3623" s="7">
        <v>3621.5</v>
      </c>
      <c r="B3623" s="7">
        <v>0</v>
      </c>
      <c r="C3623" s="7"/>
      <c r="D3623" s="7"/>
      <c r="E3623" s="7"/>
      <c r="H3623">
        <v>3621.5</v>
      </c>
      <c r="I3623">
        <v>0</v>
      </c>
    </row>
    <row r="3624" spans="1:9">
      <c r="A3624" s="7">
        <v>3622.5</v>
      </c>
      <c r="B3624" s="7">
        <v>0</v>
      </c>
      <c r="C3624" s="7"/>
      <c r="D3624" s="7"/>
      <c r="E3624" s="7"/>
      <c r="H3624">
        <v>3622.5</v>
      </c>
      <c r="I3624">
        <v>0</v>
      </c>
    </row>
    <row r="3625" spans="1:9">
      <c r="A3625" s="7">
        <v>3623.5</v>
      </c>
      <c r="B3625" s="7">
        <v>1</v>
      </c>
      <c r="C3625" s="7"/>
      <c r="D3625" s="7"/>
      <c r="E3625" s="7"/>
      <c r="H3625">
        <v>3623.5</v>
      </c>
      <c r="I3625">
        <v>2</v>
      </c>
    </row>
    <row r="3626" spans="1:9">
      <c r="A3626" s="7">
        <v>3624.5</v>
      </c>
      <c r="B3626" s="7">
        <v>2</v>
      </c>
      <c r="C3626" s="7"/>
      <c r="D3626" s="7"/>
      <c r="E3626" s="7"/>
      <c r="H3626">
        <v>3624.5</v>
      </c>
      <c r="I3626">
        <v>1</v>
      </c>
    </row>
    <row r="3627" spans="1:9">
      <c r="A3627" s="7">
        <v>3625.5</v>
      </c>
      <c r="B3627" s="7">
        <v>0</v>
      </c>
      <c r="C3627" s="7"/>
      <c r="D3627" s="7"/>
      <c r="E3627" s="7"/>
      <c r="H3627">
        <v>3625.5</v>
      </c>
      <c r="I3627">
        <v>1</v>
      </c>
    </row>
    <row r="3628" spans="1:9">
      <c r="A3628" s="7">
        <v>3626.5</v>
      </c>
      <c r="B3628" s="7">
        <v>2</v>
      </c>
      <c r="C3628" s="7"/>
      <c r="D3628" s="7"/>
      <c r="E3628" s="7"/>
      <c r="H3628">
        <v>3626.5</v>
      </c>
      <c r="I3628">
        <v>2</v>
      </c>
    </row>
    <row r="3629" spans="1:9">
      <c r="A3629" s="7">
        <v>3627.5</v>
      </c>
      <c r="B3629" s="7">
        <v>0</v>
      </c>
      <c r="C3629" s="7"/>
      <c r="D3629" s="7"/>
      <c r="E3629" s="7"/>
      <c r="H3629">
        <v>3627.5</v>
      </c>
      <c r="I3629">
        <v>0</v>
      </c>
    </row>
    <row r="3630" spans="1:9">
      <c r="A3630" s="7">
        <v>3628.5</v>
      </c>
      <c r="B3630" s="7">
        <v>0</v>
      </c>
      <c r="C3630" s="7"/>
      <c r="D3630" s="7"/>
      <c r="E3630" s="7"/>
      <c r="H3630">
        <v>3628.5</v>
      </c>
      <c r="I3630">
        <v>4</v>
      </c>
    </row>
    <row r="3631" spans="1:9">
      <c r="A3631" s="7">
        <v>3629.5</v>
      </c>
      <c r="B3631" s="7">
        <v>1</v>
      </c>
      <c r="C3631" s="7"/>
      <c r="D3631" s="7"/>
      <c r="E3631" s="7"/>
      <c r="H3631">
        <v>3629.5</v>
      </c>
      <c r="I3631">
        <v>0</v>
      </c>
    </row>
    <row r="3632" spans="1:9">
      <c r="A3632" s="7">
        <v>3630.5</v>
      </c>
      <c r="B3632" s="7">
        <v>3</v>
      </c>
      <c r="C3632" s="7"/>
      <c r="D3632" s="7"/>
      <c r="E3632" s="7"/>
      <c r="H3632">
        <v>3630.5</v>
      </c>
      <c r="I3632">
        <v>5</v>
      </c>
    </row>
    <row r="3633" spans="1:9">
      <c r="A3633" s="7">
        <v>3631.5</v>
      </c>
      <c r="B3633" s="7">
        <v>1</v>
      </c>
      <c r="C3633" s="7"/>
      <c r="D3633" s="7"/>
      <c r="E3633" s="7"/>
      <c r="H3633">
        <v>3631.5</v>
      </c>
      <c r="I3633">
        <v>1</v>
      </c>
    </row>
    <row r="3634" spans="1:9">
      <c r="A3634" s="7">
        <v>3632.5</v>
      </c>
      <c r="B3634" s="7">
        <v>0</v>
      </c>
      <c r="C3634" s="7"/>
      <c r="D3634" s="7"/>
      <c r="E3634" s="7"/>
      <c r="H3634">
        <v>3632.5</v>
      </c>
      <c r="I3634">
        <v>2</v>
      </c>
    </row>
    <row r="3635" spans="1:9">
      <c r="A3635" s="7">
        <v>3633.5</v>
      </c>
      <c r="B3635" s="7">
        <v>0</v>
      </c>
      <c r="C3635" s="7"/>
      <c r="D3635" s="7"/>
      <c r="E3635" s="7"/>
      <c r="H3635">
        <v>3633.5</v>
      </c>
      <c r="I3635">
        <v>1</v>
      </c>
    </row>
    <row r="3636" spans="1:9">
      <c r="A3636" s="7">
        <v>3634.5</v>
      </c>
      <c r="B3636" s="7">
        <v>0</v>
      </c>
      <c r="C3636" s="7"/>
      <c r="D3636" s="7"/>
      <c r="E3636" s="7"/>
      <c r="H3636">
        <v>3634.5</v>
      </c>
      <c r="I3636">
        <v>0</v>
      </c>
    </row>
    <row r="3637" spans="1:9">
      <c r="A3637" s="7">
        <v>3635.5</v>
      </c>
      <c r="B3637" s="7">
        <v>0</v>
      </c>
      <c r="C3637" s="7"/>
      <c r="D3637" s="7"/>
      <c r="E3637" s="7"/>
      <c r="H3637">
        <v>3635.5</v>
      </c>
      <c r="I3637">
        <v>3</v>
      </c>
    </row>
    <row r="3638" spans="1:9">
      <c r="A3638" s="7">
        <v>3636.5</v>
      </c>
      <c r="B3638" s="7">
        <v>1</v>
      </c>
      <c r="C3638" s="7"/>
      <c r="D3638" s="7"/>
      <c r="E3638" s="7"/>
      <c r="H3638">
        <v>3636.5</v>
      </c>
      <c r="I3638">
        <v>3</v>
      </c>
    </row>
    <row r="3639" spans="1:9">
      <c r="A3639" s="7">
        <v>3637.5</v>
      </c>
      <c r="B3639" s="7">
        <v>1</v>
      </c>
      <c r="C3639" s="7"/>
      <c r="D3639" s="7"/>
      <c r="E3639" s="7"/>
      <c r="H3639">
        <v>3637.5</v>
      </c>
      <c r="I3639">
        <v>1</v>
      </c>
    </row>
    <row r="3640" spans="1:9">
      <c r="A3640" s="7">
        <v>3638.5</v>
      </c>
      <c r="B3640" s="7">
        <v>1</v>
      </c>
      <c r="C3640" s="7"/>
      <c r="D3640" s="7"/>
      <c r="E3640" s="7"/>
      <c r="H3640">
        <v>3638.5</v>
      </c>
      <c r="I3640">
        <v>1</v>
      </c>
    </row>
    <row r="3641" spans="1:9">
      <c r="A3641" s="7">
        <v>3639.5</v>
      </c>
      <c r="B3641" s="7">
        <v>1</v>
      </c>
      <c r="C3641" s="7"/>
      <c r="D3641" s="7"/>
      <c r="E3641" s="7"/>
      <c r="H3641">
        <v>3639.5</v>
      </c>
      <c r="I3641">
        <v>3</v>
      </c>
    </row>
    <row r="3642" spans="1:9">
      <c r="A3642" s="7">
        <v>3640.5</v>
      </c>
      <c r="B3642" s="7">
        <v>2</v>
      </c>
      <c r="C3642" s="7"/>
      <c r="D3642" s="7"/>
      <c r="E3642" s="7"/>
      <c r="H3642">
        <v>3640.5</v>
      </c>
      <c r="I3642">
        <v>0</v>
      </c>
    </row>
    <row r="3643" spans="1:9">
      <c r="A3643" s="7">
        <v>3641.5</v>
      </c>
      <c r="B3643" s="7">
        <v>0</v>
      </c>
      <c r="C3643" s="7"/>
      <c r="D3643" s="7"/>
      <c r="E3643" s="7"/>
      <c r="H3643">
        <v>3641.5</v>
      </c>
      <c r="I3643">
        <v>1</v>
      </c>
    </row>
    <row r="3644" spans="1:9">
      <c r="A3644" s="7">
        <v>3642.5</v>
      </c>
      <c r="B3644" s="7">
        <v>0</v>
      </c>
      <c r="C3644" s="7"/>
      <c r="D3644" s="7"/>
      <c r="E3644" s="7"/>
      <c r="H3644">
        <v>3642.5</v>
      </c>
      <c r="I3644">
        <v>1</v>
      </c>
    </row>
    <row r="3645" spans="1:9">
      <c r="A3645" s="7">
        <v>3643.5</v>
      </c>
      <c r="B3645" s="7">
        <v>0</v>
      </c>
      <c r="C3645" s="7"/>
      <c r="D3645" s="7"/>
      <c r="E3645" s="7"/>
      <c r="H3645">
        <v>3643.5</v>
      </c>
      <c r="I3645">
        <v>0</v>
      </c>
    </row>
    <row r="3646" spans="1:9">
      <c r="A3646" s="7">
        <v>3644.5</v>
      </c>
      <c r="B3646" s="7">
        <v>3</v>
      </c>
      <c r="C3646" s="7"/>
      <c r="D3646" s="7"/>
      <c r="E3646" s="7"/>
      <c r="H3646">
        <v>3644.5</v>
      </c>
      <c r="I3646">
        <v>1</v>
      </c>
    </row>
    <row r="3647" spans="1:9">
      <c r="A3647" s="7">
        <v>3645.5</v>
      </c>
      <c r="B3647" s="7">
        <v>0</v>
      </c>
      <c r="C3647" s="7"/>
      <c r="D3647" s="7"/>
      <c r="E3647" s="7"/>
      <c r="H3647">
        <v>3645.5</v>
      </c>
      <c r="I3647">
        <v>0</v>
      </c>
    </row>
    <row r="3648" spans="1:9">
      <c r="A3648" s="7">
        <v>3646.5</v>
      </c>
      <c r="B3648" s="7">
        <v>2</v>
      </c>
      <c r="C3648" s="7"/>
      <c r="D3648" s="7"/>
      <c r="E3648" s="7"/>
      <c r="H3648">
        <v>3646.5</v>
      </c>
      <c r="I3648">
        <v>6</v>
      </c>
    </row>
    <row r="3649" spans="1:9">
      <c r="A3649" s="7">
        <v>3647.5</v>
      </c>
      <c r="B3649" s="7">
        <v>0</v>
      </c>
      <c r="C3649" s="7"/>
      <c r="D3649" s="7"/>
      <c r="E3649" s="7"/>
      <c r="H3649">
        <v>3647.5</v>
      </c>
      <c r="I3649">
        <v>2</v>
      </c>
    </row>
    <row r="3650" spans="1:9">
      <c r="A3650" s="7">
        <v>3648.5</v>
      </c>
      <c r="B3650" s="7">
        <v>2</v>
      </c>
      <c r="C3650" s="7"/>
      <c r="D3650" s="7"/>
      <c r="E3650" s="7"/>
      <c r="H3650">
        <v>3648.5</v>
      </c>
      <c r="I3650">
        <v>2</v>
      </c>
    </row>
    <row r="3651" spans="1:9">
      <c r="A3651" s="7">
        <v>3649.5</v>
      </c>
      <c r="B3651" s="7">
        <v>0</v>
      </c>
      <c r="C3651" s="7"/>
      <c r="D3651" s="7"/>
      <c r="E3651" s="7"/>
      <c r="H3651">
        <v>3649.5</v>
      </c>
      <c r="I3651">
        <v>1</v>
      </c>
    </row>
    <row r="3652" spans="1:9">
      <c r="A3652" s="7">
        <v>3650.5</v>
      </c>
      <c r="B3652" s="7">
        <v>1</v>
      </c>
      <c r="C3652" s="7"/>
      <c r="D3652" s="7"/>
      <c r="E3652" s="7"/>
      <c r="H3652">
        <v>3650.5</v>
      </c>
      <c r="I3652">
        <v>1</v>
      </c>
    </row>
    <row r="3653" spans="1:9">
      <c r="A3653" s="7">
        <v>3651.5</v>
      </c>
      <c r="B3653" s="7">
        <v>0</v>
      </c>
      <c r="C3653" s="7"/>
      <c r="D3653" s="7"/>
      <c r="E3653" s="7"/>
      <c r="H3653">
        <v>3651.5</v>
      </c>
      <c r="I3653">
        <v>2</v>
      </c>
    </row>
    <row r="3654" spans="1:9">
      <c r="A3654" s="7">
        <v>3652.5</v>
      </c>
      <c r="B3654" s="7">
        <v>0</v>
      </c>
      <c r="C3654" s="7"/>
      <c r="D3654" s="7"/>
      <c r="E3654" s="7"/>
      <c r="H3654">
        <v>3652.5</v>
      </c>
      <c r="I3654">
        <v>2</v>
      </c>
    </row>
    <row r="3655" spans="1:9">
      <c r="A3655" s="7">
        <v>3653.5</v>
      </c>
      <c r="B3655" s="7">
        <v>1</v>
      </c>
      <c r="C3655" s="7"/>
      <c r="D3655" s="7"/>
      <c r="E3655" s="7"/>
      <c r="H3655">
        <v>3653.5</v>
      </c>
      <c r="I3655">
        <v>1</v>
      </c>
    </row>
    <row r="3656" spans="1:9">
      <c r="A3656" s="7">
        <v>3654.5</v>
      </c>
      <c r="B3656" s="7">
        <v>4</v>
      </c>
      <c r="C3656" s="7"/>
      <c r="D3656" s="7"/>
      <c r="E3656" s="7"/>
      <c r="H3656">
        <v>3654.5</v>
      </c>
      <c r="I3656">
        <v>2</v>
      </c>
    </row>
    <row r="3657" spans="1:9">
      <c r="A3657" s="7">
        <v>3655.5</v>
      </c>
      <c r="B3657" s="7">
        <v>0</v>
      </c>
      <c r="C3657" s="7"/>
      <c r="D3657" s="7"/>
      <c r="E3657" s="7"/>
      <c r="H3657">
        <v>3655.5</v>
      </c>
      <c r="I3657">
        <v>3</v>
      </c>
    </row>
    <row r="3658" spans="1:9">
      <c r="A3658" s="7">
        <v>3656.5</v>
      </c>
      <c r="B3658" s="7">
        <v>3</v>
      </c>
      <c r="C3658" s="7"/>
      <c r="D3658" s="7"/>
      <c r="E3658" s="7"/>
      <c r="H3658">
        <v>3656.5</v>
      </c>
      <c r="I3658">
        <v>0</v>
      </c>
    </row>
    <row r="3659" spans="1:9">
      <c r="A3659" s="7">
        <v>3657.5</v>
      </c>
      <c r="B3659" s="7">
        <v>0</v>
      </c>
      <c r="C3659" s="7"/>
      <c r="D3659" s="7"/>
      <c r="E3659" s="7"/>
      <c r="H3659">
        <v>3657.5</v>
      </c>
      <c r="I3659">
        <v>0</v>
      </c>
    </row>
    <row r="3660" spans="1:9">
      <c r="A3660" s="7">
        <v>3658.5</v>
      </c>
      <c r="B3660" s="7">
        <v>0</v>
      </c>
      <c r="C3660" s="7"/>
      <c r="D3660" s="7"/>
      <c r="E3660" s="7"/>
      <c r="H3660">
        <v>3658.5</v>
      </c>
      <c r="I3660">
        <v>0</v>
      </c>
    </row>
    <row r="3661" spans="1:9">
      <c r="A3661" s="7">
        <v>3659.5</v>
      </c>
      <c r="B3661" s="7">
        <v>0</v>
      </c>
      <c r="C3661" s="7"/>
      <c r="D3661" s="7"/>
      <c r="E3661" s="7"/>
      <c r="H3661">
        <v>3659.5</v>
      </c>
      <c r="I3661">
        <v>3</v>
      </c>
    </row>
    <row r="3662" spans="1:9">
      <c r="A3662" s="7">
        <v>3660.5</v>
      </c>
      <c r="B3662" s="7">
        <v>2</v>
      </c>
      <c r="C3662" s="7"/>
      <c r="D3662" s="7"/>
      <c r="E3662" s="7"/>
      <c r="H3662">
        <v>3660.5</v>
      </c>
      <c r="I3662">
        <v>1</v>
      </c>
    </row>
    <row r="3663" spans="1:9">
      <c r="A3663" s="7">
        <v>3661.5</v>
      </c>
      <c r="B3663" s="7">
        <v>0</v>
      </c>
      <c r="C3663" s="7"/>
      <c r="D3663" s="7"/>
      <c r="E3663" s="7"/>
      <c r="H3663">
        <v>3661.5</v>
      </c>
      <c r="I3663">
        <v>0</v>
      </c>
    </row>
    <row r="3664" spans="1:9">
      <c r="A3664" s="7">
        <v>3662.5</v>
      </c>
      <c r="B3664" s="7">
        <v>1</v>
      </c>
      <c r="C3664" s="7"/>
      <c r="D3664" s="7"/>
      <c r="E3664" s="7"/>
      <c r="H3664">
        <v>3662.5</v>
      </c>
      <c r="I3664">
        <v>3</v>
      </c>
    </row>
    <row r="3665" spans="1:9">
      <c r="A3665" s="7">
        <v>3663.5</v>
      </c>
      <c r="B3665" s="7">
        <v>1</v>
      </c>
      <c r="C3665" s="7"/>
      <c r="D3665" s="7"/>
      <c r="E3665" s="7"/>
      <c r="H3665">
        <v>3663.5</v>
      </c>
      <c r="I3665">
        <v>2</v>
      </c>
    </row>
    <row r="3666" spans="1:9">
      <c r="A3666" s="7">
        <v>3664.5</v>
      </c>
      <c r="B3666" s="7">
        <v>0</v>
      </c>
      <c r="C3666" s="7"/>
      <c r="D3666" s="7"/>
      <c r="E3666" s="7"/>
      <c r="H3666">
        <v>3664.5</v>
      </c>
      <c r="I3666">
        <v>0</v>
      </c>
    </row>
    <row r="3667" spans="1:9">
      <c r="A3667" s="7">
        <v>3665.5</v>
      </c>
      <c r="B3667" s="7">
        <v>1</v>
      </c>
      <c r="C3667" s="7"/>
      <c r="D3667" s="7"/>
      <c r="E3667" s="7"/>
      <c r="H3667">
        <v>3665.5</v>
      </c>
      <c r="I3667">
        <v>2</v>
      </c>
    </row>
    <row r="3668" spans="1:9">
      <c r="A3668" s="7">
        <v>3666.5</v>
      </c>
      <c r="B3668" s="7">
        <v>1</v>
      </c>
      <c r="C3668" s="7"/>
      <c r="D3668" s="7"/>
      <c r="E3668" s="7"/>
      <c r="H3668">
        <v>3666.5</v>
      </c>
      <c r="I3668">
        <v>0</v>
      </c>
    </row>
    <row r="3669" spans="1:9">
      <c r="A3669" s="7">
        <v>3667.5</v>
      </c>
      <c r="B3669" s="7">
        <v>2</v>
      </c>
      <c r="C3669" s="7"/>
      <c r="D3669" s="7"/>
      <c r="E3669" s="7"/>
      <c r="H3669">
        <v>3667.5</v>
      </c>
      <c r="I3669">
        <v>2</v>
      </c>
    </row>
    <row r="3670" spans="1:9">
      <c r="A3670" s="7">
        <v>3668.5</v>
      </c>
      <c r="B3670" s="7">
        <v>3</v>
      </c>
      <c r="C3670" s="7"/>
      <c r="D3670" s="7"/>
      <c r="E3670" s="7"/>
      <c r="H3670">
        <v>3668.5</v>
      </c>
      <c r="I3670">
        <v>2</v>
      </c>
    </row>
    <row r="3671" spans="1:9">
      <c r="A3671" s="7">
        <v>3669.5</v>
      </c>
      <c r="B3671" s="7">
        <v>3</v>
      </c>
      <c r="C3671" s="7"/>
      <c r="D3671" s="7"/>
      <c r="E3671" s="7"/>
      <c r="H3671">
        <v>3669.5</v>
      </c>
      <c r="I3671">
        <v>1</v>
      </c>
    </row>
    <row r="3672" spans="1:9">
      <c r="A3672" s="7">
        <v>3670.5</v>
      </c>
      <c r="B3672" s="7">
        <v>0</v>
      </c>
      <c r="C3672" s="7"/>
      <c r="D3672" s="7"/>
      <c r="E3672" s="7"/>
      <c r="H3672">
        <v>3670.5</v>
      </c>
      <c r="I3672">
        <v>2</v>
      </c>
    </row>
    <row r="3673" spans="1:9">
      <c r="A3673" s="7">
        <v>3671.5</v>
      </c>
      <c r="B3673" s="7">
        <v>1</v>
      </c>
      <c r="C3673" s="7"/>
      <c r="D3673" s="7"/>
      <c r="E3673" s="7"/>
      <c r="H3673">
        <v>3671.5</v>
      </c>
      <c r="I3673">
        <v>1</v>
      </c>
    </row>
    <row r="3674" spans="1:9">
      <c r="A3674" s="7">
        <v>3672.5</v>
      </c>
      <c r="B3674" s="7">
        <v>3</v>
      </c>
      <c r="C3674" s="7"/>
      <c r="D3674" s="7"/>
      <c r="E3674" s="7"/>
      <c r="H3674">
        <v>3672.5</v>
      </c>
      <c r="I3674">
        <v>1</v>
      </c>
    </row>
    <row r="3675" spans="1:9">
      <c r="A3675" s="7">
        <v>3673.5</v>
      </c>
      <c r="B3675" s="7">
        <v>0</v>
      </c>
      <c r="C3675" s="7"/>
      <c r="D3675" s="7"/>
      <c r="E3675" s="7"/>
      <c r="H3675">
        <v>3673.5</v>
      </c>
      <c r="I3675">
        <v>3</v>
      </c>
    </row>
    <row r="3676" spans="1:9">
      <c r="A3676" s="7">
        <v>3674.5</v>
      </c>
      <c r="B3676" s="7">
        <v>1</v>
      </c>
      <c r="C3676" s="7"/>
      <c r="D3676" s="7"/>
      <c r="E3676" s="7"/>
      <c r="H3676">
        <v>3674.5</v>
      </c>
      <c r="I3676">
        <v>3</v>
      </c>
    </row>
    <row r="3677" spans="1:9">
      <c r="A3677" s="7">
        <v>3675.5</v>
      </c>
      <c r="B3677" s="7">
        <v>1</v>
      </c>
      <c r="C3677" s="7"/>
      <c r="D3677" s="7"/>
      <c r="E3677" s="7"/>
      <c r="H3677">
        <v>3675.5</v>
      </c>
      <c r="I3677">
        <v>0</v>
      </c>
    </row>
    <row r="3678" spans="1:9">
      <c r="A3678" s="7">
        <v>3676.5</v>
      </c>
      <c r="B3678" s="7">
        <v>0</v>
      </c>
      <c r="C3678" s="7"/>
      <c r="D3678" s="7"/>
      <c r="E3678" s="7"/>
      <c r="H3678">
        <v>3676.5</v>
      </c>
      <c r="I3678">
        <v>0</v>
      </c>
    </row>
    <row r="3679" spans="1:9">
      <c r="A3679" s="7">
        <v>3677.5</v>
      </c>
      <c r="B3679" s="7">
        <v>0</v>
      </c>
      <c r="C3679" s="7"/>
      <c r="D3679" s="7"/>
      <c r="E3679" s="7"/>
      <c r="H3679">
        <v>3677.5</v>
      </c>
      <c r="I3679">
        <v>4</v>
      </c>
    </row>
    <row r="3680" spans="1:9">
      <c r="A3680" s="7">
        <v>3678.5</v>
      </c>
      <c r="B3680" s="7">
        <v>1</v>
      </c>
      <c r="C3680" s="7"/>
      <c r="D3680" s="7"/>
      <c r="E3680" s="7"/>
      <c r="H3680">
        <v>3678.5</v>
      </c>
      <c r="I3680">
        <v>2</v>
      </c>
    </row>
    <row r="3681" spans="1:9">
      <c r="A3681" s="7">
        <v>3679.5</v>
      </c>
      <c r="B3681" s="7">
        <v>0</v>
      </c>
      <c r="C3681" s="7"/>
      <c r="D3681" s="7"/>
      <c r="E3681" s="7"/>
      <c r="H3681">
        <v>3679.5</v>
      </c>
      <c r="I3681">
        <v>2</v>
      </c>
    </row>
    <row r="3682" spans="1:9">
      <c r="A3682" s="7">
        <v>3680.5</v>
      </c>
      <c r="B3682" s="7">
        <v>0</v>
      </c>
      <c r="C3682" s="7"/>
      <c r="D3682" s="7"/>
      <c r="E3682" s="7"/>
      <c r="H3682">
        <v>3680.5</v>
      </c>
      <c r="I3682">
        <v>0</v>
      </c>
    </row>
    <row r="3683" spans="1:9">
      <c r="A3683" s="7">
        <v>3681.5</v>
      </c>
      <c r="B3683" s="7">
        <v>0</v>
      </c>
      <c r="C3683" s="7"/>
      <c r="D3683" s="7"/>
      <c r="E3683" s="7"/>
      <c r="H3683">
        <v>3681.5</v>
      </c>
      <c r="I3683">
        <v>0</v>
      </c>
    </row>
    <row r="3684" spans="1:9">
      <c r="A3684" s="7">
        <v>3682.5</v>
      </c>
      <c r="B3684" s="7">
        <v>0</v>
      </c>
      <c r="C3684" s="7"/>
      <c r="D3684" s="7"/>
      <c r="E3684" s="7"/>
      <c r="H3684">
        <v>3682.5</v>
      </c>
      <c r="I3684">
        <v>1</v>
      </c>
    </row>
    <row r="3685" spans="1:9">
      <c r="A3685" s="7">
        <v>3683.5</v>
      </c>
      <c r="B3685" s="7">
        <v>0</v>
      </c>
      <c r="C3685" s="7"/>
      <c r="D3685" s="7"/>
      <c r="E3685" s="7"/>
      <c r="H3685">
        <v>3683.5</v>
      </c>
      <c r="I3685">
        <v>0</v>
      </c>
    </row>
    <row r="3686" spans="1:9">
      <c r="A3686" s="7">
        <v>3684.5</v>
      </c>
      <c r="B3686" s="7">
        <v>0</v>
      </c>
      <c r="C3686" s="7"/>
      <c r="D3686" s="7"/>
      <c r="E3686" s="7"/>
      <c r="H3686">
        <v>3684.5</v>
      </c>
      <c r="I3686">
        <v>0</v>
      </c>
    </row>
    <row r="3687" spans="1:9">
      <c r="A3687" s="7">
        <v>3685.5</v>
      </c>
      <c r="B3687" s="7">
        <v>1</v>
      </c>
      <c r="C3687" s="7"/>
      <c r="D3687" s="7"/>
      <c r="E3687" s="7"/>
      <c r="H3687">
        <v>3685.5</v>
      </c>
      <c r="I3687">
        <v>1</v>
      </c>
    </row>
    <row r="3688" spans="1:9">
      <c r="A3688" s="7">
        <v>3686.5</v>
      </c>
      <c r="B3688" s="7">
        <v>1</v>
      </c>
      <c r="C3688" s="7"/>
      <c r="D3688" s="7"/>
      <c r="E3688" s="7"/>
      <c r="H3688">
        <v>3686.5</v>
      </c>
      <c r="I3688">
        <v>0</v>
      </c>
    </row>
    <row r="3689" spans="1:9">
      <c r="A3689" s="7">
        <v>3687.5</v>
      </c>
      <c r="B3689" s="7">
        <v>3</v>
      </c>
      <c r="C3689" s="7"/>
      <c r="D3689" s="7"/>
      <c r="E3689" s="7"/>
      <c r="H3689">
        <v>3687.5</v>
      </c>
      <c r="I3689">
        <v>0</v>
      </c>
    </row>
    <row r="3690" spans="1:9">
      <c r="A3690" s="7">
        <v>3688.5</v>
      </c>
      <c r="B3690" s="7">
        <v>0</v>
      </c>
      <c r="C3690" s="7"/>
      <c r="D3690" s="7"/>
      <c r="E3690" s="7"/>
      <c r="H3690">
        <v>3688.5</v>
      </c>
      <c r="I3690">
        <v>2</v>
      </c>
    </row>
    <row r="3691" spans="1:9">
      <c r="A3691" s="7">
        <v>3689.5</v>
      </c>
      <c r="B3691" s="7">
        <v>0</v>
      </c>
      <c r="C3691" s="7"/>
      <c r="D3691" s="7"/>
      <c r="E3691" s="7"/>
      <c r="H3691">
        <v>3689.5</v>
      </c>
      <c r="I3691">
        <v>1</v>
      </c>
    </row>
    <row r="3692" spans="1:9">
      <c r="A3692" s="7">
        <v>3690.5</v>
      </c>
      <c r="B3692" s="7">
        <v>1</v>
      </c>
      <c r="C3692" s="7"/>
      <c r="D3692" s="7"/>
      <c r="E3692" s="7"/>
      <c r="H3692">
        <v>3690.5</v>
      </c>
      <c r="I3692">
        <v>1</v>
      </c>
    </row>
    <row r="3693" spans="1:9">
      <c r="A3693" s="7">
        <v>3691.5</v>
      </c>
      <c r="B3693" s="7">
        <v>1</v>
      </c>
      <c r="C3693" s="7"/>
      <c r="D3693" s="7"/>
      <c r="E3693" s="7"/>
      <c r="H3693">
        <v>3691.5</v>
      </c>
      <c r="I3693">
        <v>0</v>
      </c>
    </row>
    <row r="3694" spans="1:9">
      <c r="A3694" s="7">
        <v>3692.5</v>
      </c>
      <c r="B3694" s="7">
        <v>0</v>
      </c>
      <c r="C3694" s="7"/>
      <c r="D3694" s="7"/>
      <c r="E3694" s="7"/>
      <c r="H3694">
        <v>3692.5</v>
      </c>
      <c r="I3694">
        <v>2</v>
      </c>
    </row>
    <row r="3695" spans="1:9">
      <c r="A3695" s="7">
        <v>3693.5</v>
      </c>
      <c r="B3695" s="7">
        <v>2</v>
      </c>
      <c r="C3695" s="7"/>
      <c r="D3695" s="7"/>
      <c r="E3695" s="7"/>
      <c r="H3695">
        <v>3693.5</v>
      </c>
      <c r="I3695">
        <v>0</v>
      </c>
    </row>
    <row r="3696" spans="1:9">
      <c r="A3696" s="7">
        <v>3694.5</v>
      </c>
      <c r="B3696" s="7">
        <v>1</v>
      </c>
      <c r="C3696" s="7"/>
      <c r="D3696" s="7"/>
      <c r="E3696" s="7"/>
      <c r="H3696">
        <v>3694.5</v>
      </c>
      <c r="I3696">
        <v>1</v>
      </c>
    </row>
    <row r="3697" spans="1:9">
      <c r="A3697" s="7">
        <v>3695.5</v>
      </c>
      <c r="B3697" s="7">
        <v>1</v>
      </c>
      <c r="C3697" s="7"/>
      <c r="D3697" s="7"/>
      <c r="E3697" s="7"/>
      <c r="H3697">
        <v>3695.5</v>
      </c>
      <c r="I3697">
        <v>0</v>
      </c>
    </row>
    <row r="3698" spans="1:9">
      <c r="A3698" s="7">
        <v>3696.5</v>
      </c>
      <c r="B3698" s="7">
        <v>1</v>
      </c>
      <c r="C3698" s="7"/>
      <c r="D3698" s="7"/>
      <c r="E3698" s="7"/>
      <c r="H3698">
        <v>3696.5</v>
      </c>
      <c r="I3698">
        <v>0</v>
      </c>
    </row>
    <row r="3699" spans="1:9">
      <c r="A3699" s="7">
        <v>3697.5</v>
      </c>
      <c r="B3699" s="7">
        <v>2</v>
      </c>
      <c r="C3699" s="7"/>
      <c r="D3699" s="7"/>
      <c r="E3699" s="7"/>
      <c r="H3699">
        <v>3697.5</v>
      </c>
      <c r="I3699">
        <v>2</v>
      </c>
    </row>
    <row r="3700" spans="1:9">
      <c r="A3700" s="7">
        <v>3698.5</v>
      </c>
      <c r="B3700" s="7">
        <v>1</v>
      </c>
      <c r="C3700" s="7"/>
      <c r="D3700" s="7"/>
      <c r="E3700" s="7"/>
      <c r="H3700">
        <v>3698.5</v>
      </c>
      <c r="I3700">
        <v>1</v>
      </c>
    </row>
    <row r="3701" spans="1:9">
      <c r="A3701" s="7">
        <v>3699.5</v>
      </c>
      <c r="B3701" s="7">
        <v>1</v>
      </c>
      <c r="C3701" s="7"/>
      <c r="D3701" s="7"/>
      <c r="E3701" s="7"/>
      <c r="H3701">
        <v>3699.5</v>
      </c>
      <c r="I3701">
        <v>2</v>
      </c>
    </row>
    <row r="3702" spans="1:9">
      <c r="A3702" s="7">
        <v>3700.5</v>
      </c>
      <c r="B3702" s="7">
        <v>2</v>
      </c>
      <c r="C3702" s="7"/>
      <c r="D3702" s="7"/>
      <c r="E3702" s="7"/>
      <c r="H3702">
        <v>3700.5</v>
      </c>
      <c r="I3702">
        <v>1</v>
      </c>
    </row>
    <row r="3703" spans="1:9">
      <c r="A3703" s="7">
        <v>3701.5</v>
      </c>
      <c r="B3703" s="7">
        <v>1</v>
      </c>
      <c r="C3703" s="7"/>
      <c r="D3703" s="7"/>
      <c r="E3703" s="7"/>
      <c r="H3703">
        <v>3701.5</v>
      </c>
      <c r="I3703">
        <v>0</v>
      </c>
    </row>
    <row r="3704" spans="1:9">
      <c r="A3704" s="7">
        <v>3702.5</v>
      </c>
      <c r="B3704" s="7">
        <v>1</v>
      </c>
      <c r="C3704" s="7"/>
      <c r="D3704" s="7"/>
      <c r="E3704" s="7"/>
      <c r="H3704">
        <v>3702.5</v>
      </c>
      <c r="I3704">
        <v>3</v>
      </c>
    </row>
    <row r="3705" spans="1:9">
      <c r="A3705" s="7">
        <v>3703.5</v>
      </c>
      <c r="B3705" s="7">
        <v>0</v>
      </c>
      <c r="C3705" s="7"/>
      <c r="D3705" s="7"/>
      <c r="E3705" s="7"/>
      <c r="H3705">
        <v>3703.5</v>
      </c>
      <c r="I3705">
        <v>1</v>
      </c>
    </row>
    <row r="3706" spans="1:9">
      <c r="A3706" s="7">
        <v>3704.5</v>
      </c>
      <c r="B3706" s="7">
        <v>0</v>
      </c>
      <c r="C3706" s="7"/>
      <c r="D3706" s="7"/>
      <c r="E3706" s="7"/>
      <c r="H3706">
        <v>3704.5</v>
      </c>
      <c r="I3706">
        <v>1</v>
      </c>
    </row>
    <row r="3707" spans="1:9">
      <c r="A3707" s="7">
        <v>3705.5</v>
      </c>
      <c r="B3707" s="7">
        <v>1</v>
      </c>
      <c r="C3707" s="7"/>
      <c r="D3707" s="7"/>
      <c r="E3707" s="7"/>
      <c r="H3707">
        <v>3705.5</v>
      </c>
      <c r="I3707">
        <v>1</v>
      </c>
    </row>
    <row r="3708" spans="1:9">
      <c r="A3708" s="7">
        <v>3706.5</v>
      </c>
      <c r="B3708" s="7">
        <v>1</v>
      </c>
      <c r="C3708" s="7"/>
      <c r="D3708" s="7"/>
      <c r="E3708" s="7"/>
      <c r="H3708">
        <v>3706.5</v>
      </c>
      <c r="I3708">
        <v>4</v>
      </c>
    </row>
    <row r="3709" spans="1:9">
      <c r="A3709" s="7">
        <v>3707.5</v>
      </c>
      <c r="B3709" s="7">
        <v>2</v>
      </c>
      <c r="C3709" s="7"/>
      <c r="D3709" s="7"/>
      <c r="E3709" s="7"/>
      <c r="H3709">
        <v>3707.5</v>
      </c>
      <c r="I3709">
        <v>1</v>
      </c>
    </row>
    <row r="3710" spans="1:9">
      <c r="A3710" s="7">
        <v>3708.5</v>
      </c>
      <c r="B3710" s="7">
        <v>1</v>
      </c>
      <c r="C3710" s="7"/>
      <c r="D3710" s="7"/>
      <c r="E3710" s="7"/>
      <c r="H3710">
        <v>3708.5</v>
      </c>
      <c r="I3710">
        <v>1</v>
      </c>
    </row>
    <row r="3711" spans="1:9">
      <c r="A3711" s="7">
        <v>3709.5</v>
      </c>
      <c r="B3711" s="7">
        <v>2</v>
      </c>
      <c r="C3711" s="7"/>
      <c r="D3711" s="7"/>
      <c r="E3711" s="7"/>
      <c r="H3711">
        <v>3709.5</v>
      </c>
      <c r="I3711">
        <v>1</v>
      </c>
    </row>
    <row r="3712" spans="1:9">
      <c r="A3712" s="7">
        <v>3710.5</v>
      </c>
      <c r="B3712" s="7">
        <v>1</v>
      </c>
      <c r="C3712" s="7"/>
      <c r="D3712" s="7"/>
      <c r="E3712" s="7"/>
      <c r="H3712">
        <v>3710.5</v>
      </c>
      <c r="I3712">
        <v>0</v>
      </c>
    </row>
    <row r="3713" spans="1:9">
      <c r="A3713" s="7">
        <v>3711.5</v>
      </c>
      <c r="B3713" s="7">
        <v>3</v>
      </c>
      <c r="C3713" s="7"/>
      <c r="D3713" s="7"/>
      <c r="E3713" s="7"/>
      <c r="H3713">
        <v>3711.5</v>
      </c>
      <c r="I3713">
        <v>2</v>
      </c>
    </row>
    <row r="3714" spans="1:9">
      <c r="A3714" s="7">
        <v>3712.5</v>
      </c>
      <c r="B3714" s="7">
        <v>3</v>
      </c>
      <c r="C3714" s="7"/>
      <c r="D3714" s="7"/>
      <c r="E3714" s="7"/>
      <c r="H3714">
        <v>3712.5</v>
      </c>
      <c r="I3714">
        <v>0</v>
      </c>
    </row>
    <row r="3715" spans="1:9">
      <c r="A3715" s="7">
        <v>3713.5</v>
      </c>
      <c r="B3715" s="7">
        <v>1</v>
      </c>
      <c r="C3715" s="7"/>
      <c r="D3715" s="7"/>
      <c r="E3715" s="7"/>
      <c r="H3715">
        <v>3713.5</v>
      </c>
      <c r="I3715">
        <v>0</v>
      </c>
    </row>
    <row r="3716" spans="1:9">
      <c r="A3716" s="7">
        <v>3714.5</v>
      </c>
      <c r="B3716" s="7">
        <v>0</v>
      </c>
      <c r="C3716" s="7"/>
      <c r="D3716" s="7"/>
      <c r="E3716" s="7"/>
      <c r="H3716">
        <v>3714.5</v>
      </c>
      <c r="I3716">
        <v>2</v>
      </c>
    </row>
    <row r="3717" spans="1:9">
      <c r="A3717" s="7">
        <v>3715.5</v>
      </c>
      <c r="B3717" s="7">
        <v>2</v>
      </c>
      <c r="C3717" s="7"/>
      <c r="D3717" s="7"/>
      <c r="E3717" s="7"/>
      <c r="H3717">
        <v>3715.5</v>
      </c>
      <c r="I3717">
        <v>1</v>
      </c>
    </row>
    <row r="3718" spans="1:9">
      <c r="A3718" s="7">
        <v>3716.5</v>
      </c>
      <c r="B3718" s="7">
        <v>1</v>
      </c>
      <c r="C3718" s="7"/>
      <c r="D3718" s="7"/>
      <c r="E3718" s="7"/>
      <c r="H3718">
        <v>3716.5</v>
      </c>
      <c r="I3718">
        <v>0</v>
      </c>
    </row>
    <row r="3719" spans="1:9">
      <c r="A3719" s="7">
        <v>3717.5</v>
      </c>
      <c r="B3719" s="7">
        <v>0</v>
      </c>
      <c r="C3719" s="7"/>
      <c r="D3719" s="7"/>
      <c r="E3719" s="7"/>
      <c r="H3719">
        <v>3717.5</v>
      </c>
      <c r="I3719">
        <v>1</v>
      </c>
    </row>
    <row r="3720" spans="1:9">
      <c r="A3720" s="7">
        <v>3718.5</v>
      </c>
      <c r="B3720" s="7">
        <v>0</v>
      </c>
      <c r="C3720" s="7"/>
      <c r="D3720" s="7"/>
      <c r="E3720" s="7"/>
      <c r="H3720">
        <v>3718.5</v>
      </c>
      <c r="I3720">
        <v>1</v>
      </c>
    </row>
    <row r="3721" spans="1:9">
      <c r="A3721" s="7">
        <v>3719.5</v>
      </c>
      <c r="B3721" s="7">
        <v>0</v>
      </c>
      <c r="C3721" s="7"/>
      <c r="D3721" s="7"/>
      <c r="E3721" s="7"/>
      <c r="H3721">
        <v>3719.5</v>
      </c>
      <c r="I3721">
        <v>5</v>
      </c>
    </row>
    <row r="3722" spans="1:9">
      <c r="A3722" s="7">
        <v>3720.5</v>
      </c>
      <c r="B3722" s="7">
        <v>0</v>
      </c>
      <c r="C3722" s="7"/>
      <c r="D3722" s="7"/>
      <c r="E3722" s="7"/>
      <c r="H3722">
        <v>3720.5</v>
      </c>
      <c r="I3722">
        <v>2</v>
      </c>
    </row>
    <row r="3723" spans="1:9">
      <c r="A3723" s="7">
        <v>3721.5</v>
      </c>
      <c r="B3723" s="7">
        <v>0</v>
      </c>
      <c r="C3723" s="7"/>
      <c r="D3723" s="7"/>
      <c r="E3723" s="7"/>
      <c r="H3723">
        <v>3721.5</v>
      </c>
      <c r="I3723">
        <v>1</v>
      </c>
    </row>
    <row r="3724" spans="1:9">
      <c r="A3724" s="7">
        <v>3722.5</v>
      </c>
      <c r="B3724" s="7">
        <v>0</v>
      </c>
      <c r="C3724" s="7"/>
      <c r="D3724" s="7"/>
      <c r="E3724" s="7"/>
      <c r="H3724">
        <v>3722.5</v>
      </c>
      <c r="I3724">
        <v>3</v>
      </c>
    </row>
    <row r="3725" spans="1:9">
      <c r="A3725" s="7">
        <v>3723.5</v>
      </c>
      <c r="B3725" s="7">
        <v>1</v>
      </c>
      <c r="C3725" s="7"/>
      <c r="D3725" s="7"/>
      <c r="E3725" s="7"/>
      <c r="H3725">
        <v>3723.5</v>
      </c>
      <c r="I3725">
        <v>2</v>
      </c>
    </row>
    <row r="3726" spans="1:9">
      <c r="A3726" s="7">
        <v>3724.5</v>
      </c>
      <c r="B3726" s="7">
        <v>0</v>
      </c>
      <c r="C3726" s="7"/>
      <c r="D3726" s="7"/>
      <c r="E3726" s="7"/>
      <c r="H3726">
        <v>3724.5</v>
      </c>
      <c r="I3726">
        <v>2</v>
      </c>
    </row>
    <row r="3727" spans="1:9">
      <c r="A3727" s="7">
        <v>3725.5</v>
      </c>
      <c r="B3727" s="7">
        <v>0</v>
      </c>
      <c r="C3727" s="7"/>
      <c r="D3727" s="7"/>
      <c r="E3727" s="7"/>
      <c r="H3727">
        <v>3725.5</v>
      </c>
      <c r="I3727">
        <v>1</v>
      </c>
    </row>
    <row r="3728" spans="1:9">
      <c r="A3728" s="7">
        <v>3726.5</v>
      </c>
      <c r="B3728" s="7">
        <v>4</v>
      </c>
      <c r="C3728" s="7"/>
      <c r="D3728" s="7"/>
      <c r="E3728" s="7"/>
      <c r="H3728">
        <v>3726.5</v>
      </c>
      <c r="I3728">
        <v>2</v>
      </c>
    </row>
    <row r="3729" spans="1:9">
      <c r="A3729" s="7">
        <v>3727.5</v>
      </c>
      <c r="B3729" s="7">
        <v>0</v>
      </c>
      <c r="C3729" s="7"/>
      <c r="D3729" s="7"/>
      <c r="E3729" s="7"/>
      <c r="H3729">
        <v>3727.5</v>
      </c>
      <c r="I3729">
        <v>1</v>
      </c>
    </row>
    <row r="3730" spans="1:9">
      <c r="A3730" s="7">
        <v>3728.5</v>
      </c>
      <c r="B3730" s="7">
        <v>1</v>
      </c>
      <c r="C3730" s="7"/>
      <c r="D3730" s="7"/>
      <c r="E3730" s="7"/>
      <c r="H3730">
        <v>3728.5</v>
      </c>
      <c r="I3730">
        <v>4</v>
      </c>
    </row>
    <row r="3731" spans="1:9">
      <c r="A3731" s="7">
        <v>3729.5</v>
      </c>
      <c r="B3731" s="7">
        <v>1</v>
      </c>
      <c r="C3731" s="7"/>
      <c r="D3731" s="7"/>
      <c r="E3731" s="7"/>
      <c r="H3731">
        <v>3729.5</v>
      </c>
      <c r="I3731">
        <v>1</v>
      </c>
    </row>
    <row r="3732" spans="1:9">
      <c r="A3732" s="7">
        <v>3730.5</v>
      </c>
      <c r="B3732" s="7">
        <v>0</v>
      </c>
      <c r="C3732" s="7"/>
      <c r="D3732" s="7"/>
      <c r="E3732" s="7"/>
      <c r="H3732">
        <v>3730.5</v>
      </c>
      <c r="I3732">
        <v>1</v>
      </c>
    </row>
    <row r="3733" spans="1:9">
      <c r="A3733" s="7">
        <v>3731.5</v>
      </c>
      <c r="B3733" s="7">
        <v>1</v>
      </c>
      <c r="C3733" s="7"/>
      <c r="D3733" s="7"/>
      <c r="E3733" s="7"/>
      <c r="H3733">
        <v>3731.5</v>
      </c>
      <c r="I3733">
        <v>1</v>
      </c>
    </row>
    <row r="3734" spans="1:9">
      <c r="A3734" s="7">
        <v>3732.5</v>
      </c>
      <c r="B3734" s="7">
        <v>0</v>
      </c>
      <c r="C3734" s="7"/>
      <c r="D3734" s="7"/>
      <c r="E3734" s="7"/>
      <c r="H3734">
        <v>3732.5</v>
      </c>
      <c r="I3734">
        <v>0</v>
      </c>
    </row>
    <row r="3735" spans="1:9">
      <c r="A3735" s="7">
        <v>3733.5</v>
      </c>
      <c r="B3735" s="7">
        <v>0</v>
      </c>
      <c r="C3735" s="7"/>
      <c r="D3735" s="7"/>
      <c r="E3735" s="7"/>
      <c r="H3735">
        <v>3733.5</v>
      </c>
      <c r="I3735">
        <v>2</v>
      </c>
    </row>
    <row r="3736" spans="1:9">
      <c r="A3736" s="7">
        <v>3734.5</v>
      </c>
      <c r="B3736" s="7">
        <v>1</v>
      </c>
      <c r="C3736" s="7"/>
      <c r="D3736" s="7"/>
      <c r="E3736" s="7"/>
      <c r="H3736">
        <v>3734.5</v>
      </c>
      <c r="I3736">
        <v>1</v>
      </c>
    </row>
    <row r="3737" spans="1:9">
      <c r="A3737" s="7">
        <v>3735.5</v>
      </c>
      <c r="B3737" s="7">
        <v>0</v>
      </c>
      <c r="C3737" s="7"/>
      <c r="D3737" s="7"/>
      <c r="E3737" s="7"/>
      <c r="H3737">
        <v>3735.5</v>
      </c>
      <c r="I3737">
        <v>0</v>
      </c>
    </row>
    <row r="3738" spans="1:9">
      <c r="A3738" s="7">
        <v>3736.5</v>
      </c>
      <c r="B3738" s="7">
        <v>0</v>
      </c>
      <c r="C3738" s="7"/>
      <c r="D3738" s="7"/>
      <c r="E3738" s="7"/>
      <c r="H3738">
        <v>3736.5</v>
      </c>
      <c r="I3738">
        <v>1</v>
      </c>
    </row>
    <row r="3739" spans="1:9">
      <c r="A3739" s="7">
        <v>3737.5</v>
      </c>
      <c r="B3739" s="7">
        <v>2</v>
      </c>
      <c r="C3739" s="7"/>
      <c r="D3739" s="7"/>
      <c r="E3739" s="7"/>
      <c r="H3739">
        <v>3737.5</v>
      </c>
      <c r="I3739">
        <v>1</v>
      </c>
    </row>
    <row r="3740" spans="1:9">
      <c r="A3740" s="7">
        <v>3738.5</v>
      </c>
      <c r="B3740" s="7">
        <v>0</v>
      </c>
      <c r="C3740" s="7"/>
      <c r="D3740" s="7"/>
      <c r="E3740" s="7"/>
      <c r="H3740">
        <v>3738.5</v>
      </c>
      <c r="I3740">
        <v>1</v>
      </c>
    </row>
    <row r="3741" spans="1:9">
      <c r="A3741" s="7">
        <v>3739.5</v>
      </c>
      <c r="B3741" s="7">
        <v>0</v>
      </c>
      <c r="C3741" s="7"/>
      <c r="D3741" s="7"/>
      <c r="E3741" s="7"/>
      <c r="H3741">
        <v>3739.5</v>
      </c>
      <c r="I3741">
        <v>2</v>
      </c>
    </row>
    <row r="3742" spans="1:9">
      <c r="A3742" s="7">
        <v>3740.5</v>
      </c>
      <c r="B3742" s="7">
        <v>1</v>
      </c>
      <c r="C3742" s="7"/>
      <c r="D3742" s="7"/>
      <c r="E3742" s="7"/>
      <c r="H3742">
        <v>3740.5</v>
      </c>
      <c r="I3742">
        <v>2</v>
      </c>
    </row>
    <row r="3743" spans="1:9">
      <c r="A3743" s="7">
        <v>3741.5</v>
      </c>
      <c r="B3743" s="7">
        <v>1</v>
      </c>
      <c r="C3743" s="7"/>
      <c r="D3743" s="7"/>
      <c r="E3743" s="7"/>
      <c r="H3743">
        <v>3741.5</v>
      </c>
      <c r="I3743">
        <v>0</v>
      </c>
    </row>
    <row r="3744" spans="1:9">
      <c r="A3744" s="7">
        <v>3742.5</v>
      </c>
      <c r="B3744" s="7">
        <v>3</v>
      </c>
      <c r="C3744" s="7"/>
      <c r="D3744" s="7"/>
      <c r="E3744" s="7"/>
      <c r="H3744">
        <v>3742.5</v>
      </c>
      <c r="I3744">
        <v>1</v>
      </c>
    </row>
    <row r="3745" spans="1:9">
      <c r="A3745" s="7">
        <v>3743.5</v>
      </c>
      <c r="B3745" s="7">
        <v>0</v>
      </c>
      <c r="C3745" s="7"/>
      <c r="D3745" s="7"/>
      <c r="E3745" s="7"/>
      <c r="H3745">
        <v>3743.5</v>
      </c>
      <c r="I3745">
        <v>1</v>
      </c>
    </row>
    <row r="3746" spans="1:9">
      <c r="A3746" s="7">
        <v>3744.5</v>
      </c>
      <c r="B3746" s="7">
        <v>0</v>
      </c>
      <c r="C3746" s="7"/>
      <c r="D3746" s="7"/>
      <c r="E3746" s="7"/>
      <c r="H3746">
        <v>3744.5</v>
      </c>
      <c r="I3746">
        <v>2</v>
      </c>
    </row>
    <row r="3747" spans="1:9">
      <c r="A3747" s="7">
        <v>3745.5</v>
      </c>
      <c r="B3747" s="7">
        <v>0</v>
      </c>
      <c r="C3747" s="7"/>
      <c r="D3747" s="7"/>
      <c r="E3747" s="7"/>
      <c r="H3747">
        <v>3745.5</v>
      </c>
      <c r="I3747">
        <v>1</v>
      </c>
    </row>
    <row r="3748" spans="1:9">
      <c r="A3748" s="7">
        <v>3746.5</v>
      </c>
      <c r="B3748" s="7">
        <v>1</v>
      </c>
      <c r="C3748" s="7"/>
      <c r="D3748" s="7"/>
      <c r="E3748" s="7"/>
      <c r="H3748">
        <v>3746.5</v>
      </c>
      <c r="I3748">
        <v>2</v>
      </c>
    </row>
    <row r="3749" spans="1:9">
      <c r="A3749" s="7">
        <v>3747.5</v>
      </c>
      <c r="B3749" s="7">
        <v>1</v>
      </c>
      <c r="C3749" s="7"/>
      <c r="D3749" s="7"/>
      <c r="E3749" s="7"/>
      <c r="H3749">
        <v>3747.5</v>
      </c>
      <c r="I3749">
        <v>2</v>
      </c>
    </row>
    <row r="3750" spans="1:9">
      <c r="A3750" s="7">
        <v>3748.5</v>
      </c>
      <c r="B3750" s="7">
        <v>0</v>
      </c>
      <c r="C3750" s="7"/>
      <c r="D3750" s="7"/>
      <c r="E3750" s="7"/>
      <c r="H3750">
        <v>3748.5</v>
      </c>
      <c r="I3750">
        <v>2</v>
      </c>
    </row>
    <row r="3751" spans="1:9">
      <c r="A3751" s="7">
        <v>3749.5</v>
      </c>
      <c r="B3751" s="7">
        <v>0</v>
      </c>
      <c r="C3751" s="7"/>
      <c r="D3751" s="7"/>
      <c r="E3751" s="7"/>
      <c r="H3751">
        <v>3749.5</v>
      </c>
      <c r="I3751">
        <v>4</v>
      </c>
    </row>
    <row r="3752" spans="1:9">
      <c r="A3752" s="7">
        <v>3750.5</v>
      </c>
      <c r="B3752" s="7">
        <v>0</v>
      </c>
      <c r="C3752" s="7"/>
      <c r="D3752" s="7"/>
      <c r="E3752" s="7"/>
      <c r="H3752">
        <v>3750.5</v>
      </c>
      <c r="I3752">
        <v>0</v>
      </c>
    </row>
    <row r="3753" spans="1:9">
      <c r="A3753" s="7">
        <v>3751.5</v>
      </c>
      <c r="B3753" s="7">
        <v>0</v>
      </c>
      <c r="C3753" s="7"/>
      <c r="D3753" s="7"/>
      <c r="E3753" s="7"/>
      <c r="H3753">
        <v>3751.5</v>
      </c>
      <c r="I3753">
        <v>0</v>
      </c>
    </row>
    <row r="3754" spans="1:9">
      <c r="A3754" s="7">
        <v>3752.5</v>
      </c>
      <c r="B3754" s="7">
        <v>2</v>
      </c>
      <c r="C3754" s="7"/>
      <c r="D3754" s="7"/>
      <c r="E3754" s="7"/>
      <c r="H3754">
        <v>3752.5</v>
      </c>
      <c r="I3754">
        <v>1</v>
      </c>
    </row>
    <row r="3755" spans="1:9">
      <c r="A3755" s="7">
        <v>3753.5</v>
      </c>
      <c r="B3755" s="7">
        <v>0</v>
      </c>
      <c r="C3755" s="7"/>
      <c r="D3755" s="7"/>
      <c r="E3755" s="7"/>
      <c r="H3755">
        <v>3753.5</v>
      </c>
      <c r="I3755">
        <v>2</v>
      </c>
    </row>
    <row r="3756" spans="1:9">
      <c r="A3756" s="7">
        <v>3754.5</v>
      </c>
      <c r="B3756" s="7">
        <v>0</v>
      </c>
      <c r="C3756" s="7"/>
      <c r="D3756" s="7"/>
      <c r="E3756" s="7"/>
      <c r="H3756">
        <v>3754.5</v>
      </c>
      <c r="I3756">
        <v>3</v>
      </c>
    </row>
    <row r="3757" spans="1:9">
      <c r="A3757" s="7">
        <v>3755.5</v>
      </c>
      <c r="B3757" s="7">
        <v>0</v>
      </c>
      <c r="C3757" s="7"/>
      <c r="D3757" s="7"/>
      <c r="E3757" s="7"/>
      <c r="H3757">
        <v>3755.5</v>
      </c>
      <c r="I3757">
        <v>1</v>
      </c>
    </row>
    <row r="3758" spans="1:9">
      <c r="A3758" s="7">
        <v>3756.5</v>
      </c>
      <c r="B3758" s="7">
        <v>0</v>
      </c>
      <c r="C3758" s="7"/>
      <c r="D3758" s="7"/>
      <c r="E3758" s="7"/>
      <c r="H3758">
        <v>3756.5</v>
      </c>
      <c r="I3758">
        <v>2</v>
      </c>
    </row>
    <row r="3759" spans="1:9">
      <c r="A3759" s="7">
        <v>3757.5</v>
      </c>
      <c r="B3759" s="7">
        <v>1</v>
      </c>
      <c r="C3759" s="7"/>
      <c r="D3759" s="7"/>
      <c r="E3759" s="7"/>
      <c r="H3759">
        <v>3757.5</v>
      </c>
      <c r="I3759">
        <v>1</v>
      </c>
    </row>
    <row r="3760" spans="1:9">
      <c r="A3760" s="7">
        <v>3758.5</v>
      </c>
      <c r="B3760" s="7">
        <v>1</v>
      </c>
      <c r="C3760" s="7"/>
      <c r="D3760" s="7"/>
      <c r="E3760" s="7"/>
      <c r="H3760">
        <v>3758.5</v>
      </c>
      <c r="I3760">
        <v>2</v>
      </c>
    </row>
    <row r="3761" spans="1:9">
      <c r="A3761" s="7">
        <v>3759.5</v>
      </c>
      <c r="B3761" s="7">
        <v>2</v>
      </c>
      <c r="C3761" s="7"/>
      <c r="D3761" s="7"/>
      <c r="E3761" s="7"/>
      <c r="H3761">
        <v>3759.5</v>
      </c>
      <c r="I3761">
        <v>1</v>
      </c>
    </row>
    <row r="3762" spans="1:9">
      <c r="A3762" s="7">
        <v>3760.5</v>
      </c>
      <c r="B3762" s="7">
        <v>0</v>
      </c>
      <c r="C3762" s="7"/>
      <c r="D3762" s="7"/>
      <c r="E3762" s="7"/>
      <c r="H3762">
        <v>3760.5</v>
      </c>
      <c r="I3762">
        <v>0</v>
      </c>
    </row>
    <row r="3763" spans="1:9">
      <c r="A3763" s="7">
        <v>3761.5</v>
      </c>
      <c r="B3763" s="7">
        <v>0</v>
      </c>
      <c r="C3763" s="7"/>
      <c r="D3763" s="7"/>
      <c r="E3763" s="7"/>
      <c r="H3763">
        <v>3761.5</v>
      </c>
      <c r="I3763">
        <v>0</v>
      </c>
    </row>
    <row r="3764" spans="1:9">
      <c r="A3764" s="7">
        <v>3762.5</v>
      </c>
      <c r="B3764" s="7">
        <v>1</v>
      </c>
      <c r="C3764" s="7"/>
      <c r="D3764" s="7"/>
      <c r="E3764" s="7"/>
      <c r="H3764">
        <v>3762.5</v>
      </c>
      <c r="I3764">
        <v>0</v>
      </c>
    </row>
    <row r="3765" spans="1:9">
      <c r="A3765" s="7">
        <v>3763.5</v>
      </c>
      <c r="B3765" s="7">
        <v>1</v>
      </c>
      <c r="C3765" s="7"/>
      <c r="D3765" s="7"/>
      <c r="E3765" s="7"/>
      <c r="H3765">
        <v>3763.5</v>
      </c>
      <c r="I3765">
        <v>0</v>
      </c>
    </row>
    <row r="3766" spans="1:9">
      <c r="A3766" s="7">
        <v>3764.5</v>
      </c>
      <c r="B3766" s="7">
        <v>0</v>
      </c>
      <c r="C3766" s="7"/>
      <c r="D3766" s="7"/>
      <c r="E3766" s="7"/>
      <c r="H3766">
        <v>3764.5</v>
      </c>
      <c r="I3766">
        <v>6</v>
      </c>
    </row>
    <row r="3767" spans="1:9">
      <c r="A3767" s="7">
        <v>3765.5</v>
      </c>
      <c r="B3767" s="7">
        <v>0</v>
      </c>
      <c r="C3767" s="7"/>
      <c r="D3767" s="7"/>
      <c r="E3767" s="7"/>
      <c r="H3767">
        <v>3765.5</v>
      </c>
      <c r="I3767">
        <v>1</v>
      </c>
    </row>
    <row r="3768" spans="1:9">
      <c r="A3768" s="7">
        <v>3766.5</v>
      </c>
      <c r="B3768" s="7">
        <v>0</v>
      </c>
      <c r="C3768" s="7"/>
      <c r="D3768" s="7"/>
      <c r="E3768" s="7"/>
      <c r="H3768">
        <v>3766.5</v>
      </c>
      <c r="I3768">
        <v>1</v>
      </c>
    </row>
    <row r="3769" spans="1:9">
      <c r="A3769" s="7">
        <v>3767.5</v>
      </c>
      <c r="B3769" s="7">
        <v>2</v>
      </c>
      <c r="C3769" s="7"/>
      <c r="D3769" s="7"/>
      <c r="E3769" s="7"/>
      <c r="H3769">
        <v>3767.5</v>
      </c>
      <c r="I3769">
        <v>0</v>
      </c>
    </row>
    <row r="3770" spans="1:9">
      <c r="A3770" s="7">
        <v>3768.5</v>
      </c>
      <c r="B3770" s="7">
        <v>1</v>
      </c>
      <c r="C3770" s="7"/>
      <c r="D3770" s="7"/>
      <c r="E3770" s="7"/>
      <c r="H3770">
        <v>3768.5</v>
      </c>
      <c r="I3770">
        <v>0</v>
      </c>
    </row>
    <row r="3771" spans="1:9">
      <c r="A3771" s="7">
        <v>3769.5</v>
      </c>
      <c r="B3771" s="7">
        <v>2</v>
      </c>
      <c r="C3771" s="7"/>
      <c r="D3771" s="7"/>
      <c r="E3771" s="7"/>
      <c r="H3771">
        <v>3769.5</v>
      </c>
      <c r="I3771">
        <v>1</v>
      </c>
    </row>
    <row r="3772" spans="1:9">
      <c r="A3772" s="7">
        <v>3770.5</v>
      </c>
      <c r="B3772" s="7">
        <v>0</v>
      </c>
      <c r="C3772" s="7"/>
      <c r="D3772" s="7"/>
      <c r="E3772" s="7"/>
      <c r="H3772">
        <v>3770.5</v>
      </c>
      <c r="I3772">
        <v>2</v>
      </c>
    </row>
    <row r="3773" spans="1:9">
      <c r="A3773" s="7">
        <v>3771.5</v>
      </c>
      <c r="B3773" s="7">
        <v>1</v>
      </c>
      <c r="C3773" s="7"/>
      <c r="D3773" s="7"/>
      <c r="E3773" s="7"/>
      <c r="H3773">
        <v>3771.5</v>
      </c>
      <c r="I3773">
        <v>2</v>
      </c>
    </row>
    <row r="3774" spans="1:9">
      <c r="A3774" s="7">
        <v>3772.5</v>
      </c>
      <c r="B3774" s="7">
        <v>0</v>
      </c>
      <c r="C3774" s="7"/>
      <c r="D3774" s="7"/>
      <c r="E3774" s="7"/>
      <c r="H3774">
        <v>3772.5</v>
      </c>
      <c r="I3774">
        <v>0</v>
      </c>
    </row>
    <row r="3775" spans="1:9">
      <c r="A3775" s="7">
        <v>3773.5</v>
      </c>
      <c r="B3775" s="7">
        <v>0</v>
      </c>
      <c r="C3775" s="7"/>
      <c r="D3775" s="7"/>
      <c r="E3775" s="7"/>
      <c r="H3775">
        <v>3773.5</v>
      </c>
      <c r="I3775">
        <v>3</v>
      </c>
    </row>
    <row r="3776" spans="1:9">
      <c r="A3776" s="7">
        <v>3774.5</v>
      </c>
      <c r="B3776" s="7">
        <v>2</v>
      </c>
      <c r="C3776" s="7"/>
      <c r="D3776" s="7"/>
      <c r="E3776" s="7"/>
      <c r="H3776">
        <v>3774.5</v>
      </c>
      <c r="I3776">
        <v>0</v>
      </c>
    </row>
    <row r="3777" spans="1:9">
      <c r="A3777" s="7">
        <v>3775.5</v>
      </c>
      <c r="B3777" s="7">
        <v>1</v>
      </c>
      <c r="C3777" s="7"/>
      <c r="D3777" s="7"/>
      <c r="E3777" s="7"/>
      <c r="H3777">
        <v>3775.5</v>
      </c>
      <c r="I3777">
        <v>2</v>
      </c>
    </row>
    <row r="3778" spans="1:9">
      <c r="A3778" s="7">
        <v>3776.5</v>
      </c>
      <c r="B3778" s="7">
        <v>0</v>
      </c>
      <c r="C3778" s="7"/>
      <c r="D3778" s="7"/>
      <c r="E3778" s="7"/>
      <c r="H3778">
        <v>3776.5</v>
      </c>
      <c r="I3778">
        <v>0</v>
      </c>
    </row>
    <row r="3779" spans="1:9">
      <c r="A3779" s="7">
        <v>3777.5</v>
      </c>
      <c r="B3779" s="7">
        <v>0</v>
      </c>
      <c r="C3779" s="7"/>
      <c r="D3779" s="7"/>
      <c r="E3779" s="7"/>
      <c r="H3779">
        <v>3777.5</v>
      </c>
      <c r="I3779">
        <v>2</v>
      </c>
    </row>
    <row r="3780" spans="1:9">
      <c r="A3780" s="7">
        <v>3778.5</v>
      </c>
      <c r="B3780" s="7">
        <v>0</v>
      </c>
      <c r="C3780" s="7"/>
      <c r="D3780" s="7"/>
      <c r="E3780" s="7"/>
      <c r="H3780">
        <v>3778.5</v>
      </c>
      <c r="I3780">
        <v>0</v>
      </c>
    </row>
    <row r="3781" spans="1:9">
      <c r="A3781" s="7">
        <v>3779.5</v>
      </c>
      <c r="B3781" s="7">
        <v>0</v>
      </c>
      <c r="C3781" s="7"/>
      <c r="D3781" s="7"/>
      <c r="E3781" s="7"/>
      <c r="H3781">
        <v>3779.5</v>
      </c>
      <c r="I3781">
        <v>0</v>
      </c>
    </row>
    <row r="3782" spans="1:9">
      <c r="A3782" s="7">
        <v>3780.5</v>
      </c>
      <c r="B3782" s="7">
        <v>4</v>
      </c>
      <c r="C3782" s="7"/>
      <c r="D3782" s="7"/>
      <c r="E3782" s="7"/>
      <c r="H3782">
        <v>3780.5</v>
      </c>
      <c r="I3782">
        <v>0</v>
      </c>
    </row>
    <row r="3783" spans="1:9">
      <c r="A3783" s="7">
        <v>3781.5</v>
      </c>
      <c r="B3783" s="7">
        <v>1</v>
      </c>
      <c r="C3783" s="7"/>
      <c r="D3783" s="7"/>
      <c r="E3783" s="7"/>
      <c r="H3783">
        <v>3781.5</v>
      </c>
      <c r="I3783">
        <v>1</v>
      </c>
    </row>
    <row r="3784" spans="1:9">
      <c r="A3784" s="7">
        <v>3782.5</v>
      </c>
      <c r="B3784" s="7">
        <v>0</v>
      </c>
      <c r="C3784" s="7"/>
      <c r="D3784" s="7"/>
      <c r="E3784" s="7"/>
      <c r="H3784">
        <v>3782.5</v>
      </c>
      <c r="I3784">
        <v>4</v>
      </c>
    </row>
    <row r="3785" spans="1:9">
      <c r="A3785" s="7">
        <v>3783.5</v>
      </c>
      <c r="B3785" s="7">
        <v>0</v>
      </c>
      <c r="C3785" s="7"/>
      <c r="D3785" s="7"/>
      <c r="E3785" s="7"/>
      <c r="H3785">
        <v>3783.5</v>
      </c>
      <c r="I3785">
        <v>2</v>
      </c>
    </row>
    <row r="3786" spans="1:9">
      <c r="A3786" s="7">
        <v>3784.5</v>
      </c>
      <c r="B3786" s="7">
        <v>0</v>
      </c>
      <c r="C3786" s="7"/>
      <c r="D3786" s="7"/>
      <c r="E3786" s="7"/>
      <c r="H3786">
        <v>3784.5</v>
      </c>
      <c r="I3786">
        <v>0</v>
      </c>
    </row>
    <row r="3787" spans="1:9">
      <c r="A3787" s="7">
        <v>3785.5</v>
      </c>
      <c r="B3787" s="7">
        <v>0</v>
      </c>
      <c r="C3787" s="7"/>
      <c r="D3787" s="7"/>
      <c r="E3787" s="7"/>
      <c r="H3787">
        <v>3785.5</v>
      </c>
      <c r="I3787">
        <v>1</v>
      </c>
    </row>
    <row r="3788" spans="1:9">
      <c r="A3788" s="7">
        <v>3786.5</v>
      </c>
      <c r="B3788" s="7">
        <v>0</v>
      </c>
      <c r="C3788" s="7"/>
      <c r="D3788" s="7"/>
      <c r="E3788" s="7"/>
      <c r="H3788">
        <v>3786.5</v>
      </c>
      <c r="I3788">
        <v>1</v>
      </c>
    </row>
    <row r="3789" spans="1:9">
      <c r="A3789" s="7">
        <v>3787.5</v>
      </c>
      <c r="B3789" s="7">
        <v>2</v>
      </c>
      <c r="C3789" s="7"/>
      <c r="D3789" s="7"/>
      <c r="E3789" s="7"/>
      <c r="H3789">
        <v>3787.5</v>
      </c>
      <c r="I3789">
        <v>3</v>
      </c>
    </row>
    <row r="3790" spans="1:9">
      <c r="A3790" s="7">
        <v>3788.5</v>
      </c>
      <c r="B3790" s="7">
        <v>0</v>
      </c>
      <c r="C3790" s="7"/>
      <c r="D3790" s="7"/>
      <c r="E3790" s="7"/>
      <c r="H3790">
        <v>3788.5</v>
      </c>
      <c r="I3790">
        <v>1</v>
      </c>
    </row>
    <row r="3791" spans="1:9">
      <c r="A3791" s="7">
        <v>3789.5</v>
      </c>
      <c r="B3791" s="7">
        <v>1</v>
      </c>
      <c r="C3791" s="7"/>
      <c r="D3791" s="7"/>
      <c r="E3791" s="7"/>
      <c r="H3791">
        <v>3789.5</v>
      </c>
      <c r="I3791">
        <v>1</v>
      </c>
    </row>
    <row r="3792" spans="1:9">
      <c r="A3792" s="7">
        <v>3790.5</v>
      </c>
      <c r="B3792" s="7">
        <v>0</v>
      </c>
      <c r="C3792" s="7"/>
      <c r="D3792" s="7"/>
      <c r="E3792" s="7"/>
      <c r="H3792">
        <v>3790.5</v>
      </c>
      <c r="I3792">
        <v>1</v>
      </c>
    </row>
    <row r="3793" spans="1:9">
      <c r="A3793" s="7">
        <v>3791.5</v>
      </c>
      <c r="B3793" s="7">
        <v>1</v>
      </c>
      <c r="C3793" s="7"/>
      <c r="D3793" s="7"/>
      <c r="E3793" s="7"/>
      <c r="H3793">
        <v>3791.5</v>
      </c>
      <c r="I3793">
        <v>0</v>
      </c>
    </row>
    <row r="3794" spans="1:9">
      <c r="A3794" s="7">
        <v>3792.5</v>
      </c>
      <c r="B3794" s="7">
        <v>1</v>
      </c>
      <c r="C3794" s="7"/>
      <c r="D3794" s="7"/>
      <c r="E3794" s="7"/>
      <c r="H3794">
        <v>3792.5</v>
      </c>
      <c r="I3794">
        <v>3</v>
      </c>
    </row>
    <row r="3795" spans="1:9">
      <c r="A3795" s="7">
        <v>3793.5</v>
      </c>
      <c r="B3795" s="7">
        <v>0</v>
      </c>
      <c r="C3795" s="7"/>
      <c r="D3795" s="7"/>
      <c r="E3795" s="7"/>
      <c r="H3795">
        <v>3793.5</v>
      </c>
      <c r="I3795">
        <v>1</v>
      </c>
    </row>
    <row r="3796" spans="1:9">
      <c r="A3796" s="7">
        <v>3794.5</v>
      </c>
      <c r="B3796" s="7">
        <v>1</v>
      </c>
      <c r="C3796" s="7"/>
      <c r="D3796" s="7"/>
      <c r="E3796" s="7"/>
      <c r="H3796">
        <v>3794.5</v>
      </c>
      <c r="I3796">
        <v>0</v>
      </c>
    </row>
    <row r="3797" spans="1:9">
      <c r="A3797" s="7">
        <v>3795.5</v>
      </c>
      <c r="B3797" s="7">
        <v>0</v>
      </c>
      <c r="C3797" s="7"/>
      <c r="D3797" s="7"/>
      <c r="E3797" s="7"/>
      <c r="H3797">
        <v>3795.5</v>
      </c>
      <c r="I3797">
        <v>0</v>
      </c>
    </row>
    <row r="3798" spans="1:9">
      <c r="A3798" s="7">
        <v>3796.5</v>
      </c>
      <c r="B3798" s="7">
        <v>0</v>
      </c>
      <c r="C3798" s="7"/>
      <c r="D3798" s="7"/>
      <c r="E3798" s="7"/>
      <c r="H3798">
        <v>3796.5</v>
      </c>
      <c r="I3798">
        <v>0</v>
      </c>
    </row>
    <row r="3799" spans="1:9">
      <c r="A3799" s="7">
        <v>3797.5</v>
      </c>
      <c r="B3799" s="7">
        <v>2</v>
      </c>
      <c r="C3799" s="7"/>
      <c r="D3799" s="7"/>
      <c r="E3799" s="7"/>
      <c r="H3799">
        <v>3797.5</v>
      </c>
      <c r="I3799">
        <v>0</v>
      </c>
    </row>
    <row r="3800" spans="1:9">
      <c r="A3800" s="7">
        <v>3798.5</v>
      </c>
      <c r="B3800" s="7">
        <v>0</v>
      </c>
      <c r="C3800" s="7"/>
      <c r="D3800" s="7"/>
      <c r="E3800" s="7"/>
      <c r="H3800">
        <v>3798.5</v>
      </c>
      <c r="I3800">
        <v>1</v>
      </c>
    </row>
    <row r="3801" spans="1:9">
      <c r="A3801" s="7">
        <v>3799.5</v>
      </c>
      <c r="B3801" s="7">
        <v>0</v>
      </c>
      <c r="C3801" s="7"/>
      <c r="D3801" s="7"/>
      <c r="E3801" s="7"/>
      <c r="H3801">
        <v>3799.5</v>
      </c>
      <c r="I3801">
        <v>2</v>
      </c>
    </row>
    <row r="3802" spans="1:9">
      <c r="A3802" s="7">
        <v>3800.5</v>
      </c>
      <c r="B3802" s="7">
        <v>2</v>
      </c>
      <c r="C3802" s="7"/>
      <c r="D3802" s="7"/>
      <c r="E3802" s="7"/>
      <c r="H3802">
        <v>3800.5</v>
      </c>
      <c r="I3802">
        <v>3</v>
      </c>
    </row>
    <row r="3803" spans="1:9">
      <c r="A3803" s="7">
        <v>3801.5</v>
      </c>
      <c r="B3803" s="7">
        <v>0</v>
      </c>
      <c r="C3803" s="7"/>
      <c r="D3803" s="7"/>
      <c r="E3803" s="7"/>
      <c r="H3803">
        <v>3801.5</v>
      </c>
      <c r="I3803">
        <v>3</v>
      </c>
    </row>
    <row r="3804" spans="1:9">
      <c r="A3804" s="7">
        <v>3802.5</v>
      </c>
      <c r="B3804" s="7">
        <v>0</v>
      </c>
      <c r="C3804" s="7"/>
      <c r="D3804" s="7"/>
      <c r="E3804" s="7"/>
      <c r="H3804">
        <v>3802.5</v>
      </c>
      <c r="I3804">
        <v>0</v>
      </c>
    </row>
    <row r="3805" spans="1:9">
      <c r="A3805" s="7">
        <v>3803.5</v>
      </c>
      <c r="B3805" s="7">
        <v>0</v>
      </c>
      <c r="C3805" s="7"/>
      <c r="D3805" s="7"/>
      <c r="E3805" s="7"/>
      <c r="H3805">
        <v>3803.5</v>
      </c>
      <c r="I3805">
        <v>0</v>
      </c>
    </row>
    <row r="3806" spans="1:9">
      <c r="A3806" s="7">
        <v>3804.5</v>
      </c>
      <c r="B3806" s="7">
        <v>0</v>
      </c>
      <c r="C3806" s="7"/>
      <c r="D3806" s="7"/>
      <c r="E3806" s="7"/>
      <c r="H3806">
        <v>3804.5</v>
      </c>
      <c r="I3806">
        <v>1</v>
      </c>
    </row>
    <row r="3807" spans="1:9">
      <c r="A3807" s="7">
        <v>3805.5</v>
      </c>
      <c r="B3807" s="7">
        <v>0</v>
      </c>
      <c r="C3807" s="7"/>
      <c r="D3807" s="7"/>
      <c r="E3807" s="7"/>
      <c r="H3807">
        <v>3805.5</v>
      </c>
      <c r="I3807">
        <v>1</v>
      </c>
    </row>
    <row r="3808" spans="1:9">
      <c r="A3808" s="7">
        <v>3806.5</v>
      </c>
      <c r="B3808" s="7">
        <v>1</v>
      </c>
      <c r="C3808" s="7"/>
      <c r="D3808" s="7"/>
      <c r="E3808" s="7"/>
      <c r="H3808">
        <v>3806.5</v>
      </c>
      <c r="I3808">
        <v>0</v>
      </c>
    </row>
    <row r="3809" spans="1:9">
      <c r="A3809" s="7">
        <v>3807.5</v>
      </c>
      <c r="B3809" s="7">
        <v>1</v>
      </c>
      <c r="C3809" s="7"/>
      <c r="D3809" s="7"/>
      <c r="E3809" s="7"/>
      <c r="H3809">
        <v>3807.5</v>
      </c>
      <c r="I3809">
        <v>1</v>
      </c>
    </row>
    <row r="3810" spans="1:9">
      <c r="A3810" s="7">
        <v>3808.5</v>
      </c>
      <c r="B3810" s="7">
        <v>0</v>
      </c>
      <c r="C3810" s="7"/>
      <c r="D3810" s="7"/>
      <c r="E3810" s="7"/>
      <c r="H3810">
        <v>3808.5</v>
      </c>
      <c r="I3810">
        <v>1</v>
      </c>
    </row>
    <row r="3811" spans="1:9">
      <c r="A3811" s="7">
        <v>3809.5</v>
      </c>
      <c r="B3811" s="7">
        <v>0</v>
      </c>
      <c r="C3811" s="7"/>
      <c r="D3811" s="7"/>
      <c r="E3811" s="7"/>
      <c r="H3811">
        <v>3809.5</v>
      </c>
      <c r="I3811">
        <v>2</v>
      </c>
    </row>
    <row r="3812" spans="1:9">
      <c r="A3812" s="7">
        <v>3810.5</v>
      </c>
      <c r="B3812" s="7">
        <v>1</v>
      </c>
      <c r="C3812" s="7"/>
      <c r="D3812" s="7"/>
      <c r="E3812" s="7"/>
      <c r="H3812">
        <v>3810.5</v>
      </c>
      <c r="I3812">
        <v>4</v>
      </c>
    </row>
    <row r="3813" spans="1:9">
      <c r="A3813" s="7">
        <v>3811.5</v>
      </c>
      <c r="B3813" s="7">
        <v>0</v>
      </c>
      <c r="C3813" s="7"/>
      <c r="D3813" s="7"/>
      <c r="E3813" s="7"/>
      <c r="H3813">
        <v>3811.5</v>
      </c>
      <c r="I3813">
        <v>0</v>
      </c>
    </row>
    <row r="3814" spans="1:9">
      <c r="A3814" s="7">
        <v>3812.5</v>
      </c>
      <c r="B3814" s="7">
        <v>2</v>
      </c>
      <c r="C3814" s="7"/>
      <c r="D3814" s="7"/>
      <c r="E3814" s="7"/>
      <c r="H3814">
        <v>3812.5</v>
      </c>
      <c r="I3814">
        <v>0</v>
      </c>
    </row>
    <row r="3815" spans="1:9">
      <c r="A3815" s="7">
        <v>3813.5</v>
      </c>
      <c r="B3815" s="7">
        <v>1</v>
      </c>
      <c r="C3815" s="7"/>
      <c r="D3815" s="7"/>
      <c r="E3815" s="7"/>
      <c r="H3815">
        <v>3813.5</v>
      </c>
      <c r="I3815">
        <v>0</v>
      </c>
    </row>
    <row r="3816" spans="1:9">
      <c r="A3816" s="7">
        <v>3814.5</v>
      </c>
      <c r="B3816" s="7">
        <v>0</v>
      </c>
      <c r="C3816" s="7"/>
      <c r="D3816" s="7"/>
      <c r="E3816" s="7"/>
      <c r="H3816">
        <v>3814.5</v>
      </c>
      <c r="I3816">
        <v>1</v>
      </c>
    </row>
    <row r="3817" spans="1:9">
      <c r="A3817" s="7">
        <v>3815.5</v>
      </c>
      <c r="B3817" s="7">
        <v>1</v>
      </c>
      <c r="C3817" s="7"/>
      <c r="D3817" s="7"/>
      <c r="E3817" s="7"/>
      <c r="H3817">
        <v>3815.5</v>
      </c>
      <c r="I3817">
        <v>1</v>
      </c>
    </row>
    <row r="3818" spans="1:9">
      <c r="A3818" s="7">
        <v>3816.5</v>
      </c>
      <c r="B3818" s="7">
        <v>0</v>
      </c>
      <c r="C3818" s="7"/>
      <c r="D3818" s="7"/>
      <c r="E3818" s="7"/>
      <c r="H3818">
        <v>3816.5</v>
      </c>
      <c r="I3818">
        <v>1</v>
      </c>
    </row>
    <row r="3819" spans="1:9">
      <c r="A3819" s="7">
        <v>3817.5</v>
      </c>
      <c r="B3819" s="7">
        <v>0</v>
      </c>
      <c r="C3819" s="7"/>
      <c r="D3819" s="7"/>
      <c r="E3819" s="7"/>
      <c r="H3819">
        <v>3817.5</v>
      </c>
      <c r="I3819">
        <v>4</v>
      </c>
    </row>
    <row r="3820" spans="1:9">
      <c r="A3820" s="7">
        <v>3818.5</v>
      </c>
      <c r="B3820" s="7">
        <v>0</v>
      </c>
      <c r="C3820" s="7"/>
      <c r="D3820" s="7"/>
      <c r="E3820" s="7"/>
      <c r="H3820">
        <v>3818.5</v>
      </c>
      <c r="I3820">
        <v>1</v>
      </c>
    </row>
    <row r="3821" spans="1:9">
      <c r="A3821" s="7">
        <v>3819.5</v>
      </c>
      <c r="B3821" s="7">
        <v>0</v>
      </c>
      <c r="C3821" s="7"/>
      <c r="D3821" s="7"/>
      <c r="E3821" s="7"/>
      <c r="H3821">
        <v>3819.5</v>
      </c>
      <c r="I3821">
        <v>0</v>
      </c>
    </row>
    <row r="3822" spans="1:9">
      <c r="A3822" s="7">
        <v>3820.5</v>
      </c>
      <c r="B3822" s="7">
        <v>0</v>
      </c>
      <c r="C3822" s="7"/>
      <c r="D3822" s="7"/>
      <c r="E3822" s="7"/>
      <c r="H3822">
        <v>3820.5</v>
      </c>
      <c r="I3822">
        <v>2</v>
      </c>
    </row>
    <row r="3823" spans="1:9">
      <c r="A3823" s="7">
        <v>3821.5</v>
      </c>
      <c r="B3823" s="7">
        <v>0</v>
      </c>
      <c r="C3823" s="7"/>
      <c r="D3823" s="7"/>
      <c r="E3823" s="7"/>
      <c r="H3823">
        <v>3821.5</v>
      </c>
      <c r="I3823">
        <v>1</v>
      </c>
    </row>
    <row r="3824" spans="1:9">
      <c r="A3824" s="7">
        <v>3822.5</v>
      </c>
      <c r="B3824" s="7">
        <v>0</v>
      </c>
      <c r="C3824" s="7"/>
      <c r="D3824" s="7"/>
      <c r="E3824" s="7"/>
      <c r="H3824">
        <v>3822.5</v>
      </c>
      <c r="I3824">
        <v>2</v>
      </c>
    </row>
    <row r="3825" spans="1:9">
      <c r="A3825" s="7">
        <v>3823.5</v>
      </c>
      <c r="B3825" s="7">
        <v>1</v>
      </c>
      <c r="C3825" s="7"/>
      <c r="D3825" s="7"/>
      <c r="E3825" s="7"/>
      <c r="H3825">
        <v>3823.5</v>
      </c>
      <c r="I3825">
        <v>0</v>
      </c>
    </row>
    <row r="3826" spans="1:9">
      <c r="A3826" s="7">
        <v>3824.5</v>
      </c>
      <c r="B3826" s="7">
        <v>0</v>
      </c>
      <c r="C3826" s="7"/>
      <c r="D3826" s="7"/>
      <c r="E3826" s="7"/>
      <c r="H3826">
        <v>3824.5</v>
      </c>
      <c r="I3826">
        <v>1</v>
      </c>
    </row>
    <row r="3827" spans="1:9">
      <c r="A3827" s="7">
        <v>3825.5</v>
      </c>
      <c r="B3827" s="7">
        <v>1</v>
      </c>
      <c r="C3827" s="7"/>
      <c r="D3827" s="7"/>
      <c r="E3827" s="7"/>
      <c r="H3827">
        <v>3825.5</v>
      </c>
      <c r="I3827">
        <v>3</v>
      </c>
    </row>
    <row r="3828" spans="1:9">
      <c r="A3828" s="7">
        <v>3826.5</v>
      </c>
      <c r="B3828" s="7">
        <v>0</v>
      </c>
      <c r="C3828" s="7"/>
      <c r="D3828" s="7"/>
      <c r="E3828" s="7"/>
      <c r="H3828">
        <v>3826.5</v>
      </c>
      <c r="I3828">
        <v>0</v>
      </c>
    </row>
    <row r="3829" spans="1:9">
      <c r="A3829" s="7">
        <v>3827.5</v>
      </c>
      <c r="B3829" s="7">
        <v>0</v>
      </c>
      <c r="C3829" s="7"/>
      <c r="D3829" s="7"/>
      <c r="E3829" s="7"/>
      <c r="H3829">
        <v>3827.5</v>
      </c>
      <c r="I3829">
        <v>1</v>
      </c>
    </row>
    <row r="3830" spans="1:9">
      <c r="A3830" s="7">
        <v>3828.5</v>
      </c>
      <c r="B3830" s="7">
        <v>0</v>
      </c>
      <c r="C3830" s="7"/>
      <c r="D3830" s="7"/>
      <c r="E3830" s="7"/>
      <c r="H3830">
        <v>3828.5</v>
      </c>
      <c r="I3830">
        <v>1</v>
      </c>
    </row>
    <row r="3831" spans="1:9">
      <c r="A3831" s="7">
        <v>3829.5</v>
      </c>
      <c r="B3831" s="7">
        <v>0</v>
      </c>
      <c r="C3831" s="7"/>
      <c r="D3831" s="7"/>
      <c r="E3831" s="7"/>
      <c r="H3831">
        <v>3829.5</v>
      </c>
      <c r="I3831">
        <v>2</v>
      </c>
    </row>
    <row r="3832" spans="1:9">
      <c r="A3832" s="7">
        <v>3830.5</v>
      </c>
      <c r="B3832" s="7">
        <v>0</v>
      </c>
      <c r="C3832" s="7"/>
      <c r="D3832" s="7"/>
      <c r="E3832" s="7"/>
      <c r="H3832">
        <v>3830.5</v>
      </c>
      <c r="I3832">
        <v>2</v>
      </c>
    </row>
    <row r="3833" spans="1:9">
      <c r="A3833" s="7">
        <v>3831.5</v>
      </c>
      <c r="B3833" s="7">
        <v>0</v>
      </c>
      <c r="C3833" s="7"/>
      <c r="D3833" s="7"/>
      <c r="E3833" s="7"/>
      <c r="H3833">
        <v>3831.5</v>
      </c>
      <c r="I3833">
        <v>1</v>
      </c>
    </row>
    <row r="3834" spans="1:9">
      <c r="A3834" s="7">
        <v>3832.5</v>
      </c>
      <c r="B3834" s="7">
        <v>0</v>
      </c>
      <c r="C3834" s="7"/>
      <c r="D3834" s="7"/>
      <c r="E3834" s="7"/>
      <c r="H3834">
        <v>3832.5</v>
      </c>
      <c r="I3834">
        <v>2</v>
      </c>
    </row>
    <row r="3835" spans="1:9">
      <c r="A3835" s="7">
        <v>3833.5</v>
      </c>
      <c r="B3835" s="7">
        <v>1</v>
      </c>
      <c r="C3835" s="7"/>
      <c r="D3835" s="7"/>
      <c r="E3835" s="7"/>
      <c r="H3835">
        <v>3833.5</v>
      </c>
      <c r="I3835">
        <v>1</v>
      </c>
    </row>
    <row r="3836" spans="1:9">
      <c r="A3836" s="7">
        <v>3834.5</v>
      </c>
      <c r="B3836" s="7">
        <v>1</v>
      </c>
      <c r="C3836" s="7"/>
      <c r="D3836" s="7"/>
      <c r="E3836" s="7"/>
      <c r="H3836">
        <v>3834.5</v>
      </c>
      <c r="I3836">
        <v>0</v>
      </c>
    </row>
    <row r="3837" spans="1:9">
      <c r="A3837" s="7">
        <v>3835.5</v>
      </c>
      <c r="B3837" s="7">
        <v>0</v>
      </c>
      <c r="C3837" s="7"/>
      <c r="D3837" s="7"/>
      <c r="E3837" s="7"/>
      <c r="H3837">
        <v>3835.5</v>
      </c>
      <c r="I3837">
        <v>2</v>
      </c>
    </row>
    <row r="3838" spans="1:9">
      <c r="A3838" s="7">
        <v>3836.5</v>
      </c>
      <c r="B3838" s="7">
        <v>1</v>
      </c>
      <c r="C3838" s="7"/>
      <c r="D3838" s="7"/>
      <c r="E3838" s="7"/>
      <c r="H3838">
        <v>3836.5</v>
      </c>
      <c r="I3838">
        <v>1</v>
      </c>
    </row>
    <row r="3839" spans="1:9">
      <c r="A3839" s="7">
        <v>3837.5</v>
      </c>
      <c r="B3839" s="7">
        <v>1</v>
      </c>
      <c r="C3839" s="7"/>
      <c r="D3839" s="7"/>
      <c r="E3839" s="7"/>
      <c r="H3839">
        <v>3837.5</v>
      </c>
      <c r="I3839">
        <v>1</v>
      </c>
    </row>
    <row r="3840" spans="1:9">
      <c r="A3840" s="7">
        <v>3838.5</v>
      </c>
      <c r="B3840" s="7">
        <v>1</v>
      </c>
      <c r="C3840" s="7"/>
      <c r="D3840" s="7"/>
      <c r="E3840" s="7"/>
      <c r="H3840">
        <v>3838.5</v>
      </c>
      <c r="I3840">
        <v>0</v>
      </c>
    </row>
    <row r="3841" spans="1:9">
      <c r="A3841" s="7">
        <v>3839.5</v>
      </c>
      <c r="B3841" s="7">
        <v>2</v>
      </c>
      <c r="C3841" s="7"/>
      <c r="D3841" s="7"/>
      <c r="E3841" s="7"/>
      <c r="H3841">
        <v>3839.5</v>
      </c>
      <c r="I3841">
        <v>1</v>
      </c>
    </row>
    <row r="3842" spans="1:9">
      <c r="A3842" s="7">
        <v>3840.5</v>
      </c>
      <c r="B3842" s="7">
        <v>1</v>
      </c>
      <c r="C3842" s="7"/>
      <c r="D3842" s="7"/>
      <c r="E3842" s="7"/>
      <c r="H3842">
        <v>3840.5</v>
      </c>
      <c r="I3842">
        <v>0</v>
      </c>
    </row>
    <row r="3843" spans="1:9">
      <c r="A3843" s="7">
        <v>3841.5</v>
      </c>
      <c r="B3843" s="7">
        <v>1</v>
      </c>
      <c r="C3843" s="7"/>
      <c r="D3843" s="7"/>
      <c r="E3843" s="7"/>
      <c r="H3843">
        <v>3841.5</v>
      </c>
      <c r="I3843">
        <v>4</v>
      </c>
    </row>
    <row r="3844" spans="1:9">
      <c r="A3844" s="7">
        <v>3842.5</v>
      </c>
      <c r="B3844" s="7">
        <v>0</v>
      </c>
      <c r="C3844" s="7"/>
      <c r="D3844" s="7"/>
      <c r="E3844" s="7"/>
      <c r="H3844">
        <v>3842.5</v>
      </c>
      <c r="I3844">
        <v>2</v>
      </c>
    </row>
    <row r="3845" spans="1:9">
      <c r="A3845" s="7">
        <v>3843.5</v>
      </c>
      <c r="B3845" s="7">
        <v>1</v>
      </c>
      <c r="C3845" s="7"/>
      <c r="D3845" s="7"/>
      <c r="E3845" s="7"/>
      <c r="H3845">
        <v>3843.5</v>
      </c>
      <c r="I3845">
        <v>1</v>
      </c>
    </row>
    <row r="3846" spans="1:9">
      <c r="A3846" s="7">
        <v>3844.5</v>
      </c>
      <c r="B3846" s="7">
        <v>1</v>
      </c>
      <c r="C3846" s="7"/>
      <c r="D3846" s="7"/>
      <c r="E3846" s="7"/>
      <c r="H3846">
        <v>3844.5</v>
      </c>
      <c r="I3846">
        <v>0</v>
      </c>
    </row>
    <row r="3847" spans="1:9">
      <c r="A3847" s="7">
        <v>3845.5</v>
      </c>
      <c r="B3847" s="7">
        <v>1</v>
      </c>
      <c r="C3847" s="7"/>
      <c r="D3847" s="7"/>
      <c r="E3847" s="7"/>
      <c r="H3847">
        <v>3845.5</v>
      </c>
      <c r="I3847">
        <v>1</v>
      </c>
    </row>
    <row r="3848" spans="1:9">
      <c r="A3848" s="7">
        <v>3846.5</v>
      </c>
      <c r="B3848" s="7">
        <v>0</v>
      </c>
      <c r="C3848" s="7"/>
      <c r="D3848" s="7"/>
      <c r="E3848" s="7"/>
      <c r="H3848">
        <v>3846.5</v>
      </c>
      <c r="I3848">
        <v>2</v>
      </c>
    </row>
    <row r="3849" spans="1:9">
      <c r="A3849" s="7">
        <v>3847.5</v>
      </c>
      <c r="B3849" s="7">
        <v>1</v>
      </c>
      <c r="C3849" s="7"/>
      <c r="D3849" s="7"/>
      <c r="E3849" s="7"/>
      <c r="H3849">
        <v>3847.5</v>
      </c>
      <c r="I3849">
        <v>1</v>
      </c>
    </row>
    <row r="3850" spans="1:9">
      <c r="A3850" s="7">
        <v>3848.5</v>
      </c>
      <c r="B3850" s="7">
        <v>0</v>
      </c>
      <c r="C3850" s="7"/>
      <c r="D3850" s="7"/>
      <c r="E3850" s="7"/>
      <c r="H3850">
        <v>3848.5</v>
      </c>
      <c r="I3850">
        <v>0</v>
      </c>
    </row>
    <row r="3851" spans="1:9">
      <c r="A3851" s="7">
        <v>3849.5</v>
      </c>
      <c r="B3851" s="7">
        <v>0</v>
      </c>
      <c r="C3851" s="7"/>
      <c r="D3851" s="7"/>
      <c r="E3851" s="7"/>
      <c r="H3851">
        <v>3849.5</v>
      </c>
      <c r="I3851">
        <v>1</v>
      </c>
    </row>
    <row r="3852" spans="1:9">
      <c r="A3852" s="7">
        <v>3850.5</v>
      </c>
      <c r="B3852" s="7">
        <v>0</v>
      </c>
      <c r="C3852" s="7"/>
      <c r="D3852" s="7"/>
      <c r="E3852" s="7"/>
      <c r="H3852">
        <v>3850.5</v>
      </c>
      <c r="I3852">
        <v>2</v>
      </c>
    </row>
    <row r="3853" spans="1:9">
      <c r="A3853" s="7">
        <v>3851.5</v>
      </c>
      <c r="B3853" s="7">
        <v>2</v>
      </c>
      <c r="C3853" s="7"/>
      <c r="D3853" s="7"/>
      <c r="E3853" s="7"/>
      <c r="H3853">
        <v>3851.5</v>
      </c>
      <c r="I3853">
        <v>0</v>
      </c>
    </row>
    <row r="3854" spans="1:9">
      <c r="A3854" s="7">
        <v>3852.5</v>
      </c>
      <c r="B3854" s="7">
        <v>1</v>
      </c>
      <c r="C3854" s="7"/>
      <c r="D3854" s="7"/>
      <c r="E3854" s="7"/>
      <c r="H3854">
        <v>3852.5</v>
      </c>
      <c r="I3854">
        <v>5</v>
      </c>
    </row>
    <row r="3855" spans="1:9">
      <c r="A3855" s="7">
        <v>3853.5</v>
      </c>
      <c r="B3855" s="7">
        <v>0</v>
      </c>
      <c r="C3855" s="7"/>
      <c r="D3855" s="7"/>
      <c r="E3855" s="7"/>
      <c r="H3855">
        <v>3853.5</v>
      </c>
      <c r="I3855">
        <v>2</v>
      </c>
    </row>
    <row r="3856" spans="1:9">
      <c r="A3856" s="7">
        <v>3854.5</v>
      </c>
      <c r="B3856" s="7">
        <v>0</v>
      </c>
      <c r="C3856" s="7"/>
      <c r="D3856" s="7"/>
      <c r="E3856" s="7"/>
      <c r="H3856">
        <v>3854.5</v>
      </c>
      <c r="I3856">
        <v>1</v>
      </c>
    </row>
    <row r="3857" spans="1:9">
      <c r="A3857" s="7">
        <v>3855.5</v>
      </c>
      <c r="B3857" s="7">
        <v>0</v>
      </c>
      <c r="C3857" s="7"/>
      <c r="D3857" s="7"/>
      <c r="E3857" s="7"/>
      <c r="H3857">
        <v>3855.5</v>
      </c>
      <c r="I3857">
        <v>1</v>
      </c>
    </row>
    <row r="3858" spans="1:9">
      <c r="A3858" s="7">
        <v>3856.5</v>
      </c>
      <c r="B3858" s="7">
        <v>0</v>
      </c>
      <c r="C3858" s="7"/>
      <c r="D3858" s="7"/>
      <c r="E3858" s="7"/>
      <c r="H3858">
        <v>3856.5</v>
      </c>
      <c r="I3858">
        <v>0</v>
      </c>
    </row>
    <row r="3859" spans="1:9">
      <c r="A3859" s="7">
        <v>3857.5</v>
      </c>
      <c r="B3859" s="7">
        <v>1</v>
      </c>
      <c r="C3859" s="7"/>
      <c r="D3859" s="7"/>
      <c r="E3859" s="7"/>
      <c r="H3859">
        <v>3857.5</v>
      </c>
      <c r="I3859">
        <v>1</v>
      </c>
    </row>
    <row r="3860" spans="1:9">
      <c r="A3860" s="7">
        <v>3858.5</v>
      </c>
      <c r="B3860" s="7">
        <v>2</v>
      </c>
      <c r="C3860" s="7"/>
      <c r="D3860" s="7"/>
      <c r="E3860" s="7"/>
      <c r="H3860">
        <v>3858.5</v>
      </c>
      <c r="I3860">
        <v>1</v>
      </c>
    </row>
    <row r="3861" spans="1:9">
      <c r="A3861" s="7">
        <v>3859.5</v>
      </c>
      <c r="B3861" s="7">
        <v>0</v>
      </c>
      <c r="C3861" s="7"/>
      <c r="D3861" s="7"/>
      <c r="E3861" s="7"/>
      <c r="H3861">
        <v>3859.5</v>
      </c>
      <c r="I3861">
        <v>2</v>
      </c>
    </row>
    <row r="3862" spans="1:9">
      <c r="A3862" s="7">
        <v>3860.5</v>
      </c>
      <c r="B3862" s="7">
        <v>1</v>
      </c>
      <c r="C3862" s="7"/>
      <c r="D3862" s="7"/>
      <c r="E3862" s="7"/>
      <c r="H3862">
        <v>3860.5</v>
      </c>
      <c r="I3862">
        <v>0</v>
      </c>
    </row>
    <row r="3863" spans="1:9">
      <c r="A3863" s="7">
        <v>3861.5</v>
      </c>
      <c r="B3863" s="7">
        <v>2</v>
      </c>
      <c r="C3863" s="7"/>
      <c r="D3863" s="7"/>
      <c r="E3863" s="7"/>
      <c r="H3863">
        <v>3861.5</v>
      </c>
      <c r="I3863">
        <v>2</v>
      </c>
    </row>
    <row r="3864" spans="1:9">
      <c r="A3864" s="7">
        <v>3862.5</v>
      </c>
      <c r="B3864" s="7">
        <v>0</v>
      </c>
      <c r="C3864" s="7"/>
      <c r="D3864" s="7"/>
      <c r="E3864" s="7"/>
      <c r="H3864">
        <v>3862.5</v>
      </c>
      <c r="I3864">
        <v>0</v>
      </c>
    </row>
    <row r="3865" spans="1:9">
      <c r="A3865" s="7">
        <v>3863.5</v>
      </c>
      <c r="B3865" s="7">
        <v>0</v>
      </c>
      <c r="C3865" s="7"/>
      <c r="D3865" s="7"/>
      <c r="E3865" s="7"/>
      <c r="H3865">
        <v>3863.5</v>
      </c>
      <c r="I3865">
        <v>2</v>
      </c>
    </row>
    <row r="3866" spans="1:9">
      <c r="A3866" s="7">
        <v>3864.5</v>
      </c>
      <c r="B3866" s="7">
        <v>0</v>
      </c>
      <c r="C3866" s="7"/>
      <c r="D3866" s="7"/>
      <c r="E3866" s="7"/>
      <c r="H3866">
        <v>3864.5</v>
      </c>
      <c r="I3866">
        <v>0</v>
      </c>
    </row>
    <row r="3867" spans="1:9">
      <c r="A3867" s="7">
        <v>3865.5</v>
      </c>
      <c r="B3867" s="7">
        <v>0</v>
      </c>
      <c r="C3867" s="7"/>
      <c r="D3867" s="7"/>
      <c r="E3867" s="7"/>
      <c r="H3867">
        <v>3865.5</v>
      </c>
      <c r="I3867">
        <v>0</v>
      </c>
    </row>
    <row r="3868" spans="1:9">
      <c r="A3868" s="7">
        <v>3866.5</v>
      </c>
      <c r="B3868" s="7">
        <v>0</v>
      </c>
      <c r="C3868" s="7"/>
      <c r="D3868" s="7"/>
      <c r="E3868" s="7"/>
      <c r="H3868">
        <v>3866.5</v>
      </c>
      <c r="I3868">
        <v>0</v>
      </c>
    </row>
    <row r="3869" spans="1:9">
      <c r="A3869" s="7">
        <v>3867.5</v>
      </c>
      <c r="B3869" s="7">
        <v>1</v>
      </c>
      <c r="C3869" s="7"/>
      <c r="D3869" s="7"/>
      <c r="E3869" s="7"/>
      <c r="H3869">
        <v>3867.5</v>
      </c>
      <c r="I3869">
        <v>1</v>
      </c>
    </row>
    <row r="3870" spans="1:9">
      <c r="A3870" s="7">
        <v>3868.5</v>
      </c>
      <c r="B3870" s="7">
        <v>1</v>
      </c>
      <c r="C3870" s="7"/>
      <c r="D3870" s="7"/>
      <c r="E3870" s="7"/>
      <c r="H3870">
        <v>3868.5</v>
      </c>
      <c r="I3870">
        <v>1</v>
      </c>
    </row>
    <row r="3871" spans="1:9">
      <c r="A3871" s="7">
        <v>3869.5</v>
      </c>
      <c r="B3871" s="7">
        <v>0</v>
      </c>
      <c r="C3871" s="7"/>
      <c r="D3871" s="7"/>
      <c r="E3871" s="7"/>
      <c r="H3871">
        <v>3869.5</v>
      </c>
      <c r="I3871">
        <v>1</v>
      </c>
    </row>
    <row r="3872" spans="1:9">
      <c r="A3872" s="7">
        <v>3870.5</v>
      </c>
      <c r="B3872" s="7">
        <v>1</v>
      </c>
      <c r="C3872" s="7"/>
      <c r="D3872" s="7"/>
      <c r="E3872" s="7"/>
      <c r="H3872">
        <v>3870.5</v>
      </c>
      <c r="I3872">
        <v>1</v>
      </c>
    </row>
    <row r="3873" spans="1:9">
      <c r="A3873" s="7">
        <v>3871.5</v>
      </c>
      <c r="B3873" s="7">
        <v>0</v>
      </c>
      <c r="C3873" s="7"/>
      <c r="D3873" s="7"/>
      <c r="E3873" s="7"/>
      <c r="H3873">
        <v>3871.5</v>
      </c>
      <c r="I3873">
        <v>2</v>
      </c>
    </row>
    <row r="3874" spans="1:9">
      <c r="A3874" s="7">
        <v>3872.5</v>
      </c>
      <c r="B3874" s="7">
        <v>0</v>
      </c>
      <c r="C3874" s="7"/>
      <c r="D3874" s="7"/>
      <c r="E3874" s="7"/>
      <c r="H3874">
        <v>3872.5</v>
      </c>
      <c r="I3874">
        <v>1</v>
      </c>
    </row>
    <row r="3875" spans="1:9">
      <c r="A3875" s="7">
        <v>3873.5</v>
      </c>
      <c r="B3875" s="7">
        <v>1</v>
      </c>
      <c r="C3875" s="7"/>
      <c r="D3875" s="7"/>
      <c r="E3875" s="7"/>
      <c r="H3875">
        <v>3873.5</v>
      </c>
      <c r="I3875">
        <v>1</v>
      </c>
    </row>
    <row r="3876" spans="1:9">
      <c r="A3876" s="7">
        <v>3874.5</v>
      </c>
      <c r="B3876" s="7">
        <v>0</v>
      </c>
      <c r="C3876" s="7"/>
      <c r="D3876" s="7"/>
      <c r="E3876" s="7"/>
      <c r="H3876">
        <v>3874.5</v>
      </c>
      <c r="I3876">
        <v>1</v>
      </c>
    </row>
    <row r="3877" spans="1:9">
      <c r="A3877" s="7">
        <v>3875.5</v>
      </c>
      <c r="B3877" s="7">
        <v>1</v>
      </c>
      <c r="C3877" s="7"/>
      <c r="D3877" s="7"/>
      <c r="E3877" s="7"/>
      <c r="H3877">
        <v>3875.5</v>
      </c>
      <c r="I3877">
        <v>0</v>
      </c>
    </row>
    <row r="3878" spans="1:9">
      <c r="A3878" s="7">
        <v>3876.5</v>
      </c>
      <c r="B3878" s="7">
        <v>1</v>
      </c>
      <c r="C3878" s="7"/>
      <c r="D3878" s="7"/>
      <c r="E3878" s="7"/>
      <c r="H3878">
        <v>3876.5</v>
      </c>
      <c r="I3878">
        <v>0</v>
      </c>
    </row>
    <row r="3879" spans="1:9">
      <c r="A3879" s="7">
        <v>3877.5</v>
      </c>
      <c r="B3879" s="7">
        <v>0</v>
      </c>
      <c r="C3879" s="7"/>
      <c r="D3879" s="7"/>
      <c r="E3879" s="7"/>
      <c r="H3879">
        <v>3877.5</v>
      </c>
      <c r="I3879">
        <v>2</v>
      </c>
    </row>
    <row r="3880" spans="1:9">
      <c r="A3880" s="7">
        <v>3878.5</v>
      </c>
      <c r="B3880" s="7">
        <v>0</v>
      </c>
      <c r="C3880" s="7"/>
      <c r="D3880" s="7"/>
      <c r="E3880" s="7"/>
      <c r="H3880">
        <v>3878.5</v>
      </c>
      <c r="I3880">
        <v>1</v>
      </c>
    </row>
    <row r="3881" spans="1:9">
      <c r="A3881" s="7">
        <v>3879.5</v>
      </c>
      <c r="B3881" s="7">
        <v>0</v>
      </c>
      <c r="C3881" s="7"/>
      <c r="D3881" s="7"/>
      <c r="E3881" s="7"/>
      <c r="H3881">
        <v>3879.5</v>
      </c>
      <c r="I3881">
        <v>1</v>
      </c>
    </row>
    <row r="3882" spans="1:9">
      <c r="A3882" s="7">
        <v>3880.5</v>
      </c>
      <c r="B3882" s="7">
        <v>0</v>
      </c>
      <c r="C3882" s="7"/>
      <c r="D3882" s="7"/>
      <c r="E3882" s="7"/>
      <c r="H3882">
        <v>3880.5</v>
      </c>
      <c r="I3882">
        <v>2</v>
      </c>
    </row>
    <row r="3883" spans="1:9">
      <c r="A3883" s="7">
        <v>3881.5</v>
      </c>
      <c r="B3883" s="7">
        <v>0</v>
      </c>
      <c r="C3883" s="7"/>
      <c r="D3883" s="7"/>
      <c r="E3883" s="7"/>
      <c r="H3883">
        <v>3881.5</v>
      </c>
      <c r="I3883">
        <v>1</v>
      </c>
    </row>
    <row r="3884" spans="1:9">
      <c r="A3884" s="7">
        <v>3882.5</v>
      </c>
      <c r="B3884" s="7">
        <v>0</v>
      </c>
      <c r="C3884" s="7"/>
      <c r="D3884" s="7"/>
      <c r="E3884" s="7"/>
      <c r="H3884">
        <v>3882.5</v>
      </c>
      <c r="I3884">
        <v>0</v>
      </c>
    </row>
    <row r="3885" spans="1:9">
      <c r="A3885" s="7">
        <v>3883.5</v>
      </c>
      <c r="B3885" s="7">
        <v>1</v>
      </c>
      <c r="C3885" s="7"/>
      <c r="D3885" s="7"/>
      <c r="E3885" s="7"/>
      <c r="H3885">
        <v>3883.5</v>
      </c>
      <c r="I3885">
        <v>1</v>
      </c>
    </row>
    <row r="3886" spans="1:9">
      <c r="A3886" s="7">
        <v>3884.5</v>
      </c>
      <c r="B3886" s="7">
        <v>0</v>
      </c>
      <c r="C3886" s="7"/>
      <c r="D3886" s="7"/>
      <c r="E3886" s="7"/>
      <c r="H3886">
        <v>3884.5</v>
      </c>
      <c r="I3886">
        <v>1</v>
      </c>
    </row>
    <row r="3887" spans="1:9">
      <c r="A3887" s="7">
        <v>3885.5</v>
      </c>
      <c r="B3887" s="7">
        <v>4</v>
      </c>
      <c r="C3887" s="7"/>
      <c r="D3887" s="7"/>
      <c r="E3887" s="7"/>
      <c r="H3887">
        <v>3885.5</v>
      </c>
      <c r="I3887">
        <v>1</v>
      </c>
    </row>
    <row r="3888" spans="1:9">
      <c r="A3888" s="7">
        <v>3886.5</v>
      </c>
      <c r="B3888" s="7">
        <v>0</v>
      </c>
      <c r="C3888" s="7"/>
      <c r="D3888" s="7"/>
      <c r="E3888" s="7"/>
      <c r="H3888">
        <v>3886.5</v>
      </c>
      <c r="I3888">
        <v>2</v>
      </c>
    </row>
    <row r="3889" spans="1:9">
      <c r="A3889" s="7">
        <v>3887.5</v>
      </c>
      <c r="B3889" s="7">
        <v>2</v>
      </c>
      <c r="C3889" s="7"/>
      <c r="D3889" s="7"/>
      <c r="E3889" s="7"/>
      <c r="H3889">
        <v>3887.5</v>
      </c>
      <c r="I3889">
        <v>3</v>
      </c>
    </row>
    <row r="3890" spans="1:9">
      <c r="A3890" s="7">
        <v>3888.5</v>
      </c>
      <c r="B3890" s="7">
        <v>2</v>
      </c>
      <c r="C3890" s="7"/>
      <c r="D3890" s="7"/>
      <c r="E3890" s="7"/>
      <c r="H3890">
        <v>3888.5</v>
      </c>
      <c r="I3890">
        <v>1</v>
      </c>
    </row>
    <row r="3891" spans="1:9">
      <c r="A3891" s="7">
        <v>3889.5</v>
      </c>
      <c r="B3891" s="7">
        <v>1</v>
      </c>
      <c r="C3891" s="7"/>
      <c r="D3891" s="7"/>
      <c r="E3891" s="7"/>
      <c r="H3891">
        <v>3889.5</v>
      </c>
      <c r="I3891">
        <v>2</v>
      </c>
    </row>
    <row r="3892" spans="1:9">
      <c r="A3892" s="7">
        <v>3890.5</v>
      </c>
      <c r="B3892" s="7">
        <v>3</v>
      </c>
      <c r="C3892" s="7"/>
      <c r="D3892" s="7"/>
      <c r="E3892" s="7"/>
      <c r="H3892">
        <v>3890.5</v>
      </c>
      <c r="I3892">
        <v>2</v>
      </c>
    </row>
    <row r="3893" spans="1:9">
      <c r="A3893" s="7">
        <v>3891.5</v>
      </c>
      <c r="B3893" s="7">
        <v>1</v>
      </c>
      <c r="C3893" s="7"/>
      <c r="D3893" s="7"/>
      <c r="E3893" s="7"/>
      <c r="H3893">
        <v>3891.5</v>
      </c>
      <c r="I3893">
        <v>3</v>
      </c>
    </row>
    <row r="3894" spans="1:9">
      <c r="A3894" s="7">
        <v>3892.5</v>
      </c>
      <c r="B3894" s="7">
        <v>3</v>
      </c>
      <c r="C3894" s="7"/>
      <c r="D3894" s="7"/>
      <c r="E3894" s="7"/>
      <c r="H3894">
        <v>3892.5</v>
      </c>
      <c r="I3894">
        <v>1</v>
      </c>
    </row>
    <row r="3895" spans="1:9">
      <c r="A3895" s="7">
        <v>3893.5</v>
      </c>
      <c r="B3895" s="7">
        <v>1</v>
      </c>
      <c r="C3895" s="7"/>
      <c r="D3895" s="7"/>
      <c r="E3895" s="7"/>
      <c r="H3895">
        <v>3893.5</v>
      </c>
      <c r="I3895">
        <v>0</v>
      </c>
    </row>
    <row r="3896" spans="1:9">
      <c r="A3896" s="7">
        <v>3894.5</v>
      </c>
      <c r="B3896" s="7">
        <v>1</v>
      </c>
      <c r="C3896" s="7"/>
      <c r="D3896" s="7"/>
      <c r="E3896" s="7"/>
      <c r="H3896">
        <v>3894.5</v>
      </c>
      <c r="I3896">
        <v>1</v>
      </c>
    </row>
    <row r="3897" spans="1:9">
      <c r="A3897" s="7">
        <v>3895.5</v>
      </c>
      <c r="B3897" s="7">
        <v>2</v>
      </c>
      <c r="C3897" s="7"/>
      <c r="D3897" s="7"/>
      <c r="E3897" s="7"/>
      <c r="H3897">
        <v>3895.5</v>
      </c>
      <c r="I3897">
        <v>0</v>
      </c>
    </row>
    <row r="3898" spans="1:9">
      <c r="A3898" s="7">
        <v>3896.5</v>
      </c>
      <c r="B3898" s="7">
        <v>0</v>
      </c>
      <c r="C3898" s="7"/>
      <c r="D3898" s="7"/>
      <c r="E3898" s="7"/>
      <c r="H3898">
        <v>3896.5</v>
      </c>
      <c r="I3898">
        <v>2</v>
      </c>
    </row>
    <row r="3899" spans="1:9">
      <c r="A3899" s="7">
        <v>3897.5</v>
      </c>
      <c r="B3899" s="7">
        <v>1</v>
      </c>
      <c r="C3899" s="7"/>
      <c r="D3899" s="7"/>
      <c r="E3899" s="7"/>
      <c r="H3899">
        <v>3897.5</v>
      </c>
      <c r="I3899">
        <v>0</v>
      </c>
    </row>
    <row r="3900" spans="1:9">
      <c r="A3900" s="7">
        <v>3898.5</v>
      </c>
      <c r="B3900" s="7">
        <v>0</v>
      </c>
      <c r="C3900" s="7"/>
      <c r="D3900" s="7"/>
      <c r="E3900" s="7"/>
      <c r="H3900">
        <v>3898.5</v>
      </c>
      <c r="I3900">
        <v>3</v>
      </c>
    </row>
    <row r="3901" spans="1:9">
      <c r="A3901" s="7">
        <v>3899.5</v>
      </c>
      <c r="B3901" s="7">
        <v>0</v>
      </c>
      <c r="C3901" s="7"/>
      <c r="D3901" s="7"/>
      <c r="E3901" s="7"/>
      <c r="H3901">
        <v>3899.5</v>
      </c>
      <c r="I3901">
        <v>2</v>
      </c>
    </row>
    <row r="3902" spans="1:9">
      <c r="A3902" s="7">
        <v>3900.5</v>
      </c>
      <c r="B3902" s="7">
        <v>0</v>
      </c>
      <c r="C3902" s="7"/>
      <c r="D3902" s="7"/>
      <c r="E3902" s="7"/>
      <c r="H3902">
        <v>3900.5</v>
      </c>
      <c r="I3902">
        <v>0</v>
      </c>
    </row>
    <row r="3903" spans="1:9">
      <c r="A3903" s="7">
        <v>3901.5</v>
      </c>
      <c r="B3903" s="7">
        <v>0</v>
      </c>
      <c r="C3903" s="7"/>
      <c r="D3903" s="7"/>
      <c r="E3903" s="7"/>
      <c r="H3903">
        <v>3901.5</v>
      </c>
      <c r="I3903">
        <v>0</v>
      </c>
    </row>
    <row r="3904" spans="1:9">
      <c r="A3904" s="7">
        <v>3902.5</v>
      </c>
      <c r="B3904" s="7">
        <v>0</v>
      </c>
      <c r="C3904" s="7"/>
      <c r="D3904" s="7"/>
      <c r="E3904" s="7"/>
      <c r="H3904">
        <v>3902.5</v>
      </c>
      <c r="I3904">
        <v>0</v>
      </c>
    </row>
    <row r="3905" spans="1:9">
      <c r="A3905" s="7">
        <v>3903.5</v>
      </c>
      <c r="B3905" s="7">
        <v>1</v>
      </c>
      <c r="C3905" s="7"/>
      <c r="D3905" s="7"/>
      <c r="E3905" s="7"/>
      <c r="H3905">
        <v>3903.5</v>
      </c>
      <c r="I3905">
        <v>1</v>
      </c>
    </row>
    <row r="3906" spans="1:9">
      <c r="A3906" s="7">
        <v>3904.5</v>
      </c>
      <c r="B3906" s="7">
        <v>0</v>
      </c>
      <c r="C3906" s="7"/>
      <c r="D3906" s="7"/>
      <c r="E3906" s="7"/>
      <c r="H3906">
        <v>3904.5</v>
      </c>
      <c r="I3906">
        <v>1</v>
      </c>
    </row>
    <row r="3907" spans="1:9">
      <c r="A3907" s="7">
        <v>3905.5</v>
      </c>
      <c r="B3907" s="7">
        <v>1</v>
      </c>
      <c r="C3907" s="7"/>
      <c r="D3907" s="7"/>
      <c r="E3907" s="7"/>
      <c r="H3907">
        <v>3905.5</v>
      </c>
      <c r="I3907">
        <v>0</v>
      </c>
    </row>
    <row r="3908" spans="1:9">
      <c r="A3908" s="7">
        <v>3906.5</v>
      </c>
      <c r="B3908" s="7">
        <v>0</v>
      </c>
      <c r="C3908" s="7"/>
      <c r="D3908" s="7"/>
      <c r="E3908" s="7"/>
      <c r="H3908">
        <v>3906.5</v>
      </c>
      <c r="I3908">
        <v>0</v>
      </c>
    </row>
    <row r="3909" spans="1:9">
      <c r="A3909" s="7">
        <v>3907.5</v>
      </c>
      <c r="B3909" s="7">
        <v>0</v>
      </c>
      <c r="C3909" s="7"/>
      <c r="D3909" s="7"/>
      <c r="E3909" s="7"/>
      <c r="H3909">
        <v>3907.5</v>
      </c>
      <c r="I3909">
        <v>2</v>
      </c>
    </row>
    <row r="3910" spans="1:9">
      <c r="A3910" s="7">
        <v>3908.5</v>
      </c>
      <c r="B3910" s="7">
        <v>1</v>
      </c>
      <c r="C3910" s="7"/>
      <c r="D3910" s="7"/>
      <c r="E3910" s="7"/>
      <c r="H3910">
        <v>3908.5</v>
      </c>
      <c r="I3910">
        <v>0</v>
      </c>
    </row>
    <row r="3911" spans="1:9">
      <c r="A3911" s="7">
        <v>3909.5</v>
      </c>
      <c r="B3911" s="7">
        <v>1</v>
      </c>
      <c r="C3911" s="7"/>
      <c r="D3911" s="7"/>
      <c r="E3911" s="7"/>
      <c r="H3911">
        <v>3909.5</v>
      </c>
      <c r="I3911">
        <v>1</v>
      </c>
    </row>
    <row r="3912" spans="1:9">
      <c r="A3912" s="7">
        <v>3910.5</v>
      </c>
      <c r="B3912" s="7">
        <v>0</v>
      </c>
      <c r="C3912" s="7"/>
      <c r="D3912" s="7"/>
      <c r="E3912" s="7"/>
      <c r="H3912">
        <v>3910.5</v>
      </c>
      <c r="I3912">
        <v>0</v>
      </c>
    </row>
    <row r="3913" spans="1:9">
      <c r="A3913" s="7">
        <v>3911.5</v>
      </c>
      <c r="B3913" s="7">
        <v>0</v>
      </c>
      <c r="C3913" s="7"/>
      <c r="D3913" s="7"/>
      <c r="E3913" s="7"/>
      <c r="H3913">
        <v>3911.5</v>
      </c>
      <c r="I3913">
        <v>3</v>
      </c>
    </row>
    <row r="3914" spans="1:9">
      <c r="A3914" s="7">
        <v>3912.5</v>
      </c>
      <c r="B3914" s="7">
        <v>1</v>
      </c>
      <c r="C3914" s="7"/>
      <c r="D3914" s="7"/>
      <c r="E3914" s="7"/>
      <c r="H3914">
        <v>3912.5</v>
      </c>
      <c r="I3914">
        <v>1</v>
      </c>
    </row>
    <row r="3915" spans="1:9">
      <c r="A3915" s="7">
        <v>3913.5</v>
      </c>
      <c r="B3915" s="7">
        <v>2</v>
      </c>
      <c r="C3915" s="7"/>
      <c r="D3915" s="7"/>
      <c r="E3915" s="7"/>
      <c r="H3915">
        <v>3913.5</v>
      </c>
      <c r="I3915">
        <v>1</v>
      </c>
    </row>
    <row r="3916" spans="1:9">
      <c r="A3916" s="7">
        <v>3914.5</v>
      </c>
      <c r="B3916" s="7">
        <v>1</v>
      </c>
      <c r="C3916" s="7"/>
      <c r="D3916" s="7"/>
      <c r="E3916" s="7"/>
      <c r="H3916">
        <v>3914.5</v>
      </c>
      <c r="I3916">
        <v>0</v>
      </c>
    </row>
    <row r="3917" spans="1:9">
      <c r="A3917" s="7">
        <v>3915.5</v>
      </c>
      <c r="B3917" s="7">
        <v>1</v>
      </c>
      <c r="C3917" s="7"/>
      <c r="D3917" s="7"/>
      <c r="E3917" s="7"/>
      <c r="H3917">
        <v>3915.5</v>
      </c>
      <c r="I3917">
        <v>2</v>
      </c>
    </row>
    <row r="3918" spans="1:9">
      <c r="A3918" s="7">
        <v>3916.5</v>
      </c>
      <c r="B3918" s="7">
        <v>0</v>
      </c>
      <c r="C3918" s="7"/>
      <c r="D3918" s="7"/>
      <c r="E3918" s="7"/>
      <c r="H3918">
        <v>3916.5</v>
      </c>
      <c r="I3918">
        <v>1</v>
      </c>
    </row>
    <row r="3919" spans="1:9">
      <c r="A3919" s="7">
        <v>3917.5</v>
      </c>
      <c r="B3919" s="7">
        <v>1</v>
      </c>
      <c r="C3919" s="7"/>
      <c r="D3919" s="7"/>
      <c r="E3919" s="7"/>
      <c r="H3919">
        <v>3917.5</v>
      </c>
      <c r="I3919">
        <v>0</v>
      </c>
    </row>
    <row r="3920" spans="1:9">
      <c r="A3920" s="7">
        <v>3918.5</v>
      </c>
      <c r="B3920" s="7">
        <v>1</v>
      </c>
      <c r="C3920" s="7"/>
      <c r="D3920" s="7"/>
      <c r="E3920" s="7"/>
      <c r="H3920">
        <v>3918.5</v>
      </c>
      <c r="I3920">
        <v>2</v>
      </c>
    </row>
    <row r="3921" spans="1:9">
      <c r="A3921" s="7">
        <v>3919.5</v>
      </c>
      <c r="B3921" s="7">
        <v>1</v>
      </c>
      <c r="C3921" s="7"/>
      <c r="D3921" s="7"/>
      <c r="E3921" s="7"/>
      <c r="H3921">
        <v>3919.5</v>
      </c>
      <c r="I3921">
        <v>4</v>
      </c>
    </row>
    <row r="3922" spans="1:9">
      <c r="A3922" s="7">
        <v>3920.5</v>
      </c>
      <c r="B3922" s="7">
        <v>0</v>
      </c>
      <c r="C3922" s="7"/>
      <c r="D3922" s="7"/>
      <c r="E3922" s="7"/>
      <c r="H3922">
        <v>3920.5</v>
      </c>
      <c r="I3922">
        <v>1</v>
      </c>
    </row>
    <row r="3923" spans="1:9">
      <c r="A3923" s="7">
        <v>3921.5</v>
      </c>
      <c r="B3923" s="7">
        <v>0</v>
      </c>
      <c r="C3923" s="7"/>
      <c r="D3923" s="7"/>
      <c r="E3923" s="7"/>
      <c r="H3923">
        <v>3921.5</v>
      </c>
      <c r="I3923">
        <v>5</v>
      </c>
    </row>
    <row r="3924" spans="1:9">
      <c r="A3924" s="7">
        <v>3922.5</v>
      </c>
      <c r="B3924" s="7">
        <v>0</v>
      </c>
      <c r="C3924" s="7"/>
      <c r="D3924" s="7"/>
      <c r="E3924" s="7"/>
      <c r="H3924">
        <v>3922.5</v>
      </c>
      <c r="I3924">
        <v>3</v>
      </c>
    </row>
    <row r="3925" spans="1:9">
      <c r="A3925" s="7">
        <v>3923.5</v>
      </c>
      <c r="B3925" s="7">
        <v>0</v>
      </c>
      <c r="C3925" s="7"/>
      <c r="D3925" s="7"/>
      <c r="E3925" s="7"/>
      <c r="H3925">
        <v>3923.5</v>
      </c>
      <c r="I3925">
        <v>1</v>
      </c>
    </row>
    <row r="3926" spans="1:9">
      <c r="A3926" s="7">
        <v>3924.5</v>
      </c>
      <c r="B3926" s="7">
        <v>1</v>
      </c>
      <c r="C3926" s="7"/>
      <c r="D3926" s="7"/>
      <c r="E3926" s="7"/>
      <c r="H3926">
        <v>3924.5</v>
      </c>
      <c r="I3926">
        <v>1</v>
      </c>
    </row>
    <row r="3927" spans="1:9">
      <c r="A3927" s="7">
        <v>3925.5</v>
      </c>
      <c r="B3927" s="7">
        <v>2</v>
      </c>
      <c r="C3927" s="7"/>
      <c r="D3927" s="7"/>
      <c r="E3927" s="7"/>
      <c r="H3927">
        <v>3925.5</v>
      </c>
      <c r="I3927">
        <v>1</v>
      </c>
    </row>
    <row r="3928" spans="1:9">
      <c r="A3928" s="7">
        <v>3926.5</v>
      </c>
      <c r="B3928" s="7">
        <v>0</v>
      </c>
      <c r="C3928" s="7"/>
      <c r="D3928" s="7"/>
      <c r="E3928" s="7"/>
      <c r="H3928">
        <v>3926.5</v>
      </c>
      <c r="I3928">
        <v>0</v>
      </c>
    </row>
    <row r="3929" spans="1:9">
      <c r="A3929" s="7">
        <v>3927.5</v>
      </c>
      <c r="B3929" s="7">
        <v>2</v>
      </c>
      <c r="C3929" s="7"/>
      <c r="D3929" s="7"/>
      <c r="E3929" s="7"/>
      <c r="H3929">
        <v>3927.5</v>
      </c>
      <c r="I3929">
        <v>2</v>
      </c>
    </row>
    <row r="3930" spans="1:9">
      <c r="A3930" s="7">
        <v>3928.5</v>
      </c>
      <c r="B3930" s="7">
        <v>0</v>
      </c>
      <c r="C3930" s="7"/>
      <c r="D3930" s="7"/>
      <c r="E3930" s="7"/>
      <c r="H3930">
        <v>3928.5</v>
      </c>
      <c r="I3930">
        <v>1</v>
      </c>
    </row>
    <row r="3931" spans="1:9">
      <c r="A3931" s="7">
        <v>3929.5</v>
      </c>
      <c r="B3931" s="7">
        <v>0</v>
      </c>
      <c r="C3931" s="7"/>
      <c r="D3931" s="7"/>
      <c r="E3931" s="7"/>
      <c r="H3931">
        <v>3929.5</v>
      </c>
      <c r="I3931">
        <v>0</v>
      </c>
    </row>
    <row r="3932" spans="1:9">
      <c r="A3932" s="7">
        <v>3930.5</v>
      </c>
      <c r="B3932" s="7">
        <v>0</v>
      </c>
      <c r="C3932" s="7"/>
      <c r="D3932" s="7"/>
      <c r="E3932" s="7"/>
      <c r="H3932">
        <v>3930.5</v>
      </c>
      <c r="I3932">
        <v>0</v>
      </c>
    </row>
    <row r="3933" spans="1:9">
      <c r="A3933" s="7">
        <v>3931.5</v>
      </c>
      <c r="B3933" s="7">
        <v>1</v>
      </c>
      <c r="C3933" s="7"/>
      <c r="D3933" s="7"/>
      <c r="E3933" s="7"/>
      <c r="H3933">
        <v>3931.5</v>
      </c>
      <c r="I3933">
        <v>3</v>
      </c>
    </row>
    <row r="3934" spans="1:9">
      <c r="A3934" s="7">
        <v>3932.5</v>
      </c>
      <c r="B3934" s="7">
        <v>0</v>
      </c>
      <c r="C3934" s="7"/>
      <c r="D3934" s="7"/>
      <c r="E3934" s="7"/>
      <c r="H3934">
        <v>3932.5</v>
      </c>
      <c r="I3934">
        <v>0</v>
      </c>
    </row>
    <row r="3935" spans="1:9">
      <c r="A3935" s="7">
        <v>3933.5</v>
      </c>
      <c r="B3935" s="7">
        <v>1</v>
      </c>
      <c r="C3935" s="7"/>
      <c r="D3935" s="7"/>
      <c r="E3935" s="7"/>
      <c r="H3935">
        <v>3933.5</v>
      </c>
      <c r="I3935">
        <v>1</v>
      </c>
    </row>
    <row r="3936" spans="1:9">
      <c r="A3936" s="7">
        <v>3934.5</v>
      </c>
      <c r="B3936" s="7">
        <v>0</v>
      </c>
      <c r="C3936" s="7"/>
      <c r="D3936" s="7"/>
      <c r="E3936" s="7"/>
      <c r="H3936">
        <v>3934.5</v>
      </c>
      <c r="I3936">
        <v>2</v>
      </c>
    </row>
    <row r="3937" spans="1:9">
      <c r="A3937" s="7">
        <v>3935.5</v>
      </c>
      <c r="B3937" s="7">
        <v>2</v>
      </c>
      <c r="C3937" s="7"/>
      <c r="D3937" s="7"/>
      <c r="E3937" s="7"/>
      <c r="H3937">
        <v>3935.5</v>
      </c>
      <c r="I3937">
        <v>2</v>
      </c>
    </row>
    <row r="3938" spans="1:9">
      <c r="A3938" s="7">
        <v>3936.5</v>
      </c>
      <c r="B3938" s="7">
        <v>0</v>
      </c>
      <c r="C3938" s="7"/>
      <c r="D3938" s="7"/>
      <c r="E3938" s="7"/>
      <c r="H3938">
        <v>3936.5</v>
      </c>
      <c r="I3938">
        <v>0</v>
      </c>
    </row>
    <row r="3939" spans="1:9">
      <c r="A3939" s="7">
        <v>3937.5</v>
      </c>
      <c r="B3939" s="7">
        <v>0</v>
      </c>
      <c r="C3939" s="7"/>
      <c r="D3939" s="7"/>
      <c r="E3939" s="7"/>
      <c r="H3939">
        <v>3937.5</v>
      </c>
      <c r="I3939">
        <v>2</v>
      </c>
    </row>
    <row r="3940" spans="1:9">
      <c r="A3940" s="7">
        <v>3938.5</v>
      </c>
      <c r="B3940" s="7">
        <v>0</v>
      </c>
      <c r="C3940" s="7"/>
      <c r="D3940" s="7"/>
      <c r="E3940" s="7"/>
      <c r="H3940">
        <v>3938.5</v>
      </c>
      <c r="I3940">
        <v>1</v>
      </c>
    </row>
    <row r="3941" spans="1:9">
      <c r="A3941" s="7">
        <v>3939.5</v>
      </c>
      <c r="B3941" s="7">
        <v>0</v>
      </c>
      <c r="C3941" s="7"/>
      <c r="D3941" s="7"/>
      <c r="E3941" s="7"/>
      <c r="H3941">
        <v>3939.5</v>
      </c>
      <c r="I3941">
        <v>1</v>
      </c>
    </row>
    <row r="3942" spans="1:9">
      <c r="A3942" s="7">
        <v>3940.5</v>
      </c>
      <c r="B3942" s="7">
        <v>0</v>
      </c>
      <c r="C3942" s="7"/>
      <c r="D3942" s="7"/>
      <c r="E3942" s="7"/>
      <c r="H3942">
        <v>3940.5</v>
      </c>
      <c r="I3942">
        <v>1</v>
      </c>
    </row>
    <row r="3943" spans="1:9">
      <c r="A3943" s="7">
        <v>3941.5</v>
      </c>
      <c r="B3943" s="7">
        <v>0</v>
      </c>
      <c r="C3943" s="7"/>
      <c r="D3943" s="7"/>
      <c r="E3943" s="7"/>
      <c r="H3943">
        <v>3941.5</v>
      </c>
      <c r="I3943">
        <v>2</v>
      </c>
    </row>
    <row r="3944" spans="1:9">
      <c r="A3944" s="7">
        <v>3942.5</v>
      </c>
      <c r="B3944" s="7">
        <v>0</v>
      </c>
      <c r="C3944" s="7"/>
      <c r="D3944" s="7"/>
      <c r="E3944" s="7"/>
      <c r="H3944">
        <v>3942.5</v>
      </c>
      <c r="I3944">
        <v>1</v>
      </c>
    </row>
    <row r="3945" spans="1:9">
      <c r="A3945" s="7">
        <v>3943.5</v>
      </c>
      <c r="B3945" s="7">
        <v>0</v>
      </c>
      <c r="C3945" s="7"/>
      <c r="D3945" s="7"/>
      <c r="E3945" s="7"/>
      <c r="H3945">
        <v>3943.5</v>
      </c>
      <c r="I3945">
        <v>0</v>
      </c>
    </row>
    <row r="3946" spans="1:9">
      <c r="A3946" s="7">
        <v>3944.5</v>
      </c>
      <c r="B3946" s="7">
        <v>1</v>
      </c>
      <c r="C3946" s="7"/>
      <c r="D3946" s="7"/>
      <c r="E3946" s="7"/>
      <c r="H3946">
        <v>3944.5</v>
      </c>
      <c r="I3946">
        <v>0</v>
      </c>
    </row>
    <row r="3947" spans="1:9">
      <c r="A3947" s="7">
        <v>3945.5</v>
      </c>
      <c r="B3947" s="7">
        <v>0</v>
      </c>
      <c r="C3947" s="7"/>
      <c r="D3947" s="7"/>
      <c r="E3947" s="7"/>
      <c r="H3947">
        <v>3945.5</v>
      </c>
      <c r="I3947">
        <v>1</v>
      </c>
    </row>
    <row r="3948" spans="1:9">
      <c r="A3948" s="7">
        <v>3946.5</v>
      </c>
      <c r="B3948" s="7">
        <v>0</v>
      </c>
      <c r="C3948" s="7"/>
      <c r="D3948" s="7"/>
      <c r="E3948" s="7"/>
      <c r="H3948">
        <v>3946.5</v>
      </c>
      <c r="I3948">
        <v>1</v>
      </c>
    </row>
    <row r="3949" spans="1:9">
      <c r="A3949" s="7">
        <v>3947.5</v>
      </c>
      <c r="B3949" s="7">
        <v>0</v>
      </c>
      <c r="C3949" s="7"/>
      <c r="D3949" s="7"/>
      <c r="E3949" s="7"/>
      <c r="H3949">
        <v>3947.5</v>
      </c>
      <c r="I3949">
        <v>3</v>
      </c>
    </row>
    <row r="3950" spans="1:9">
      <c r="A3950" s="7">
        <v>3948.5</v>
      </c>
      <c r="B3950" s="7">
        <v>1</v>
      </c>
      <c r="C3950" s="7"/>
      <c r="D3950" s="7"/>
      <c r="E3950" s="7"/>
      <c r="H3950">
        <v>3948.5</v>
      </c>
      <c r="I3950">
        <v>0</v>
      </c>
    </row>
    <row r="3951" spans="1:9">
      <c r="A3951" s="7">
        <v>3949.5</v>
      </c>
      <c r="B3951" s="7">
        <v>0</v>
      </c>
      <c r="C3951" s="7"/>
      <c r="D3951" s="7"/>
      <c r="E3951" s="7"/>
      <c r="H3951">
        <v>3949.5</v>
      </c>
      <c r="I3951">
        <v>0</v>
      </c>
    </row>
    <row r="3952" spans="1:9">
      <c r="A3952" s="7">
        <v>3950.5</v>
      </c>
      <c r="B3952" s="7">
        <v>0</v>
      </c>
      <c r="C3952" s="7"/>
      <c r="D3952" s="7"/>
      <c r="E3952" s="7"/>
      <c r="H3952">
        <v>3950.5</v>
      </c>
      <c r="I3952">
        <v>1</v>
      </c>
    </row>
    <row r="3953" spans="1:9">
      <c r="A3953" s="7">
        <v>3951.5</v>
      </c>
      <c r="B3953" s="7">
        <v>0</v>
      </c>
      <c r="C3953" s="7"/>
      <c r="D3953" s="7"/>
      <c r="E3953" s="7"/>
      <c r="H3953">
        <v>3951.5</v>
      </c>
      <c r="I3953">
        <v>4</v>
      </c>
    </row>
    <row r="3954" spans="1:9">
      <c r="A3954" s="7">
        <v>3952.5</v>
      </c>
      <c r="B3954" s="7">
        <v>0</v>
      </c>
      <c r="C3954" s="7"/>
      <c r="D3954" s="7"/>
      <c r="E3954" s="7"/>
      <c r="H3954">
        <v>3952.5</v>
      </c>
      <c r="I3954">
        <v>1</v>
      </c>
    </row>
    <row r="3955" spans="1:9">
      <c r="A3955" s="7">
        <v>3953.5</v>
      </c>
      <c r="B3955" s="7">
        <v>0</v>
      </c>
      <c r="C3955" s="7"/>
      <c r="D3955" s="7"/>
      <c r="E3955" s="7"/>
      <c r="H3955">
        <v>3953.5</v>
      </c>
      <c r="I3955">
        <v>0</v>
      </c>
    </row>
    <row r="3956" spans="1:9">
      <c r="A3956" s="7">
        <v>3954.5</v>
      </c>
      <c r="B3956" s="7">
        <v>0</v>
      </c>
      <c r="C3956" s="7"/>
      <c r="D3956" s="7"/>
      <c r="E3956" s="7"/>
      <c r="H3956">
        <v>3954.5</v>
      </c>
      <c r="I3956">
        <v>1</v>
      </c>
    </row>
    <row r="3957" spans="1:9">
      <c r="A3957" s="7">
        <v>3955.5</v>
      </c>
      <c r="B3957" s="7">
        <v>0</v>
      </c>
      <c r="C3957" s="7"/>
      <c r="D3957" s="7"/>
      <c r="E3957" s="7"/>
      <c r="H3957">
        <v>3955.5</v>
      </c>
      <c r="I3957">
        <v>3</v>
      </c>
    </row>
    <row r="3958" spans="1:9">
      <c r="A3958" s="7">
        <v>3956.5</v>
      </c>
      <c r="B3958" s="7">
        <v>0</v>
      </c>
      <c r="C3958" s="7"/>
      <c r="D3958" s="7"/>
      <c r="E3958" s="7"/>
      <c r="H3958">
        <v>3956.5</v>
      </c>
      <c r="I3958">
        <v>2</v>
      </c>
    </row>
    <row r="3959" spans="1:9">
      <c r="A3959" s="7">
        <v>3957.5</v>
      </c>
      <c r="B3959" s="7">
        <v>0</v>
      </c>
      <c r="C3959" s="7"/>
      <c r="D3959" s="7"/>
      <c r="E3959" s="7"/>
      <c r="H3959">
        <v>3957.5</v>
      </c>
      <c r="I3959">
        <v>0</v>
      </c>
    </row>
    <row r="3960" spans="1:9">
      <c r="A3960" s="7">
        <v>3958.5</v>
      </c>
      <c r="B3960" s="7">
        <v>0</v>
      </c>
      <c r="C3960" s="7"/>
      <c r="D3960" s="7"/>
      <c r="E3960" s="7"/>
      <c r="H3960">
        <v>3958.5</v>
      </c>
      <c r="I3960">
        <v>0</v>
      </c>
    </row>
    <row r="3961" spans="1:9">
      <c r="A3961" s="7">
        <v>3959.5</v>
      </c>
      <c r="B3961" s="7">
        <v>0</v>
      </c>
      <c r="C3961" s="7"/>
      <c r="D3961" s="7"/>
      <c r="E3961" s="7"/>
      <c r="H3961">
        <v>3959.5</v>
      </c>
      <c r="I3961">
        <v>0</v>
      </c>
    </row>
    <row r="3962" spans="1:9">
      <c r="A3962" s="7">
        <v>3960.5</v>
      </c>
      <c r="B3962" s="7">
        <v>1</v>
      </c>
      <c r="C3962" s="7"/>
      <c r="D3962" s="7"/>
      <c r="E3962" s="7"/>
      <c r="H3962">
        <v>3960.5</v>
      </c>
      <c r="I3962">
        <v>1</v>
      </c>
    </row>
    <row r="3963" spans="1:9">
      <c r="A3963" s="7">
        <v>3961.5</v>
      </c>
      <c r="B3963" s="7">
        <v>0</v>
      </c>
      <c r="C3963" s="7"/>
      <c r="D3963" s="7"/>
      <c r="E3963" s="7"/>
      <c r="H3963">
        <v>3961.5</v>
      </c>
      <c r="I3963">
        <v>1</v>
      </c>
    </row>
    <row r="3964" spans="1:9">
      <c r="A3964" s="7">
        <v>3962.5</v>
      </c>
      <c r="B3964" s="7">
        <v>1</v>
      </c>
      <c r="C3964" s="7"/>
      <c r="D3964" s="7"/>
      <c r="E3964" s="7"/>
      <c r="H3964">
        <v>3962.5</v>
      </c>
      <c r="I3964">
        <v>1</v>
      </c>
    </row>
    <row r="3965" spans="1:9">
      <c r="A3965" s="7">
        <v>3963.5</v>
      </c>
      <c r="B3965" s="7">
        <v>1</v>
      </c>
      <c r="C3965" s="7"/>
      <c r="D3965" s="7"/>
      <c r="E3965" s="7"/>
      <c r="H3965">
        <v>3963.5</v>
      </c>
      <c r="I3965">
        <v>1</v>
      </c>
    </row>
    <row r="3966" spans="1:9">
      <c r="A3966" s="7">
        <v>3964.5</v>
      </c>
      <c r="B3966" s="7">
        <v>0</v>
      </c>
      <c r="C3966" s="7"/>
      <c r="D3966" s="7"/>
      <c r="E3966" s="7"/>
      <c r="H3966">
        <v>3964.5</v>
      </c>
      <c r="I3966">
        <v>2</v>
      </c>
    </row>
    <row r="3967" spans="1:9">
      <c r="A3967" s="7">
        <v>3965.5</v>
      </c>
      <c r="B3967" s="7">
        <v>0</v>
      </c>
      <c r="C3967" s="7"/>
      <c r="D3967" s="7"/>
      <c r="E3967" s="7"/>
      <c r="H3967">
        <v>3965.5</v>
      </c>
      <c r="I3967">
        <v>2</v>
      </c>
    </row>
    <row r="3968" spans="1:9">
      <c r="A3968" s="7">
        <v>3966.5</v>
      </c>
      <c r="B3968" s="7">
        <v>0</v>
      </c>
      <c r="C3968" s="7"/>
      <c r="D3968" s="7"/>
      <c r="E3968" s="7"/>
      <c r="H3968">
        <v>3966.5</v>
      </c>
      <c r="I3968">
        <v>1</v>
      </c>
    </row>
    <row r="3969" spans="1:9">
      <c r="A3969" s="7">
        <v>3967.5</v>
      </c>
      <c r="B3969" s="7">
        <v>3</v>
      </c>
      <c r="C3969" s="7"/>
      <c r="D3969" s="7"/>
      <c r="E3969" s="7"/>
      <c r="H3969">
        <v>3967.5</v>
      </c>
      <c r="I3969">
        <v>2</v>
      </c>
    </row>
    <row r="3970" spans="1:9">
      <c r="A3970" s="7">
        <v>3968.5</v>
      </c>
      <c r="B3970" s="7">
        <v>0</v>
      </c>
      <c r="C3970" s="7"/>
      <c r="D3970" s="7"/>
      <c r="E3970" s="7"/>
      <c r="H3970">
        <v>3968.5</v>
      </c>
      <c r="I3970">
        <v>0</v>
      </c>
    </row>
    <row r="3971" spans="1:9">
      <c r="A3971" s="7">
        <v>3969.5</v>
      </c>
      <c r="B3971" s="7">
        <v>2</v>
      </c>
      <c r="C3971" s="7"/>
      <c r="D3971" s="7"/>
      <c r="E3971" s="7"/>
      <c r="H3971">
        <v>3969.5</v>
      </c>
      <c r="I3971">
        <v>2</v>
      </c>
    </row>
    <row r="3972" spans="1:9">
      <c r="A3972" s="7">
        <v>3970.5</v>
      </c>
      <c r="B3972" s="7">
        <v>1</v>
      </c>
      <c r="C3972" s="7"/>
      <c r="D3972" s="7"/>
      <c r="E3972" s="7"/>
      <c r="H3972">
        <v>3970.5</v>
      </c>
      <c r="I3972">
        <v>0</v>
      </c>
    </row>
    <row r="3973" spans="1:9">
      <c r="A3973" s="7">
        <v>3971.5</v>
      </c>
      <c r="B3973" s="7">
        <v>2</v>
      </c>
      <c r="C3973" s="7"/>
      <c r="D3973" s="7"/>
      <c r="E3973" s="7"/>
      <c r="H3973">
        <v>3971.5</v>
      </c>
      <c r="I3973">
        <v>1</v>
      </c>
    </row>
    <row r="3974" spans="1:9">
      <c r="A3974" s="7">
        <v>3972.5</v>
      </c>
      <c r="B3974" s="7">
        <v>1</v>
      </c>
      <c r="C3974" s="7"/>
      <c r="D3974" s="7"/>
      <c r="E3974" s="7"/>
      <c r="H3974">
        <v>3972.5</v>
      </c>
      <c r="I3974">
        <v>3</v>
      </c>
    </row>
    <row r="3975" spans="1:9">
      <c r="A3975" s="7">
        <v>3973.5</v>
      </c>
      <c r="B3975" s="7">
        <v>0</v>
      </c>
      <c r="C3975" s="7"/>
      <c r="D3975" s="7"/>
      <c r="E3975" s="7"/>
      <c r="H3975">
        <v>3973.5</v>
      </c>
      <c r="I3975">
        <v>0</v>
      </c>
    </row>
    <row r="3976" spans="1:9">
      <c r="A3976" s="7">
        <v>3974.5</v>
      </c>
      <c r="B3976" s="7">
        <v>0</v>
      </c>
      <c r="C3976" s="7"/>
      <c r="D3976" s="7"/>
      <c r="E3976" s="7"/>
      <c r="H3976">
        <v>3974.5</v>
      </c>
      <c r="I3976">
        <v>1</v>
      </c>
    </row>
    <row r="3977" spans="1:9">
      <c r="A3977" s="7">
        <v>3975.5</v>
      </c>
      <c r="B3977" s="7">
        <v>1</v>
      </c>
      <c r="C3977" s="7"/>
      <c r="D3977" s="7"/>
      <c r="E3977" s="7"/>
      <c r="H3977">
        <v>3975.5</v>
      </c>
      <c r="I3977">
        <v>1</v>
      </c>
    </row>
    <row r="3978" spans="1:9">
      <c r="A3978" s="7">
        <v>3976.5</v>
      </c>
      <c r="B3978" s="7">
        <v>0</v>
      </c>
      <c r="C3978" s="7"/>
      <c r="D3978" s="7"/>
      <c r="E3978" s="7"/>
      <c r="H3978">
        <v>3976.5</v>
      </c>
      <c r="I3978">
        <v>1</v>
      </c>
    </row>
    <row r="3979" spans="1:9">
      <c r="A3979" s="7">
        <v>3977.5</v>
      </c>
      <c r="B3979" s="7">
        <v>1</v>
      </c>
      <c r="C3979" s="7"/>
      <c r="D3979" s="7"/>
      <c r="E3979" s="7"/>
      <c r="H3979">
        <v>3977.5</v>
      </c>
      <c r="I3979">
        <v>1</v>
      </c>
    </row>
    <row r="3980" spans="1:9">
      <c r="A3980" s="7">
        <v>3978.5</v>
      </c>
      <c r="B3980" s="7">
        <v>0</v>
      </c>
      <c r="C3980" s="7"/>
      <c r="D3980" s="7"/>
      <c r="E3980" s="7"/>
      <c r="H3980">
        <v>3978.5</v>
      </c>
      <c r="I3980">
        <v>1</v>
      </c>
    </row>
    <row r="3981" spans="1:9">
      <c r="A3981" s="7">
        <v>3979.5</v>
      </c>
      <c r="B3981" s="7">
        <v>0</v>
      </c>
      <c r="C3981" s="7"/>
      <c r="D3981" s="7"/>
      <c r="E3981" s="7"/>
      <c r="H3981">
        <v>3979.5</v>
      </c>
      <c r="I3981">
        <v>0</v>
      </c>
    </row>
    <row r="3982" spans="1:9">
      <c r="A3982" s="7">
        <v>3980.5</v>
      </c>
      <c r="B3982" s="7">
        <v>0</v>
      </c>
      <c r="C3982" s="7"/>
      <c r="D3982" s="7"/>
      <c r="E3982" s="7"/>
      <c r="H3982">
        <v>3980.5</v>
      </c>
      <c r="I3982">
        <v>2</v>
      </c>
    </row>
    <row r="3983" spans="1:9">
      <c r="A3983" s="7">
        <v>3981.5</v>
      </c>
      <c r="B3983" s="7">
        <v>0</v>
      </c>
      <c r="C3983" s="7"/>
      <c r="D3983" s="7"/>
      <c r="E3983" s="7"/>
      <c r="H3983">
        <v>3981.5</v>
      </c>
      <c r="I3983">
        <v>2</v>
      </c>
    </row>
    <row r="3984" spans="1:9">
      <c r="A3984" s="7">
        <v>3982.5</v>
      </c>
      <c r="B3984" s="7">
        <v>0</v>
      </c>
      <c r="C3984" s="7"/>
      <c r="D3984" s="7"/>
      <c r="E3984" s="7"/>
      <c r="H3984">
        <v>3982.5</v>
      </c>
      <c r="I3984">
        <v>2</v>
      </c>
    </row>
    <row r="3985" spans="1:9">
      <c r="A3985" s="7">
        <v>3983.5</v>
      </c>
      <c r="B3985" s="7">
        <v>2</v>
      </c>
      <c r="C3985" s="7"/>
      <c r="D3985" s="7"/>
      <c r="E3985" s="7"/>
      <c r="H3985">
        <v>3983.5</v>
      </c>
      <c r="I3985">
        <v>0</v>
      </c>
    </row>
    <row r="3986" spans="1:9">
      <c r="A3986" s="7">
        <v>3984.5</v>
      </c>
      <c r="B3986" s="7">
        <v>0</v>
      </c>
      <c r="C3986" s="7"/>
      <c r="D3986" s="7"/>
      <c r="E3986" s="7"/>
      <c r="H3986">
        <v>3984.5</v>
      </c>
      <c r="I3986">
        <v>2</v>
      </c>
    </row>
    <row r="3987" spans="1:9">
      <c r="A3987" s="7">
        <v>3985.5</v>
      </c>
      <c r="B3987" s="7">
        <v>0</v>
      </c>
      <c r="C3987" s="7"/>
      <c r="D3987" s="7"/>
      <c r="E3987" s="7"/>
      <c r="H3987">
        <v>3985.5</v>
      </c>
      <c r="I3987">
        <v>1</v>
      </c>
    </row>
    <row r="3988" spans="1:9">
      <c r="A3988" s="7">
        <v>3986.5</v>
      </c>
      <c r="B3988" s="7">
        <v>0</v>
      </c>
      <c r="C3988" s="7"/>
      <c r="D3988" s="7"/>
      <c r="E3988" s="7"/>
      <c r="H3988">
        <v>3986.5</v>
      </c>
      <c r="I3988">
        <v>0</v>
      </c>
    </row>
    <row r="3989" spans="1:9">
      <c r="A3989" s="7">
        <v>3987.5</v>
      </c>
      <c r="B3989" s="7">
        <v>1</v>
      </c>
      <c r="C3989" s="7"/>
      <c r="D3989" s="7"/>
      <c r="E3989" s="7"/>
      <c r="H3989">
        <v>3987.5</v>
      </c>
      <c r="I3989">
        <v>1</v>
      </c>
    </row>
    <row r="3990" spans="1:9">
      <c r="A3990" s="7">
        <v>3988.5</v>
      </c>
      <c r="B3990" s="7">
        <v>0</v>
      </c>
      <c r="C3990" s="7"/>
      <c r="D3990" s="7"/>
      <c r="E3990" s="7"/>
      <c r="H3990">
        <v>3988.5</v>
      </c>
      <c r="I3990">
        <v>1</v>
      </c>
    </row>
    <row r="3991" spans="1:9">
      <c r="A3991" s="7">
        <v>3989.5</v>
      </c>
      <c r="B3991" s="7">
        <v>2</v>
      </c>
      <c r="C3991" s="7"/>
      <c r="D3991" s="7"/>
      <c r="E3991" s="7"/>
      <c r="H3991">
        <v>3989.5</v>
      </c>
      <c r="I3991">
        <v>1</v>
      </c>
    </row>
    <row r="3992" spans="1:9">
      <c r="A3992" s="7">
        <v>3990.5</v>
      </c>
      <c r="B3992" s="7">
        <v>0</v>
      </c>
      <c r="C3992" s="7"/>
      <c r="D3992" s="7"/>
      <c r="E3992" s="7"/>
      <c r="H3992">
        <v>3990.5</v>
      </c>
      <c r="I3992">
        <v>1</v>
      </c>
    </row>
    <row r="3993" spans="1:9">
      <c r="A3993" s="7">
        <v>3991.5</v>
      </c>
      <c r="B3993" s="7">
        <v>0</v>
      </c>
      <c r="C3993" s="7"/>
      <c r="D3993" s="7"/>
      <c r="E3993" s="7"/>
      <c r="H3993">
        <v>3991.5</v>
      </c>
      <c r="I3993">
        <v>0</v>
      </c>
    </row>
    <row r="3994" spans="1:9">
      <c r="A3994" s="7">
        <v>3992.5</v>
      </c>
      <c r="B3994" s="7">
        <v>0</v>
      </c>
      <c r="C3994" s="7"/>
      <c r="D3994" s="7"/>
      <c r="E3994" s="7"/>
      <c r="H3994">
        <v>3992.5</v>
      </c>
      <c r="I3994">
        <v>1</v>
      </c>
    </row>
    <row r="3995" spans="1:9">
      <c r="A3995" s="7">
        <v>3993.5</v>
      </c>
      <c r="B3995" s="7">
        <v>0</v>
      </c>
      <c r="C3995" s="7"/>
      <c r="D3995" s="7"/>
      <c r="E3995" s="7"/>
      <c r="H3995">
        <v>3993.5</v>
      </c>
      <c r="I3995">
        <v>2</v>
      </c>
    </row>
    <row r="3996" spans="1:9">
      <c r="A3996" s="7">
        <v>3994.5</v>
      </c>
      <c r="B3996" s="7">
        <v>2</v>
      </c>
      <c r="C3996" s="7"/>
      <c r="D3996" s="7"/>
      <c r="E3996" s="7"/>
      <c r="H3996">
        <v>3994.5</v>
      </c>
      <c r="I3996">
        <v>2</v>
      </c>
    </row>
    <row r="3997" spans="1:9">
      <c r="A3997" s="7">
        <v>3995.5</v>
      </c>
      <c r="B3997" s="7">
        <v>0</v>
      </c>
      <c r="C3997" s="7"/>
      <c r="D3997" s="7"/>
      <c r="E3997" s="7"/>
      <c r="H3997">
        <v>3995.5</v>
      </c>
      <c r="I3997">
        <v>0</v>
      </c>
    </row>
    <row r="3998" spans="1:9">
      <c r="A3998" s="7">
        <v>3996.5</v>
      </c>
      <c r="B3998" s="7">
        <v>2</v>
      </c>
      <c r="C3998" s="7"/>
      <c r="D3998" s="7"/>
      <c r="E3998" s="7"/>
      <c r="H3998">
        <v>3996.5</v>
      </c>
      <c r="I3998">
        <v>1</v>
      </c>
    </row>
    <row r="3999" spans="1:9">
      <c r="A3999" s="7">
        <v>3997.5</v>
      </c>
      <c r="B3999" s="7">
        <v>2</v>
      </c>
      <c r="C3999" s="7"/>
      <c r="D3999" s="7"/>
      <c r="E3999" s="7"/>
      <c r="H3999">
        <v>3997.5</v>
      </c>
      <c r="I3999">
        <v>1</v>
      </c>
    </row>
    <row r="4000" spans="1:9">
      <c r="A4000" s="7">
        <v>3998.5</v>
      </c>
      <c r="B4000" s="7">
        <v>1</v>
      </c>
      <c r="C4000" s="7"/>
      <c r="D4000" s="7"/>
      <c r="E4000" s="7"/>
      <c r="H4000">
        <v>3998.5</v>
      </c>
      <c r="I4000">
        <v>0</v>
      </c>
    </row>
    <row r="4001" spans="1:9">
      <c r="A4001" s="7">
        <v>3999.5</v>
      </c>
      <c r="B4001" s="7">
        <v>1</v>
      </c>
      <c r="C4001" s="7"/>
      <c r="D4001" s="7"/>
      <c r="E4001" s="7"/>
      <c r="H4001">
        <v>3999.5</v>
      </c>
      <c r="I4001">
        <v>0</v>
      </c>
    </row>
    <row r="4002" spans="1:9">
      <c r="A4002" s="7">
        <v>4000.5</v>
      </c>
      <c r="B4002" s="7">
        <v>1</v>
      </c>
      <c r="C4002" s="7"/>
      <c r="D4002" s="7"/>
      <c r="E4002" s="7"/>
      <c r="H4002">
        <v>4000.5</v>
      </c>
      <c r="I4002">
        <v>2</v>
      </c>
    </row>
    <row r="4003" spans="1:9">
      <c r="A4003" s="7">
        <v>4001.5</v>
      </c>
      <c r="B4003" s="7">
        <v>0</v>
      </c>
      <c r="C4003" s="7"/>
      <c r="D4003" s="7"/>
      <c r="E4003" s="7"/>
      <c r="H4003">
        <v>4001.5</v>
      </c>
      <c r="I4003">
        <v>0</v>
      </c>
    </row>
    <row r="4004" spans="1:9">
      <c r="A4004" s="7">
        <v>4002.5</v>
      </c>
      <c r="B4004" s="7">
        <v>0</v>
      </c>
      <c r="C4004" s="7"/>
      <c r="D4004" s="7"/>
      <c r="E4004" s="7"/>
      <c r="H4004">
        <v>4002.5</v>
      </c>
      <c r="I4004">
        <v>2</v>
      </c>
    </row>
    <row r="4005" spans="1:9">
      <c r="A4005" s="7">
        <v>4003.5</v>
      </c>
      <c r="B4005" s="7">
        <v>0</v>
      </c>
      <c r="C4005" s="7"/>
      <c r="D4005" s="7"/>
      <c r="E4005" s="7"/>
      <c r="H4005">
        <v>4003.5</v>
      </c>
      <c r="I4005">
        <v>0</v>
      </c>
    </row>
    <row r="4006" spans="1:9">
      <c r="A4006" s="7">
        <v>4004.5</v>
      </c>
      <c r="B4006" s="7">
        <v>1</v>
      </c>
      <c r="C4006" s="7"/>
      <c r="D4006" s="7"/>
      <c r="E4006" s="7"/>
      <c r="H4006">
        <v>4004.5</v>
      </c>
      <c r="I4006">
        <v>1</v>
      </c>
    </row>
    <row r="4007" spans="1:9">
      <c r="A4007" s="7">
        <v>4005.5</v>
      </c>
      <c r="B4007" s="7">
        <v>0</v>
      </c>
      <c r="C4007" s="7"/>
      <c r="D4007" s="7"/>
      <c r="E4007" s="7"/>
      <c r="H4007">
        <v>4005.5</v>
      </c>
      <c r="I4007">
        <v>0</v>
      </c>
    </row>
    <row r="4008" spans="1:9">
      <c r="A4008" s="7">
        <v>4006.5</v>
      </c>
      <c r="B4008" s="7">
        <v>2</v>
      </c>
      <c r="C4008" s="7"/>
      <c r="D4008" s="7"/>
      <c r="E4008" s="7"/>
      <c r="H4008">
        <v>4006.5</v>
      </c>
      <c r="I4008">
        <v>0</v>
      </c>
    </row>
    <row r="4009" spans="1:9">
      <c r="A4009" s="7">
        <v>4007.5</v>
      </c>
      <c r="B4009" s="7">
        <v>0</v>
      </c>
      <c r="C4009" s="7"/>
      <c r="D4009" s="7"/>
      <c r="E4009" s="7"/>
      <c r="H4009">
        <v>4007.5</v>
      </c>
      <c r="I4009">
        <v>0</v>
      </c>
    </row>
    <row r="4010" spans="1:9">
      <c r="A4010" s="7">
        <v>4008.5</v>
      </c>
      <c r="B4010" s="7">
        <v>1</v>
      </c>
      <c r="C4010" s="7"/>
      <c r="D4010" s="7"/>
      <c r="E4010" s="7"/>
      <c r="H4010">
        <v>4008.5</v>
      </c>
      <c r="I4010">
        <v>2</v>
      </c>
    </row>
    <row r="4011" spans="1:9">
      <c r="A4011" s="7">
        <v>4009.5</v>
      </c>
      <c r="B4011" s="7">
        <v>0</v>
      </c>
      <c r="C4011" s="7"/>
      <c r="D4011" s="7"/>
      <c r="E4011" s="7"/>
      <c r="H4011">
        <v>4009.5</v>
      </c>
      <c r="I4011">
        <v>2</v>
      </c>
    </row>
    <row r="4012" spans="1:9">
      <c r="A4012" s="7">
        <v>4010.5</v>
      </c>
      <c r="B4012" s="7">
        <v>2</v>
      </c>
      <c r="C4012" s="7"/>
      <c r="D4012" s="7"/>
      <c r="E4012" s="7"/>
      <c r="H4012">
        <v>4010.5</v>
      </c>
      <c r="I4012">
        <v>2</v>
      </c>
    </row>
    <row r="4013" spans="1:9">
      <c r="A4013" s="7">
        <v>4011.5</v>
      </c>
      <c r="B4013" s="7">
        <v>2</v>
      </c>
      <c r="C4013" s="7"/>
      <c r="D4013" s="7"/>
      <c r="E4013" s="7"/>
      <c r="H4013">
        <v>4011.5</v>
      </c>
      <c r="I4013">
        <v>1</v>
      </c>
    </row>
    <row r="4014" spans="1:9">
      <c r="A4014" s="7">
        <v>4012.5</v>
      </c>
      <c r="B4014" s="7">
        <v>2</v>
      </c>
      <c r="C4014" s="7"/>
      <c r="D4014" s="7"/>
      <c r="E4014" s="7"/>
      <c r="H4014">
        <v>4012.5</v>
      </c>
      <c r="I4014">
        <v>1</v>
      </c>
    </row>
    <row r="4015" spans="1:9">
      <c r="A4015" s="7">
        <v>4013.5</v>
      </c>
      <c r="B4015" s="7">
        <v>1</v>
      </c>
      <c r="C4015" s="7"/>
      <c r="D4015" s="7"/>
      <c r="E4015" s="7"/>
      <c r="H4015">
        <v>4013.5</v>
      </c>
      <c r="I4015">
        <v>1</v>
      </c>
    </row>
    <row r="4016" spans="1:9">
      <c r="A4016" s="7">
        <v>4014.5</v>
      </c>
      <c r="B4016" s="7">
        <v>0</v>
      </c>
      <c r="C4016" s="7"/>
      <c r="D4016" s="7"/>
      <c r="E4016" s="7"/>
      <c r="H4016">
        <v>4014.5</v>
      </c>
      <c r="I4016">
        <v>0</v>
      </c>
    </row>
    <row r="4017" spans="1:9">
      <c r="A4017" s="7">
        <v>4015.5</v>
      </c>
      <c r="B4017" s="7">
        <v>2</v>
      </c>
      <c r="C4017" s="7"/>
      <c r="D4017" s="7"/>
      <c r="E4017" s="7"/>
      <c r="H4017">
        <v>4015.5</v>
      </c>
      <c r="I4017">
        <v>0</v>
      </c>
    </row>
    <row r="4018" spans="1:9">
      <c r="A4018" s="7">
        <v>4016.5</v>
      </c>
      <c r="B4018" s="7">
        <v>1</v>
      </c>
      <c r="C4018" s="7"/>
      <c r="D4018" s="7"/>
      <c r="E4018" s="7"/>
      <c r="H4018">
        <v>4016.5</v>
      </c>
      <c r="I4018">
        <v>1</v>
      </c>
    </row>
    <row r="4019" spans="1:9">
      <c r="A4019" s="7">
        <v>4017.5</v>
      </c>
      <c r="B4019" s="7">
        <v>0</v>
      </c>
      <c r="C4019" s="7"/>
      <c r="D4019" s="7"/>
      <c r="E4019" s="7"/>
      <c r="H4019">
        <v>4017.5</v>
      </c>
      <c r="I4019">
        <v>3</v>
      </c>
    </row>
    <row r="4020" spans="1:9">
      <c r="A4020" s="7">
        <v>4018.5</v>
      </c>
      <c r="B4020" s="7">
        <v>2</v>
      </c>
      <c r="C4020" s="7"/>
      <c r="D4020" s="7"/>
      <c r="E4020" s="7"/>
      <c r="H4020">
        <v>4018.5</v>
      </c>
      <c r="I4020">
        <v>0</v>
      </c>
    </row>
    <row r="4021" spans="1:9">
      <c r="A4021" s="7">
        <v>4019.5</v>
      </c>
      <c r="B4021" s="7">
        <v>1</v>
      </c>
      <c r="C4021" s="7"/>
      <c r="D4021" s="7"/>
      <c r="E4021" s="7"/>
      <c r="H4021">
        <v>4019.5</v>
      </c>
      <c r="I4021">
        <v>0</v>
      </c>
    </row>
    <row r="4022" spans="1:9">
      <c r="A4022" s="7">
        <v>4020.5</v>
      </c>
      <c r="B4022" s="7">
        <v>1</v>
      </c>
      <c r="C4022" s="7"/>
      <c r="D4022" s="7"/>
      <c r="E4022" s="7"/>
      <c r="H4022">
        <v>4020.5</v>
      </c>
      <c r="I4022">
        <v>0</v>
      </c>
    </row>
    <row r="4023" spans="1:9">
      <c r="A4023" s="7">
        <v>4021.5</v>
      </c>
      <c r="B4023" s="7">
        <v>0</v>
      </c>
      <c r="C4023" s="7"/>
      <c r="D4023" s="7"/>
      <c r="E4023" s="7"/>
      <c r="H4023">
        <v>4021.5</v>
      </c>
      <c r="I4023">
        <v>0</v>
      </c>
    </row>
    <row r="4024" spans="1:9">
      <c r="A4024" s="7">
        <v>4022.5</v>
      </c>
      <c r="B4024" s="7">
        <v>0</v>
      </c>
      <c r="C4024" s="7"/>
      <c r="D4024" s="7"/>
      <c r="E4024" s="7"/>
      <c r="H4024">
        <v>4022.5</v>
      </c>
      <c r="I4024">
        <v>2</v>
      </c>
    </row>
    <row r="4025" spans="1:9">
      <c r="A4025" s="7">
        <v>4023.5</v>
      </c>
      <c r="B4025" s="7">
        <v>0</v>
      </c>
      <c r="C4025" s="7"/>
      <c r="D4025" s="7"/>
      <c r="E4025" s="7"/>
      <c r="H4025">
        <v>4023.5</v>
      </c>
      <c r="I4025">
        <v>2</v>
      </c>
    </row>
    <row r="4026" spans="1:9">
      <c r="A4026" s="7">
        <v>4024.5</v>
      </c>
      <c r="B4026" s="7">
        <v>0</v>
      </c>
      <c r="C4026" s="7"/>
      <c r="D4026" s="7"/>
      <c r="E4026" s="7"/>
      <c r="H4026">
        <v>4024.5</v>
      </c>
      <c r="I4026">
        <v>0</v>
      </c>
    </row>
    <row r="4027" spans="1:9">
      <c r="A4027" s="7">
        <v>4025.5</v>
      </c>
      <c r="B4027" s="7">
        <v>0</v>
      </c>
      <c r="C4027" s="7"/>
      <c r="D4027" s="7"/>
      <c r="E4027" s="7"/>
      <c r="H4027">
        <v>4025.5</v>
      </c>
      <c r="I4027">
        <v>0</v>
      </c>
    </row>
    <row r="4028" spans="1:9">
      <c r="A4028" s="7">
        <v>4026.5</v>
      </c>
      <c r="B4028" s="7">
        <v>0</v>
      </c>
      <c r="C4028" s="7"/>
      <c r="D4028" s="7"/>
      <c r="E4028" s="7"/>
      <c r="H4028">
        <v>4026.5</v>
      </c>
      <c r="I4028">
        <v>3</v>
      </c>
    </row>
    <row r="4029" spans="1:9">
      <c r="A4029" s="7">
        <v>4027.5</v>
      </c>
      <c r="B4029" s="7">
        <v>0</v>
      </c>
      <c r="C4029" s="7"/>
      <c r="D4029" s="7"/>
      <c r="E4029" s="7"/>
      <c r="H4029">
        <v>4027.5</v>
      </c>
      <c r="I4029">
        <v>2</v>
      </c>
    </row>
    <row r="4030" spans="1:9">
      <c r="A4030" s="7">
        <v>4028.5</v>
      </c>
      <c r="B4030" s="7">
        <v>0</v>
      </c>
      <c r="C4030" s="7"/>
      <c r="D4030" s="7"/>
      <c r="E4030" s="7"/>
      <c r="H4030">
        <v>4028.5</v>
      </c>
      <c r="I4030">
        <v>3</v>
      </c>
    </row>
    <row r="4031" spans="1:9">
      <c r="A4031" s="7">
        <v>4029.5</v>
      </c>
      <c r="B4031" s="7">
        <v>0</v>
      </c>
      <c r="C4031" s="7"/>
      <c r="D4031" s="7"/>
      <c r="E4031" s="7"/>
      <c r="H4031">
        <v>4029.5</v>
      </c>
      <c r="I4031">
        <v>0</v>
      </c>
    </row>
    <row r="4032" spans="1:9">
      <c r="A4032" s="7">
        <v>4030.5</v>
      </c>
      <c r="B4032" s="7">
        <v>0</v>
      </c>
      <c r="C4032" s="7"/>
      <c r="D4032" s="7"/>
      <c r="E4032" s="7"/>
      <c r="H4032">
        <v>4030.5</v>
      </c>
      <c r="I4032">
        <v>1</v>
      </c>
    </row>
    <row r="4033" spans="1:9">
      <c r="A4033" s="7">
        <v>4031.5</v>
      </c>
      <c r="B4033" s="7">
        <v>0</v>
      </c>
      <c r="C4033" s="7"/>
      <c r="D4033" s="7"/>
      <c r="E4033" s="7"/>
      <c r="H4033">
        <v>4031.5</v>
      </c>
      <c r="I4033">
        <v>2</v>
      </c>
    </row>
    <row r="4034" spans="1:9">
      <c r="A4034" s="7">
        <v>4032.5</v>
      </c>
      <c r="B4034" s="7">
        <v>1</v>
      </c>
      <c r="C4034" s="7"/>
      <c r="D4034" s="7"/>
      <c r="E4034" s="7"/>
      <c r="H4034">
        <v>4032.5</v>
      </c>
      <c r="I4034">
        <v>2</v>
      </c>
    </row>
    <row r="4035" spans="1:9">
      <c r="A4035" s="7">
        <v>4033.5</v>
      </c>
      <c r="B4035" s="7">
        <v>0</v>
      </c>
      <c r="C4035" s="7"/>
      <c r="D4035" s="7"/>
      <c r="E4035" s="7"/>
      <c r="H4035">
        <v>4033.5</v>
      </c>
      <c r="I4035">
        <v>1</v>
      </c>
    </row>
    <row r="4036" spans="1:9">
      <c r="A4036" s="7">
        <v>4034.5</v>
      </c>
      <c r="B4036" s="7">
        <v>1</v>
      </c>
      <c r="C4036" s="7"/>
      <c r="D4036" s="7"/>
      <c r="E4036" s="7"/>
      <c r="H4036">
        <v>4034.5</v>
      </c>
      <c r="I4036">
        <v>3</v>
      </c>
    </row>
    <row r="4037" spans="1:9">
      <c r="A4037" s="7">
        <v>4035.5</v>
      </c>
      <c r="B4037" s="7">
        <v>1</v>
      </c>
      <c r="C4037" s="7"/>
      <c r="D4037" s="7"/>
      <c r="E4037" s="7"/>
      <c r="H4037">
        <v>4035.5</v>
      </c>
      <c r="I4037">
        <v>2</v>
      </c>
    </row>
    <row r="4038" spans="1:9">
      <c r="A4038" s="7">
        <v>4036.5</v>
      </c>
      <c r="B4038" s="7">
        <v>0</v>
      </c>
      <c r="C4038" s="7"/>
      <c r="D4038" s="7"/>
      <c r="E4038" s="7"/>
      <c r="H4038">
        <v>4036.5</v>
      </c>
      <c r="I4038">
        <v>0</v>
      </c>
    </row>
    <row r="4039" spans="1:9">
      <c r="A4039" s="7">
        <v>4037.5</v>
      </c>
      <c r="B4039" s="7">
        <v>2</v>
      </c>
      <c r="C4039" s="7"/>
      <c r="D4039" s="7"/>
      <c r="E4039" s="7"/>
      <c r="H4039">
        <v>4037.5</v>
      </c>
      <c r="I4039">
        <v>2</v>
      </c>
    </row>
    <row r="4040" spans="1:9">
      <c r="A4040" s="7">
        <v>4038.5</v>
      </c>
      <c r="B4040" s="7">
        <v>1</v>
      </c>
      <c r="C4040" s="7"/>
      <c r="D4040" s="7"/>
      <c r="E4040" s="7"/>
      <c r="H4040">
        <v>4038.5</v>
      </c>
      <c r="I4040">
        <v>1</v>
      </c>
    </row>
    <row r="4041" spans="1:9">
      <c r="A4041" s="7">
        <v>4039.5</v>
      </c>
      <c r="B4041" s="7">
        <v>1</v>
      </c>
      <c r="C4041" s="7"/>
      <c r="D4041" s="7"/>
      <c r="E4041" s="7"/>
      <c r="H4041">
        <v>4039.5</v>
      </c>
      <c r="I4041">
        <v>2</v>
      </c>
    </row>
    <row r="4042" spans="1:9">
      <c r="A4042" s="7">
        <v>4040.5</v>
      </c>
      <c r="B4042" s="7">
        <v>0</v>
      </c>
      <c r="C4042" s="7"/>
      <c r="D4042" s="7"/>
      <c r="E4042" s="7"/>
      <c r="H4042">
        <v>4040.5</v>
      </c>
      <c r="I4042">
        <v>3</v>
      </c>
    </row>
    <row r="4043" spans="1:9">
      <c r="A4043" s="7">
        <v>4041.5</v>
      </c>
      <c r="B4043" s="7">
        <v>2</v>
      </c>
      <c r="C4043" s="7"/>
      <c r="D4043" s="7"/>
      <c r="E4043" s="7"/>
      <c r="H4043">
        <v>4041.5</v>
      </c>
      <c r="I4043">
        <v>0</v>
      </c>
    </row>
    <row r="4044" spans="1:9">
      <c r="A4044" s="7">
        <v>4042.5</v>
      </c>
      <c r="B4044" s="7">
        <v>0</v>
      </c>
      <c r="C4044" s="7"/>
      <c r="D4044" s="7"/>
      <c r="E4044" s="7"/>
      <c r="H4044">
        <v>4042.5</v>
      </c>
      <c r="I4044">
        <v>3</v>
      </c>
    </row>
    <row r="4045" spans="1:9">
      <c r="A4045" s="7">
        <v>4043.5</v>
      </c>
      <c r="B4045" s="7">
        <v>1</v>
      </c>
      <c r="C4045" s="7"/>
      <c r="D4045" s="7"/>
      <c r="E4045" s="7"/>
      <c r="H4045">
        <v>4043.5</v>
      </c>
      <c r="I4045">
        <v>1</v>
      </c>
    </row>
    <row r="4046" spans="1:9">
      <c r="A4046" s="7">
        <v>4044.5</v>
      </c>
      <c r="B4046" s="7">
        <v>0</v>
      </c>
      <c r="C4046" s="7"/>
      <c r="D4046" s="7"/>
      <c r="E4046" s="7"/>
      <c r="H4046">
        <v>4044.5</v>
      </c>
      <c r="I4046">
        <v>1</v>
      </c>
    </row>
    <row r="4047" spans="1:9">
      <c r="A4047" s="7">
        <v>4045.5</v>
      </c>
      <c r="B4047" s="7">
        <v>0</v>
      </c>
      <c r="C4047" s="7"/>
      <c r="D4047" s="7"/>
      <c r="E4047" s="7"/>
      <c r="H4047">
        <v>4045.5</v>
      </c>
      <c r="I4047">
        <v>1</v>
      </c>
    </row>
    <row r="4048" spans="1:9">
      <c r="A4048" s="7">
        <v>4046.5</v>
      </c>
      <c r="B4048" s="7">
        <v>0</v>
      </c>
      <c r="C4048" s="7"/>
      <c r="D4048" s="7"/>
      <c r="E4048" s="7"/>
      <c r="H4048">
        <v>4046.5</v>
      </c>
      <c r="I4048">
        <v>1</v>
      </c>
    </row>
    <row r="4049" spans="1:9">
      <c r="A4049" s="7">
        <v>4047.5</v>
      </c>
      <c r="B4049" s="7">
        <v>0</v>
      </c>
      <c r="C4049" s="7"/>
      <c r="D4049" s="7"/>
      <c r="E4049" s="7"/>
      <c r="H4049">
        <v>4047.5</v>
      </c>
      <c r="I4049">
        <v>0</v>
      </c>
    </row>
    <row r="4050" spans="1:9">
      <c r="A4050" s="7">
        <v>4048.5</v>
      </c>
      <c r="B4050" s="7">
        <v>3</v>
      </c>
      <c r="C4050" s="7"/>
      <c r="D4050" s="7"/>
      <c r="E4050" s="7"/>
      <c r="H4050">
        <v>4048.5</v>
      </c>
      <c r="I4050">
        <v>1</v>
      </c>
    </row>
    <row r="4051" spans="1:9">
      <c r="A4051" s="7">
        <v>4049.5</v>
      </c>
      <c r="B4051" s="7">
        <v>0</v>
      </c>
      <c r="C4051" s="7"/>
      <c r="D4051" s="7"/>
      <c r="E4051" s="7"/>
      <c r="H4051">
        <v>4049.5</v>
      </c>
      <c r="I4051">
        <v>0</v>
      </c>
    </row>
    <row r="4052" spans="1:9">
      <c r="A4052" s="7">
        <v>4050.5</v>
      </c>
      <c r="B4052" s="7">
        <v>1</v>
      </c>
      <c r="C4052" s="7"/>
      <c r="D4052" s="7"/>
      <c r="E4052" s="7"/>
      <c r="H4052">
        <v>4050.5</v>
      </c>
      <c r="I4052">
        <v>0</v>
      </c>
    </row>
    <row r="4053" spans="1:9">
      <c r="A4053" s="7">
        <v>4051.5</v>
      </c>
      <c r="B4053" s="7">
        <v>1</v>
      </c>
      <c r="C4053" s="7"/>
      <c r="D4053" s="7"/>
      <c r="E4053" s="7"/>
      <c r="H4053">
        <v>4051.5</v>
      </c>
      <c r="I4053">
        <v>1</v>
      </c>
    </row>
    <row r="4054" spans="1:9">
      <c r="A4054" s="7">
        <v>4052.5</v>
      </c>
      <c r="B4054" s="7">
        <v>0</v>
      </c>
      <c r="C4054" s="7"/>
      <c r="D4054" s="7"/>
      <c r="E4054" s="7"/>
      <c r="H4054">
        <v>4052.5</v>
      </c>
      <c r="I4054">
        <v>0</v>
      </c>
    </row>
    <row r="4055" spans="1:9">
      <c r="A4055" s="7">
        <v>4053.5</v>
      </c>
      <c r="B4055" s="7">
        <v>1</v>
      </c>
      <c r="C4055" s="7"/>
      <c r="D4055" s="7"/>
      <c r="E4055" s="7"/>
      <c r="H4055">
        <v>4053.5</v>
      </c>
      <c r="I4055">
        <v>0</v>
      </c>
    </row>
    <row r="4056" spans="1:9">
      <c r="A4056" s="7">
        <v>4054.5</v>
      </c>
      <c r="B4056" s="7">
        <v>0</v>
      </c>
      <c r="C4056" s="7"/>
      <c r="D4056" s="7"/>
      <c r="E4056" s="7"/>
      <c r="H4056">
        <v>4054.5</v>
      </c>
      <c r="I4056">
        <v>1</v>
      </c>
    </row>
    <row r="4057" spans="1:9">
      <c r="A4057" s="7">
        <v>4055.5</v>
      </c>
      <c r="B4057" s="7">
        <v>0</v>
      </c>
      <c r="C4057" s="7"/>
      <c r="D4057" s="7"/>
      <c r="E4057" s="7"/>
      <c r="H4057">
        <v>4055.5</v>
      </c>
      <c r="I4057">
        <v>1</v>
      </c>
    </row>
    <row r="4058" spans="1:9">
      <c r="A4058" s="7">
        <v>4056.5</v>
      </c>
      <c r="B4058" s="7">
        <v>1</v>
      </c>
      <c r="C4058" s="7"/>
      <c r="D4058" s="7"/>
      <c r="E4058" s="7"/>
      <c r="H4058">
        <v>4056.5</v>
      </c>
      <c r="I4058">
        <v>2</v>
      </c>
    </row>
    <row r="4059" spans="1:9">
      <c r="A4059" s="7">
        <v>4057.5</v>
      </c>
      <c r="B4059" s="7">
        <v>0</v>
      </c>
      <c r="C4059" s="7"/>
      <c r="D4059" s="7"/>
      <c r="E4059" s="7"/>
      <c r="H4059">
        <v>4057.5</v>
      </c>
      <c r="I4059">
        <v>0</v>
      </c>
    </row>
    <row r="4060" spans="1:9">
      <c r="A4060" s="7">
        <v>4058.5</v>
      </c>
      <c r="B4060" s="7">
        <v>0</v>
      </c>
      <c r="C4060" s="7"/>
      <c r="D4060" s="7"/>
      <c r="E4060" s="7"/>
      <c r="H4060">
        <v>4058.5</v>
      </c>
      <c r="I4060">
        <v>0</v>
      </c>
    </row>
    <row r="4061" spans="1:9">
      <c r="A4061" s="7">
        <v>4059.5</v>
      </c>
      <c r="B4061" s="7">
        <v>0</v>
      </c>
      <c r="C4061" s="7"/>
      <c r="D4061" s="7"/>
      <c r="E4061" s="7"/>
      <c r="H4061">
        <v>4059.5</v>
      </c>
      <c r="I4061">
        <v>1</v>
      </c>
    </row>
    <row r="4062" spans="1:9">
      <c r="A4062" s="7">
        <v>4060.5</v>
      </c>
      <c r="B4062" s="7">
        <v>0</v>
      </c>
      <c r="C4062" s="7"/>
      <c r="D4062" s="7"/>
      <c r="E4062" s="7"/>
      <c r="H4062">
        <v>4060.5</v>
      </c>
      <c r="I4062">
        <v>0</v>
      </c>
    </row>
    <row r="4063" spans="1:9">
      <c r="A4063" s="7">
        <v>4061.5</v>
      </c>
      <c r="B4063" s="7">
        <v>1</v>
      </c>
      <c r="C4063" s="7"/>
      <c r="D4063" s="7"/>
      <c r="E4063" s="7"/>
      <c r="H4063">
        <v>4061.5</v>
      </c>
      <c r="I4063">
        <v>1</v>
      </c>
    </row>
    <row r="4064" spans="1:9">
      <c r="A4064" s="7">
        <v>4062.5</v>
      </c>
      <c r="B4064" s="7">
        <v>1</v>
      </c>
      <c r="C4064" s="7"/>
      <c r="D4064" s="7"/>
      <c r="E4064" s="7"/>
      <c r="H4064">
        <v>4062.5</v>
      </c>
      <c r="I4064">
        <v>3</v>
      </c>
    </row>
    <row r="4065" spans="1:9">
      <c r="A4065" s="7">
        <v>4063.5</v>
      </c>
      <c r="B4065" s="7">
        <v>1</v>
      </c>
      <c r="C4065" s="7"/>
      <c r="D4065" s="7"/>
      <c r="E4065" s="7"/>
      <c r="H4065">
        <v>4063.5</v>
      </c>
      <c r="I4065">
        <v>2</v>
      </c>
    </row>
    <row r="4066" spans="1:9">
      <c r="A4066" s="7">
        <v>4064.5</v>
      </c>
      <c r="B4066" s="7">
        <v>1</v>
      </c>
      <c r="C4066" s="7"/>
      <c r="D4066" s="7"/>
      <c r="E4066" s="7"/>
      <c r="H4066">
        <v>4064.5</v>
      </c>
      <c r="I4066">
        <v>0</v>
      </c>
    </row>
    <row r="4067" spans="1:9">
      <c r="A4067" s="7">
        <v>4065.5</v>
      </c>
      <c r="B4067" s="7">
        <v>0</v>
      </c>
      <c r="C4067" s="7"/>
      <c r="D4067" s="7"/>
      <c r="E4067" s="7"/>
      <c r="H4067">
        <v>4065.5</v>
      </c>
      <c r="I4067">
        <v>0</v>
      </c>
    </row>
    <row r="4068" spans="1:9">
      <c r="A4068" s="7">
        <v>4066.5</v>
      </c>
      <c r="B4068" s="7">
        <v>0</v>
      </c>
      <c r="C4068" s="7"/>
      <c r="D4068" s="7"/>
      <c r="E4068" s="7"/>
      <c r="H4068">
        <v>4066.5</v>
      </c>
      <c r="I4068">
        <v>1</v>
      </c>
    </row>
    <row r="4069" spans="1:9">
      <c r="A4069" s="7">
        <v>4067.5</v>
      </c>
      <c r="B4069" s="7">
        <v>0</v>
      </c>
      <c r="C4069" s="7"/>
      <c r="D4069" s="7"/>
      <c r="E4069" s="7"/>
      <c r="H4069">
        <v>4067.5</v>
      </c>
      <c r="I4069">
        <v>0</v>
      </c>
    </row>
    <row r="4070" spans="1:9">
      <c r="A4070" s="7">
        <v>4068.5</v>
      </c>
      <c r="B4070" s="7">
        <v>1</v>
      </c>
      <c r="C4070" s="7"/>
      <c r="D4070" s="7"/>
      <c r="E4070" s="7"/>
      <c r="H4070">
        <v>4068.5</v>
      </c>
      <c r="I4070">
        <v>0</v>
      </c>
    </row>
    <row r="4071" spans="1:9">
      <c r="A4071" s="7">
        <v>4069.5</v>
      </c>
      <c r="B4071" s="7">
        <v>0</v>
      </c>
      <c r="C4071" s="7"/>
      <c r="D4071" s="7"/>
      <c r="E4071" s="7"/>
      <c r="H4071">
        <v>4069.5</v>
      </c>
      <c r="I4071">
        <v>0</v>
      </c>
    </row>
    <row r="4072" spans="1:9">
      <c r="A4072" s="7">
        <v>4070.5</v>
      </c>
      <c r="B4072" s="7">
        <v>0</v>
      </c>
      <c r="C4072" s="7"/>
      <c r="D4072" s="7"/>
      <c r="E4072" s="7"/>
      <c r="H4072">
        <v>4070.5</v>
      </c>
      <c r="I4072">
        <v>0</v>
      </c>
    </row>
    <row r="4073" spans="1:9">
      <c r="A4073" s="7">
        <v>4071.5</v>
      </c>
      <c r="B4073" s="7">
        <v>1</v>
      </c>
      <c r="C4073" s="7"/>
      <c r="D4073" s="7"/>
      <c r="E4073" s="7"/>
      <c r="H4073">
        <v>4071.5</v>
      </c>
      <c r="I4073">
        <v>0</v>
      </c>
    </row>
    <row r="4074" spans="1:9">
      <c r="A4074" s="7">
        <v>4072.5</v>
      </c>
      <c r="B4074" s="7">
        <v>1</v>
      </c>
      <c r="C4074" s="7"/>
      <c r="D4074" s="7"/>
      <c r="E4074" s="7"/>
      <c r="H4074">
        <v>4072.5</v>
      </c>
      <c r="I4074">
        <v>4</v>
      </c>
    </row>
    <row r="4075" spans="1:9">
      <c r="A4075" s="7">
        <v>4073.5</v>
      </c>
      <c r="B4075" s="7">
        <v>0</v>
      </c>
      <c r="C4075" s="7"/>
      <c r="D4075" s="7"/>
      <c r="E4075" s="7"/>
      <c r="H4075">
        <v>4073.5</v>
      </c>
      <c r="I4075">
        <v>3</v>
      </c>
    </row>
    <row r="4076" spans="1:9">
      <c r="A4076" s="7">
        <v>4074.5</v>
      </c>
      <c r="B4076" s="7">
        <v>1</v>
      </c>
      <c r="C4076" s="7"/>
      <c r="D4076" s="7"/>
      <c r="E4076" s="7"/>
      <c r="H4076">
        <v>4074.5</v>
      </c>
      <c r="I4076">
        <v>1</v>
      </c>
    </row>
    <row r="4077" spans="1:9">
      <c r="A4077" s="7">
        <v>4075.5</v>
      </c>
      <c r="B4077" s="7">
        <v>1</v>
      </c>
      <c r="C4077" s="7"/>
      <c r="D4077" s="7"/>
      <c r="E4077" s="7"/>
      <c r="H4077">
        <v>4075.5</v>
      </c>
      <c r="I4077">
        <v>1</v>
      </c>
    </row>
    <row r="4078" spans="1:9">
      <c r="A4078" s="7">
        <v>4076.5</v>
      </c>
      <c r="B4078" s="7">
        <v>1</v>
      </c>
      <c r="C4078" s="7"/>
      <c r="D4078" s="7"/>
      <c r="E4078" s="7"/>
      <c r="H4078">
        <v>4076.5</v>
      </c>
      <c r="I4078">
        <v>0</v>
      </c>
    </row>
    <row r="4079" spans="1:9">
      <c r="A4079" s="7">
        <v>4077.5</v>
      </c>
      <c r="B4079" s="7">
        <v>0</v>
      </c>
      <c r="C4079" s="7"/>
      <c r="D4079" s="7"/>
      <c r="E4079" s="7"/>
      <c r="H4079">
        <v>4077.5</v>
      </c>
      <c r="I4079">
        <v>2</v>
      </c>
    </row>
    <row r="4080" spans="1:9">
      <c r="A4080" s="7">
        <v>4078.5</v>
      </c>
      <c r="B4080" s="7">
        <v>1</v>
      </c>
      <c r="C4080" s="7"/>
      <c r="D4080" s="7"/>
      <c r="E4080" s="7"/>
      <c r="H4080">
        <v>4078.5</v>
      </c>
      <c r="I4080">
        <v>1</v>
      </c>
    </row>
    <row r="4081" spans="1:9">
      <c r="A4081" s="7">
        <v>4079.5</v>
      </c>
      <c r="B4081" s="7">
        <v>0</v>
      </c>
      <c r="C4081" s="7"/>
      <c r="D4081" s="7"/>
      <c r="E4081" s="7"/>
      <c r="H4081">
        <v>4079.5</v>
      </c>
      <c r="I4081">
        <v>1</v>
      </c>
    </row>
    <row r="4082" spans="1:9">
      <c r="A4082" s="7">
        <v>4080.5</v>
      </c>
      <c r="B4082" s="7">
        <v>0</v>
      </c>
      <c r="C4082" s="7"/>
      <c r="D4082" s="7"/>
      <c r="E4082" s="7"/>
      <c r="H4082">
        <v>4080.5</v>
      </c>
      <c r="I4082">
        <v>0</v>
      </c>
    </row>
    <row r="4083" spans="1:9">
      <c r="A4083" s="7">
        <v>4081.5</v>
      </c>
      <c r="B4083" s="7">
        <v>1</v>
      </c>
      <c r="C4083" s="7"/>
      <c r="D4083" s="7"/>
      <c r="E4083" s="7"/>
      <c r="H4083">
        <v>4081.5</v>
      </c>
      <c r="I4083">
        <v>0</v>
      </c>
    </row>
    <row r="4084" spans="1:9">
      <c r="A4084" s="7">
        <v>4082.5</v>
      </c>
      <c r="B4084" s="7">
        <v>0</v>
      </c>
      <c r="C4084" s="7"/>
      <c r="D4084" s="7"/>
      <c r="E4084" s="7"/>
      <c r="H4084">
        <v>4082.5</v>
      </c>
      <c r="I4084">
        <v>0</v>
      </c>
    </row>
    <row r="4085" spans="1:9">
      <c r="A4085" s="7">
        <v>4083.5</v>
      </c>
      <c r="B4085" s="7">
        <v>1</v>
      </c>
      <c r="C4085" s="7"/>
      <c r="D4085" s="7"/>
      <c r="E4085" s="7"/>
      <c r="H4085">
        <v>4083.5</v>
      </c>
      <c r="I4085">
        <v>2</v>
      </c>
    </row>
    <row r="4086" spans="1:9">
      <c r="A4086" s="7">
        <v>4084.5</v>
      </c>
      <c r="B4086" s="7">
        <v>0</v>
      </c>
      <c r="C4086" s="7"/>
      <c r="D4086" s="7"/>
      <c r="E4086" s="7"/>
      <c r="H4086">
        <v>4084.5</v>
      </c>
      <c r="I4086">
        <v>0</v>
      </c>
    </row>
    <row r="4087" spans="1:9">
      <c r="A4087" s="7">
        <v>4085.5</v>
      </c>
      <c r="B4087" s="7">
        <v>1</v>
      </c>
      <c r="C4087" s="7"/>
      <c r="D4087" s="7"/>
      <c r="E4087" s="7"/>
      <c r="H4087">
        <v>4085.5</v>
      </c>
      <c r="I4087">
        <v>2</v>
      </c>
    </row>
    <row r="4088" spans="1:9">
      <c r="A4088" s="7">
        <v>4086.5</v>
      </c>
      <c r="B4088" s="7">
        <v>2</v>
      </c>
      <c r="C4088" s="7"/>
      <c r="D4088" s="7"/>
      <c r="E4088" s="7"/>
      <c r="H4088">
        <v>4086.5</v>
      </c>
      <c r="I4088">
        <v>1</v>
      </c>
    </row>
    <row r="4089" spans="1:9">
      <c r="A4089" s="7">
        <v>4087.5</v>
      </c>
      <c r="B4089" s="7">
        <v>0</v>
      </c>
      <c r="C4089" s="7"/>
      <c r="D4089" s="7"/>
      <c r="E4089" s="7"/>
      <c r="H4089">
        <v>4087.5</v>
      </c>
      <c r="I4089">
        <v>1</v>
      </c>
    </row>
    <row r="4090" spans="1:9">
      <c r="A4090" s="7">
        <v>4088.5</v>
      </c>
      <c r="B4090" s="7">
        <v>0</v>
      </c>
      <c r="C4090" s="7"/>
      <c r="D4090" s="7"/>
      <c r="E4090" s="7"/>
      <c r="H4090">
        <v>4088.5</v>
      </c>
      <c r="I4090">
        <v>1</v>
      </c>
    </row>
    <row r="4091" spans="1:9">
      <c r="A4091" s="7">
        <v>4089.5</v>
      </c>
      <c r="B4091" s="7">
        <v>0</v>
      </c>
      <c r="C4091" s="7"/>
      <c r="D4091" s="7"/>
      <c r="E4091" s="7"/>
      <c r="H4091">
        <v>4089.5</v>
      </c>
      <c r="I4091">
        <v>1</v>
      </c>
    </row>
    <row r="4092" spans="1:9">
      <c r="A4092" s="7">
        <v>4090.5</v>
      </c>
      <c r="B4092" s="7">
        <v>0</v>
      </c>
      <c r="C4092" s="7"/>
      <c r="D4092" s="7"/>
      <c r="E4092" s="7"/>
      <c r="H4092">
        <v>4090.5</v>
      </c>
      <c r="I4092">
        <v>0</v>
      </c>
    </row>
    <row r="4093" spans="1:9">
      <c r="A4093" s="7">
        <v>4091.5</v>
      </c>
      <c r="B4093" s="7">
        <v>0</v>
      </c>
      <c r="C4093" s="7"/>
      <c r="D4093" s="7"/>
      <c r="E4093" s="7"/>
      <c r="H4093">
        <v>4091.5</v>
      </c>
      <c r="I4093">
        <v>0</v>
      </c>
    </row>
    <row r="4094" spans="1:9">
      <c r="A4094" s="7">
        <v>4092.5</v>
      </c>
      <c r="B4094" s="7">
        <v>0</v>
      </c>
      <c r="C4094" s="7"/>
      <c r="D4094" s="7"/>
      <c r="E4094" s="7"/>
      <c r="H4094">
        <v>4092.5</v>
      </c>
      <c r="I4094">
        <v>1</v>
      </c>
    </row>
    <row r="4095" spans="1:9">
      <c r="A4095" s="7">
        <v>4093.5</v>
      </c>
      <c r="B4095" s="7">
        <v>0</v>
      </c>
      <c r="C4095" s="7"/>
      <c r="D4095" s="7"/>
      <c r="E4095" s="7"/>
      <c r="H4095">
        <v>4093.5</v>
      </c>
      <c r="I4095">
        <v>1</v>
      </c>
    </row>
    <row r="4096" spans="1:9">
      <c r="A4096" s="7">
        <v>4094.5</v>
      </c>
      <c r="B4096" s="7">
        <v>0</v>
      </c>
      <c r="C4096" s="7"/>
      <c r="D4096" s="7"/>
      <c r="E4096" s="7"/>
      <c r="H4096">
        <v>4094.5</v>
      </c>
      <c r="I4096">
        <v>0</v>
      </c>
    </row>
    <row r="4097" spans="1:9">
      <c r="A4097" s="7">
        <v>4095.5</v>
      </c>
      <c r="B4097" s="7">
        <v>1</v>
      </c>
      <c r="C4097" s="7"/>
      <c r="D4097" s="7"/>
      <c r="E4097" s="7"/>
      <c r="H4097">
        <v>4095.5</v>
      </c>
      <c r="I4097">
        <v>0</v>
      </c>
    </row>
    <row r="4098" spans="1:9">
      <c r="A4098" s="7">
        <v>4096.5</v>
      </c>
      <c r="B4098" s="7">
        <v>0</v>
      </c>
      <c r="C4098" s="7"/>
      <c r="D4098" s="7"/>
      <c r="E4098" s="7"/>
      <c r="H4098">
        <v>4096.5</v>
      </c>
      <c r="I4098">
        <v>2</v>
      </c>
    </row>
    <row r="4099" spans="1:9">
      <c r="A4099" s="7">
        <v>4097.5</v>
      </c>
      <c r="B4099" s="7">
        <v>1</v>
      </c>
      <c r="C4099" s="7"/>
      <c r="D4099" s="7"/>
      <c r="E4099" s="7"/>
      <c r="H4099">
        <v>4097.5</v>
      </c>
      <c r="I4099">
        <v>2</v>
      </c>
    </row>
    <row r="4100" spans="1:9">
      <c r="A4100" s="7">
        <v>4098.5</v>
      </c>
      <c r="B4100" s="7">
        <v>0</v>
      </c>
      <c r="C4100" s="7"/>
      <c r="D4100" s="7"/>
      <c r="E4100" s="7"/>
      <c r="H4100">
        <v>4098.5</v>
      </c>
      <c r="I4100">
        <v>2</v>
      </c>
    </row>
    <row r="4101" spans="1:9">
      <c r="A4101" s="7">
        <v>4099.5</v>
      </c>
      <c r="B4101" s="7">
        <v>0</v>
      </c>
      <c r="C4101" s="7"/>
      <c r="D4101" s="7"/>
      <c r="E4101" s="7"/>
      <c r="H4101">
        <v>4099.5</v>
      </c>
      <c r="I4101">
        <v>0</v>
      </c>
    </row>
    <row r="4102" spans="1:9">
      <c r="A4102" s="7">
        <v>4100.5</v>
      </c>
      <c r="B4102" s="7">
        <v>0</v>
      </c>
      <c r="C4102" s="7"/>
      <c r="D4102" s="7"/>
      <c r="E4102" s="7"/>
      <c r="H4102">
        <v>4100.5</v>
      </c>
      <c r="I4102">
        <v>2</v>
      </c>
    </row>
    <row r="4103" spans="1:9">
      <c r="A4103" s="7">
        <v>4101.5</v>
      </c>
      <c r="B4103" s="7">
        <v>1</v>
      </c>
      <c r="C4103" s="7"/>
      <c r="D4103" s="7"/>
      <c r="E4103" s="7"/>
      <c r="H4103">
        <v>4101.5</v>
      </c>
      <c r="I4103">
        <v>1</v>
      </c>
    </row>
    <row r="4104" spans="1:9">
      <c r="A4104" s="7">
        <v>4102.5</v>
      </c>
      <c r="B4104" s="7">
        <v>0</v>
      </c>
      <c r="C4104" s="7"/>
      <c r="D4104" s="7"/>
      <c r="E4104" s="7"/>
      <c r="H4104">
        <v>4102.5</v>
      </c>
      <c r="I4104">
        <v>2</v>
      </c>
    </row>
    <row r="4105" spans="1:9">
      <c r="A4105" s="7">
        <v>4103.5</v>
      </c>
      <c r="B4105" s="7">
        <v>1</v>
      </c>
      <c r="C4105" s="7"/>
      <c r="D4105" s="7"/>
      <c r="E4105" s="7"/>
      <c r="H4105">
        <v>4103.5</v>
      </c>
      <c r="I4105">
        <v>0</v>
      </c>
    </row>
    <row r="4106" spans="1:9">
      <c r="A4106" s="7">
        <v>4104.5</v>
      </c>
      <c r="B4106" s="7">
        <v>3</v>
      </c>
      <c r="C4106" s="7"/>
      <c r="D4106" s="7"/>
      <c r="E4106" s="7"/>
      <c r="H4106">
        <v>4104.5</v>
      </c>
      <c r="I4106">
        <v>3</v>
      </c>
    </row>
    <row r="4107" spans="1:9">
      <c r="A4107" s="7">
        <v>4105.5</v>
      </c>
      <c r="B4107" s="7">
        <v>2</v>
      </c>
      <c r="C4107" s="7"/>
      <c r="D4107" s="7"/>
      <c r="E4107" s="7"/>
      <c r="H4107">
        <v>4105.5</v>
      </c>
      <c r="I4107">
        <v>1</v>
      </c>
    </row>
    <row r="4108" spans="1:9">
      <c r="A4108" s="7">
        <v>4106.5</v>
      </c>
      <c r="B4108" s="7">
        <v>1</v>
      </c>
      <c r="C4108" s="7"/>
      <c r="D4108" s="7"/>
      <c r="E4108" s="7"/>
      <c r="H4108">
        <v>4106.5</v>
      </c>
      <c r="I4108">
        <v>3</v>
      </c>
    </row>
    <row r="4109" spans="1:9">
      <c r="A4109" s="7">
        <v>4107.5</v>
      </c>
      <c r="B4109" s="7">
        <v>0</v>
      </c>
      <c r="C4109" s="7"/>
      <c r="D4109" s="7"/>
      <c r="E4109" s="7"/>
      <c r="H4109">
        <v>4107.5</v>
      </c>
      <c r="I4109">
        <v>1</v>
      </c>
    </row>
    <row r="4110" spans="1:9">
      <c r="A4110" s="7">
        <v>4108.5</v>
      </c>
      <c r="B4110" s="7">
        <v>0</v>
      </c>
      <c r="C4110" s="7"/>
      <c r="D4110" s="7"/>
      <c r="E4110" s="7"/>
      <c r="H4110">
        <v>4108.5</v>
      </c>
      <c r="I4110">
        <v>0</v>
      </c>
    </row>
    <row r="4111" spans="1:9">
      <c r="A4111" s="7">
        <v>4109.5</v>
      </c>
      <c r="B4111" s="7">
        <v>0</v>
      </c>
      <c r="C4111" s="7"/>
      <c r="D4111" s="7"/>
      <c r="E4111" s="7"/>
      <c r="H4111">
        <v>4109.5</v>
      </c>
      <c r="I4111">
        <v>1</v>
      </c>
    </row>
    <row r="4112" spans="1:9">
      <c r="A4112" s="7">
        <v>4110.5</v>
      </c>
      <c r="B4112" s="7">
        <v>0</v>
      </c>
      <c r="C4112" s="7"/>
      <c r="D4112" s="7"/>
      <c r="E4112" s="7"/>
      <c r="H4112">
        <v>4110.5</v>
      </c>
      <c r="I4112">
        <v>0</v>
      </c>
    </row>
    <row r="4113" spans="1:9">
      <c r="A4113" s="7">
        <v>4111.5</v>
      </c>
      <c r="B4113" s="7">
        <v>1</v>
      </c>
      <c r="C4113" s="7"/>
      <c r="D4113" s="7"/>
      <c r="E4113" s="7"/>
      <c r="H4113">
        <v>4111.5</v>
      </c>
      <c r="I4113">
        <v>0</v>
      </c>
    </row>
    <row r="4114" spans="1:9">
      <c r="A4114" s="7">
        <v>4112.5</v>
      </c>
      <c r="B4114" s="7">
        <v>1</v>
      </c>
      <c r="C4114" s="7"/>
      <c r="D4114" s="7"/>
      <c r="E4114" s="7"/>
      <c r="H4114">
        <v>4112.5</v>
      </c>
      <c r="I4114">
        <v>2</v>
      </c>
    </row>
    <row r="4115" spans="1:9">
      <c r="A4115" s="7">
        <v>4113.5</v>
      </c>
      <c r="B4115" s="7">
        <v>3</v>
      </c>
      <c r="C4115" s="7"/>
      <c r="D4115" s="7"/>
      <c r="E4115" s="7"/>
      <c r="H4115">
        <v>4113.5</v>
      </c>
      <c r="I4115">
        <v>0</v>
      </c>
    </row>
    <row r="4116" spans="1:9">
      <c r="A4116" s="7">
        <v>4114.5</v>
      </c>
      <c r="B4116" s="7">
        <v>0</v>
      </c>
      <c r="C4116" s="7"/>
      <c r="D4116" s="7"/>
      <c r="E4116" s="7"/>
      <c r="H4116">
        <v>4114.5</v>
      </c>
      <c r="I4116">
        <v>2</v>
      </c>
    </row>
    <row r="4117" spans="1:9">
      <c r="A4117" s="7">
        <v>4115.5</v>
      </c>
      <c r="B4117" s="7">
        <v>0</v>
      </c>
      <c r="C4117" s="7"/>
      <c r="D4117" s="7"/>
      <c r="E4117" s="7"/>
      <c r="H4117">
        <v>4115.5</v>
      </c>
      <c r="I4117">
        <v>1</v>
      </c>
    </row>
    <row r="4118" spans="1:9">
      <c r="A4118" s="7">
        <v>4116.5</v>
      </c>
      <c r="B4118" s="7">
        <v>1</v>
      </c>
      <c r="C4118" s="7"/>
      <c r="D4118" s="7"/>
      <c r="E4118" s="7"/>
      <c r="H4118">
        <v>4116.5</v>
      </c>
      <c r="I4118">
        <v>0</v>
      </c>
    </row>
    <row r="4119" spans="1:9">
      <c r="A4119" s="7">
        <v>4117.5</v>
      </c>
      <c r="B4119" s="7">
        <v>1</v>
      </c>
      <c r="C4119" s="7"/>
      <c r="D4119" s="7"/>
      <c r="E4119" s="7"/>
      <c r="H4119">
        <v>4117.5</v>
      </c>
      <c r="I4119">
        <v>0</v>
      </c>
    </row>
    <row r="4120" spans="1:9">
      <c r="A4120" s="7">
        <v>4118.5</v>
      </c>
      <c r="B4120" s="7">
        <v>0</v>
      </c>
      <c r="C4120" s="7"/>
      <c r="D4120" s="7"/>
      <c r="E4120" s="7"/>
      <c r="H4120">
        <v>4118.5</v>
      </c>
      <c r="I4120">
        <v>1</v>
      </c>
    </row>
    <row r="4121" spans="1:9">
      <c r="A4121" s="7">
        <v>4119.5</v>
      </c>
      <c r="B4121" s="7">
        <v>2</v>
      </c>
      <c r="C4121" s="7"/>
      <c r="D4121" s="7"/>
      <c r="E4121" s="7"/>
      <c r="H4121">
        <v>4119.5</v>
      </c>
      <c r="I4121">
        <v>1</v>
      </c>
    </row>
    <row r="4122" spans="1:9">
      <c r="A4122" s="7">
        <v>4120.5</v>
      </c>
      <c r="B4122" s="7">
        <v>0</v>
      </c>
      <c r="C4122" s="7"/>
      <c r="D4122" s="7"/>
      <c r="E4122" s="7"/>
      <c r="H4122">
        <v>4120.5</v>
      </c>
      <c r="I4122">
        <v>0</v>
      </c>
    </row>
    <row r="4123" spans="1:9">
      <c r="A4123" s="7">
        <v>4121.5</v>
      </c>
      <c r="B4123" s="7">
        <v>1</v>
      </c>
      <c r="C4123" s="7"/>
      <c r="D4123" s="7"/>
      <c r="E4123" s="7"/>
      <c r="H4123">
        <v>4121.5</v>
      </c>
      <c r="I4123">
        <v>0</v>
      </c>
    </row>
    <row r="4124" spans="1:9">
      <c r="A4124" s="7">
        <v>4122.5</v>
      </c>
      <c r="B4124" s="7">
        <v>0</v>
      </c>
      <c r="C4124" s="7"/>
      <c r="D4124" s="7"/>
      <c r="E4124" s="7"/>
      <c r="H4124">
        <v>4122.5</v>
      </c>
      <c r="I4124">
        <v>2</v>
      </c>
    </row>
    <row r="4125" spans="1:9">
      <c r="A4125" s="7">
        <v>4123.5</v>
      </c>
      <c r="B4125" s="7">
        <v>0</v>
      </c>
      <c r="C4125" s="7"/>
      <c r="D4125" s="7"/>
      <c r="E4125" s="7"/>
      <c r="H4125">
        <v>4123.5</v>
      </c>
      <c r="I4125">
        <v>2</v>
      </c>
    </row>
    <row r="4126" spans="1:9">
      <c r="A4126" s="7">
        <v>4124.5</v>
      </c>
      <c r="B4126" s="7">
        <v>0</v>
      </c>
      <c r="C4126" s="7"/>
      <c r="D4126" s="7"/>
      <c r="E4126" s="7"/>
      <c r="H4126">
        <v>4124.5</v>
      </c>
      <c r="I4126">
        <v>1</v>
      </c>
    </row>
    <row r="4127" spans="1:9">
      <c r="A4127" s="7">
        <v>4125.5</v>
      </c>
      <c r="B4127" s="7">
        <v>1</v>
      </c>
      <c r="C4127" s="7"/>
      <c r="D4127" s="7"/>
      <c r="E4127" s="7"/>
      <c r="H4127">
        <v>4125.5</v>
      </c>
      <c r="I4127">
        <v>1</v>
      </c>
    </row>
    <row r="4128" spans="1:9">
      <c r="A4128" s="7">
        <v>4126.5</v>
      </c>
      <c r="B4128" s="7">
        <v>0</v>
      </c>
      <c r="C4128" s="7"/>
      <c r="D4128" s="7"/>
      <c r="E4128" s="7"/>
      <c r="H4128">
        <v>4126.5</v>
      </c>
      <c r="I4128">
        <v>2</v>
      </c>
    </row>
    <row r="4129" spans="1:9">
      <c r="A4129" s="7">
        <v>4127.5</v>
      </c>
      <c r="B4129" s="7">
        <v>0</v>
      </c>
      <c r="C4129" s="7"/>
      <c r="D4129" s="7"/>
      <c r="E4129" s="7"/>
      <c r="H4129">
        <v>4127.5</v>
      </c>
      <c r="I4129">
        <v>0</v>
      </c>
    </row>
    <row r="4130" spans="1:9">
      <c r="A4130" s="7">
        <v>4128.5</v>
      </c>
      <c r="B4130" s="7">
        <v>1</v>
      </c>
      <c r="C4130" s="7"/>
      <c r="D4130" s="7"/>
      <c r="E4130" s="7"/>
      <c r="H4130">
        <v>4128.5</v>
      </c>
      <c r="I4130">
        <v>0</v>
      </c>
    </row>
    <row r="4131" spans="1:9">
      <c r="A4131" s="7">
        <v>4129.5</v>
      </c>
      <c r="B4131" s="7">
        <v>1</v>
      </c>
      <c r="C4131" s="7"/>
      <c r="D4131" s="7"/>
      <c r="E4131" s="7"/>
      <c r="H4131">
        <v>4129.5</v>
      </c>
      <c r="I4131">
        <v>3</v>
      </c>
    </row>
    <row r="4132" spans="1:9">
      <c r="A4132" s="7">
        <v>4130.5</v>
      </c>
      <c r="B4132" s="7">
        <v>0</v>
      </c>
      <c r="C4132" s="7"/>
      <c r="D4132" s="7"/>
      <c r="E4132" s="7"/>
      <c r="H4132">
        <v>4130.5</v>
      </c>
      <c r="I4132">
        <v>1</v>
      </c>
    </row>
    <row r="4133" spans="1:9">
      <c r="A4133" s="7">
        <v>4131.5</v>
      </c>
      <c r="B4133" s="7">
        <v>2</v>
      </c>
      <c r="C4133" s="7"/>
      <c r="D4133" s="7"/>
      <c r="E4133" s="7"/>
      <c r="H4133">
        <v>4131.5</v>
      </c>
      <c r="I4133">
        <v>2</v>
      </c>
    </row>
    <row r="4134" spans="1:9">
      <c r="A4134" s="7">
        <v>4132.5</v>
      </c>
      <c r="B4134" s="7">
        <v>0</v>
      </c>
      <c r="C4134" s="7"/>
      <c r="D4134" s="7"/>
      <c r="E4134" s="7"/>
      <c r="H4134">
        <v>4132.5</v>
      </c>
      <c r="I4134">
        <v>1</v>
      </c>
    </row>
    <row r="4135" spans="1:9">
      <c r="A4135" s="7">
        <v>4133.5</v>
      </c>
      <c r="B4135" s="7">
        <v>0</v>
      </c>
      <c r="C4135" s="7"/>
      <c r="D4135" s="7"/>
      <c r="E4135" s="7"/>
      <c r="H4135">
        <v>4133.5</v>
      </c>
      <c r="I4135">
        <v>0</v>
      </c>
    </row>
    <row r="4136" spans="1:9">
      <c r="A4136" s="7">
        <v>4134.5</v>
      </c>
      <c r="B4136" s="7">
        <v>1</v>
      </c>
      <c r="C4136" s="7"/>
      <c r="D4136" s="7"/>
      <c r="E4136" s="7"/>
      <c r="H4136">
        <v>4134.5</v>
      </c>
      <c r="I4136">
        <v>1</v>
      </c>
    </row>
    <row r="4137" spans="1:9">
      <c r="A4137" s="7">
        <v>4135.5</v>
      </c>
      <c r="B4137" s="7">
        <v>0</v>
      </c>
      <c r="C4137" s="7"/>
      <c r="D4137" s="7"/>
      <c r="E4137" s="7"/>
      <c r="H4137">
        <v>4135.5</v>
      </c>
      <c r="I4137">
        <v>2</v>
      </c>
    </row>
    <row r="4138" spans="1:9">
      <c r="A4138" s="7">
        <v>4136.5</v>
      </c>
      <c r="B4138" s="7">
        <v>0</v>
      </c>
      <c r="C4138" s="7"/>
      <c r="D4138" s="7"/>
      <c r="E4138" s="7"/>
      <c r="H4138">
        <v>4136.5</v>
      </c>
      <c r="I4138">
        <v>0</v>
      </c>
    </row>
    <row r="4139" spans="1:9">
      <c r="A4139" s="7">
        <v>4137.5</v>
      </c>
      <c r="B4139" s="7">
        <v>0</v>
      </c>
      <c r="C4139" s="7"/>
      <c r="D4139" s="7"/>
      <c r="E4139" s="7"/>
      <c r="H4139">
        <v>4137.5</v>
      </c>
      <c r="I4139">
        <v>1</v>
      </c>
    </row>
    <row r="4140" spans="1:9">
      <c r="A4140" s="7">
        <v>4138.5</v>
      </c>
      <c r="B4140" s="7">
        <v>0</v>
      </c>
      <c r="C4140" s="7"/>
      <c r="D4140" s="7"/>
      <c r="E4140" s="7"/>
      <c r="H4140">
        <v>4138.5</v>
      </c>
      <c r="I4140">
        <v>1</v>
      </c>
    </row>
    <row r="4141" spans="1:9">
      <c r="A4141" s="7">
        <v>4139.5</v>
      </c>
      <c r="B4141" s="7">
        <v>0</v>
      </c>
      <c r="C4141" s="7"/>
      <c r="D4141" s="7"/>
      <c r="E4141" s="7"/>
      <c r="H4141">
        <v>4139.5</v>
      </c>
      <c r="I4141">
        <v>2</v>
      </c>
    </row>
    <row r="4142" spans="1:9">
      <c r="A4142" s="7">
        <v>4140.5</v>
      </c>
      <c r="B4142" s="7">
        <v>0</v>
      </c>
      <c r="C4142" s="7"/>
      <c r="D4142" s="7"/>
      <c r="E4142" s="7"/>
      <c r="H4142">
        <v>4140.5</v>
      </c>
      <c r="I4142">
        <v>2</v>
      </c>
    </row>
    <row r="4143" spans="1:9">
      <c r="A4143" s="7">
        <v>4141.5</v>
      </c>
      <c r="B4143" s="7">
        <v>0</v>
      </c>
      <c r="C4143" s="7"/>
      <c r="D4143" s="7"/>
      <c r="E4143" s="7"/>
      <c r="H4143">
        <v>4141.5</v>
      </c>
      <c r="I4143">
        <v>0</v>
      </c>
    </row>
    <row r="4144" spans="1:9">
      <c r="A4144" s="7">
        <v>4142.5</v>
      </c>
      <c r="B4144" s="7">
        <v>0</v>
      </c>
      <c r="C4144" s="7"/>
      <c r="D4144" s="7"/>
      <c r="E4144" s="7"/>
      <c r="H4144">
        <v>4142.5</v>
      </c>
      <c r="I4144">
        <v>2</v>
      </c>
    </row>
    <row r="4145" spans="1:9">
      <c r="A4145" s="7">
        <v>4143.5</v>
      </c>
      <c r="B4145" s="7">
        <v>0</v>
      </c>
      <c r="C4145" s="7"/>
      <c r="D4145" s="7"/>
      <c r="E4145" s="7"/>
      <c r="H4145">
        <v>4143.5</v>
      </c>
      <c r="I4145">
        <v>1</v>
      </c>
    </row>
    <row r="4146" spans="1:9">
      <c r="A4146" s="7">
        <v>4144.5</v>
      </c>
      <c r="B4146" s="7">
        <v>0</v>
      </c>
      <c r="C4146" s="7"/>
      <c r="D4146" s="7"/>
      <c r="E4146" s="7"/>
      <c r="H4146">
        <v>4144.5</v>
      </c>
      <c r="I4146">
        <v>0</v>
      </c>
    </row>
    <row r="4147" spans="1:9">
      <c r="A4147" s="7">
        <v>4145.5</v>
      </c>
      <c r="B4147" s="7">
        <v>0</v>
      </c>
      <c r="C4147" s="7"/>
      <c r="D4147" s="7"/>
      <c r="E4147" s="7"/>
      <c r="H4147">
        <v>4145.5</v>
      </c>
      <c r="I4147">
        <v>1</v>
      </c>
    </row>
    <row r="4148" spans="1:9">
      <c r="A4148" s="7">
        <v>4146.5</v>
      </c>
      <c r="B4148" s="7">
        <v>2</v>
      </c>
      <c r="C4148" s="7"/>
      <c r="D4148" s="7"/>
      <c r="E4148" s="7"/>
      <c r="H4148">
        <v>4146.5</v>
      </c>
      <c r="I4148">
        <v>0</v>
      </c>
    </row>
    <row r="4149" spans="1:9">
      <c r="A4149" s="7">
        <v>4147.5</v>
      </c>
      <c r="B4149" s="7">
        <v>0</v>
      </c>
      <c r="C4149" s="7"/>
      <c r="D4149" s="7"/>
      <c r="E4149" s="7"/>
      <c r="H4149">
        <v>4147.5</v>
      </c>
      <c r="I4149">
        <v>2</v>
      </c>
    </row>
    <row r="4150" spans="1:9">
      <c r="A4150" s="7">
        <v>4148.5</v>
      </c>
      <c r="B4150" s="7">
        <v>0</v>
      </c>
      <c r="C4150" s="7"/>
      <c r="D4150" s="7"/>
      <c r="E4150" s="7"/>
      <c r="H4150">
        <v>4148.5</v>
      </c>
      <c r="I4150">
        <v>1</v>
      </c>
    </row>
    <row r="4151" spans="1:9">
      <c r="A4151" s="7">
        <v>4149.5</v>
      </c>
      <c r="B4151" s="7">
        <v>1</v>
      </c>
      <c r="C4151" s="7"/>
      <c r="D4151" s="7"/>
      <c r="E4151" s="7"/>
      <c r="H4151">
        <v>4149.5</v>
      </c>
      <c r="I4151">
        <v>0</v>
      </c>
    </row>
    <row r="4152" spans="1:9">
      <c r="A4152" s="7">
        <v>4150.5</v>
      </c>
      <c r="B4152" s="7">
        <v>0</v>
      </c>
      <c r="C4152" s="7"/>
      <c r="D4152" s="7"/>
      <c r="E4152" s="7"/>
      <c r="H4152">
        <v>4150.5</v>
      </c>
      <c r="I4152">
        <v>1</v>
      </c>
    </row>
    <row r="4153" spans="1:9">
      <c r="A4153" s="7">
        <v>4151.5</v>
      </c>
      <c r="B4153" s="7">
        <v>1</v>
      </c>
      <c r="C4153" s="7"/>
      <c r="D4153" s="7"/>
      <c r="E4153" s="7"/>
      <c r="H4153">
        <v>4151.5</v>
      </c>
      <c r="I4153">
        <v>0</v>
      </c>
    </row>
    <row r="4154" spans="1:9">
      <c r="A4154" s="7">
        <v>4152.5</v>
      </c>
      <c r="B4154" s="7">
        <v>1</v>
      </c>
      <c r="C4154" s="7"/>
      <c r="D4154" s="7"/>
      <c r="E4154" s="7"/>
      <c r="H4154">
        <v>4152.5</v>
      </c>
      <c r="I4154">
        <v>0</v>
      </c>
    </row>
    <row r="4155" spans="1:9">
      <c r="A4155" s="7">
        <v>4153.5</v>
      </c>
      <c r="B4155" s="7">
        <v>0</v>
      </c>
      <c r="C4155" s="7"/>
      <c r="D4155" s="7"/>
      <c r="E4155" s="7"/>
      <c r="H4155">
        <v>4153.5</v>
      </c>
      <c r="I4155">
        <v>1</v>
      </c>
    </row>
    <row r="4156" spans="1:9">
      <c r="A4156" s="7">
        <v>4154.5</v>
      </c>
      <c r="B4156" s="7">
        <v>1</v>
      </c>
      <c r="C4156" s="7"/>
      <c r="D4156" s="7"/>
      <c r="E4156" s="7"/>
      <c r="H4156">
        <v>4154.5</v>
      </c>
      <c r="I4156">
        <v>0</v>
      </c>
    </row>
    <row r="4157" spans="1:9">
      <c r="A4157" s="7">
        <v>4155.5</v>
      </c>
      <c r="B4157" s="7">
        <v>1</v>
      </c>
      <c r="C4157" s="7"/>
      <c r="D4157" s="7"/>
      <c r="E4157" s="7"/>
      <c r="H4157">
        <v>4155.5</v>
      </c>
      <c r="I4157">
        <v>1</v>
      </c>
    </row>
    <row r="4158" spans="1:9">
      <c r="A4158" s="7">
        <v>4156.5</v>
      </c>
      <c r="B4158" s="7">
        <v>0</v>
      </c>
      <c r="C4158" s="7"/>
      <c r="D4158" s="7"/>
      <c r="E4158" s="7"/>
      <c r="H4158">
        <v>4156.5</v>
      </c>
      <c r="I4158">
        <v>1</v>
      </c>
    </row>
    <row r="4159" spans="1:9">
      <c r="A4159" s="7">
        <v>4157.5</v>
      </c>
      <c r="B4159" s="7">
        <v>0</v>
      </c>
      <c r="C4159" s="7"/>
      <c r="D4159" s="7"/>
      <c r="E4159" s="7"/>
      <c r="H4159">
        <v>4157.5</v>
      </c>
      <c r="I4159">
        <v>1</v>
      </c>
    </row>
    <row r="4160" spans="1:9">
      <c r="A4160" s="7">
        <v>4158.5</v>
      </c>
      <c r="B4160" s="7">
        <v>0</v>
      </c>
      <c r="C4160" s="7"/>
      <c r="D4160" s="7"/>
      <c r="E4160" s="7"/>
      <c r="H4160">
        <v>4158.5</v>
      </c>
      <c r="I4160">
        <v>2</v>
      </c>
    </row>
    <row r="4161" spans="1:9">
      <c r="A4161" s="7">
        <v>4159.5</v>
      </c>
      <c r="B4161" s="7">
        <v>0</v>
      </c>
      <c r="C4161" s="7"/>
      <c r="D4161" s="7"/>
      <c r="E4161" s="7"/>
      <c r="H4161">
        <v>4159.5</v>
      </c>
      <c r="I4161">
        <v>1</v>
      </c>
    </row>
    <row r="4162" spans="1:9">
      <c r="A4162" s="7">
        <v>4160.5</v>
      </c>
      <c r="B4162" s="7">
        <v>0</v>
      </c>
      <c r="C4162" s="7"/>
      <c r="D4162" s="7"/>
      <c r="E4162" s="7"/>
      <c r="H4162">
        <v>4160.5</v>
      </c>
      <c r="I4162">
        <v>3</v>
      </c>
    </row>
    <row r="4163" spans="1:9">
      <c r="A4163" s="7">
        <v>4161.5</v>
      </c>
      <c r="B4163" s="7">
        <v>0</v>
      </c>
      <c r="C4163" s="7"/>
      <c r="D4163" s="7"/>
      <c r="E4163" s="7"/>
      <c r="H4163">
        <v>4161.5</v>
      </c>
      <c r="I4163">
        <v>1</v>
      </c>
    </row>
    <row r="4164" spans="1:9">
      <c r="A4164" s="7">
        <v>4162.5</v>
      </c>
      <c r="B4164" s="7">
        <v>0</v>
      </c>
      <c r="C4164" s="7"/>
      <c r="D4164" s="7"/>
      <c r="E4164" s="7"/>
      <c r="H4164">
        <v>4162.5</v>
      </c>
      <c r="I4164">
        <v>0</v>
      </c>
    </row>
    <row r="4165" spans="1:9">
      <c r="A4165" s="7">
        <v>4163.5</v>
      </c>
      <c r="B4165" s="7">
        <v>0</v>
      </c>
      <c r="C4165" s="7"/>
      <c r="D4165" s="7"/>
      <c r="E4165" s="7"/>
      <c r="H4165">
        <v>4163.5</v>
      </c>
      <c r="I4165">
        <v>1</v>
      </c>
    </row>
    <row r="4166" spans="1:9">
      <c r="A4166" s="7">
        <v>4164.5</v>
      </c>
      <c r="B4166" s="7">
        <v>1</v>
      </c>
      <c r="C4166" s="7"/>
      <c r="D4166" s="7"/>
      <c r="E4166" s="7"/>
      <c r="H4166">
        <v>4164.5</v>
      </c>
      <c r="I4166">
        <v>2</v>
      </c>
    </row>
    <row r="4167" spans="1:9">
      <c r="A4167" s="7">
        <v>4165.5</v>
      </c>
      <c r="B4167" s="7">
        <v>1</v>
      </c>
      <c r="C4167" s="7"/>
      <c r="D4167" s="7"/>
      <c r="E4167" s="7"/>
      <c r="H4167">
        <v>4165.5</v>
      </c>
      <c r="I4167">
        <v>0</v>
      </c>
    </row>
    <row r="4168" spans="1:9">
      <c r="A4168" s="7">
        <v>4166.5</v>
      </c>
      <c r="B4168" s="7">
        <v>3</v>
      </c>
      <c r="C4168" s="7"/>
      <c r="D4168" s="7"/>
      <c r="E4168" s="7"/>
      <c r="H4168">
        <v>4166.5</v>
      </c>
      <c r="I4168">
        <v>1</v>
      </c>
    </row>
    <row r="4169" spans="1:9">
      <c r="A4169" s="7">
        <v>4167.5</v>
      </c>
      <c r="B4169" s="7">
        <v>1</v>
      </c>
      <c r="C4169" s="7"/>
      <c r="D4169" s="7"/>
      <c r="E4169" s="7"/>
      <c r="H4169">
        <v>4167.5</v>
      </c>
      <c r="I4169">
        <v>1</v>
      </c>
    </row>
    <row r="4170" spans="1:9">
      <c r="A4170" s="7">
        <v>4168.5</v>
      </c>
      <c r="B4170" s="7">
        <v>0</v>
      </c>
      <c r="C4170" s="7"/>
      <c r="D4170" s="7"/>
      <c r="E4170" s="7"/>
      <c r="H4170">
        <v>4168.5</v>
      </c>
      <c r="I4170">
        <v>0</v>
      </c>
    </row>
    <row r="4171" spans="1:9">
      <c r="A4171" s="7">
        <v>4169.5</v>
      </c>
      <c r="B4171" s="7">
        <v>0</v>
      </c>
      <c r="C4171" s="7"/>
      <c r="D4171" s="7"/>
      <c r="E4171" s="7"/>
      <c r="H4171">
        <v>4169.5</v>
      </c>
      <c r="I4171">
        <v>0</v>
      </c>
    </row>
    <row r="4172" spans="1:9">
      <c r="A4172" s="7">
        <v>4170.5</v>
      </c>
      <c r="B4172" s="7">
        <v>1</v>
      </c>
      <c r="C4172" s="7"/>
      <c r="D4172" s="7"/>
      <c r="E4172" s="7"/>
      <c r="H4172">
        <v>4170.5</v>
      </c>
      <c r="I4172">
        <v>3</v>
      </c>
    </row>
    <row r="4173" spans="1:9">
      <c r="A4173" s="7">
        <v>4171.5</v>
      </c>
      <c r="B4173" s="7">
        <v>0</v>
      </c>
      <c r="C4173" s="7"/>
      <c r="D4173" s="7"/>
      <c r="E4173" s="7"/>
      <c r="H4173">
        <v>4171.5</v>
      </c>
      <c r="I4173">
        <v>0</v>
      </c>
    </row>
    <row r="4174" spans="1:9">
      <c r="A4174" s="7">
        <v>4172.5</v>
      </c>
      <c r="B4174" s="7">
        <v>0</v>
      </c>
      <c r="C4174" s="7"/>
      <c r="D4174" s="7"/>
      <c r="E4174" s="7"/>
      <c r="H4174">
        <v>4172.5</v>
      </c>
      <c r="I4174">
        <v>2</v>
      </c>
    </row>
    <row r="4175" spans="1:9">
      <c r="A4175" s="7">
        <v>4173.5</v>
      </c>
      <c r="B4175" s="7">
        <v>3</v>
      </c>
      <c r="C4175" s="7"/>
      <c r="D4175" s="7"/>
      <c r="E4175" s="7"/>
      <c r="H4175">
        <v>4173.5</v>
      </c>
      <c r="I4175">
        <v>0</v>
      </c>
    </row>
    <row r="4176" spans="1:9">
      <c r="A4176" s="7">
        <v>4174.5</v>
      </c>
      <c r="B4176" s="7">
        <v>0</v>
      </c>
      <c r="C4176" s="7"/>
      <c r="D4176" s="7"/>
      <c r="E4176" s="7"/>
      <c r="H4176">
        <v>4174.5</v>
      </c>
      <c r="I4176">
        <v>1</v>
      </c>
    </row>
    <row r="4177" spans="1:9">
      <c r="A4177" s="7">
        <v>4175.5</v>
      </c>
      <c r="B4177" s="7">
        <v>0</v>
      </c>
      <c r="C4177" s="7"/>
      <c r="D4177" s="7"/>
      <c r="E4177" s="7"/>
      <c r="H4177">
        <v>4175.5</v>
      </c>
      <c r="I4177">
        <v>1</v>
      </c>
    </row>
    <row r="4178" spans="1:9">
      <c r="A4178" s="7">
        <v>4176.5</v>
      </c>
      <c r="B4178" s="7">
        <v>1</v>
      </c>
      <c r="C4178" s="7"/>
      <c r="D4178" s="7"/>
      <c r="E4178" s="7"/>
      <c r="H4178">
        <v>4176.5</v>
      </c>
      <c r="I4178">
        <v>0</v>
      </c>
    </row>
    <row r="4179" spans="1:9">
      <c r="A4179" s="7">
        <v>4177.5</v>
      </c>
      <c r="B4179" s="7">
        <v>0</v>
      </c>
      <c r="C4179" s="7"/>
      <c r="D4179" s="7"/>
      <c r="E4179" s="7"/>
      <c r="H4179">
        <v>4177.5</v>
      </c>
      <c r="I4179">
        <v>0</v>
      </c>
    </row>
    <row r="4180" spans="1:9">
      <c r="A4180" s="7">
        <v>4178.5</v>
      </c>
      <c r="B4180" s="7">
        <v>0</v>
      </c>
      <c r="C4180" s="7"/>
      <c r="D4180" s="7"/>
      <c r="E4180" s="7"/>
      <c r="H4180">
        <v>4178.5</v>
      </c>
      <c r="I4180">
        <v>0</v>
      </c>
    </row>
    <row r="4181" spans="1:9">
      <c r="A4181" s="7">
        <v>4179.5</v>
      </c>
      <c r="B4181" s="7">
        <v>0</v>
      </c>
      <c r="C4181" s="7"/>
      <c r="D4181" s="7"/>
      <c r="E4181" s="7"/>
      <c r="H4181">
        <v>4179.5</v>
      </c>
      <c r="I4181">
        <v>2</v>
      </c>
    </row>
    <row r="4182" spans="1:9">
      <c r="A4182" s="7">
        <v>4180.5</v>
      </c>
      <c r="B4182" s="7">
        <v>0</v>
      </c>
      <c r="C4182" s="7"/>
      <c r="D4182" s="7"/>
      <c r="E4182" s="7"/>
      <c r="H4182">
        <v>4180.5</v>
      </c>
      <c r="I4182">
        <v>0</v>
      </c>
    </row>
    <row r="4183" spans="1:9">
      <c r="A4183" s="7">
        <v>4181.5</v>
      </c>
      <c r="B4183" s="7">
        <v>0</v>
      </c>
      <c r="C4183" s="7"/>
      <c r="D4183" s="7"/>
      <c r="E4183" s="7"/>
      <c r="H4183">
        <v>4181.5</v>
      </c>
      <c r="I4183">
        <v>2</v>
      </c>
    </row>
    <row r="4184" spans="1:9">
      <c r="A4184" s="7">
        <v>4182.5</v>
      </c>
      <c r="B4184" s="7">
        <v>0</v>
      </c>
      <c r="C4184" s="7"/>
      <c r="D4184" s="7"/>
      <c r="E4184" s="7"/>
      <c r="H4184">
        <v>4182.5</v>
      </c>
      <c r="I4184">
        <v>1</v>
      </c>
    </row>
    <row r="4185" spans="1:9">
      <c r="A4185" s="7">
        <v>4183.5</v>
      </c>
      <c r="B4185" s="7">
        <v>0</v>
      </c>
      <c r="C4185" s="7"/>
      <c r="D4185" s="7"/>
      <c r="E4185" s="7"/>
      <c r="H4185">
        <v>4183.5</v>
      </c>
      <c r="I4185">
        <v>0</v>
      </c>
    </row>
    <row r="4186" spans="1:9">
      <c r="A4186" s="7">
        <v>4184.5</v>
      </c>
      <c r="B4186" s="7">
        <v>0</v>
      </c>
      <c r="C4186" s="7"/>
      <c r="D4186" s="7"/>
      <c r="E4186" s="7"/>
      <c r="H4186">
        <v>4184.5</v>
      </c>
      <c r="I4186">
        <v>0</v>
      </c>
    </row>
    <row r="4187" spans="1:9">
      <c r="A4187" s="7">
        <v>4185.5</v>
      </c>
      <c r="B4187" s="7">
        <v>0</v>
      </c>
      <c r="C4187" s="7"/>
      <c r="D4187" s="7"/>
      <c r="E4187" s="7"/>
      <c r="H4187">
        <v>4185.5</v>
      </c>
      <c r="I4187">
        <v>2</v>
      </c>
    </row>
    <row r="4188" spans="1:9">
      <c r="A4188" s="7">
        <v>4186.5</v>
      </c>
      <c r="B4188" s="7">
        <v>0</v>
      </c>
      <c r="C4188" s="7"/>
      <c r="D4188" s="7"/>
      <c r="E4188" s="7"/>
      <c r="H4188">
        <v>4186.5</v>
      </c>
      <c r="I4188">
        <v>0</v>
      </c>
    </row>
    <row r="4189" spans="1:9">
      <c r="A4189" s="7">
        <v>4187.5</v>
      </c>
      <c r="B4189" s="7">
        <v>0</v>
      </c>
      <c r="C4189" s="7"/>
      <c r="D4189" s="7"/>
      <c r="E4189" s="7"/>
      <c r="H4189">
        <v>4187.5</v>
      </c>
      <c r="I4189">
        <v>3</v>
      </c>
    </row>
    <row r="4190" spans="1:9">
      <c r="A4190" s="7">
        <v>4188.5</v>
      </c>
      <c r="B4190" s="7">
        <v>1</v>
      </c>
      <c r="C4190" s="7"/>
      <c r="D4190" s="7"/>
      <c r="E4190" s="7"/>
      <c r="H4190">
        <v>4188.5</v>
      </c>
      <c r="I4190">
        <v>0</v>
      </c>
    </row>
    <row r="4191" spans="1:9">
      <c r="A4191" s="7">
        <v>4189.5</v>
      </c>
      <c r="B4191" s="7">
        <v>1</v>
      </c>
      <c r="C4191" s="7"/>
      <c r="D4191" s="7"/>
      <c r="E4191" s="7"/>
      <c r="H4191">
        <v>4189.5</v>
      </c>
      <c r="I4191">
        <v>0</v>
      </c>
    </row>
    <row r="4192" spans="1:9">
      <c r="A4192" s="7">
        <v>4190.5</v>
      </c>
      <c r="B4192" s="7">
        <v>0</v>
      </c>
      <c r="C4192" s="7"/>
      <c r="D4192" s="7"/>
      <c r="E4192" s="7"/>
      <c r="H4192">
        <v>4190.5</v>
      </c>
      <c r="I4192">
        <v>0</v>
      </c>
    </row>
    <row r="4193" spans="1:9">
      <c r="A4193" s="7">
        <v>4191.5</v>
      </c>
      <c r="B4193" s="7">
        <v>0</v>
      </c>
      <c r="C4193" s="7"/>
      <c r="D4193" s="7"/>
      <c r="E4193" s="7"/>
      <c r="H4193">
        <v>4191.5</v>
      </c>
      <c r="I4193">
        <v>0</v>
      </c>
    </row>
    <row r="4194" spans="1:9">
      <c r="A4194" s="7">
        <v>4192.5</v>
      </c>
      <c r="B4194" s="7">
        <v>0</v>
      </c>
      <c r="C4194" s="7"/>
      <c r="D4194" s="7"/>
      <c r="E4194" s="7"/>
      <c r="H4194">
        <v>4192.5</v>
      </c>
      <c r="I4194">
        <v>1</v>
      </c>
    </row>
    <row r="4195" spans="1:9">
      <c r="A4195" s="7">
        <v>4193.5</v>
      </c>
      <c r="B4195" s="7">
        <v>1</v>
      </c>
      <c r="C4195" s="7"/>
      <c r="D4195" s="7"/>
      <c r="E4195" s="7"/>
      <c r="H4195">
        <v>4193.5</v>
      </c>
      <c r="I4195">
        <v>0</v>
      </c>
    </row>
    <row r="4196" spans="1:9">
      <c r="A4196" s="7">
        <v>4194.5</v>
      </c>
      <c r="B4196" s="7">
        <v>1</v>
      </c>
      <c r="C4196" s="7"/>
      <c r="D4196" s="7"/>
      <c r="E4196" s="7"/>
      <c r="H4196">
        <v>4194.5</v>
      </c>
      <c r="I4196">
        <v>1</v>
      </c>
    </row>
    <row r="4197" spans="1:9">
      <c r="A4197" s="7">
        <v>4195.5</v>
      </c>
      <c r="B4197" s="7">
        <v>0</v>
      </c>
      <c r="C4197" s="7"/>
      <c r="D4197" s="7"/>
      <c r="E4197" s="7"/>
      <c r="H4197">
        <v>4195.5</v>
      </c>
      <c r="I4197">
        <v>1</v>
      </c>
    </row>
    <row r="4198" spans="1:9">
      <c r="A4198" s="7">
        <v>4196.5</v>
      </c>
      <c r="B4198" s="7">
        <v>0</v>
      </c>
      <c r="C4198" s="7"/>
      <c r="D4198" s="7"/>
      <c r="E4198" s="7"/>
      <c r="H4198">
        <v>4196.5</v>
      </c>
      <c r="I4198">
        <v>2</v>
      </c>
    </row>
    <row r="4199" spans="1:9">
      <c r="A4199" s="7">
        <v>4197.5</v>
      </c>
      <c r="B4199" s="7">
        <v>2</v>
      </c>
      <c r="C4199" s="7"/>
      <c r="D4199" s="7"/>
      <c r="E4199" s="7"/>
      <c r="H4199">
        <v>4197.5</v>
      </c>
      <c r="I4199">
        <v>2</v>
      </c>
    </row>
    <row r="4200" spans="1:9">
      <c r="A4200" s="7">
        <v>4198.5</v>
      </c>
      <c r="B4200" s="7">
        <v>1</v>
      </c>
      <c r="C4200" s="7"/>
      <c r="D4200" s="7"/>
      <c r="E4200" s="7"/>
      <c r="H4200">
        <v>4198.5</v>
      </c>
      <c r="I4200">
        <v>1</v>
      </c>
    </row>
    <row r="4201" spans="1:9">
      <c r="A4201" s="7">
        <v>4199.5</v>
      </c>
      <c r="B4201" s="7">
        <v>1</v>
      </c>
      <c r="C4201" s="7"/>
      <c r="D4201" s="7"/>
      <c r="E4201" s="7"/>
      <c r="H4201">
        <v>4199.5</v>
      </c>
      <c r="I4201">
        <v>1</v>
      </c>
    </row>
    <row r="4202" spans="1:9">
      <c r="A4202" s="7">
        <v>4200.5</v>
      </c>
      <c r="B4202" s="7">
        <v>2</v>
      </c>
      <c r="C4202" s="7"/>
      <c r="D4202" s="7"/>
      <c r="E4202" s="7"/>
      <c r="H4202">
        <v>4200.5</v>
      </c>
      <c r="I4202">
        <v>1</v>
      </c>
    </row>
    <row r="4203" spans="1:9">
      <c r="A4203" s="7">
        <v>4201.5</v>
      </c>
      <c r="B4203" s="7">
        <v>0</v>
      </c>
      <c r="C4203" s="7"/>
      <c r="D4203" s="7"/>
      <c r="E4203" s="7"/>
      <c r="H4203">
        <v>4201.5</v>
      </c>
      <c r="I4203">
        <v>1</v>
      </c>
    </row>
    <row r="4204" spans="1:9">
      <c r="A4204" s="7">
        <v>4202.5</v>
      </c>
      <c r="B4204" s="7">
        <v>1</v>
      </c>
      <c r="C4204" s="7"/>
      <c r="D4204" s="7"/>
      <c r="E4204" s="7"/>
      <c r="H4204">
        <v>4202.5</v>
      </c>
      <c r="I4204">
        <v>1</v>
      </c>
    </row>
    <row r="4205" spans="1:9">
      <c r="A4205" s="7">
        <v>4203.5</v>
      </c>
      <c r="B4205" s="7">
        <v>0</v>
      </c>
      <c r="C4205" s="7"/>
      <c r="D4205" s="7"/>
      <c r="E4205" s="7"/>
      <c r="H4205">
        <v>4203.5</v>
      </c>
      <c r="I4205">
        <v>0</v>
      </c>
    </row>
    <row r="4206" spans="1:9">
      <c r="A4206" s="7">
        <v>4204.5</v>
      </c>
      <c r="B4206" s="7">
        <v>2</v>
      </c>
      <c r="C4206" s="7"/>
      <c r="D4206" s="7"/>
      <c r="E4206" s="7"/>
      <c r="H4206">
        <v>4204.5</v>
      </c>
      <c r="I4206">
        <v>1</v>
      </c>
    </row>
    <row r="4207" spans="1:9">
      <c r="A4207" s="7">
        <v>4205.5</v>
      </c>
      <c r="B4207" s="7">
        <v>0</v>
      </c>
      <c r="C4207" s="7"/>
      <c r="D4207" s="7"/>
      <c r="E4207" s="7"/>
      <c r="H4207">
        <v>4205.5</v>
      </c>
      <c r="I4207">
        <v>0</v>
      </c>
    </row>
    <row r="4208" spans="1:9">
      <c r="A4208" s="7">
        <v>4206.5</v>
      </c>
      <c r="B4208" s="7">
        <v>1</v>
      </c>
      <c r="C4208" s="7"/>
      <c r="D4208" s="7"/>
      <c r="E4208" s="7"/>
      <c r="H4208">
        <v>4206.5</v>
      </c>
      <c r="I4208">
        <v>1</v>
      </c>
    </row>
    <row r="4209" spans="1:9">
      <c r="A4209" s="7">
        <v>4207.5</v>
      </c>
      <c r="B4209" s="7">
        <v>1</v>
      </c>
      <c r="C4209" s="7"/>
      <c r="D4209" s="7"/>
      <c r="E4209" s="7"/>
      <c r="H4209">
        <v>4207.5</v>
      </c>
      <c r="I4209">
        <v>3</v>
      </c>
    </row>
    <row r="4210" spans="1:9">
      <c r="A4210" s="7">
        <v>4208.5</v>
      </c>
      <c r="B4210" s="7">
        <v>0</v>
      </c>
      <c r="C4210" s="7"/>
      <c r="D4210" s="7"/>
      <c r="E4210" s="7"/>
      <c r="H4210">
        <v>4208.5</v>
      </c>
      <c r="I4210">
        <v>1</v>
      </c>
    </row>
    <row r="4211" spans="1:9">
      <c r="A4211" s="7">
        <v>4209.5</v>
      </c>
      <c r="B4211" s="7">
        <v>1</v>
      </c>
      <c r="C4211" s="7"/>
      <c r="D4211" s="7"/>
      <c r="E4211" s="7"/>
      <c r="H4211">
        <v>4209.5</v>
      </c>
      <c r="I4211">
        <v>0</v>
      </c>
    </row>
    <row r="4212" spans="1:9">
      <c r="A4212" s="7">
        <v>4210.5</v>
      </c>
      <c r="B4212" s="7">
        <v>0</v>
      </c>
      <c r="C4212" s="7"/>
      <c r="D4212" s="7"/>
      <c r="E4212" s="7"/>
      <c r="H4212">
        <v>4210.5</v>
      </c>
      <c r="I4212">
        <v>0</v>
      </c>
    </row>
    <row r="4213" spans="1:9">
      <c r="A4213" s="7">
        <v>4211.5</v>
      </c>
      <c r="B4213" s="7">
        <v>1</v>
      </c>
      <c r="C4213" s="7"/>
      <c r="D4213" s="7"/>
      <c r="E4213" s="7"/>
      <c r="H4213">
        <v>4211.5</v>
      </c>
      <c r="I4213">
        <v>0</v>
      </c>
    </row>
    <row r="4214" spans="1:9">
      <c r="A4214" s="7">
        <v>4212.5</v>
      </c>
      <c r="B4214" s="7">
        <v>1</v>
      </c>
      <c r="C4214" s="7"/>
      <c r="D4214" s="7"/>
      <c r="E4214" s="7"/>
      <c r="H4214">
        <v>4212.5</v>
      </c>
      <c r="I4214">
        <v>1</v>
      </c>
    </row>
    <row r="4215" spans="1:9">
      <c r="A4215" s="7">
        <v>4213.5</v>
      </c>
      <c r="B4215" s="7">
        <v>2</v>
      </c>
      <c r="C4215" s="7"/>
      <c r="D4215" s="7"/>
      <c r="E4215" s="7"/>
      <c r="H4215">
        <v>4213.5</v>
      </c>
      <c r="I4215">
        <v>0</v>
      </c>
    </row>
    <row r="4216" spans="1:9">
      <c r="A4216" s="7">
        <v>4214.5</v>
      </c>
      <c r="B4216" s="7">
        <v>0</v>
      </c>
      <c r="C4216" s="7"/>
      <c r="D4216" s="7"/>
      <c r="E4216" s="7"/>
      <c r="H4216">
        <v>4214.5</v>
      </c>
      <c r="I4216">
        <v>1</v>
      </c>
    </row>
    <row r="4217" spans="1:9">
      <c r="A4217" s="7">
        <v>4215.5</v>
      </c>
      <c r="B4217" s="7">
        <v>0</v>
      </c>
      <c r="C4217" s="7"/>
      <c r="D4217" s="7"/>
      <c r="E4217" s="7"/>
      <c r="H4217">
        <v>4215.5</v>
      </c>
      <c r="I4217">
        <v>2</v>
      </c>
    </row>
    <row r="4218" spans="1:9">
      <c r="A4218" s="7">
        <v>4216.5</v>
      </c>
      <c r="B4218" s="7">
        <v>1</v>
      </c>
      <c r="C4218" s="7"/>
      <c r="D4218" s="7"/>
      <c r="E4218" s="7"/>
      <c r="H4218">
        <v>4216.5</v>
      </c>
      <c r="I4218">
        <v>2</v>
      </c>
    </row>
    <row r="4219" spans="1:9">
      <c r="A4219" s="7">
        <v>4217.5</v>
      </c>
      <c r="B4219" s="7">
        <v>0</v>
      </c>
      <c r="C4219" s="7"/>
      <c r="D4219" s="7"/>
      <c r="E4219" s="7"/>
      <c r="H4219">
        <v>4217.5</v>
      </c>
      <c r="I4219">
        <v>0</v>
      </c>
    </row>
    <row r="4220" spans="1:9">
      <c r="A4220" s="7">
        <v>4218.5</v>
      </c>
      <c r="B4220" s="7">
        <v>0</v>
      </c>
      <c r="C4220" s="7"/>
      <c r="D4220" s="7"/>
      <c r="E4220" s="7"/>
      <c r="H4220">
        <v>4218.5</v>
      </c>
      <c r="I4220">
        <v>1</v>
      </c>
    </row>
    <row r="4221" spans="1:9">
      <c r="A4221" s="7">
        <v>4219.5</v>
      </c>
      <c r="B4221" s="7">
        <v>0</v>
      </c>
      <c r="C4221" s="7"/>
      <c r="D4221" s="7"/>
      <c r="E4221" s="7"/>
      <c r="H4221">
        <v>4219.5</v>
      </c>
      <c r="I4221">
        <v>2</v>
      </c>
    </row>
    <row r="4222" spans="1:9">
      <c r="A4222" s="7">
        <v>4220.5</v>
      </c>
      <c r="B4222" s="7">
        <v>0</v>
      </c>
      <c r="C4222" s="7"/>
      <c r="D4222" s="7"/>
      <c r="E4222" s="7"/>
      <c r="H4222">
        <v>4220.5</v>
      </c>
      <c r="I4222">
        <v>2</v>
      </c>
    </row>
    <row r="4223" spans="1:9">
      <c r="A4223" s="7">
        <v>4221.5</v>
      </c>
      <c r="B4223" s="7">
        <v>1</v>
      </c>
      <c r="C4223" s="7"/>
      <c r="D4223" s="7"/>
      <c r="E4223" s="7"/>
      <c r="H4223">
        <v>4221.5</v>
      </c>
      <c r="I4223">
        <v>0</v>
      </c>
    </row>
    <row r="4224" spans="1:9">
      <c r="A4224" s="7">
        <v>4222.5</v>
      </c>
      <c r="B4224" s="7">
        <v>0</v>
      </c>
      <c r="C4224" s="7"/>
      <c r="D4224" s="7"/>
      <c r="E4224" s="7"/>
      <c r="H4224">
        <v>4222.5</v>
      </c>
      <c r="I4224">
        <v>0</v>
      </c>
    </row>
    <row r="4225" spans="1:9">
      <c r="A4225" s="7">
        <v>4223.5</v>
      </c>
      <c r="B4225" s="7">
        <v>1</v>
      </c>
      <c r="C4225" s="7"/>
      <c r="D4225" s="7"/>
      <c r="E4225" s="7"/>
      <c r="H4225">
        <v>4223.5</v>
      </c>
      <c r="I4225">
        <v>0</v>
      </c>
    </row>
    <row r="4226" spans="1:9">
      <c r="A4226" s="7">
        <v>4224.5</v>
      </c>
      <c r="B4226" s="7">
        <v>0</v>
      </c>
      <c r="C4226" s="7"/>
      <c r="D4226" s="7"/>
      <c r="E4226" s="7"/>
      <c r="H4226">
        <v>4224.5</v>
      </c>
      <c r="I4226">
        <v>2</v>
      </c>
    </row>
    <row r="4227" spans="1:9">
      <c r="A4227" s="7">
        <v>4225.5</v>
      </c>
      <c r="B4227" s="7">
        <v>0</v>
      </c>
      <c r="C4227" s="7"/>
      <c r="D4227" s="7"/>
      <c r="E4227" s="7"/>
      <c r="H4227">
        <v>4225.5</v>
      </c>
      <c r="I4227">
        <v>0</v>
      </c>
    </row>
    <row r="4228" spans="1:9">
      <c r="A4228" s="7">
        <v>4226.5</v>
      </c>
      <c r="B4228" s="7">
        <v>0</v>
      </c>
      <c r="C4228" s="7"/>
      <c r="D4228" s="7"/>
      <c r="E4228" s="7"/>
      <c r="H4228">
        <v>4226.5</v>
      </c>
      <c r="I4228">
        <v>2</v>
      </c>
    </row>
    <row r="4229" spans="1:9">
      <c r="A4229" s="7">
        <v>4227.5</v>
      </c>
      <c r="B4229" s="7">
        <v>1</v>
      </c>
      <c r="C4229" s="7"/>
      <c r="D4229" s="7"/>
      <c r="E4229" s="7"/>
      <c r="H4229">
        <v>4227.5</v>
      </c>
      <c r="I4229">
        <v>1</v>
      </c>
    </row>
    <row r="4230" spans="1:9">
      <c r="A4230" s="7">
        <v>4228.5</v>
      </c>
      <c r="B4230" s="7">
        <v>1</v>
      </c>
      <c r="C4230" s="7"/>
      <c r="D4230" s="7"/>
      <c r="E4230" s="7"/>
      <c r="H4230">
        <v>4228.5</v>
      </c>
      <c r="I4230">
        <v>1</v>
      </c>
    </row>
    <row r="4231" spans="1:9">
      <c r="A4231" s="7">
        <v>4229.5</v>
      </c>
      <c r="B4231" s="7">
        <v>0</v>
      </c>
      <c r="C4231" s="7"/>
      <c r="D4231" s="7"/>
      <c r="E4231" s="7"/>
      <c r="H4231">
        <v>4229.5</v>
      </c>
      <c r="I4231">
        <v>1</v>
      </c>
    </row>
    <row r="4232" spans="1:9">
      <c r="A4232" s="7">
        <v>4230.5</v>
      </c>
      <c r="B4232" s="7">
        <v>1</v>
      </c>
      <c r="C4232" s="7"/>
      <c r="D4232" s="7"/>
      <c r="E4232" s="7"/>
      <c r="H4232">
        <v>4230.5</v>
      </c>
      <c r="I4232">
        <v>1</v>
      </c>
    </row>
    <row r="4233" spans="1:9">
      <c r="A4233" s="7">
        <v>4231.5</v>
      </c>
      <c r="B4233" s="7">
        <v>2</v>
      </c>
      <c r="C4233" s="7"/>
      <c r="D4233" s="7"/>
      <c r="E4233" s="7"/>
      <c r="H4233">
        <v>4231.5</v>
      </c>
      <c r="I4233">
        <v>2</v>
      </c>
    </row>
    <row r="4234" spans="1:9">
      <c r="A4234" s="7">
        <v>4232.5</v>
      </c>
      <c r="B4234" s="7">
        <v>0</v>
      </c>
      <c r="C4234" s="7"/>
      <c r="D4234" s="7"/>
      <c r="E4234" s="7"/>
      <c r="H4234">
        <v>4232.5</v>
      </c>
      <c r="I4234">
        <v>2</v>
      </c>
    </row>
    <row r="4235" spans="1:9">
      <c r="A4235" s="7">
        <v>4233.5</v>
      </c>
      <c r="B4235" s="7">
        <v>1</v>
      </c>
      <c r="C4235" s="7"/>
      <c r="D4235" s="7"/>
      <c r="E4235" s="7"/>
      <c r="H4235">
        <v>4233.5</v>
      </c>
      <c r="I4235">
        <v>1</v>
      </c>
    </row>
    <row r="4236" spans="1:9">
      <c r="A4236" s="7">
        <v>4234.5</v>
      </c>
      <c r="B4236" s="7">
        <v>0</v>
      </c>
      <c r="C4236" s="7"/>
      <c r="D4236" s="7"/>
      <c r="E4236" s="7"/>
      <c r="H4236">
        <v>4234.5</v>
      </c>
      <c r="I4236">
        <v>0</v>
      </c>
    </row>
    <row r="4237" spans="1:9">
      <c r="A4237" s="7">
        <v>4235.5</v>
      </c>
      <c r="B4237" s="7">
        <v>0</v>
      </c>
      <c r="C4237" s="7"/>
      <c r="D4237" s="7"/>
      <c r="E4237" s="7"/>
      <c r="H4237">
        <v>4235.5</v>
      </c>
      <c r="I4237">
        <v>1</v>
      </c>
    </row>
    <row r="4238" spans="1:9">
      <c r="A4238" s="7">
        <v>4236.5</v>
      </c>
      <c r="B4238" s="7">
        <v>0</v>
      </c>
      <c r="C4238" s="7"/>
      <c r="D4238" s="7"/>
      <c r="E4238" s="7"/>
      <c r="H4238">
        <v>4236.5</v>
      </c>
      <c r="I4238">
        <v>4</v>
      </c>
    </row>
    <row r="4239" spans="1:9">
      <c r="A4239" s="7">
        <v>4237.5</v>
      </c>
      <c r="B4239" s="7">
        <v>0</v>
      </c>
      <c r="C4239" s="7"/>
      <c r="D4239" s="7"/>
      <c r="E4239" s="7"/>
      <c r="H4239">
        <v>4237.5</v>
      </c>
      <c r="I4239">
        <v>0</v>
      </c>
    </row>
    <row r="4240" spans="1:9">
      <c r="A4240" s="7">
        <v>4238.5</v>
      </c>
      <c r="B4240" s="7">
        <v>1</v>
      </c>
      <c r="C4240" s="7"/>
      <c r="D4240" s="7"/>
      <c r="E4240" s="7"/>
      <c r="H4240">
        <v>4238.5</v>
      </c>
      <c r="I4240">
        <v>0</v>
      </c>
    </row>
    <row r="4241" spans="1:9">
      <c r="A4241" s="7">
        <v>4239.5</v>
      </c>
      <c r="B4241" s="7">
        <v>0</v>
      </c>
      <c r="C4241" s="7"/>
      <c r="D4241" s="7"/>
      <c r="E4241" s="7"/>
      <c r="H4241">
        <v>4239.5</v>
      </c>
      <c r="I4241">
        <v>0</v>
      </c>
    </row>
    <row r="4242" spans="1:9">
      <c r="A4242" s="7">
        <v>4240.5</v>
      </c>
      <c r="B4242" s="7">
        <v>0</v>
      </c>
      <c r="C4242" s="7"/>
      <c r="D4242" s="7"/>
      <c r="E4242" s="7"/>
      <c r="H4242">
        <v>4240.5</v>
      </c>
      <c r="I4242">
        <v>1</v>
      </c>
    </row>
    <row r="4243" spans="1:9">
      <c r="A4243" s="7">
        <v>4241.5</v>
      </c>
      <c r="B4243" s="7">
        <v>0</v>
      </c>
      <c r="C4243" s="7"/>
      <c r="D4243" s="7"/>
      <c r="E4243" s="7"/>
      <c r="H4243">
        <v>4241.5</v>
      </c>
      <c r="I4243">
        <v>2</v>
      </c>
    </row>
    <row r="4244" spans="1:9">
      <c r="A4244" s="7">
        <v>4242.5</v>
      </c>
      <c r="B4244" s="7">
        <v>1</v>
      </c>
      <c r="C4244" s="7"/>
      <c r="D4244" s="7"/>
      <c r="E4244" s="7"/>
      <c r="H4244">
        <v>4242.5</v>
      </c>
      <c r="I4244">
        <v>0</v>
      </c>
    </row>
    <row r="4245" spans="1:9">
      <c r="A4245" s="7">
        <v>4243.5</v>
      </c>
      <c r="B4245" s="7">
        <v>1</v>
      </c>
      <c r="C4245" s="7"/>
      <c r="D4245" s="7"/>
      <c r="E4245" s="7"/>
      <c r="H4245">
        <v>4243.5</v>
      </c>
      <c r="I4245">
        <v>1</v>
      </c>
    </row>
    <row r="4246" spans="1:9">
      <c r="A4246" s="7">
        <v>4244.5</v>
      </c>
      <c r="B4246" s="7">
        <v>0</v>
      </c>
      <c r="C4246" s="7"/>
      <c r="D4246" s="7"/>
      <c r="E4246" s="7"/>
      <c r="H4246">
        <v>4244.5</v>
      </c>
      <c r="I4246">
        <v>1</v>
      </c>
    </row>
    <row r="4247" spans="1:9">
      <c r="A4247" s="7">
        <v>4245.5</v>
      </c>
      <c r="B4247" s="7">
        <v>0</v>
      </c>
      <c r="C4247" s="7"/>
      <c r="D4247" s="7"/>
      <c r="E4247" s="7"/>
      <c r="H4247">
        <v>4245.5</v>
      </c>
      <c r="I4247">
        <v>0</v>
      </c>
    </row>
    <row r="4248" spans="1:9">
      <c r="A4248" s="7">
        <v>4246.5</v>
      </c>
      <c r="B4248" s="7">
        <v>0</v>
      </c>
      <c r="C4248" s="7"/>
      <c r="D4248" s="7"/>
      <c r="E4248" s="7"/>
      <c r="H4248">
        <v>4246.5</v>
      </c>
      <c r="I4248">
        <v>0</v>
      </c>
    </row>
    <row r="4249" spans="1:9">
      <c r="A4249" s="7">
        <v>4247.5</v>
      </c>
      <c r="B4249" s="7">
        <v>1</v>
      </c>
      <c r="C4249" s="7"/>
      <c r="D4249" s="7"/>
      <c r="E4249" s="7"/>
      <c r="H4249">
        <v>4247.5</v>
      </c>
      <c r="I4249">
        <v>1</v>
      </c>
    </row>
    <row r="4250" spans="1:9">
      <c r="A4250" s="7">
        <v>4248.5</v>
      </c>
      <c r="B4250" s="7">
        <v>0</v>
      </c>
      <c r="C4250" s="7"/>
      <c r="D4250" s="7"/>
      <c r="E4250" s="7"/>
      <c r="H4250">
        <v>4248.5</v>
      </c>
      <c r="I4250">
        <v>0</v>
      </c>
    </row>
    <row r="4251" spans="1:9">
      <c r="A4251" s="7">
        <v>4249.5</v>
      </c>
      <c r="B4251" s="7">
        <v>2</v>
      </c>
      <c r="C4251" s="7"/>
      <c r="D4251" s="7"/>
      <c r="E4251" s="7"/>
      <c r="H4251">
        <v>4249.5</v>
      </c>
      <c r="I4251">
        <v>1</v>
      </c>
    </row>
    <row r="4252" spans="1:9">
      <c r="A4252" s="7">
        <v>4250.5</v>
      </c>
      <c r="B4252" s="7">
        <v>0</v>
      </c>
      <c r="C4252" s="7"/>
      <c r="D4252" s="7"/>
      <c r="E4252" s="7"/>
      <c r="H4252">
        <v>4250.5</v>
      </c>
      <c r="I4252">
        <v>1</v>
      </c>
    </row>
    <row r="4253" spans="1:9">
      <c r="A4253" s="7">
        <v>4251.5</v>
      </c>
      <c r="B4253" s="7">
        <v>0</v>
      </c>
      <c r="C4253" s="7"/>
      <c r="D4253" s="7"/>
      <c r="E4253" s="7"/>
      <c r="H4253">
        <v>4251.5</v>
      </c>
      <c r="I4253">
        <v>2</v>
      </c>
    </row>
    <row r="4254" spans="1:9">
      <c r="A4254" s="7">
        <v>4252.5</v>
      </c>
      <c r="B4254" s="7">
        <v>0</v>
      </c>
      <c r="C4254" s="7"/>
      <c r="D4254" s="7"/>
      <c r="E4254" s="7"/>
      <c r="H4254">
        <v>4252.5</v>
      </c>
      <c r="I4254">
        <v>0</v>
      </c>
    </row>
    <row r="4255" spans="1:9">
      <c r="A4255" s="7">
        <v>4253.5</v>
      </c>
      <c r="B4255" s="7">
        <v>0</v>
      </c>
      <c r="C4255" s="7"/>
      <c r="D4255" s="7"/>
      <c r="E4255" s="7"/>
      <c r="H4255">
        <v>4253.5</v>
      </c>
      <c r="I4255">
        <v>0</v>
      </c>
    </row>
    <row r="4256" spans="1:9">
      <c r="A4256" s="7">
        <v>4254.5</v>
      </c>
      <c r="B4256" s="7">
        <v>1</v>
      </c>
      <c r="C4256" s="7"/>
      <c r="D4256" s="7"/>
      <c r="E4256" s="7"/>
      <c r="H4256">
        <v>4254.5</v>
      </c>
      <c r="I4256">
        <v>1</v>
      </c>
    </row>
    <row r="4257" spans="1:9">
      <c r="A4257" s="7">
        <v>4255.5</v>
      </c>
      <c r="B4257" s="7">
        <v>0</v>
      </c>
      <c r="C4257" s="7"/>
      <c r="D4257" s="7"/>
      <c r="E4257" s="7"/>
      <c r="H4257">
        <v>4255.5</v>
      </c>
      <c r="I4257">
        <v>1</v>
      </c>
    </row>
    <row r="4258" spans="1:9">
      <c r="A4258" s="7">
        <v>4256.5</v>
      </c>
      <c r="B4258" s="7">
        <v>1</v>
      </c>
      <c r="C4258" s="7"/>
      <c r="D4258" s="7"/>
      <c r="E4258" s="7"/>
      <c r="H4258">
        <v>4256.5</v>
      </c>
      <c r="I4258">
        <v>0</v>
      </c>
    </row>
    <row r="4259" spans="1:9">
      <c r="A4259" s="7">
        <v>4257.5</v>
      </c>
      <c r="B4259" s="7">
        <v>0</v>
      </c>
      <c r="C4259" s="7"/>
      <c r="D4259" s="7"/>
      <c r="E4259" s="7"/>
      <c r="H4259">
        <v>4257.5</v>
      </c>
      <c r="I4259">
        <v>1</v>
      </c>
    </row>
    <row r="4260" spans="1:9">
      <c r="A4260" s="7">
        <v>4258.5</v>
      </c>
      <c r="B4260" s="7">
        <v>0</v>
      </c>
      <c r="C4260" s="7"/>
      <c r="D4260" s="7"/>
      <c r="E4260" s="7"/>
      <c r="H4260">
        <v>4258.5</v>
      </c>
      <c r="I4260">
        <v>0</v>
      </c>
    </row>
    <row r="4261" spans="1:9">
      <c r="A4261" s="7">
        <v>4259.5</v>
      </c>
      <c r="B4261" s="7">
        <v>1</v>
      </c>
      <c r="C4261" s="7"/>
      <c r="D4261" s="7"/>
      <c r="E4261" s="7"/>
      <c r="H4261">
        <v>4259.5</v>
      </c>
      <c r="I4261">
        <v>0</v>
      </c>
    </row>
    <row r="4262" spans="1:9">
      <c r="A4262" s="7">
        <v>4260.5</v>
      </c>
      <c r="B4262" s="7">
        <v>2</v>
      </c>
      <c r="C4262" s="7"/>
      <c r="D4262" s="7"/>
      <c r="E4262" s="7"/>
      <c r="H4262">
        <v>4260.5</v>
      </c>
      <c r="I4262">
        <v>0</v>
      </c>
    </row>
    <row r="4263" spans="1:9">
      <c r="A4263" s="7">
        <v>4261.5</v>
      </c>
      <c r="B4263" s="7">
        <v>0</v>
      </c>
      <c r="C4263" s="7"/>
      <c r="D4263" s="7"/>
      <c r="E4263" s="7"/>
      <c r="H4263">
        <v>4261.5</v>
      </c>
      <c r="I4263">
        <v>2</v>
      </c>
    </row>
    <row r="4264" spans="1:9">
      <c r="A4264" s="7">
        <v>4262.5</v>
      </c>
      <c r="B4264" s="7">
        <v>0</v>
      </c>
      <c r="C4264" s="7"/>
      <c r="D4264" s="7"/>
      <c r="E4264" s="7"/>
      <c r="H4264">
        <v>4262.5</v>
      </c>
      <c r="I4264">
        <v>1</v>
      </c>
    </row>
    <row r="4265" spans="1:9">
      <c r="A4265" s="7">
        <v>4263.5</v>
      </c>
      <c r="B4265" s="7">
        <v>0</v>
      </c>
      <c r="C4265" s="7"/>
      <c r="D4265" s="7"/>
      <c r="E4265" s="7"/>
      <c r="H4265">
        <v>4263.5</v>
      </c>
      <c r="I4265">
        <v>1</v>
      </c>
    </row>
    <row r="4266" spans="1:9">
      <c r="A4266" s="7">
        <v>4264.5</v>
      </c>
      <c r="B4266" s="7">
        <v>0</v>
      </c>
      <c r="C4266" s="7"/>
      <c r="D4266" s="7"/>
      <c r="E4266" s="7"/>
      <c r="H4266">
        <v>4264.5</v>
      </c>
      <c r="I4266">
        <v>1</v>
      </c>
    </row>
    <row r="4267" spans="1:9">
      <c r="A4267" s="7">
        <v>4265.5</v>
      </c>
      <c r="B4267" s="7">
        <v>0</v>
      </c>
      <c r="C4267" s="7"/>
      <c r="D4267" s="7"/>
      <c r="E4267" s="7"/>
      <c r="H4267">
        <v>4265.5</v>
      </c>
      <c r="I4267">
        <v>0</v>
      </c>
    </row>
    <row r="4268" spans="1:9">
      <c r="A4268" s="7">
        <v>4266.5</v>
      </c>
      <c r="B4268" s="7">
        <v>1</v>
      </c>
      <c r="C4268" s="7"/>
      <c r="D4268" s="7"/>
      <c r="E4268" s="7"/>
      <c r="H4268">
        <v>4266.5</v>
      </c>
      <c r="I4268">
        <v>0</v>
      </c>
    </row>
    <row r="4269" spans="1:9">
      <c r="A4269" s="7">
        <v>4267.5</v>
      </c>
      <c r="B4269" s="7">
        <v>0</v>
      </c>
      <c r="C4269" s="7"/>
      <c r="D4269" s="7"/>
      <c r="E4269" s="7"/>
      <c r="H4269">
        <v>4267.5</v>
      </c>
      <c r="I4269">
        <v>1</v>
      </c>
    </row>
    <row r="4270" spans="1:9">
      <c r="A4270" s="7">
        <v>4268.5</v>
      </c>
      <c r="B4270" s="7">
        <v>0</v>
      </c>
      <c r="C4270" s="7"/>
      <c r="D4270" s="7"/>
      <c r="E4270" s="7"/>
      <c r="H4270">
        <v>4268.5</v>
      </c>
      <c r="I4270">
        <v>0</v>
      </c>
    </row>
    <row r="4271" spans="1:9">
      <c r="A4271" s="7">
        <v>4269.5</v>
      </c>
      <c r="B4271" s="7">
        <v>0</v>
      </c>
      <c r="C4271" s="7"/>
      <c r="D4271" s="7"/>
      <c r="E4271" s="7"/>
      <c r="H4271">
        <v>4269.5</v>
      </c>
      <c r="I4271">
        <v>0</v>
      </c>
    </row>
    <row r="4272" spans="1:9">
      <c r="A4272" s="7">
        <v>4270.5</v>
      </c>
      <c r="B4272" s="7">
        <v>0</v>
      </c>
      <c r="C4272" s="7"/>
      <c r="D4272" s="7"/>
      <c r="E4272" s="7"/>
      <c r="H4272">
        <v>4270.5</v>
      </c>
      <c r="I4272">
        <v>0</v>
      </c>
    </row>
    <row r="4273" spans="1:9">
      <c r="A4273" s="7">
        <v>4271.5</v>
      </c>
      <c r="B4273" s="7">
        <v>0</v>
      </c>
      <c r="C4273" s="7"/>
      <c r="D4273" s="7"/>
      <c r="E4273" s="7"/>
      <c r="H4273">
        <v>4271.5</v>
      </c>
      <c r="I4273">
        <v>0</v>
      </c>
    </row>
    <row r="4274" spans="1:9">
      <c r="A4274" s="7">
        <v>4272.5</v>
      </c>
      <c r="B4274" s="7">
        <v>0</v>
      </c>
      <c r="C4274" s="7"/>
      <c r="D4274" s="7"/>
      <c r="E4274" s="7"/>
      <c r="H4274">
        <v>4272.5</v>
      </c>
      <c r="I4274">
        <v>1</v>
      </c>
    </row>
    <row r="4275" spans="1:9">
      <c r="A4275" s="7">
        <v>4273.5</v>
      </c>
      <c r="B4275" s="7">
        <v>1</v>
      </c>
      <c r="C4275" s="7"/>
      <c r="D4275" s="7"/>
      <c r="E4275" s="7"/>
      <c r="H4275">
        <v>4273.5</v>
      </c>
      <c r="I4275">
        <v>1</v>
      </c>
    </row>
    <row r="4276" spans="1:9">
      <c r="A4276" s="7">
        <v>4274.5</v>
      </c>
      <c r="B4276" s="7">
        <v>0</v>
      </c>
      <c r="C4276" s="7"/>
      <c r="D4276" s="7"/>
      <c r="E4276" s="7"/>
      <c r="H4276">
        <v>4274.5</v>
      </c>
      <c r="I4276">
        <v>0</v>
      </c>
    </row>
    <row r="4277" spans="1:9">
      <c r="A4277" s="7">
        <v>4275.5</v>
      </c>
      <c r="B4277" s="7">
        <v>0</v>
      </c>
      <c r="C4277" s="7"/>
      <c r="D4277" s="7"/>
      <c r="E4277" s="7"/>
      <c r="H4277">
        <v>4275.5</v>
      </c>
      <c r="I4277">
        <v>2</v>
      </c>
    </row>
    <row r="4278" spans="1:9">
      <c r="A4278" s="7">
        <v>4276.5</v>
      </c>
      <c r="B4278" s="7">
        <v>0</v>
      </c>
      <c r="C4278" s="7"/>
      <c r="D4278" s="7"/>
      <c r="E4278" s="7"/>
      <c r="H4278">
        <v>4276.5</v>
      </c>
      <c r="I4278">
        <v>2</v>
      </c>
    </row>
    <row r="4279" spans="1:9">
      <c r="A4279" s="7">
        <v>4277.5</v>
      </c>
      <c r="B4279" s="7">
        <v>0</v>
      </c>
      <c r="C4279" s="7"/>
      <c r="D4279" s="7"/>
      <c r="E4279" s="7"/>
      <c r="H4279">
        <v>4277.5</v>
      </c>
      <c r="I4279">
        <v>0</v>
      </c>
    </row>
    <row r="4280" spans="1:9">
      <c r="A4280" s="7">
        <v>4278.5</v>
      </c>
      <c r="B4280" s="7">
        <v>0</v>
      </c>
      <c r="C4280" s="7"/>
      <c r="D4280" s="7"/>
      <c r="E4280" s="7"/>
      <c r="H4280">
        <v>4278.5</v>
      </c>
      <c r="I4280">
        <v>1</v>
      </c>
    </row>
    <row r="4281" spans="1:9">
      <c r="A4281" s="7">
        <v>4279.5</v>
      </c>
      <c r="B4281" s="7">
        <v>1</v>
      </c>
      <c r="C4281" s="7"/>
      <c r="D4281" s="7"/>
      <c r="E4281" s="7"/>
      <c r="H4281">
        <v>4279.5</v>
      </c>
      <c r="I4281">
        <v>0</v>
      </c>
    </row>
    <row r="4282" spans="1:9">
      <c r="A4282" s="7">
        <v>4280.5</v>
      </c>
      <c r="B4282" s="7">
        <v>1</v>
      </c>
      <c r="C4282" s="7"/>
      <c r="D4282" s="7"/>
      <c r="E4282" s="7"/>
      <c r="H4282">
        <v>4280.5</v>
      </c>
      <c r="I4282">
        <v>1</v>
      </c>
    </row>
    <row r="4283" spans="1:9">
      <c r="A4283" s="7">
        <v>4281.5</v>
      </c>
      <c r="B4283" s="7">
        <v>1</v>
      </c>
      <c r="C4283" s="7"/>
      <c r="D4283" s="7"/>
      <c r="E4283" s="7"/>
      <c r="H4283">
        <v>4281.5</v>
      </c>
      <c r="I4283">
        <v>2</v>
      </c>
    </row>
    <row r="4284" spans="1:9">
      <c r="A4284" s="7">
        <v>4282.5</v>
      </c>
      <c r="B4284" s="7">
        <v>0</v>
      </c>
      <c r="C4284" s="7"/>
      <c r="D4284" s="7"/>
      <c r="E4284" s="7"/>
      <c r="H4284">
        <v>4282.5</v>
      </c>
      <c r="I4284">
        <v>0</v>
      </c>
    </row>
    <row r="4285" spans="1:9">
      <c r="A4285" s="7">
        <v>4283.5</v>
      </c>
      <c r="B4285" s="7">
        <v>0</v>
      </c>
      <c r="C4285" s="7"/>
      <c r="D4285" s="7"/>
      <c r="E4285" s="7"/>
      <c r="H4285">
        <v>4283.5</v>
      </c>
      <c r="I4285">
        <v>1</v>
      </c>
    </row>
    <row r="4286" spans="1:9">
      <c r="A4286" s="7">
        <v>4284.5</v>
      </c>
      <c r="B4286" s="7">
        <v>1</v>
      </c>
      <c r="C4286" s="7"/>
      <c r="D4286" s="7"/>
      <c r="E4286" s="7"/>
      <c r="H4286">
        <v>4284.5</v>
      </c>
      <c r="I4286">
        <v>0</v>
      </c>
    </row>
    <row r="4287" spans="1:9">
      <c r="A4287" s="7">
        <v>4285.5</v>
      </c>
      <c r="B4287" s="7">
        <v>0</v>
      </c>
      <c r="C4287" s="7"/>
      <c r="D4287" s="7"/>
      <c r="E4287" s="7"/>
      <c r="H4287">
        <v>4285.5</v>
      </c>
      <c r="I4287">
        <v>0</v>
      </c>
    </row>
    <row r="4288" spans="1:9">
      <c r="A4288" s="7">
        <v>4286.5</v>
      </c>
      <c r="B4288" s="7">
        <v>0</v>
      </c>
      <c r="C4288" s="7"/>
      <c r="D4288" s="7"/>
      <c r="E4288" s="7"/>
      <c r="H4288">
        <v>4286.5</v>
      </c>
      <c r="I4288">
        <v>0</v>
      </c>
    </row>
    <row r="4289" spans="1:9">
      <c r="A4289" s="7">
        <v>4287.5</v>
      </c>
      <c r="B4289" s="7">
        <v>1</v>
      </c>
      <c r="C4289" s="7"/>
      <c r="D4289" s="7"/>
      <c r="E4289" s="7"/>
      <c r="H4289">
        <v>4287.5</v>
      </c>
      <c r="I4289">
        <v>0</v>
      </c>
    </row>
    <row r="4290" spans="1:9">
      <c r="A4290" s="7">
        <v>4288.5</v>
      </c>
      <c r="B4290" s="7">
        <v>1</v>
      </c>
      <c r="C4290" s="7"/>
      <c r="D4290" s="7"/>
      <c r="E4290" s="7"/>
      <c r="H4290">
        <v>4288.5</v>
      </c>
      <c r="I4290">
        <v>0</v>
      </c>
    </row>
    <row r="4291" spans="1:9">
      <c r="A4291" s="7">
        <v>4289.5</v>
      </c>
      <c r="B4291" s="7">
        <v>1</v>
      </c>
      <c r="C4291" s="7"/>
      <c r="D4291" s="7"/>
      <c r="E4291" s="7"/>
      <c r="H4291">
        <v>4289.5</v>
      </c>
      <c r="I4291">
        <v>1</v>
      </c>
    </row>
    <row r="4292" spans="1:9">
      <c r="A4292" s="7">
        <v>4290.5</v>
      </c>
      <c r="B4292" s="7">
        <v>0</v>
      </c>
      <c r="C4292" s="7"/>
      <c r="D4292" s="7"/>
      <c r="E4292" s="7"/>
      <c r="H4292">
        <v>4290.5</v>
      </c>
      <c r="I4292">
        <v>0</v>
      </c>
    </row>
    <row r="4293" spans="1:9">
      <c r="A4293" s="7">
        <v>4291.5</v>
      </c>
      <c r="B4293" s="7">
        <v>0</v>
      </c>
      <c r="C4293" s="7"/>
      <c r="D4293" s="7"/>
      <c r="E4293" s="7"/>
      <c r="H4293">
        <v>4291.5</v>
      </c>
      <c r="I4293">
        <v>0</v>
      </c>
    </row>
    <row r="4294" spans="1:9">
      <c r="A4294" s="7">
        <v>4292.5</v>
      </c>
      <c r="B4294" s="7">
        <v>0</v>
      </c>
      <c r="C4294" s="7"/>
      <c r="D4294" s="7"/>
      <c r="E4294" s="7"/>
      <c r="H4294">
        <v>4292.5</v>
      </c>
      <c r="I4294">
        <v>0</v>
      </c>
    </row>
    <row r="4295" spans="1:9">
      <c r="A4295" s="7">
        <v>4293.5</v>
      </c>
      <c r="B4295" s="7">
        <v>2</v>
      </c>
      <c r="C4295" s="7"/>
      <c r="D4295" s="7"/>
      <c r="E4295" s="7"/>
      <c r="H4295">
        <v>4293.5</v>
      </c>
      <c r="I4295">
        <v>1</v>
      </c>
    </row>
    <row r="4296" spans="1:9">
      <c r="A4296" s="7">
        <v>4294.5</v>
      </c>
      <c r="B4296" s="7">
        <v>0</v>
      </c>
      <c r="C4296" s="7"/>
      <c r="D4296" s="7"/>
      <c r="E4296" s="7"/>
      <c r="H4296">
        <v>4294.5</v>
      </c>
      <c r="I4296">
        <v>1</v>
      </c>
    </row>
    <row r="4297" spans="1:9">
      <c r="A4297" s="7">
        <v>4295.5</v>
      </c>
      <c r="B4297" s="7">
        <v>0</v>
      </c>
      <c r="C4297" s="7"/>
      <c r="D4297" s="7"/>
      <c r="E4297" s="7"/>
      <c r="H4297">
        <v>4295.5</v>
      </c>
      <c r="I4297">
        <v>0</v>
      </c>
    </row>
    <row r="4298" spans="1:9">
      <c r="A4298" s="7">
        <v>4296.5</v>
      </c>
      <c r="B4298" s="7">
        <v>0</v>
      </c>
      <c r="C4298" s="7"/>
      <c r="D4298" s="7"/>
      <c r="E4298" s="7"/>
      <c r="H4298">
        <v>4296.5</v>
      </c>
      <c r="I4298">
        <v>1</v>
      </c>
    </row>
    <row r="4299" spans="1:9">
      <c r="A4299" s="7">
        <v>4297.5</v>
      </c>
      <c r="B4299" s="7">
        <v>0</v>
      </c>
      <c r="C4299" s="7"/>
      <c r="D4299" s="7"/>
      <c r="E4299" s="7"/>
      <c r="H4299">
        <v>4297.5</v>
      </c>
      <c r="I4299">
        <v>0</v>
      </c>
    </row>
    <row r="4300" spans="1:9">
      <c r="A4300" s="7">
        <v>4298.5</v>
      </c>
      <c r="B4300" s="7">
        <v>0</v>
      </c>
      <c r="C4300" s="7"/>
      <c r="D4300" s="7"/>
      <c r="E4300" s="7"/>
      <c r="H4300">
        <v>4298.5</v>
      </c>
      <c r="I4300">
        <v>0</v>
      </c>
    </row>
    <row r="4301" spans="1:9">
      <c r="A4301" s="7">
        <v>4299.5</v>
      </c>
      <c r="B4301" s="7">
        <v>0</v>
      </c>
      <c r="C4301" s="7"/>
      <c r="D4301" s="7"/>
      <c r="E4301" s="7"/>
      <c r="H4301">
        <v>4299.5</v>
      </c>
      <c r="I4301">
        <v>0</v>
      </c>
    </row>
    <row r="4302" spans="1:9">
      <c r="A4302" s="7">
        <v>4300.5</v>
      </c>
      <c r="B4302" s="7">
        <v>1</v>
      </c>
      <c r="C4302" s="7"/>
      <c r="D4302" s="7"/>
      <c r="E4302" s="7"/>
      <c r="H4302">
        <v>4300.5</v>
      </c>
      <c r="I4302">
        <v>3</v>
      </c>
    </row>
    <row r="4303" spans="1:9">
      <c r="A4303" s="7">
        <v>4301.5</v>
      </c>
      <c r="B4303" s="7">
        <v>0</v>
      </c>
      <c r="C4303" s="7"/>
      <c r="D4303" s="7"/>
      <c r="E4303" s="7"/>
      <c r="H4303">
        <v>4301.5</v>
      </c>
      <c r="I4303">
        <v>1</v>
      </c>
    </row>
    <row r="4304" spans="1:9">
      <c r="A4304" s="7">
        <v>4302.5</v>
      </c>
      <c r="B4304" s="7">
        <v>0</v>
      </c>
      <c r="C4304" s="7"/>
      <c r="D4304" s="7"/>
      <c r="E4304" s="7"/>
      <c r="H4304">
        <v>4302.5</v>
      </c>
      <c r="I4304">
        <v>3</v>
      </c>
    </row>
    <row r="4305" spans="1:9">
      <c r="A4305" s="7">
        <v>4303.5</v>
      </c>
      <c r="B4305" s="7">
        <v>1</v>
      </c>
      <c r="C4305" s="7"/>
      <c r="D4305" s="7"/>
      <c r="E4305" s="7"/>
      <c r="H4305">
        <v>4303.5</v>
      </c>
      <c r="I4305">
        <v>0</v>
      </c>
    </row>
    <row r="4306" spans="1:9">
      <c r="A4306" s="7">
        <v>4304.5</v>
      </c>
      <c r="B4306" s="7">
        <v>0</v>
      </c>
      <c r="C4306" s="7"/>
      <c r="D4306" s="7"/>
      <c r="E4306" s="7"/>
      <c r="H4306">
        <v>4304.5</v>
      </c>
      <c r="I4306">
        <v>1</v>
      </c>
    </row>
    <row r="4307" spans="1:9">
      <c r="A4307" s="7">
        <v>4305.5</v>
      </c>
      <c r="B4307" s="7">
        <v>0</v>
      </c>
      <c r="C4307" s="7"/>
      <c r="D4307" s="7"/>
      <c r="E4307" s="7"/>
      <c r="H4307">
        <v>4305.5</v>
      </c>
      <c r="I4307">
        <v>1</v>
      </c>
    </row>
    <row r="4308" spans="1:9">
      <c r="A4308" s="7">
        <v>4306.5</v>
      </c>
      <c r="B4308" s="7">
        <v>1</v>
      </c>
      <c r="C4308" s="7"/>
      <c r="D4308" s="7"/>
      <c r="E4308" s="7"/>
      <c r="H4308">
        <v>4306.5</v>
      </c>
      <c r="I4308">
        <v>1</v>
      </c>
    </row>
    <row r="4309" spans="1:9">
      <c r="A4309" s="7">
        <v>4307.5</v>
      </c>
      <c r="B4309" s="7">
        <v>0</v>
      </c>
      <c r="C4309" s="7"/>
      <c r="D4309" s="7"/>
      <c r="E4309" s="7"/>
      <c r="H4309">
        <v>4307.5</v>
      </c>
      <c r="I4309">
        <v>0</v>
      </c>
    </row>
    <row r="4310" spans="1:9">
      <c r="A4310" s="7">
        <v>4308.5</v>
      </c>
      <c r="B4310" s="7">
        <v>1</v>
      </c>
      <c r="C4310" s="7"/>
      <c r="D4310" s="7"/>
      <c r="E4310" s="7"/>
      <c r="H4310">
        <v>4308.5</v>
      </c>
      <c r="I4310">
        <v>1</v>
      </c>
    </row>
    <row r="4311" spans="1:9">
      <c r="A4311" s="7">
        <v>4309.5</v>
      </c>
      <c r="B4311" s="7">
        <v>0</v>
      </c>
      <c r="C4311" s="7"/>
      <c r="D4311" s="7"/>
      <c r="E4311" s="7"/>
      <c r="H4311">
        <v>4309.5</v>
      </c>
      <c r="I4311">
        <v>2</v>
      </c>
    </row>
    <row r="4312" spans="1:9">
      <c r="A4312" s="7">
        <v>4310.5</v>
      </c>
      <c r="B4312" s="7">
        <v>0</v>
      </c>
      <c r="C4312" s="7"/>
      <c r="D4312" s="7"/>
      <c r="E4312" s="7"/>
      <c r="H4312">
        <v>4310.5</v>
      </c>
      <c r="I4312">
        <v>1</v>
      </c>
    </row>
    <row r="4313" spans="1:9">
      <c r="A4313" s="7">
        <v>4311.5</v>
      </c>
      <c r="B4313" s="7">
        <v>1</v>
      </c>
      <c r="C4313" s="7"/>
      <c r="D4313" s="7"/>
      <c r="E4313" s="7"/>
      <c r="H4313">
        <v>4311.5</v>
      </c>
      <c r="I4313">
        <v>1</v>
      </c>
    </row>
    <row r="4314" spans="1:9">
      <c r="A4314" s="7">
        <v>4312.5</v>
      </c>
      <c r="B4314" s="7">
        <v>0</v>
      </c>
      <c r="C4314" s="7"/>
      <c r="D4314" s="7"/>
      <c r="E4314" s="7"/>
      <c r="H4314">
        <v>4312.5</v>
      </c>
      <c r="I4314">
        <v>1</v>
      </c>
    </row>
    <row r="4315" spans="1:9">
      <c r="A4315" s="7">
        <v>4313.5</v>
      </c>
      <c r="B4315" s="7">
        <v>1</v>
      </c>
      <c r="C4315" s="7"/>
      <c r="D4315" s="7"/>
      <c r="E4315" s="7"/>
      <c r="H4315">
        <v>4313.5</v>
      </c>
      <c r="I4315">
        <v>2</v>
      </c>
    </row>
    <row r="4316" spans="1:9">
      <c r="A4316" s="7">
        <v>4314.5</v>
      </c>
      <c r="B4316" s="7">
        <v>0</v>
      </c>
      <c r="C4316" s="7"/>
      <c r="D4316" s="7"/>
      <c r="E4316" s="7"/>
      <c r="H4316">
        <v>4314.5</v>
      </c>
      <c r="I4316">
        <v>0</v>
      </c>
    </row>
    <row r="4317" spans="1:9">
      <c r="A4317" s="7">
        <v>4315.5</v>
      </c>
      <c r="B4317" s="7">
        <v>0</v>
      </c>
      <c r="C4317" s="7"/>
      <c r="D4317" s="7"/>
      <c r="E4317" s="7"/>
      <c r="H4317">
        <v>4315.5</v>
      </c>
      <c r="I4317">
        <v>0</v>
      </c>
    </row>
    <row r="4318" spans="1:9">
      <c r="A4318" s="7">
        <v>4316.5</v>
      </c>
      <c r="B4318" s="7">
        <v>1</v>
      </c>
      <c r="C4318" s="7"/>
      <c r="D4318" s="7"/>
      <c r="E4318" s="7"/>
      <c r="H4318">
        <v>4316.5</v>
      </c>
      <c r="I4318">
        <v>0</v>
      </c>
    </row>
    <row r="4319" spans="1:9">
      <c r="A4319" s="7">
        <v>4317.5</v>
      </c>
      <c r="B4319" s="7">
        <v>0</v>
      </c>
      <c r="C4319" s="7"/>
      <c r="D4319" s="7"/>
      <c r="E4319" s="7"/>
      <c r="H4319">
        <v>4317.5</v>
      </c>
      <c r="I4319">
        <v>0</v>
      </c>
    </row>
    <row r="4320" spans="1:9">
      <c r="A4320" s="7">
        <v>4318.5</v>
      </c>
      <c r="B4320" s="7">
        <v>0</v>
      </c>
      <c r="C4320" s="7"/>
      <c r="D4320" s="7"/>
      <c r="E4320" s="7"/>
      <c r="H4320">
        <v>4318.5</v>
      </c>
      <c r="I4320">
        <v>0</v>
      </c>
    </row>
    <row r="4321" spans="1:9">
      <c r="A4321" s="7">
        <v>4319.5</v>
      </c>
      <c r="B4321" s="7">
        <v>0</v>
      </c>
      <c r="C4321" s="7"/>
      <c r="D4321" s="7"/>
      <c r="E4321" s="7"/>
      <c r="H4321">
        <v>4319.5</v>
      </c>
      <c r="I4321">
        <v>1</v>
      </c>
    </row>
    <row r="4322" spans="1:9">
      <c r="A4322" s="7">
        <v>4320.5</v>
      </c>
      <c r="B4322" s="7">
        <v>0</v>
      </c>
      <c r="C4322" s="7"/>
      <c r="D4322" s="7"/>
      <c r="E4322" s="7"/>
      <c r="H4322">
        <v>4320.5</v>
      </c>
      <c r="I4322">
        <v>0</v>
      </c>
    </row>
    <row r="4323" spans="1:9">
      <c r="A4323" s="7">
        <v>4321.5</v>
      </c>
      <c r="B4323" s="7">
        <v>1</v>
      </c>
      <c r="C4323" s="7"/>
      <c r="D4323" s="7"/>
      <c r="E4323" s="7"/>
      <c r="H4323">
        <v>4321.5</v>
      </c>
      <c r="I4323">
        <v>2</v>
      </c>
    </row>
    <row r="4324" spans="1:9">
      <c r="A4324" s="7">
        <v>4322.5</v>
      </c>
      <c r="B4324" s="7">
        <v>0</v>
      </c>
      <c r="C4324" s="7"/>
      <c r="D4324" s="7"/>
      <c r="E4324" s="7"/>
      <c r="H4324">
        <v>4322.5</v>
      </c>
      <c r="I4324">
        <v>1</v>
      </c>
    </row>
    <row r="4325" spans="1:9">
      <c r="A4325" s="7">
        <v>4323.5</v>
      </c>
      <c r="B4325" s="7">
        <v>0</v>
      </c>
      <c r="C4325" s="7"/>
      <c r="D4325" s="7"/>
      <c r="E4325" s="7"/>
      <c r="H4325">
        <v>4323.5</v>
      </c>
      <c r="I4325">
        <v>0</v>
      </c>
    </row>
    <row r="4326" spans="1:9">
      <c r="A4326" s="7">
        <v>4324.5</v>
      </c>
      <c r="B4326" s="7">
        <v>0</v>
      </c>
      <c r="C4326" s="7"/>
      <c r="D4326" s="7"/>
      <c r="E4326" s="7"/>
      <c r="H4326">
        <v>4324.5</v>
      </c>
      <c r="I4326">
        <v>0</v>
      </c>
    </row>
    <row r="4327" spans="1:9">
      <c r="A4327" s="7">
        <v>4325.5</v>
      </c>
      <c r="B4327" s="7">
        <v>0</v>
      </c>
      <c r="C4327" s="7"/>
      <c r="D4327" s="7"/>
      <c r="E4327" s="7"/>
      <c r="H4327">
        <v>4325.5</v>
      </c>
      <c r="I4327">
        <v>1</v>
      </c>
    </row>
    <row r="4328" spans="1:9">
      <c r="A4328" s="7">
        <v>4326.5</v>
      </c>
      <c r="B4328" s="7">
        <v>0</v>
      </c>
      <c r="C4328" s="7"/>
      <c r="D4328" s="7"/>
      <c r="E4328" s="7"/>
      <c r="H4328">
        <v>4326.5</v>
      </c>
      <c r="I4328">
        <v>0</v>
      </c>
    </row>
    <row r="4329" spans="1:9">
      <c r="A4329" s="7">
        <v>4327.5</v>
      </c>
      <c r="B4329" s="7">
        <v>1</v>
      </c>
      <c r="C4329" s="7"/>
      <c r="D4329" s="7"/>
      <c r="E4329" s="7"/>
      <c r="H4329">
        <v>4327.5</v>
      </c>
      <c r="I4329">
        <v>1</v>
      </c>
    </row>
    <row r="4330" spans="1:9">
      <c r="A4330" s="7">
        <v>4328.5</v>
      </c>
      <c r="B4330" s="7">
        <v>1</v>
      </c>
      <c r="C4330" s="7"/>
      <c r="D4330" s="7"/>
      <c r="E4330" s="7"/>
      <c r="H4330">
        <v>4328.5</v>
      </c>
      <c r="I4330">
        <v>2</v>
      </c>
    </row>
    <row r="4331" spans="1:9">
      <c r="A4331" s="7">
        <v>4329.5</v>
      </c>
      <c r="B4331" s="7">
        <v>1</v>
      </c>
      <c r="C4331" s="7"/>
      <c r="D4331" s="7"/>
      <c r="E4331" s="7"/>
      <c r="H4331">
        <v>4329.5</v>
      </c>
      <c r="I4331">
        <v>0</v>
      </c>
    </row>
    <row r="4332" spans="1:9">
      <c r="A4332" s="7">
        <v>4330.5</v>
      </c>
      <c r="B4332" s="7">
        <v>0</v>
      </c>
      <c r="C4332" s="7"/>
      <c r="D4332" s="7"/>
      <c r="E4332" s="7"/>
      <c r="H4332">
        <v>4330.5</v>
      </c>
      <c r="I4332">
        <v>1</v>
      </c>
    </row>
    <row r="4333" spans="1:9">
      <c r="A4333" s="7">
        <v>4331.5</v>
      </c>
      <c r="B4333" s="7">
        <v>1</v>
      </c>
      <c r="C4333" s="7"/>
      <c r="D4333" s="7"/>
      <c r="E4333" s="7"/>
      <c r="H4333">
        <v>4331.5</v>
      </c>
      <c r="I4333">
        <v>0</v>
      </c>
    </row>
    <row r="4334" spans="1:9">
      <c r="A4334" s="7">
        <v>4332.5</v>
      </c>
      <c r="B4334" s="7">
        <v>0</v>
      </c>
      <c r="C4334" s="7"/>
      <c r="D4334" s="7"/>
      <c r="E4334" s="7"/>
      <c r="H4334">
        <v>4332.5</v>
      </c>
      <c r="I4334">
        <v>0</v>
      </c>
    </row>
    <row r="4335" spans="1:9">
      <c r="A4335" s="7">
        <v>4333.5</v>
      </c>
      <c r="B4335" s="7">
        <v>0</v>
      </c>
      <c r="C4335" s="7"/>
      <c r="D4335" s="7"/>
      <c r="E4335" s="7"/>
      <c r="H4335">
        <v>4333.5</v>
      </c>
      <c r="I4335">
        <v>0</v>
      </c>
    </row>
    <row r="4336" spans="1:9">
      <c r="A4336" s="7">
        <v>4334.5</v>
      </c>
      <c r="B4336" s="7">
        <v>0</v>
      </c>
      <c r="C4336" s="7"/>
      <c r="D4336" s="7"/>
      <c r="E4336" s="7"/>
      <c r="H4336">
        <v>4334.5</v>
      </c>
      <c r="I4336">
        <v>1</v>
      </c>
    </row>
    <row r="4337" spans="1:9">
      <c r="A4337" s="7">
        <v>4335.5</v>
      </c>
      <c r="B4337" s="7">
        <v>0</v>
      </c>
      <c r="C4337" s="7"/>
      <c r="D4337" s="7"/>
      <c r="E4337" s="7"/>
      <c r="H4337">
        <v>4335.5</v>
      </c>
      <c r="I4337">
        <v>1</v>
      </c>
    </row>
    <row r="4338" spans="1:9">
      <c r="A4338" s="7">
        <v>4336.5</v>
      </c>
      <c r="B4338" s="7">
        <v>0</v>
      </c>
      <c r="C4338" s="7"/>
      <c r="D4338" s="7"/>
      <c r="E4338" s="7"/>
      <c r="H4338">
        <v>4336.5</v>
      </c>
      <c r="I4338">
        <v>0</v>
      </c>
    </row>
    <row r="4339" spans="1:9">
      <c r="A4339" s="7">
        <v>4337.5</v>
      </c>
      <c r="B4339" s="7">
        <v>1</v>
      </c>
      <c r="C4339" s="7"/>
      <c r="D4339" s="7"/>
      <c r="E4339" s="7"/>
      <c r="H4339">
        <v>4337.5</v>
      </c>
      <c r="I4339">
        <v>0</v>
      </c>
    </row>
    <row r="4340" spans="1:9">
      <c r="A4340" s="7">
        <v>4338.5</v>
      </c>
      <c r="B4340" s="7">
        <v>1</v>
      </c>
      <c r="C4340" s="7"/>
      <c r="D4340" s="7"/>
      <c r="E4340" s="7"/>
      <c r="H4340">
        <v>4338.5</v>
      </c>
      <c r="I4340">
        <v>0</v>
      </c>
    </row>
    <row r="4341" spans="1:9">
      <c r="A4341" s="7">
        <v>4339.5</v>
      </c>
      <c r="B4341" s="7">
        <v>0</v>
      </c>
      <c r="C4341" s="7"/>
      <c r="D4341" s="7"/>
      <c r="E4341" s="7"/>
      <c r="H4341">
        <v>4339.5</v>
      </c>
      <c r="I4341">
        <v>0</v>
      </c>
    </row>
    <row r="4342" spans="1:9">
      <c r="A4342" s="7">
        <v>4340.5</v>
      </c>
      <c r="B4342" s="7">
        <v>0</v>
      </c>
      <c r="C4342" s="7"/>
      <c r="D4342" s="7"/>
      <c r="E4342" s="7"/>
      <c r="H4342">
        <v>4340.5</v>
      </c>
      <c r="I4342">
        <v>0</v>
      </c>
    </row>
    <row r="4343" spans="1:9">
      <c r="A4343" s="7">
        <v>4341.5</v>
      </c>
      <c r="B4343" s="7">
        <v>1</v>
      </c>
      <c r="C4343" s="7"/>
      <c r="D4343" s="7"/>
      <c r="E4343" s="7"/>
      <c r="H4343">
        <v>4341.5</v>
      </c>
      <c r="I4343">
        <v>0</v>
      </c>
    </row>
    <row r="4344" spans="1:9">
      <c r="A4344" s="7">
        <v>4342.5</v>
      </c>
      <c r="B4344" s="7">
        <v>0</v>
      </c>
      <c r="C4344" s="7"/>
      <c r="D4344" s="7"/>
      <c r="E4344" s="7"/>
      <c r="H4344">
        <v>4342.5</v>
      </c>
      <c r="I4344">
        <v>1</v>
      </c>
    </row>
    <row r="4345" spans="1:9">
      <c r="A4345" s="7">
        <v>4343.5</v>
      </c>
      <c r="B4345" s="7">
        <v>0</v>
      </c>
      <c r="C4345" s="7"/>
      <c r="D4345" s="7"/>
      <c r="E4345" s="7"/>
      <c r="H4345">
        <v>4343.5</v>
      </c>
      <c r="I4345">
        <v>1</v>
      </c>
    </row>
    <row r="4346" spans="1:9">
      <c r="A4346" s="7">
        <v>4344.5</v>
      </c>
      <c r="B4346" s="7">
        <v>0</v>
      </c>
      <c r="C4346" s="7"/>
      <c r="D4346" s="7"/>
      <c r="E4346" s="7"/>
      <c r="H4346">
        <v>4344.5</v>
      </c>
      <c r="I4346">
        <v>0</v>
      </c>
    </row>
    <row r="4347" spans="1:9">
      <c r="A4347" s="7">
        <v>4345.5</v>
      </c>
      <c r="B4347" s="7">
        <v>0</v>
      </c>
      <c r="C4347" s="7"/>
      <c r="D4347" s="7"/>
      <c r="E4347" s="7"/>
      <c r="H4347">
        <v>4345.5</v>
      </c>
      <c r="I4347">
        <v>2</v>
      </c>
    </row>
    <row r="4348" spans="1:9">
      <c r="A4348" s="7">
        <v>4346.5</v>
      </c>
      <c r="B4348" s="7">
        <v>0</v>
      </c>
      <c r="C4348" s="7"/>
      <c r="D4348" s="7"/>
      <c r="E4348" s="7"/>
      <c r="H4348">
        <v>4346.5</v>
      </c>
      <c r="I4348">
        <v>1</v>
      </c>
    </row>
    <row r="4349" spans="1:9">
      <c r="A4349" s="7">
        <v>4347.5</v>
      </c>
      <c r="B4349" s="7">
        <v>1</v>
      </c>
      <c r="C4349" s="7"/>
      <c r="D4349" s="7"/>
      <c r="E4349" s="7"/>
      <c r="H4349">
        <v>4347.5</v>
      </c>
      <c r="I4349">
        <v>0</v>
      </c>
    </row>
    <row r="4350" spans="1:9">
      <c r="A4350" s="7">
        <v>4348.5</v>
      </c>
      <c r="B4350" s="7">
        <v>1</v>
      </c>
      <c r="C4350" s="7"/>
      <c r="D4350" s="7"/>
      <c r="E4350" s="7"/>
      <c r="H4350">
        <v>4348.5</v>
      </c>
      <c r="I4350">
        <v>1</v>
      </c>
    </row>
    <row r="4351" spans="1:9">
      <c r="A4351" s="7">
        <v>4349.5</v>
      </c>
      <c r="B4351" s="7">
        <v>0</v>
      </c>
      <c r="C4351" s="7"/>
      <c r="D4351" s="7"/>
      <c r="E4351" s="7"/>
      <c r="H4351">
        <v>4349.5</v>
      </c>
      <c r="I4351">
        <v>0</v>
      </c>
    </row>
    <row r="4352" spans="1:9">
      <c r="A4352" s="7">
        <v>4350.5</v>
      </c>
      <c r="B4352" s="7">
        <v>1</v>
      </c>
      <c r="C4352" s="7"/>
      <c r="D4352" s="7"/>
      <c r="E4352" s="7"/>
      <c r="H4352">
        <v>4350.5</v>
      </c>
      <c r="I4352">
        <v>0</v>
      </c>
    </row>
    <row r="4353" spans="1:9">
      <c r="A4353" s="7">
        <v>4351.5</v>
      </c>
      <c r="B4353" s="7">
        <v>0</v>
      </c>
      <c r="C4353" s="7"/>
      <c r="D4353" s="7"/>
      <c r="E4353" s="7"/>
      <c r="H4353">
        <v>4351.5</v>
      </c>
      <c r="I4353">
        <v>2</v>
      </c>
    </row>
    <row r="4354" spans="1:9">
      <c r="A4354" s="7">
        <v>4352.5</v>
      </c>
      <c r="B4354" s="7">
        <v>0</v>
      </c>
      <c r="C4354" s="7"/>
      <c r="D4354" s="7"/>
      <c r="E4354" s="7"/>
      <c r="H4354">
        <v>4352.5</v>
      </c>
      <c r="I4354">
        <v>0</v>
      </c>
    </row>
    <row r="4355" spans="1:9">
      <c r="A4355" s="7">
        <v>4353.5</v>
      </c>
      <c r="B4355" s="7">
        <v>0</v>
      </c>
      <c r="C4355" s="7"/>
      <c r="D4355" s="7"/>
      <c r="E4355" s="7"/>
      <c r="H4355">
        <v>4353.5</v>
      </c>
      <c r="I4355">
        <v>0</v>
      </c>
    </row>
    <row r="4356" spans="1:9">
      <c r="A4356" s="7">
        <v>4354.5</v>
      </c>
      <c r="B4356" s="7">
        <v>0</v>
      </c>
      <c r="C4356" s="7"/>
      <c r="D4356" s="7"/>
      <c r="E4356" s="7"/>
      <c r="H4356">
        <v>4354.5</v>
      </c>
      <c r="I4356">
        <v>0</v>
      </c>
    </row>
    <row r="4357" spans="1:9">
      <c r="A4357" s="7">
        <v>4355.5</v>
      </c>
      <c r="B4357" s="7">
        <v>2</v>
      </c>
      <c r="C4357" s="7"/>
      <c r="D4357" s="7"/>
      <c r="E4357" s="7"/>
      <c r="H4357">
        <v>4355.5</v>
      </c>
      <c r="I4357">
        <v>1</v>
      </c>
    </row>
    <row r="4358" spans="1:9">
      <c r="A4358" s="7">
        <v>4356.5</v>
      </c>
      <c r="B4358" s="7">
        <v>1</v>
      </c>
      <c r="C4358" s="7"/>
      <c r="D4358" s="7"/>
      <c r="E4358" s="7"/>
      <c r="H4358">
        <v>4356.5</v>
      </c>
      <c r="I4358">
        <v>0</v>
      </c>
    </row>
    <row r="4359" spans="1:9">
      <c r="A4359" s="7">
        <v>4357.5</v>
      </c>
      <c r="B4359" s="7">
        <v>0</v>
      </c>
      <c r="C4359" s="7"/>
      <c r="D4359" s="7"/>
      <c r="E4359" s="7"/>
      <c r="H4359">
        <v>4357.5</v>
      </c>
      <c r="I4359">
        <v>0</v>
      </c>
    </row>
    <row r="4360" spans="1:9">
      <c r="A4360" s="7">
        <v>4358.5</v>
      </c>
      <c r="B4360" s="7">
        <v>0</v>
      </c>
      <c r="C4360" s="7"/>
      <c r="D4360" s="7"/>
      <c r="E4360" s="7"/>
      <c r="H4360">
        <v>4358.5</v>
      </c>
      <c r="I4360">
        <v>1</v>
      </c>
    </row>
    <row r="4361" spans="1:9">
      <c r="A4361" s="7">
        <v>4359.5</v>
      </c>
      <c r="B4361" s="7">
        <v>0</v>
      </c>
      <c r="C4361" s="7"/>
      <c r="D4361" s="7"/>
      <c r="E4361" s="7"/>
      <c r="H4361">
        <v>4359.5</v>
      </c>
      <c r="I4361">
        <v>1</v>
      </c>
    </row>
    <row r="4362" spans="1:9">
      <c r="A4362" s="7">
        <v>4360.5</v>
      </c>
      <c r="B4362" s="7">
        <v>1</v>
      </c>
      <c r="C4362" s="7"/>
      <c r="D4362" s="7"/>
      <c r="E4362" s="7"/>
      <c r="H4362">
        <v>4360.5</v>
      </c>
      <c r="I4362">
        <v>2</v>
      </c>
    </row>
    <row r="4363" spans="1:9">
      <c r="A4363" s="7">
        <v>4361.5</v>
      </c>
      <c r="B4363" s="7">
        <v>0</v>
      </c>
      <c r="C4363" s="7"/>
      <c r="D4363" s="7"/>
      <c r="E4363" s="7"/>
      <c r="H4363">
        <v>4361.5</v>
      </c>
      <c r="I4363">
        <v>0</v>
      </c>
    </row>
    <row r="4364" spans="1:9">
      <c r="A4364" s="7">
        <v>4362.5</v>
      </c>
      <c r="B4364" s="7">
        <v>0</v>
      </c>
      <c r="C4364" s="7"/>
      <c r="D4364" s="7"/>
      <c r="E4364" s="7"/>
      <c r="H4364">
        <v>4362.5</v>
      </c>
      <c r="I4364">
        <v>0</v>
      </c>
    </row>
    <row r="4365" spans="1:9">
      <c r="A4365" s="7">
        <v>4363.5</v>
      </c>
      <c r="B4365" s="7">
        <v>0</v>
      </c>
      <c r="C4365" s="7"/>
      <c r="D4365" s="7"/>
      <c r="E4365" s="7"/>
      <c r="H4365">
        <v>4363.5</v>
      </c>
      <c r="I4365">
        <v>1</v>
      </c>
    </row>
    <row r="4366" spans="1:9">
      <c r="A4366" s="7">
        <v>4364.5</v>
      </c>
      <c r="B4366" s="7">
        <v>0</v>
      </c>
      <c r="C4366" s="7"/>
      <c r="D4366" s="7"/>
      <c r="E4366" s="7"/>
      <c r="H4366">
        <v>4364.5</v>
      </c>
      <c r="I4366">
        <v>2</v>
      </c>
    </row>
    <row r="4367" spans="1:9">
      <c r="A4367" s="7">
        <v>4365.5</v>
      </c>
      <c r="B4367" s="7">
        <v>0</v>
      </c>
      <c r="C4367" s="7"/>
      <c r="D4367" s="7"/>
      <c r="E4367" s="7"/>
      <c r="H4367">
        <v>4365.5</v>
      </c>
      <c r="I4367">
        <v>1</v>
      </c>
    </row>
    <row r="4368" spans="1:9">
      <c r="A4368" s="7">
        <v>4366.5</v>
      </c>
      <c r="B4368" s="7">
        <v>0</v>
      </c>
      <c r="C4368" s="7"/>
      <c r="D4368" s="7"/>
      <c r="E4368" s="7"/>
      <c r="H4368">
        <v>4366.5</v>
      </c>
      <c r="I4368">
        <v>0</v>
      </c>
    </row>
    <row r="4369" spans="1:9">
      <c r="A4369" s="7">
        <v>4367.5</v>
      </c>
      <c r="B4369" s="7">
        <v>0</v>
      </c>
      <c r="C4369" s="7"/>
      <c r="D4369" s="7"/>
      <c r="E4369" s="7"/>
      <c r="H4369">
        <v>4367.5</v>
      </c>
      <c r="I4369">
        <v>1</v>
      </c>
    </row>
    <row r="4370" spans="1:9">
      <c r="A4370" s="7">
        <v>4368.5</v>
      </c>
      <c r="B4370" s="7">
        <v>0</v>
      </c>
      <c r="C4370" s="7"/>
      <c r="D4370" s="7"/>
      <c r="E4370" s="7"/>
      <c r="H4370">
        <v>4368.5</v>
      </c>
      <c r="I4370">
        <v>1</v>
      </c>
    </row>
    <row r="4371" spans="1:9">
      <c r="A4371" s="7">
        <v>4369.5</v>
      </c>
      <c r="B4371" s="7">
        <v>2</v>
      </c>
      <c r="C4371" s="7"/>
      <c r="D4371" s="7"/>
      <c r="E4371" s="7"/>
      <c r="H4371">
        <v>4369.5</v>
      </c>
      <c r="I4371">
        <v>0</v>
      </c>
    </row>
    <row r="4372" spans="1:9">
      <c r="A4372" s="7">
        <v>4370.5</v>
      </c>
      <c r="B4372" s="7">
        <v>0</v>
      </c>
      <c r="C4372" s="7"/>
      <c r="D4372" s="7"/>
      <c r="E4372" s="7"/>
      <c r="H4372">
        <v>4370.5</v>
      </c>
      <c r="I4372">
        <v>0</v>
      </c>
    </row>
    <row r="4373" spans="1:9">
      <c r="A4373" s="7">
        <v>4371.5</v>
      </c>
      <c r="B4373" s="7">
        <v>0</v>
      </c>
      <c r="C4373" s="7"/>
      <c r="D4373" s="7"/>
      <c r="E4373" s="7"/>
      <c r="H4373">
        <v>4371.5</v>
      </c>
      <c r="I4373">
        <v>1</v>
      </c>
    </row>
    <row r="4374" spans="1:9">
      <c r="A4374" s="7">
        <v>4372.5</v>
      </c>
      <c r="B4374" s="7">
        <v>0</v>
      </c>
      <c r="C4374" s="7"/>
      <c r="D4374" s="7"/>
      <c r="E4374" s="7"/>
      <c r="H4374">
        <v>4372.5</v>
      </c>
      <c r="I4374">
        <v>0</v>
      </c>
    </row>
    <row r="4375" spans="1:9">
      <c r="A4375" s="7">
        <v>4373.5</v>
      </c>
      <c r="B4375" s="7">
        <v>0</v>
      </c>
      <c r="C4375" s="7"/>
      <c r="D4375" s="7"/>
      <c r="E4375" s="7"/>
      <c r="H4375">
        <v>4373.5</v>
      </c>
      <c r="I4375">
        <v>0</v>
      </c>
    </row>
    <row r="4376" spans="1:9">
      <c r="A4376" s="7">
        <v>4374.5</v>
      </c>
      <c r="B4376" s="7">
        <v>0</v>
      </c>
      <c r="C4376" s="7"/>
      <c r="D4376" s="7"/>
      <c r="E4376" s="7"/>
      <c r="H4376">
        <v>4374.5</v>
      </c>
      <c r="I4376">
        <v>1</v>
      </c>
    </row>
    <row r="4377" spans="1:9">
      <c r="A4377" s="7">
        <v>4375.5</v>
      </c>
      <c r="B4377" s="7">
        <v>0</v>
      </c>
      <c r="C4377" s="7"/>
      <c r="D4377" s="7"/>
      <c r="E4377" s="7"/>
      <c r="H4377">
        <v>4375.5</v>
      </c>
      <c r="I4377">
        <v>2</v>
      </c>
    </row>
    <row r="4378" spans="1:9">
      <c r="A4378" s="7">
        <v>4376.5</v>
      </c>
      <c r="B4378" s="7">
        <v>0</v>
      </c>
      <c r="C4378" s="7"/>
      <c r="D4378" s="7"/>
      <c r="E4378" s="7"/>
      <c r="H4378">
        <v>4376.5</v>
      </c>
      <c r="I4378">
        <v>0</v>
      </c>
    </row>
    <row r="4379" spans="1:9">
      <c r="A4379" s="7">
        <v>4377.5</v>
      </c>
      <c r="B4379" s="7">
        <v>0</v>
      </c>
      <c r="C4379" s="7"/>
      <c r="D4379" s="7"/>
      <c r="E4379" s="7"/>
      <c r="H4379">
        <v>4377.5</v>
      </c>
      <c r="I4379">
        <v>1</v>
      </c>
    </row>
    <row r="4380" spans="1:9">
      <c r="A4380" s="7">
        <v>4378.5</v>
      </c>
      <c r="B4380" s="7">
        <v>1</v>
      </c>
      <c r="C4380" s="7"/>
      <c r="D4380" s="7"/>
      <c r="E4380" s="7"/>
      <c r="H4380">
        <v>4378.5</v>
      </c>
      <c r="I4380">
        <v>1</v>
      </c>
    </row>
    <row r="4381" spans="1:9">
      <c r="A4381" s="7">
        <v>4379.5</v>
      </c>
      <c r="B4381" s="7">
        <v>0</v>
      </c>
      <c r="C4381" s="7"/>
      <c r="D4381" s="7"/>
      <c r="E4381" s="7"/>
      <c r="H4381">
        <v>4379.5</v>
      </c>
      <c r="I4381">
        <v>3</v>
      </c>
    </row>
    <row r="4382" spans="1:9">
      <c r="A4382" s="7">
        <v>4380.5</v>
      </c>
      <c r="B4382" s="7">
        <v>0</v>
      </c>
      <c r="C4382" s="7"/>
      <c r="D4382" s="7"/>
      <c r="E4382" s="7"/>
      <c r="H4382">
        <v>4380.5</v>
      </c>
      <c r="I4382">
        <v>0</v>
      </c>
    </row>
    <row r="4383" spans="1:9">
      <c r="A4383" s="7">
        <v>4381.5</v>
      </c>
      <c r="B4383" s="7">
        <v>0</v>
      </c>
      <c r="C4383" s="7"/>
      <c r="D4383" s="7"/>
      <c r="E4383" s="7"/>
      <c r="H4383">
        <v>4381.5</v>
      </c>
      <c r="I4383">
        <v>2</v>
      </c>
    </row>
    <row r="4384" spans="1:9">
      <c r="A4384" s="7">
        <v>4382.5</v>
      </c>
      <c r="B4384" s="7">
        <v>1</v>
      </c>
      <c r="C4384" s="7"/>
      <c r="D4384" s="7"/>
      <c r="E4384" s="7"/>
      <c r="H4384">
        <v>4382.5</v>
      </c>
      <c r="I4384">
        <v>0</v>
      </c>
    </row>
    <row r="4385" spans="1:9">
      <c r="A4385" s="7">
        <v>4383.5</v>
      </c>
      <c r="B4385" s="7">
        <v>0</v>
      </c>
      <c r="C4385" s="7"/>
      <c r="D4385" s="7"/>
      <c r="E4385" s="7"/>
      <c r="H4385">
        <v>4383.5</v>
      </c>
      <c r="I4385">
        <v>1</v>
      </c>
    </row>
    <row r="4386" spans="1:9">
      <c r="A4386" s="7">
        <v>4384.5</v>
      </c>
      <c r="B4386" s="7">
        <v>0</v>
      </c>
      <c r="C4386" s="7"/>
      <c r="D4386" s="7"/>
      <c r="E4386" s="7"/>
      <c r="H4386">
        <v>4384.5</v>
      </c>
      <c r="I4386">
        <v>0</v>
      </c>
    </row>
    <row r="4387" spans="1:9">
      <c r="A4387" s="7">
        <v>4385.5</v>
      </c>
      <c r="B4387" s="7">
        <v>1</v>
      </c>
      <c r="C4387" s="7"/>
      <c r="D4387" s="7"/>
      <c r="E4387" s="7"/>
      <c r="H4387">
        <v>4385.5</v>
      </c>
      <c r="I4387">
        <v>1</v>
      </c>
    </row>
    <row r="4388" spans="1:9">
      <c r="A4388" s="7">
        <v>4386.5</v>
      </c>
      <c r="B4388" s="7">
        <v>1</v>
      </c>
      <c r="C4388" s="7"/>
      <c r="D4388" s="7"/>
      <c r="E4388" s="7"/>
      <c r="H4388">
        <v>4386.5</v>
      </c>
      <c r="I4388">
        <v>0</v>
      </c>
    </row>
    <row r="4389" spans="1:9">
      <c r="A4389" s="7">
        <v>4387.5</v>
      </c>
      <c r="B4389" s="7">
        <v>1</v>
      </c>
      <c r="C4389" s="7"/>
      <c r="D4389" s="7"/>
      <c r="E4389" s="7"/>
      <c r="H4389">
        <v>4387.5</v>
      </c>
      <c r="I4389">
        <v>0</v>
      </c>
    </row>
    <row r="4390" spans="1:9">
      <c r="A4390" s="7">
        <v>4388.5</v>
      </c>
      <c r="B4390" s="7">
        <v>0</v>
      </c>
      <c r="C4390" s="7"/>
      <c r="D4390" s="7"/>
      <c r="E4390" s="7"/>
      <c r="H4390">
        <v>4388.5</v>
      </c>
      <c r="I4390">
        <v>0</v>
      </c>
    </row>
    <row r="4391" spans="1:9">
      <c r="A4391" s="7">
        <v>4389.5</v>
      </c>
      <c r="B4391" s="7">
        <v>0</v>
      </c>
      <c r="C4391" s="7"/>
      <c r="D4391" s="7"/>
      <c r="E4391" s="7"/>
      <c r="H4391">
        <v>4389.5</v>
      </c>
      <c r="I4391">
        <v>0</v>
      </c>
    </row>
    <row r="4392" spans="1:9">
      <c r="A4392" s="7">
        <v>4390.5</v>
      </c>
      <c r="B4392" s="7">
        <v>0</v>
      </c>
      <c r="C4392" s="7"/>
      <c r="D4392" s="7"/>
      <c r="E4392" s="7"/>
      <c r="H4392">
        <v>4390.5</v>
      </c>
      <c r="I4392">
        <v>2</v>
      </c>
    </row>
    <row r="4393" spans="1:9">
      <c r="A4393" s="7">
        <v>4391.5</v>
      </c>
      <c r="B4393" s="7">
        <v>1</v>
      </c>
      <c r="C4393" s="7"/>
      <c r="D4393" s="7"/>
      <c r="E4393" s="7"/>
      <c r="H4393">
        <v>4391.5</v>
      </c>
      <c r="I4393">
        <v>0</v>
      </c>
    </row>
    <row r="4394" spans="1:9">
      <c r="A4394" s="7">
        <v>4392.5</v>
      </c>
      <c r="B4394" s="7">
        <v>0</v>
      </c>
      <c r="C4394" s="7"/>
      <c r="D4394" s="7"/>
      <c r="E4394" s="7"/>
      <c r="H4394">
        <v>4392.5</v>
      </c>
      <c r="I4394">
        <v>2</v>
      </c>
    </row>
    <row r="4395" spans="1:9">
      <c r="A4395" s="7">
        <v>4393.5</v>
      </c>
      <c r="B4395" s="7">
        <v>1</v>
      </c>
      <c r="C4395" s="7"/>
      <c r="D4395" s="7"/>
      <c r="E4395" s="7"/>
      <c r="H4395">
        <v>4393.5</v>
      </c>
      <c r="I4395">
        <v>0</v>
      </c>
    </row>
    <row r="4396" spans="1:9">
      <c r="A4396" s="7">
        <v>4394.5</v>
      </c>
      <c r="B4396" s="7">
        <v>0</v>
      </c>
      <c r="C4396" s="7"/>
      <c r="D4396" s="7"/>
      <c r="E4396" s="7"/>
      <c r="H4396">
        <v>4394.5</v>
      </c>
      <c r="I4396">
        <v>0</v>
      </c>
    </row>
    <row r="4397" spans="1:9">
      <c r="A4397" s="7">
        <v>4395.5</v>
      </c>
      <c r="B4397" s="7">
        <v>0</v>
      </c>
      <c r="C4397" s="7"/>
      <c r="D4397" s="7"/>
      <c r="E4397" s="7"/>
      <c r="H4397">
        <v>4395.5</v>
      </c>
      <c r="I4397">
        <v>0</v>
      </c>
    </row>
    <row r="4398" spans="1:9">
      <c r="A4398" s="7">
        <v>4396.5</v>
      </c>
      <c r="B4398" s="7">
        <v>0</v>
      </c>
      <c r="C4398" s="7"/>
      <c r="D4398" s="7"/>
      <c r="E4398" s="7"/>
      <c r="H4398">
        <v>4396.5</v>
      </c>
      <c r="I4398">
        <v>0</v>
      </c>
    </row>
    <row r="4399" spans="1:9">
      <c r="A4399" s="7">
        <v>4397.5</v>
      </c>
      <c r="B4399" s="7">
        <v>0</v>
      </c>
      <c r="C4399" s="7"/>
      <c r="D4399" s="7"/>
      <c r="E4399" s="7"/>
      <c r="H4399">
        <v>4397.5</v>
      </c>
      <c r="I4399">
        <v>2</v>
      </c>
    </row>
    <row r="4400" spans="1:9">
      <c r="A4400" s="7">
        <v>4398.5</v>
      </c>
      <c r="B4400" s="7">
        <v>0</v>
      </c>
      <c r="C4400" s="7"/>
      <c r="D4400" s="7"/>
      <c r="E4400" s="7"/>
      <c r="H4400">
        <v>4398.5</v>
      </c>
      <c r="I4400">
        <v>0</v>
      </c>
    </row>
    <row r="4401" spans="1:9">
      <c r="A4401" s="7">
        <v>4399.5</v>
      </c>
      <c r="B4401" s="7">
        <v>1</v>
      </c>
      <c r="C4401" s="7"/>
      <c r="D4401" s="7"/>
      <c r="E4401" s="7"/>
      <c r="H4401">
        <v>4399.5</v>
      </c>
      <c r="I4401">
        <v>0</v>
      </c>
    </row>
    <row r="4402" spans="1:9">
      <c r="A4402" s="7">
        <v>4400.5</v>
      </c>
      <c r="B4402" s="7">
        <v>1</v>
      </c>
      <c r="C4402" s="7"/>
      <c r="D4402" s="7"/>
      <c r="E4402" s="7"/>
      <c r="H4402">
        <v>4400.5</v>
      </c>
      <c r="I4402">
        <v>0</v>
      </c>
    </row>
    <row r="4403" spans="1:9">
      <c r="A4403" s="7">
        <v>4401.5</v>
      </c>
      <c r="B4403" s="7">
        <v>0</v>
      </c>
      <c r="C4403" s="7"/>
      <c r="D4403" s="7"/>
      <c r="E4403" s="7"/>
      <c r="H4403">
        <v>4401.5</v>
      </c>
      <c r="I4403">
        <v>0</v>
      </c>
    </row>
    <row r="4404" spans="1:9">
      <c r="A4404" s="7">
        <v>4402.5</v>
      </c>
      <c r="B4404" s="7">
        <v>0</v>
      </c>
      <c r="C4404" s="7"/>
      <c r="D4404" s="7"/>
      <c r="E4404" s="7"/>
      <c r="H4404">
        <v>4402.5</v>
      </c>
      <c r="I4404">
        <v>1</v>
      </c>
    </row>
    <row r="4405" spans="1:9">
      <c r="A4405" s="7">
        <v>4403.5</v>
      </c>
      <c r="B4405" s="7">
        <v>0</v>
      </c>
      <c r="C4405" s="7"/>
      <c r="D4405" s="7"/>
      <c r="E4405" s="7"/>
      <c r="H4405">
        <v>4403.5</v>
      </c>
      <c r="I4405">
        <v>0</v>
      </c>
    </row>
    <row r="4406" spans="1:9">
      <c r="A4406" s="7">
        <v>4404.5</v>
      </c>
      <c r="B4406" s="7">
        <v>1</v>
      </c>
      <c r="C4406" s="7"/>
      <c r="D4406" s="7"/>
      <c r="E4406" s="7"/>
      <c r="H4406">
        <v>4404.5</v>
      </c>
      <c r="I4406">
        <v>1</v>
      </c>
    </row>
    <row r="4407" spans="1:9">
      <c r="A4407" s="7">
        <v>4405.5</v>
      </c>
      <c r="B4407" s="7">
        <v>0</v>
      </c>
      <c r="C4407" s="7"/>
      <c r="D4407" s="7"/>
      <c r="E4407" s="7"/>
      <c r="H4407">
        <v>4405.5</v>
      </c>
      <c r="I4407">
        <v>0</v>
      </c>
    </row>
    <row r="4408" spans="1:9">
      <c r="A4408" s="7">
        <v>4406.5</v>
      </c>
      <c r="B4408" s="7">
        <v>0</v>
      </c>
      <c r="C4408" s="7"/>
      <c r="D4408" s="7"/>
      <c r="E4408" s="7"/>
      <c r="H4408">
        <v>4406.5</v>
      </c>
      <c r="I4408">
        <v>1</v>
      </c>
    </row>
    <row r="4409" spans="1:9">
      <c r="A4409" s="7">
        <v>4407.5</v>
      </c>
      <c r="B4409" s="7">
        <v>0</v>
      </c>
      <c r="C4409" s="7"/>
      <c r="D4409" s="7"/>
      <c r="E4409" s="7"/>
      <c r="H4409">
        <v>4407.5</v>
      </c>
      <c r="I4409">
        <v>0</v>
      </c>
    </row>
    <row r="4410" spans="1:9">
      <c r="A4410" s="7">
        <v>4408.5</v>
      </c>
      <c r="B4410" s="7">
        <v>0</v>
      </c>
      <c r="C4410" s="7"/>
      <c r="D4410" s="7"/>
      <c r="E4410" s="7"/>
      <c r="H4410">
        <v>4408.5</v>
      </c>
      <c r="I4410">
        <v>0</v>
      </c>
    </row>
    <row r="4411" spans="1:9">
      <c r="A4411" s="7">
        <v>4409.5</v>
      </c>
      <c r="B4411" s="7">
        <v>0</v>
      </c>
      <c r="C4411" s="7"/>
      <c r="D4411" s="7"/>
      <c r="E4411" s="7"/>
      <c r="H4411">
        <v>4409.5</v>
      </c>
      <c r="I4411">
        <v>0</v>
      </c>
    </row>
    <row r="4412" spans="1:9">
      <c r="A4412" s="7">
        <v>4410.5</v>
      </c>
      <c r="B4412" s="7">
        <v>1</v>
      </c>
      <c r="C4412" s="7"/>
      <c r="D4412" s="7"/>
      <c r="E4412" s="7"/>
      <c r="H4412">
        <v>4410.5</v>
      </c>
      <c r="I4412">
        <v>2</v>
      </c>
    </row>
    <row r="4413" spans="1:9">
      <c r="A4413" s="7">
        <v>4411.5</v>
      </c>
      <c r="B4413" s="7">
        <v>0</v>
      </c>
      <c r="C4413" s="7"/>
      <c r="D4413" s="7"/>
      <c r="E4413" s="7"/>
      <c r="H4413">
        <v>4411.5</v>
      </c>
      <c r="I4413">
        <v>0</v>
      </c>
    </row>
    <row r="4414" spans="1:9">
      <c r="A4414" s="7">
        <v>4412.5</v>
      </c>
      <c r="B4414" s="7">
        <v>0</v>
      </c>
      <c r="C4414" s="7"/>
      <c r="D4414" s="7"/>
      <c r="E4414" s="7"/>
      <c r="H4414">
        <v>4412.5</v>
      </c>
      <c r="I4414">
        <v>3</v>
      </c>
    </row>
    <row r="4415" spans="1:9">
      <c r="A4415" s="7">
        <v>4413.5</v>
      </c>
      <c r="B4415" s="7">
        <v>0</v>
      </c>
      <c r="C4415" s="7"/>
      <c r="D4415" s="7"/>
      <c r="E4415" s="7"/>
      <c r="H4415">
        <v>4413.5</v>
      </c>
      <c r="I4415">
        <v>0</v>
      </c>
    </row>
    <row r="4416" spans="1:9">
      <c r="A4416" s="7">
        <v>4414.5</v>
      </c>
      <c r="B4416" s="7">
        <v>0</v>
      </c>
      <c r="C4416" s="7"/>
      <c r="D4416" s="7"/>
      <c r="E4416" s="7"/>
      <c r="H4416">
        <v>4414.5</v>
      </c>
      <c r="I4416">
        <v>0</v>
      </c>
    </row>
    <row r="4417" spans="1:9">
      <c r="A4417" s="7">
        <v>4415.5</v>
      </c>
      <c r="B4417" s="7">
        <v>0</v>
      </c>
      <c r="C4417" s="7"/>
      <c r="D4417" s="7"/>
      <c r="E4417" s="7"/>
      <c r="H4417">
        <v>4415.5</v>
      </c>
      <c r="I4417">
        <v>0</v>
      </c>
    </row>
    <row r="4418" spans="1:9">
      <c r="A4418" s="7">
        <v>4416.5</v>
      </c>
      <c r="B4418" s="7">
        <v>0</v>
      </c>
      <c r="C4418" s="7"/>
      <c r="D4418" s="7"/>
      <c r="E4418" s="7"/>
      <c r="H4418">
        <v>4416.5</v>
      </c>
      <c r="I4418">
        <v>2</v>
      </c>
    </row>
    <row r="4419" spans="1:9">
      <c r="A4419" s="7">
        <v>4417.5</v>
      </c>
      <c r="B4419" s="7">
        <v>0</v>
      </c>
      <c r="C4419" s="7"/>
      <c r="D4419" s="7"/>
      <c r="E4419" s="7"/>
      <c r="H4419">
        <v>4417.5</v>
      </c>
      <c r="I4419">
        <v>0</v>
      </c>
    </row>
    <row r="4420" spans="1:9">
      <c r="A4420" s="7">
        <v>4418.5</v>
      </c>
      <c r="B4420" s="7">
        <v>0</v>
      </c>
      <c r="C4420" s="7"/>
      <c r="D4420" s="7"/>
      <c r="E4420" s="7"/>
      <c r="H4420">
        <v>4418.5</v>
      </c>
      <c r="I4420">
        <v>1</v>
      </c>
    </row>
    <row r="4421" spans="1:9">
      <c r="A4421" s="7">
        <v>4419.5</v>
      </c>
      <c r="B4421" s="7">
        <v>0</v>
      </c>
      <c r="C4421" s="7"/>
      <c r="D4421" s="7"/>
      <c r="E4421" s="7"/>
      <c r="H4421">
        <v>4419.5</v>
      </c>
      <c r="I4421">
        <v>3</v>
      </c>
    </row>
    <row r="4422" spans="1:9">
      <c r="A4422" s="7">
        <v>4420.5</v>
      </c>
      <c r="B4422" s="7">
        <v>0</v>
      </c>
      <c r="C4422" s="7"/>
      <c r="D4422" s="7"/>
      <c r="E4422" s="7"/>
      <c r="H4422">
        <v>4420.5</v>
      </c>
      <c r="I4422">
        <v>0</v>
      </c>
    </row>
    <row r="4423" spans="1:9">
      <c r="A4423" s="7">
        <v>4421.5</v>
      </c>
      <c r="B4423" s="7">
        <v>0</v>
      </c>
      <c r="C4423" s="7"/>
      <c r="D4423" s="7"/>
      <c r="E4423" s="7"/>
      <c r="H4423">
        <v>4421.5</v>
      </c>
      <c r="I4423">
        <v>4</v>
      </c>
    </row>
    <row r="4424" spans="1:9">
      <c r="A4424" s="7">
        <v>4422.5</v>
      </c>
      <c r="B4424" s="7">
        <v>0</v>
      </c>
      <c r="C4424" s="7"/>
      <c r="D4424" s="7"/>
      <c r="E4424" s="7"/>
      <c r="H4424">
        <v>4422.5</v>
      </c>
      <c r="I4424">
        <v>0</v>
      </c>
    </row>
    <row r="4425" spans="1:9">
      <c r="A4425" s="7">
        <v>4423.5</v>
      </c>
      <c r="B4425" s="7">
        <v>0</v>
      </c>
      <c r="C4425" s="7"/>
      <c r="D4425" s="7"/>
      <c r="E4425" s="7"/>
      <c r="H4425">
        <v>4423.5</v>
      </c>
      <c r="I4425">
        <v>1</v>
      </c>
    </row>
    <row r="4426" spans="1:9">
      <c r="A4426" s="7">
        <v>4424.5</v>
      </c>
      <c r="B4426" s="7">
        <v>0</v>
      </c>
      <c r="C4426" s="7"/>
      <c r="D4426" s="7"/>
      <c r="E4426" s="7"/>
      <c r="H4426">
        <v>4424.5</v>
      </c>
      <c r="I4426">
        <v>0</v>
      </c>
    </row>
    <row r="4427" spans="1:9">
      <c r="A4427" s="7">
        <v>4425.5</v>
      </c>
      <c r="B4427" s="7">
        <v>0</v>
      </c>
      <c r="C4427" s="7"/>
      <c r="D4427" s="7"/>
      <c r="E4427" s="7"/>
      <c r="H4427">
        <v>4425.5</v>
      </c>
      <c r="I4427">
        <v>0</v>
      </c>
    </row>
    <row r="4428" spans="1:9">
      <c r="A4428" s="7">
        <v>4426.5</v>
      </c>
      <c r="B4428" s="7">
        <v>0</v>
      </c>
      <c r="C4428" s="7"/>
      <c r="D4428" s="7"/>
      <c r="E4428" s="7"/>
      <c r="H4428">
        <v>4426.5</v>
      </c>
      <c r="I4428">
        <v>2</v>
      </c>
    </row>
    <row r="4429" spans="1:9">
      <c r="A4429" s="7">
        <v>4427.5</v>
      </c>
      <c r="B4429" s="7">
        <v>0</v>
      </c>
      <c r="C4429" s="7"/>
      <c r="D4429" s="7"/>
      <c r="E4429" s="7"/>
      <c r="H4429">
        <v>4427.5</v>
      </c>
      <c r="I4429">
        <v>0</v>
      </c>
    </row>
    <row r="4430" spans="1:9">
      <c r="A4430" s="7">
        <v>4428.5</v>
      </c>
      <c r="B4430" s="7">
        <v>0</v>
      </c>
      <c r="C4430" s="7"/>
      <c r="D4430" s="7"/>
      <c r="E4430" s="7"/>
      <c r="H4430">
        <v>4428.5</v>
      </c>
      <c r="I4430">
        <v>0</v>
      </c>
    </row>
    <row r="4431" spans="1:9">
      <c r="A4431" s="7">
        <v>4429.5</v>
      </c>
      <c r="B4431" s="7">
        <v>0</v>
      </c>
      <c r="C4431" s="7"/>
      <c r="D4431" s="7"/>
      <c r="E4431" s="7"/>
      <c r="H4431">
        <v>4429.5</v>
      </c>
      <c r="I4431">
        <v>0</v>
      </c>
    </row>
    <row r="4432" spans="1:9">
      <c r="A4432" s="7">
        <v>4430.5</v>
      </c>
      <c r="B4432" s="7">
        <v>0</v>
      </c>
      <c r="C4432" s="7"/>
      <c r="D4432" s="7"/>
      <c r="E4432" s="7"/>
      <c r="H4432">
        <v>4430.5</v>
      </c>
      <c r="I4432">
        <v>0</v>
      </c>
    </row>
    <row r="4433" spans="1:9">
      <c r="A4433" s="7">
        <v>4431.5</v>
      </c>
      <c r="B4433" s="7">
        <v>0</v>
      </c>
      <c r="C4433" s="7"/>
      <c r="D4433" s="7"/>
      <c r="E4433" s="7"/>
      <c r="H4433">
        <v>4431.5</v>
      </c>
      <c r="I4433">
        <v>1</v>
      </c>
    </row>
    <row r="4434" spans="1:9">
      <c r="A4434" s="7">
        <v>4432.5</v>
      </c>
      <c r="B4434" s="7">
        <v>0</v>
      </c>
      <c r="C4434" s="7"/>
      <c r="D4434" s="7"/>
      <c r="E4434" s="7"/>
      <c r="H4434">
        <v>4432.5</v>
      </c>
      <c r="I4434">
        <v>0</v>
      </c>
    </row>
    <row r="4435" spans="1:9">
      <c r="A4435" s="7">
        <v>4433.5</v>
      </c>
      <c r="B4435" s="7">
        <v>1</v>
      </c>
      <c r="C4435" s="7"/>
      <c r="D4435" s="7"/>
      <c r="E4435" s="7"/>
      <c r="H4435">
        <v>4433.5</v>
      </c>
      <c r="I4435">
        <v>1</v>
      </c>
    </row>
    <row r="4436" spans="1:9">
      <c r="A4436" s="7">
        <v>4434.5</v>
      </c>
      <c r="B4436" s="7">
        <v>0</v>
      </c>
      <c r="C4436" s="7"/>
      <c r="D4436" s="7"/>
      <c r="E4436" s="7"/>
      <c r="H4436">
        <v>4434.5</v>
      </c>
      <c r="I4436">
        <v>0</v>
      </c>
    </row>
    <row r="4437" spans="1:9">
      <c r="A4437" s="7">
        <v>4435.5</v>
      </c>
      <c r="B4437" s="7">
        <v>1</v>
      </c>
      <c r="C4437" s="7"/>
      <c r="D4437" s="7"/>
      <c r="E4437" s="7"/>
      <c r="H4437">
        <v>4435.5</v>
      </c>
      <c r="I4437">
        <v>1</v>
      </c>
    </row>
    <row r="4438" spans="1:9">
      <c r="A4438" s="7">
        <v>4436.5</v>
      </c>
      <c r="B4438" s="7">
        <v>0</v>
      </c>
      <c r="C4438" s="7"/>
      <c r="D4438" s="7"/>
      <c r="E4438" s="7"/>
      <c r="H4438">
        <v>4436.5</v>
      </c>
      <c r="I4438">
        <v>1</v>
      </c>
    </row>
    <row r="4439" spans="1:9">
      <c r="A4439" s="7">
        <v>4437.5</v>
      </c>
      <c r="B4439" s="7">
        <v>0</v>
      </c>
      <c r="C4439" s="7"/>
      <c r="D4439" s="7"/>
      <c r="E4439" s="7"/>
      <c r="H4439">
        <v>4437.5</v>
      </c>
      <c r="I4439">
        <v>3</v>
      </c>
    </row>
    <row r="4440" spans="1:9">
      <c r="A4440" s="7">
        <v>4438.5</v>
      </c>
      <c r="B4440" s="7">
        <v>0</v>
      </c>
      <c r="C4440" s="7"/>
      <c r="D4440" s="7"/>
      <c r="E4440" s="7"/>
      <c r="H4440">
        <v>4438.5</v>
      </c>
      <c r="I4440">
        <v>0</v>
      </c>
    </row>
    <row r="4441" spans="1:9">
      <c r="A4441" s="7">
        <v>4439.5</v>
      </c>
      <c r="B4441" s="7">
        <v>0</v>
      </c>
      <c r="C4441" s="7"/>
      <c r="D4441" s="7"/>
      <c r="E4441" s="7"/>
      <c r="H4441">
        <v>4439.5</v>
      </c>
      <c r="I4441">
        <v>1</v>
      </c>
    </row>
    <row r="4442" spans="1:9">
      <c r="A4442" s="7">
        <v>4440.5</v>
      </c>
      <c r="B4442" s="7">
        <v>0</v>
      </c>
      <c r="C4442" s="7"/>
      <c r="D4442" s="7"/>
      <c r="E4442" s="7"/>
      <c r="H4442">
        <v>4440.5</v>
      </c>
      <c r="I4442">
        <v>2</v>
      </c>
    </row>
    <row r="4443" spans="1:9">
      <c r="A4443" s="7">
        <v>4441.5</v>
      </c>
      <c r="B4443" s="7">
        <v>0</v>
      </c>
      <c r="C4443" s="7"/>
      <c r="D4443" s="7"/>
      <c r="E4443" s="7"/>
      <c r="H4443">
        <v>4441.5</v>
      </c>
      <c r="I4443">
        <v>0</v>
      </c>
    </row>
    <row r="4444" spans="1:9">
      <c r="A4444" s="7">
        <v>4442.5</v>
      </c>
      <c r="B4444" s="7">
        <v>1</v>
      </c>
      <c r="C4444" s="7"/>
      <c r="D4444" s="7"/>
      <c r="E4444" s="7"/>
      <c r="H4444">
        <v>4442.5</v>
      </c>
      <c r="I4444">
        <v>0</v>
      </c>
    </row>
    <row r="4445" spans="1:9">
      <c r="A4445" s="7">
        <v>4443.5</v>
      </c>
      <c r="B4445" s="7">
        <v>1</v>
      </c>
      <c r="C4445" s="7"/>
      <c r="D4445" s="7"/>
      <c r="E4445" s="7"/>
      <c r="H4445">
        <v>4443.5</v>
      </c>
      <c r="I4445">
        <v>0</v>
      </c>
    </row>
    <row r="4446" spans="1:9">
      <c r="A4446" s="7">
        <v>4444.5</v>
      </c>
      <c r="B4446" s="7">
        <v>1</v>
      </c>
      <c r="C4446" s="7"/>
      <c r="D4446" s="7"/>
      <c r="E4446" s="7"/>
      <c r="H4446">
        <v>4444.5</v>
      </c>
      <c r="I4446">
        <v>0</v>
      </c>
    </row>
    <row r="4447" spans="1:9">
      <c r="A4447" s="7">
        <v>4445.5</v>
      </c>
      <c r="B4447" s="7">
        <v>0</v>
      </c>
      <c r="C4447" s="7"/>
      <c r="D4447" s="7"/>
      <c r="E4447" s="7"/>
      <c r="H4447">
        <v>4445.5</v>
      </c>
      <c r="I4447">
        <v>1</v>
      </c>
    </row>
    <row r="4448" spans="1:9">
      <c r="A4448" s="7">
        <v>4446.5</v>
      </c>
      <c r="B4448" s="7">
        <v>0</v>
      </c>
      <c r="C4448" s="7"/>
      <c r="D4448" s="7"/>
      <c r="E4448" s="7"/>
      <c r="H4448">
        <v>4446.5</v>
      </c>
      <c r="I4448">
        <v>0</v>
      </c>
    </row>
    <row r="4449" spans="1:9">
      <c r="A4449" s="7">
        <v>4447.5</v>
      </c>
      <c r="B4449" s="7">
        <v>0</v>
      </c>
      <c r="C4449" s="7"/>
      <c r="D4449" s="7"/>
      <c r="E4449" s="7"/>
      <c r="H4449">
        <v>4447.5</v>
      </c>
      <c r="I4449">
        <v>2</v>
      </c>
    </row>
    <row r="4450" spans="1:9">
      <c r="A4450" s="7">
        <v>4448.5</v>
      </c>
      <c r="B4450" s="7">
        <v>0</v>
      </c>
      <c r="C4450" s="7"/>
      <c r="D4450" s="7"/>
      <c r="E4450" s="7"/>
      <c r="H4450">
        <v>4448.5</v>
      </c>
      <c r="I4450">
        <v>2</v>
      </c>
    </row>
    <row r="4451" spans="1:9">
      <c r="A4451" s="7">
        <v>4449.5</v>
      </c>
      <c r="B4451" s="7">
        <v>1</v>
      </c>
      <c r="C4451" s="7"/>
      <c r="D4451" s="7"/>
      <c r="E4451" s="7"/>
      <c r="H4451">
        <v>4449.5</v>
      </c>
      <c r="I4451">
        <v>0</v>
      </c>
    </row>
    <row r="4452" spans="1:9">
      <c r="A4452" s="7">
        <v>4450.5</v>
      </c>
      <c r="B4452" s="7">
        <v>0</v>
      </c>
      <c r="C4452" s="7"/>
      <c r="D4452" s="7"/>
      <c r="E4452" s="7"/>
      <c r="H4452">
        <v>4450.5</v>
      </c>
      <c r="I4452">
        <v>0</v>
      </c>
    </row>
    <row r="4453" spans="1:9">
      <c r="A4453" s="7">
        <v>4451.5</v>
      </c>
      <c r="B4453" s="7">
        <v>1</v>
      </c>
      <c r="C4453" s="7"/>
      <c r="D4453" s="7"/>
      <c r="E4453" s="7"/>
      <c r="H4453">
        <v>4451.5</v>
      </c>
      <c r="I4453">
        <v>0</v>
      </c>
    </row>
    <row r="4454" spans="1:9">
      <c r="A4454" s="7">
        <v>4452.5</v>
      </c>
      <c r="B4454" s="7">
        <v>1</v>
      </c>
      <c r="C4454" s="7"/>
      <c r="D4454" s="7"/>
      <c r="E4454" s="7"/>
      <c r="H4454">
        <v>4452.5</v>
      </c>
      <c r="I4454">
        <v>0</v>
      </c>
    </row>
    <row r="4455" spans="1:9">
      <c r="A4455" s="7">
        <v>4453.5</v>
      </c>
      <c r="B4455" s="7">
        <v>0</v>
      </c>
      <c r="C4455" s="7"/>
      <c r="D4455" s="7"/>
      <c r="E4455" s="7"/>
      <c r="H4455">
        <v>4453.5</v>
      </c>
      <c r="I4455">
        <v>0</v>
      </c>
    </row>
    <row r="4456" spans="1:9">
      <c r="A4456" s="7">
        <v>4454.5</v>
      </c>
      <c r="B4456" s="7">
        <v>0</v>
      </c>
      <c r="C4456" s="7"/>
      <c r="D4456" s="7"/>
      <c r="E4456" s="7"/>
      <c r="H4456">
        <v>4454.5</v>
      </c>
      <c r="I4456">
        <v>1</v>
      </c>
    </row>
    <row r="4457" spans="1:9">
      <c r="A4457" s="7">
        <v>4455.5</v>
      </c>
      <c r="B4457" s="7">
        <v>0</v>
      </c>
      <c r="C4457" s="7"/>
      <c r="D4457" s="7"/>
      <c r="E4457" s="7"/>
      <c r="H4457">
        <v>4455.5</v>
      </c>
      <c r="I4457">
        <v>0</v>
      </c>
    </row>
    <row r="4458" spans="1:9">
      <c r="A4458" s="7">
        <v>4456.5</v>
      </c>
      <c r="B4458" s="7">
        <v>0</v>
      </c>
      <c r="C4458" s="7"/>
      <c r="D4458" s="7"/>
      <c r="E4458" s="7"/>
      <c r="H4458">
        <v>4456.5</v>
      </c>
      <c r="I4458">
        <v>1</v>
      </c>
    </row>
    <row r="4459" spans="1:9">
      <c r="A4459" s="7">
        <v>4457.5</v>
      </c>
      <c r="B4459" s="7">
        <v>0</v>
      </c>
      <c r="C4459" s="7"/>
      <c r="D4459" s="7"/>
      <c r="E4459" s="7"/>
      <c r="H4459">
        <v>4457.5</v>
      </c>
      <c r="I4459">
        <v>1</v>
      </c>
    </row>
    <row r="4460" spans="1:9">
      <c r="A4460" s="7">
        <v>4458.5</v>
      </c>
      <c r="B4460" s="7">
        <v>0</v>
      </c>
      <c r="C4460" s="7"/>
      <c r="D4460" s="7"/>
      <c r="E4460" s="7"/>
      <c r="H4460">
        <v>4458.5</v>
      </c>
      <c r="I4460">
        <v>1</v>
      </c>
    </row>
    <row r="4461" spans="1:9">
      <c r="A4461" s="7">
        <v>4459.5</v>
      </c>
      <c r="B4461" s="7">
        <v>0</v>
      </c>
      <c r="C4461" s="7"/>
      <c r="D4461" s="7"/>
      <c r="E4461" s="7"/>
      <c r="H4461">
        <v>4459.5</v>
      </c>
      <c r="I4461">
        <v>0</v>
      </c>
    </row>
    <row r="4462" spans="1:9">
      <c r="A4462" s="7">
        <v>4460.5</v>
      </c>
      <c r="B4462" s="7">
        <v>2</v>
      </c>
      <c r="C4462" s="7"/>
      <c r="D4462" s="7"/>
      <c r="E4462" s="7"/>
      <c r="H4462">
        <v>4460.5</v>
      </c>
      <c r="I4462">
        <v>3</v>
      </c>
    </row>
    <row r="4463" spans="1:9">
      <c r="A4463" s="7">
        <v>4461.5</v>
      </c>
      <c r="B4463" s="7">
        <v>0</v>
      </c>
      <c r="C4463" s="7"/>
      <c r="D4463" s="7"/>
      <c r="E4463" s="7"/>
      <c r="H4463">
        <v>4461.5</v>
      </c>
      <c r="I4463">
        <v>0</v>
      </c>
    </row>
    <row r="4464" spans="1:9">
      <c r="A4464" s="7">
        <v>4462.5</v>
      </c>
      <c r="B4464" s="7">
        <v>0</v>
      </c>
      <c r="C4464" s="7"/>
      <c r="D4464" s="7"/>
      <c r="E4464" s="7"/>
      <c r="H4464">
        <v>4462.5</v>
      </c>
      <c r="I4464">
        <v>0</v>
      </c>
    </row>
    <row r="4465" spans="1:9">
      <c r="A4465" s="7">
        <v>4463.5</v>
      </c>
      <c r="B4465" s="7">
        <v>0</v>
      </c>
      <c r="C4465" s="7"/>
      <c r="D4465" s="7"/>
      <c r="E4465" s="7"/>
      <c r="H4465">
        <v>4463.5</v>
      </c>
      <c r="I4465">
        <v>0</v>
      </c>
    </row>
    <row r="4466" spans="1:9">
      <c r="A4466" s="7">
        <v>4464.5</v>
      </c>
      <c r="B4466" s="7">
        <v>1</v>
      </c>
      <c r="C4466" s="7"/>
      <c r="D4466" s="7"/>
      <c r="E4466" s="7"/>
      <c r="H4466">
        <v>4464.5</v>
      </c>
      <c r="I4466">
        <v>1</v>
      </c>
    </row>
    <row r="4467" spans="1:9">
      <c r="A4467" s="7">
        <v>4465.5</v>
      </c>
      <c r="B4467" s="7">
        <v>0</v>
      </c>
      <c r="C4467" s="7"/>
      <c r="D4467" s="7"/>
      <c r="E4467" s="7"/>
      <c r="H4467">
        <v>4465.5</v>
      </c>
      <c r="I4467">
        <v>1</v>
      </c>
    </row>
    <row r="4468" spans="1:9">
      <c r="A4468" s="7">
        <v>4466.5</v>
      </c>
      <c r="B4468" s="7">
        <v>0</v>
      </c>
      <c r="C4468" s="7"/>
      <c r="D4468" s="7"/>
      <c r="E4468" s="7"/>
      <c r="H4468">
        <v>4466.5</v>
      </c>
      <c r="I4468">
        <v>0</v>
      </c>
    </row>
    <row r="4469" spans="1:9">
      <c r="A4469" s="7">
        <v>4467.5</v>
      </c>
      <c r="B4469" s="7">
        <v>0</v>
      </c>
      <c r="C4469" s="7"/>
      <c r="D4469" s="7"/>
      <c r="E4469" s="7"/>
      <c r="H4469">
        <v>4467.5</v>
      </c>
      <c r="I4469">
        <v>2</v>
      </c>
    </row>
    <row r="4470" spans="1:9">
      <c r="A4470" s="7">
        <v>4468.5</v>
      </c>
      <c r="B4470" s="7">
        <v>2</v>
      </c>
      <c r="C4470" s="7"/>
      <c r="D4470" s="7"/>
      <c r="E4470" s="7"/>
      <c r="H4470">
        <v>4468.5</v>
      </c>
      <c r="I4470">
        <v>0</v>
      </c>
    </row>
    <row r="4471" spans="1:9">
      <c r="A4471" s="7">
        <v>4469.5</v>
      </c>
      <c r="B4471" s="7">
        <v>0</v>
      </c>
      <c r="C4471" s="7"/>
      <c r="D4471" s="7"/>
      <c r="E4471" s="7"/>
      <c r="H4471">
        <v>4469.5</v>
      </c>
      <c r="I4471">
        <v>1</v>
      </c>
    </row>
    <row r="4472" spans="1:9">
      <c r="A4472" s="7">
        <v>4470.5</v>
      </c>
      <c r="B4472" s="7">
        <v>1</v>
      </c>
      <c r="C4472" s="7"/>
      <c r="D4472" s="7"/>
      <c r="E4472" s="7"/>
      <c r="H4472">
        <v>4470.5</v>
      </c>
      <c r="I4472">
        <v>1</v>
      </c>
    </row>
    <row r="4473" spans="1:9">
      <c r="A4473" s="7">
        <v>4471.5</v>
      </c>
      <c r="B4473" s="7">
        <v>0</v>
      </c>
      <c r="C4473" s="7"/>
      <c r="D4473" s="7"/>
      <c r="E4473" s="7"/>
      <c r="H4473">
        <v>4471.5</v>
      </c>
      <c r="I4473">
        <v>0</v>
      </c>
    </row>
    <row r="4474" spans="1:9">
      <c r="A4474" s="7">
        <v>4472.5</v>
      </c>
      <c r="B4474" s="7">
        <v>1</v>
      </c>
      <c r="C4474" s="7"/>
      <c r="D4474" s="7"/>
      <c r="E4474" s="7"/>
      <c r="H4474">
        <v>4472.5</v>
      </c>
      <c r="I4474">
        <v>0</v>
      </c>
    </row>
    <row r="4475" spans="1:9">
      <c r="A4475" s="7">
        <v>4473.5</v>
      </c>
      <c r="B4475" s="7">
        <v>1</v>
      </c>
      <c r="C4475" s="7"/>
      <c r="D4475" s="7"/>
      <c r="E4475" s="7"/>
      <c r="H4475">
        <v>4473.5</v>
      </c>
      <c r="I4475">
        <v>0</v>
      </c>
    </row>
    <row r="4476" spans="1:9">
      <c r="A4476" s="7">
        <v>4474.5</v>
      </c>
      <c r="B4476" s="7">
        <v>1</v>
      </c>
      <c r="C4476" s="7"/>
      <c r="D4476" s="7"/>
      <c r="E4476" s="7"/>
      <c r="H4476">
        <v>4474.5</v>
      </c>
      <c r="I4476">
        <v>1</v>
      </c>
    </row>
    <row r="4477" spans="1:9">
      <c r="A4477" s="7">
        <v>4475.5</v>
      </c>
      <c r="B4477" s="7">
        <v>0</v>
      </c>
      <c r="C4477" s="7"/>
      <c r="D4477" s="7"/>
      <c r="E4477" s="7"/>
      <c r="H4477">
        <v>4475.5</v>
      </c>
      <c r="I4477">
        <v>0</v>
      </c>
    </row>
    <row r="4478" spans="1:9">
      <c r="A4478" s="7">
        <v>4476.5</v>
      </c>
      <c r="B4478" s="7">
        <v>1</v>
      </c>
      <c r="C4478" s="7"/>
      <c r="D4478" s="7"/>
      <c r="E4478" s="7"/>
      <c r="H4478">
        <v>4476.5</v>
      </c>
      <c r="I4478">
        <v>0</v>
      </c>
    </row>
    <row r="4479" spans="1:9">
      <c r="A4479" s="7">
        <v>4477.5</v>
      </c>
      <c r="B4479" s="7">
        <v>0</v>
      </c>
      <c r="C4479" s="7"/>
      <c r="D4479" s="7"/>
      <c r="E4479" s="7"/>
      <c r="H4479">
        <v>4477.5</v>
      </c>
      <c r="I4479">
        <v>1</v>
      </c>
    </row>
    <row r="4480" spans="1:9">
      <c r="A4480" s="7">
        <v>4478.5</v>
      </c>
      <c r="B4480" s="7">
        <v>0</v>
      </c>
      <c r="C4480" s="7"/>
      <c r="D4480" s="7"/>
      <c r="E4480" s="7"/>
      <c r="H4480">
        <v>4478.5</v>
      </c>
      <c r="I4480">
        <v>0</v>
      </c>
    </row>
    <row r="4481" spans="1:9">
      <c r="A4481" s="7">
        <v>4479.5</v>
      </c>
      <c r="B4481" s="7">
        <v>2</v>
      </c>
      <c r="C4481" s="7"/>
      <c r="D4481" s="7"/>
      <c r="E4481" s="7"/>
      <c r="H4481">
        <v>4479.5</v>
      </c>
      <c r="I4481">
        <v>0</v>
      </c>
    </row>
    <row r="4482" spans="1:9">
      <c r="A4482" s="7">
        <v>4480.5</v>
      </c>
      <c r="B4482" s="7">
        <v>0</v>
      </c>
      <c r="C4482" s="7"/>
      <c r="D4482" s="7"/>
      <c r="E4482" s="7"/>
      <c r="H4482">
        <v>4480.5</v>
      </c>
      <c r="I4482">
        <v>0</v>
      </c>
    </row>
    <row r="4483" spans="1:9">
      <c r="A4483" s="7">
        <v>4481.5</v>
      </c>
      <c r="B4483" s="7">
        <v>0</v>
      </c>
      <c r="C4483" s="7"/>
      <c r="D4483" s="7"/>
      <c r="E4483" s="7"/>
      <c r="H4483">
        <v>4481.5</v>
      </c>
      <c r="I4483">
        <v>1</v>
      </c>
    </row>
    <row r="4484" spans="1:9">
      <c r="A4484" s="7">
        <v>4482.5</v>
      </c>
      <c r="B4484" s="7">
        <v>0</v>
      </c>
      <c r="C4484" s="7"/>
      <c r="D4484" s="7"/>
      <c r="E4484" s="7"/>
      <c r="H4484">
        <v>4482.5</v>
      </c>
      <c r="I4484">
        <v>1</v>
      </c>
    </row>
    <row r="4485" spans="1:9">
      <c r="A4485" s="7">
        <v>4483.5</v>
      </c>
      <c r="B4485" s="7">
        <v>1</v>
      </c>
      <c r="C4485" s="7"/>
      <c r="D4485" s="7"/>
      <c r="E4485" s="7"/>
      <c r="H4485">
        <v>4483.5</v>
      </c>
      <c r="I4485">
        <v>0</v>
      </c>
    </row>
    <row r="4486" spans="1:9">
      <c r="A4486" s="7">
        <v>4484.5</v>
      </c>
      <c r="B4486" s="7">
        <v>0</v>
      </c>
      <c r="C4486" s="7"/>
      <c r="D4486" s="7"/>
      <c r="E4486" s="7"/>
      <c r="H4486">
        <v>4484.5</v>
      </c>
      <c r="I4486">
        <v>2</v>
      </c>
    </row>
    <row r="4487" spans="1:9">
      <c r="A4487" s="7">
        <v>4485.5</v>
      </c>
      <c r="B4487" s="7">
        <v>0</v>
      </c>
      <c r="C4487" s="7"/>
      <c r="D4487" s="7"/>
      <c r="E4487" s="7"/>
      <c r="H4487">
        <v>4485.5</v>
      </c>
      <c r="I4487">
        <v>1</v>
      </c>
    </row>
    <row r="4488" spans="1:9">
      <c r="A4488" s="7">
        <v>4486.5</v>
      </c>
      <c r="B4488" s="7">
        <v>0</v>
      </c>
      <c r="C4488" s="7"/>
      <c r="D4488" s="7"/>
      <c r="E4488" s="7"/>
      <c r="H4488">
        <v>4486.5</v>
      </c>
      <c r="I4488">
        <v>0</v>
      </c>
    </row>
    <row r="4489" spans="1:9">
      <c r="A4489" s="7">
        <v>4487.5</v>
      </c>
      <c r="B4489" s="7">
        <v>1</v>
      </c>
      <c r="C4489" s="7"/>
      <c r="D4489" s="7"/>
      <c r="E4489" s="7"/>
      <c r="H4489">
        <v>4487.5</v>
      </c>
      <c r="I4489">
        <v>0</v>
      </c>
    </row>
    <row r="4490" spans="1:9">
      <c r="A4490" s="7">
        <v>4488.5</v>
      </c>
      <c r="B4490" s="7">
        <v>0</v>
      </c>
      <c r="C4490" s="7"/>
      <c r="D4490" s="7"/>
      <c r="E4490" s="7"/>
      <c r="H4490">
        <v>4488.5</v>
      </c>
      <c r="I4490">
        <v>3</v>
      </c>
    </row>
    <row r="4491" spans="1:9">
      <c r="A4491" s="7">
        <v>4489.5</v>
      </c>
      <c r="B4491" s="7">
        <v>0</v>
      </c>
      <c r="C4491" s="7"/>
      <c r="D4491" s="7"/>
      <c r="E4491" s="7"/>
      <c r="H4491">
        <v>4489.5</v>
      </c>
      <c r="I4491">
        <v>0</v>
      </c>
    </row>
    <row r="4492" spans="1:9">
      <c r="A4492" s="7">
        <v>4490.5</v>
      </c>
      <c r="B4492" s="7">
        <v>0</v>
      </c>
      <c r="C4492" s="7"/>
      <c r="D4492" s="7"/>
      <c r="E4492" s="7"/>
      <c r="H4492">
        <v>4490.5</v>
      </c>
      <c r="I4492">
        <v>0</v>
      </c>
    </row>
    <row r="4493" spans="1:9">
      <c r="A4493" s="7">
        <v>4491.5</v>
      </c>
      <c r="B4493" s="7">
        <v>0</v>
      </c>
      <c r="C4493" s="7"/>
      <c r="D4493" s="7"/>
      <c r="E4493" s="7"/>
      <c r="H4493">
        <v>4491.5</v>
      </c>
      <c r="I4493">
        <v>1</v>
      </c>
    </row>
    <row r="4494" spans="1:9">
      <c r="A4494" s="7">
        <v>4492.5</v>
      </c>
      <c r="B4494" s="7">
        <v>0</v>
      </c>
      <c r="C4494" s="7"/>
      <c r="D4494" s="7"/>
      <c r="E4494" s="7"/>
      <c r="H4494">
        <v>4492.5</v>
      </c>
      <c r="I4494">
        <v>2</v>
      </c>
    </row>
    <row r="4495" spans="1:9">
      <c r="A4495" s="7">
        <v>4493.5</v>
      </c>
      <c r="B4495" s="7">
        <v>0</v>
      </c>
      <c r="C4495" s="7"/>
      <c r="D4495" s="7"/>
      <c r="E4495" s="7"/>
      <c r="H4495">
        <v>4493.5</v>
      </c>
      <c r="I4495">
        <v>2</v>
      </c>
    </row>
    <row r="4496" spans="1:9">
      <c r="A4496" s="7">
        <v>4494.5</v>
      </c>
      <c r="B4496" s="7">
        <v>0</v>
      </c>
      <c r="C4496" s="7"/>
      <c r="D4496" s="7"/>
      <c r="E4496" s="7"/>
      <c r="H4496">
        <v>4494.5</v>
      </c>
      <c r="I4496">
        <v>0</v>
      </c>
    </row>
    <row r="4497" spans="1:9">
      <c r="A4497" s="7">
        <v>4495.5</v>
      </c>
      <c r="B4497" s="7">
        <v>1</v>
      </c>
      <c r="C4497" s="7"/>
      <c r="D4497" s="7"/>
      <c r="E4497" s="7"/>
      <c r="H4497">
        <v>4495.5</v>
      </c>
      <c r="I4497">
        <v>0</v>
      </c>
    </row>
    <row r="4498" spans="1:9">
      <c r="A4498" s="7">
        <v>4496.5</v>
      </c>
      <c r="B4498" s="7">
        <v>0</v>
      </c>
      <c r="C4498" s="7"/>
      <c r="D4498" s="7"/>
      <c r="E4498" s="7"/>
      <c r="H4498">
        <v>4496.5</v>
      </c>
      <c r="I4498">
        <v>1</v>
      </c>
    </row>
    <row r="4499" spans="1:9">
      <c r="A4499" s="7">
        <v>4497.5</v>
      </c>
      <c r="B4499" s="7">
        <v>0</v>
      </c>
      <c r="C4499" s="7"/>
      <c r="D4499" s="7"/>
      <c r="E4499" s="7"/>
      <c r="H4499">
        <v>4497.5</v>
      </c>
      <c r="I4499">
        <v>1</v>
      </c>
    </row>
    <row r="4500" spans="1:9">
      <c r="A4500" s="7">
        <v>4498.5</v>
      </c>
      <c r="B4500" s="7">
        <v>0</v>
      </c>
      <c r="C4500" s="7"/>
      <c r="D4500" s="7"/>
      <c r="E4500" s="7"/>
      <c r="H4500">
        <v>4498.5</v>
      </c>
      <c r="I4500">
        <v>1</v>
      </c>
    </row>
    <row r="4501" spans="1:9">
      <c r="A4501" s="7">
        <v>4499.5</v>
      </c>
      <c r="B4501" s="7">
        <v>0</v>
      </c>
      <c r="C4501" s="7"/>
      <c r="D4501" s="7"/>
      <c r="E4501" s="7"/>
      <c r="H4501">
        <v>4499.5</v>
      </c>
      <c r="I4501">
        <v>0</v>
      </c>
    </row>
    <row r="4502" spans="1:9">
      <c r="A4502" s="7">
        <v>4500.5</v>
      </c>
      <c r="B4502" s="7">
        <v>0</v>
      </c>
      <c r="C4502" s="7"/>
      <c r="D4502" s="7"/>
      <c r="E4502" s="7"/>
      <c r="H4502">
        <v>4500.5</v>
      </c>
      <c r="I4502">
        <v>0</v>
      </c>
    </row>
    <row r="4503" spans="1:9">
      <c r="A4503" s="7">
        <v>4501.5</v>
      </c>
      <c r="B4503" s="7">
        <v>0</v>
      </c>
      <c r="C4503" s="7"/>
      <c r="D4503" s="7"/>
      <c r="E4503" s="7"/>
      <c r="H4503">
        <v>4501.5</v>
      </c>
      <c r="I4503">
        <v>0</v>
      </c>
    </row>
    <row r="4504" spans="1:9">
      <c r="A4504" s="7">
        <v>4502.5</v>
      </c>
      <c r="B4504" s="7">
        <v>1</v>
      </c>
      <c r="C4504" s="7"/>
      <c r="D4504" s="7"/>
      <c r="E4504" s="7"/>
      <c r="H4504">
        <v>4502.5</v>
      </c>
      <c r="I4504">
        <v>1</v>
      </c>
    </row>
    <row r="4505" spans="1:9">
      <c r="A4505" s="7">
        <v>4503.5</v>
      </c>
      <c r="B4505" s="7">
        <v>0</v>
      </c>
      <c r="C4505" s="7"/>
      <c r="D4505" s="7"/>
      <c r="E4505" s="7"/>
      <c r="H4505">
        <v>4503.5</v>
      </c>
      <c r="I4505">
        <v>0</v>
      </c>
    </row>
    <row r="4506" spans="1:9">
      <c r="A4506" s="7">
        <v>4504.5</v>
      </c>
      <c r="B4506" s="7">
        <v>0</v>
      </c>
      <c r="C4506" s="7"/>
      <c r="D4506" s="7"/>
      <c r="E4506" s="7"/>
      <c r="H4506">
        <v>4504.5</v>
      </c>
      <c r="I4506">
        <v>0</v>
      </c>
    </row>
    <row r="4507" spans="1:9">
      <c r="A4507" s="7">
        <v>4505.5</v>
      </c>
      <c r="B4507" s="7">
        <v>1</v>
      </c>
      <c r="C4507" s="7"/>
      <c r="D4507" s="7"/>
      <c r="E4507" s="7"/>
      <c r="H4507">
        <v>4505.5</v>
      </c>
      <c r="I4507">
        <v>1</v>
      </c>
    </row>
    <row r="4508" spans="1:9">
      <c r="A4508" s="7">
        <v>4506.5</v>
      </c>
      <c r="B4508" s="7">
        <v>0</v>
      </c>
      <c r="C4508" s="7"/>
      <c r="D4508" s="7"/>
      <c r="E4508" s="7"/>
      <c r="H4508">
        <v>4506.5</v>
      </c>
      <c r="I4508">
        <v>0</v>
      </c>
    </row>
    <row r="4509" spans="1:9">
      <c r="A4509" s="7">
        <v>4507.5</v>
      </c>
      <c r="B4509" s="7">
        <v>0</v>
      </c>
      <c r="C4509" s="7"/>
      <c r="D4509" s="7"/>
      <c r="E4509" s="7"/>
      <c r="H4509">
        <v>4507.5</v>
      </c>
      <c r="I4509">
        <v>0</v>
      </c>
    </row>
    <row r="4510" spans="1:9">
      <c r="A4510" s="7">
        <v>4508.5</v>
      </c>
      <c r="B4510" s="7">
        <v>0</v>
      </c>
      <c r="C4510" s="7"/>
      <c r="D4510" s="7"/>
      <c r="E4510" s="7"/>
      <c r="H4510">
        <v>4508.5</v>
      </c>
      <c r="I4510">
        <v>2</v>
      </c>
    </row>
    <row r="4511" spans="1:9">
      <c r="A4511" s="7">
        <v>4509.5</v>
      </c>
      <c r="B4511" s="7">
        <v>1</v>
      </c>
      <c r="C4511" s="7"/>
      <c r="D4511" s="7"/>
      <c r="E4511" s="7"/>
      <c r="H4511">
        <v>4509.5</v>
      </c>
      <c r="I4511">
        <v>1</v>
      </c>
    </row>
    <row r="4512" spans="1:9">
      <c r="A4512" s="7">
        <v>4510.5</v>
      </c>
      <c r="B4512" s="7">
        <v>0</v>
      </c>
      <c r="C4512" s="7"/>
      <c r="D4512" s="7"/>
      <c r="E4512" s="7"/>
      <c r="H4512">
        <v>4510.5</v>
      </c>
      <c r="I4512">
        <v>0</v>
      </c>
    </row>
    <row r="4513" spans="1:9">
      <c r="A4513" s="7">
        <v>4511.5</v>
      </c>
      <c r="B4513" s="7">
        <v>1</v>
      </c>
      <c r="C4513" s="7"/>
      <c r="D4513" s="7"/>
      <c r="E4513" s="7"/>
      <c r="H4513">
        <v>4511.5</v>
      </c>
      <c r="I4513">
        <v>0</v>
      </c>
    </row>
    <row r="4514" spans="1:9">
      <c r="A4514" s="7">
        <v>4512.5</v>
      </c>
      <c r="B4514" s="7">
        <v>1</v>
      </c>
      <c r="C4514" s="7"/>
      <c r="D4514" s="7"/>
      <c r="E4514" s="7"/>
      <c r="H4514">
        <v>4512.5</v>
      </c>
      <c r="I4514">
        <v>3</v>
      </c>
    </row>
    <row r="4515" spans="1:9">
      <c r="A4515" s="7">
        <v>4513.5</v>
      </c>
      <c r="B4515" s="7">
        <v>0</v>
      </c>
      <c r="C4515" s="7"/>
      <c r="D4515" s="7"/>
      <c r="E4515" s="7"/>
      <c r="H4515">
        <v>4513.5</v>
      </c>
      <c r="I4515">
        <v>0</v>
      </c>
    </row>
    <row r="4516" spans="1:9">
      <c r="A4516" s="7">
        <v>4514.5</v>
      </c>
      <c r="B4516" s="7">
        <v>0</v>
      </c>
      <c r="C4516" s="7"/>
      <c r="D4516" s="7"/>
      <c r="E4516" s="7"/>
      <c r="H4516">
        <v>4514.5</v>
      </c>
      <c r="I4516">
        <v>0</v>
      </c>
    </row>
    <row r="4517" spans="1:9">
      <c r="A4517" s="7">
        <v>4515.5</v>
      </c>
      <c r="B4517" s="7">
        <v>0</v>
      </c>
      <c r="C4517" s="7"/>
      <c r="D4517" s="7"/>
      <c r="E4517" s="7"/>
      <c r="H4517">
        <v>4515.5</v>
      </c>
      <c r="I4517">
        <v>0</v>
      </c>
    </row>
    <row r="4518" spans="1:9">
      <c r="A4518" s="7">
        <v>4516.5</v>
      </c>
      <c r="B4518" s="7">
        <v>0</v>
      </c>
      <c r="C4518" s="7"/>
      <c r="D4518" s="7"/>
      <c r="E4518" s="7"/>
      <c r="H4518">
        <v>4516.5</v>
      </c>
      <c r="I4518">
        <v>1</v>
      </c>
    </row>
    <row r="4519" spans="1:9">
      <c r="A4519" s="7">
        <v>4517.5</v>
      </c>
      <c r="B4519" s="7">
        <v>0</v>
      </c>
      <c r="C4519" s="7"/>
      <c r="D4519" s="7"/>
      <c r="E4519" s="7"/>
      <c r="H4519">
        <v>4517.5</v>
      </c>
      <c r="I4519">
        <v>3</v>
      </c>
    </row>
    <row r="4520" spans="1:9">
      <c r="A4520" s="7">
        <v>4518.5</v>
      </c>
      <c r="B4520" s="7">
        <v>0</v>
      </c>
      <c r="C4520" s="7"/>
      <c r="D4520" s="7"/>
      <c r="E4520" s="7"/>
      <c r="H4520">
        <v>4518.5</v>
      </c>
      <c r="I4520">
        <v>1</v>
      </c>
    </row>
    <row r="4521" spans="1:9">
      <c r="A4521" s="7">
        <v>4519.5</v>
      </c>
      <c r="B4521" s="7">
        <v>0</v>
      </c>
      <c r="C4521" s="7"/>
      <c r="D4521" s="7"/>
      <c r="E4521" s="7"/>
      <c r="H4521">
        <v>4519.5</v>
      </c>
      <c r="I4521">
        <v>0</v>
      </c>
    </row>
    <row r="4522" spans="1:9">
      <c r="A4522" s="7">
        <v>4520.5</v>
      </c>
      <c r="B4522" s="7">
        <v>1</v>
      </c>
      <c r="C4522" s="7"/>
      <c r="D4522" s="7"/>
      <c r="E4522" s="7"/>
      <c r="H4522">
        <v>4520.5</v>
      </c>
      <c r="I4522">
        <v>1</v>
      </c>
    </row>
    <row r="4523" spans="1:9">
      <c r="A4523" s="7">
        <v>4521.5</v>
      </c>
      <c r="B4523" s="7">
        <v>1</v>
      </c>
      <c r="C4523" s="7"/>
      <c r="D4523" s="7"/>
      <c r="E4523" s="7"/>
      <c r="H4523">
        <v>4521.5</v>
      </c>
      <c r="I4523">
        <v>0</v>
      </c>
    </row>
    <row r="4524" spans="1:9">
      <c r="A4524" s="7">
        <v>4522.5</v>
      </c>
      <c r="B4524" s="7">
        <v>0</v>
      </c>
      <c r="C4524" s="7"/>
      <c r="D4524" s="7"/>
      <c r="E4524" s="7"/>
      <c r="H4524">
        <v>4522.5</v>
      </c>
      <c r="I4524">
        <v>1</v>
      </c>
    </row>
    <row r="4525" spans="1:9">
      <c r="A4525" s="7">
        <v>4523.5</v>
      </c>
      <c r="B4525" s="7">
        <v>0</v>
      </c>
      <c r="C4525" s="7"/>
      <c r="D4525" s="7"/>
      <c r="E4525" s="7"/>
      <c r="H4525">
        <v>4523.5</v>
      </c>
      <c r="I4525">
        <v>0</v>
      </c>
    </row>
    <row r="4526" spans="1:9">
      <c r="A4526" s="7">
        <v>4524.5</v>
      </c>
      <c r="B4526" s="7">
        <v>0</v>
      </c>
      <c r="C4526" s="7"/>
      <c r="D4526" s="7"/>
      <c r="E4526" s="7"/>
      <c r="H4526">
        <v>4524.5</v>
      </c>
      <c r="I4526">
        <v>1</v>
      </c>
    </row>
    <row r="4527" spans="1:9">
      <c r="A4527" s="7">
        <v>4525.5</v>
      </c>
      <c r="B4527" s="7">
        <v>0</v>
      </c>
      <c r="C4527" s="7"/>
      <c r="D4527" s="7"/>
      <c r="E4527" s="7"/>
      <c r="H4527">
        <v>4525.5</v>
      </c>
      <c r="I4527">
        <v>1</v>
      </c>
    </row>
    <row r="4528" spans="1:9">
      <c r="A4528" s="7">
        <v>4526.5</v>
      </c>
      <c r="B4528" s="7">
        <v>1</v>
      </c>
      <c r="C4528" s="7"/>
      <c r="D4528" s="7"/>
      <c r="E4528" s="7"/>
      <c r="H4528">
        <v>4526.5</v>
      </c>
      <c r="I4528">
        <v>1</v>
      </c>
    </row>
    <row r="4529" spans="1:9">
      <c r="A4529" s="7">
        <v>4527.5</v>
      </c>
      <c r="B4529" s="7">
        <v>0</v>
      </c>
      <c r="C4529" s="7"/>
      <c r="D4529" s="7"/>
      <c r="E4529" s="7"/>
      <c r="H4529">
        <v>4527.5</v>
      </c>
      <c r="I4529">
        <v>2</v>
      </c>
    </row>
    <row r="4530" spans="1:9">
      <c r="A4530" s="7">
        <v>4528.5</v>
      </c>
      <c r="B4530" s="7">
        <v>0</v>
      </c>
      <c r="C4530" s="7"/>
      <c r="D4530" s="7"/>
      <c r="E4530" s="7"/>
      <c r="H4530">
        <v>4528.5</v>
      </c>
      <c r="I4530">
        <v>0</v>
      </c>
    </row>
    <row r="4531" spans="1:9">
      <c r="A4531" s="7">
        <v>4529.5</v>
      </c>
      <c r="B4531" s="7">
        <v>0</v>
      </c>
      <c r="C4531" s="7"/>
      <c r="D4531" s="7"/>
      <c r="E4531" s="7"/>
      <c r="H4531">
        <v>4529.5</v>
      </c>
      <c r="I4531">
        <v>1</v>
      </c>
    </row>
    <row r="4532" spans="1:9">
      <c r="A4532" s="7">
        <v>4530.5</v>
      </c>
      <c r="B4532" s="7">
        <v>1</v>
      </c>
      <c r="C4532" s="7"/>
      <c r="D4532" s="7"/>
      <c r="E4532" s="7"/>
      <c r="H4532">
        <v>4530.5</v>
      </c>
      <c r="I4532">
        <v>1</v>
      </c>
    </row>
    <row r="4533" spans="1:9">
      <c r="A4533" s="7">
        <v>4531.5</v>
      </c>
      <c r="B4533" s="7">
        <v>0</v>
      </c>
      <c r="C4533" s="7"/>
      <c r="D4533" s="7"/>
      <c r="E4533" s="7"/>
      <c r="H4533">
        <v>4531.5</v>
      </c>
      <c r="I4533">
        <v>0</v>
      </c>
    </row>
    <row r="4534" spans="1:9">
      <c r="A4534" s="7">
        <v>4532.5</v>
      </c>
      <c r="B4534" s="7">
        <v>0</v>
      </c>
      <c r="C4534" s="7"/>
      <c r="D4534" s="7"/>
      <c r="E4534" s="7"/>
      <c r="H4534">
        <v>4532.5</v>
      </c>
      <c r="I4534">
        <v>1</v>
      </c>
    </row>
    <row r="4535" spans="1:9">
      <c r="A4535" s="7">
        <v>4533.5</v>
      </c>
      <c r="B4535" s="7">
        <v>2</v>
      </c>
      <c r="C4535" s="7"/>
      <c r="D4535" s="7"/>
      <c r="E4535" s="7"/>
      <c r="H4535">
        <v>4533.5</v>
      </c>
      <c r="I4535">
        <v>0</v>
      </c>
    </row>
    <row r="4536" spans="1:9">
      <c r="A4536" s="7">
        <v>4534.5</v>
      </c>
      <c r="B4536" s="7">
        <v>0</v>
      </c>
      <c r="C4536" s="7"/>
      <c r="D4536" s="7"/>
      <c r="E4536" s="7"/>
      <c r="H4536">
        <v>4534.5</v>
      </c>
      <c r="I4536">
        <v>1</v>
      </c>
    </row>
    <row r="4537" spans="1:9">
      <c r="A4537" s="7">
        <v>4535.5</v>
      </c>
      <c r="B4537" s="7">
        <v>0</v>
      </c>
      <c r="C4537" s="7"/>
      <c r="D4537" s="7"/>
      <c r="E4537" s="7"/>
      <c r="H4537">
        <v>4535.5</v>
      </c>
      <c r="I4537">
        <v>0</v>
      </c>
    </row>
    <row r="4538" spans="1:9">
      <c r="A4538" s="7">
        <v>4536.5</v>
      </c>
      <c r="B4538" s="7">
        <v>0</v>
      </c>
      <c r="C4538" s="7"/>
      <c r="D4538" s="7"/>
      <c r="E4538" s="7"/>
      <c r="H4538">
        <v>4536.5</v>
      </c>
      <c r="I4538">
        <v>0</v>
      </c>
    </row>
    <row r="4539" spans="1:9">
      <c r="A4539" s="7">
        <v>4537.5</v>
      </c>
      <c r="B4539" s="7">
        <v>1</v>
      </c>
      <c r="C4539" s="7"/>
      <c r="D4539" s="7"/>
      <c r="E4539" s="7"/>
      <c r="H4539">
        <v>4537.5</v>
      </c>
      <c r="I4539">
        <v>0</v>
      </c>
    </row>
    <row r="4540" spans="1:9">
      <c r="A4540" s="7">
        <v>4538.5</v>
      </c>
      <c r="B4540" s="7">
        <v>0</v>
      </c>
      <c r="C4540" s="7"/>
      <c r="D4540" s="7"/>
      <c r="E4540" s="7"/>
      <c r="H4540">
        <v>4538.5</v>
      </c>
      <c r="I4540">
        <v>0</v>
      </c>
    </row>
    <row r="4541" spans="1:9">
      <c r="A4541" s="7">
        <v>4539.5</v>
      </c>
      <c r="B4541" s="7">
        <v>1</v>
      </c>
      <c r="C4541" s="7"/>
      <c r="D4541" s="7"/>
      <c r="E4541" s="7"/>
      <c r="H4541">
        <v>4539.5</v>
      </c>
      <c r="I4541">
        <v>0</v>
      </c>
    </row>
    <row r="4542" spans="1:9">
      <c r="A4542" s="7">
        <v>4540.5</v>
      </c>
      <c r="B4542" s="7">
        <v>0</v>
      </c>
      <c r="C4542" s="7"/>
      <c r="D4542" s="7"/>
      <c r="E4542" s="7"/>
      <c r="H4542">
        <v>4540.5</v>
      </c>
      <c r="I4542">
        <v>3</v>
      </c>
    </row>
    <row r="4543" spans="1:9">
      <c r="A4543" s="7">
        <v>4541.5</v>
      </c>
      <c r="B4543" s="7">
        <v>0</v>
      </c>
      <c r="C4543" s="7"/>
      <c r="D4543" s="7"/>
      <c r="E4543" s="7"/>
      <c r="H4543">
        <v>4541.5</v>
      </c>
      <c r="I4543">
        <v>2</v>
      </c>
    </row>
    <row r="4544" spans="1:9">
      <c r="A4544" s="7">
        <v>4542.5</v>
      </c>
      <c r="B4544" s="7">
        <v>0</v>
      </c>
      <c r="C4544" s="7"/>
      <c r="D4544" s="7"/>
      <c r="E4544" s="7"/>
      <c r="H4544">
        <v>4542.5</v>
      </c>
      <c r="I4544">
        <v>0</v>
      </c>
    </row>
    <row r="4545" spans="1:9">
      <c r="A4545" s="7">
        <v>4543.5</v>
      </c>
      <c r="B4545" s="7">
        <v>0</v>
      </c>
      <c r="C4545" s="7"/>
      <c r="D4545" s="7"/>
      <c r="E4545" s="7"/>
      <c r="H4545">
        <v>4543.5</v>
      </c>
      <c r="I4545">
        <v>0</v>
      </c>
    </row>
    <row r="4546" spans="1:9">
      <c r="A4546" s="7">
        <v>4544.5</v>
      </c>
      <c r="B4546" s="7">
        <v>0</v>
      </c>
      <c r="C4546" s="7"/>
      <c r="D4546" s="7"/>
      <c r="E4546" s="7"/>
      <c r="H4546">
        <v>4544.5</v>
      </c>
      <c r="I4546">
        <v>0</v>
      </c>
    </row>
    <row r="4547" spans="1:9">
      <c r="A4547" s="7">
        <v>4545.5</v>
      </c>
      <c r="B4547" s="7">
        <v>0</v>
      </c>
      <c r="C4547" s="7"/>
      <c r="D4547" s="7"/>
      <c r="E4547" s="7"/>
      <c r="H4547">
        <v>4545.5</v>
      </c>
      <c r="I4547">
        <v>1</v>
      </c>
    </row>
    <row r="4548" spans="1:9">
      <c r="A4548" s="7">
        <v>4546.5</v>
      </c>
      <c r="B4548" s="7">
        <v>0</v>
      </c>
      <c r="C4548" s="7"/>
      <c r="D4548" s="7"/>
      <c r="E4548" s="7"/>
      <c r="H4548">
        <v>4546.5</v>
      </c>
      <c r="I4548">
        <v>2</v>
      </c>
    </row>
    <row r="4549" spans="1:9">
      <c r="A4549" s="7">
        <v>4547.5</v>
      </c>
      <c r="B4549" s="7">
        <v>1</v>
      </c>
      <c r="C4549" s="7"/>
      <c r="D4549" s="7"/>
      <c r="E4549" s="7"/>
      <c r="H4549">
        <v>4547.5</v>
      </c>
      <c r="I4549">
        <v>1</v>
      </c>
    </row>
    <row r="4550" spans="1:9">
      <c r="A4550" s="7">
        <v>4548.5</v>
      </c>
      <c r="B4550" s="7">
        <v>0</v>
      </c>
      <c r="C4550" s="7"/>
      <c r="D4550" s="7"/>
      <c r="E4550" s="7"/>
      <c r="H4550">
        <v>4548.5</v>
      </c>
      <c r="I4550">
        <v>1</v>
      </c>
    </row>
    <row r="4551" spans="1:9">
      <c r="A4551" s="7">
        <v>4549.5</v>
      </c>
      <c r="B4551" s="7">
        <v>0</v>
      </c>
      <c r="C4551" s="7"/>
      <c r="D4551" s="7"/>
      <c r="E4551" s="7"/>
      <c r="H4551">
        <v>4549.5</v>
      </c>
      <c r="I4551">
        <v>0</v>
      </c>
    </row>
    <row r="4552" spans="1:9">
      <c r="A4552" s="7">
        <v>4550.5</v>
      </c>
      <c r="B4552" s="7">
        <v>0</v>
      </c>
      <c r="C4552" s="7"/>
      <c r="D4552" s="7"/>
      <c r="E4552" s="7"/>
      <c r="H4552">
        <v>4550.5</v>
      </c>
      <c r="I4552">
        <v>0</v>
      </c>
    </row>
    <row r="4553" spans="1:9">
      <c r="A4553" s="7">
        <v>4551.5</v>
      </c>
      <c r="B4553" s="7">
        <v>0</v>
      </c>
      <c r="C4553" s="7"/>
      <c r="D4553" s="7"/>
      <c r="E4553" s="7"/>
      <c r="H4553">
        <v>4551.5</v>
      </c>
      <c r="I4553">
        <v>2</v>
      </c>
    </row>
    <row r="4554" spans="1:9">
      <c r="A4554" s="7">
        <v>4552.5</v>
      </c>
      <c r="B4554" s="7">
        <v>0</v>
      </c>
      <c r="C4554" s="7"/>
      <c r="D4554" s="7"/>
      <c r="E4554" s="7"/>
      <c r="H4554">
        <v>4552.5</v>
      </c>
      <c r="I4554">
        <v>1</v>
      </c>
    </row>
    <row r="4555" spans="1:9">
      <c r="A4555" s="7">
        <v>4553.5</v>
      </c>
      <c r="B4555" s="7">
        <v>0</v>
      </c>
      <c r="C4555" s="7"/>
      <c r="D4555" s="7"/>
      <c r="E4555" s="7"/>
      <c r="H4555">
        <v>4553.5</v>
      </c>
      <c r="I4555">
        <v>1</v>
      </c>
    </row>
    <row r="4556" spans="1:9">
      <c r="A4556" s="7">
        <v>4554.5</v>
      </c>
      <c r="B4556" s="7">
        <v>0</v>
      </c>
      <c r="C4556" s="7"/>
      <c r="D4556" s="7"/>
      <c r="E4556" s="7"/>
      <c r="H4556">
        <v>4554.5</v>
      </c>
      <c r="I4556">
        <v>2</v>
      </c>
    </row>
    <row r="4557" spans="1:9">
      <c r="A4557" s="7">
        <v>4555.5</v>
      </c>
      <c r="B4557" s="7">
        <v>0</v>
      </c>
      <c r="C4557" s="7"/>
      <c r="D4557" s="7"/>
      <c r="E4557" s="7"/>
      <c r="H4557">
        <v>4555.5</v>
      </c>
      <c r="I4557">
        <v>2</v>
      </c>
    </row>
    <row r="4558" spans="1:9">
      <c r="A4558" s="7">
        <v>4556.5</v>
      </c>
      <c r="B4558" s="7">
        <v>0</v>
      </c>
      <c r="C4558" s="7"/>
      <c r="D4558" s="7"/>
      <c r="E4558" s="7"/>
      <c r="H4558">
        <v>4556.5</v>
      </c>
      <c r="I4558">
        <v>2</v>
      </c>
    </row>
    <row r="4559" spans="1:9">
      <c r="A4559" s="7">
        <v>4557.5</v>
      </c>
      <c r="B4559" s="7">
        <v>1</v>
      </c>
      <c r="C4559" s="7"/>
      <c r="D4559" s="7"/>
      <c r="E4559" s="7"/>
      <c r="H4559">
        <v>4557.5</v>
      </c>
      <c r="I4559">
        <v>0</v>
      </c>
    </row>
    <row r="4560" spans="1:9">
      <c r="A4560" s="7">
        <v>4558.5</v>
      </c>
      <c r="B4560" s="7">
        <v>0</v>
      </c>
      <c r="C4560" s="7"/>
      <c r="D4560" s="7"/>
      <c r="E4560" s="7"/>
      <c r="H4560">
        <v>4558.5</v>
      </c>
      <c r="I4560">
        <v>1</v>
      </c>
    </row>
    <row r="4561" spans="1:9">
      <c r="A4561" s="7">
        <v>4559.5</v>
      </c>
      <c r="B4561" s="7">
        <v>0</v>
      </c>
      <c r="C4561" s="7"/>
      <c r="D4561" s="7"/>
      <c r="E4561" s="7"/>
      <c r="H4561">
        <v>4559.5</v>
      </c>
      <c r="I4561">
        <v>1</v>
      </c>
    </row>
    <row r="4562" spans="1:9">
      <c r="A4562" s="7">
        <v>4560.5</v>
      </c>
      <c r="B4562" s="7">
        <v>0</v>
      </c>
      <c r="C4562" s="7"/>
      <c r="D4562" s="7"/>
      <c r="E4562" s="7"/>
      <c r="H4562">
        <v>4560.5</v>
      </c>
      <c r="I4562">
        <v>1</v>
      </c>
    </row>
    <row r="4563" spans="1:9">
      <c r="A4563" s="7">
        <v>4561.5</v>
      </c>
      <c r="B4563" s="7">
        <v>0</v>
      </c>
      <c r="C4563" s="7"/>
      <c r="D4563" s="7"/>
      <c r="E4563" s="7"/>
      <c r="H4563">
        <v>4561.5</v>
      </c>
      <c r="I4563">
        <v>1</v>
      </c>
    </row>
    <row r="4564" spans="1:9">
      <c r="A4564" s="7">
        <v>4562.5</v>
      </c>
      <c r="B4564" s="7">
        <v>1</v>
      </c>
      <c r="C4564" s="7"/>
      <c r="D4564" s="7"/>
      <c r="E4564" s="7"/>
      <c r="H4564">
        <v>4562.5</v>
      </c>
      <c r="I4564">
        <v>1</v>
      </c>
    </row>
    <row r="4565" spans="1:9">
      <c r="A4565" s="7">
        <v>4563.5</v>
      </c>
      <c r="B4565" s="7">
        <v>0</v>
      </c>
      <c r="C4565" s="7"/>
      <c r="D4565" s="7"/>
      <c r="E4565" s="7"/>
      <c r="H4565">
        <v>4563.5</v>
      </c>
      <c r="I4565">
        <v>2</v>
      </c>
    </row>
    <row r="4566" spans="1:9">
      <c r="A4566" s="7">
        <v>4564.5</v>
      </c>
      <c r="B4566" s="7">
        <v>1</v>
      </c>
      <c r="C4566" s="7"/>
      <c r="D4566" s="7"/>
      <c r="E4566" s="7"/>
      <c r="H4566">
        <v>4564.5</v>
      </c>
      <c r="I4566">
        <v>0</v>
      </c>
    </row>
    <row r="4567" spans="1:9">
      <c r="A4567" s="7">
        <v>4565.5</v>
      </c>
      <c r="B4567" s="7">
        <v>0</v>
      </c>
      <c r="C4567" s="7"/>
      <c r="D4567" s="7"/>
      <c r="E4567" s="7"/>
      <c r="H4567">
        <v>4565.5</v>
      </c>
      <c r="I4567">
        <v>0</v>
      </c>
    </row>
    <row r="4568" spans="1:9">
      <c r="A4568" s="7">
        <v>4566.5</v>
      </c>
      <c r="B4568" s="7">
        <v>0</v>
      </c>
      <c r="C4568" s="7"/>
      <c r="D4568" s="7"/>
      <c r="E4568" s="7"/>
      <c r="H4568">
        <v>4566.5</v>
      </c>
      <c r="I4568">
        <v>1</v>
      </c>
    </row>
    <row r="4569" spans="1:9">
      <c r="A4569" s="7">
        <v>4567.5</v>
      </c>
      <c r="B4569" s="7">
        <v>2</v>
      </c>
      <c r="C4569" s="7"/>
      <c r="D4569" s="7"/>
      <c r="E4569" s="7"/>
      <c r="H4569">
        <v>4567.5</v>
      </c>
      <c r="I4569">
        <v>1</v>
      </c>
    </row>
    <row r="4570" spans="1:9">
      <c r="A4570" s="7">
        <v>4568.5</v>
      </c>
      <c r="B4570" s="7">
        <v>0</v>
      </c>
      <c r="C4570" s="7"/>
      <c r="D4570" s="7"/>
      <c r="E4570" s="7"/>
      <c r="H4570">
        <v>4568.5</v>
      </c>
      <c r="I4570">
        <v>0</v>
      </c>
    </row>
    <row r="4571" spans="1:9">
      <c r="A4571" s="7">
        <v>4569.5</v>
      </c>
      <c r="B4571" s="7">
        <v>0</v>
      </c>
      <c r="C4571" s="7"/>
      <c r="D4571" s="7"/>
      <c r="E4571" s="7"/>
      <c r="H4571">
        <v>4569.5</v>
      </c>
      <c r="I4571">
        <v>0</v>
      </c>
    </row>
    <row r="4572" spans="1:9">
      <c r="A4572" s="7">
        <v>4570.5</v>
      </c>
      <c r="B4572" s="7">
        <v>1</v>
      </c>
      <c r="C4572" s="7"/>
      <c r="D4572" s="7"/>
      <c r="E4572" s="7"/>
      <c r="H4572">
        <v>4570.5</v>
      </c>
      <c r="I4572">
        <v>0</v>
      </c>
    </row>
    <row r="4573" spans="1:9">
      <c r="A4573" s="7">
        <v>4571.5</v>
      </c>
      <c r="B4573" s="7">
        <v>0</v>
      </c>
      <c r="C4573" s="7"/>
      <c r="D4573" s="7"/>
      <c r="E4573" s="7"/>
      <c r="H4573">
        <v>4571.5</v>
      </c>
      <c r="I4573">
        <v>2</v>
      </c>
    </row>
    <row r="4574" spans="1:9">
      <c r="A4574" s="7">
        <v>4572.5</v>
      </c>
      <c r="B4574" s="7">
        <v>1</v>
      </c>
      <c r="C4574" s="7"/>
      <c r="D4574" s="7"/>
      <c r="E4574" s="7"/>
      <c r="H4574">
        <v>4572.5</v>
      </c>
      <c r="I4574">
        <v>0</v>
      </c>
    </row>
    <row r="4575" spans="1:9">
      <c r="A4575" s="7">
        <v>4573.5</v>
      </c>
      <c r="B4575" s="7">
        <v>0</v>
      </c>
      <c r="C4575" s="7"/>
      <c r="D4575" s="7"/>
      <c r="E4575" s="7"/>
      <c r="H4575">
        <v>4573.5</v>
      </c>
      <c r="I4575">
        <v>0</v>
      </c>
    </row>
    <row r="4576" spans="1:9">
      <c r="A4576" s="7">
        <v>4574.5</v>
      </c>
      <c r="B4576" s="7">
        <v>0</v>
      </c>
      <c r="C4576" s="7"/>
      <c r="D4576" s="7"/>
      <c r="E4576" s="7"/>
      <c r="H4576">
        <v>4574.5</v>
      </c>
      <c r="I4576">
        <v>2</v>
      </c>
    </row>
    <row r="4577" spans="1:9">
      <c r="A4577" s="7">
        <v>4575.5</v>
      </c>
      <c r="B4577" s="7">
        <v>0</v>
      </c>
      <c r="C4577" s="7"/>
      <c r="D4577" s="7"/>
      <c r="E4577" s="7"/>
      <c r="H4577">
        <v>4575.5</v>
      </c>
      <c r="I4577">
        <v>0</v>
      </c>
    </row>
    <row r="4578" spans="1:9">
      <c r="A4578" s="7">
        <v>4576.5</v>
      </c>
      <c r="B4578" s="7">
        <v>0</v>
      </c>
      <c r="C4578" s="7"/>
      <c r="D4578" s="7"/>
      <c r="E4578" s="7"/>
      <c r="H4578">
        <v>4576.5</v>
      </c>
      <c r="I4578">
        <v>0</v>
      </c>
    </row>
    <row r="4579" spans="1:9">
      <c r="A4579" s="7">
        <v>4577.5</v>
      </c>
      <c r="B4579" s="7">
        <v>1</v>
      </c>
      <c r="C4579" s="7"/>
      <c r="D4579" s="7"/>
      <c r="E4579" s="7"/>
      <c r="H4579">
        <v>4577.5</v>
      </c>
      <c r="I4579">
        <v>0</v>
      </c>
    </row>
    <row r="4580" spans="1:9">
      <c r="A4580" s="7">
        <v>4578.5</v>
      </c>
      <c r="B4580" s="7">
        <v>1</v>
      </c>
      <c r="C4580" s="7"/>
      <c r="D4580" s="7"/>
      <c r="E4580" s="7"/>
      <c r="H4580">
        <v>4578.5</v>
      </c>
      <c r="I4580">
        <v>0</v>
      </c>
    </row>
    <row r="4581" spans="1:9">
      <c r="A4581" s="7">
        <v>4579.5</v>
      </c>
      <c r="B4581" s="7">
        <v>0</v>
      </c>
      <c r="C4581" s="7"/>
      <c r="D4581" s="7"/>
      <c r="E4581" s="7"/>
      <c r="H4581">
        <v>4579.5</v>
      </c>
      <c r="I4581">
        <v>0</v>
      </c>
    </row>
    <row r="4582" spans="1:9">
      <c r="A4582" s="7">
        <v>4580.5</v>
      </c>
      <c r="B4582" s="7">
        <v>0</v>
      </c>
      <c r="C4582" s="7"/>
      <c r="D4582" s="7"/>
      <c r="E4582" s="7"/>
      <c r="H4582">
        <v>4580.5</v>
      </c>
      <c r="I4582">
        <v>1</v>
      </c>
    </row>
    <row r="4583" spans="1:9">
      <c r="A4583" s="7">
        <v>4581.5</v>
      </c>
      <c r="B4583" s="7">
        <v>0</v>
      </c>
      <c r="C4583" s="7"/>
      <c r="D4583" s="7"/>
      <c r="E4583" s="7"/>
      <c r="H4583">
        <v>4581.5</v>
      </c>
      <c r="I4583">
        <v>1</v>
      </c>
    </row>
    <row r="4584" spans="1:9">
      <c r="A4584" s="7">
        <v>4582.5</v>
      </c>
      <c r="B4584" s="7">
        <v>1</v>
      </c>
      <c r="C4584" s="7"/>
      <c r="D4584" s="7"/>
      <c r="E4584" s="7"/>
      <c r="H4584">
        <v>4582.5</v>
      </c>
      <c r="I4584">
        <v>0</v>
      </c>
    </row>
    <row r="4585" spans="1:9">
      <c r="A4585" s="7">
        <v>4583.5</v>
      </c>
      <c r="B4585" s="7">
        <v>0</v>
      </c>
      <c r="C4585" s="7"/>
      <c r="D4585" s="7"/>
      <c r="E4585" s="7"/>
      <c r="H4585">
        <v>4583.5</v>
      </c>
      <c r="I4585">
        <v>0</v>
      </c>
    </row>
    <row r="4586" spans="1:9">
      <c r="A4586" s="7">
        <v>4584.5</v>
      </c>
      <c r="B4586" s="7">
        <v>0</v>
      </c>
      <c r="C4586" s="7"/>
      <c r="D4586" s="7"/>
      <c r="E4586" s="7"/>
      <c r="H4586">
        <v>4584.5</v>
      </c>
      <c r="I4586">
        <v>1</v>
      </c>
    </row>
    <row r="4587" spans="1:9">
      <c r="A4587" s="7">
        <v>4585.5</v>
      </c>
      <c r="B4587" s="7">
        <v>0</v>
      </c>
      <c r="C4587" s="7"/>
      <c r="D4587" s="7"/>
      <c r="E4587" s="7"/>
      <c r="H4587">
        <v>4585.5</v>
      </c>
      <c r="I4587">
        <v>0</v>
      </c>
    </row>
    <row r="4588" spans="1:9">
      <c r="A4588" s="7">
        <v>4586.5</v>
      </c>
      <c r="B4588" s="7">
        <v>0</v>
      </c>
      <c r="C4588" s="7"/>
      <c r="D4588" s="7"/>
      <c r="E4588" s="7"/>
      <c r="H4588">
        <v>4586.5</v>
      </c>
      <c r="I4588">
        <v>0</v>
      </c>
    </row>
    <row r="4589" spans="1:9">
      <c r="A4589" s="7">
        <v>4587.5</v>
      </c>
      <c r="B4589" s="7">
        <v>0</v>
      </c>
      <c r="C4589" s="7"/>
      <c r="D4589" s="7"/>
      <c r="E4589" s="7"/>
      <c r="H4589">
        <v>4587.5</v>
      </c>
      <c r="I4589">
        <v>1</v>
      </c>
    </row>
    <row r="4590" spans="1:9">
      <c r="A4590" s="7">
        <v>4588.5</v>
      </c>
      <c r="B4590" s="7">
        <v>0</v>
      </c>
      <c r="C4590" s="7"/>
      <c r="D4590" s="7"/>
      <c r="E4590" s="7"/>
      <c r="H4590">
        <v>4588.5</v>
      </c>
      <c r="I4590">
        <v>2</v>
      </c>
    </row>
    <row r="4591" spans="1:9">
      <c r="A4591" s="7">
        <v>4589.5</v>
      </c>
      <c r="B4591" s="7">
        <v>0</v>
      </c>
      <c r="C4591" s="7"/>
      <c r="D4591" s="7"/>
      <c r="E4591" s="7"/>
      <c r="H4591">
        <v>4589.5</v>
      </c>
      <c r="I4591">
        <v>1</v>
      </c>
    </row>
    <row r="4592" spans="1:9">
      <c r="A4592" s="7">
        <v>4590.5</v>
      </c>
      <c r="B4592" s="7">
        <v>0</v>
      </c>
      <c r="C4592" s="7"/>
      <c r="D4592" s="7"/>
      <c r="E4592" s="7"/>
      <c r="H4592">
        <v>4590.5</v>
      </c>
      <c r="I4592">
        <v>0</v>
      </c>
    </row>
    <row r="4593" spans="1:9">
      <c r="A4593" s="7">
        <v>4591.5</v>
      </c>
      <c r="B4593" s="7">
        <v>0</v>
      </c>
      <c r="C4593" s="7"/>
      <c r="D4593" s="7"/>
      <c r="E4593" s="7"/>
      <c r="H4593">
        <v>4591.5</v>
      </c>
      <c r="I4593">
        <v>0</v>
      </c>
    </row>
    <row r="4594" spans="1:9">
      <c r="A4594" s="7">
        <v>4592.5</v>
      </c>
      <c r="B4594" s="7">
        <v>1</v>
      </c>
      <c r="C4594" s="7"/>
      <c r="D4594" s="7"/>
      <c r="E4594" s="7"/>
      <c r="H4594">
        <v>4592.5</v>
      </c>
      <c r="I4594">
        <v>0</v>
      </c>
    </row>
    <row r="4595" spans="1:9">
      <c r="A4595" s="7">
        <v>4593.5</v>
      </c>
      <c r="B4595" s="7">
        <v>0</v>
      </c>
      <c r="C4595" s="7"/>
      <c r="D4595" s="7"/>
      <c r="E4595" s="7"/>
      <c r="H4595">
        <v>4593.5</v>
      </c>
      <c r="I4595">
        <v>0</v>
      </c>
    </row>
    <row r="4596" spans="1:9">
      <c r="A4596" s="7">
        <v>4594.5</v>
      </c>
      <c r="B4596" s="7">
        <v>1</v>
      </c>
      <c r="C4596" s="7"/>
      <c r="D4596" s="7"/>
      <c r="E4596" s="7"/>
      <c r="H4596">
        <v>4594.5</v>
      </c>
      <c r="I4596">
        <v>0</v>
      </c>
    </row>
    <row r="4597" spans="1:9">
      <c r="A4597" s="7">
        <v>4595.5</v>
      </c>
      <c r="B4597" s="7">
        <v>2</v>
      </c>
      <c r="C4597" s="7"/>
      <c r="D4597" s="7"/>
      <c r="E4597" s="7"/>
      <c r="H4597">
        <v>4595.5</v>
      </c>
      <c r="I4597">
        <v>0</v>
      </c>
    </row>
    <row r="4598" spans="1:9">
      <c r="A4598" s="7">
        <v>4596.5</v>
      </c>
      <c r="B4598" s="7">
        <v>0</v>
      </c>
      <c r="C4598" s="7"/>
      <c r="D4598" s="7"/>
      <c r="E4598" s="7"/>
      <c r="H4598">
        <v>4596.5</v>
      </c>
      <c r="I4598">
        <v>1</v>
      </c>
    </row>
    <row r="4599" spans="1:9">
      <c r="A4599" s="7">
        <v>4597.5</v>
      </c>
      <c r="B4599" s="7">
        <v>0</v>
      </c>
      <c r="C4599" s="7"/>
      <c r="D4599" s="7"/>
      <c r="E4599" s="7"/>
      <c r="H4599">
        <v>4597.5</v>
      </c>
      <c r="I4599">
        <v>1</v>
      </c>
    </row>
    <row r="4600" spans="1:9">
      <c r="A4600" s="7">
        <v>4598.5</v>
      </c>
      <c r="B4600" s="7">
        <v>0</v>
      </c>
      <c r="C4600" s="7"/>
      <c r="D4600" s="7"/>
      <c r="E4600" s="7"/>
      <c r="H4600">
        <v>4598.5</v>
      </c>
      <c r="I4600">
        <v>2</v>
      </c>
    </row>
    <row r="4601" spans="1:9">
      <c r="A4601" s="7">
        <v>4599.5</v>
      </c>
      <c r="B4601" s="7">
        <v>0</v>
      </c>
      <c r="C4601" s="7"/>
      <c r="D4601" s="7"/>
      <c r="E4601" s="7"/>
      <c r="H4601">
        <v>4599.5</v>
      </c>
      <c r="I4601">
        <v>1</v>
      </c>
    </row>
    <row r="4602" spans="1:9">
      <c r="A4602" s="7">
        <v>4600.5</v>
      </c>
      <c r="B4602" s="7">
        <v>0</v>
      </c>
      <c r="C4602" s="7"/>
      <c r="D4602" s="7"/>
      <c r="E4602" s="7"/>
      <c r="H4602">
        <v>4600.5</v>
      </c>
      <c r="I4602">
        <v>0</v>
      </c>
    </row>
    <row r="4603" spans="1:9">
      <c r="A4603" s="7">
        <v>4601.5</v>
      </c>
      <c r="B4603" s="7">
        <v>0</v>
      </c>
      <c r="C4603" s="7"/>
      <c r="D4603" s="7"/>
      <c r="E4603" s="7"/>
      <c r="H4603">
        <v>4601.5</v>
      </c>
      <c r="I4603">
        <v>1</v>
      </c>
    </row>
    <row r="4604" spans="1:9">
      <c r="A4604" s="7">
        <v>4602.5</v>
      </c>
      <c r="B4604" s="7">
        <v>0</v>
      </c>
      <c r="C4604" s="7"/>
      <c r="D4604" s="7"/>
      <c r="E4604" s="7"/>
      <c r="H4604">
        <v>4602.5</v>
      </c>
      <c r="I4604">
        <v>0</v>
      </c>
    </row>
    <row r="4605" spans="1:9">
      <c r="A4605" s="7">
        <v>4603.5</v>
      </c>
      <c r="B4605" s="7">
        <v>1</v>
      </c>
      <c r="C4605" s="7"/>
      <c r="D4605" s="7"/>
      <c r="E4605" s="7"/>
      <c r="H4605">
        <v>4603.5</v>
      </c>
      <c r="I4605">
        <v>0</v>
      </c>
    </row>
    <row r="4606" spans="1:9">
      <c r="A4606" s="7">
        <v>4604.5</v>
      </c>
      <c r="B4606" s="7">
        <v>0</v>
      </c>
      <c r="C4606" s="7"/>
      <c r="D4606" s="7"/>
      <c r="E4606" s="7"/>
      <c r="H4606">
        <v>4604.5</v>
      </c>
      <c r="I4606">
        <v>0</v>
      </c>
    </row>
    <row r="4607" spans="1:9">
      <c r="A4607" s="7">
        <v>4605.5</v>
      </c>
      <c r="B4607" s="7">
        <v>0</v>
      </c>
      <c r="C4607" s="7"/>
      <c r="D4607" s="7"/>
      <c r="E4607" s="7"/>
      <c r="H4607">
        <v>4605.5</v>
      </c>
      <c r="I4607">
        <v>0</v>
      </c>
    </row>
    <row r="4608" spans="1:9">
      <c r="A4608" s="7">
        <v>4606.5</v>
      </c>
      <c r="B4608" s="7">
        <v>0</v>
      </c>
      <c r="C4608" s="7"/>
      <c r="D4608" s="7"/>
      <c r="E4608" s="7"/>
      <c r="H4608">
        <v>4606.5</v>
      </c>
      <c r="I4608">
        <v>0</v>
      </c>
    </row>
    <row r="4609" spans="1:9">
      <c r="A4609" s="7">
        <v>4607.5</v>
      </c>
      <c r="B4609" s="7">
        <v>0</v>
      </c>
      <c r="C4609" s="7"/>
      <c r="D4609" s="7"/>
      <c r="E4609" s="7"/>
      <c r="H4609">
        <v>4607.5</v>
      </c>
      <c r="I4609">
        <v>1</v>
      </c>
    </row>
    <row r="4610" spans="1:9">
      <c r="A4610" s="7">
        <v>4608.5</v>
      </c>
      <c r="B4610" s="7">
        <v>0</v>
      </c>
      <c r="C4610" s="7"/>
      <c r="D4610" s="7"/>
      <c r="E4610" s="7"/>
      <c r="H4610">
        <v>4608.5</v>
      </c>
      <c r="I4610">
        <v>1</v>
      </c>
    </row>
    <row r="4611" spans="1:9">
      <c r="A4611" s="7">
        <v>4609.5</v>
      </c>
      <c r="B4611" s="7">
        <v>1</v>
      </c>
      <c r="C4611" s="7"/>
      <c r="D4611" s="7"/>
      <c r="E4611" s="7"/>
      <c r="H4611">
        <v>4609.5</v>
      </c>
      <c r="I4611">
        <v>1</v>
      </c>
    </row>
    <row r="4612" spans="1:9">
      <c r="A4612" s="7">
        <v>4610.5</v>
      </c>
      <c r="B4612" s="7">
        <v>1</v>
      </c>
      <c r="C4612" s="7"/>
      <c r="D4612" s="7"/>
      <c r="E4612" s="7"/>
      <c r="H4612">
        <v>4610.5</v>
      </c>
      <c r="I4612">
        <v>1</v>
      </c>
    </row>
    <row r="4613" spans="1:9">
      <c r="A4613" s="7">
        <v>4611.5</v>
      </c>
      <c r="B4613" s="7">
        <v>0</v>
      </c>
      <c r="C4613" s="7"/>
      <c r="D4613" s="7"/>
      <c r="E4613" s="7"/>
      <c r="H4613">
        <v>4611.5</v>
      </c>
      <c r="I4613">
        <v>0</v>
      </c>
    </row>
    <row r="4614" spans="1:9">
      <c r="A4614" s="7">
        <v>4612.5</v>
      </c>
      <c r="B4614" s="7">
        <v>0</v>
      </c>
      <c r="C4614" s="7"/>
      <c r="D4614" s="7"/>
      <c r="E4614" s="7"/>
      <c r="H4614">
        <v>4612.5</v>
      </c>
      <c r="I4614">
        <v>0</v>
      </c>
    </row>
    <row r="4615" spans="1:9">
      <c r="A4615" s="7">
        <v>4613.5</v>
      </c>
      <c r="B4615" s="7">
        <v>0</v>
      </c>
      <c r="C4615" s="7"/>
      <c r="D4615" s="7"/>
      <c r="E4615" s="7"/>
      <c r="H4615">
        <v>4613.5</v>
      </c>
      <c r="I4615">
        <v>0</v>
      </c>
    </row>
    <row r="4616" spans="1:9">
      <c r="A4616" s="7">
        <v>4614.5</v>
      </c>
      <c r="B4616" s="7">
        <v>0</v>
      </c>
      <c r="C4616" s="7"/>
      <c r="D4616" s="7"/>
      <c r="E4616" s="7"/>
      <c r="H4616">
        <v>4614.5</v>
      </c>
      <c r="I4616">
        <v>1</v>
      </c>
    </row>
    <row r="4617" spans="1:9">
      <c r="A4617" s="7">
        <v>4615.5</v>
      </c>
      <c r="B4617" s="7">
        <v>1</v>
      </c>
      <c r="C4617" s="7"/>
      <c r="D4617" s="7"/>
      <c r="E4617" s="7"/>
      <c r="H4617">
        <v>4615.5</v>
      </c>
      <c r="I4617">
        <v>1</v>
      </c>
    </row>
    <row r="4618" spans="1:9">
      <c r="A4618" s="7">
        <v>4616.5</v>
      </c>
      <c r="B4618" s="7">
        <v>1</v>
      </c>
      <c r="C4618" s="7"/>
      <c r="D4618" s="7"/>
      <c r="E4618" s="7"/>
      <c r="H4618">
        <v>4616.5</v>
      </c>
      <c r="I4618">
        <v>1</v>
      </c>
    </row>
    <row r="4619" spans="1:9">
      <c r="A4619" s="7">
        <v>4617.5</v>
      </c>
      <c r="B4619" s="7">
        <v>1</v>
      </c>
      <c r="C4619" s="7"/>
      <c r="D4619" s="7"/>
      <c r="E4619" s="7"/>
      <c r="H4619">
        <v>4617.5</v>
      </c>
      <c r="I4619">
        <v>0</v>
      </c>
    </row>
    <row r="4620" spans="1:9">
      <c r="A4620" s="7">
        <v>4618.5</v>
      </c>
      <c r="B4620" s="7">
        <v>0</v>
      </c>
      <c r="C4620" s="7"/>
      <c r="D4620" s="7"/>
      <c r="E4620" s="7"/>
      <c r="H4620">
        <v>4618.5</v>
      </c>
      <c r="I4620">
        <v>0</v>
      </c>
    </row>
    <row r="4621" spans="1:9">
      <c r="A4621" s="7">
        <v>4619.5</v>
      </c>
      <c r="B4621" s="7">
        <v>0</v>
      </c>
      <c r="C4621" s="7"/>
      <c r="D4621" s="7"/>
      <c r="E4621" s="7"/>
      <c r="H4621">
        <v>4619.5</v>
      </c>
      <c r="I4621">
        <v>0</v>
      </c>
    </row>
    <row r="4622" spans="1:9">
      <c r="A4622" s="7">
        <v>4620.5</v>
      </c>
      <c r="B4622" s="7">
        <v>0</v>
      </c>
      <c r="C4622" s="7"/>
      <c r="D4622" s="7"/>
      <c r="E4622" s="7"/>
      <c r="H4622">
        <v>4620.5</v>
      </c>
      <c r="I4622">
        <v>2</v>
      </c>
    </row>
    <row r="4623" spans="1:9">
      <c r="A4623" s="7">
        <v>4621.5</v>
      </c>
      <c r="B4623" s="7">
        <v>0</v>
      </c>
      <c r="C4623" s="7"/>
      <c r="D4623" s="7"/>
      <c r="E4623" s="7"/>
      <c r="H4623">
        <v>4621.5</v>
      </c>
      <c r="I4623">
        <v>0</v>
      </c>
    </row>
    <row r="4624" spans="1:9">
      <c r="A4624" s="7">
        <v>4622.5</v>
      </c>
      <c r="B4624" s="7">
        <v>0</v>
      </c>
      <c r="C4624" s="7"/>
      <c r="D4624" s="7"/>
      <c r="E4624" s="7"/>
      <c r="H4624">
        <v>4622.5</v>
      </c>
      <c r="I4624">
        <v>0</v>
      </c>
    </row>
    <row r="4625" spans="1:9">
      <c r="A4625" s="7">
        <v>4623.5</v>
      </c>
      <c r="B4625" s="7">
        <v>0</v>
      </c>
      <c r="C4625" s="7"/>
      <c r="D4625" s="7"/>
      <c r="E4625" s="7"/>
      <c r="H4625">
        <v>4623.5</v>
      </c>
      <c r="I4625">
        <v>1</v>
      </c>
    </row>
    <row r="4626" spans="1:9">
      <c r="A4626" s="7">
        <v>4624.5</v>
      </c>
      <c r="B4626" s="7">
        <v>0</v>
      </c>
      <c r="C4626" s="7"/>
      <c r="D4626" s="7"/>
      <c r="E4626" s="7"/>
      <c r="H4626">
        <v>4624.5</v>
      </c>
      <c r="I4626">
        <v>0</v>
      </c>
    </row>
    <row r="4627" spans="1:9">
      <c r="A4627" s="7">
        <v>4625.5</v>
      </c>
      <c r="B4627" s="7">
        <v>0</v>
      </c>
      <c r="C4627" s="7"/>
      <c r="D4627" s="7"/>
      <c r="E4627" s="7"/>
      <c r="H4627">
        <v>4625.5</v>
      </c>
      <c r="I4627">
        <v>0</v>
      </c>
    </row>
    <row r="4628" spans="1:9">
      <c r="A4628" s="7">
        <v>4626.5</v>
      </c>
      <c r="B4628" s="7">
        <v>1</v>
      </c>
      <c r="C4628" s="7"/>
      <c r="D4628" s="7"/>
      <c r="E4628" s="7"/>
      <c r="H4628">
        <v>4626.5</v>
      </c>
      <c r="I4628">
        <v>0</v>
      </c>
    </row>
    <row r="4629" spans="1:9">
      <c r="A4629" s="7">
        <v>4627.5</v>
      </c>
      <c r="B4629" s="7">
        <v>0</v>
      </c>
      <c r="C4629" s="7"/>
      <c r="D4629" s="7"/>
      <c r="E4629" s="7"/>
      <c r="H4629">
        <v>4627.5</v>
      </c>
      <c r="I4629">
        <v>0</v>
      </c>
    </row>
    <row r="4630" spans="1:9">
      <c r="A4630" s="7">
        <v>4628.5</v>
      </c>
      <c r="B4630" s="7">
        <v>0</v>
      </c>
      <c r="C4630" s="7"/>
      <c r="D4630" s="7"/>
      <c r="E4630" s="7"/>
      <c r="H4630">
        <v>4628.5</v>
      </c>
      <c r="I4630">
        <v>0</v>
      </c>
    </row>
    <row r="4631" spans="1:9">
      <c r="A4631" s="7">
        <v>4629.5</v>
      </c>
      <c r="B4631" s="7">
        <v>1</v>
      </c>
      <c r="C4631" s="7"/>
      <c r="D4631" s="7"/>
      <c r="E4631" s="7"/>
      <c r="H4631">
        <v>4629.5</v>
      </c>
      <c r="I4631">
        <v>0</v>
      </c>
    </row>
    <row r="4632" spans="1:9">
      <c r="A4632" s="7">
        <v>4630.5</v>
      </c>
      <c r="B4632" s="7">
        <v>0</v>
      </c>
      <c r="C4632" s="7"/>
      <c r="D4632" s="7"/>
      <c r="E4632" s="7"/>
      <c r="H4632">
        <v>4630.5</v>
      </c>
      <c r="I4632">
        <v>0</v>
      </c>
    </row>
    <row r="4633" spans="1:9">
      <c r="A4633" s="7">
        <v>4631.5</v>
      </c>
      <c r="B4633" s="7">
        <v>0</v>
      </c>
      <c r="C4633" s="7"/>
      <c r="D4633" s="7"/>
      <c r="E4633" s="7"/>
      <c r="H4633">
        <v>4631.5</v>
      </c>
      <c r="I4633">
        <v>1</v>
      </c>
    </row>
    <row r="4634" spans="1:9">
      <c r="A4634" s="7">
        <v>4632.5</v>
      </c>
      <c r="B4634" s="7">
        <v>1</v>
      </c>
      <c r="C4634" s="7"/>
      <c r="D4634" s="7"/>
      <c r="E4634" s="7"/>
      <c r="H4634">
        <v>4632.5</v>
      </c>
      <c r="I4634">
        <v>0</v>
      </c>
    </row>
    <row r="4635" spans="1:9">
      <c r="A4635" s="7">
        <v>4633.5</v>
      </c>
      <c r="B4635" s="7">
        <v>0</v>
      </c>
      <c r="C4635" s="7"/>
      <c r="D4635" s="7"/>
      <c r="E4635" s="7"/>
      <c r="H4635">
        <v>4633.5</v>
      </c>
      <c r="I4635">
        <v>0</v>
      </c>
    </row>
    <row r="4636" spans="1:9">
      <c r="A4636" s="7">
        <v>4634.5</v>
      </c>
      <c r="B4636" s="7">
        <v>0</v>
      </c>
      <c r="C4636" s="7"/>
      <c r="D4636" s="7"/>
      <c r="E4636" s="7"/>
      <c r="H4636">
        <v>4634.5</v>
      </c>
      <c r="I4636">
        <v>2</v>
      </c>
    </row>
    <row r="4637" spans="1:9">
      <c r="A4637" s="7">
        <v>4635.5</v>
      </c>
      <c r="B4637" s="7">
        <v>0</v>
      </c>
      <c r="C4637" s="7"/>
      <c r="D4637" s="7"/>
      <c r="E4637" s="7"/>
      <c r="H4637">
        <v>4635.5</v>
      </c>
      <c r="I4637">
        <v>1</v>
      </c>
    </row>
    <row r="4638" spans="1:9">
      <c r="A4638" s="7">
        <v>4636.5</v>
      </c>
      <c r="B4638" s="7">
        <v>0</v>
      </c>
      <c r="C4638" s="7"/>
      <c r="D4638" s="7"/>
      <c r="E4638" s="7"/>
      <c r="H4638">
        <v>4636.5</v>
      </c>
      <c r="I4638">
        <v>2</v>
      </c>
    </row>
    <row r="4639" spans="1:9">
      <c r="A4639" s="7">
        <v>4637.5</v>
      </c>
      <c r="B4639" s="7">
        <v>1</v>
      </c>
      <c r="C4639" s="7"/>
      <c r="D4639" s="7"/>
      <c r="E4639" s="7"/>
      <c r="H4639">
        <v>4637.5</v>
      </c>
      <c r="I4639">
        <v>0</v>
      </c>
    </row>
    <row r="4640" spans="1:9">
      <c r="A4640" s="7">
        <v>4638.5</v>
      </c>
      <c r="B4640" s="7">
        <v>0</v>
      </c>
      <c r="C4640" s="7"/>
      <c r="D4640" s="7"/>
      <c r="E4640" s="7"/>
      <c r="H4640">
        <v>4638.5</v>
      </c>
      <c r="I4640">
        <v>1</v>
      </c>
    </row>
    <row r="4641" spans="1:9">
      <c r="A4641" s="7">
        <v>4639.5</v>
      </c>
      <c r="B4641" s="7">
        <v>0</v>
      </c>
      <c r="C4641" s="7"/>
      <c r="D4641" s="7"/>
      <c r="E4641" s="7"/>
      <c r="H4641">
        <v>4639.5</v>
      </c>
      <c r="I4641">
        <v>1</v>
      </c>
    </row>
    <row r="4642" spans="1:9">
      <c r="A4642" s="7">
        <v>4640.5</v>
      </c>
      <c r="B4642" s="7">
        <v>0</v>
      </c>
      <c r="C4642" s="7"/>
      <c r="D4642" s="7"/>
      <c r="E4642" s="7"/>
      <c r="H4642">
        <v>4640.5</v>
      </c>
      <c r="I4642">
        <v>0</v>
      </c>
    </row>
    <row r="4643" spans="1:9">
      <c r="A4643" s="7">
        <v>4641.5</v>
      </c>
      <c r="B4643" s="7">
        <v>0</v>
      </c>
      <c r="C4643" s="7"/>
      <c r="D4643" s="7"/>
      <c r="E4643" s="7"/>
      <c r="H4643">
        <v>4641.5</v>
      </c>
      <c r="I4643">
        <v>0</v>
      </c>
    </row>
    <row r="4644" spans="1:9">
      <c r="A4644" s="7">
        <v>4642.5</v>
      </c>
      <c r="B4644" s="7">
        <v>0</v>
      </c>
      <c r="C4644" s="7"/>
      <c r="D4644" s="7"/>
      <c r="E4644" s="7"/>
      <c r="H4644">
        <v>4642.5</v>
      </c>
      <c r="I4644">
        <v>2</v>
      </c>
    </row>
    <row r="4645" spans="1:9">
      <c r="A4645" s="7">
        <v>4643.5</v>
      </c>
      <c r="B4645" s="7">
        <v>1</v>
      </c>
      <c r="C4645" s="7"/>
      <c r="D4645" s="7"/>
      <c r="E4645" s="7"/>
      <c r="H4645">
        <v>4643.5</v>
      </c>
      <c r="I4645">
        <v>1</v>
      </c>
    </row>
    <row r="4646" spans="1:9">
      <c r="A4646" s="7">
        <v>4644.5</v>
      </c>
      <c r="B4646" s="7">
        <v>0</v>
      </c>
      <c r="C4646" s="7"/>
      <c r="D4646" s="7"/>
      <c r="E4646" s="7"/>
      <c r="H4646">
        <v>4644.5</v>
      </c>
      <c r="I4646">
        <v>1</v>
      </c>
    </row>
    <row r="4647" spans="1:9">
      <c r="A4647" s="7">
        <v>4645.5</v>
      </c>
      <c r="B4647" s="7">
        <v>0</v>
      </c>
      <c r="C4647" s="7"/>
      <c r="D4647" s="7"/>
      <c r="E4647" s="7"/>
      <c r="H4647">
        <v>4645.5</v>
      </c>
      <c r="I4647">
        <v>0</v>
      </c>
    </row>
    <row r="4648" spans="1:9">
      <c r="A4648" s="7">
        <v>4646.5</v>
      </c>
      <c r="B4648" s="7">
        <v>0</v>
      </c>
      <c r="C4648" s="7"/>
      <c r="D4648" s="7"/>
      <c r="E4648" s="7"/>
      <c r="H4648">
        <v>4646.5</v>
      </c>
      <c r="I4648">
        <v>1</v>
      </c>
    </row>
    <row r="4649" spans="1:9">
      <c r="A4649" s="7">
        <v>4647.5</v>
      </c>
      <c r="B4649" s="7">
        <v>2</v>
      </c>
      <c r="C4649" s="7"/>
      <c r="D4649" s="7"/>
      <c r="E4649" s="7"/>
      <c r="H4649">
        <v>4647.5</v>
      </c>
      <c r="I4649">
        <v>1</v>
      </c>
    </row>
    <row r="4650" spans="1:9">
      <c r="A4650" s="7">
        <v>4648.5</v>
      </c>
      <c r="B4650" s="7">
        <v>0</v>
      </c>
      <c r="C4650" s="7"/>
      <c r="D4650" s="7"/>
      <c r="E4650" s="7"/>
      <c r="H4650">
        <v>4648.5</v>
      </c>
      <c r="I4650">
        <v>0</v>
      </c>
    </row>
    <row r="4651" spans="1:9">
      <c r="A4651" s="7">
        <v>4649.5</v>
      </c>
      <c r="B4651" s="7">
        <v>1</v>
      </c>
      <c r="C4651" s="7"/>
      <c r="D4651" s="7"/>
      <c r="E4651" s="7"/>
      <c r="H4651">
        <v>4649.5</v>
      </c>
      <c r="I4651">
        <v>0</v>
      </c>
    </row>
    <row r="4652" spans="1:9">
      <c r="A4652" s="7">
        <v>4650.5</v>
      </c>
      <c r="B4652" s="7">
        <v>0</v>
      </c>
      <c r="C4652" s="7"/>
      <c r="D4652" s="7"/>
      <c r="E4652" s="7"/>
      <c r="H4652">
        <v>4650.5</v>
      </c>
      <c r="I4652">
        <v>1</v>
      </c>
    </row>
    <row r="4653" spans="1:9">
      <c r="A4653" s="7">
        <v>4651.5</v>
      </c>
      <c r="B4653" s="7">
        <v>0</v>
      </c>
      <c r="C4653" s="7"/>
      <c r="D4653" s="7"/>
      <c r="E4653" s="7"/>
      <c r="H4653">
        <v>4651.5</v>
      </c>
      <c r="I4653">
        <v>0</v>
      </c>
    </row>
    <row r="4654" spans="1:9">
      <c r="A4654" s="7">
        <v>4652.5</v>
      </c>
      <c r="B4654" s="7">
        <v>0</v>
      </c>
      <c r="C4654" s="7"/>
      <c r="D4654" s="7"/>
      <c r="E4654" s="7"/>
      <c r="H4654">
        <v>4652.5</v>
      </c>
      <c r="I4654">
        <v>1</v>
      </c>
    </row>
    <row r="4655" spans="1:9">
      <c r="A4655" s="7">
        <v>4653.5</v>
      </c>
      <c r="B4655" s="7">
        <v>1</v>
      </c>
      <c r="C4655" s="7"/>
      <c r="D4655" s="7"/>
      <c r="E4655" s="7"/>
      <c r="H4655">
        <v>4653.5</v>
      </c>
      <c r="I4655">
        <v>1</v>
      </c>
    </row>
    <row r="4656" spans="1:9">
      <c r="A4656" s="7">
        <v>4654.5</v>
      </c>
      <c r="B4656" s="7">
        <v>0</v>
      </c>
      <c r="C4656" s="7"/>
      <c r="D4656" s="7"/>
      <c r="E4656" s="7"/>
      <c r="H4656">
        <v>4654.5</v>
      </c>
      <c r="I4656">
        <v>0</v>
      </c>
    </row>
    <row r="4657" spans="1:9">
      <c r="A4657" s="7">
        <v>4655.5</v>
      </c>
      <c r="B4657" s="7">
        <v>0</v>
      </c>
      <c r="C4657" s="7"/>
      <c r="D4657" s="7"/>
      <c r="E4657" s="7"/>
      <c r="H4657">
        <v>4655.5</v>
      </c>
      <c r="I4657">
        <v>2</v>
      </c>
    </row>
    <row r="4658" spans="1:9">
      <c r="A4658" s="7">
        <v>4656.5</v>
      </c>
      <c r="B4658" s="7">
        <v>0</v>
      </c>
      <c r="C4658" s="7"/>
      <c r="D4658" s="7"/>
      <c r="E4658" s="7"/>
      <c r="H4658">
        <v>4656.5</v>
      </c>
      <c r="I4658">
        <v>0</v>
      </c>
    </row>
    <row r="4659" spans="1:9">
      <c r="A4659" s="7">
        <v>4657.5</v>
      </c>
      <c r="B4659" s="7">
        <v>0</v>
      </c>
      <c r="C4659" s="7"/>
      <c r="D4659" s="7"/>
      <c r="E4659" s="7"/>
      <c r="H4659">
        <v>4657.5</v>
      </c>
      <c r="I4659">
        <v>1</v>
      </c>
    </row>
    <row r="4660" spans="1:9">
      <c r="A4660" s="7">
        <v>4658.5</v>
      </c>
      <c r="B4660" s="7">
        <v>0</v>
      </c>
      <c r="C4660" s="7"/>
      <c r="D4660" s="7"/>
      <c r="E4660" s="7"/>
      <c r="H4660">
        <v>4658.5</v>
      </c>
      <c r="I4660">
        <v>0</v>
      </c>
    </row>
    <row r="4661" spans="1:9">
      <c r="A4661" s="7">
        <v>4659.5</v>
      </c>
      <c r="B4661" s="7">
        <v>0</v>
      </c>
      <c r="C4661" s="7"/>
      <c r="D4661" s="7"/>
      <c r="E4661" s="7"/>
      <c r="H4661">
        <v>4659.5</v>
      </c>
      <c r="I4661">
        <v>0</v>
      </c>
    </row>
    <row r="4662" spans="1:9">
      <c r="A4662" s="7">
        <v>4660.5</v>
      </c>
      <c r="B4662" s="7">
        <v>2</v>
      </c>
      <c r="C4662" s="7"/>
      <c r="D4662" s="7"/>
      <c r="E4662" s="7"/>
      <c r="H4662">
        <v>4660.5</v>
      </c>
      <c r="I4662">
        <v>1</v>
      </c>
    </row>
    <row r="4663" spans="1:9">
      <c r="A4663" s="7">
        <v>4661.5</v>
      </c>
      <c r="B4663" s="7">
        <v>0</v>
      </c>
      <c r="C4663" s="7"/>
      <c r="D4663" s="7"/>
      <c r="E4663" s="7"/>
      <c r="H4663">
        <v>4661.5</v>
      </c>
      <c r="I4663">
        <v>0</v>
      </c>
    </row>
    <row r="4664" spans="1:9">
      <c r="A4664" s="7">
        <v>4662.5</v>
      </c>
      <c r="B4664" s="7">
        <v>2</v>
      </c>
      <c r="C4664" s="7"/>
      <c r="D4664" s="7"/>
      <c r="E4664" s="7"/>
      <c r="H4664">
        <v>4662.5</v>
      </c>
      <c r="I4664">
        <v>1</v>
      </c>
    </row>
    <row r="4665" spans="1:9">
      <c r="A4665" s="7">
        <v>4663.5</v>
      </c>
      <c r="B4665" s="7">
        <v>0</v>
      </c>
      <c r="C4665" s="7"/>
      <c r="D4665" s="7"/>
      <c r="E4665" s="7"/>
      <c r="H4665">
        <v>4663.5</v>
      </c>
      <c r="I4665">
        <v>1</v>
      </c>
    </row>
    <row r="4666" spans="1:9">
      <c r="A4666" s="7">
        <v>4664.5</v>
      </c>
      <c r="B4666" s="7">
        <v>0</v>
      </c>
      <c r="C4666" s="7"/>
      <c r="D4666" s="7"/>
      <c r="E4666" s="7"/>
      <c r="H4666">
        <v>4664.5</v>
      </c>
      <c r="I4666">
        <v>0</v>
      </c>
    </row>
    <row r="4667" spans="1:9">
      <c r="A4667" s="7">
        <v>4665.5</v>
      </c>
      <c r="B4667" s="7">
        <v>0</v>
      </c>
      <c r="C4667" s="7"/>
      <c r="D4667" s="7"/>
      <c r="E4667" s="7"/>
      <c r="H4667">
        <v>4665.5</v>
      </c>
      <c r="I4667">
        <v>1</v>
      </c>
    </row>
    <row r="4668" spans="1:9">
      <c r="A4668" s="7">
        <v>4666.5</v>
      </c>
      <c r="B4668" s="7">
        <v>0</v>
      </c>
      <c r="C4668" s="7"/>
      <c r="D4668" s="7"/>
      <c r="E4668" s="7"/>
      <c r="H4668">
        <v>4666.5</v>
      </c>
      <c r="I4668">
        <v>0</v>
      </c>
    </row>
    <row r="4669" spans="1:9">
      <c r="A4669" s="7">
        <v>4667.5</v>
      </c>
      <c r="B4669" s="7">
        <v>0</v>
      </c>
      <c r="C4669" s="7"/>
      <c r="D4669" s="7"/>
      <c r="E4669" s="7"/>
      <c r="H4669">
        <v>4667.5</v>
      </c>
      <c r="I4669">
        <v>0</v>
      </c>
    </row>
    <row r="4670" spans="1:9">
      <c r="A4670" s="7">
        <v>4668.5</v>
      </c>
      <c r="B4670" s="7">
        <v>0</v>
      </c>
      <c r="C4670" s="7"/>
      <c r="D4670" s="7"/>
      <c r="E4670" s="7"/>
      <c r="H4670">
        <v>4668.5</v>
      </c>
      <c r="I4670">
        <v>0</v>
      </c>
    </row>
    <row r="4671" spans="1:9">
      <c r="A4671" s="7">
        <v>4669.5</v>
      </c>
      <c r="B4671" s="7">
        <v>0</v>
      </c>
      <c r="C4671" s="7"/>
      <c r="D4671" s="7"/>
      <c r="E4671" s="7"/>
      <c r="H4671">
        <v>4669.5</v>
      </c>
      <c r="I4671">
        <v>1</v>
      </c>
    </row>
    <row r="4672" spans="1:9">
      <c r="A4672" s="7">
        <v>4670.5</v>
      </c>
      <c r="B4672" s="7">
        <v>0</v>
      </c>
      <c r="C4672" s="7"/>
      <c r="D4672" s="7"/>
      <c r="E4672" s="7"/>
      <c r="H4672">
        <v>4670.5</v>
      </c>
      <c r="I4672">
        <v>1</v>
      </c>
    </row>
    <row r="4673" spans="1:9">
      <c r="A4673" s="7">
        <v>4671.5</v>
      </c>
      <c r="B4673" s="7">
        <v>0</v>
      </c>
      <c r="C4673" s="7"/>
      <c r="D4673" s="7"/>
      <c r="E4673" s="7"/>
      <c r="H4673">
        <v>4671.5</v>
      </c>
      <c r="I4673">
        <v>0</v>
      </c>
    </row>
    <row r="4674" spans="1:9">
      <c r="A4674" s="7">
        <v>4672.5</v>
      </c>
      <c r="B4674" s="7">
        <v>0</v>
      </c>
      <c r="C4674" s="7"/>
      <c r="D4674" s="7"/>
      <c r="E4674" s="7"/>
      <c r="H4674">
        <v>4672.5</v>
      </c>
      <c r="I4674">
        <v>0</v>
      </c>
    </row>
    <row r="4675" spans="1:9">
      <c r="A4675" s="7">
        <v>4673.5</v>
      </c>
      <c r="B4675" s="7">
        <v>0</v>
      </c>
      <c r="C4675" s="7"/>
      <c r="D4675" s="7"/>
      <c r="E4675" s="7"/>
      <c r="H4675">
        <v>4673.5</v>
      </c>
      <c r="I4675">
        <v>0</v>
      </c>
    </row>
    <row r="4676" spans="1:9">
      <c r="A4676" s="7">
        <v>4674.5</v>
      </c>
      <c r="B4676" s="7">
        <v>0</v>
      </c>
      <c r="C4676" s="7"/>
      <c r="D4676" s="7"/>
      <c r="E4676" s="7"/>
      <c r="H4676">
        <v>4674.5</v>
      </c>
      <c r="I4676">
        <v>0</v>
      </c>
    </row>
    <row r="4677" spans="1:9">
      <c r="A4677" s="7">
        <v>4675.5</v>
      </c>
      <c r="B4677" s="7">
        <v>0</v>
      </c>
      <c r="C4677" s="7"/>
      <c r="D4677" s="7"/>
      <c r="E4677" s="7"/>
      <c r="H4677">
        <v>4675.5</v>
      </c>
      <c r="I4677">
        <v>0</v>
      </c>
    </row>
    <row r="4678" spans="1:9">
      <c r="A4678" s="7">
        <v>4676.5</v>
      </c>
      <c r="B4678" s="7">
        <v>0</v>
      </c>
      <c r="C4678" s="7"/>
      <c r="D4678" s="7"/>
      <c r="E4678" s="7"/>
      <c r="H4678">
        <v>4676.5</v>
      </c>
      <c r="I4678">
        <v>0</v>
      </c>
    </row>
    <row r="4679" spans="1:9">
      <c r="A4679" s="7">
        <v>4677.5</v>
      </c>
      <c r="B4679" s="7">
        <v>0</v>
      </c>
      <c r="C4679" s="7"/>
      <c r="D4679" s="7"/>
      <c r="E4679" s="7"/>
      <c r="H4679">
        <v>4677.5</v>
      </c>
      <c r="I4679">
        <v>1</v>
      </c>
    </row>
    <row r="4680" spans="1:9">
      <c r="A4680" s="7">
        <v>4678.5</v>
      </c>
      <c r="B4680" s="7">
        <v>0</v>
      </c>
      <c r="C4680" s="7"/>
      <c r="D4680" s="7"/>
      <c r="E4680" s="7"/>
      <c r="H4680">
        <v>4678.5</v>
      </c>
      <c r="I4680">
        <v>1</v>
      </c>
    </row>
    <row r="4681" spans="1:9">
      <c r="A4681" s="7">
        <v>4679.5</v>
      </c>
      <c r="B4681" s="7">
        <v>0</v>
      </c>
      <c r="C4681" s="7"/>
      <c r="D4681" s="7"/>
      <c r="E4681" s="7"/>
      <c r="H4681">
        <v>4679.5</v>
      </c>
      <c r="I4681">
        <v>0</v>
      </c>
    </row>
    <row r="4682" spans="1:9">
      <c r="A4682" s="7">
        <v>4680.5</v>
      </c>
      <c r="B4682" s="7">
        <v>1</v>
      </c>
      <c r="C4682" s="7"/>
      <c r="D4682" s="7"/>
      <c r="E4682" s="7"/>
      <c r="H4682">
        <v>4680.5</v>
      </c>
      <c r="I4682">
        <v>0</v>
      </c>
    </row>
    <row r="4683" spans="1:9">
      <c r="A4683" s="7">
        <v>4681.5</v>
      </c>
      <c r="B4683" s="7">
        <v>0</v>
      </c>
      <c r="C4683" s="7"/>
      <c r="D4683" s="7"/>
      <c r="E4683" s="7"/>
      <c r="H4683">
        <v>4681.5</v>
      </c>
      <c r="I4683">
        <v>0</v>
      </c>
    </row>
    <row r="4684" spans="1:9">
      <c r="A4684" s="7">
        <v>4682.5</v>
      </c>
      <c r="B4684" s="7">
        <v>0</v>
      </c>
      <c r="C4684" s="7"/>
      <c r="D4684" s="7"/>
      <c r="E4684" s="7"/>
      <c r="H4684">
        <v>4682.5</v>
      </c>
      <c r="I4684">
        <v>0</v>
      </c>
    </row>
    <row r="4685" spans="1:9">
      <c r="A4685" s="7">
        <v>4683.5</v>
      </c>
      <c r="B4685" s="7">
        <v>0</v>
      </c>
      <c r="C4685" s="7"/>
      <c r="D4685" s="7"/>
      <c r="E4685" s="7"/>
      <c r="H4685">
        <v>4683.5</v>
      </c>
      <c r="I4685">
        <v>0</v>
      </c>
    </row>
    <row r="4686" spans="1:9">
      <c r="A4686" s="7">
        <v>4684.5</v>
      </c>
      <c r="B4686" s="7">
        <v>0</v>
      </c>
      <c r="C4686" s="7"/>
      <c r="D4686" s="7"/>
      <c r="E4686" s="7"/>
      <c r="H4686">
        <v>4684.5</v>
      </c>
      <c r="I4686">
        <v>1</v>
      </c>
    </row>
    <row r="4687" spans="1:9">
      <c r="A4687" s="7">
        <v>4685.5</v>
      </c>
      <c r="B4687" s="7">
        <v>0</v>
      </c>
      <c r="C4687" s="7"/>
      <c r="D4687" s="7"/>
      <c r="E4687" s="7"/>
      <c r="H4687">
        <v>4685.5</v>
      </c>
      <c r="I4687">
        <v>0</v>
      </c>
    </row>
    <row r="4688" spans="1:9">
      <c r="A4688" s="7">
        <v>4686.5</v>
      </c>
      <c r="B4688" s="7">
        <v>0</v>
      </c>
      <c r="C4688" s="7"/>
      <c r="D4688" s="7"/>
      <c r="E4688" s="7"/>
      <c r="H4688">
        <v>4686.5</v>
      </c>
      <c r="I4688">
        <v>0</v>
      </c>
    </row>
    <row r="4689" spans="1:9">
      <c r="A4689" s="7">
        <v>4687.5</v>
      </c>
      <c r="B4689" s="7">
        <v>0</v>
      </c>
      <c r="C4689" s="7"/>
      <c r="D4689" s="7"/>
      <c r="E4689" s="7"/>
      <c r="H4689">
        <v>4687.5</v>
      </c>
      <c r="I4689">
        <v>0</v>
      </c>
    </row>
    <row r="4690" spans="1:9">
      <c r="A4690" s="7">
        <v>4688.5</v>
      </c>
      <c r="B4690" s="7">
        <v>0</v>
      </c>
      <c r="C4690" s="7"/>
      <c r="D4690" s="7"/>
      <c r="E4690" s="7"/>
      <c r="H4690">
        <v>4688.5</v>
      </c>
      <c r="I4690">
        <v>0</v>
      </c>
    </row>
    <row r="4691" spans="1:9">
      <c r="A4691" s="7">
        <v>4689.5</v>
      </c>
      <c r="B4691" s="7">
        <v>2</v>
      </c>
      <c r="C4691" s="7"/>
      <c r="D4691" s="7"/>
      <c r="E4691" s="7"/>
      <c r="H4691">
        <v>4689.5</v>
      </c>
      <c r="I4691">
        <v>0</v>
      </c>
    </row>
    <row r="4692" spans="1:9">
      <c r="A4692" s="7">
        <v>4690.5</v>
      </c>
      <c r="B4692" s="7">
        <v>0</v>
      </c>
      <c r="C4692" s="7"/>
      <c r="D4692" s="7"/>
      <c r="E4692" s="7"/>
      <c r="H4692">
        <v>4690.5</v>
      </c>
      <c r="I4692">
        <v>0</v>
      </c>
    </row>
    <row r="4693" spans="1:9">
      <c r="A4693" s="7">
        <v>4691.5</v>
      </c>
      <c r="B4693" s="7">
        <v>0</v>
      </c>
      <c r="C4693" s="7"/>
      <c r="D4693" s="7"/>
      <c r="E4693" s="7"/>
      <c r="H4693">
        <v>4691.5</v>
      </c>
      <c r="I4693">
        <v>0</v>
      </c>
    </row>
    <row r="4694" spans="1:9">
      <c r="A4694" s="7">
        <v>4692.5</v>
      </c>
      <c r="B4694" s="7">
        <v>1</v>
      </c>
      <c r="C4694" s="7"/>
      <c r="D4694" s="7"/>
      <c r="E4694" s="7"/>
      <c r="H4694">
        <v>4692.5</v>
      </c>
      <c r="I4694">
        <v>1</v>
      </c>
    </row>
    <row r="4695" spans="1:9">
      <c r="A4695" s="7">
        <v>4693.5</v>
      </c>
      <c r="B4695" s="7">
        <v>0</v>
      </c>
      <c r="C4695" s="7"/>
      <c r="D4695" s="7"/>
      <c r="E4695" s="7"/>
      <c r="H4695">
        <v>4693.5</v>
      </c>
      <c r="I4695">
        <v>0</v>
      </c>
    </row>
    <row r="4696" spans="1:9">
      <c r="A4696" s="7">
        <v>4694.5</v>
      </c>
      <c r="B4696" s="7">
        <v>0</v>
      </c>
      <c r="C4696" s="7"/>
      <c r="D4696" s="7"/>
      <c r="E4696" s="7"/>
      <c r="H4696">
        <v>4694.5</v>
      </c>
      <c r="I4696">
        <v>0</v>
      </c>
    </row>
    <row r="4697" spans="1:9">
      <c r="A4697" s="7">
        <v>4695.5</v>
      </c>
      <c r="B4697" s="7">
        <v>0</v>
      </c>
      <c r="C4697" s="7"/>
      <c r="D4697" s="7"/>
      <c r="E4697" s="7"/>
      <c r="H4697">
        <v>4695.5</v>
      </c>
      <c r="I4697">
        <v>0</v>
      </c>
    </row>
    <row r="4698" spans="1:9">
      <c r="A4698" s="7">
        <v>4696.5</v>
      </c>
      <c r="B4698" s="7">
        <v>1</v>
      </c>
      <c r="C4698" s="7"/>
      <c r="D4698" s="7"/>
      <c r="E4698" s="7"/>
      <c r="H4698">
        <v>4696.5</v>
      </c>
      <c r="I4698">
        <v>0</v>
      </c>
    </row>
    <row r="4699" spans="1:9">
      <c r="A4699" s="7">
        <v>4697.5</v>
      </c>
      <c r="B4699" s="7">
        <v>1</v>
      </c>
      <c r="C4699" s="7"/>
      <c r="D4699" s="7"/>
      <c r="E4699" s="7"/>
      <c r="H4699">
        <v>4697.5</v>
      </c>
      <c r="I4699">
        <v>0</v>
      </c>
    </row>
    <row r="4700" spans="1:9">
      <c r="A4700" s="7">
        <v>4698.5</v>
      </c>
      <c r="B4700" s="7">
        <v>2</v>
      </c>
      <c r="C4700" s="7"/>
      <c r="D4700" s="7"/>
      <c r="E4700" s="7"/>
      <c r="H4700">
        <v>4698.5</v>
      </c>
      <c r="I4700">
        <v>1</v>
      </c>
    </row>
    <row r="4701" spans="1:9">
      <c r="A4701" s="7">
        <v>4699.5</v>
      </c>
      <c r="B4701" s="7">
        <v>0</v>
      </c>
      <c r="C4701" s="7"/>
      <c r="D4701" s="7"/>
      <c r="E4701" s="7"/>
      <c r="H4701">
        <v>4699.5</v>
      </c>
      <c r="I4701">
        <v>0</v>
      </c>
    </row>
    <row r="4702" spans="1:9">
      <c r="A4702" s="7">
        <v>4700.5</v>
      </c>
      <c r="B4702" s="7">
        <v>0</v>
      </c>
      <c r="C4702" s="7"/>
      <c r="D4702" s="7"/>
      <c r="E4702" s="7"/>
      <c r="H4702">
        <v>4700.5</v>
      </c>
      <c r="I4702">
        <v>0</v>
      </c>
    </row>
    <row r="4703" spans="1:9">
      <c r="A4703" s="7">
        <v>4701.5</v>
      </c>
      <c r="B4703" s="7">
        <v>0</v>
      </c>
      <c r="C4703" s="7"/>
      <c r="D4703" s="7"/>
      <c r="E4703" s="7"/>
      <c r="H4703">
        <v>4701.5</v>
      </c>
      <c r="I4703">
        <v>0</v>
      </c>
    </row>
    <row r="4704" spans="1:9">
      <c r="A4704" s="7">
        <v>4702.5</v>
      </c>
      <c r="B4704" s="7">
        <v>0</v>
      </c>
      <c r="C4704" s="7"/>
      <c r="D4704" s="7"/>
      <c r="E4704" s="7"/>
      <c r="H4704">
        <v>4702.5</v>
      </c>
      <c r="I4704">
        <v>1</v>
      </c>
    </row>
    <row r="4705" spans="1:9">
      <c r="A4705" s="7">
        <v>4703.5</v>
      </c>
      <c r="B4705" s="7">
        <v>0</v>
      </c>
      <c r="C4705" s="7"/>
      <c r="D4705" s="7"/>
      <c r="E4705" s="7"/>
      <c r="H4705">
        <v>4703.5</v>
      </c>
      <c r="I4705">
        <v>0</v>
      </c>
    </row>
    <row r="4706" spans="1:9">
      <c r="A4706" s="7">
        <v>4704.5</v>
      </c>
      <c r="B4706" s="7">
        <v>0</v>
      </c>
      <c r="C4706" s="7"/>
      <c r="D4706" s="7"/>
      <c r="E4706" s="7"/>
      <c r="H4706">
        <v>4704.5</v>
      </c>
      <c r="I4706">
        <v>1</v>
      </c>
    </row>
    <row r="4707" spans="1:9">
      <c r="A4707" s="7">
        <v>4705.5</v>
      </c>
      <c r="B4707" s="7">
        <v>1</v>
      </c>
      <c r="C4707" s="7"/>
      <c r="D4707" s="7"/>
      <c r="E4707" s="7"/>
      <c r="H4707">
        <v>4705.5</v>
      </c>
      <c r="I4707">
        <v>0</v>
      </c>
    </row>
    <row r="4708" spans="1:9">
      <c r="A4708" s="7">
        <v>4706.5</v>
      </c>
      <c r="B4708" s="7">
        <v>0</v>
      </c>
      <c r="C4708" s="7"/>
      <c r="D4708" s="7"/>
      <c r="E4708" s="7"/>
      <c r="H4708">
        <v>4706.5</v>
      </c>
      <c r="I4708">
        <v>0</v>
      </c>
    </row>
    <row r="4709" spans="1:9">
      <c r="A4709" s="7">
        <v>4707.5</v>
      </c>
      <c r="B4709" s="7">
        <v>0</v>
      </c>
      <c r="C4709" s="7"/>
      <c r="D4709" s="7"/>
      <c r="E4709" s="7"/>
      <c r="H4709">
        <v>4707.5</v>
      </c>
      <c r="I4709">
        <v>1</v>
      </c>
    </row>
    <row r="4710" spans="1:9">
      <c r="A4710" s="7">
        <v>4708.5</v>
      </c>
      <c r="B4710" s="7">
        <v>0</v>
      </c>
      <c r="C4710" s="7"/>
      <c r="D4710" s="7"/>
      <c r="E4710" s="7"/>
      <c r="H4710">
        <v>4708.5</v>
      </c>
      <c r="I4710">
        <v>0</v>
      </c>
    </row>
    <row r="4711" spans="1:9">
      <c r="A4711" s="7">
        <v>4709.5</v>
      </c>
      <c r="B4711" s="7">
        <v>4</v>
      </c>
      <c r="C4711" s="7"/>
      <c r="D4711" s="7"/>
      <c r="E4711" s="7"/>
      <c r="H4711">
        <v>4709.5</v>
      </c>
      <c r="I4711">
        <v>0</v>
      </c>
    </row>
    <row r="4712" spans="1:9">
      <c r="A4712" s="7">
        <v>4710.5</v>
      </c>
      <c r="B4712" s="7">
        <v>0</v>
      </c>
      <c r="C4712" s="7"/>
      <c r="D4712" s="7"/>
      <c r="E4712" s="7"/>
      <c r="H4712">
        <v>4710.5</v>
      </c>
      <c r="I4712">
        <v>0</v>
      </c>
    </row>
    <row r="4713" spans="1:9">
      <c r="A4713" s="7">
        <v>4711.5</v>
      </c>
      <c r="B4713" s="7">
        <v>0</v>
      </c>
      <c r="C4713" s="7"/>
      <c r="D4713" s="7"/>
      <c r="E4713" s="7"/>
      <c r="H4713">
        <v>4711.5</v>
      </c>
      <c r="I4713">
        <v>2</v>
      </c>
    </row>
    <row r="4714" spans="1:9">
      <c r="A4714" s="7">
        <v>4712.5</v>
      </c>
      <c r="B4714" s="7">
        <v>1</v>
      </c>
      <c r="C4714" s="7"/>
      <c r="D4714" s="7"/>
      <c r="E4714" s="7"/>
      <c r="H4714">
        <v>4712.5</v>
      </c>
      <c r="I4714">
        <v>0</v>
      </c>
    </row>
    <row r="4715" spans="1:9">
      <c r="A4715" s="7">
        <v>4713.5</v>
      </c>
      <c r="B4715" s="7">
        <v>2</v>
      </c>
      <c r="C4715" s="7"/>
      <c r="D4715" s="7"/>
      <c r="E4715" s="7"/>
      <c r="H4715">
        <v>4713.5</v>
      </c>
      <c r="I4715">
        <v>0</v>
      </c>
    </row>
    <row r="4716" spans="1:9">
      <c r="A4716" s="7">
        <v>4714.5</v>
      </c>
      <c r="B4716" s="7">
        <v>1</v>
      </c>
      <c r="C4716" s="7"/>
      <c r="D4716" s="7"/>
      <c r="E4716" s="7"/>
      <c r="H4716">
        <v>4714.5</v>
      </c>
      <c r="I4716">
        <v>0</v>
      </c>
    </row>
    <row r="4717" spans="1:9">
      <c r="A4717" s="7">
        <v>4715.5</v>
      </c>
      <c r="B4717" s="7">
        <v>0</v>
      </c>
      <c r="C4717" s="7"/>
      <c r="D4717" s="7"/>
      <c r="E4717" s="7"/>
      <c r="H4717">
        <v>4715.5</v>
      </c>
      <c r="I4717">
        <v>0</v>
      </c>
    </row>
    <row r="4718" spans="1:9">
      <c r="A4718" s="7">
        <v>4716.5</v>
      </c>
      <c r="B4718" s="7">
        <v>0</v>
      </c>
      <c r="C4718" s="7"/>
      <c r="D4718" s="7"/>
      <c r="E4718" s="7"/>
      <c r="H4718">
        <v>4716.5</v>
      </c>
      <c r="I4718">
        <v>1</v>
      </c>
    </row>
    <row r="4719" spans="1:9">
      <c r="A4719" s="7">
        <v>4717.5</v>
      </c>
      <c r="B4719" s="7">
        <v>0</v>
      </c>
      <c r="C4719" s="7"/>
      <c r="D4719" s="7"/>
      <c r="E4719" s="7"/>
      <c r="H4719">
        <v>4717.5</v>
      </c>
      <c r="I4719">
        <v>0</v>
      </c>
    </row>
    <row r="4720" spans="1:9">
      <c r="A4720" s="7">
        <v>4718.5</v>
      </c>
      <c r="B4720" s="7">
        <v>0</v>
      </c>
      <c r="C4720" s="7"/>
      <c r="D4720" s="7"/>
      <c r="E4720" s="7"/>
      <c r="H4720">
        <v>4718.5</v>
      </c>
      <c r="I4720">
        <v>0</v>
      </c>
    </row>
    <row r="4721" spans="1:9">
      <c r="A4721" s="7">
        <v>4719.5</v>
      </c>
      <c r="B4721" s="7">
        <v>1</v>
      </c>
      <c r="C4721" s="7"/>
      <c r="D4721" s="7"/>
      <c r="E4721" s="7"/>
      <c r="H4721">
        <v>4719.5</v>
      </c>
      <c r="I4721">
        <v>1</v>
      </c>
    </row>
    <row r="4722" spans="1:9">
      <c r="A4722" s="7">
        <v>4720.5</v>
      </c>
      <c r="B4722" s="7">
        <v>0</v>
      </c>
      <c r="C4722" s="7"/>
      <c r="D4722" s="7"/>
      <c r="E4722" s="7"/>
      <c r="H4722">
        <v>4720.5</v>
      </c>
      <c r="I4722">
        <v>1</v>
      </c>
    </row>
    <row r="4723" spans="1:9">
      <c r="A4723" s="7">
        <v>4721.5</v>
      </c>
      <c r="B4723" s="7">
        <v>0</v>
      </c>
      <c r="C4723" s="7"/>
      <c r="D4723" s="7"/>
      <c r="E4723" s="7"/>
      <c r="H4723">
        <v>4721.5</v>
      </c>
      <c r="I4723">
        <v>0</v>
      </c>
    </row>
    <row r="4724" spans="1:9">
      <c r="A4724" s="7">
        <v>4722.5</v>
      </c>
      <c r="B4724" s="7">
        <v>0</v>
      </c>
      <c r="C4724" s="7"/>
      <c r="D4724" s="7"/>
      <c r="E4724" s="7"/>
      <c r="H4724">
        <v>4722.5</v>
      </c>
      <c r="I4724">
        <v>0</v>
      </c>
    </row>
    <row r="4725" spans="1:9">
      <c r="A4725" s="7">
        <v>4723.5</v>
      </c>
      <c r="B4725" s="7">
        <v>0</v>
      </c>
      <c r="C4725" s="7"/>
      <c r="D4725" s="7"/>
      <c r="E4725" s="7"/>
      <c r="H4725">
        <v>4723.5</v>
      </c>
      <c r="I4725">
        <v>0</v>
      </c>
    </row>
    <row r="4726" spans="1:9">
      <c r="A4726" s="7">
        <v>4724.5</v>
      </c>
      <c r="B4726" s="7">
        <v>0</v>
      </c>
      <c r="C4726" s="7"/>
      <c r="D4726" s="7"/>
      <c r="E4726" s="7"/>
      <c r="H4726">
        <v>4724.5</v>
      </c>
      <c r="I4726">
        <v>0</v>
      </c>
    </row>
    <row r="4727" spans="1:9">
      <c r="A4727" s="7">
        <v>4725.5</v>
      </c>
      <c r="B4727" s="7">
        <v>1</v>
      </c>
      <c r="C4727" s="7"/>
      <c r="D4727" s="7"/>
      <c r="E4727" s="7"/>
      <c r="H4727">
        <v>4725.5</v>
      </c>
      <c r="I4727">
        <v>1</v>
      </c>
    </row>
    <row r="4728" spans="1:9">
      <c r="A4728" s="7">
        <v>4726.5</v>
      </c>
      <c r="B4728" s="7">
        <v>0</v>
      </c>
      <c r="C4728" s="7"/>
      <c r="D4728" s="7"/>
      <c r="E4728" s="7"/>
      <c r="H4728">
        <v>4726.5</v>
      </c>
      <c r="I4728">
        <v>1</v>
      </c>
    </row>
    <row r="4729" spans="1:9">
      <c r="A4729" s="7">
        <v>4727.5</v>
      </c>
      <c r="B4729" s="7">
        <v>0</v>
      </c>
      <c r="C4729" s="7"/>
      <c r="D4729" s="7"/>
      <c r="E4729" s="7"/>
      <c r="H4729">
        <v>4727.5</v>
      </c>
      <c r="I4729">
        <v>0</v>
      </c>
    </row>
    <row r="4730" spans="1:9">
      <c r="A4730" s="7">
        <v>4728.5</v>
      </c>
      <c r="B4730" s="7">
        <v>0</v>
      </c>
      <c r="C4730" s="7"/>
      <c r="D4730" s="7"/>
      <c r="E4730" s="7"/>
      <c r="H4730">
        <v>4728.5</v>
      </c>
      <c r="I4730">
        <v>0</v>
      </c>
    </row>
    <row r="4731" spans="1:9">
      <c r="A4731" s="7">
        <v>4729.5</v>
      </c>
      <c r="B4731" s="7">
        <v>0</v>
      </c>
      <c r="C4731" s="7"/>
      <c r="D4731" s="7"/>
      <c r="E4731" s="7"/>
      <c r="H4731">
        <v>4729.5</v>
      </c>
      <c r="I4731">
        <v>1</v>
      </c>
    </row>
    <row r="4732" spans="1:9">
      <c r="A4732" s="7">
        <v>4730.5</v>
      </c>
      <c r="B4732" s="7">
        <v>2</v>
      </c>
      <c r="C4732" s="7"/>
      <c r="D4732" s="7"/>
      <c r="E4732" s="7"/>
      <c r="H4732">
        <v>4730.5</v>
      </c>
      <c r="I4732">
        <v>2</v>
      </c>
    </row>
    <row r="4733" spans="1:9">
      <c r="A4733" s="7">
        <v>4731.5</v>
      </c>
      <c r="B4733" s="7">
        <v>0</v>
      </c>
      <c r="C4733" s="7"/>
      <c r="D4733" s="7"/>
      <c r="E4733" s="7"/>
      <c r="H4733">
        <v>4731.5</v>
      </c>
      <c r="I4733">
        <v>0</v>
      </c>
    </row>
    <row r="4734" spans="1:9">
      <c r="A4734" s="7">
        <v>4732.5</v>
      </c>
      <c r="B4734" s="7">
        <v>0</v>
      </c>
      <c r="C4734" s="7"/>
      <c r="D4734" s="7"/>
      <c r="E4734" s="7"/>
      <c r="H4734">
        <v>4732.5</v>
      </c>
      <c r="I4734">
        <v>0</v>
      </c>
    </row>
    <row r="4735" spans="1:9">
      <c r="A4735" s="7">
        <v>4733.5</v>
      </c>
      <c r="B4735" s="7">
        <v>0</v>
      </c>
      <c r="C4735" s="7"/>
      <c r="D4735" s="7"/>
      <c r="E4735" s="7"/>
      <c r="H4735">
        <v>4733.5</v>
      </c>
      <c r="I4735">
        <v>1</v>
      </c>
    </row>
    <row r="4736" spans="1:9">
      <c r="A4736" s="7">
        <v>4734.5</v>
      </c>
      <c r="B4736" s="7">
        <v>0</v>
      </c>
      <c r="C4736" s="7"/>
      <c r="D4736" s="7"/>
      <c r="E4736" s="7"/>
      <c r="H4736">
        <v>4734.5</v>
      </c>
      <c r="I4736">
        <v>0</v>
      </c>
    </row>
    <row r="4737" spans="1:9">
      <c r="A4737" s="7">
        <v>4735.5</v>
      </c>
      <c r="B4737" s="7">
        <v>0</v>
      </c>
      <c r="C4737" s="7"/>
      <c r="D4737" s="7"/>
      <c r="E4737" s="7"/>
      <c r="H4737">
        <v>4735.5</v>
      </c>
      <c r="I4737">
        <v>1</v>
      </c>
    </row>
    <row r="4738" spans="1:9">
      <c r="A4738" s="7">
        <v>4736.5</v>
      </c>
      <c r="B4738" s="7">
        <v>0</v>
      </c>
      <c r="C4738" s="7"/>
      <c r="D4738" s="7"/>
      <c r="E4738" s="7"/>
      <c r="H4738">
        <v>4736.5</v>
      </c>
      <c r="I4738">
        <v>1</v>
      </c>
    </row>
    <row r="4739" spans="1:9">
      <c r="A4739" s="7">
        <v>4737.5</v>
      </c>
      <c r="B4739" s="7">
        <v>0</v>
      </c>
      <c r="C4739" s="7"/>
      <c r="D4739" s="7"/>
      <c r="E4739" s="7"/>
      <c r="H4739">
        <v>4737.5</v>
      </c>
      <c r="I4739">
        <v>0</v>
      </c>
    </row>
    <row r="4740" spans="1:9">
      <c r="A4740" s="7">
        <v>4738.5</v>
      </c>
      <c r="B4740" s="7">
        <v>0</v>
      </c>
      <c r="C4740" s="7"/>
      <c r="D4740" s="7"/>
      <c r="E4740" s="7"/>
      <c r="H4740">
        <v>4738.5</v>
      </c>
      <c r="I4740">
        <v>0</v>
      </c>
    </row>
    <row r="4741" spans="1:9">
      <c r="A4741" s="7">
        <v>4739.5</v>
      </c>
      <c r="B4741" s="7">
        <v>0</v>
      </c>
      <c r="C4741" s="7"/>
      <c r="D4741" s="7"/>
      <c r="E4741" s="7"/>
      <c r="H4741">
        <v>4739.5</v>
      </c>
      <c r="I4741">
        <v>0</v>
      </c>
    </row>
    <row r="4742" spans="1:9">
      <c r="A4742" s="7">
        <v>4740.5</v>
      </c>
      <c r="B4742" s="7">
        <v>1</v>
      </c>
      <c r="C4742" s="7"/>
      <c r="D4742" s="7"/>
      <c r="E4742" s="7"/>
      <c r="H4742">
        <v>4740.5</v>
      </c>
      <c r="I4742">
        <v>0</v>
      </c>
    </row>
    <row r="4743" spans="1:9">
      <c r="A4743" s="7">
        <v>4741.5</v>
      </c>
      <c r="B4743" s="7">
        <v>1</v>
      </c>
      <c r="C4743" s="7"/>
      <c r="D4743" s="7"/>
      <c r="E4743" s="7"/>
      <c r="H4743">
        <v>4741.5</v>
      </c>
      <c r="I4743">
        <v>1</v>
      </c>
    </row>
    <row r="4744" spans="1:9">
      <c r="A4744" s="7">
        <v>4742.5</v>
      </c>
      <c r="B4744" s="7">
        <v>1</v>
      </c>
      <c r="C4744" s="7"/>
      <c r="D4744" s="7"/>
      <c r="E4744" s="7"/>
      <c r="H4744">
        <v>4742.5</v>
      </c>
      <c r="I4744">
        <v>1</v>
      </c>
    </row>
    <row r="4745" spans="1:9">
      <c r="A4745" s="7">
        <v>4743.5</v>
      </c>
      <c r="B4745" s="7">
        <v>0</v>
      </c>
      <c r="C4745" s="7"/>
      <c r="D4745" s="7"/>
      <c r="E4745" s="7"/>
      <c r="H4745">
        <v>4743.5</v>
      </c>
      <c r="I4745">
        <v>1</v>
      </c>
    </row>
    <row r="4746" spans="1:9">
      <c r="A4746" s="7">
        <v>4744.5</v>
      </c>
      <c r="B4746" s="7">
        <v>0</v>
      </c>
      <c r="C4746" s="7"/>
      <c r="D4746" s="7"/>
      <c r="E4746" s="7"/>
      <c r="H4746">
        <v>4744.5</v>
      </c>
      <c r="I4746">
        <v>0</v>
      </c>
    </row>
    <row r="4747" spans="1:9">
      <c r="A4747" s="7">
        <v>4745.5</v>
      </c>
      <c r="B4747" s="7">
        <v>0</v>
      </c>
      <c r="C4747" s="7"/>
      <c r="D4747" s="7"/>
      <c r="E4747" s="7"/>
      <c r="H4747">
        <v>4745.5</v>
      </c>
      <c r="I4747">
        <v>2</v>
      </c>
    </row>
    <row r="4748" spans="1:9">
      <c r="A4748" s="7">
        <v>4746.5</v>
      </c>
      <c r="B4748" s="7">
        <v>0</v>
      </c>
      <c r="C4748" s="7"/>
      <c r="D4748" s="7"/>
      <c r="E4748" s="7"/>
      <c r="H4748">
        <v>4746.5</v>
      </c>
      <c r="I4748">
        <v>0</v>
      </c>
    </row>
    <row r="4749" spans="1:9">
      <c r="A4749" s="7">
        <v>4747.5</v>
      </c>
      <c r="B4749" s="7">
        <v>0</v>
      </c>
      <c r="C4749" s="7"/>
      <c r="D4749" s="7"/>
      <c r="E4749" s="7"/>
      <c r="H4749">
        <v>4747.5</v>
      </c>
      <c r="I4749">
        <v>1</v>
      </c>
    </row>
    <row r="4750" spans="1:9">
      <c r="A4750" s="7">
        <v>4748.5</v>
      </c>
      <c r="B4750" s="7">
        <v>0</v>
      </c>
      <c r="C4750" s="7"/>
      <c r="D4750" s="7"/>
      <c r="E4750" s="7"/>
      <c r="H4750">
        <v>4748.5</v>
      </c>
      <c r="I4750">
        <v>1</v>
      </c>
    </row>
    <row r="4751" spans="1:9">
      <c r="A4751" s="7">
        <v>4749.5</v>
      </c>
      <c r="B4751" s="7">
        <v>0</v>
      </c>
      <c r="C4751" s="7"/>
      <c r="D4751" s="7"/>
      <c r="E4751" s="7"/>
      <c r="H4751">
        <v>4749.5</v>
      </c>
      <c r="I4751">
        <v>0</v>
      </c>
    </row>
    <row r="4752" spans="1:9">
      <c r="A4752" s="7">
        <v>4750.5</v>
      </c>
      <c r="B4752" s="7">
        <v>0</v>
      </c>
      <c r="C4752" s="7"/>
      <c r="D4752" s="7"/>
      <c r="E4752" s="7"/>
      <c r="H4752">
        <v>4750.5</v>
      </c>
      <c r="I4752">
        <v>1</v>
      </c>
    </row>
    <row r="4753" spans="1:9">
      <c r="A4753" s="7">
        <v>4751.5</v>
      </c>
      <c r="B4753" s="7">
        <v>0</v>
      </c>
      <c r="C4753" s="7"/>
      <c r="D4753" s="7"/>
      <c r="E4753" s="7"/>
      <c r="H4753">
        <v>4751.5</v>
      </c>
      <c r="I4753">
        <v>0</v>
      </c>
    </row>
    <row r="4754" spans="1:9">
      <c r="A4754" s="7">
        <v>4752.5</v>
      </c>
      <c r="B4754" s="7">
        <v>0</v>
      </c>
      <c r="C4754" s="7"/>
      <c r="D4754" s="7"/>
      <c r="E4754" s="7"/>
      <c r="H4754">
        <v>4752.5</v>
      </c>
      <c r="I4754">
        <v>0</v>
      </c>
    </row>
    <row r="4755" spans="1:9">
      <c r="A4755" s="7">
        <v>4753.5</v>
      </c>
      <c r="B4755" s="7">
        <v>0</v>
      </c>
      <c r="C4755" s="7"/>
      <c r="D4755" s="7"/>
      <c r="E4755" s="7"/>
      <c r="H4755">
        <v>4753.5</v>
      </c>
      <c r="I4755">
        <v>1</v>
      </c>
    </row>
    <row r="4756" spans="1:9">
      <c r="A4756" s="7">
        <v>4754.5</v>
      </c>
      <c r="B4756" s="7">
        <v>1</v>
      </c>
      <c r="C4756" s="7"/>
      <c r="D4756" s="7"/>
      <c r="E4756" s="7"/>
      <c r="H4756">
        <v>4754.5</v>
      </c>
      <c r="I4756">
        <v>0</v>
      </c>
    </row>
    <row r="4757" spans="1:9">
      <c r="A4757" s="7">
        <v>4755.5</v>
      </c>
      <c r="B4757" s="7">
        <v>0</v>
      </c>
      <c r="C4757" s="7"/>
      <c r="D4757" s="7"/>
      <c r="E4757" s="7"/>
      <c r="H4757">
        <v>4755.5</v>
      </c>
      <c r="I4757">
        <v>0</v>
      </c>
    </row>
    <row r="4758" spans="1:9">
      <c r="A4758" s="7">
        <v>4756.5</v>
      </c>
      <c r="B4758" s="7">
        <v>0</v>
      </c>
      <c r="C4758" s="7"/>
      <c r="D4758" s="7"/>
      <c r="E4758" s="7"/>
      <c r="H4758">
        <v>4756.5</v>
      </c>
      <c r="I4758">
        <v>0</v>
      </c>
    </row>
    <row r="4759" spans="1:9">
      <c r="A4759" s="7">
        <v>4757.5</v>
      </c>
      <c r="B4759" s="7">
        <v>0</v>
      </c>
      <c r="C4759" s="7"/>
      <c r="D4759" s="7"/>
      <c r="E4759" s="7"/>
      <c r="H4759">
        <v>4757.5</v>
      </c>
      <c r="I4759">
        <v>0</v>
      </c>
    </row>
    <row r="4760" spans="1:9">
      <c r="A4760" s="7">
        <v>4758.5</v>
      </c>
      <c r="B4760" s="7">
        <v>1</v>
      </c>
      <c r="C4760" s="7"/>
      <c r="D4760" s="7"/>
      <c r="E4760" s="7"/>
      <c r="H4760">
        <v>4758.5</v>
      </c>
      <c r="I4760">
        <v>0</v>
      </c>
    </row>
    <row r="4761" spans="1:9">
      <c r="A4761" s="7">
        <v>4759.5</v>
      </c>
      <c r="B4761" s="7">
        <v>1</v>
      </c>
      <c r="C4761" s="7"/>
      <c r="D4761" s="7"/>
      <c r="E4761" s="7"/>
      <c r="H4761">
        <v>4759.5</v>
      </c>
      <c r="I4761">
        <v>0</v>
      </c>
    </row>
    <row r="4762" spans="1:9">
      <c r="A4762" s="7">
        <v>4760.5</v>
      </c>
      <c r="B4762" s="7">
        <v>0</v>
      </c>
      <c r="C4762" s="7"/>
      <c r="D4762" s="7"/>
      <c r="E4762" s="7"/>
      <c r="H4762">
        <v>4760.5</v>
      </c>
      <c r="I4762">
        <v>1</v>
      </c>
    </row>
    <row r="4763" spans="1:9">
      <c r="A4763" s="7">
        <v>4761.5</v>
      </c>
      <c r="B4763" s="7">
        <v>2</v>
      </c>
      <c r="C4763" s="7"/>
      <c r="D4763" s="7"/>
      <c r="E4763" s="7"/>
      <c r="H4763">
        <v>4761.5</v>
      </c>
      <c r="I4763">
        <v>0</v>
      </c>
    </row>
    <row r="4764" spans="1:9">
      <c r="A4764" s="7">
        <v>4762.5</v>
      </c>
      <c r="B4764" s="7">
        <v>0</v>
      </c>
      <c r="C4764" s="7"/>
      <c r="D4764" s="7"/>
      <c r="E4764" s="7"/>
      <c r="H4764">
        <v>4762.5</v>
      </c>
      <c r="I4764">
        <v>1</v>
      </c>
    </row>
    <row r="4765" spans="1:9">
      <c r="A4765" s="7">
        <v>4763.5</v>
      </c>
      <c r="B4765" s="7">
        <v>1</v>
      </c>
      <c r="C4765" s="7"/>
      <c r="D4765" s="7"/>
      <c r="E4765" s="7"/>
      <c r="H4765">
        <v>4763.5</v>
      </c>
      <c r="I4765">
        <v>1</v>
      </c>
    </row>
    <row r="4766" spans="1:9">
      <c r="A4766" s="7">
        <v>4764.5</v>
      </c>
      <c r="B4766" s="7">
        <v>1</v>
      </c>
      <c r="C4766" s="7"/>
      <c r="D4766" s="7"/>
      <c r="E4766" s="7"/>
      <c r="H4766">
        <v>4764.5</v>
      </c>
      <c r="I4766">
        <v>0</v>
      </c>
    </row>
    <row r="4767" spans="1:9">
      <c r="A4767" s="7">
        <v>4765.5</v>
      </c>
      <c r="B4767" s="7">
        <v>0</v>
      </c>
      <c r="C4767" s="7"/>
      <c r="D4767" s="7"/>
      <c r="E4767" s="7"/>
      <c r="H4767">
        <v>4765.5</v>
      </c>
      <c r="I4767">
        <v>0</v>
      </c>
    </row>
    <row r="4768" spans="1:9">
      <c r="A4768" s="7">
        <v>4766.5</v>
      </c>
      <c r="B4768" s="7">
        <v>0</v>
      </c>
      <c r="C4768" s="7"/>
      <c r="D4768" s="7"/>
      <c r="E4768" s="7"/>
      <c r="H4768">
        <v>4766.5</v>
      </c>
      <c r="I4768">
        <v>1</v>
      </c>
    </row>
    <row r="4769" spans="1:9">
      <c r="A4769" s="7">
        <v>4767.5</v>
      </c>
      <c r="B4769" s="7">
        <v>0</v>
      </c>
      <c r="C4769" s="7"/>
      <c r="D4769" s="7"/>
      <c r="E4769" s="7"/>
      <c r="H4769">
        <v>4767.5</v>
      </c>
      <c r="I4769">
        <v>2</v>
      </c>
    </row>
    <row r="4770" spans="1:9">
      <c r="A4770" s="7">
        <v>4768.5</v>
      </c>
      <c r="B4770" s="7">
        <v>0</v>
      </c>
      <c r="C4770" s="7"/>
      <c r="D4770" s="7"/>
      <c r="E4770" s="7"/>
      <c r="H4770">
        <v>4768.5</v>
      </c>
      <c r="I4770">
        <v>2</v>
      </c>
    </row>
    <row r="4771" spans="1:9">
      <c r="A4771" s="7">
        <v>4769.5</v>
      </c>
      <c r="B4771" s="7">
        <v>0</v>
      </c>
      <c r="C4771" s="7"/>
      <c r="D4771" s="7"/>
      <c r="E4771" s="7"/>
      <c r="H4771">
        <v>4769.5</v>
      </c>
      <c r="I4771">
        <v>1</v>
      </c>
    </row>
    <row r="4772" spans="1:9">
      <c r="A4772" s="7">
        <v>4770.5</v>
      </c>
      <c r="B4772" s="7">
        <v>0</v>
      </c>
      <c r="C4772" s="7"/>
      <c r="D4772" s="7"/>
      <c r="E4772" s="7"/>
      <c r="H4772">
        <v>4770.5</v>
      </c>
      <c r="I4772">
        <v>0</v>
      </c>
    </row>
    <row r="4773" spans="1:9">
      <c r="A4773" s="7">
        <v>4771.5</v>
      </c>
      <c r="B4773" s="7">
        <v>0</v>
      </c>
      <c r="C4773" s="7"/>
      <c r="D4773" s="7"/>
      <c r="E4773" s="7"/>
      <c r="H4773">
        <v>4771.5</v>
      </c>
      <c r="I4773">
        <v>0</v>
      </c>
    </row>
    <row r="4774" spans="1:9">
      <c r="A4774" s="7">
        <v>4772.5</v>
      </c>
      <c r="B4774" s="7">
        <v>0</v>
      </c>
      <c r="C4774" s="7"/>
      <c r="D4774" s="7"/>
      <c r="E4774" s="7"/>
      <c r="H4774">
        <v>4772.5</v>
      </c>
      <c r="I4774">
        <v>0</v>
      </c>
    </row>
    <row r="4775" spans="1:9">
      <c r="A4775" s="7">
        <v>4773.5</v>
      </c>
      <c r="B4775" s="7">
        <v>0</v>
      </c>
      <c r="C4775" s="7"/>
      <c r="D4775" s="7"/>
      <c r="E4775" s="7"/>
      <c r="H4775">
        <v>4773.5</v>
      </c>
      <c r="I4775">
        <v>0</v>
      </c>
    </row>
    <row r="4776" spans="1:9">
      <c r="A4776" s="7">
        <v>4774.5</v>
      </c>
      <c r="B4776" s="7">
        <v>0</v>
      </c>
      <c r="C4776" s="7"/>
      <c r="D4776" s="7"/>
      <c r="E4776" s="7"/>
      <c r="H4776">
        <v>4774.5</v>
      </c>
      <c r="I4776">
        <v>1</v>
      </c>
    </row>
    <row r="4777" spans="1:9">
      <c r="A4777" s="7">
        <v>4775.5</v>
      </c>
      <c r="B4777" s="7">
        <v>0</v>
      </c>
      <c r="C4777" s="7"/>
      <c r="D4777" s="7"/>
      <c r="E4777" s="7"/>
      <c r="H4777">
        <v>4775.5</v>
      </c>
      <c r="I4777">
        <v>0</v>
      </c>
    </row>
    <row r="4778" spans="1:9">
      <c r="A4778" s="7">
        <v>4776.5</v>
      </c>
      <c r="B4778" s="7">
        <v>2</v>
      </c>
      <c r="C4778" s="7"/>
      <c r="D4778" s="7"/>
      <c r="E4778" s="7"/>
      <c r="H4778">
        <v>4776.5</v>
      </c>
      <c r="I4778">
        <v>0</v>
      </c>
    </row>
    <row r="4779" spans="1:9">
      <c r="A4779" s="7">
        <v>4777.5</v>
      </c>
      <c r="B4779" s="7">
        <v>0</v>
      </c>
      <c r="C4779" s="7"/>
      <c r="D4779" s="7"/>
      <c r="E4779" s="7"/>
      <c r="H4779">
        <v>4777.5</v>
      </c>
      <c r="I4779">
        <v>0</v>
      </c>
    </row>
    <row r="4780" spans="1:9">
      <c r="A4780" s="7">
        <v>4778.5</v>
      </c>
      <c r="B4780" s="7">
        <v>0</v>
      </c>
      <c r="C4780" s="7"/>
      <c r="D4780" s="7"/>
      <c r="E4780" s="7"/>
      <c r="H4780">
        <v>4778.5</v>
      </c>
      <c r="I4780">
        <v>1</v>
      </c>
    </row>
    <row r="4781" spans="1:9">
      <c r="A4781" s="7">
        <v>4779.5</v>
      </c>
      <c r="B4781" s="7">
        <v>0</v>
      </c>
      <c r="C4781" s="7"/>
      <c r="D4781" s="7"/>
      <c r="E4781" s="7"/>
      <c r="H4781">
        <v>4779.5</v>
      </c>
      <c r="I4781">
        <v>0</v>
      </c>
    </row>
    <row r="4782" spans="1:9">
      <c r="A4782" s="7">
        <v>4780.5</v>
      </c>
      <c r="B4782" s="7">
        <v>0</v>
      </c>
      <c r="C4782" s="7"/>
      <c r="D4782" s="7"/>
      <c r="E4782" s="7"/>
      <c r="H4782">
        <v>4780.5</v>
      </c>
      <c r="I4782">
        <v>0</v>
      </c>
    </row>
    <row r="4783" spans="1:9">
      <c r="A4783" s="7">
        <v>4781.5</v>
      </c>
      <c r="B4783" s="7">
        <v>0</v>
      </c>
      <c r="C4783" s="7"/>
      <c r="D4783" s="7"/>
      <c r="E4783" s="7"/>
      <c r="H4783">
        <v>4781.5</v>
      </c>
      <c r="I4783">
        <v>0</v>
      </c>
    </row>
    <row r="4784" spans="1:9">
      <c r="A4784" s="7">
        <v>4782.5</v>
      </c>
      <c r="B4784" s="7">
        <v>0</v>
      </c>
      <c r="C4784" s="7"/>
      <c r="D4784" s="7"/>
      <c r="E4784" s="7"/>
      <c r="H4784">
        <v>4782.5</v>
      </c>
      <c r="I4784">
        <v>0</v>
      </c>
    </row>
    <row r="4785" spans="1:9">
      <c r="A4785" s="7">
        <v>4783.5</v>
      </c>
      <c r="B4785" s="7">
        <v>0</v>
      </c>
      <c r="C4785" s="7"/>
      <c r="D4785" s="7"/>
      <c r="E4785" s="7"/>
      <c r="H4785">
        <v>4783.5</v>
      </c>
      <c r="I4785">
        <v>0</v>
      </c>
    </row>
    <row r="4786" spans="1:9">
      <c r="A4786" s="7">
        <v>4784.5</v>
      </c>
      <c r="B4786" s="7">
        <v>0</v>
      </c>
      <c r="C4786" s="7"/>
      <c r="D4786" s="7"/>
      <c r="E4786" s="7"/>
      <c r="H4786">
        <v>4784.5</v>
      </c>
      <c r="I4786">
        <v>0</v>
      </c>
    </row>
    <row r="4787" spans="1:9">
      <c r="A4787" s="7">
        <v>4785.5</v>
      </c>
      <c r="B4787" s="7">
        <v>0</v>
      </c>
      <c r="C4787" s="7"/>
      <c r="D4787" s="7"/>
      <c r="E4787" s="7"/>
      <c r="H4787">
        <v>4785.5</v>
      </c>
      <c r="I4787">
        <v>1</v>
      </c>
    </row>
    <row r="4788" spans="1:9">
      <c r="A4788" s="7">
        <v>4786.5</v>
      </c>
      <c r="B4788" s="7">
        <v>0</v>
      </c>
      <c r="C4788" s="7"/>
      <c r="D4788" s="7"/>
      <c r="E4788" s="7"/>
      <c r="H4788">
        <v>4786.5</v>
      </c>
      <c r="I4788">
        <v>0</v>
      </c>
    </row>
    <row r="4789" spans="1:9">
      <c r="A4789" s="7">
        <v>4787.5</v>
      </c>
      <c r="B4789" s="7">
        <v>0</v>
      </c>
      <c r="C4789" s="7"/>
      <c r="D4789" s="7"/>
      <c r="E4789" s="7"/>
      <c r="H4789">
        <v>4787.5</v>
      </c>
      <c r="I4789">
        <v>0</v>
      </c>
    </row>
    <row r="4790" spans="1:9">
      <c r="A4790" s="7">
        <v>4788.5</v>
      </c>
      <c r="B4790" s="7">
        <v>0</v>
      </c>
      <c r="C4790" s="7"/>
      <c r="D4790" s="7"/>
      <c r="E4790" s="7"/>
      <c r="H4790">
        <v>4788.5</v>
      </c>
      <c r="I4790">
        <v>1</v>
      </c>
    </row>
    <row r="4791" spans="1:9">
      <c r="A4791" s="7">
        <v>4789.5</v>
      </c>
      <c r="B4791" s="7">
        <v>0</v>
      </c>
      <c r="C4791" s="7"/>
      <c r="D4791" s="7"/>
      <c r="E4791" s="7"/>
      <c r="H4791">
        <v>4789.5</v>
      </c>
      <c r="I4791">
        <v>0</v>
      </c>
    </row>
    <row r="4792" spans="1:9">
      <c r="A4792" s="7">
        <v>4790.5</v>
      </c>
      <c r="B4792" s="7">
        <v>0</v>
      </c>
      <c r="C4792" s="7"/>
      <c r="D4792" s="7"/>
      <c r="E4792" s="7"/>
      <c r="H4792">
        <v>4790.5</v>
      </c>
      <c r="I4792">
        <v>1</v>
      </c>
    </row>
    <row r="4793" spans="1:9">
      <c r="A4793" s="7">
        <v>4791.5</v>
      </c>
      <c r="B4793" s="7">
        <v>0</v>
      </c>
      <c r="C4793" s="7"/>
      <c r="D4793" s="7"/>
      <c r="E4793" s="7"/>
      <c r="H4793">
        <v>4791.5</v>
      </c>
      <c r="I4793">
        <v>0</v>
      </c>
    </row>
    <row r="4794" spans="1:9">
      <c r="A4794" s="7">
        <v>4792.5</v>
      </c>
      <c r="B4794" s="7">
        <v>0</v>
      </c>
      <c r="C4794" s="7"/>
      <c r="D4794" s="7"/>
      <c r="E4794" s="7"/>
      <c r="H4794">
        <v>4792.5</v>
      </c>
      <c r="I4794">
        <v>0</v>
      </c>
    </row>
    <row r="4795" spans="1:9">
      <c r="A4795" s="7">
        <v>4793.5</v>
      </c>
      <c r="B4795" s="7">
        <v>0</v>
      </c>
      <c r="C4795" s="7"/>
      <c r="D4795" s="7"/>
      <c r="E4795" s="7"/>
      <c r="H4795">
        <v>4793.5</v>
      </c>
      <c r="I4795">
        <v>1</v>
      </c>
    </row>
    <row r="4796" spans="1:9">
      <c r="A4796" s="7">
        <v>4794.5</v>
      </c>
      <c r="B4796" s="7">
        <v>0</v>
      </c>
      <c r="C4796" s="7"/>
      <c r="D4796" s="7"/>
      <c r="E4796" s="7"/>
      <c r="H4796">
        <v>4794.5</v>
      </c>
      <c r="I4796">
        <v>0</v>
      </c>
    </row>
    <row r="4797" spans="1:9">
      <c r="A4797" s="7">
        <v>4795.5</v>
      </c>
      <c r="B4797" s="7">
        <v>0</v>
      </c>
      <c r="C4797" s="7"/>
      <c r="D4797" s="7"/>
      <c r="E4797" s="7"/>
      <c r="H4797">
        <v>4795.5</v>
      </c>
      <c r="I4797">
        <v>1</v>
      </c>
    </row>
    <row r="4798" spans="1:9">
      <c r="A4798" s="7">
        <v>4796.5</v>
      </c>
      <c r="B4798" s="7">
        <v>1</v>
      </c>
      <c r="C4798" s="7"/>
      <c r="D4798" s="7"/>
      <c r="E4798" s="7"/>
      <c r="H4798">
        <v>4796.5</v>
      </c>
      <c r="I4798">
        <v>0</v>
      </c>
    </row>
    <row r="4799" spans="1:9">
      <c r="A4799" s="7">
        <v>4797.5</v>
      </c>
      <c r="B4799" s="7">
        <v>0</v>
      </c>
      <c r="C4799" s="7"/>
      <c r="D4799" s="7"/>
      <c r="E4799" s="7"/>
      <c r="H4799">
        <v>4797.5</v>
      </c>
      <c r="I4799">
        <v>0</v>
      </c>
    </row>
    <row r="4800" spans="1:9">
      <c r="A4800" s="7">
        <v>4798.5</v>
      </c>
      <c r="B4800" s="7">
        <v>0</v>
      </c>
      <c r="C4800" s="7"/>
      <c r="D4800" s="7"/>
      <c r="E4800" s="7"/>
      <c r="H4800">
        <v>4798.5</v>
      </c>
      <c r="I4800">
        <v>0</v>
      </c>
    </row>
    <row r="4801" spans="1:9">
      <c r="A4801" s="7">
        <v>4799.5</v>
      </c>
      <c r="B4801" s="7">
        <v>0</v>
      </c>
      <c r="C4801" s="7"/>
      <c r="D4801" s="7"/>
      <c r="E4801" s="7"/>
      <c r="H4801">
        <v>4799.5</v>
      </c>
      <c r="I4801">
        <v>1</v>
      </c>
    </row>
    <row r="4802" spans="1:9">
      <c r="A4802" s="7">
        <v>4800.5</v>
      </c>
      <c r="B4802" s="7">
        <v>0</v>
      </c>
      <c r="C4802" s="7"/>
      <c r="D4802" s="7"/>
      <c r="E4802" s="7"/>
      <c r="H4802">
        <v>4800.5</v>
      </c>
      <c r="I4802">
        <v>0</v>
      </c>
    </row>
    <row r="4803" spans="1:9">
      <c r="A4803" s="7">
        <v>4801.5</v>
      </c>
      <c r="B4803" s="7">
        <v>0</v>
      </c>
      <c r="C4803" s="7"/>
      <c r="D4803" s="7"/>
      <c r="E4803" s="7"/>
      <c r="H4803">
        <v>4801.5</v>
      </c>
      <c r="I4803">
        <v>0</v>
      </c>
    </row>
    <row r="4804" spans="1:9">
      <c r="A4804" s="7">
        <v>4802.5</v>
      </c>
      <c r="B4804" s="7">
        <v>0</v>
      </c>
      <c r="C4804" s="7"/>
      <c r="D4804" s="7"/>
      <c r="E4804" s="7"/>
      <c r="H4804">
        <v>4802.5</v>
      </c>
      <c r="I4804">
        <v>0</v>
      </c>
    </row>
    <row r="4805" spans="1:9">
      <c r="A4805" s="7">
        <v>4803.5</v>
      </c>
      <c r="B4805" s="7">
        <v>1</v>
      </c>
      <c r="C4805" s="7"/>
      <c r="D4805" s="7"/>
      <c r="E4805" s="7"/>
      <c r="H4805">
        <v>4803.5</v>
      </c>
      <c r="I4805">
        <v>1</v>
      </c>
    </row>
    <row r="4806" spans="1:9">
      <c r="A4806" s="7">
        <v>4804.5</v>
      </c>
      <c r="B4806" s="7">
        <v>0</v>
      </c>
      <c r="C4806" s="7"/>
      <c r="D4806" s="7"/>
      <c r="E4806" s="7"/>
      <c r="H4806">
        <v>4804.5</v>
      </c>
      <c r="I4806">
        <v>0</v>
      </c>
    </row>
    <row r="4807" spans="1:9">
      <c r="A4807" s="7">
        <v>4805.5</v>
      </c>
      <c r="B4807" s="7">
        <v>0</v>
      </c>
      <c r="C4807" s="7"/>
      <c r="D4807" s="7"/>
      <c r="E4807" s="7"/>
      <c r="H4807">
        <v>4805.5</v>
      </c>
      <c r="I4807">
        <v>0</v>
      </c>
    </row>
    <row r="4808" spans="1:9">
      <c r="A4808" s="7">
        <v>4806.5</v>
      </c>
      <c r="B4808" s="7">
        <v>0</v>
      </c>
      <c r="C4808" s="7"/>
      <c r="D4808" s="7"/>
      <c r="E4808" s="7"/>
      <c r="H4808">
        <v>4806.5</v>
      </c>
      <c r="I4808">
        <v>1</v>
      </c>
    </row>
    <row r="4809" spans="1:9">
      <c r="A4809" s="7">
        <v>4807.5</v>
      </c>
      <c r="B4809" s="7">
        <v>2</v>
      </c>
      <c r="C4809" s="7"/>
      <c r="D4809" s="7"/>
      <c r="E4809" s="7"/>
      <c r="H4809">
        <v>4807.5</v>
      </c>
      <c r="I4809">
        <v>1</v>
      </c>
    </row>
    <row r="4810" spans="1:9">
      <c r="A4810" s="7">
        <v>4808.5</v>
      </c>
      <c r="B4810" s="7">
        <v>0</v>
      </c>
      <c r="C4810" s="7"/>
      <c r="D4810" s="7"/>
      <c r="E4810" s="7"/>
      <c r="H4810">
        <v>4808.5</v>
      </c>
      <c r="I4810">
        <v>0</v>
      </c>
    </row>
    <row r="4811" spans="1:9">
      <c r="A4811" s="7">
        <v>4809.5</v>
      </c>
      <c r="B4811" s="7">
        <v>0</v>
      </c>
      <c r="C4811" s="7"/>
      <c r="D4811" s="7"/>
      <c r="E4811" s="7"/>
      <c r="H4811">
        <v>4809.5</v>
      </c>
      <c r="I4811">
        <v>3</v>
      </c>
    </row>
    <row r="4812" spans="1:9">
      <c r="A4812" s="7">
        <v>4810.5</v>
      </c>
      <c r="B4812" s="7">
        <v>0</v>
      </c>
      <c r="C4812" s="7"/>
      <c r="D4812" s="7"/>
      <c r="E4812" s="7"/>
      <c r="H4812">
        <v>4810.5</v>
      </c>
      <c r="I4812">
        <v>1</v>
      </c>
    </row>
    <row r="4813" spans="1:9">
      <c r="A4813" s="7">
        <v>4811.5</v>
      </c>
      <c r="B4813" s="7">
        <v>1</v>
      </c>
      <c r="C4813" s="7"/>
      <c r="D4813" s="7"/>
      <c r="E4813" s="7"/>
      <c r="H4813">
        <v>4811.5</v>
      </c>
      <c r="I4813">
        <v>0</v>
      </c>
    </row>
    <row r="4814" spans="1:9">
      <c r="A4814" s="7">
        <v>4812.5</v>
      </c>
      <c r="B4814" s="7">
        <v>0</v>
      </c>
      <c r="C4814" s="7"/>
      <c r="D4814" s="7"/>
      <c r="E4814" s="7"/>
      <c r="H4814">
        <v>4812.5</v>
      </c>
      <c r="I4814">
        <v>0</v>
      </c>
    </row>
    <row r="4815" spans="1:9">
      <c r="A4815" s="7">
        <v>4813.5</v>
      </c>
      <c r="B4815" s="7">
        <v>0</v>
      </c>
      <c r="C4815" s="7"/>
      <c r="D4815" s="7"/>
      <c r="E4815" s="7"/>
      <c r="H4815">
        <v>4813.5</v>
      </c>
      <c r="I4815">
        <v>0</v>
      </c>
    </row>
    <row r="4816" spans="1:9">
      <c r="A4816" s="7">
        <v>4814.5</v>
      </c>
      <c r="B4816" s="7">
        <v>1</v>
      </c>
      <c r="C4816" s="7"/>
      <c r="D4816" s="7"/>
      <c r="E4816" s="7"/>
      <c r="H4816">
        <v>4814.5</v>
      </c>
      <c r="I4816">
        <v>2</v>
      </c>
    </row>
    <row r="4817" spans="1:9">
      <c r="A4817" s="7">
        <v>4815.5</v>
      </c>
      <c r="B4817" s="7">
        <v>0</v>
      </c>
      <c r="C4817" s="7"/>
      <c r="D4817" s="7"/>
      <c r="E4817" s="7"/>
      <c r="H4817">
        <v>4815.5</v>
      </c>
      <c r="I4817">
        <v>1</v>
      </c>
    </row>
    <row r="4818" spans="1:9">
      <c r="A4818" s="7">
        <v>4816.5</v>
      </c>
      <c r="B4818" s="7">
        <v>2</v>
      </c>
      <c r="C4818" s="7"/>
      <c r="D4818" s="7"/>
      <c r="E4818" s="7"/>
      <c r="H4818">
        <v>4816.5</v>
      </c>
      <c r="I4818">
        <v>0</v>
      </c>
    </row>
    <row r="4819" spans="1:9">
      <c r="A4819" s="7">
        <v>4817.5</v>
      </c>
      <c r="B4819" s="7">
        <v>1</v>
      </c>
      <c r="C4819" s="7"/>
      <c r="D4819" s="7"/>
      <c r="E4819" s="7"/>
      <c r="H4819">
        <v>4817.5</v>
      </c>
      <c r="I4819">
        <v>0</v>
      </c>
    </row>
    <row r="4820" spans="1:9">
      <c r="A4820" s="7">
        <v>4818.5</v>
      </c>
      <c r="B4820" s="7">
        <v>0</v>
      </c>
      <c r="C4820" s="7"/>
      <c r="D4820" s="7"/>
      <c r="E4820" s="7"/>
      <c r="H4820">
        <v>4818.5</v>
      </c>
      <c r="I4820">
        <v>0</v>
      </c>
    </row>
    <row r="4821" spans="1:9">
      <c r="A4821" s="7">
        <v>4819.5</v>
      </c>
      <c r="B4821" s="7">
        <v>1</v>
      </c>
      <c r="C4821" s="7"/>
      <c r="D4821" s="7"/>
      <c r="E4821" s="7"/>
      <c r="H4821">
        <v>4819.5</v>
      </c>
      <c r="I4821">
        <v>0</v>
      </c>
    </row>
    <row r="4822" spans="1:9">
      <c r="A4822" s="7">
        <v>4820.5</v>
      </c>
      <c r="B4822" s="7">
        <v>0</v>
      </c>
      <c r="C4822" s="7"/>
      <c r="D4822" s="7"/>
      <c r="E4822" s="7"/>
      <c r="H4822">
        <v>4820.5</v>
      </c>
      <c r="I4822">
        <v>0</v>
      </c>
    </row>
    <row r="4823" spans="1:9">
      <c r="A4823" s="7">
        <v>4821.5</v>
      </c>
      <c r="B4823" s="7">
        <v>1</v>
      </c>
      <c r="C4823" s="7"/>
      <c r="D4823" s="7"/>
      <c r="E4823" s="7"/>
      <c r="H4823">
        <v>4821.5</v>
      </c>
      <c r="I4823">
        <v>1</v>
      </c>
    </row>
    <row r="4824" spans="1:9">
      <c r="A4824" s="7">
        <v>4822.5</v>
      </c>
      <c r="B4824" s="7">
        <v>0</v>
      </c>
      <c r="C4824" s="7"/>
      <c r="D4824" s="7"/>
      <c r="E4824" s="7"/>
      <c r="H4824">
        <v>4822.5</v>
      </c>
      <c r="I4824">
        <v>0</v>
      </c>
    </row>
    <row r="4825" spans="1:9">
      <c r="A4825" s="7">
        <v>4823.5</v>
      </c>
      <c r="B4825" s="7">
        <v>0</v>
      </c>
      <c r="C4825" s="7"/>
      <c r="D4825" s="7"/>
      <c r="E4825" s="7"/>
      <c r="H4825">
        <v>4823.5</v>
      </c>
      <c r="I4825">
        <v>0</v>
      </c>
    </row>
    <row r="4826" spans="1:9">
      <c r="A4826" s="7">
        <v>4824.5</v>
      </c>
      <c r="B4826" s="7">
        <v>3</v>
      </c>
      <c r="C4826" s="7"/>
      <c r="D4826" s="7"/>
      <c r="E4826" s="7"/>
      <c r="H4826">
        <v>4824.5</v>
      </c>
      <c r="I4826">
        <v>1</v>
      </c>
    </row>
    <row r="4827" spans="1:9">
      <c r="A4827" s="7">
        <v>4825.5</v>
      </c>
      <c r="B4827" s="7">
        <v>0</v>
      </c>
      <c r="C4827" s="7"/>
      <c r="D4827" s="7"/>
      <c r="E4827" s="7"/>
      <c r="H4827">
        <v>4825.5</v>
      </c>
      <c r="I4827">
        <v>0</v>
      </c>
    </row>
    <row r="4828" spans="1:9">
      <c r="A4828" s="7">
        <v>4826.5</v>
      </c>
      <c r="B4828" s="7">
        <v>0</v>
      </c>
      <c r="C4828" s="7"/>
      <c r="D4828" s="7"/>
      <c r="E4828" s="7"/>
      <c r="H4828">
        <v>4826.5</v>
      </c>
      <c r="I4828">
        <v>0</v>
      </c>
    </row>
    <row r="4829" spans="1:9">
      <c r="A4829" s="7">
        <v>4827.5</v>
      </c>
      <c r="B4829" s="7">
        <v>0</v>
      </c>
      <c r="C4829" s="7"/>
      <c r="D4829" s="7"/>
      <c r="E4829" s="7"/>
      <c r="H4829">
        <v>4827.5</v>
      </c>
      <c r="I4829">
        <v>0</v>
      </c>
    </row>
    <row r="4830" spans="1:9">
      <c r="A4830" s="7">
        <v>4828.5</v>
      </c>
      <c r="B4830" s="7">
        <v>0</v>
      </c>
      <c r="C4830" s="7"/>
      <c r="D4830" s="7"/>
      <c r="E4830" s="7"/>
      <c r="H4830">
        <v>4828.5</v>
      </c>
      <c r="I4830">
        <v>0</v>
      </c>
    </row>
    <row r="4831" spans="1:9">
      <c r="A4831" s="7">
        <v>4829.5</v>
      </c>
      <c r="B4831" s="7">
        <v>0</v>
      </c>
      <c r="C4831" s="7"/>
      <c r="D4831" s="7"/>
      <c r="E4831" s="7"/>
      <c r="H4831">
        <v>4829.5</v>
      </c>
      <c r="I4831">
        <v>2</v>
      </c>
    </row>
    <row r="4832" spans="1:9">
      <c r="A4832" s="7">
        <v>4830.5</v>
      </c>
      <c r="B4832" s="7">
        <v>0</v>
      </c>
      <c r="C4832" s="7"/>
      <c r="D4832" s="7"/>
      <c r="E4832" s="7"/>
      <c r="H4832">
        <v>4830.5</v>
      </c>
      <c r="I4832">
        <v>0</v>
      </c>
    </row>
    <row r="4833" spans="1:9">
      <c r="A4833" s="7">
        <v>4831.5</v>
      </c>
      <c r="B4833" s="7">
        <v>1</v>
      </c>
      <c r="C4833" s="7"/>
      <c r="D4833" s="7"/>
      <c r="E4833" s="7"/>
      <c r="H4833">
        <v>4831.5</v>
      </c>
      <c r="I4833">
        <v>1</v>
      </c>
    </row>
    <row r="4834" spans="1:9">
      <c r="A4834" s="7">
        <v>4832.5</v>
      </c>
      <c r="B4834" s="7">
        <v>0</v>
      </c>
      <c r="C4834" s="7"/>
      <c r="D4834" s="7"/>
      <c r="E4834" s="7"/>
      <c r="H4834">
        <v>4832.5</v>
      </c>
      <c r="I4834">
        <v>1</v>
      </c>
    </row>
    <row r="4835" spans="1:9">
      <c r="A4835" s="7">
        <v>4833.5</v>
      </c>
      <c r="B4835" s="7">
        <v>0</v>
      </c>
      <c r="C4835" s="7"/>
      <c r="D4835" s="7"/>
      <c r="E4835" s="7"/>
      <c r="H4835">
        <v>4833.5</v>
      </c>
      <c r="I4835">
        <v>0</v>
      </c>
    </row>
    <row r="4836" spans="1:9">
      <c r="A4836" s="7">
        <v>4834.5</v>
      </c>
      <c r="B4836" s="7">
        <v>0</v>
      </c>
      <c r="C4836" s="7"/>
      <c r="D4836" s="7"/>
      <c r="E4836" s="7"/>
      <c r="H4836">
        <v>4834.5</v>
      </c>
      <c r="I4836">
        <v>1</v>
      </c>
    </row>
    <row r="4837" spans="1:9">
      <c r="A4837" s="7">
        <v>4835.5</v>
      </c>
      <c r="B4837" s="7">
        <v>0</v>
      </c>
      <c r="C4837" s="7"/>
      <c r="D4837" s="7"/>
      <c r="E4837" s="7"/>
      <c r="H4837">
        <v>4835.5</v>
      </c>
      <c r="I4837">
        <v>0</v>
      </c>
    </row>
    <row r="4838" spans="1:9">
      <c r="A4838" s="7">
        <v>4836.5</v>
      </c>
      <c r="B4838" s="7">
        <v>0</v>
      </c>
      <c r="C4838" s="7"/>
      <c r="D4838" s="7"/>
      <c r="E4838" s="7"/>
      <c r="H4838">
        <v>4836.5</v>
      </c>
      <c r="I4838">
        <v>0</v>
      </c>
    </row>
    <row r="4839" spans="1:9">
      <c r="A4839" s="7">
        <v>4837.5</v>
      </c>
      <c r="B4839" s="7">
        <v>0</v>
      </c>
      <c r="C4839" s="7"/>
      <c r="D4839" s="7"/>
      <c r="E4839" s="7"/>
      <c r="H4839">
        <v>4837.5</v>
      </c>
      <c r="I4839">
        <v>0</v>
      </c>
    </row>
    <row r="4840" spans="1:9">
      <c r="A4840" s="7">
        <v>4838.5</v>
      </c>
      <c r="B4840" s="7">
        <v>0</v>
      </c>
      <c r="C4840" s="7"/>
      <c r="D4840" s="7"/>
      <c r="E4840" s="7"/>
      <c r="H4840">
        <v>4838.5</v>
      </c>
      <c r="I4840">
        <v>0</v>
      </c>
    </row>
    <row r="4841" spans="1:9">
      <c r="A4841" s="7">
        <v>4839.5</v>
      </c>
      <c r="B4841" s="7">
        <v>1</v>
      </c>
      <c r="C4841" s="7"/>
      <c r="D4841" s="7"/>
      <c r="E4841" s="7"/>
      <c r="H4841">
        <v>4839.5</v>
      </c>
      <c r="I4841">
        <v>0</v>
      </c>
    </row>
    <row r="4842" spans="1:9">
      <c r="A4842" s="7">
        <v>4840.5</v>
      </c>
      <c r="B4842" s="7">
        <v>0</v>
      </c>
      <c r="C4842" s="7"/>
      <c r="D4842" s="7"/>
      <c r="E4842" s="7"/>
      <c r="H4842">
        <v>4840.5</v>
      </c>
      <c r="I4842">
        <v>1</v>
      </c>
    </row>
    <row r="4843" spans="1:9">
      <c r="A4843" s="7">
        <v>4841.5</v>
      </c>
      <c r="B4843" s="7">
        <v>0</v>
      </c>
      <c r="C4843" s="7"/>
      <c r="D4843" s="7"/>
      <c r="E4843" s="7"/>
      <c r="H4843">
        <v>4841.5</v>
      </c>
      <c r="I4843">
        <v>1</v>
      </c>
    </row>
    <row r="4844" spans="1:9">
      <c r="A4844" s="7">
        <v>4842.5</v>
      </c>
      <c r="B4844" s="7">
        <v>1</v>
      </c>
      <c r="C4844" s="7"/>
      <c r="D4844" s="7"/>
      <c r="E4844" s="7"/>
      <c r="H4844">
        <v>4842.5</v>
      </c>
      <c r="I4844">
        <v>2</v>
      </c>
    </row>
    <row r="4845" spans="1:9">
      <c r="A4845" s="7">
        <v>4843.5</v>
      </c>
      <c r="B4845" s="7">
        <v>0</v>
      </c>
      <c r="C4845" s="7"/>
      <c r="D4845" s="7"/>
      <c r="E4845" s="7"/>
      <c r="H4845">
        <v>4843.5</v>
      </c>
      <c r="I4845">
        <v>1</v>
      </c>
    </row>
    <row r="4846" spans="1:9">
      <c r="A4846" s="7">
        <v>4844.5</v>
      </c>
      <c r="B4846" s="7">
        <v>0</v>
      </c>
      <c r="C4846" s="7"/>
      <c r="D4846" s="7"/>
      <c r="E4846" s="7"/>
      <c r="H4846">
        <v>4844.5</v>
      </c>
      <c r="I4846">
        <v>0</v>
      </c>
    </row>
    <row r="4847" spans="1:9">
      <c r="A4847" s="7">
        <v>4845.5</v>
      </c>
      <c r="B4847" s="7">
        <v>0</v>
      </c>
      <c r="C4847" s="7"/>
      <c r="D4847" s="7"/>
      <c r="E4847" s="7"/>
      <c r="H4847">
        <v>4845.5</v>
      </c>
      <c r="I4847">
        <v>0</v>
      </c>
    </row>
    <row r="4848" spans="1:9">
      <c r="A4848" s="7">
        <v>4846.5</v>
      </c>
      <c r="B4848" s="7">
        <v>0</v>
      </c>
      <c r="C4848" s="7"/>
      <c r="D4848" s="7"/>
      <c r="E4848" s="7"/>
      <c r="H4848">
        <v>4846.5</v>
      </c>
      <c r="I4848">
        <v>1</v>
      </c>
    </row>
    <row r="4849" spans="1:9">
      <c r="A4849" s="7">
        <v>4847.5</v>
      </c>
      <c r="B4849" s="7">
        <v>0</v>
      </c>
      <c r="C4849" s="7"/>
      <c r="D4849" s="7"/>
      <c r="E4849" s="7"/>
      <c r="H4849">
        <v>4847.5</v>
      </c>
      <c r="I4849">
        <v>0</v>
      </c>
    </row>
    <row r="4850" spans="1:9">
      <c r="A4850" s="7">
        <v>4848.5</v>
      </c>
      <c r="B4850" s="7">
        <v>0</v>
      </c>
      <c r="C4850" s="7"/>
      <c r="D4850" s="7"/>
      <c r="E4850" s="7"/>
      <c r="H4850">
        <v>4848.5</v>
      </c>
      <c r="I4850">
        <v>4</v>
      </c>
    </row>
    <row r="4851" spans="1:9">
      <c r="A4851" s="7">
        <v>4849.5</v>
      </c>
      <c r="B4851" s="7">
        <v>0</v>
      </c>
      <c r="C4851" s="7"/>
      <c r="D4851" s="7"/>
      <c r="E4851" s="7"/>
      <c r="H4851">
        <v>4849.5</v>
      </c>
      <c r="I4851">
        <v>0</v>
      </c>
    </row>
    <row r="4852" spans="1:9">
      <c r="A4852" s="7">
        <v>4850.5</v>
      </c>
      <c r="B4852" s="7">
        <v>0</v>
      </c>
      <c r="C4852" s="7"/>
      <c r="D4852" s="7"/>
      <c r="E4852" s="7"/>
      <c r="H4852">
        <v>4850.5</v>
      </c>
      <c r="I4852">
        <v>0</v>
      </c>
    </row>
    <row r="4853" spans="1:9">
      <c r="A4853" s="7">
        <v>4851.5</v>
      </c>
      <c r="B4853" s="7">
        <v>1</v>
      </c>
      <c r="C4853" s="7"/>
      <c r="D4853" s="7"/>
      <c r="E4853" s="7"/>
      <c r="H4853">
        <v>4851.5</v>
      </c>
      <c r="I4853">
        <v>0</v>
      </c>
    </row>
    <row r="4854" spans="1:9">
      <c r="A4854" s="7">
        <v>4852.5</v>
      </c>
      <c r="B4854" s="7">
        <v>0</v>
      </c>
      <c r="C4854" s="7"/>
      <c r="D4854" s="7"/>
      <c r="E4854" s="7"/>
      <c r="H4854">
        <v>4852.5</v>
      </c>
      <c r="I4854">
        <v>0</v>
      </c>
    </row>
    <row r="4855" spans="1:9">
      <c r="A4855" s="7">
        <v>4853.5</v>
      </c>
      <c r="B4855" s="7">
        <v>0</v>
      </c>
      <c r="C4855" s="7"/>
      <c r="D4855" s="7"/>
      <c r="E4855" s="7"/>
      <c r="H4855">
        <v>4853.5</v>
      </c>
      <c r="I4855">
        <v>1</v>
      </c>
    </row>
    <row r="4856" spans="1:9">
      <c r="A4856" s="7">
        <v>4854.5</v>
      </c>
      <c r="B4856" s="7">
        <v>0</v>
      </c>
      <c r="C4856" s="7"/>
      <c r="D4856" s="7"/>
      <c r="E4856" s="7"/>
      <c r="H4856">
        <v>4854.5</v>
      </c>
      <c r="I4856">
        <v>0</v>
      </c>
    </row>
    <row r="4857" spans="1:9">
      <c r="A4857" s="7">
        <v>4855.5</v>
      </c>
      <c r="B4857" s="7">
        <v>0</v>
      </c>
      <c r="C4857" s="7"/>
      <c r="D4857" s="7"/>
      <c r="E4857" s="7"/>
      <c r="H4857">
        <v>4855.5</v>
      </c>
      <c r="I4857">
        <v>1</v>
      </c>
    </row>
    <row r="4858" spans="1:9">
      <c r="A4858" s="7">
        <v>4856.5</v>
      </c>
      <c r="B4858" s="7">
        <v>0</v>
      </c>
      <c r="C4858" s="7"/>
      <c r="D4858" s="7"/>
      <c r="E4858" s="7"/>
      <c r="H4858">
        <v>4856.5</v>
      </c>
      <c r="I4858">
        <v>2</v>
      </c>
    </row>
    <row r="4859" spans="1:9">
      <c r="A4859" s="7">
        <v>4857.5</v>
      </c>
      <c r="B4859" s="7">
        <v>1</v>
      </c>
      <c r="C4859" s="7"/>
      <c r="D4859" s="7"/>
      <c r="E4859" s="7"/>
      <c r="H4859">
        <v>4857.5</v>
      </c>
      <c r="I4859">
        <v>0</v>
      </c>
    </row>
    <row r="4860" spans="1:9">
      <c r="A4860" s="7">
        <v>4858.5</v>
      </c>
      <c r="B4860" s="7">
        <v>1</v>
      </c>
      <c r="C4860" s="7"/>
      <c r="D4860" s="7"/>
      <c r="E4860" s="7"/>
      <c r="H4860">
        <v>4858.5</v>
      </c>
      <c r="I4860">
        <v>0</v>
      </c>
    </row>
    <row r="4861" spans="1:9">
      <c r="A4861" s="7">
        <v>4859.5</v>
      </c>
      <c r="B4861" s="7">
        <v>0</v>
      </c>
      <c r="C4861" s="7"/>
      <c r="D4861" s="7"/>
      <c r="E4861" s="7"/>
      <c r="H4861">
        <v>4859.5</v>
      </c>
      <c r="I4861">
        <v>0</v>
      </c>
    </row>
    <row r="4862" spans="1:9">
      <c r="A4862" s="7">
        <v>4860.5</v>
      </c>
      <c r="B4862" s="7">
        <v>1</v>
      </c>
      <c r="C4862" s="7"/>
      <c r="D4862" s="7"/>
      <c r="E4862" s="7"/>
      <c r="H4862">
        <v>4860.5</v>
      </c>
      <c r="I4862">
        <v>0</v>
      </c>
    </row>
    <row r="4863" spans="1:9">
      <c r="A4863" s="7">
        <v>4861.5</v>
      </c>
      <c r="B4863" s="7">
        <v>0</v>
      </c>
      <c r="C4863" s="7"/>
      <c r="D4863" s="7"/>
      <c r="E4863" s="7"/>
      <c r="H4863">
        <v>4861.5</v>
      </c>
      <c r="I4863">
        <v>1</v>
      </c>
    </row>
    <row r="4864" spans="1:9">
      <c r="A4864" s="7">
        <v>4862.5</v>
      </c>
      <c r="B4864" s="7">
        <v>0</v>
      </c>
      <c r="C4864" s="7"/>
      <c r="D4864" s="7"/>
      <c r="E4864" s="7"/>
      <c r="H4864">
        <v>4862.5</v>
      </c>
      <c r="I4864">
        <v>0</v>
      </c>
    </row>
    <row r="4865" spans="1:9">
      <c r="A4865" s="7">
        <v>4863.5</v>
      </c>
      <c r="B4865" s="7">
        <v>0</v>
      </c>
      <c r="C4865" s="7"/>
      <c r="D4865" s="7"/>
      <c r="E4865" s="7"/>
      <c r="H4865">
        <v>4863.5</v>
      </c>
      <c r="I4865">
        <v>1</v>
      </c>
    </row>
    <row r="4866" spans="1:9">
      <c r="A4866" s="7">
        <v>4864.5</v>
      </c>
      <c r="B4866" s="7">
        <v>0</v>
      </c>
      <c r="C4866" s="7"/>
      <c r="D4866" s="7"/>
      <c r="E4866" s="7"/>
      <c r="H4866">
        <v>4864.5</v>
      </c>
      <c r="I4866">
        <v>0</v>
      </c>
    </row>
    <row r="4867" spans="1:9">
      <c r="A4867" s="7">
        <v>4865.5</v>
      </c>
      <c r="B4867" s="7">
        <v>0</v>
      </c>
      <c r="C4867" s="7"/>
      <c r="D4867" s="7"/>
      <c r="E4867" s="7"/>
      <c r="H4867">
        <v>4865.5</v>
      </c>
      <c r="I4867">
        <v>1</v>
      </c>
    </row>
    <row r="4868" spans="1:9">
      <c r="A4868" s="7">
        <v>4866.5</v>
      </c>
      <c r="B4868" s="7">
        <v>0</v>
      </c>
      <c r="C4868" s="7"/>
      <c r="D4868" s="7"/>
      <c r="E4868" s="7"/>
      <c r="H4868">
        <v>4866.5</v>
      </c>
      <c r="I4868">
        <v>0</v>
      </c>
    </row>
    <row r="4869" spans="1:9">
      <c r="A4869" s="7">
        <v>4867.5</v>
      </c>
      <c r="B4869" s="7">
        <v>0</v>
      </c>
      <c r="C4869" s="7"/>
      <c r="D4869" s="7"/>
      <c r="E4869" s="7"/>
      <c r="H4869">
        <v>4867.5</v>
      </c>
      <c r="I4869">
        <v>0</v>
      </c>
    </row>
    <row r="4870" spans="1:9">
      <c r="A4870" s="7">
        <v>4868.5</v>
      </c>
      <c r="B4870" s="7">
        <v>0</v>
      </c>
      <c r="C4870" s="7"/>
      <c r="D4870" s="7"/>
      <c r="E4870" s="7"/>
      <c r="H4870">
        <v>4868.5</v>
      </c>
      <c r="I4870">
        <v>1</v>
      </c>
    </row>
    <row r="4871" spans="1:9">
      <c r="A4871" s="7">
        <v>4869.5</v>
      </c>
      <c r="B4871" s="7">
        <v>0</v>
      </c>
      <c r="C4871" s="7"/>
      <c r="D4871" s="7"/>
      <c r="E4871" s="7"/>
      <c r="H4871">
        <v>4869.5</v>
      </c>
      <c r="I4871">
        <v>1</v>
      </c>
    </row>
    <row r="4872" spans="1:9">
      <c r="A4872" s="7">
        <v>4870.5</v>
      </c>
      <c r="B4872" s="7">
        <v>0</v>
      </c>
      <c r="C4872" s="7"/>
      <c r="D4872" s="7"/>
      <c r="E4872" s="7"/>
      <c r="H4872">
        <v>4870.5</v>
      </c>
      <c r="I4872">
        <v>0</v>
      </c>
    </row>
    <row r="4873" spans="1:9">
      <c r="A4873" s="7">
        <v>4871.5</v>
      </c>
      <c r="B4873" s="7">
        <v>1</v>
      </c>
      <c r="C4873" s="7"/>
      <c r="D4873" s="7"/>
      <c r="E4873" s="7"/>
      <c r="H4873">
        <v>4871.5</v>
      </c>
      <c r="I4873">
        <v>0</v>
      </c>
    </row>
    <row r="4874" spans="1:9">
      <c r="A4874" s="7">
        <v>4872.5</v>
      </c>
      <c r="B4874" s="7">
        <v>0</v>
      </c>
      <c r="C4874" s="7"/>
      <c r="D4874" s="7"/>
      <c r="E4874" s="7"/>
      <c r="H4874">
        <v>4872.5</v>
      </c>
      <c r="I4874">
        <v>1</v>
      </c>
    </row>
    <row r="4875" spans="1:9">
      <c r="A4875" s="7">
        <v>4873.5</v>
      </c>
      <c r="B4875" s="7">
        <v>1</v>
      </c>
      <c r="C4875" s="7"/>
      <c r="D4875" s="7"/>
      <c r="E4875" s="7"/>
      <c r="H4875">
        <v>4873.5</v>
      </c>
      <c r="I4875">
        <v>0</v>
      </c>
    </row>
    <row r="4876" spans="1:9">
      <c r="A4876" s="7">
        <v>4874.5</v>
      </c>
      <c r="B4876" s="7">
        <v>1</v>
      </c>
      <c r="C4876" s="7"/>
      <c r="D4876" s="7"/>
      <c r="E4876" s="7"/>
      <c r="H4876">
        <v>4874.5</v>
      </c>
      <c r="I4876">
        <v>0</v>
      </c>
    </row>
    <row r="4877" spans="1:9">
      <c r="A4877" s="7">
        <v>4875.5</v>
      </c>
      <c r="B4877" s="7">
        <v>0</v>
      </c>
      <c r="C4877" s="7"/>
      <c r="D4877" s="7"/>
      <c r="E4877" s="7"/>
      <c r="H4877">
        <v>4875.5</v>
      </c>
      <c r="I4877">
        <v>0</v>
      </c>
    </row>
    <row r="4878" spans="1:9">
      <c r="A4878" s="7">
        <v>4876.5</v>
      </c>
      <c r="B4878" s="7">
        <v>1</v>
      </c>
      <c r="C4878" s="7"/>
      <c r="D4878" s="7"/>
      <c r="E4878" s="7"/>
      <c r="H4878">
        <v>4876.5</v>
      </c>
      <c r="I4878">
        <v>1</v>
      </c>
    </row>
    <row r="4879" spans="1:9">
      <c r="A4879" s="7">
        <v>4877.5</v>
      </c>
      <c r="B4879" s="7">
        <v>1</v>
      </c>
      <c r="C4879" s="7"/>
      <c r="D4879" s="7"/>
      <c r="E4879" s="7"/>
      <c r="H4879">
        <v>4877.5</v>
      </c>
      <c r="I4879">
        <v>1</v>
      </c>
    </row>
    <row r="4880" spans="1:9">
      <c r="A4880" s="7">
        <v>4878.5</v>
      </c>
      <c r="B4880" s="7">
        <v>0</v>
      </c>
      <c r="C4880" s="7"/>
      <c r="D4880" s="7"/>
      <c r="E4880" s="7"/>
      <c r="H4880">
        <v>4878.5</v>
      </c>
      <c r="I4880">
        <v>0</v>
      </c>
    </row>
    <row r="4881" spans="1:9">
      <c r="A4881" s="7">
        <v>4879.5</v>
      </c>
      <c r="B4881" s="7">
        <v>1</v>
      </c>
      <c r="C4881" s="7"/>
      <c r="D4881" s="7"/>
      <c r="E4881" s="7"/>
      <c r="H4881">
        <v>4879.5</v>
      </c>
      <c r="I4881">
        <v>0</v>
      </c>
    </row>
    <row r="4882" spans="1:9">
      <c r="A4882" s="7">
        <v>4880.5</v>
      </c>
      <c r="B4882" s="7">
        <v>0</v>
      </c>
      <c r="C4882" s="7"/>
      <c r="D4882" s="7"/>
      <c r="E4882" s="7"/>
      <c r="H4882">
        <v>4880.5</v>
      </c>
      <c r="I4882">
        <v>1</v>
      </c>
    </row>
    <row r="4883" spans="1:9">
      <c r="A4883" s="7">
        <v>4881.5</v>
      </c>
      <c r="B4883" s="7">
        <v>2</v>
      </c>
      <c r="C4883" s="7"/>
      <c r="D4883" s="7"/>
      <c r="E4883" s="7"/>
      <c r="H4883">
        <v>4881.5</v>
      </c>
      <c r="I4883">
        <v>0</v>
      </c>
    </row>
    <row r="4884" spans="1:9">
      <c r="A4884" s="7">
        <v>4882.5</v>
      </c>
      <c r="B4884" s="7">
        <v>0</v>
      </c>
      <c r="C4884" s="7"/>
      <c r="D4884" s="7"/>
      <c r="E4884" s="7"/>
      <c r="H4884">
        <v>4882.5</v>
      </c>
      <c r="I4884">
        <v>0</v>
      </c>
    </row>
    <row r="4885" spans="1:9">
      <c r="A4885" s="7">
        <v>4883.5</v>
      </c>
      <c r="B4885" s="7">
        <v>1</v>
      </c>
      <c r="C4885" s="7"/>
      <c r="D4885" s="7"/>
      <c r="E4885" s="7"/>
      <c r="H4885">
        <v>4883.5</v>
      </c>
      <c r="I4885">
        <v>0</v>
      </c>
    </row>
    <row r="4886" spans="1:9">
      <c r="A4886" s="7">
        <v>4884.5</v>
      </c>
      <c r="B4886" s="7">
        <v>0</v>
      </c>
      <c r="C4886" s="7"/>
      <c r="D4886" s="7"/>
      <c r="E4886" s="7"/>
      <c r="H4886">
        <v>4884.5</v>
      </c>
      <c r="I4886">
        <v>3</v>
      </c>
    </row>
    <row r="4887" spans="1:9">
      <c r="A4887" s="7">
        <v>4885.5</v>
      </c>
      <c r="B4887" s="7">
        <v>0</v>
      </c>
      <c r="C4887" s="7"/>
      <c r="D4887" s="7"/>
      <c r="E4887" s="7"/>
      <c r="H4887">
        <v>4885.5</v>
      </c>
      <c r="I4887">
        <v>0</v>
      </c>
    </row>
    <row r="4888" spans="1:9">
      <c r="A4888" s="7">
        <v>4886.5</v>
      </c>
      <c r="B4888" s="7">
        <v>1</v>
      </c>
      <c r="C4888" s="7"/>
      <c r="D4888" s="7"/>
      <c r="E4888" s="7"/>
      <c r="H4888">
        <v>4886.5</v>
      </c>
      <c r="I4888">
        <v>1</v>
      </c>
    </row>
    <row r="4889" spans="1:9">
      <c r="A4889" s="7">
        <v>4887.5</v>
      </c>
      <c r="B4889" s="7">
        <v>1</v>
      </c>
      <c r="C4889" s="7"/>
      <c r="D4889" s="7"/>
      <c r="E4889" s="7"/>
      <c r="H4889">
        <v>4887.5</v>
      </c>
      <c r="I4889">
        <v>1</v>
      </c>
    </row>
    <row r="4890" spans="1:9">
      <c r="A4890" s="7">
        <v>4888.5</v>
      </c>
      <c r="B4890" s="7">
        <v>0</v>
      </c>
      <c r="C4890" s="7"/>
      <c r="D4890" s="7"/>
      <c r="E4890" s="7"/>
      <c r="H4890">
        <v>4888.5</v>
      </c>
      <c r="I4890">
        <v>0</v>
      </c>
    </row>
    <row r="4891" spans="1:9">
      <c r="A4891" s="7">
        <v>4889.5</v>
      </c>
      <c r="B4891" s="7">
        <v>0</v>
      </c>
      <c r="C4891" s="7"/>
      <c r="D4891" s="7"/>
      <c r="E4891" s="7"/>
      <c r="H4891">
        <v>4889.5</v>
      </c>
      <c r="I4891">
        <v>0</v>
      </c>
    </row>
    <row r="4892" spans="1:9">
      <c r="A4892" s="7">
        <v>4890.5</v>
      </c>
      <c r="B4892" s="7">
        <v>2</v>
      </c>
      <c r="C4892" s="7"/>
      <c r="D4892" s="7"/>
      <c r="E4892" s="7"/>
      <c r="H4892">
        <v>4890.5</v>
      </c>
      <c r="I4892">
        <v>2</v>
      </c>
    </row>
    <row r="4893" spans="1:9">
      <c r="A4893" s="7">
        <v>4891.5</v>
      </c>
      <c r="B4893" s="7">
        <v>0</v>
      </c>
      <c r="C4893" s="7"/>
      <c r="D4893" s="7"/>
      <c r="E4893" s="7"/>
      <c r="H4893">
        <v>4891.5</v>
      </c>
      <c r="I4893">
        <v>1</v>
      </c>
    </row>
    <row r="4894" spans="1:9">
      <c r="A4894" s="7">
        <v>4892.5</v>
      </c>
      <c r="B4894" s="7">
        <v>0</v>
      </c>
      <c r="C4894" s="7"/>
      <c r="D4894" s="7"/>
      <c r="E4894" s="7"/>
      <c r="H4894">
        <v>4892.5</v>
      </c>
      <c r="I4894">
        <v>2</v>
      </c>
    </row>
    <row r="4895" spans="1:9">
      <c r="A4895" s="7">
        <v>4893.5</v>
      </c>
      <c r="B4895" s="7">
        <v>1</v>
      </c>
      <c r="C4895" s="7"/>
      <c r="D4895" s="7"/>
      <c r="E4895" s="7"/>
      <c r="H4895">
        <v>4893.5</v>
      </c>
      <c r="I4895">
        <v>1</v>
      </c>
    </row>
    <row r="4896" spans="1:9">
      <c r="A4896" s="7">
        <v>4894.5</v>
      </c>
      <c r="B4896" s="7">
        <v>0</v>
      </c>
      <c r="C4896" s="7"/>
      <c r="D4896" s="7"/>
      <c r="E4896" s="7"/>
      <c r="H4896">
        <v>4894.5</v>
      </c>
      <c r="I4896">
        <v>2</v>
      </c>
    </row>
    <row r="4897" spans="1:9">
      <c r="A4897" s="7">
        <v>4895.5</v>
      </c>
      <c r="B4897" s="7">
        <v>0</v>
      </c>
      <c r="C4897" s="7"/>
      <c r="D4897" s="7"/>
      <c r="E4897" s="7"/>
      <c r="H4897">
        <v>4895.5</v>
      </c>
      <c r="I4897">
        <v>0</v>
      </c>
    </row>
    <row r="4898" spans="1:9">
      <c r="A4898" s="7">
        <v>4896.5</v>
      </c>
      <c r="B4898" s="7">
        <v>1</v>
      </c>
      <c r="C4898" s="7"/>
      <c r="D4898" s="7"/>
      <c r="E4898" s="7"/>
      <c r="H4898">
        <v>4896.5</v>
      </c>
      <c r="I4898">
        <v>0</v>
      </c>
    </row>
    <row r="4899" spans="1:9">
      <c r="A4899" s="7">
        <v>4897.5</v>
      </c>
      <c r="B4899" s="7">
        <v>0</v>
      </c>
      <c r="C4899" s="7"/>
      <c r="D4899" s="7"/>
      <c r="E4899" s="7"/>
      <c r="H4899">
        <v>4897.5</v>
      </c>
      <c r="I4899">
        <v>0</v>
      </c>
    </row>
    <row r="4900" spans="1:9">
      <c r="A4900" s="7">
        <v>4898.5</v>
      </c>
      <c r="B4900" s="7">
        <v>0</v>
      </c>
      <c r="C4900" s="7"/>
      <c r="D4900" s="7"/>
      <c r="E4900" s="7"/>
      <c r="H4900">
        <v>4898.5</v>
      </c>
      <c r="I4900">
        <v>1</v>
      </c>
    </row>
    <row r="4901" spans="1:9">
      <c r="A4901" s="7">
        <v>4899.5</v>
      </c>
      <c r="B4901" s="7">
        <v>0</v>
      </c>
      <c r="C4901" s="7"/>
      <c r="D4901" s="7"/>
      <c r="E4901" s="7"/>
      <c r="H4901">
        <v>4899.5</v>
      </c>
      <c r="I4901">
        <v>0</v>
      </c>
    </row>
    <row r="4902" spans="1:9">
      <c r="A4902" s="7">
        <v>4900.5</v>
      </c>
      <c r="B4902" s="7">
        <v>0</v>
      </c>
      <c r="C4902" s="7"/>
      <c r="D4902" s="7"/>
      <c r="E4902" s="7"/>
      <c r="H4902">
        <v>4900.5</v>
      </c>
      <c r="I4902">
        <v>0</v>
      </c>
    </row>
    <row r="4903" spans="1:9">
      <c r="A4903" s="7">
        <v>4901.5</v>
      </c>
      <c r="B4903" s="7">
        <v>1</v>
      </c>
      <c r="C4903" s="7"/>
      <c r="D4903" s="7"/>
      <c r="E4903" s="7"/>
      <c r="H4903">
        <v>4901.5</v>
      </c>
      <c r="I4903">
        <v>0</v>
      </c>
    </row>
    <row r="4904" spans="1:9">
      <c r="A4904" s="7">
        <v>4902.5</v>
      </c>
      <c r="B4904" s="7">
        <v>0</v>
      </c>
      <c r="C4904" s="7"/>
      <c r="D4904" s="7"/>
      <c r="E4904" s="7"/>
      <c r="H4904">
        <v>4902.5</v>
      </c>
      <c r="I4904">
        <v>0</v>
      </c>
    </row>
    <row r="4905" spans="1:9">
      <c r="A4905" s="7">
        <v>4903.5</v>
      </c>
      <c r="B4905" s="7">
        <v>0</v>
      </c>
      <c r="C4905" s="7"/>
      <c r="D4905" s="7"/>
      <c r="E4905" s="7"/>
      <c r="H4905">
        <v>4903.5</v>
      </c>
      <c r="I4905">
        <v>1</v>
      </c>
    </row>
    <row r="4906" spans="1:9">
      <c r="A4906" s="7">
        <v>4904.5</v>
      </c>
      <c r="B4906" s="7">
        <v>0</v>
      </c>
      <c r="C4906" s="7"/>
      <c r="D4906" s="7"/>
      <c r="E4906" s="7"/>
      <c r="H4906">
        <v>4904.5</v>
      </c>
      <c r="I4906">
        <v>0</v>
      </c>
    </row>
    <row r="4907" spans="1:9">
      <c r="A4907" s="7">
        <v>4905.5</v>
      </c>
      <c r="B4907" s="7">
        <v>0</v>
      </c>
      <c r="C4907" s="7"/>
      <c r="D4907" s="7"/>
      <c r="E4907" s="7"/>
      <c r="H4907">
        <v>4905.5</v>
      </c>
      <c r="I4907">
        <v>1</v>
      </c>
    </row>
    <row r="4908" spans="1:9">
      <c r="A4908" s="7">
        <v>4906.5</v>
      </c>
      <c r="B4908" s="7">
        <v>0</v>
      </c>
      <c r="C4908" s="7"/>
      <c r="D4908" s="7"/>
      <c r="E4908" s="7"/>
      <c r="H4908">
        <v>4906.5</v>
      </c>
      <c r="I4908">
        <v>0</v>
      </c>
    </row>
    <row r="4909" spans="1:9">
      <c r="A4909" s="7">
        <v>4907.5</v>
      </c>
      <c r="B4909" s="7">
        <v>0</v>
      </c>
      <c r="C4909" s="7"/>
      <c r="D4909" s="7"/>
      <c r="E4909" s="7"/>
      <c r="H4909">
        <v>4907.5</v>
      </c>
      <c r="I4909">
        <v>1</v>
      </c>
    </row>
    <row r="4910" spans="1:9">
      <c r="A4910" s="7">
        <v>4908.5</v>
      </c>
      <c r="B4910" s="7">
        <v>0</v>
      </c>
      <c r="C4910" s="7"/>
      <c r="D4910" s="7"/>
      <c r="E4910" s="7"/>
      <c r="H4910">
        <v>4908.5</v>
      </c>
      <c r="I4910">
        <v>0</v>
      </c>
    </row>
    <row r="4911" spans="1:9">
      <c r="A4911" s="7">
        <v>4909.5</v>
      </c>
      <c r="B4911" s="7">
        <v>0</v>
      </c>
      <c r="C4911" s="7"/>
      <c r="D4911" s="7"/>
      <c r="E4911" s="7"/>
      <c r="H4911">
        <v>4909.5</v>
      </c>
      <c r="I4911">
        <v>0</v>
      </c>
    </row>
    <row r="4912" spans="1:9">
      <c r="A4912" s="7">
        <v>4910.5</v>
      </c>
      <c r="B4912" s="7">
        <v>0</v>
      </c>
      <c r="C4912" s="7"/>
      <c r="D4912" s="7"/>
      <c r="E4912" s="7"/>
      <c r="H4912">
        <v>4910.5</v>
      </c>
      <c r="I4912">
        <v>0</v>
      </c>
    </row>
    <row r="4913" spans="1:9">
      <c r="A4913" s="7">
        <v>4911.5</v>
      </c>
      <c r="B4913" s="7">
        <v>0</v>
      </c>
      <c r="C4913" s="7"/>
      <c r="D4913" s="7"/>
      <c r="E4913" s="7"/>
      <c r="H4913">
        <v>4911.5</v>
      </c>
      <c r="I4913">
        <v>0</v>
      </c>
    </row>
    <row r="4914" spans="1:9">
      <c r="A4914" s="7">
        <v>4912.5</v>
      </c>
      <c r="B4914" s="7">
        <v>0</v>
      </c>
      <c r="C4914" s="7"/>
      <c r="D4914" s="7"/>
      <c r="E4914" s="7"/>
      <c r="H4914">
        <v>4912.5</v>
      </c>
      <c r="I4914">
        <v>0</v>
      </c>
    </row>
    <row r="4915" spans="1:9">
      <c r="A4915" s="7">
        <v>4913.5</v>
      </c>
      <c r="B4915" s="7">
        <v>1</v>
      </c>
      <c r="C4915" s="7"/>
      <c r="D4915" s="7"/>
      <c r="E4915" s="7"/>
      <c r="H4915">
        <v>4913.5</v>
      </c>
      <c r="I4915">
        <v>0</v>
      </c>
    </row>
    <row r="4916" spans="1:9">
      <c r="A4916" s="7">
        <v>4914.5</v>
      </c>
      <c r="B4916" s="7">
        <v>0</v>
      </c>
      <c r="C4916" s="7"/>
      <c r="D4916" s="7"/>
      <c r="E4916" s="7"/>
      <c r="H4916">
        <v>4914.5</v>
      </c>
      <c r="I4916">
        <v>0</v>
      </c>
    </row>
    <row r="4917" spans="1:9">
      <c r="A4917" s="7">
        <v>4915.5</v>
      </c>
      <c r="B4917" s="7">
        <v>0</v>
      </c>
      <c r="C4917" s="7"/>
      <c r="D4917" s="7"/>
      <c r="E4917" s="7"/>
      <c r="H4917">
        <v>4915.5</v>
      </c>
      <c r="I4917">
        <v>0</v>
      </c>
    </row>
    <row r="4918" spans="1:9">
      <c r="A4918" s="7">
        <v>4916.5</v>
      </c>
      <c r="B4918" s="7">
        <v>0</v>
      </c>
      <c r="C4918" s="7"/>
      <c r="D4918" s="7"/>
      <c r="E4918" s="7"/>
      <c r="H4918">
        <v>4916.5</v>
      </c>
      <c r="I4918">
        <v>0</v>
      </c>
    </row>
    <row r="4919" spans="1:9">
      <c r="A4919" s="7">
        <v>4917.5</v>
      </c>
      <c r="B4919" s="7">
        <v>0</v>
      </c>
      <c r="C4919" s="7"/>
      <c r="D4919" s="7"/>
      <c r="E4919" s="7"/>
      <c r="H4919">
        <v>4917.5</v>
      </c>
      <c r="I4919">
        <v>1</v>
      </c>
    </row>
    <row r="4920" spans="1:9">
      <c r="A4920" s="7">
        <v>4918.5</v>
      </c>
      <c r="B4920" s="7">
        <v>0</v>
      </c>
      <c r="C4920" s="7"/>
      <c r="D4920" s="7"/>
      <c r="E4920" s="7"/>
      <c r="H4920">
        <v>4918.5</v>
      </c>
      <c r="I4920">
        <v>0</v>
      </c>
    </row>
    <row r="4921" spans="1:9">
      <c r="A4921" s="7">
        <v>4919.5</v>
      </c>
      <c r="B4921" s="7">
        <v>0</v>
      </c>
      <c r="C4921" s="7"/>
      <c r="D4921" s="7"/>
      <c r="E4921" s="7"/>
      <c r="H4921">
        <v>4919.5</v>
      </c>
      <c r="I4921">
        <v>0</v>
      </c>
    </row>
    <row r="4922" spans="1:9">
      <c r="A4922" s="7">
        <v>4920.5</v>
      </c>
      <c r="B4922" s="7">
        <v>0</v>
      </c>
      <c r="C4922" s="7"/>
      <c r="D4922" s="7"/>
      <c r="E4922" s="7"/>
      <c r="H4922">
        <v>4920.5</v>
      </c>
      <c r="I4922">
        <v>0</v>
      </c>
    </row>
    <row r="4923" spans="1:9">
      <c r="A4923" s="7">
        <v>4921.5</v>
      </c>
      <c r="B4923" s="7">
        <v>0</v>
      </c>
      <c r="C4923" s="7"/>
      <c r="D4923" s="7"/>
      <c r="E4923" s="7"/>
      <c r="H4923">
        <v>4921.5</v>
      </c>
      <c r="I4923">
        <v>1</v>
      </c>
    </row>
    <row r="4924" spans="1:9">
      <c r="A4924" s="7">
        <v>4922.5</v>
      </c>
      <c r="B4924" s="7">
        <v>0</v>
      </c>
      <c r="C4924" s="7"/>
      <c r="D4924" s="7"/>
      <c r="E4924" s="7"/>
      <c r="H4924">
        <v>4922.5</v>
      </c>
      <c r="I4924">
        <v>0</v>
      </c>
    </row>
    <row r="4925" spans="1:9">
      <c r="A4925" s="7">
        <v>4923.5</v>
      </c>
      <c r="B4925" s="7">
        <v>0</v>
      </c>
      <c r="C4925" s="7"/>
      <c r="D4925" s="7"/>
      <c r="E4925" s="7"/>
      <c r="H4925">
        <v>4923.5</v>
      </c>
      <c r="I4925">
        <v>2</v>
      </c>
    </row>
    <row r="4926" spans="1:9">
      <c r="A4926" s="7">
        <v>4924.5</v>
      </c>
      <c r="B4926" s="7">
        <v>0</v>
      </c>
      <c r="C4926" s="7"/>
      <c r="D4926" s="7"/>
      <c r="E4926" s="7"/>
      <c r="H4926">
        <v>4924.5</v>
      </c>
      <c r="I4926">
        <v>0</v>
      </c>
    </row>
    <row r="4927" spans="1:9">
      <c r="A4927" s="7">
        <v>4925.5</v>
      </c>
      <c r="B4927" s="7">
        <v>1</v>
      </c>
      <c r="C4927" s="7"/>
      <c r="D4927" s="7"/>
      <c r="E4927" s="7"/>
      <c r="H4927">
        <v>4925.5</v>
      </c>
      <c r="I4927">
        <v>0</v>
      </c>
    </row>
    <row r="4928" spans="1:9">
      <c r="A4928" s="7">
        <v>4926.5</v>
      </c>
      <c r="B4928" s="7">
        <v>0</v>
      </c>
      <c r="C4928" s="7"/>
      <c r="D4928" s="7"/>
      <c r="E4928" s="7"/>
      <c r="H4928">
        <v>4926.5</v>
      </c>
      <c r="I4928">
        <v>0</v>
      </c>
    </row>
    <row r="4929" spans="1:9">
      <c r="A4929" s="7">
        <v>4927.5</v>
      </c>
      <c r="B4929" s="7">
        <v>0</v>
      </c>
      <c r="C4929" s="7"/>
      <c r="D4929" s="7"/>
      <c r="E4929" s="7"/>
      <c r="H4929">
        <v>4927.5</v>
      </c>
      <c r="I4929">
        <v>0</v>
      </c>
    </row>
    <row r="4930" spans="1:9">
      <c r="A4930" s="7">
        <v>4928.5</v>
      </c>
      <c r="B4930" s="7">
        <v>0</v>
      </c>
      <c r="C4930" s="7"/>
      <c r="D4930" s="7"/>
      <c r="E4930" s="7"/>
      <c r="H4930">
        <v>4928.5</v>
      </c>
      <c r="I4930">
        <v>2</v>
      </c>
    </row>
    <row r="4931" spans="1:9">
      <c r="A4931" s="7">
        <v>4929.5</v>
      </c>
      <c r="B4931" s="7">
        <v>1</v>
      </c>
      <c r="C4931" s="7"/>
      <c r="D4931" s="7"/>
      <c r="E4931" s="7"/>
      <c r="H4931">
        <v>4929.5</v>
      </c>
      <c r="I4931">
        <v>0</v>
      </c>
    </row>
    <row r="4932" spans="1:9">
      <c r="A4932" s="7">
        <v>4930.5</v>
      </c>
      <c r="B4932" s="7">
        <v>0</v>
      </c>
      <c r="C4932" s="7"/>
      <c r="D4932" s="7"/>
      <c r="E4932" s="7"/>
      <c r="H4932">
        <v>4930.5</v>
      </c>
      <c r="I4932">
        <v>1</v>
      </c>
    </row>
    <row r="4933" spans="1:9">
      <c r="A4933" s="7">
        <v>4931.5</v>
      </c>
      <c r="B4933" s="7">
        <v>0</v>
      </c>
      <c r="C4933" s="7"/>
      <c r="D4933" s="7"/>
      <c r="E4933" s="7"/>
      <c r="H4933">
        <v>4931.5</v>
      </c>
      <c r="I4933">
        <v>1</v>
      </c>
    </row>
    <row r="4934" spans="1:9">
      <c r="A4934" s="7">
        <v>4932.5</v>
      </c>
      <c r="B4934" s="7">
        <v>0</v>
      </c>
      <c r="C4934" s="7"/>
      <c r="D4934" s="7"/>
      <c r="E4934" s="7"/>
      <c r="H4934">
        <v>4932.5</v>
      </c>
      <c r="I4934">
        <v>0</v>
      </c>
    </row>
    <row r="4935" spans="1:9">
      <c r="A4935" s="7">
        <v>4933.5</v>
      </c>
      <c r="B4935" s="7">
        <v>0</v>
      </c>
      <c r="C4935" s="7"/>
      <c r="D4935" s="7"/>
      <c r="E4935" s="7"/>
      <c r="H4935">
        <v>4933.5</v>
      </c>
      <c r="I4935">
        <v>0</v>
      </c>
    </row>
    <row r="4936" spans="1:9">
      <c r="A4936" s="7">
        <v>4934.5</v>
      </c>
      <c r="B4936" s="7">
        <v>0</v>
      </c>
      <c r="C4936" s="7"/>
      <c r="D4936" s="7"/>
      <c r="E4936" s="7"/>
      <c r="H4936">
        <v>4934.5</v>
      </c>
      <c r="I4936">
        <v>2</v>
      </c>
    </row>
    <row r="4937" spans="1:9">
      <c r="A4937" s="7">
        <v>4935.5</v>
      </c>
      <c r="B4937" s="7">
        <v>0</v>
      </c>
      <c r="C4937" s="7"/>
      <c r="D4937" s="7"/>
      <c r="E4937" s="7"/>
      <c r="H4937">
        <v>4935.5</v>
      </c>
      <c r="I4937">
        <v>1</v>
      </c>
    </row>
    <row r="4938" spans="1:9">
      <c r="A4938" s="7">
        <v>4936.5</v>
      </c>
      <c r="B4938" s="7">
        <v>0</v>
      </c>
      <c r="C4938" s="7"/>
      <c r="D4938" s="7"/>
      <c r="E4938" s="7"/>
      <c r="H4938">
        <v>4936.5</v>
      </c>
      <c r="I4938">
        <v>0</v>
      </c>
    </row>
    <row r="4939" spans="1:9">
      <c r="A4939" s="7">
        <v>4937.5</v>
      </c>
      <c r="B4939" s="7">
        <v>0</v>
      </c>
      <c r="C4939" s="7"/>
      <c r="D4939" s="7"/>
      <c r="E4939" s="7"/>
      <c r="H4939">
        <v>4937.5</v>
      </c>
      <c r="I4939">
        <v>1</v>
      </c>
    </row>
    <row r="4940" spans="1:9">
      <c r="A4940" s="7">
        <v>4938.5</v>
      </c>
      <c r="B4940" s="7">
        <v>0</v>
      </c>
      <c r="C4940" s="7"/>
      <c r="D4940" s="7"/>
      <c r="E4940" s="7"/>
      <c r="H4940">
        <v>4938.5</v>
      </c>
      <c r="I4940">
        <v>0</v>
      </c>
    </row>
    <row r="4941" spans="1:9">
      <c r="A4941" s="7">
        <v>4939.5</v>
      </c>
      <c r="B4941" s="7">
        <v>0</v>
      </c>
      <c r="C4941" s="7"/>
      <c r="D4941" s="7"/>
      <c r="E4941" s="7"/>
      <c r="H4941">
        <v>4939.5</v>
      </c>
      <c r="I4941">
        <v>0</v>
      </c>
    </row>
    <row r="4942" spans="1:9">
      <c r="A4942" s="7">
        <v>4940.5</v>
      </c>
      <c r="B4942" s="7">
        <v>1</v>
      </c>
      <c r="C4942" s="7"/>
      <c r="D4942" s="7"/>
      <c r="E4942" s="7"/>
      <c r="H4942">
        <v>4940.5</v>
      </c>
      <c r="I4942">
        <v>0</v>
      </c>
    </row>
    <row r="4943" spans="1:9">
      <c r="A4943" s="7">
        <v>4941.5</v>
      </c>
      <c r="B4943" s="7">
        <v>0</v>
      </c>
      <c r="C4943" s="7"/>
      <c r="D4943" s="7"/>
      <c r="E4943" s="7"/>
      <c r="H4943">
        <v>4941.5</v>
      </c>
      <c r="I4943">
        <v>1</v>
      </c>
    </row>
    <row r="4944" spans="1:9">
      <c r="A4944" s="7">
        <v>4942.5</v>
      </c>
      <c r="B4944" s="7">
        <v>0</v>
      </c>
      <c r="C4944" s="7"/>
      <c r="D4944" s="7"/>
      <c r="E4944" s="7"/>
      <c r="H4944">
        <v>4942.5</v>
      </c>
      <c r="I4944">
        <v>1</v>
      </c>
    </row>
    <row r="4945" spans="1:9">
      <c r="A4945" s="7">
        <v>4943.5</v>
      </c>
      <c r="B4945" s="7">
        <v>0</v>
      </c>
      <c r="C4945" s="7"/>
      <c r="D4945" s="7"/>
      <c r="E4945" s="7"/>
      <c r="H4945">
        <v>4943.5</v>
      </c>
      <c r="I4945">
        <v>0</v>
      </c>
    </row>
    <row r="4946" spans="1:9">
      <c r="A4946" s="7">
        <v>4944.5</v>
      </c>
      <c r="B4946" s="7">
        <v>0</v>
      </c>
      <c r="C4946" s="7"/>
      <c r="D4946" s="7"/>
      <c r="E4946" s="7"/>
      <c r="H4946">
        <v>4944.5</v>
      </c>
      <c r="I4946">
        <v>1</v>
      </c>
    </row>
    <row r="4947" spans="1:9">
      <c r="A4947" s="7">
        <v>4945.5</v>
      </c>
      <c r="B4947" s="7">
        <v>0</v>
      </c>
      <c r="C4947" s="7"/>
      <c r="D4947" s="7"/>
      <c r="E4947" s="7"/>
      <c r="H4947">
        <v>4945.5</v>
      </c>
      <c r="I4947">
        <v>0</v>
      </c>
    </row>
    <row r="4948" spans="1:9">
      <c r="A4948" s="7">
        <v>4946.5</v>
      </c>
      <c r="B4948" s="7">
        <v>0</v>
      </c>
      <c r="C4948" s="7"/>
      <c r="D4948" s="7"/>
      <c r="E4948" s="7"/>
      <c r="H4948">
        <v>4946.5</v>
      </c>
      <c r="I4948">
        <v>1</v>
      </c>
    </row>
    <row r="4949" spans="1:9">
      <c r="A4949" s="7">
        <v>4947.5</v>
      </c>
      <c r="B4949" s="7">
        <v>0</v>
      </c>
      <c r="C4949" s="7"/>
      <c r="D4949" s="7"/>
      <c r="E4949" s="7"/>
      <c r="H4949">
        <v>4947.5</v>
      </c>
      <c r="I4949">
        <v>0</v>
      </c>
    </row>
    <row r="4950" spans="1:9">
      <c r="A4950" s="7">
        <v>4948.5</v>
      </c>
      <c r="B4950" s="7">
        <v>0</v>
      </c>
      <c r="C4950" s="7"/>
      <c r="D4950" s="7"/>
      <c r="E4950" s="7"/>
      <c r="H4950">
        <v>4948.5</v>
      </c>
      <c r="I4950">
        <v>1</v>
      </c>
    </row>
    <row r="4951" spans="1:9">
      <c r="A4951" s="7">
        <v>4949.5</v>
      </c>
      <c r="B4951" s="7">
        <v>1</v>
      </c>
      <c r="C4951" s="7"/>
      <c r="D4951" s="7"/>
      <c r="E4951" s="7"/>
      <c r="H4951">
        <v>4949.5</v>
      </c>
      <c r="I4951">
        <v>1</v>
      </c>
    </row>
    <row r="4952" spans="1:9">
      <c r="A4952" s="7">
        <v>4950.5</v>
      </c>
      <c r="B4952" s="7">
        <v>0</v>
      </c>
      <c r="C4952" s="7"/>
      <c r="D4952" s="7"/>
      <c r="E4952" s="7"/>
      <c r="H4952">
        <v>4950.5</v>
      </c>
      <c r="I4952">
        <v>0</v>
      </c>
    </row>
    <row r="4953" spans="1:9">
      <c r="A4953" s="7">
        <v>4951.5</v>
      </c>
      <c r="B4953" s="7">
        <v>0</v>
      </c>
      <c r="C4953" s="7"/>
      <c r="D4953" s="7"/>
      <c r="E4953" s="7"/>
      <c r="H4953">
        <v>4951.5</v>
      </c>
      <c r="I4953">
        <v>0</v>
      </c>
    </row>
    <row r="4954" spans="1:9">
      <c r="A4954" s="7">
        <v>4952.5</v>
      </c>
      <c r="B4954" s="7">
        <v>0</v>
      </c>
      <c r="C4954" s="7"/>
      <c r="D4954" s="7"/>
      <c r="E4954" s="7"/>
      <c r="H4954">
        <v>4952.5</v>
      </c>
      <c r="I4954">
        <v>0</v>
      </c>
    </row>
    <row r="4955" spans="1:9">
      <c r="A4955" s="7">
        <v>4953.5</v>
      </c>
      <c r="B4955" s="7">
        <v>2</v>
      </c>
      <c r="C4955" s="7"/>
      <c r="D4955" s="7"/>
      <c r="E4955" s="7"/>
      <c r="H4955">
        <v>4953.5</v>
      </c>
      <c r="I4955">
        <v>1</v>
      </c>
    </row>
    <row r="4956" spans="1:9">
      <c r="A4956" s="7">
        <v>4954.5</v>
      </c>
      <c r="B4956" s="7">
        <v>1</v>
      </c>
      <c r="C4956" s="7"/>
      <c r="D4956" s="7"/>
      <c r="E4956" s="7"/>
      <c r="H4956">
        <v>4954.5</v>
      </c>
      <c r="I4956">
        <v>0</v>
      </c>
    </row>
    <row r="4957" spans="1:9">
      <c r="A4957" s="7">
        <v>4955.5</v>
      </c>
      <c r="B4957" s="7">
        <v>0</v>
      </c>
      <c r="C4957" s="7"/>
      <c r="D4957" s="7"/>
      <c r="E4957" s="7"/>
      <c r="H4957">
        <v>4955.5</v>
      </c>
      <c r="I4957">
        <v>2</v>
      </c>
    </row>
    <row r="4958" spans="1:9">
      <c r="A4958" s="7">
        <v>4956.5</v>
      </c>
      <c r="B4958" s="7">
        <v>0</v>
      </c>
      <c r="C4958" s="7"/>
      <c r="D4958" s="7"/>
      <c r="E4958" s="7"/>
      <c r="H4958">
        <v>4956.5</v>
      </c>
      <c r="I4958">
        <v>2</v>
      </c>
    </row>
    <row r="4959" spans="1:9">
      <c r="A4959" s="7">
        <v>4957.5</v>
      </c>
      <c r="B4959" s="7">
        <v>0</v>
      </c>
      <c r="C4959" s="7"/>
      <c r="D4959" s="7"/>
      <c r="E4959" s="7"/>
      <c r="H4959">
        <v>4957.5</v>
      </c>
      <c r="I4959">
        <v>0</v>
      </c>
    </row>
    <row r="4960" spans="1:9">
      <c r="A4960" s="7">
        <v>4958.5</v>
      </c>
      <c r="B4960" s="7">
        <v>1</v>
      </c>
      <c r="C4960" s="7"/>
      <c r="D4960" s="7"/>
      <c r="E4960" s="7"/>
      <c r="H4960">
        <v>4958.5</v>
      </c>
      <c r="I4960">
        <v>0</v>
      </c>
    </row>
    <row r="4961" spans="1:9">
      <c r="A4961" s="7">
        <v>4959.5</v>
      </c>
      <c r="B4961" s="7">
        <v>0</v>
      </c>
      <c r="C4961" s="7"/>
      <c r="D4961" s="7"/>
      <c r="E4961" s="7"/>
      <c r="H4961">
        <v>4959.5</v>
      </c>
      <c r="I4961">
        <v>1</v>
      </c>
    </row>
    <row r="4962" spans="1:9">
      <c r="A4962" s="7">
        <v>4960.5</v>
      </c>
      <c r="B4962" s="7">
        <v>1</v>
      </c>
      <c r="C4962" s="7"/>
      <c r="D4962" s="7"/>
      <c r="E4962" s="7"/>
      <c r="H4962">
        <v>4960.5</v>
      </c>
      <c r="I4962">
        <v>0</v>
      </c>
    </row>
    <row r="4963" spans="1:9">
      <c r="A4963" s="7">
        <v>4961.5</v>
      </c>
      <c r="B4963" s="7">
        <v>1</v>
      </c>
      <c r="C4963" s="7"/>
      <c r="D4963" s="7"/>
      <c r="E4963" s="7"/>
      <c r="H4963">
        <v>4961.5</v>
      </c>
      <c r="I4963">
        <v>1</v>
      </c>
    </row>
    <row r="4964" spans="1:9">
      <c r="A4964" s="7">
        <v>4962.5</v>
      </c>
      <c r="B4964" s="7">
        <v>0</v>
      </c>
      <c r="C4964" s="7"/>
      <c r="D4964" s="7"/>
      <c r="E4964" s="7"/>
      <c r="H4964">
        <v>4962.5</v>
      </c>
      <c r="I4964">
        <v>0</v>
      </c>
    </row>
    <row r="4965" spans="1:9">
      <c r="A4965" s="7">
        <v>4963.5</v>
      </c>
      <c r="B4965" s="7">
        <v>0</v>
      </c>
      <c r="C4965" s="7"/>
      <c r="D4965" s="7"/>
      <c r="E4965" s="7"/>
      <c r="H4965">
        <v>4963.5</v>
      </c>
      <c r="I4965">
        <v>0</v>
      </c>
    </row>
    <row r="4966" spans="1:9">
      <c r="A4966" s="7">
        <v>4964.5</v>
      </c>
      <c r="B4966" s="7">
        <v>0</v>
      </c>
      <c r="C4966" s="7"/>
      <c r="D4966" s="7"/>
      <c r="E4966" s="7"/>
      <c r="H4966">
        <v>4964.5</v>
      </c>
      <c r="I4966">
        <v>0</v>
      </c>
    </row>
    <row r="4967" spans="1:9">
      <c r="A4967" s="7">
        <v>4965.5</v>
      </c>
      <c r="B4967" s="7">
        <v>0</v>
      </c>
      <c r="C4967" s="7"/>
      <c r="D4967" s="7"/>
      <c r="E4967" s="7"/>
      <c r="H4967">
        <v>4965.5</v>
      </c>
      <c r="I4967">
        <v>1</v>
      </c>
    </row>
    <row r="4968" spans="1:9">
      <c r="A4968" s="7">
        <v>4966.5</v>
      </c>
      <c r="B4968" s="7">
        <v>0</v>
      </c>
      <c r="C4968" s="7"/>
      <c r="D4968" s="7"/>
      <c r="E4968" s="7"/>
      <c r="H4968">
        <v>4966.5</v>
      </c>
      <c r="I4968">
        <v>0</v>
      </c>
    </row>
    <row r="4969" spans="1:9">
      <c r="A4969" s="7">
        <v>4967.5</v>
      </c>
      <c r="B4969" s="7">
        <v>0</v>
      </c>
      <c r="C4969" s="7"/>
      <c r="D4969" s="7"/>
      <c r="E4969" s="7"/>
      <c r="H4969">
        <v>4967.5</v>
      </c>
      <c r="I4969">
        <v>1</v>
      </c>
    </row>
    <row r="4970" spans="1:9">
      <c r="A4970" s="7">
        <v>4968.5</v>
      </c>
      <c r="B4970" s="7">
        <v>0</v>
      </c>
      <c r="C4970" s="7"/>
      <c r="D4970" s="7"/>
      <c r="E4970" s="7"/>
      <c r="H4970">
        <v>4968.5</v>
      </c>
      <c r="I4970">
        <v>1</v>
      </c>
    </row>
    <row r="4971" spans="1:9">
      <c r="A4971" s="7">
        <v>4969.5</v>
      </c>
      <c r="B4971" s="7">
        <v>0</v>
      </c>
      <c r="C4971" s="7"/>
      <c r="D4971" s="7"/>
      <c r="E4971" s="7"/>
      <c r="H4971">
        <v>4969.5</v>
      </c>
      <c r="I4971">
        <v>1</v>
      </c>
    </row>
    <row r="4972" spans="1:9">
      <c r="A4972" s="7">
        <v>4970.5</v>
      </c>
      <c r="B4972" s="7">
        <v>0</v>
      </c>
      <c r="C4972" s="7"/>
      <c r="D4972" s="7"/>
      <c r="E4972" s="7"/>
      <c r="H4972">
        <v>4970.5</v>
      </c>
      <c r="I4972">
        <v>0</v>
      </c>
    </row>
    <row r="4973" spans="1:9">
      <c r="A4973" s="7">
        <v>4971.5</v>
      </c>
      <c r="B4973" s="7">
        <v>0</v>
      </c>
      <c r="C4973" s="7"/>
      <c r="D4973" s="7"/>
      <c r="E4973" s="7"/>
      <c r="H4973">
        <v>4971.5</v>
      </c>
      <c r="I4973">
        <v>0</v>
      </c>
    </row>
    <row r="4974" spans="1:9">
      <c r="A4974" s="7">
        <v>4972.5</v>
      </c>
      <c r="B4974" s="7">
        <v>1</v>
      </c>
      <c r="C4974" s="7"/>
      <c r="D4974" s="7"/>
      <c r="E4974" s="7"/>
      <c r="H4974">
        <v>4972.5</v>
      </c>
      <c r="I4974">
        <v>1</v>
      </c>
    </row>
    <row r="4975" spans="1:9">
      <c r="A4975" s="7">
        <v>4973.5</v>
      </c>
      <c r="B4975" s="7">
        <v>0</v>
      </c>
      <c r="C4975" s="7"/>
      <c r="D4975" s="7"/>
      <c r="E4975" s="7"/>
      <c r="H4975">
        <v>4973.5</v>
      </c>
      <c r="I4975">
        <v>0</v>
      </c>
    </row>
    <row r="4976" spans="1:9">
      <c r="A4976" s="7">
        <v>4974.5</v>
      </c>
      <c r="B4976" s="7">
        <v>1</v>
      </c>
      <c r="C4976" s="7"/>
      <c r="D4976" s="7"/>
      <c r="E4976" s="7"/>
      <c r="H4976">
        <v>4974.5</v>
      </c>
      <c r="I4976">
        <v>0</v>
      </c>
    </row>
    <row r="4977" spans="1:9">
      <c r="A4977" s="7">
        <v>4975.5</v>
      </c>
      <c r="B4977" s="7">
        <v>0</v>
      </c>
      <c r="C4977" s="7"/>
      <c r="D4977" s="7"/>
      <c r="E4977" s="7"/>
      <c r="H4977">
        <v>4975.5</v>
      </c>
      <c r="I4977">
        <v>1</v>
      </c>
    </row>
    <row r="4978" spans="1:9">
      <c r="A4978" s="7">
        <v>4976.5</v>
      </c>
      <c r="B4978" s="7">
        <v>0</v>
      </c>
      <c r="C4978" s="7"/>
      <c r="D4978" s="7"/>
      <c r="E4978" s="7"/>
      <c r="H4978">
        <v>4976.5</v>
      </c>
      <c r="I4978">
        <v>0</v>
      </c>
    </row>
    <row r="4979" spans="1:9">
      <c r="A4979" s="7">
        <v>4977.5</v>
      </c>
      <c r="B4979" s="7">
        <v>0</v>
      </c>
      <c r="C4979" s="7"/>
      <c r="D4979" s="7"/>
      <c r="E4979" s="7"/>
      <c r="H4979">
        <v>4977.5</v>
      </c>
      <c r="I4979">
        <v>1</v>
      </c>
    </row>
    <row r="4980" spans="1:9">
      <c r="A4980" s="7">
        <v>4978.5</v>
      </c>
      <c r="B4980" s="7">
        <v>0</v>
      </c>
      <c r="C4980" s="7"/>
      <c r="D4980" s="7"/>
      <c r="E4980" s="7"/>
      <c r="H4980">
        <v>4978.5</v>
      </c>
      <c r="I4980">
        <v>0</v>
      </c>
    </row>
    <row r="4981" spans="1:9">
      <c r="A4981" s="7">
        <v>4979.5</v>
      </c>
      <c r="B4981" s="7">
        <v>0</v>
      </c>
      <c r="C4981" s="7"/>
      <c r="D4981" s="7"/>
      <c r="E4981" s="7"/>
      <c r="H4981">
        <v>4979.5</v>
      </c>
      <c r="I4981">
        <v>0</v>
      </c>
    </row>
    <row r="4982" spans="1:9">
      <c r="A4982" s="7">
        <v>4980.5</v>
      </c>
      <c r="B4982" s="7">
        <v>0</v>
      </c>
      <c r="C4982" s="7"/>
      <c r="D4982" s="7"/>
      <c r="E4982" s="7"/>
      <c r="H4982">
        <v>4980.5</v>
      </c>
      <c r="I4982">
        <v>0</v>
      </c>
    </row>
    <row r="4983" spans="1:9">
      <c r="A4983" s="7">
        <v>4981.5</v>
      </c>
      <c r="B4983" s="7">
        <v>1</v>
      </c>
      <c r="C4983" s="7"/>
      <c r="D4983" s="7"/>
      <c r="E4983" s="7"/>
      <c r="H4983">
        <v>4981.5</v>
      </c>
      <c r="I4983">
        <v>2</v>
      </c>
    </row>
    <row r="4984" spans="1:9">
      <c r="A4984" s="7">
        <v>4982.5</v>
      </c>
      <c r="B4984" s="7">
        <v>0</v>
      </c>
      <c r="C4984" s="7"/>
      <c r="D4984" s="7"/>
      <c r="E4984" s="7"/>
      <c r="H4984">
        <v>4982.5</v>
      </c>
      <c r="I4984">
        <v>0</v>
      </c>
    </row>
    <row r="4985" spans="1:9">
      <c r="A4985" s="7">
        <v>4983.5</v>
      </c>
      <c r="B4985" s="7">
        <v>1</v>
      </c>
      <c r="C4985" s="7"/>
      <c r="D4985" s="7"/>
      <c r="E4985" s="7"/>
      <c r="H4985">
        <v>4983.5</v>
      </c>
      <c r="I4985">
        <v>0</v>
      </c>
    </row>
    <row r="4986" spans="1:9">
      <c r="A4986" s="7">
        <v>4984.5</v>
      </c>
      <c r="B4986" s="7">
        <v>2</v>
      </c>
      <c r="C4986" s="7"/>
      <c r="D4986" s="7"/>
      <c r="E4986" s="7"/>
      <c r="H4986">
        <v>4984.5</v>
      </c>
      <c r="I4986">
        <v>1</v>
      </c>
    </row>
    <row r="4987" spans="1:9">
      <c r="A4987" s="7">
        <v>4985.5</v>
      </c>
      <c r="B4987" s="7">
        <v>0</v>
      </c>
      <c r="C4987" s="7"/>
      <c r="D4987" s="7"/>
      <c r="E4987" s="7"/>
      <c r="H4987">
        <v>4985.5</v>
      </c>
      <c r="I4987">
        <v>0</v>
      </c>
    </row>
    <row r="4988" spans="1:9">
      <c r="A4988" s="7">
        <v>4986.5</v>
      </c>
      <c r="B4988" s="7">
        <v>0</v>
      </c>
      <c r="C4988" s="7"/>
      <c r="D4988" s="7"/>
      <c r="E4988" s="7"/>
      <c r="H4988">
        <v>4986.5</v>
      </c>
      <c r="I4988">
        <v>0</v>
      </c>
    </row>
    <row r="4989" spans="1:9">
      <c r="A4989" s="7">
        <v>4987.5</v>
      </c>
      <c r="B4989" s="7">
        <v>0</v>
      </c>
      <c r="C4989" s="7"/>
      <c r="D4989" s="7"/>
      <c r="E4989" s="7"/>
      <c r="H4989">
        <v>4987.5</v>
      </c>
      <c r="I4989">
        <v>0</v>
      </c>
    </row>
    <row r="4990" spans="1:9">
      <c r="A4990" s="7">
        <v>4988.5</v>
      </c>
      <c r="B4990" s="7">
        <v>0</v>
      </c>
      <c r="C4990" s="7"/>
      <c r="D4990" s="7"/>
      <c r="E4990" s="7"/>
      <c r="H4990">
        <v>4988.5</v>
      </c>
      <c r="I4990">
        <v>0</v>
      </c>
    </row>
    <row r="4991" spans="1:9">
      <c r="A4991" s="7">
        <v>4989.5</v>
      </c>
      <c r="B4991" s="7">
        <v>0</v>
      </c>
      <c r="C4991" s="7"/>
      <c r="D4991" s="7"/>
      <c r="E4991" s="7"/>
      <c r="H4991">
        <v>4989.5</v>
      </c>
      <c r="I4991">
        <v>0</v>
      </c>
    </row>
    <row r="4992" spans="1:9">
      <c r="A4992" s="7">
        <v>4990.5</v>
      </c>
      <c r="B4992" s="7">
        <v>1</v>
      </c>
      <c r="C4992" s="7"/>
      <c r="D4992" s="7"/>
      <c r="E4992" s="7"/>
      <c r="H4992">
        <v>4990.5</v>
      </c>
      <c r="I4992">
        <v>2</v>
      </c>
    </row>
    <row r="4993" spans="1:9">
      <c r="A4993" s="7">
        <v>4991.5</v>
      </c>
      <c r="B4993" s="7">
        <v>1</v>
      </c>
      <c r="C4993" s="7"/>
      <c r="D4993" s="7"/>
      <c r="E4993" s="7"/>
      <c r="H4993">
        <v>4991.5</v>
      </c>
      <c r="I4993">
        <v>1</v>
      </c>
    </row>
    <row r="4994" spans="1:9">
      <c r="A4994" s="7">
        <v>4992.5</v>
      </c>
      <c r="B4994" s="7">
        <v>0</v>
      </c>
      <c r="C4994" s="7"/>
      <c r="D4994" s="7"/>
      <c r="E4994" s="7"/>
      <c r="H4994">
        <v>4992.5</v>
      </c>
      <c r="I4994">
        <v>2</v>
      </c>
    </row>
    <row r="4995" spans="1:9">
      <c r="A4995" s="7">
        <v>4993.5</v>
      </c>
      <c r="B4995" s="7">
        <v>0</v>
      </c>
      <c r="C4995" s="7"/>
      <c r="D4995" s="7"/>
      <c r="E4995" s="7"/>
      <c r="H4995">
        <v>4993.5</v>
      </c>
      <c r="I4995">
        <v>0</v>
      </c>
    </row>
    <row r="4996" spans="1:9">
      <c r="A4996" s="7">
        <v>4994.5</v>
      </c>
      <c r="B4996" s="7">
        <v>0</v>
      </c>
      <c r="C4996" s="7"/>
      <c r="D4996" s="7"/>
      <c r="E4996" s="7"/>
      <c r="H4996">
        <v>4994.5</v>
      </c>
      <c r="I4996">
        <v>2</v>
      </c>
    </row>
    <row r="4997" spans="1:9">
      <c r="A4997" s="7">
        <v>4995.5</v>
      </c>
      <c r="B4997" s="7">
        <v>1</v>
      </c>
      <c r="C4997" s="7"/>
      <c r="D4997" s="7"/>
      <c r="E4997" s="7"/>
      <c r="H4997">
        <v>4995.5</v>
      </c>
      <c r="I4997">
        <v>0</v>
      </c>
    </row>
    <row r="4998" spans="1:9">
      <c r="A4998" s="7">
        <v>4996.5</v>
      </c>
      <c r="B4998" s="7">
        <v>0</v>
      </c>
      <c r="C4998" s="7"/>
      <c r="D4998" s="7"/>
      <c r="E4998" s="7"/>
      <c r="H4998">
        <v>4996.5</v>
      </c>
      <c r="I4998">
        <v>0</v>
      </c>
    </row>
    <row r="4999" spans="1:9">
      <c r="A4999" s="7">
        <v>4997.5</v>
      </c>
      <c r="B4999" s="7">
        <v>0</v>
      </c>
      <c r="C4999" s="7"/>
      <c r="D4999" s="7"/>
      <c r="E4999" s="7"/>
      <c r="H4999">
        <v>4997.5</v>
      </c>
      <c r="I4999">
        <v>0</v>
      </c>
    </row>
    <row r="5000" spans="1:9">
      <c r="A5000" s="7">
        <v>4998.5</v>
      </c>
      <c r="B5000" s="7">
        <v>0</v>
      </c>
      <c r="C5000" s="7"/>
      <c r="D5000" s="7"/>
      <c r="E5000" s="7"/>
      <c r="H5000">
        <v>4998.5</v>
      </c>
      <c r="I5000">
        <v>0</v>
      </c>
    </row>
    <row r="5001" spans="1:9">
      <c r="A5001" s="7">
        <v>4999.5</v>
      </c>
      <c r="B5001" s="7">
        <v>0</v>
      </c>
      <c r="C5001" s="7"/>
      <c r="D5001" s="7"/>
      <c r="E5001" s="7"/>
      <c r="H5001">
        <v>4999.5</v>
      </c>
      <c r="I5001">
        <v>0</v>
      </c>
    </row>
    <row r="5002" spans="1:9">
      <c r="A5002" s="7">
        <v>5000.5</v>
      </c>
      <c r="B5002" s="7">
        <v>0</v>
      </c>
      <c r="C5002" s="7"/>
      <c r="D5002" s="7"/>
      <c r="E5002" s="7"/>
      <c r="H5002">
        <v>5000.5</v>
      </c>
      <c r="I5002">
        <v>1</v>
      </c>
    </row>
    <row r="5003" spans="1:9">
      <c r="A5003" s="7">
        <v>5001.5</v>
      </c>
      <c r="B5003" s="7">
        <v>0</v>
      </c>
      <c r="C5003" s="7"/>
      <c r="D5003" s="7"/>
      <c r="E5003" s="7"/>
      <c r="H5003">
        <v>5001.5</v>
      </c>
      <c r="I5003">
        <v>1</v>
      </c>
    </row>
    <row r="5004" spans="1:9">
      <c r="A5004" s="7">
        <v>5002.5</v>
      </c>
      <c r="B5004" s="7">
        <v>0</v>
      </c>
      <c r="C5004" s="7"/>
      <c r="D5004" s="7"/>
      <c r="E5004" s="7"/>
      <c r="H5004">
        <v>5002.5</v>
      </c>
      <c r="I5004">
        <v>0</v>
      </c>
    </row>
    <row r="5005" spans="1:9">
      <c r="A5005" s="7">
        <v>5003.5</v>
      </c>
      <c r="B5005" s="7">
        <v>0</v>
      </c>
      <c r="C5005" s="7"/>
      <c r="D5005" s="7"/>
      <c r="E5005" s="7"/>
      <c r="H5005">
        <v>5003.5</v>
      </c>
      <c r="I5005">
        <v>0</v>
      </c>
    </row>
    <row r="5006" spans="1:9">
      <c r="A5006" s="7">
        <v>5004.5</v>
      </c>
      <c r="B5006" s="7">
        <v>0</v>
      </c>
      <c r="C5006" s="7"/>
      <c r="D5006" s="7"/>
      <c r="E5006" s="7"/>
      <c r="H5006">
        <v>5004.5</v>
      </c>
      <c r="I5006">
        <v>0</v>
      </c>
    </row>
    <row r="5007" spans="1:9">
      <c r="A5007" s="7">
        <v>5005.5</v>
      </c>
      <c r="B5007" s="7">
        <v>0</v>
      </c>
      <c r="C5007" s="7"/>
      <c r="D5007" s="7"/>
      <c r="E5007" s="7"/>
      <c r="H5007">
        <v>5005.5</v>
      </c>
      <c r="I5007">
        <v>0</v>
      </c>
    </row>
    <row r="5008" spans="1:9">
      <c r="A5008" s="7">
        <v>5006.5</v>
      </c>
      <c r="B5008" s="7">
        <v>0</v>
      </c>
      <c r="C5008" s="7"/>
      <c r="D5008" s="7"/>
      <c r="E5008" s="7"/>
      <c r="H5008">
        <v>5006.5</v>
      </c>
      <c r="I5008">
        <v>1</v>
      </c>
    </row>
    <row r="5009" spans="1:9">
      <c r="A5009" s="7">
        <v>5007.5</v>
      </c>
      <c r="B5009" s="7">
        <v>0</v>
      </c>
      <c r="C5009" s="7"/>
      <c r="D5009" s="7"/>
      <c r="E5009" s="7"/>
      <c r="H5009">
        <v>5007.5</v>
      </c>
      <c r="I5009">
        <v>1</v>
      </c>
    </row>
    <row r="5010" spans="1:9">
      <c r="A5010" s="7">
        <v>5008.5</v>
      </c>
      <c r="B5010" s="7">
        <v>0</v>
      </c>
      <c r="C5010" s="7"/>
      <c r="D5010" s="7"/>
      <c r="E5010" s="7"/>
      <c r="H5010">
        <v>5008.5</v>
      </c>
      <c r="I5010">
        <v>0</v>
      </c>
    </row>
    <row r="5011" spans="1:9">
      <c r="A5011" s="7">
        <v>5009.5</v>
      </c>
      <c r="B5011" s="7">
        <v>0</v>
      </c>
      <c r="C5011" s="7"/>
      <c r="D5011" s="7"/>
      <c r="E5011" s="7"/>
      <c r="H5011">
        <v>5009.5</v>
      </c>
      <c r="I5011">
        <v>2</v>
      </c>
    </row>
    <row r="5012" spans="1:9">
      <c r="A5012" s="7">
        <v>5010.5</v>
      </c>
      <c r="B5012" s="7">
        <v>0</v>
      </c>
      <c r="C5012" s="7"/>
      <c r="D5012" s="7"/>
      <c r="E5012" s="7"/>
      <c r="H5012">
        <v>5010.5</v>
      </c>
      <c r="I5012">
        <v>1</v>
      </c>
    </row>
    <row r="5013" spans="1:9">
      <c r="A5013" s="7">
        <v>5011.5</v>
      </c>
      <c r="B5013" s="7">
        <v>0</v>
      </c>
      <c r="C5013" s="7"/>
      <c r="D5013" s="7"/>
      <c r="E5013" s="7"/>
      <c r="H5013">
        <v>5011.5</v>
      </c>
      <c r="I5013">
        <v>2</v>
      </c>
    </row>
    <row r="5014" spans="1:9">
      <c r="A5014" s="7">
        <v>5012.5</v>
      </c>
      <c r="B5014" s="7">
        <v>0</v>
      </c>
      <c r="C5014" s="7"/>
      <c r="D5014" s="7"/>
      <c r="E5014" s="7"/>
      <c r="H5014">
        <v>5012.5</v>
      </c>
      <c r="I5014">
        <v>1</v>
      </c>
    </row>
    <row r="5015" spans="1:9">
      <c r="A5015" s="7">
        <v>5013.5</v>
      </c>
      <c r="B5015" s="7">
        <v>2</v>
      </c>
      <c r="C5015" s="7"/>
      <c r="D5015" s="7"/>
      <c r="E5015" s="7"/>
      <c r="H5015">
        <v>5013.5</v>
      </c>
      <c r="I5015">
        <v>0</v>
      </c>
    </row>
    <row r="5016" spans="1:9">
      <c r="A5016" s="7">
        <v>5014.5</v>
      </c>
      <c r="B5016" s="7">
        <v>0</v>
      </c>
      <c r="C5016" s="7"/>
      <c r="D5016" s="7"/>
      <c r="E5016" s="7"/>
      <c r="H5016">
        <v>5014.5</v>
      </c>
      <c r="I5016">
        <v>0</v>
      </c>
    </row>
    <row r="5017" spans="1:9">
      <c r="A5017" s="7">
        <v>5015.5</v>
      </c>
      <c r="B5017" s="7">
        <v>0</v>
      </c>
      <c r="C5017" s="7"/>
      <c r="D5017" s="7"/>
      <c r="E5017" s="7"/>
      <c r="H5017">
        <v>5015.5</v>
      </c>
      <c r="I5017">
        <v>0</v>
      </c>
    </row>
    <row r="5018" spans="1:9">
      <c r="A5018" s="7">
        <v>5016.5</v>
      </c>
      <c r="B5018" s="7">
        <v>0</v>
      </c>
      <c r="C5018" s="7"/>
      <c r="D5018" s="7"/>
      <c r="E5018" s="7"/>
      <c r="H5018">
        <v>5016.5</v>
      </c>
      <c r="I5018">
        <v>0</v>
      </c>
    </row>
    <row r="5019" spans="1:9">
      <c r="A5019" s="7">
        <v>5017.5</v>
      </c>
      <c r="B5019" s="7">
        <v>0</v>
      </c>
      <c r="C5019" s="7"/>
      <c r="D5019" s="7"/>
      <c r="E5019" s="7"/>
      <c r="H5019">
        <v>5017.5</v>
      </c>
      <c r="I5019">
        <v>0</v>
      </c>
    </row>
    <row r="5020" spans="1:9">
      <c r="A5020" s="7">
        <v>5018.5</v>
      </c>
      <c r="B5020" s="7">
        <v>0</v>
      </c>
      <c r="C5020" s="7"/>
      <c r="D5020" s="7"/>
      <c r="E5020" s="7"/>
      <c r="H5020">
        <v>5018.5</v>
      </c>
      <c r="I5020">
        <v>0</v>
      </c>
    </row>
    <row r="5021" spans="1:9">
      <c r="A5021" s="7">
        <v>5019.5</v>
      </c>
      <c r="B5021" s="7">
        <v>0</v>
      </c>
      <c r="C5021" s="7"/>
      <c r="D5021" s="7"/>
      <c r="E5021" s="7"/>
      <c r="H5021">
        <v>5019.5</v>
      </c>
      <c r="I5021">
        <v>0</v>
      </c>
    </row>
    <row r="5022" spans="1:9">
      <c r="A5022" s="7">
        <v>5020.5</v>
      </c>
      <c r="B5022" s="7">
        <v>0</v>
      </c>
      <c r="C5022" s="7"/>
      <c r="D5022" s="7"/>
      <c r="E5022" s="7"/>
      <c r="H5022">
        <v>5020.5</v>
      </c>
      <c r="I5022">
        <v>0</v>
      </c>
    </row>
    <row r="5023" spans="1:9">
      <c r="A5023" s="7">
        <v>5021.5</v>
      </c>
      <c r="B5023" s="7">
        <v>0</v>
      </c>
      <c r="C5023" s="7"/>
      <c r="D5023" s="7"/>
      <c r="E5023" s="7"/>
      <c r="H5023">
        <v>5021.5</v>
      </c>
      <c r="I5023">
        <v>0</v>
      </c>
    </row>
    <row r="5024" spans="1:9">
      <c r="A5024" s="7">
        <v>5022.5</v>
      </c>
      <c r="B5024" s="7">
        <v>0</v>
      </c>
      <c r="C5024" s="7"/>
      <c r="D5024" s="7"/>
      <c r="E5024" s="7"/>
      <c r="H5024">
        <v>5022.5</v>
      </c>
      <c r="I5024">
        <v>1</v>
      </c>
    </row>
    <row r="5025" spans="1:9">
      <c r="A5025" s="7">
        <v>5023.5</v>
      </c>
      <c r="B5025" s="7">
        <v>0</v>
      </c>
      <c r="C5025" s="7"/>
      <c r="D5025" s="7"/>
      <c r="E5025" s="7"/>
      <c r="H5025">
        <v>5023.5</v>
      </c>
      <c r="I5025">
        <v>1</v>
      </c>
    </row>
    <row r="5026" spans="1:9">
      <c r="A5026" s="7">
        <v>5024.5</v>
      </c>
      <c r="B5026" s="7">
        <v>0</v>
      </c>
      <c r="C5026" s="7"/>
      <c r="D5026" s="7"/>
      <c r="E5026" s="7"/>
      <c r="H5026">
        <v>5024.5</v>
      </c>
      <c r="I5026">
        <v>1</v>
      </c>
    </row>
    <row r="5027" spans="1:9">
      <c r="A5027" s="7">
        <v>5025.5</v>
      </c>
      <c r="B5027" s="7">
        <v>0</v>
      </c>
      <c r="C5027" s="7"/>
      <c r="D5027" s="7"/>
      <c r="E5027" s="7"/>
      <c r="H5027">
        <v>5025.5</v>
      </c>
      <c r="I5027">
        <v>0</v>
      </c>
    </row>
    <row r="5028" spans="1:9">
      <c r="A5028" s="7">
        <v>5026.5</v>
      </c>
      <c r="B5028" s="7">
        <v>1</v>
      </c>
      <c r="C5028" s="7"/>
      <c r="D5028" s="7"/>
      <c r="E5028" s="7"/>
      <c r="H5028">
        <v>5026.5</v>
      </c>
      <c r="I5028">
        <v>0</v>
      </c>
    </row>
    <row r="5029" spans="1:9">
      <c r="A5029" s="7">
        <v>5027.5</v>
      </c>
      <c r="B5029" s="7">
        <v>0</v>
      </c>
      <c r="C5029" s="7"/>
      <c r="D5029" s="7"/>
      <c r="E5029" s="7"/>
      <c r="H5029">
        <v>5027.5</v>
      </c>
      <c r="I5029">
        <v>0</v>
      </c>
    </row>
    <row r="5030" spans="1:9">
      <c r="A5030" s="7">
        <v>5028.5</v>
      </c>
      <c r="B5030" s="7">
        <v>1</v>
      </c>
      <c r="C5030" s="7"/>
      <c r="D5030" s="7"/>
      <c r="E5030" s="7"/>
      <c r="H5030">
        <v>5028.5</v>
      </c>
      <c r="I5030">
        <v>0</v>
      </c>
    </row>
    <row r="5031" spans="1:9">
      <c r="A5031" s="7">
        <v>5029.5</v>
      </c>
      <c r="B5031" s="7">
        <v>0</v>
      </c>
      <c r="C5031" s="7"/>
      <c r="D5031" s="7"/>
      <c r="E5031" s="7"/>
      <c r="H5031">
        <v>5029.5</v>
      </c>
      <c r="I5031">
        <v>0</v>
      </c>
    </row>
    <row r="5032" spans="1:9">
      <c r="A5032" s="7">
        <v>5030.5</v>
      </c>
      <c r="B5032" s="7">
        <v>0</v>
      </c>
      <c r="C5032" s="7"/>
      <c r="D5032" s="7"/>
      <c r="E5032" s="7"/>
      <c r="H5032">
        <v>5030.5</v>
      </c>
      <c r="I5032">
        <v>0</v>
      </c>
    </row>
    <row r="5033" spans="1:9">
      <c r="A5033" s="7">
        <v>5031.5</v>
      </c>
      <c r="B5033" s="7">
        <v>0</v>
      </c>
      <c r="C5033" s="7"/>
      <c r="D5033" s="7"/>
      <c r="E5033" s="7"/>
      <c r="H5033">
        <v>5031.5</v>
      </c>
      <c r="I5033">
        <v>1</v>
      </c>
    </row>
    <row r="5034" spans="1:9">
      <c r="A5034" s="7">
        <v>5032.5</v>
      </c>
      <c r="B5034" s="7">
        <v>0</v>
      </c>
      <c r="C5034" s="7"/>
      <c r="D5034" s="7"/>
      <c r="E5034" s="7"/>
      <c r="H5034">
        <v>5032.5</v>
      </c>
      <c r="I5034">
        <v>1</v>
      </c>
    </row>
    <row r="5035" spans="1:9">
      <c r="A5035" s="7">
        <v>5033.5</v>
      </c>
      <c r="B5035" s="7">
        <v>0</v>
      </c>
      <c r="C5035" s="7"/>
      <c r="D5035" s="7"/>
      <c r="E5035" s="7"/>
      <c r="H5035">
        <v>5033.5</v>
      </c>
      <c r="I5035">
        <v>2</v>
      </c>
    </row>
    <row r="5036" spans="1:9">
      <c r="A5036" s="7">
        <v>5034.5</v>
      </c>
      <c r="B5036" s="7">
        <v>0</v>
      </c>
      <c r="C5036" s="7"/>
      <c r="D5036" s="7"/>
      <c r="E5036" s="7"/>
      <c r="H5036">
        <v>5034.5</v>
      </c>
      <c r="I5036">
        <v>0</v>
      </c>
    </row>
    <row r="5037" spans="1:9">
      <c r="A5037" s="7">
        <v>5035.5</v>
      </c>
      <c r="B5037" s="7">
        <v>0</v>
      </c>
      <c r="C5037" s="7"/>
      <c r="D5037" s="7"/>
      <c r="E5037" s="7"/>
      <c r="H5037">
        <v>5035.5</v>
      </c>
      <c r="I5037">
        <v>0</v>
      </c>
    </row>
    <row r="5038" spans="1:9">
      <c r="A5038" s="7">
        <v>5036.5</v>
      </c>
      <c r="B5038" s="7">
        <v>0</v>
      </c>
      <c r="C5038" s="7"/>
      <c r="D5038" s="7"/>
      <c r="E5038" s="7"/>
      <c r="H5038">
        <v>5036.5</v>
      </c>
      <c r="I5038">
        <v>0</v>
      </c>
    </row>
    <row r="5039" spans="1:9">
      <c r="A5039" s="7">
        <v>5037.5</v>
      </c>
      <c r="B5039" s="7">
        <v>0</v>
      </c>
      <c r="C5039" s="7"/>
      <c r="D5039" s="7"/>
      <c r="E5039" s="7"/>
      <c r="H5039">
        <v>5037.5</v>
      </c>
      <c r="I5039">
        <v>0</v>
      </c>
    </row>
    <row r="5040" spans="1:9">
      <c r="A5040" s="7">
        <v>5038.5</v>
      </c>
      <c r="B5040" s="7">
        <v>0</v>
      </c>
      <c r="C5040" s="7"/>
      <c r="D5040" s="7"/>
      <c r="E5040" s="7"/>
      <c r="H5040">
        <v>5038.5</v>
      </c>
      <c r="I5040">
        <v>0</v>
      </c>
    </row>
    <row r="5041" spans="1:9">
      <c r="A5041" s="7">
        <v>5039.5</v>
      </c>
      <c r="B5041" s="7">
        <v>0</v>
      </c>
      <c r="C5041" s="7"/>
      <c r="D5041" s="7"/>
      <c r="E5041" s="7"/>
      <c r="H5041">
        <v>5039.5</v>
      </c>
      <c r="I5041">
        <v>0</v>
      </c>
    </row>
    <row r="5042" spans="1:9">
      <c r="A5042" s="7">
        <v>5040.5</v>
      </c>
      <c r="B5042" s="7">
        <v>0</v>
      </c>
      <c r="C5042" s="7"/>
      <c r="D5042" s="7"/>
      <c r="E5042" s="7"/>
      <c r="H5042">
        <v>5040.5</v>
      </c>
      <c r="I5042">
        <v>0</v>
      </c>
    </row>
    <row r="5043" spans="1:9">
      <c r="A5043" s="7">
        <v>5041.5</v>
      </c>
      <c r="B5043" s="7">
        <v>0</v>
      </c>
      <c r="C5043" s="7"/>
      <c r="D5043" s="7"/>
      <c r="E5043" s="7"/>
      <c r="H5043">
        <v>5041.5</v>
      </c>
      <c r="I5043">
        <v>0</v>
      </c>
    </row>
    <row r="5044" spans="1:9">
      <c r="A5044" s="7">
        <v>5042.5</v>
      </c>
      <c r="B5044" s="7">
        <v>0</v>
      </c>
      <c r="C5044" s="7"/>
      <c r="D5044" s="7"/>
      <c r="E5044" s="7"/>
      <c r="H5044">
        <v>5042.5</v>
      </c>
      <c r="I5044">
        <v>0</v>
      </c>
    </row>
    <row r="5045" spans="1:9">
      <c r="A5045" s="7">
        <v>5043.5</v>
      </c>
      <c r="B5045" s="7">
        <v>1</v>
      </c>
      <c r="C5045" s="7"/>
      <c r="D5045" s="7"/>
      <c r="E5045" s="7"/>
      <c r="H5045">
        <v>5043.5</v>
      </c>
      <c r="I5045">
        <v>0</v>
      </c>
    </row>
    <row r="5046" spans="1:9">
      <c r="A5046" s="7">
        <v>5044.5</v>
      </c>
      <c r="B5046" s="7">
        <v>0</v>
      </c>
      <c r="C5046" s="7"/>
      <c r="D5046" s="7"/>
      <c r="E5046" s="7"/>
      <c r="H5046">
        <v>5044.5</v>
      </c>
      <c r="I5046">
        <v>0</v>
      </c>
    </row>
    <row r="5047" spans="1:9">
      <c r="A5047" s="7">
        <v>5045.5</v>
      </c>
      <c r="B5047" s="7">
        <v>0</v>
      </c>
      <c r="C5047" s="7"/>
      <c r="D5047" s="7"/>
      <c r="E5047" s="7"/>
      <c r="H5047">
        <v>5045.5</v>
      </c>
      <c r="I5047">
        <v>0</v>
      </c>
    </row>
    <row r="5048" spans="1:9">
      <c r="A5048" s="7">
        <v>5046.5</v>
      </c>
      <c r="B5048" s="7">
        <v>0</v>
      </c>
      <c r="C5048" s="7"/>
      <c r="D5048" s="7"/>
      <c r="E5048" s="7"/>
      <c r="H5048">
        <v>5046.5</v>
      </c>
      <c r="I5048">
        <v>0</v>
      </c>
    </row>
    <row r="5049" spans="1:9">
      <c r="A5049" s="7">
        <v>5047.5</v>
      </c>
      <c r="B5049" s="7">
        <v>2</v>
      </c>
      <c r="C5049" s="7"/>
      <c r="D5049" s="7"/>
      <c r="E5049" s="7"/>
      <c r="H5049">
        <v>5047.5</v>
      </c>
      <c r="I5049">
        <v>0</v>
      </c>
    </row>
    <row r="5050" spans="1:9">
      <c r="A5050" s="7">
        <v>5048.5</v>
      </c>
      <c r="B5050" s="7">
        <v>0</v>
      </c>
      <c r="C5050" s="7"/>
      <c r="D5050" s="7"/>
      <c r="E5050" s="7"/>
      <c r="H5050">
        <v>5048.5</v>
      </c>
      <c r="I5050">
        <v>0</v>
      </c>
    </row>
    <row r="5051" spans="1:9">
      <c r="A5051" s="7">
        <v>5049.5</v>
      </c>
      <c r="B5051" s="7">
        <v>0</v>
      </c>
      <c r="C5051" s="7"/>
      <c r="D5051" s="7"/>
      <c r="E5051" s="7"/>
      <c r="H5051">
        <v>5049.5</v>
      </c>
      <c r="I5051">
        <v>0</v>
      </c>
    </row>
    <row r="5052" spans="1:9">
      <c r="A5052" s="7">
        <v>5050.5</v>
      </c>
      <c r="B5052" s="7">
        <v>0</v>
      </c>
      <c r="C5052" s="7"/>
      <c r="D5052" s="7"/>
      <c r="E5052" s="7"/>
      <c r="H5052">
        <v>5050.5</v>
      </c>
      <c r="I5052">
        <v>0</v>
      </c>
    </row>
    <row r="5053" spans="1:9">
      <c r="A5053" s="7">
        <v>5051.5</v>
      </c>
      <c r="B5053" s="7">
        <v>0</v>
      </c>
      <c r="C5053" s="7"/>
      <c r="D5053" s="7"/>
      <c r="E5053" s="7"/>
      <c r="H5053">
        <v>5051.5</v>
      </c>
      <c r="I5053">
        <v>1</v>
      </c>
    </row>
    <row r="5054" spans="1:9">
      <c r="A5054" s="7">
        <v>5052.5</v>
      </c>
      <c r="B5054" s="7">
        <v>1</v>
      </c>
      <c r="C5054" s="7"/>
      <c r="D5054" s="7"/>
      <c r="E5054" s="7"/>
      <c r="H5054">
        <v>5052.5</v>
      </c>
      <c r="I5054">
        <v>0</v>
      </c>
    </row>
    <row r="5055" spans="1:9">
      <c r="A5055" s="7">
        <v>5053.5</v>
      </c>
      <c r="B5055" s="7">
        <v>0</v>
      </c>
      <c r="C5055" s="7"/>
      <c r="D5055" s="7"/>
      <c r="E5055" s="7"/>
      <c r="H5055">
        <v>5053.5</v>
      </c>
      <c r="I5055">
        <v>1</v>
      </c>
    </row>
    <row r="5056" spans="1:9">
      <c r="A5056" s="7">
        <v>5054.5</v>
      </c>
      <c r="B5056" s="7">
        <v>0</v>
      </c>
      <c r="C5056" s="7"/>
      <c r="D5056" s="7"/>
      <c r="E5056" s="7"/>
      <c r="H5056">
        <v>5054.5</v>
      </c>
      <c r="I5056">
        <v>0</v>
      </c>
    </row>
    <row r="5057" spans="1:9">
      <c r="A5057" s="7">
        <v>5055.5</v>
      </c>
      <c r="B5057" s="7">
        <v>0</v>
      </c>
      <c r="C5057" s="7"/>
      <c r="D5057" s="7"/>
      <c r="E5057" s="7"/>
      <c r="H5057">
        <v>5055.5</v>
      </c>
      <c r="I5057">
        <v>0</v>
      </c>
    </row>
    <row r="5058" spans="1:9">
      <c r="A5058" s="7">
        <v>5056.5</v>
      </c>
      <c r="B5058" s="7">
        <v>0</v>
      </c>
      <c r="C5058" s="7"/>
      <c r="D5058" s="7"/>
      <c r="E5058" s="7"/>
      <c r="H5058">
        <v>5056.5</v>
      </c>
      <c r="I5058">
        <v>0</v>
      </c>
    </row>
    <row r="5059" spans="1:9">
      <c r="A5059" s="7">
        <v>5057.5</v>
      </c>
      <c r="B5059" s="7">
        <v>0</v>
      </c>
      <c r="C5059" s="7"/>
      <c r="D5059" s="7"/>
      <c r="E5059" s="7"/>
      <c r="H5059">
        <v>5057.5</v>
      </c>
      <c r="I5059">
        <v>0</v>
      </c>
    </row>
    <row r="5060" spans="1:9">
      <c r="A5060" s="7">
        <v>5058.5</v>
      </c>
      <c r="B5060" s="7">
        <v>0</v>
      </c>
      <c r="C5060" s="7"/>
      <c r="D5060" s="7"/>
      <c r="E5060" s="7"/>
      <c r="H5060">
        <v>5058.5</v>
      </c>
      <c r="I5060">
        <v>1</v>
      </c>
    </row>
    <row r="5061" spans="1:9">
      <c r="A5061" s="7">
        <v>5059.5</v>
      </c>
      <c r="B5061" s="7">
        <v>0</v>
      </c>
      <c r="C5061" s="7"/>
      <c r="D5061" s="7"/>
      <c r="E5061" s="7"/>
      <c r="H5061">
        <v>5059.5</v>
      </c>
      <c r="I5061">
        <v>0</v>
      </c>
    </row>
    <row r="5062" spans="1:9">
      <c r="A5062" s="7">
        <v>5060.5</v>
      </c>
      <c r="B5062" s="7">
        <v>0</v>
      </c>
      <c r="C5062" s="7"/>
      <c r="D5062" s="7"/>
      <c r="E5062" s="7"/>
      <c r="H5062">
        <v>5060.5</v>
      </c>
      <c r="I5062">
        <v>0</v>
      </c>
    </row>
    <row r="5063" spans="1:9">
      <c r="A5063" s="7">
        <v>5061.5</v>
      </c>
      <c r="B5063" s="7">
        <v>0</v>
      </c>
      <c r="C5063" s="7"/>
      <c r="D5063" s="7"/>
      <c r="E5063" s="7"/>
      <c r="H5063">
        <v>5061.5</v>
      </c>
      <c r="I5063">
        <v>0</v>
      </c>
    </row>
    <row r="5064" spans="1:9">
      <c r="A5064" s="7">
        <v>5062.5</v>
      </c>
      <c r="B5064" s="7">
        <v>0</v>
      </c>
      <c r="C5064" s="7"/>
      <c r="D5064" s="7"/>
      <c r="E5064" s="7"/>
      <c r="H5064">
        <v>5062.5</v>
      </c>
      <c r="I5064">
        <v>0</v>
      </c>
    </row>
    <row r="5065" spans="1:9">
      <c r="A5065" s="7">
        <v>5063.5</v>
      </c>
      <c r="B5065" s="7">
        <v>0</v>
      </c>
      <c r="C5065" s="7"/>
      <c r="D5065" s="7"/>
      <c r="E5065" s="7"/>
      <c r="H5065">
        <v>5063.5</v>
      </c>
      <c r="I5065">
        <v>0</v>
      </c>
    </row>
    <row r="5066" spans="1:9">
      <c r="A5066" s="7">
        <v>5064.5</v>
      </c>
      <c r="B5066" s="7">
        <v>0</v>
      </c>
      <c r="C5066" s="7"/>
      <c r="D5066" s="7"/>
      <c r="E5066" s="7"/>
      <c r="H5066">
        <v>5064.5</v>
      </c>
      <c r="I5066">
        <v>3</v>
      </c>
    </row>
    <row r="5067" spans="1:9">
      <c r="A5067" s="7">
        <v>5065.5</v>
      </c>
      <c r="B5067" s="7">
        <v>0</v>
      </c>
      <c r="C5067" s="7"/>
      <c r="D5067" s="7"/>
      <c r="E5067" s="7"/>
      <c r="H5067">
        <v>5065.5</v>
      </c>
      <c r="I5067">
        <v>1</v>
      </c>
    </row>
    <row r="5068" spans="1:9">
      <c r="A5068" s="7">
        <v>5066.5</v>
      </c>
      <c r="B5068" s="7">
        <v>0</v>
      </c>
      <c r="C5068" s="7"/>
      <c r="D5068" s="7"/>
      <c r="E5068" s="7"/>
      <c r="H5068">
        <v>5066.5</v>
      </c>
      <c r="I5068">
        <v>0</v>
      </c>
    </row>
    <row r="5069" spans="1:9">
      <c r="A5069" s="7">
        <v>5067.5</v>
      </c>
      <c r="B5069" s="7">
        <v>1</v>
      </c>
      <c r="C5069" s="7"/>
      <c r="D5069" s="7"/>
      <c r="E5069" s="7"/>
      <c r="H5069">
        <v>5067.5</v>
      </c>
      <c r="I5069">
        <v>0</v>
      </c>
    </row>
    <row r="5070" spans="1:9">
      <c r="A5070" s="7">
        <v>5068.5</v>
      </c>
      <c r="B5070" s="7">
        <v>0</v>
      </c>
      <c r="C5070" s="7"/>
      <c r="D5070" s="7"/>
      <c r="E5070" s="7"/>
      <c r="H5070">
        <v>5068.5</v>
      </c>
      <c r="I5070">
        <v>1</v>
      </c>
    </row>
    <row r="5071" spans="1:9">
      <c r="A5071" s="7">
        <v>5069.5</v>
      </c>
      <c r="B5071" s="7">
        <v>0</v>
      </c>
      <c r="C5071" s="7"/>
      <c r="D5071" s="7"/>
      <c r="E5071" s="7"/>
      <c r="H5071">
        <v>5069.5</v>
      </c>
      <c r="I5071">
        <v>3</v>
      </c>
    </row>
    <row r="5072" spans="1:9">
      <c r="A5072" s="7">
        <v>5070.5</v>
      </c>
      <c r="B5072" s="7">
        <v>1</v>
      </c>
      <c r="C5072" s="7"/>
      <c r="D5072" s="7"/>
      <c r="E5072" s="7"/>
      <c r="H5072">
        <v>5070.5</v>
      </c>
      <c r="I5072">
        <v>1</v>
      </c>
    </row>
    <row r="5073" spans="1:9">
      <c r="A5073" s="7">
        <v>5071.5</v>
      </c>
      <c r="B5073" s="7">
        <v>0</v>
      </c>
      <c r="C5073" s="7"/>
      <c r="D5073" s="7"/>
      <c r="E5073" s="7"/>
      <c r="H5073">
        <v>5071.5</v>
      </c>
      <c r="I5073">
        <v>0</v>
      </c>
    </row>
    <row r="5074" spans="1:9">
      <c r="A5074" s="7">
        <v>5072.5</v>
      </c>
      <c r="B5074" s="7">
        <v>0</v>
      </c>
      <c r="C5074" s="7"/>
      <c r="D5074" s="7"/>
      <c r="E5074" s="7"/>
      <c r="H5074">
        <v>5072.5</v>
      </c>
      <c r="I5074">
        <v>0</v>
      </c>
    </row>
    <row r="5075" spans="1:9">
      <c r="A5075" s="7">
        <v>5073.5</v>
      </c>
      <c r="B5075" s="7">
        <v>1</v>
      </c>
      <c r="C5075" s="7"/>
      <c r="D5075" s="7"/>
      <c r="E5075" s="7"/>
      <c r="H5075">
        <v>5073.5</v>
      </c>
      <c r="I5075">
        <v>1</v>
      </c>
    </row>
    <row r="5076" spans="1:9">
      <c r="A5076" s="7">
        <v>5074.5</v>
      </c>
      <c r="B5076" s="7">
        <v>0</v>
      </c>
      <c r="C5076" s="7"/>
      <c r="D5076" s="7"/>
      <c r="E5076" s="7"/>
      <c r="H5076">
        <v>5074.5</v>
      </c>
      <c r="I5076">
        <v>0</v>
      </c>
    </row>
    <row r="5077" spans="1:9">
      <c r="A5077" s="7">
        <v>5075.5</v>
      </c>
      <c r="B5077" s="7">
        <v>1</v>
      </c>
      <c r="C5077" s="7"/>
      <c r="D5077" s="7"/>
      <c r="E5077" s="7"/>
      <c r="H5077">
        <v>5075.5</v>
      </c>
      <c r="I5077">
        <v>0</v>
      </c>
    </row>
    <row r="5078" spans="1:9">
      <c r="A5078" s="7">
        <v>5076.5</v>
      </c>
      <c r="B5078" s="7">
        <v>0</v>
      </c>
      <c r="C5078" s="7"/>
      <c r="D5078" s="7"/>
      <c r="E5078" s="7"/>
      <c r="H5078">
        <v>5076.5</v>
      </c>
      <c r="I5078">
        <v>1</v>
      </c>
    </row>
    <row r="5079" spans="1:9">
      <c r="A5079" s="7">
        <v>5077.5</v>
      </c>
      <c r="B5079" s="7">
        <v>0</v>
      </c>
      <c r="C5079" s="7"/>
      <c r="D5079" s="7"/>
      <c r="E5079" s="7"/>
      <c r="H5079">
        <v>5077.5</v>
      </c>
      <c r="I5079">
        <v>1</v>
      </c>
    </row>
    <row r="5080" spans="1:9">
      <c r="A5080" s="7">
        <v>5078.5</v>
      </c>
      <c r="B5080" s="7">
        <v>0</v>
      </c>
      <c r="C5080" s="7"/>
      <c r="D5080" s="7"/>
      <c r="E5080" s="7"/>
      <c r="H5080">
        <v>5078.5</v>
      </c>
      <c r="I5080">
        <v>0</v>
      </c>
    </row>
    <row r="5081" spans="1:9">
      <c r="A5081" s="7">
        <v>5079.5</v>
      </c>
      <c r="B5081" s="7">
        <v>1</v>
      </c>
      <c r="C5081" s="7"/>
      <c r="D5081" s="7"/>
      <c r="E5081" s="7"/>
      <c r="H5081">
        <v>5079.5</v>
      </c>
      <c r="I5081">
        <v>0</v>
      </c>
    </row>
    <row r="5082" spans="1:9">
      <c r="A5082" s="7">
        <v>5080.5</v>
      </c>
      <c r="B5082" s="7">
        <v>0</v>
      </c>
      <c r="C5082" s="7"/>
      <c r="D5082" s="7"/>
      <c r="E5082" s="7"/>
      <c r="H5082">
        <v>5080.5</v>
      </c>
      <c r="I5082">
        <v>0</v>
      </c>
    </row>
    <row r="5083" spans="1:9">
      <c r="A5083" s="7">
        <v>5081.5</v>
      </c>
      <c r="B5083" s="7">
        <v>0</v>
      </c>
      <c r="C5083" s="7"/>
      <c r="D5083" s="7"/>
      <c r="E5083" s="7"/>
      <c r="H5083">
        <v>5081.5</v>
      </c>
      <c r="I5083">
        <v>0</v>
      </c>
    </row>
    <row r="5084" spans="1:9">
      <c r="A5084" s="7">
        <v>5082.5</v>
      </c>
      <c r="B5084" s="7">
        <v>1</v>
      </c>
      <c r="C5084" s="7"/>
      <c r="D5084" s="7"/>
      <c r="E5084" s="7"/>
      <c r="H5084">
        <v>5082.5</v>
      </c>
      <c r="I5084">
        <v>2</v>
      </c>
    </row>
    <row r="5085" spans="1:9">
      <c r="A5085" s="7">
        <v>5083.5</v>
      </c>
      <c r="B5085" s="7">
        <v>0</v>
      </c>
      <c r="C5085" s="7"/>
      <c r="D5085" s="7"/>
      <c r="E5085" s="7"/>
      <c r="H5085">
        <v>5083.5</v>
      </c>
      <c r="I5085">
        <v>0</v>
      </c>
    </row>
    <row r="5086" spans="1:9">
      <c r="A5086" s="7">
        <v>5084.5</v>
      </c>
      <c r="B5086" s="7">
        <v>0</v>
      </c>
      <c r="C5086" s="7"/>
      <c r="D5086" s="7"/>
      <c r="E5086" s="7"/>
      <c r="H5086">
        <v>5084.5</v>
      </c>
      <c r="I5086">
        <v>1</v>
      </c>
    </row>
    <row r="5087" spans="1:9">
      <c r="A5087" s="7">
        <v>5085.5</v>
      </c>
      <c r="B5087" s="7">
        <v>0</v>
      </c>
      <c r="C5087" s="7"/>
      <c r="D5087" s="7"/>
      <c r="E5087" s="7"/>
      <c r="H5087">
        <v>5085.5</v>
      </c>
      <c r="I5087">
        <v>1</v>
      </c>
    </row>
    <row r="5088" spans="1:9">
      <c r="A5088" s="7">
        <v>5086.5</v>
      </c>
      <c r="B5088" s="7">
        <v>0</v>
      </c>
      <c r="C5088" s="7"/>
      <c r="D5088" s="7"/>
      <c r="E5088" s="7"/>
      <c r="H5088">
        <v>5086.5</v>
      </c>
      <c r="I5088">
        <v>1</v>
      </c>
    </row>
    <row r="5089" spans="1:9">
      <c r="A5089" s="7">
        <v>5087.5</v>
      </c>
      <c r="B5089" s="7">
        <v>0</v>
      </c>
      <c r="C5089" s="7"/>
      <c r="D5089" s="7"/>
      <c r="E5089" s="7"/>
      <c r="H5089">
        <v>5087.5</v>
      </c>
      <c r="I5089">
        <v>0</v>
      </c>
    </row>
    <row r="5090" spans="1:9">
      <c r="A5090" s="7">
        <v>5088.5</v>
      </c>
      <c r="B5090" s="7">
        <v>0</v>
      </c>
      <c r="C5090" s="7"/>
      <c r="D5090" s="7"/>
      <c r="E5090" s="7"/>
      <c r="H5090">
        <v>5088.5</v>
      </c>
      <c r="I5090">
        <v>0</v>
      </c>
    </row>
    <row r="5091" spans="1:9">
      <c r="A5091" s="7">
        <v>5089.5</v>
      </c>
      <c r="B5091" s="7">
        <v>0</v>
      </c>
      <c r="C5091" s="7"/>
      <c r="D5091" s="7"/>
      <c r="E5091" s="7"/>
      <c r="H5091">
        <v>5089.5</v>
      </c>
      <c r="I5091">
        <v>0</v>
      </c>
    </row>
    <row r="5092" spans="1:9">
      <c r="A5092" s="7">
        <v>5090.5</v>
      </c>
      <c r="B5092" s="7">
        <v>0</v>
      </c>
      <c r="C5092" s="7"/>
      <c r="D5092" s="7"/>
      <c r="E5092" s="7"/>
      <c r="H5092">
        <v>5090.5</v>
      </c>
      <c r="I5092">
        <v>0</v>
      </c>
    </row>
    <row r="5093" spans="1:9">
      <c r="A5093" s="7">
        <v>5091.5</v>
      </c>
      <c r="B5093" s="7">
        <v>1</v>
      </c>
      <c r="C5093" s="7"/>
      <c r="D5093" s="7"/>
      <c r="E5093" s="7"/>
      <c r="H5093">
        <v>5091.5</v>
      </c>
      <c r="I5093">
        <v>2</v>
      </c>
    </row>
    <row r="5094" spans="1:9">
      <c r="A5094" s="7">
        <v>5092.5</v>
      </c>
      <c r="B5094" s="7">
        <v>0</v>
      </c>
      <c r="C5094" s="7"/>
      <c r="D5094" s="7"/>
      <c r="E5094" s="7"/>
      <c r="H5094">
        <v>5092.5</v>
      </c>
      <c r="I5094">
        <v>0</v>
      </c>
    </row>
    <row r="5095" spans="1:9">
      <c r="A5095" s="7">
        <v>5093.5</v>
      </c>
      <c r="B5095" s="7">
        <v>0</v>
      </c>
      <c r="C5095" s="7"/>
      <c r="D5095" s="7"/>
      <c r="E5095" s="7"/>
      <c r="H5095">
        <v>5093.5</v>
      </c>
      <c r="I5095">
        <v>0</v>
      </c>
    </row>
    <row r="5096" spans="1:9">
      <c r="A5096" s="7">
        <v>5094.5</v>
      </c>
      <c r="B5096" s="7">
        <v>0</v>
      </c>
      <c r="C5096" s="7"/>
      <c r="D5096" s="7"/>
      <c r="E5096" s="7"/>
      <c r="H5096">
        <v>5094.5</v>
      </c>
      <c r="I5096">
        <v>0</v>
      </c>
    </row>
    <row r="5097" spans="1:9">
      <c r="A5097" s="7">
        <v>5095.5</v>
      </c>
      <c r="B5097" s="7">
        <v>0</v>
      </c>
      <c r="C5097" s="7"/>
      <c r="D5097" s="7"/>
      <c r="E5097" s="7"/>
      <c r="H5097">
        <v>5095.5</v>
      </c>
      <c r="I5097">
        <v>0</v>
      </c>
    </row>
    <row r="5098" spans="1:9">
      <c r="A5098" s="7">
        <v>5096.5</v>
      </c>
      <c r="B5098" s="7">
        <v>0</v>
      </c>
      <c r="C5098" s="7"/>
      <c r="D5098" s="7"/>
      <c r="E5098" s="7"/>
      <c r="H5098">
        <v>5096.5</v>
      </c>
      <c r="I5098">
        <v>0</v>
      </c>
    </row>
    <row r="5099" spans="1:9">
      <c r="A5099" s="7">
        <v>5097.5</v>
      </c>
      <c r="B5099" s="7">
        <v>0</v>
      </c>
      <c r="C5099" s="7"/>
      <c r="D5099" s="7"/>
      <c r="E5099" s="7"/>
      <c r="H5099">
        <v>5097.5</v>
      </c>
      <c r="I5099">
        <v>0</v>
      </c>
    </row>
    <row r="5100" spans="1:9">
      <c r="A5100" s="7">
        <v>5098.5</v>
      </c>
      <c r="B5100" s="7">
        <v>0</v>
      </c>
      <c r="C5100" s="7"/>
      <c r="D5100" s="7"/>
      <c r="E5100" s="7"/>
      <c r="H5100">
        <v>5098.5</v>
      </c>
      <c r="I5100">
        <v>0</v>
      </c>
    </row>
    <row r="5101" spans="1:9">
      <c r="A5101" s="7">
        <v>5099.5</v>
      </c>
      <c r="B5101" s="7">
        <v>0</v>
      </c>
      <c r="C5101" s="7"/>
      <c r="D5101" s="7"/>
      <c r="E5101" s="7"/>
      <c r="H5101">
        <v>5099.5</v>
      </c>
      <c r="I5101">
        <v>0</v>
      </c>
    </row>
    <row r="5102" spans="1:9">
      <c r="A5102" s="7">
        <v>5100.5</v>
      </c>
      <c r="B5102" s="7">
        <v>0</v>
      </c>
      <c r="C5102" s="7"/>
      <c r="D5102" s="7"/>
      <c r="E5102" s="7"/>
      <c r="H5102">
        <v>5100.5</v>
      </c>
      <c r="I5102">
        <v>0</v>
      </c>
    </row>
    <row r="5103" spans="1:9">
      <c r="A5103" s="7">
        <v>5101.5</v>
      </c>
      <c r="B5103" s="7">
        <v>0</v>
      </c>
      <c r="C5103" s="7"/>
      <c r="D5103" s="7"/>
      <c r="E5103" s="7"/>
      <c r="H5103">
        <v>5101.5</v>
      </c>
      <c r="I5103">
        <v>1</v>
      </c>
    </row>
    <row r="5104" spans="1:9">
      <c r="A5104" s="7">
        <v>5102.5</v>
      </c>
      <c r="B5104" s="7">
        <v>1</v>
      </c>
      <c r="C5104" s="7"/>
      <c r="D5104" s="7"/>
      <c r="E5104" s="7"/>
      <c r="H5104">
        <v>5102.5</v>
      </c>
      <c r="I5104">
        <v>1</v>
      </c>
    </row>
    <row r="5105" spans="1:9">
      <c r="A5105" s="7">
        <v>5103.5</v>
      </c>
      <c r="B5105" s="7">
        <v>0</v>
      </c>
      <c r="C5105" s="7"/>
      <c r="D5105" s="7"/>
      <c r="E5105" s="7"/>
      <c r="H5105">
        <v>5103.5</v>
      </c>
      <c r="I5105">
        <v>0</v>
      </c>
    </row>
    <row r="5106" spans="1:9">
      <c r="A5106" s="7">
        <v>5104.5</v>
      </c>
      <c r="B5106" s="7">
        <v>0</v>
      </c>
      <c r="C5106" s="7"/>
      <c r="D5106" s="7"/>
      <c r="E5106" s="7"/>
      <c r="H5106">
        <v>5104.5</v>
      </c>
      <c r="I5106">
        <v>0</v>
      </c>
    </row>
    <row r="5107" spans="1:9">
      <c r="A5107" s="7">
        <v>5105.5</v>
      </c>
      <c r="B5107" s="7">
        <v>0</v>
      </c>
      <c r="C5107" s="7"/>
      <c r="D5107" s="7"/>
      <c r="E5107" s="7"/>
      <c r="H5107">
        <v>5105.5</v>
      </c>
      <c r="I5107">
        <v>0</v>
      </c>
    </row>
    <row r="5108" spans="1:9">
      <c r="A5108" s="7">
        <v>5106.5</v>
      </c>
      <c r="B5108" s="7">
        <v>0</v>
      </c>
      <c r="C5108" s="7"/>
      <c r="D5108" s="7"/>
      <c r="E5108" s="7"/>
      <c r="H5108">
        <v>5106.5</v>
      </c>
      <c r="I5108">
        <v>0</v>
      </c>
    </row>
    <row r="5109" spans="1:9">
      <c r="A5109" s="7">
        <v>5107.5</v>
      </c>
      <c r="B5109" s="7">
        <v>0</v>
      </c>
      <c r="C5109" s="7"/>
      <c r="D5109" s="7"/>
      <c r="E5109" s="7"/>
      <c r="H5109">
        <v>5107.5</v>
      </c>
      <c r="I5109">
        <v>0</v>
      </c>
    </row>
    <row r="5110" spans="1:9">
      <c r="A5110" s="7">
        <v>5108.5</v>
      </c>
      <c r="B5110" s="7">
        <v>0</v>
      </c>
      <c r="C5110" s="7"/>
      <c r="D5110" s="7"/>
      <c r="E5110" s="7"/>
      <c r="H5110">
        <v>5108.5</v>
      </c>
      <c r="I5110">
        <v>1</v>
      </c>
    </row>
    <row r="5111" spans="1:9">
      <c r="A5111" s="7">
        <v>5109.5</v>
      </c>
      <c r="B5111" s="7">
        <v>0</v>
      </c>
      <c r="C5111" s="7"/>
      <c r="D5111" s="7"/>
      <c r="E5111" s="7"/>
      <c r="H5111">
        <v>5109.5</v>
      </c>
      <c r="I5111">
        <v>0</v>
      </c>
    </row>
    <row r="5112" spans="1:9">
      <c r="A5112" s="7">
        <v>5110.5</v>
      </c>
      <c r="B5112" s="7">
        <v>0</v>
      </c>
      <c r="C5112" s="7"/>
      <c r="D5112" s="7"/>
      <c r="E5112" s="7"/>
      <c r="H5112">
        <v>5110.5</v>
      </c>
      <c r="I5112">
        <v>0</v>
      </c>
    </row>
    <row r="5113" spans="1:9">
      <c r="A5113" s="7">
        <v>5111.5</v>
      </c>
      <c r="B5113" s="7">
        <v>0</v>
      </c>
      <c r="C5113" s="7"/>
      <c r="D5113" s="7"/>
      <c r="E5113" s="7"/>
      <c r="H5113">
        <v>5111.5</v>
      </c>
      <c r="I5113">
        <v>0</v>
      </c>
    </row>
    <row r="5114" spans="1:9">
      <c r="A5114" s="7">
        <v>5112.5</v>
      </c>
      <c r="B5114" s="7">
        <v>0</v>
      </c>
      <c r="C5114" s="7"/>
      <c r="D5114" s="7"/>
      <c r="E5114" s="7"/>
      <c r="H5114">
        <v>5112.5</v>
      </c>
      <c r="I5114">
        <v>1</v>
      </c>
    </row>
    <row r="5115" spans="1:9">
      <c r="A5115" s="7">
        <v>5113.5</v>
      </c>
      <c r="B5115" s="7">
        <v>0</v>
      </c>
      <c r="C5115" s="7"/>
      <c r="D5115" s="7"/>
      <c r="E5115" s="7"/>
      <c r="H5115">
        <v>5113.5</v>
      </c>
      <c r="I5115">
        <v>2</v>
      </c>
    </row>
    <row r="5116" spans="1:9">
      <c r="A5116" s="7">
        <v>5114.5</v>
      </c>
      <c r="B5116" s="7">
        <v>0</v>
      </c>
      <c r="C5116" s="7"/>
      <c r="D5116" s="7"/>
      <c r="E5116" s="7"/>
      <c r="H5116">
        <v>5114.5</v>
      </c>
      <c r="I5116">
        <v>2</v>
      </c>
    </row>
    <row r="5117" spans="1:9">
      <c r="A5117" s="7">
        <v>5115.5</v>
      </c>
      <c r="B5117" s="7">
        <v>2</v>
      </c>
      <c r="C5117" s="7"/>
      <c r="D5117" s="7"/>
      <c r="E5117" s="7"/>
      <c r="H5117">
        <v>5115.5</v>
      </c>
      <c r="I5117">
        <v>0</v>
      </c>
    </row>
    <row r="5118" spans="1:9">
      <c r="A5118" s="7">
        <v>5116.5</v>
      </c>
      <c r="B5118" s="7">
        <v>0</v>
      </c>
      <c r="C5118" s="7"/>
      <c r="D5118" s="7"/>
      <c r="E5118" s="7"/>
      <c r="H5118">
        <v>5116.5</v>
      </c>
      <c r="I5118">
        <v>1</v>
      </c>
    </row>
    <row r="5119" spans="1:9">
      <c r="A5119" s="7">
        <v>5117.5</v>
      </c>
      <c r="B5119" s="7">
        <v>0</v>
      </c>
      <c r="C5119" s="7"/>
      <c r="D5119" s="7"/>
      <c r="E5119" s="7"/>
      <c r="H5119">
        <v>5117.5</v>
      </c>
      <c r="I5119">
        <v>0</v>
      </c>
    </row>
    <row r="5120" spans="1:9">
      <c r="A5120" s="7">
        <v>5118.5</v>
      </c>
      <c r="B5120" s="7">
        <v>0</v>
      </c>
      <c r="C5120" s="7"/>
      <c r="D5120" s="7"/>
      <c r="E5120" s="7"/>
      <c r="H5120">
        <v>5118.5</v>
      </c>
      <c r="I5120">
        <v>1</v>
      </c>
    </row>
    <row r="5121" spans="1:9">
      <c r="A5121" s="7">
        <v>5119.5</v>
      </c>
      <c r="B5121" s="7">
        <v>0</v>
      </c>
      <c r="C5121" s="7"/>
      <c r="D5121" s="7"/>
      <c r="E5121" s="7"/>
      <c r="H5121">
        <v>5119.5</v>
      </c>
      <c r="I5121">
        <v>1</v>
      </c>
    </row>
    <row r="5122" spans="1:9">
      <c r="A5122" s="7">
        <v>5120.5</v>
      </c>
      <c r="B5122" s="7">
        <v>0</v>
      </c>
      <c r="C5122" s="7"/>
      <c r="D5122" s="7"/>
      <c r="E5122" s="7"/>
      <c r="H5122">
        <v>5120.5</v>
      </c>
      <c r="I5122">
        <v>1</v>
      </c>
    </row>
    <row r="5123" spans="1:9">
      <c r="A5123" s="7">
        <v>5121.5</v>
      </c>
      <c r="B5123" s="7">
        <v>0</v>
      </c>
      <c r="C5123" s="7"/>
      <c r="D5123" s="7"/>
      <c r="E5123" s="7"/>
      <c r="H5123">
        <v>5121.5</v>
      </c>
      <c r="I5123">
        <v>0</v>
      </c>
    </row>
    <row r="5124" spans="1:9">
      <c r="A5124" s="7">
        <v>5122.5</v>
      </c>
      <c r="B5124" s="7">
        <v>1</v>
      </c>
      <c r="C5124" s="7"/>
      <c r="D5124" s="7"/>
      <c r="E5124" s="7"/>
      <c r="H5124">
        <v>5122.5</v>
      </c>
      <c r="I5124">
        <v>2</v>
      </c>
    </row>
    <row r="5125" spans="1:9">
      <c r="A5125" s="7">
        <v>5123.5</v>
      </c>
      <c r="B5125" s="7">
        <v>0</v>
      </c>
      <c r="C5125" s="7"/>
      <c r="D5125" s="7"/>
      <c r="E5125" s="7"/>
      <c r="H5125">
        <v>5123.5</v>
      </c>
      <c r="I5125">
        <v>1</v>
      </c>
    </row>
    <row r="5126" spans="1:9">
      <c r="A5126" s="7">
        <v>5124.5</v>
      </c>
      <c r="B5126" s="7">
        <v>0</v>
      </c>
      <c r="C5126" s="7"/>
      <c r="D5126" s="7"/>
      <c r="E5126" s="7"/>
      <c r="H5126">
        <v>5124.5</v>
      </c>
      <c r="I5126">
        <v>1</v>
      </c>
    </row>
    <row r="5127" spans="1:9">
      <c r="A5127" s="7">
        <v>5125.5</v>
      </c>
      <c r="B5127" s="7">
        <v>0</v>
      </c>
      <c r="C5127" s="7"/>
      <c r="D5127" s="7"/>
      <c r="E5127" s="7"/>
      <c r="H5127">
        <v>5125.5</v>
      </c>
      <c r="I5127">
        <v>0</v>
      </c>
    </row>
    <row r="5128" spans="1:9">
      <c r="A5128" s="7">
        <v>5126.5</v>
      </c>
      <c r="B5128" s="7">
        <v>0</v>
      </c>
      <c r="C5128" s="7"/>
      <c r="D5128" s="7"/>
      <c r="E5128" s="7"/>
      <c r="H5128">
        <v>5126.5</v>
      </c>
      <c r="I5128">
        <v>1</v>
      </c>
    </row>
    <row r="5129" spans="1:9">
      <c r="A5129" s="7">
        <v>5127.5</v>
      </c>
      <c r="B5129" s="7">
        <v>0</v>
      </c>
      <c r="C5129" s="7"/>
      <c r="D5129" s="7"/>
      <c r="E5129" s="7"/>
      <c r="H5129">
        <v>5127.5</v>
      </c>
      <c r="I5129">
        <v>0</v>
      </c>
    </row>
    <row r="5130" spans="1:9">
      <c r="A5130" s="7">
        <v>5128.5</v>
      </c>
      <c r="B5130" s="7">
        <v>0</v>
      </c>
      <c r="C5130" s="7"/>
      <c r="D5130" s="7"/>
      <c r="E5130" s="7"/>
      <c r="H5130">
        <v>5128.5</v>
      </c>
      <c r="I5130">
        <v>0</v>
      </c>
    </row>
    <row r="5131" spans="1:9">
      <c r="A5131" s="7">
        <v>5129.5</v>
      </c>
      <c r="B5131" s="7">
        <v>0</v>
      </c>
      <c r="C5131" s="7"/>
      <c r="D5131" s="7"/>
      <c r="E5131" s="7"/>
      <c r="H5131">
        <v>5129.5</v>
      </c>
      <c r="I5131">
        <v>1</v>
      </c>
    </row>
    <row r="5132" spans="1:9">
      <c r="A5132" s="7">
        <v>5130.5</v>
      </c>
      <c r="B5132" s="7">
        <v>1</v>
      </c>
      <c r="C5132" s="7"/>
      <c r="D5132" s="7"/>
      <c r="E5132" s="7"/>
      <c r="H5132">
        <v>5130.5</v>
      </c>
      <c r="I5132">
        <v>1</v>
      </c>
    </row>
    <row r="5133" spans="1:9">
      <c r="A5133" s="7">
        <v>5131.5</v>
      </c>
      <c r="B5133" s="7">
        <v>0</v>
      </c>
      <c r="C5133" s="7"/>
      <c r="D5133" s="7"/>
      <c r="E5133" s="7"/>
      <c r="H5133">
        <v>5131.5</v>
      </c>
      <c r="I5133">
        <v>0</v>
      </c>
    </row>
    <row r="5134" spans="1:9">
      <c r="A5134" s="7">
        <v>5132.5</v>
      </c>
      <c r="B5134" s="7">
        <v>0</v>
      </c>
      <c r="C5134" s="7"/>
      <c r="D5134" s="7"/>
      <c r="E5134" s="7"/>
      <c r="H5134">
        <v>5132.5</v>
      </c>
      <c r="I5134">
        <v>0</v>
      </c>
    </row>
    <row r="5135" spans="1:9">
      <c r="A5135" s="7">
        <v>5133.5</v>
      </c>
      <c r="B5135" s="7">
        <v>0</v>
      </c>
      <c r="C5135" s="7"/>
      <c r="D5135" s="7"/>
      <c r="E5135" s="7"/>
      <c r="H5135">
        <v>5133.5</v>
      </c>
      <c r="I5135">
        <v>1</v>
      </c>
    </row>
    <row r="5136" spans="1:9">
      <c r="A5136" s="7">
        <v>5134.5</v>
      </c>
      <c r="B5136" s="7">
        <v>0</v>
      </c>
      <c r="C5136" s="7"/>
      <c r="D5136" s="7"/>
      <c r="E5136" s="7"/>
      <c r="H5136">
        <v>5134.5</v>
      </c>
      <c r="I5136">
        <v>0</v>
      </c>
    </row>
    <row r="5137" spans="1:9">
      <c r="A5137" s="7">
        <v>5135.5</v>
      </c>
      <c r="B5137" s="7">
        <v>0</v>
      </c>
      <c r="C5137" s="7"/>
      <c r="D5137" s="7"/>
      <c r="E5137" s="7"/>
      <c r="H5137">
        <v>5135.5</v>
      </c>
      <c r="I5137">
        <v>1</v>
      </c>
    </row>
    <row r="5138" spans="1:9">
      <c r="A5138" s="7">
        <v>5136.5</v>
      </c>
      <c r="B5138" s="7">
        <v>0</v>
      </c>
      <c r="C5138" s="7"/>
      <c r="D5138" s="7"/>
      <c r="E5138" s="7"/>
      <c r="H5138">
        <v>5136.5</v>
      </c>
      <c r="I5138">
        <v>0</v>
      </c>
    </row>
    <row r="5139" spans="1:9">
      <c r="A5139" s="7">
        <v>5137.5</v>
      </c>
      <c r="B5139" s="7">
        <v>0</v>
      </c>
      <c r="C5139" s="7"/>
      <c r="D5139" s="7"/>
      <c r="E5139" s="7"/>
      <c r="H5139">
        <v>5137.5</v>
      </c>
      <c r="I5139">
        <v>1</v>
      </c>
    </row>
    <row r="5140" spans="1:9">
      <c r="A5140" s="7">
        <v>5138.5</v>
      </c>
      <c r="B5140" s="7">
        <v>0</v>
      </c>
      <c r="C5140" s="7"/>
      <c r="D5140" s="7"/>
      <c r="E5140" s="7"/>
      <c r="H5140">
        <v>5138.5</v>
      </c>
      <c r="I5140">
        <v>1</v>
      </c>
    </row>
    <row r="5141" spans="1:9">
      <c r="A5141" s="7">
        <v>5139.5</v>
      </c>
      <c r="B5141" s="7">
        <v>1</v>
      </c>
      <c r="C5141" s="7"/>
      <c r="D5141" s="7"/>
      <c r="E5141" s="7"/>
      <c r="H5141">
        <v>5139.5</v>
      </c>
      <c r="I5141">
        <v>0</v>
      </c>
    </row>
    <row r="5142" spans="1:9">
      <c r="A5142" s="7">
        <v>5140.5</v>
      </c>
      <c r="B5142" s="7">
        <v>0</v>
      </c>
      <c r="C5142" s="7"/>
      <c r="D5142" s="7"/>
      <c r="E5142" s="7"/>
      <c r="H5142">
        <v>5140.5</v>
      </c>
      <c r="I5142">
        <v>2</v>
      </c>
    </row>
    <row r="5143" spans="1:9">
      <c r="A5143" s="7">
        <v>5141.5</v>
      </c>
      <c r="B5143" s="7">
        <v>0</v>
      </c>
      <c r="C5143" s="7"/>
      <c r="D5143" s="7"/>
      <c r="E5143" s="7"/>
      <c r="H5143">
        <v>5141.5</v>
      </c>
      <c r="I5143">
        <v>0</v>
      </c>
    </row>
    <row r="5144" spans="1:9">
      <c r="A5144" s="7">
        <v>5142.5</v>
      </c>
      <c r="B5144" s="7">
        <v>0</v>
      </c>
      <c r="C5144" s="7"/>
      <c r="D5144" s="7"/>
      <c r="E5144" s="7"/>
      <c r="H5144">
        <v>5142.5</v>
      </c>
      <c r="I5144">
        <v>0</v>
      </c>
    </row>
    <row r="5145" spans="1:9">
      <c r="A5145" s="7">
        <v>5143.5</v>
      </c>
      <c r="B5145" s="7">
        <v>0</v>
      </c>
      <c r="C5145" s="7"/>
      <c r="D5145" s="7"/>
      <c r="E5145" s="7"/>
      <c r="H5145">
        <v>5143.5</v>
      </c>
      <c r="I5145">
        <v>1</v>
      </c>
    </row>
    <row r="5146" spans="1:9">
      <c r="A5146" s="7">
        <v>5144.5</v>
      </c>
      <c r="B5146" s="7">
        <v>0</v>
      </c>
      <c r="C5146" s="7"/>
      <c r="D5146" s="7"/>
      <c r="E5146" s="7"/>
      <c r="H5146">
        <v>5144.5</v>
      </c>
      <c r="I5146">
        <v>0</v>
      </c>
    </row>
    <row r="5147" spans="1:9">
      <c r="A5147" s="7">
        <v>5145.5</v>
      </c>
      <c r="B5147" s="7">
        <v>0</v>
      </c>
      <c r="C5147" s="7"/>
      <c r="D5147" s="7"/>
      <c r="E5147" s="7"/>
      <c r="H5147">
        <v>5145.5</v>
      </c>
      <c r="I5147">
        <v>0</v>
      </c>
    </row>
    <row r="5148" spans="1:9">
      <c r="A5148" s="7">
        <v>5146.5</v>
      </c>
      <c r="B5148" s="7">
        <v>1</v>
      </c>
      <c r="C5148" s="7"/>
      <c r="D5148" s="7"/>
      <c r="E5148" s="7"/>
      <c r="H5148">
        <v>5146.5</v>
      </c>
      <c r="I5148">
        <v>0</v>
      </c>
    </row>
    <row r="5149" spans="1:9">
      <c r="A5149" s="7">
        <v>5147.5</v>
      </c>
      <c r="B5149" s="7">
        <v>0</v>
      </c>
      <c r="C5149" s="7"/>
      <c r="D5149" s="7"/>
      <c r="E5149" s="7"/>
      <c r="H5149">
        <v>5147.5</v>
      </c>
      <c r="I5149">
        <v>1</v>
      </c>
    </row>
    <row r="5150" spans="1:9">
      <c r="A5150" s="7">
        <v>5148.5</v>
      </c>
      <c r="B5150" s="7">
        <v>0</v>
      </c>
      <c r="C5150" s="7"/>
      <c r="D5150" s="7"/>
      <c r="E5150" s="7"/>
      <c r="H5150">
        <v>5148.5</v>
      </c>
      <c r="I5150">
        <v>1</v>
      </c>
    </row>
    <row r="5151" spans="1:9">
      <c r="A5151" s="7">
        <v>5149.5</v>
      </c>
      <c r="B5151" s="7">
        <v>0</v>
      </c>
      <c r="C5151" s="7"/>
      <c r="D5151" s="7"/>
      <c r="E5151" s="7"/>
      <c r="H5151">
        <v>5149.5</v>
      </c>
      <c r="I5151">
        <v>0</v>
      </c>
    </row>
    <row r="5152" spans="1:9">
      <c r="A5152" s="7">
        <v>5150.5</v>
      </c>
      <c r="B5152" s="7">
        <v>0</v>
      </c>
      <c r="C5152" s="7"/>
      <c r="D5152" s="7"/>
      <c r="E5152" s="7"/>
      <c r="H5152">
        <v>5150.5</v>
      </c>
      <c r="I5152">
        <v>0</v>
      </c>
    </row>
    <row r="5153" spans="1:9">
      <c r="A5153" s="7">
        <v>5151.5</v>
      </c>
      <c r="B5153" s="7">
        <v>1</v>
      </c>
      <c r="C5153" s="7"/>
      <c r="D5153" s="7"/>
      <c r="E5153" s="7"/>
      <c r="H5153">
        <v>5151.5</v>
      </c>
      <c r="I5153">
        <v>0</v>
      </c>
    </row>
    <row r="5154" spans="1:9">
      <c r="A5154" s="7">
        <v>5152.5</v>
      </c>
      <c r="B5154" s="7">
        <v>0</v>
      </c>
      <c r="C5154" s="7"/>
      <c r="D5154" s="7"/>
      <c r="E5154" s="7"/>
      <c r="H5154">
        <v>5152.5</v>
      </c>
      <c r="I5154">
        <v>0</v>
      </c>
    </row>
    <row r="5155" spans="1:9">
      <c r="A5155" s="7">
        <v>5153.5</v>
      </c>
      <c r="B5155" s="7">
        <v>1</v>
      </c>
      <c r="C5155" s="7"/>
      <c r="D5155" s="7"/>
      <c r="E5155" s="7"/>
      <c r="H5155">
        <v>5153.5</v>
      </c>
      <c r="I5155">
        <v>1</v>
      </c>
    </row>
    <row r="5156" spans="1:9">
      <c r="A5156" s="7">
        <v>5154.5</v>
      </c>
      <c r="B5156" s="7">
        <v>0</v>
      </c>
      <c r="C5156" s="7"/>
      <c r="D5156" s="7"/>
      <c r="E5156" s="7"/>
      <c r="H5156">
        <v>5154.5</v>
      </c>
      <c r="I5156">
        <v>1</v>
      </c>
    </row>
    <row r="5157" spans="1:9">
      <c r="A5157" s="7">
        <v>5155.5</v>
      </c>
      <c r="B5157" s="7">
        <v>1</v>
      </c>
      <c r="C5157" s="7"/>
      <c r="D5157" s="7"/>
      <c r="E5157" s="7"/>
      <c r="H5157">
        <v>5155.5</v>
      </c>
      <c r="I5157">
        <v>0</v>
      </c>
    </row>
    <row r="5158" spans="1:9">
      <c r="A5158" s="7">
        <v>5156.5</v>
      </c>
      <c r="B5158" s="7">
        <v>0</v>
      </c>
      <c r="C5158" s="7"/>
      <c r="D5158" s="7"/>
      <c r="E5158" s="7"/>
      <c r="H5158">
        <v>5156.5</v>
      </c>
      <c r="I5158">
        <v>0</v>
      </c>
    </row>
    <row r="5159" spans="1:9">
      <c r="A5159" s="7">
        <v>5157.5</v>
      </c>
      <c r="B5159" s="7">
        <v>0</v>
      </c>
      <c r="C5159" s="7"/>
      <c r="D5159" s="7"/>
      <c r="E5159" s="7"/>
      <c r="H5159">
        <v>5157.5</v>
      </c>
      <c r="I5159">
        <v>0</v>
      </c>
    </row>
    <row r="5160" spans="1:9">
      <c r="A5160" s="7">
        <v>5158.5</v>
      </c>
      <c r="B5160" s="7">
        <v>0</v>
      </c>
      <c r="C5160" s="7"/>
      <c r="D5160" s="7"/>
      <c r="E5160" s="7"/>
      <c r="H5160">
        <v>5158.5</v>
      </c>
      <c r="I5160">
        <v>1</v>
      </c>
    </row>
    <row r="5161" spans="1:9">
      <c r="A5161" s="7">
        <v>5159.5</v>
      </c>
      <c r="B5161" s="7">
        <v>0</v>
      </c>
      <c r="C5161" s="7"/>
      <c r="D5161" s="7"/>
      <c r="E5161" s="7"/>
      <c r="H5161">
        <v>5159.5</v>
      </c>
      <c r="I5161">
        <v>0</v>
      </c>
    </row>
    <row r="5162" spans="1:9">
      <c r="A5162" s="7">
        <v>5160.5</v>
      </c>
      <c r="B5162" s="7">
        <v>0</v>
      </c>
      <c r="C5162" s="7"/>
      <c r="D5162" s="7"/>
      <c r="E5162" s="7"/>
      <c r="H5162">
        <v>5160.5</v>
      </c>
      <c r="I5162">
        <v>0</v>
      </c>
    </row>
    <row r="5163" spans="1:9">
      <c r="A5163" s="7">
        <v>5161.5</v>
      </c>
      <c r="B5163" s="7">
        <v>0</v>
      </c>
      <c r="C5163" s="7"/>
      <c r="D5163" s="7"/>
      <c r="E5163" s="7"/>
      <c r="H5163">
        <v>5161.5</v>
      </c>
      <c r="I5163">
        <v>2</v>
      </c>
    </row>
    <row r="5164" spans="1:9">
      <c r="A5164" s="7">
        <v>5162.5</v>
      </c>
      <c r="B5164" s="7">
        <v>1</v>
      </c>
      <c r="C5164" s="7"/>
      <c r="D5164" s="7"/>
      <c r="E5164" s="7"/>
      <c r="H5164">
        <v>5162.5</v>
      </c>
      <c r="I5164">
        <v>1</v>
      </c>
    </row>
    <row r="5165" spans="1:9">
      <c r="A5165" s="7">
        <v>5163.5</v>
      </c>
      <c r="B5165" s="7">
        <v>0</v>
      </c>
      <c r="C5165" s="7"/>
      <c r="D5165" s="7"/>
      <c r="E5165" s="7"/>
      <c r="H5165">
        <v>5163.5</v>
      </c>
      <c r="I5165">
        <v>1</v>
      </c>
    </row>
    <row r="5166" spans="1:9">
      <c r="A5166" s="7">
        <v>5164.5</v>
      </c>
      <c r="B5166" s="7">
        <v>0</v>
      </c>
      <c r="C5166" s="7"/>
      <c r="D5166" s="7"/>
      <c r="E5166" s="7"/>
      <c r="H5166">
        <v>5164.5</v>
      </c>
      <c r="I5166">
        <v>1</v>
      </c>
    </row>
    <row r="5167" spans="1:9">
      <c r="A5167" s="7">
        <v>5165.5</v>
      </c>
      <c r="B5167" s="7">
        <v>0</v>
      </c>
      <c r="C5167" s="7"/>
      <c r="D5167" s="7"/>
      <c r="E5167" s="7"/>
      <c r="H5167">
        <v>5165.5</v>
      </c>
      <c r="I5167">
        <v>1</v>
      </c>
    </row>
    <row r="5168" spans="1:9">
      <c r="A5168" s="7">
        <v>5166.5</v>
      </c>
      <c r="B5168" s="7">
        <v>0</v>
      </c>
      <c r="C5168" s="7"/>
      <c r="D5168" s="7"/>
      <c r="E5168" s="7"/>
      <c r="H5168">
        <v>5166.5</v>
      </c>
      <c r="I5168">
        <v>0</v>
      </c>
    </row>
    <row r="5169" spans="1:9">
      <c r="A5169" s="7">
        <v>5167.5</v>
      </c>
      <c r="B5169" s="7">
        <v>0</v>
      </c>
      <c r="C5169" s="7"/>
      <c r="D5169" s="7"/>
      <c r="E5169" s="7"/>
      <c r="H5169">
        <v>5167.5</v>
      </c>
      <c r="I5169">
        <v>1</v>
      </c>
    </row>
    <row r="5170" spans="1:9">
      <c r="A5170" s="7">
        <v>5168.5</v>
      </c>
      <c r="B5170" s="7">
        <v>0</v>
      </c>
      <c r="C5170" s="7"/>
      <c r="D5170" s="7"/>
      <c r="E5170" s="7"/>
      <c r="H5170">
        <v>5168.5</v>
      </c>
      <c r="I5170">
        <v>0</v>
      </c>
    </row>
    <row r="5171" spans="1:9">
      <c r="A5171" s="7">
        <v>5169.5</v>
      </c>
      <c r="B5171" s="7">
        <v>0</v>
      </c>
      <c r="C5171" s="7"/>
      <c r="D5171" s="7"/>
      <c r="E5171" s="7"/>
      <c r="H5171">
        <v>5169.5</v>
      </c>
      <c r="I5171">
        <v>0</v>
      </c>
    </row>
    <row r="5172" spans="1:9">
      <c r="A5172" s="7">
        <v>5170.5</v>
      </c>
      <c r="B5172" s="7">
        <v>0</v>
      </c>
      <c r="C5172" s="7"/>
      <c r="D5172" s="7"/>
      <c r="E5172" s="7"/>
      <c r="H5172">
        <v>5170.5</v>
      </c>
      <c r="I5172">
        <v>0</v>
      </c>
    </row>
    <row r="5173" spans="1:9">
      <c r="A5173" s="7">
        <v>5171.5</v>
      </c>
      <c r="B5173" s="7">
        <v>0</v>
      </c>
      <c r="C5173" s="7"/>
      <c r="D5173" s="7"/>
      <c r="E5173" s="7"/>
      <c r="H5173">
        <v>5171.5</v>
      </c>
      <c r="I5173">
        <v>0</v>
      </c>
    </row>
    <row r="5174" spans="1:9">
      <c r="A5174" s="7">
        <v>5172.5</v>
      </c>
      <c r="B5174" s="7">
        <v>0</v>
      </c>
      <c r="C5174" s="7"/>
      <c r="D5174" s="7"/>
      <c r="E5174" s="7"/>
      <c r="H5174">
        <v>5172.5</v>
      </c>
      <c r="I5174">
        <v>0</v>
      </c>
    </row>
    <row r="5175" spans="1:9">
      <c r="A5175" s="7">
        <v>5173.5</v>
      </c>
      <c r="B5175" s="7">
        <v>1</v>
      </c>
      <c r="C5175" s="7"/>
      <c r="D5175" s="7"/>
      <c r="E5175" s="7"/>
      <c r="H5175">
        <v>5173.5</v>
      </c>
      <c r="I5175">
        <v>0</v>
      </c>
    </row>
    <row r="5176" spans="1:9">
      <c r="A5176" s="7">
        <v>5174.5</v>
      </c>
      <c r="B5176" s="7">
        <v>0</v>
      </c>
      <c r="C5176" s="7"/>
      <c r="D5176" s="7"/>
      <c r="E5176" s="7"/>
      <c r="H5176">
        <v>5174.5</v>
      </c>
      <c r="I5176">
        <v>0</v>
      </c>
    </row>
    <row r="5177" spans="1:9">
      <c r="A5177" s="7">
        <v>5175.5</v>
      </c>
      <c r="B5177" s="7">
        <v>0</v>
      </c>
      <c r="C5177" s="7"/>
      <c r="D5177" s="7"/>
      <c r="E5177" s="7"/>
      <c r="H5177">
        <v>5175.5</v>
      </c>
      <c r="I5177">
        <v>0</v>
      </c>
    </row>
    <row r="5178" spans="1:9">
      <c r="A5178" s="7">
        <v>5176.5</v>
      </c>
      <c r="B5178" s="7">
        <v>0</v>
      </c>
      <c r="C5178" s="7"/>
      <c r="D5178" s="7"/>
      <c r="E5178" s="7"/>
      <c r="H5178">
        <v>5176.5</v>
      </c>
      <c r="I5178">
        <v>0</v>
      </c>
    </row>
    <row r="5179" spans="1:9">
      <c r="A5179" s="7">
        <v>5177.5</v>
      </c>
      <c r="B5179" s="7">
        <v>0</v>
      </c>
      <c r="C5179" s="7"/>
      <c r="D5179" s="7"/>
      <c r="E5179" s="7"/>
      <c r="H5179">
        <v>5177.5</v>
      </c>
      <c r="I5179">
        <v>1</v>
      </c>
    </row>
    <row r="5180" spans="1:9">
      <c r="A5180" s="7">
        <v>5178.5</v>
      </c>
      <c r="B5180" s="7">
        <v>0</v>
      </c>
      <c r="C5180" s="7"/>
      <c r="D5180" s="7"/>
      <c r="E5180" s="7"/>
      <c r="H5180">
        <v>5178.5</v>
      </c>
      <c r="I5180">
        <v>0</v>
      </c>
    </row>
    <row r="5181" spans="1:9">
      <c r="A5181" s="7">
        <v>5179.5</v>
      </c>
      <c r="B5181" s="7">
        <v>0</v>
      </c>
      <c r="C5181" s="7"/>
      <c r="D5181" s="7"/>
      <c r="E5181" s="7"/>
      <c r="H5181">
        <v>5179.5</v>
      </c>
      <c r="I5181">
        <v>2</v>
      </c>
    </row>
    <row r="5182" spans="1:9">
      <c r="A5182" s="7">
        <v>5180.5</v>
      </c>
      <c r="B5182" s="7">
        <v>0</v>
      </c>
      <c r="C5182" s="7"/>
      <c r="D5182" s="7"/>
      <c r="E5182" s="7"/>
      <c r="H5182">
        <v>5180.5</v>
      </c>
      <c r="I5182">
        <v>0</v>
      </c>
    </row>
    <row r="5183" spans="1:9">
      <c r="A5183" s="7">
        <v>5181.5</v>
      </c>
      <c r="B5183" s="7">
        <v>0</v>
      </c>
      <c r="C5183" s="7"/>
      <c r="D5183" s="7"/>
      <c r="E5183" s="7"/>
      <c r="H5183">
        <v>5181.5</v>
      </c>
      <c r="I5183">
        <v>0</v>
      </c>
    </row>
    <row r="5184" spans="1:9">
      <c r="A5184" s="7">
        <v>5182.5</v>
      </c>
      <c r="B5184" s="7">
        <v>0</v>
      </c>
      <c r="C5184" s="7"/>
      <c r="D5184" s="7"/>
      <c r="E5184" s="7"/>
      <c r="H5184">
        <v>5182.5</v>
      </c>
      <c r="I5184">
        <v>0</v>
      </c>
    </row>
    <row r="5185" spans="1:9">
      <c r="A5185" s="7">
        <v>5183.5</v>
      </c>
      <c r="B5185" s="7">
        <v>1</v>
      </c>
      <c r="C5185" s="7"/>
      <c r="D5185" s="7"/>
      <c r="E5185" s="7"/>
      <c r="H5185">
        <v>5183.5</v>
      </c>
      <c r="I5185">
        <v>0</v>
      </c>
    </row>
    <row r="5186" spans="1:9">
      <c r="A5186" s="7">
        <v>5184.5</v>
      </c>
      <c r="B5186" s="7">
        <v>0</v>
      </c>
      <c r="C5186" s="7"/>
      <c r="D5186" s="7"/>
      <c r="E5186" s="7"/>
      <c r="H5186">
        <v>5184.5</v>
      </c>
      <c r="I5186">
        <v>1</v>
      </c>
    </row>
    <row r="5187" spans="1:9">
      <c r="A5187" s="7">
        <v>5185.5</v>
      </c>
      <c r="B5187" s="7">
        <v>0</v>
      </c>
      <c r="C5187" s="7"/>
      <c r="D5187" s="7"/>
      <c r="E5187" s="7"/>
      <c r="H5187">
        <v>5185.5</v>
      </c>
      <c r="I5187">
        <v>0</v>
      </c>
    </row>
    <row r="5188" spans="1:9">
      <c r="A5188" s="7">
        <v>5186.5</v>
      </c>
      <c r="B5188" s="7">
        <v>0</v>
      </c>
      <c r="C5188" s="7"/>
      <c r="D5188" s="7"/>
      <c r="E5188" s="7"/>
      <c r="H5188">
        <v>5186.5</v>
      </c>
      <c r="I5188">
        <v>0</v>
      </c>
    </row>
    <row r="5189" spans="1:9">
      <c r="A5189" s="7">
        <v>5187.5</v>
      </c>
      <c r="B5189" s="7">
        <v>0</v>
      </c>
      <c r="C5189" s="7"/>
      <c r="D5189" s="7"/>
      <c r="E5189" s="7"/>
      <c r="H5189">
        <v>5187.5</v>
      </c>
      <c r="I5189">
        <v>1</v>
      </c>
    </row>
    <row r="5190" spans="1:9">
      <c r="A5190" s="7">
        <v>5188.5</v>
      </c>
      <c r="B5190" s="7">
        <v>0</v>
      </c>
      <c r="C5190" s="7"/>
      <c r="D5190" s="7"/>
      <c r="E5190" s="7"/>
      <c r="H5190">
        <v>5188.5</v>
      </c>
      <c r="I5190">
        <v>0</v>
      </c>
    </row>
    <row r="5191" spans="1:9">
      <c r="A5191" s="7">
        <v>5189.5</v>
      </c>
      <c r="B5191" s="7">
        <v>0</v>
      </c>
      <c r="C5191" s="7"/>
      <c r="D5191" s="7"/>
      <c r="E5191" s="7"/>
      <c r="H5191">
        <v>5189.5</v>
      </c>
      <c r="I5191">
        <v>0</v>
      </c>
    </row>
    <row r="5192" spans="1:9">
      <c r="A5192" s="7">
        <v>5190.5</v>
      </c>
      <c r="B5192" s="7">
        <v>0</v>
      </c>
      <c r="C5192" s="7"/>
      <c r="D5192" s="7"/>
      <c r="E5192" s="7"/>
      <c r="H5192">
        <v>5190.5</v>
      </c>
      <c r="I5192">
        <v>0</v>
      </c>
    </row>
    <row r="5193" spans="1:9">
      <c r="A5193" s="7">
        <v>5191.5</v>
      </c>
      <c r="B5193" s="7">
        <v>0</v>
      </c>
      <c r="C5193" s="7"/>
      <c r="D5193" s="7"/>
      <c r="E5193" s="7"/>
      <c r="H5193">
        <v>5191.5</v>
      </c>
      <c r="I5193">
        <v>0</v>
      </c>
    </row>
    <row r="5194" spans="1:9">
      <c r="A5194" s="7">
        <v>5192.5</v>
      </c>
      <c r="B5194" s="7">
        <v>0</v>
      </c>
      <c r="C5194" s="7"/>
      <c r="D5194" s="7"/>
      <c r="E5194" s="7"/>
      <c r="H5194">
        <v>5192.5</v>
      </c>
      <c r="I5194">
        <v>1</v>
      </c>
    </row>
    <row r="5195" spans="1:9">
      <c r="A5195" s="7">
        <v>5193.5</v>
      </c>
      <c r="B5195" s="7">
        <v>0</v>
      </c>
      <c r="C5195" s="7"/>
      <c r="D5195" s="7"/>
      <c r="E5195" s="7"/>
      <c r="H5195">
        <v>5193.5</v>
      </c>
      <c r="I5195">
        <v>1</v>
      </c>
    </row>
    <row r="5196" spans="1:9">
      <c r="A5196" s="7">
        <v>5194.5</v>
      </c>
      <c r="B5196" s="7">
        <v>1</v>
      </c>
      <c r="C5196" s="7"/>
      <c r="D5196" s="7"/>
      <c r="E5196" s="7"/>
      <c r="H5196">
        <v>5194.5</v>
      </c>
      <c r="I5196">
        <v>0</v>
      </c>
    </row>
    <row r="5197" spans="1:9">
      <c r="A5197" s="7">
        <v>5195.5</v>
      </c>
      <c r="B5197" s="7">
        <v>0</v>
      </c>
      <c r="C5197" s="7"/>
      <c r="D5197" s="7"/>
      <c r="E5197" s="7"/>
      <c r="H5197">
        <v>5195.5</v>
      </c>
      <c r="I5197">
        <v>1</v>
      </c>
    </row>
    <row r="5198" spans="1:9">
      <c r="A5198" s="7">
        <v>5196.5</v>
      </c>
      <c r="B5198" s="7">
        <v>1</v>
      </c>
      <c r="C5198" s="7"/>
      <c r="D5198" s="7"/>
      <c r="E5198" s="7"/>
      <c r="H5198">
        <v>5196.5</v>
      </c>
      <c r="I5198">
        <v>0</v>
      </c>
    </row>
    <row r="5199" spans="1:9">
      <c r="A5199" s="7">
        <v>5197.5</v>
      </c>
      <c r="B5199" s="7">
        <v>0</v>
      </c>
      <c r="C5199" s="7"/>
      <c r="D5199" s="7"/>
      <c r="E5199" s="7"/>
      <c r="H5199">
        <v>5197.5</v>
      </c>
      <c r="I5199">
        <v>0</v>
      </c>
    </row>
    <row r="5200" spans="1:9">
      <c r="A5200" s="7">
        <v>5198.5</v>
      </c>
      <c r="B5200" s="7">
        <v>0</v>
      </c>
      <c r="C5200" s="7"/>
      <c r="D5200" s="7"/>
      <c r="E5200" s="7"/>
      <c r="H5200">
        <v>5198.5</v>
      </c>
      <c r="I5200">
        <v>0</v>
      </c>
    </row>
    <row r="5201" spans="1:9">
      <c r="A5201" s="7">
        <v>5199.5</v>
      </c>
      <c r="B5201" s="7">
        <v>0</v>
      </c>
      <c r="C5201" s="7"/>
      <c r="D5201" s="7"/>
      <c r="E5201" s="7"/>
      <c r="H5201">
        <v>5199.5</v>
      </c>
      <c r="I5201">
        <v>0</v>
      </c>
    </row>
    <row r="5202" spans="1:9">
      <c r="A5202" s="7">
        <v>5200.5</v>
      </c>
      <c r="B5202" s="7">
        <v>0</v>
      </c>
      <c r="C5202" s="7"/>
      <c r="D5202" s="7"/>
      <c r="E5202" s="7"/>
      <c r="H5202">
        <v>5200.5</v>
      </c>
      <c r="I5202">
        <v>1</v>
      </c>
    </row>
    <row r="5203" spans="1:9">
      <c r="A5203" s="7">
        <v>5201.5</v>
      </c>
      <c r="B5203" s="7">
        <v>0</v>
      </c>
      <c r="C5203" s="7"/>
      <c r="D5203" s="7"/>
      <c r="E5203" s="7"/>
      <c r="H5203">
        <v>5201.5</v>
      </c>
      <c r="I5203">
        <v>1</v>
      </c>
    </row>
    <row r="5204" spans="1:9">
      <c r="A5204" s="7">
        <v>5202.5</v>
      </c>
      <c r="B5204" s="7">
        <v>0</v>
      </c>
      <c r="C5204" s="7"/>
      <c r="D5204" s="7"/>
      <c r="E5204" s="7"/>
      <c r="H5204">
        <v>5202.5</v>
      </c>
      <c r="I5204">
        <v>0</v>
      </c>
    </row>
    <row r="5205" spans="1:9">
      <c r="A5205" s="7">
        <v>5203.5</v>
      </c>
      <c r="B5205" s="7">
        <v>0</v>
      </c>
      <c r="C5205" s="7"/>
      <c r="D5205" s="7"/>
      <c r="E5205" s="7"/>
      <c r="H5205">
        <v>5203.5</v>
      </c>
      <c r="I5205">
        <v>0</v>
      </c>
    </row>
    <row r="5206" spans="1:9">
      <c r="A5206" s="7">
        <v>5204.5</v>
      </c>
      <c r="B5206" s="7">
        <v>0</v>
      </c>
      <c r="C5206" s="7"/>
      <c r="D5206" s="7"/>
      <c r="E5206" s="7"/>
      <c r="H5206">
        <v>5204.5</v>
      </c>
      <c r="I5206">
        <v>1</v>
      </c>
    </row>
    <row r="5207" spans="1:9">
      <c r="A5207" s="7">
        <v>5205.5</v>
      </c>
      <c r="B5207" s="7">
        <v>0</v>
      </c>
      <c r="C5207" s="7"/>
      <c r="D5207" s="7"/>
      <c r="E5207" s="7"/>
      <c r="H5207">
        <v>5205.5</v>
      </c>
      <c r="I5207">
        <v>1</v>
      </c>
    </row>
    <row r="5208" spans="1:9">
      <c r="A5208" s="7">
        <v>5206.5</v>
      </c>
      <c r="B5208" s="7">
        <v>0</v>
      </c>
      <c r="C5208" s="7"/>
      <c r="D5208" s="7"/>
      <c r="E5208" s="7"/>
      <c r="H5208">
        <v>5206.5</v>
      </c>
      <c r="I5208">
        <v>0</v>
      </c>
    </row>
    <row r="5209" spans="1:9">
      <c r="A5209" s="7">
        <v>5207.5</v>
      </c>
      <c r="B5209" s="7">
        <v>0</v>
      </c>
      <c r="C5209" s="7"/>
      <c r="D5209" s="7"/>
      <c r="E5209" s="7"/>
      <c r="H5209">
        <v>5207.5</v>
      </c>
      <c r="I5209">
        <v>1</v>
      </c>
    </row>
    <row r="5210" spans="1:9">
      <c r="A5210" s="7">
        <v>5208.5</v>
      </c>
      <c r="B5210" s="7">
        <v>0</v>
      </c>
      <c r="C5210" s="7"/>
      <c r="D5210" s="7"/>
      <c r="E5210" s="7"/>
      <c r="H5210">
        <v>5208.5</v>
      </c>
      <c r="I5210">
        <v>0</v>
      </c>
    </row>
    <row r="5211" spans="1:9">
      <c r="A5211" s="7">
        <v>5209.5</v>
      </c>
      <c r="B5211" s="7">
        <v>0</v>
      </c>
      <c r="C5211" s="7"/>
      <c r="D5211" s="7"/>
      <c r="E5211" s="7"/>
      <c r="H5211">
        <v>5209.5</v>
      </c>
      <c r="I5211">
        <v>1</v>
      </c>
    </row>
    <row r="5212" spans="1:9">
      <c r="A5212" s="7">
        <v>5210.5</v>
      </c>
      <c r="B5212" s="7">
        <v>0</v>
      </c>
      <c r="C5212" s="7"/>
      <c r="D5212" s="7"/>
      <c r="E5212" s="7"/>
      <c r="H5212">
        <v>5210.5</v>
      </c>
      <c r="I5212">
        <v>1</v>
      </c>
    </row>
    <row r="5213" spans="1:9">
      <c r="A5213" s="7">
        <v>5211.5</v>
      </c>
      <c r="B5213" s="7">
        <v>0</v>
      </c>
      <c r="C5213" s="7"/>
      <c r="D5213" s="7"/>
      <c r="E5213" s="7"/>
      <c r="H5213">
        <v>5211.5</v>
      </c>
      <c r="I5213">
        <v>0</v>
      </c>
    </row>
    <row r="5214" spans="1:9">
      <c r="A5214" s="7">
        <v>5212.5</v>
      </c>
      <c r="B5214" s="7">
        <v>0</v>
      </c>
      <c r="C5214" s="7"/>
      <c r="D5214" s="7"/>
      <c r="E5214" s="7"/>
      <c r="H5214">
        <v>5212.5</v>
      </c>
      <c r="I5214">
        <v>0</v>
      </c>
    </row>
    <row r="5215" spans="1:9">
      <c r="A5215" s="7">
        <v>5213.5</v>
      </c>
      <c r="B5215" s="7">
        <v>0</v>
      </c>
      <c r="C5215" s="7"/>
      <c r="D5215" s="7"/>
      <c r="E5215" s="7"/>
      <c r="H5215">
        <v>5213.5</v>
      </c>
      <c r="I5215">
        <v>0</v>
      </c>
    </row>
    <row r="5216" spans="1:9">
      <c r="A5216" s="7">
        <v>5214.5</v>
      </c>
      <c r="B5216" s="7">
        <v>0</v>
      </c>
      <c r="C5216" s="7"/>
      <c r="D5216" s="7"/>
      <c r="E5216" s="7"/>
      <c r="H5216">
        <v>5214.5</v>
      </c>
      <c r="I5216">
        <v>1</v>
      </c>
    </row>
    <row r="5217" spans="1:9">
      <c r="A5217" s="7">
        <v>5215.5</v>
      </c>
      <c r="B5217" s="7">
        <v>0</v>
      </c>
      <c r="C5217" s="7"/>
      <c r="D5217" s="7"/>
      <c r="E5217" s="7"/>
      <c r="H5217">
        <v>5215.5</v>
      </c>
      <c r="I5217">
        <v>0</v>
      </c>
    </row>
    <row r="5218" spans="1:9">
      <c r="A5218" s="7">
        <v>5216.5</v>
      </c>
      <c r="B5218" s="7">
        <v>0</v>
      </c>
      <c r="C5218" s="7"/>
      <c r="D5218" s="7"/>
      <c r="E5218" s="7"/>
      <c r="H5218">
        <v>5216.5</v>
      </c>
      <c r="I5218">
        <v>1</v>
      </c>
    </row>
    <row r="5219" spans="1:9">
      <c r="A5219" s="7">
        <v>5217.5</v>
      </c>
      <c r="B5219" s="7">
        <v>1</v>
      </c>
      <c r="C5219" s="7"/>
      <c r="D5219" s="7"/>
      <c r="E5219" s="7"/>
      <c r="H5219">
        <v>5217.5</v>
      </c>
      <c r="I5219">
        <v>1</v>
      </c>
    </row>
    <row r="5220" spans="1:9">
      <c r="A5220" s="7">
        <v>5218.5</v>
      </c>
      <c r="B5220" s="7">
        <v>0</v>
      </c>
      <c r="C5220" s="7"/>
      <c r="D5220" s="7"/>
      <c r="E5220" s="7"/>
      <c r="H5220">
        <v>5218.5</v>
      </c>
      <c r="I5220">
        <v>0</v>
      </c>
    </row>
    <row r="5221" spans="1:9">
      <c r="A5221" s="7">
        <v>5219.5</v>
      </c>
      <c r="B5221" s="7">
        <v>0</v>
      </c>
      <c r="C5221" s="7"/>
      <c r="D5221" s="7"/>
      <c r="E5221" s="7"/>
      <c r="H5221">
        <v>5219.5</v>
      </c>
      <c r="I5221">
        <v>0</v>
      </c>
    </row>
    <row r="5222" spans="1:9">
      <c r="A5222" s="7">
        <v>5220.5</v>
      </c>
      <c r="B5222" s="7">
        <v>0</v>
      </c>
      <c r="C5222" s="7"/>
      <c r="D5222" s="7"/>
      <c r="E5222" s="7"/>
      <c r="H5222">
        <v>5220.5</v>
      </c>
      <c r="I5222">
        <v>0</v>
      </c>
    </row>
    <row r="5223" spans="1:9">
      <c r="A5223" s="7">
        <v>5221.5</v>
      </c>
      <c r="B5223" s="7">
        <v>0</v>
      </c>
      <c r="C5223" s="7"/>
      <c r="D5223" s="7"/>
      <c r="E5223" s="7"/>
      <c r="H5223">
        <v>5221.5</v>
      </c>
      <c r="I5223">
        <v>0</v>
      </c>
    </row>
    <row r="5224" spans="1:9">
      <c r="A5224" s="7">
        <v>5222.5</v>
      </c>
      <c r="B5224" s="7">
        <v>0</v>
      </c>
      <c r="C5224" s="7"/>
      <c r="D5224" s="7"/>
      <c r="E5224" s="7"/>
      <c r="H5224">
        <v>5222.5</v>
      </c>
      <c r="I5224">
        <v>1</v>
      </c>
    </row>
    <row r="5225" spans="1:9">
      <c r="A5225" s="7">
        <v>5223.5</v>
      </c>
      <c r="B5225" s="7">
        <v>0</v>
      </c>
      <c r="C5225" s="7"/>
      <c r="D5225" s="7"/>
      <c r="E5225" s="7"/>
      <c r="H5225">
        <v>5223.5</v>
      </c>
      <c r="I5225">
        <v>1</v>
      </c>
    </row>
    <row r="5226" spans="1:9">
      <c r="A5226" s="7">
        <v>5224.5</v>
      </c>
      <c r="B5226" s="7">
        <v>0</v>
      </c>
      <c r="C5226" s="7"/>
      <c r="D5226" s="7"/>
      <c r="E5226" s="7"/>
      <c r="H5226">
        <v>5224.5</v>
      </c>
      <c r="I5226">
        <v>0</v>
      </c>
    </row>
    <row r="5227" spans="1:9">
      <c r="A5227" s="7">
        <v>5225.5</v>
      </c>
      <c r="B5227" s="7">
        <v>0</v>
      </c>
      <c r="C5227" s="7"/>
      <c r="D5227" s="7"/>
      <c r="E5227" s="7"/>
      <c r="H5227">
        <v>5225.5</v>
      </c>
      <c r="I5227">
        <v>0</v>
      </c>
    </row>
    <row r="5228" spans="1:9">
      <c r="A5228" s="7">
        <v>5226.5</v>
      </c>
      <c r="B5228" s="7">
        <v>0</v>
      </c>
      <c r="C5228" s="7"/>
      <c r="D5228" s="7"/>
      <c r="E5228" s="7"/>
      <c r="H5228">
        <v>5226.5</v>
      </c>
      <c r="I5228">
        <v>0</v>
      </c>
    </row>
    <row r="5229" spans="1:9">
      <c r="A5229" s="7">
        <v>5227.5</v>
      </c>
      <c r="B5229" s="7">
        <v>0</v>
      </c>
      <c r="C5229" s="7"/>
      <c r="D5229" s="7"/>
      <c r="E5229" s="7"/>
      <c r="H5229">
        <v>5227.5</v>
      </c>
      <c r="I5229">
        <v>0</v>
      </c>
    </row>
    <row r="5230" spans="1:9">
      <c r="A5230" s="7">
        <v>5228.5</v>
      </c>
      <c r="B5230" s="7">
        <v>0</v>
      </c>
      <c r="C5230" s="7"/>
      <c r="D5230" s="7"/>
      <c r="E5230" s="7"/>
      <c r="H5230">
        <v>5228.5</v>
      </c>
      <c r="I5230">
        <v>0</v>
      </c>
    </row>
    <row r="5231" spans="1:9">
      <c r="A5231" s="7">
        <v>5229.5</v>
      </c>
      <c r="B5231" s="7">
        <v>1</v>
      </c>
      <c r="C5231" s="7"/>
      <c r="D5231" s="7"/>
      <c r="E5231" s="7"/>
      <c r="H5231">
        <v>5229.5</v>
      </c>
      <c r="I5231">
        <v>1</v>
      </c>
    </row>
    <row r="5232" spans="1:9">
      <c r="A5232" s="7">
        <v>5230.5</v>
      </c>
      <c r="B5232" s="7">
        <v>0</v>
      </c>
      <c r="C5232" s="7"/>
      <c r="D5232" s="7"/>
      <c r="E5232" s="7"/>
      <c r="H5232">
        <v>5230.5</v>
      </c>
      <c r="I5232">
        <v>0</v>
      </c>
    </row>
    <row r="5233" spans="1:9">
      <c r="A5233" s="7">
        <v>5231.5</v>
      </c>
      <c r="B5233" s="7">
        <v>0</v>
      </c>
      <c r="C5233" s="7"/>
      <c r="D5233" s="7"/>
      <c r="E5233" s="7"/>
      <c r="H5233">
        <v>5231.5</v>
      </c>
      <c r="I5233">
        <v>0</v>
      </c>
    </row>
    <row r="5234" spans="1:9">
      <c r="A5234" s="7">
        <v>5232.5</v>
      </c>
      <c r="B5234" s="7">
        <v>0</v>
      </c>
      <c r="C5234" s="7"/>
      <c r="D5234" s="7"/>
      <c r="E5234" s="7"/>
      <c r="H5234">
        <v>5232.5</v>
      </c>
      <c r="I5234">
        <v>0</v>
      </c>
    </row>
    <row r="5235" spans="1:9">
      <c r="A5235" s="7">
        <v>5233.5</v>
      </c>
      <c r="B5235" s="7">
        <v>1</v>
      </c>
      <c r="C5235" s="7"/>
      <c r="D5235" s="7"/>
      <c r="E5235" s="7"/>
      <c r="H5235">
        <v>5233.5</v>
      </c>
      <c r="I5235">
        <v>0</v>
      </c>
    </row>
    <row r="5236" spans="1:9">
      <c r="A5236" s="7">
        <v>5234.5</v>
      </c>
      <c r="B5236" s="7">
        <v>0</v>
      </c>
      <c r="C5236" s="7"/>
      <c r="D5236" s="7"/>
      <c r="E5236" s="7"/>
      <c r="H5236">
        <v>5234.5</v>
      </c>
      <c r="I5236">
        <v>0</v>
      </c>
    </row>
    <row r="5237" spans="1:9">
      <c r="A5237" s="7">
        <v>5235.5</v>
      </c>
      <c r="B5237" s="7">
        <v>1</v>
      </c>
      <c r="C5237" s="7"/>
      <c r="D5237" s="7"/>
      <c r="E5237" s="7"/>
      <c r="H5237">
        <v>5235.5</v>
      </c>
      <c r="I5237">
        <v>0</v>
      </c>
    </row>
    <row r="5238" spans="1:9">
      <c r="A5238" s="7">
        <v>5236.5</v>
      </c>
      <c r="B5238" s="7">
        <v>0</v>
      </c>
      <c r="C5238" s="7"/>
      <c r="D5238" s="7"/>
      <c r="E5238" s="7"/>
      <c r="H5238">
        <v>5236.5</v>
      </c>
      <c r="I5238">
        <v>0</v>
      </c>
    </row>
    <row r="5239" spans="1:9">
      <c r="A5239" s="7">
        <v>5237.5</v>
      </c>
      <c r="B5239" s="7">
        <v>1</v>
      </c>
      <c r="C5239" s="7"/>
      <c r="D5239" s="7"/>
      <c r="E5239" s="7"/>
      <c r="H5239">
        <v>5237.5</v>
      </c>
      <c r="I5239">
        <v>2</v>
      </c>
    </row>
    <row r="5240" spans="1:9">
      <c r="A5240" s="7">
        <v>5238.5</v>
      </c>
      <c r="B5240" s="7">
        <v>0</v>
      </c>
      <c r="C5240" s="7"/>
      <c r="D5240" s="7"/>
      <c r="E5240" s="7"/>
      <c r="H5240">
        <v>5238.5</v>
      </c>
      <c r="I5240">
        <v>0</v>
      </c>
    </row>
    <row r="5241" spans="1:9">
      <c r="A5241" s="7">
        <v>5239.5</v>
      </c>
      <c r="B5241" s="7">
        <v>1</v>
      </c>
      <c r="C5241" s="7"/>
      <c r="D5241" s="7"/>
      <c r="E5241" s="7"/>
      <c r="H5241">
        <v>5239.5</v>
      </c>
      <c r="I5241">
        <v>0</v>
      </c>
    </row>
    <row r="5242" spans="1:9">
      <c r="A5242" s="7">
        <v>5240.5</v>
      </c>
      <c r="B5242" s="7">
        <v>0</v>
      </c>
      <c r="C5242" s="7"/>
      <c r="D5242" s="7"/>
      <c r="E5242" s="7"/>
      <c r="H5242">
        <v>5240.5</v>
      </c>
      <c r="I5242">
        <v>0</v>
      </c>
    </row>
    <row r="5243" spans="1:9">
      <c r="A5243" s="7">
        <v>5241.5</v>
      </c>
      <c r="B5243" s="7">
        <v>0</v>
      </c>
      <c r="C5243" s="7"/>
      <c r="D5243" s="7"/>
      <c r="E5243" s="7"/>
      <c r="H5243">
        <v>5241.5</v>
      </c>
      <c r="I5243">
        <v>0</v>
      </c>
    </row>
    <row r="5244" spans="1:9">
      <c r="A5244" s="7">
        <v>5242.5</v>
      </c>
      <c r="B5244" s="7">
        <v>0</v>
      </c>
      <c r="C5244" s="7"/>
      <c r="D5244" s="7"/>
      <c r="E5244" s="7"/>
      <c r="H5244">
        <v>5242.5</v>
      </c>
      <c r="I5244">
        <v>0</v>
      </c>
    </row>
    <row r="5245" spans="1:9">
      <c r="A5245" s="7">
        <v>5243.5</v>
      </c>
      <c r="B5245" s="7">
        <v>0</v>
      </c>
      <c r="C5245" s="7"/>
      <c r="D5245" s="7"/>
      <c r="E5245" s="7"/>
      <c r="H5245">
        <v>5243.5</v>
      </c>
      <c r="I5245">
        <v>1</v>
      </c>
    </row>
    <row r="5246" spans="1:9">
      <c r="A5246" s="7">
        <v>5244.5</v>
      </c>
      <c r="B5246" s="7">
        <v>0</v>
      </c>
      <c r="C5246" s="7"/>
      <c r="D5246" s="7"/>
      <c r="E5246" s="7"/>
      <c r="H5246">
        <v>5244.5</v>
      </c>
      <c r="I5246">
        <v>0</v>
      </c>
    </row>
    <row r="5247" spans="1:9">
      <c r="A5247" s="7">
        <v>5245.5</v>
      </c>
      <c r="B5247" s="7">
        <v>0</v>
      </c>
      <c r="C5247" s="7"/>
      <c r="D5247" s="7"/>
      <c r="E5247" s="7"/>
      <c r="H5247">
        <v>5245.5</v>
      </c>
      <c r="I5247">
        <v>0</v>
      </c>
    </row>
    <row r="5248" spans="1:9">
      <c r="A5248" s="7">
        <v>5246.5</v>
      </c>
      <c r="B5248" s="7">
        <v>0</v>
      </c>
      <c r="C5248" s="7"/>
      <c r="D5248" s="7"/>
      <c r="E5248" s="7"/>
      <c r="H5248">
        <v>5246.5</v>
      </c>
      <c r="I5248">
        <v>0</v>
      </c>
    </row>
    <row r="5249" spans="1:9">
      <c r="A5249" s="7">
        <v>5247.5</v>
      </c>
      <c r="B5249" s="7">
        <v>0</v>
      </c>
      <c r="C5249" s="7"/>
      <c r="D5249" s="7"/>
      <c r="E5249" s="7"/>
      <c r="H5249">
        <v>5247.5</v>
      </c>
      <c r="I5249">
        <v>0</v>
      </c>
    </row>
    <row r="5250" spans="1:9">
      <c r="A5250" s="7">
        <v>5248.5</v>
      </c>
      <c r="B5250" s="7">
        <v>0</v>
      </c>
      <c r="C5250" s="7"/>
      <c r="D5250" s="7"/>
      <c r="E5250" s="7"/>
      <c r="H5250">
        <v>5248.5</v>
      </c>
      <c r="I5250">
        <v>0</v>
      </c>
    </row>
    <row r="5251" spans="1:9">
      <c r="A5251" s="7">
        <v>5249.5</v>
      </c>
      <c r="B5251" s="7">
        <v>0</v>
      </c>
      <c r="C5251" s="7"/>
      <c r="D5251" s="7"/>
      <c r="E5251" s="7"/>
      <c r="H5251">
        <v>5249.5</v>
      </c>
      <c r="I5251">
        <v>0</v>
      </c>
    </row>
    <row r="5252" spans="1:9">
      <c r="A5252" s="7">
        <v>5250.5</v>
      </c>
      <c r="B5252" s="7">
        <v>0</v>
      </c>
      <c r="C5252" s="7"/>
      <c r="D5252" s="7"/>
      <c r="E5252" s="7"/>
      <c r="H5252">
        <v>5250.5</v>
      </c>
      <c r="I5252">
        <v>1</v>
      </c>
    </row>
    <row r="5253" spans="1:9">
      <c r="A5253" s="7">
        <v>5251.5</v>
      </c>
      <c r="B5253" s="7">
        <v>0</v>
      </c>
      <c r="C5253" s="7"/>
      <c r="D5253" s="7"/>
      <c r="E5253" s="7"/>
      <c r="H5253">
        <v>5251.5</v>
      </c>
      <c r="I5253">
        <v>1</v>
      </c>
    </row>
    <row r="5254" spans="1:9">
      <c r="A5254" s="7">
        <v>5252.5</v>
      </c>
      <c r="B5254" s="7">
        <v>0</v>
      </c>
      <c r="C5254" s="7"/>
      <c r="D5254" s="7"/>
      <c r="E5254" s="7"/>
      <c r="H5254">
        <v>5252.5</v>
      </c>
      <c r="I5254">
        <v>1</v>
      </c>
    </row>
    <row r="5255" spans="1:9">
      <c r="A5255" s="7">
        <v>5253.5</v>
      </c>
      <c r="B5255" s="7">
        <v>0</v>
      </c>
      <c r="C5255" s="7"/>
      <c r="D5255" s="7"/>
      <c r="E5255" s="7"/>
      <c r="H5255">
        <v>5253.5</v>
      </c>
      <c r="I5255">
        <v>1</v>
      </c>
    </row>
    <row r="5256" spans="1:9">
      <c r="A5256" s="7">
        <v>5254.5</v>
      </c>
      <c r="B5256" s="7">
        <v>0</v>
      </c>
      <c r="C5256" s="7"/>
      <c r="D5256" s="7"/>
      <c r="E5256" s="7"/>
      <c r="H5256">
        <v>5254.5</v>
      </c>
      <c r="I5256">
        <v>0</v>
      </c>
    </row>
    <row r="5257" spans="1:9">
      <c r="A5257" s="7">
        <v>5255.5</v>
      </c>
      <c r="B5257" s="7">
        <v>0</v>
      </c>
      <c r="C5257" s="7"/>
      <c r="D5257" s="7"/>
      <c r="E5257" s="7"/>
      <c r="H5257">
        <v>5255.5</v>
      </c>
      <c r="I5257">
        <v>0</v>
      </c>
    </row>
    <row r="5258" spans="1:9">
      <c r="A5258" s="7">
        <v>5256.5</v>
      </c>
      <c r="B5258" s="7">
        <v>0</v>
      </c>
      <c r="C5258" s="7"/>
      <c r="D5258" s="7"/>
      <c r="E5258" s="7"/>
      <c r="H5258">
        <v>5256.5</v>
      </c>
      <c r="I5258">
        <v>2</v>
      </c>
    </row>
    <row r="5259" spans="1:9">
      <c r="A5259" s="7">
        <v>5257.5</v>
      </c>
      <c r="B5259" s="7">
        <v>0</v>
      </c>
      <c r="C5259" s="7"/>
      <c r="D5259" s="7"/>
      <c r="E5259" s="7"/>
      <c r="H5259">
        <v>5257.5</v>
      </c>
      <c r="I5259">
        <v>1</v>
      </c>
    </row>
    <row r="5260" spans="1:9">
      <c r="A5260" s="7">
        <v>5258.5</v>
      </c>
      <c r="B5260" s="7">
        <v>0</v>
      </c>
      <c r="C5260" s="7"/>
      <c r="D5260" s="7"/>
      <c r="E5260" s="7"/>
      <c r="H5260">
        <v>5258.5</v>
      </c>
      <c r="I5260">
        <v>1</v>
      </c>
    </row>
    <row r="5261" spans="1:9">
      <c r="A5261" s="7">
        <v>5259.5</v>
      </c>
      <c r="B5261" s="7">
        <v>0</v>
      </c>
      <c r="C5261" s="7"/>
      <c r="D5261" s="7"/>
      <c r="E5261" s="7"/>
      <c r="H5261">
        <v>5259.5</v>
      </c>
      <c r="I5261">
        <v>0</v>
      </c>
    </row>
    <row r="5262" spans="1:9">
      <c r="A5262" s="7">
        <v>5260.5</v>
      </c>
      <c r="B5262" s="7">
        <v>0</v>
      </c>
      <c r="C5262" s="7"/>
      <c r="D5262" s="7"/>
      <c r="E5262" s="7"/>
      <c r="H5262">
        <v>5260.5</v>
      </c>
      <c r="I5262">
        <v>1</v>
      </c>
    </row>
    <row r="5263" spans="1:9">
      <c r="A5263" s="7">
        <v>5261.5</v>
      </c>
      <c r="B5263" s="7">
        <v>0</v>
      </c>
      <c r="C5263" s="7"/>
      <c r="D5263" s="7"/>
      <c r="E5263" s="7"/>
      <c r="H5263">
        <v>5261.5</v>
      </c>
      <c r="I5263">
        <v>2</v>
      </c>
    </row>
    <row r="5264" spans="1:9">
      <c r="A5264" s="7">
        <v>5262.5</v>
      </c>
      <c r="B5264" s="7">
        <v>1</v>
      </c>
      <c r="C5264" s="7"/>
      <c r="D5264" s="7"/>
      <c r="E5264" s="7"/>
      <c r="H5264">
        <v>5262.5</v>
      </c>
      <c r="I5264">
        <v>0</v>
      </c>
    </row>
    <row r="5265" spans="1:9">
      <c r="A5265" s="7">
        <v>5263.5</v>
      </c>
      <c r="B5265" s="7">
        <v>0</v>
      </c>
      <c r="C5265" s="7"/>
      <c r="D5265" s="7"/>
      <c r="E5265" s="7"/>
      <c r="H5265">
        <v>5263.5</v>
      </c>
      <c r="I5265">
        <v>0</v>
      </c>
    </row>
    <row r="5266" spans="1:9">
      <c r="A5266" s="7">
        <v>5264.5</v>
      </c>
      <c r="B5266" s="7">
        <v>0</v>
      </c>
      <c r="C5266" s="7"/>
      <c r="D5266" s="7"/>
      <c r="E5266" s="7"/>
      <c r="H5266">
        <v>5264.5</v>
      </c>
      <c r="I5266">
        <v>1</v>
      </c>
    </row>
    <row r="5267" spans="1:9">
      <c r="A5267" s="7">
        <v>5265.5</v>
      </c>
      <c r="B5267" s="7">
        <v>1</v>
      </c>
      <c r="C5267" s="7"/>
      <c r="D5267" s="7"/>
      <c r="E5267" s="7"/>
      <c r="H5267">
        <v>5265.5</v>
      </c>
      <c r="I5267">
        <v>0</v>
      </c>
    </row>
    <row r="5268" spans="1:9">
      <c r="A5268" s="7">
        <v>5266.5</v>
      </c>
      <c r="B5268" s="7">
        <v>0</v>
      </c>
      <c r="C5268" s="7"/>
      <c r="D5268" s="7"/>
      <c r="E5268" s="7"/>
      <c r="H5268">
        <v>5266.5</v>
      </c>
      <c r="I5268">
        <v>1</v>
      </c>
    </row>
    <row r="5269" spans="1:9">
      <c r="A5269" s="7">
        <v>5267.5</v>
      </c>
      <c r="B5269" s="7">
        <v>0</v>
      </c>
      <c r="C5269" s="7"/>
      <c r="D5269" s="7"/>
      <c r="E5269" s="7"/>
      <c r="H5269">
        <v>5267.5</v>
      </c>
      <c r="I5269">
        <v>1</v>
      </c>
    </row>
    <row r="5270" spans="1:9">
      <c r="A5270" s="7">
        <v>5268.5</v>
      </c>
      <c r="B5270" s="7">
        <v>0</v>
      </c>
      <c r="C5270" s="7"/>
      <c r="D5270" s="7"/>
      <c r="E5270" s="7"/>
      <c r="H5270">
        <v>5268.5</v>
      </c>
      <c r="I5270">
        <v>0</v>
      </c>
    </row>
    <row r="5271" spans="1:9">
      <c r="A5271" s="7">
        <v>5269.5</v>
      </c>
      <c r="B5271" s="7">
        <v>0</v>
      </c>
      <c r="C5271" s="7"/>
      <c r="D5271" s="7"/>
      <c r="E5271" s="7"/>
      <c r="H5271">
        <v>5269.5</v>
      </c>
      <c r="I5271">
        <v>1</v>
      </c>
    </row>
    <row r="5272" spans="1:9">
      <c r="A5272" s="7">
        <v>5270.5</v>
      </c>
      <c r="B5272" s="7">
        <v>1</v>
      </c>
      <c r="C5272" s="7"/>
      <c r="D5272" s="7"/>
      <c r="E5272" s="7"/>
      <c r="H5272">
        <v>5270.5</v>
      </c>
      <c r="I5272">
        <v>0</v>
      </c>
    </row>
    <row r="5273" spans="1:9">
      <c r="A5273" s="7">
        <v>5271.5</v>
      </c>
      <c r="B5273" s="7">
        <v>0</v>
      </c>
      <c r="C5273" s="7"/>
      <c r="D5273" s="7"/>
      <c r="E5273" s="7"/>
      <c r="H5273">
        <v>5271.5</v>
      </c>
      <c r="I5273">
        <v>0</v>
      </c>
    </row>
    <row r="5274" spans="1:9">
      <c r="A5274" s="7">
        <v>5272.5</v>
      </c>
      <c r="B5274" s="7">
        <v>0</v>
      </c>
      <c r="C5274" s="7"/>
      <c r="D5274" s="7"/>
      <c r="E5274" s="7"/>
      <c r="H5274">
        <v>5272.5</v>
      </c>
      <c r="I5274">
        <v>0</v>
      </c>
    </row>
    <row r="5275" spans="1:9">
      <c r="A5275" s="7">
        <v>5273.5</v>
      </c>
      <c r="B5275" s="7">
        <v>0</v>
      </c>
      <c r="C5275" s="7"/>
      <c r="D5275" s="7"/>
      <c r="E5275" s="7"/>
      <c r="H5275">
        <v>5273.5</v>
      </c>
      <c r="I5275">
        <v>1</v>
      </c>
    </row>
    <row r="5276" spans="1:9">
      <c r="A5276" s="7">
        <v>5274.5</v>
      </c>
      <c r="B5276" s="7">
        <v>0</v>
      </c>
      <c r="C5276" s="7"/>
      <c r="D5276" s="7"/>
      <c r="E5276" s="7"/>
      <c r="H5276">
        <v>5274.5</v>
      </c>
      <c r="I5276">
        <v>0</v>
      </c>
    </row>
    <row r="5277" spans="1:9">
      <c r="A5277" s="7">
        <v>5275.5</v>
      </c>
      <c r="B5277" s="7">
        <v>0</v>
      </c>
      <c r="C5277" s="7"/>
      <c r="D5277" s="7"/>
      <c r="E5277" s="7"/>
      <c r="H5277">
        <v>5275.5</v>
      </c>
      <c r="I5277">
        <v>0</v>
      </c>
    </row>
    <row r="5278" spans="1:9">
      <c r="A5278" s="7">
        <v>5276.5</v>
      </c>
      <c r="B5278" s="7">
        <v>1</v>
      </c>
      <c r="C5278" s="7"/>
      <c r="D5278" s="7"/>
      <c r="E5278" s="7"/>
      <c r="H5278">
        <v>5276.5</v>
      </c>
      <c r="I5278">
        <v>0</v>
      </c>
    </row>
    <row r="5279" spans="1:9">
      <c r="A5279" s="7">
        <v>5277.5</v>
      </c>
      <c r="B5279" s="7">
        <v>0</v>
      </c>
      <c r="C5279" s="7"/>
      <c r="D5279" s="7"/>
      <c r="E5279" s="7"/>
      <c r="H5279">
        <v>5277.5</v>
      </c>
      <c r="I5279">
        <v>2</v>
      </c>
    </row>
    <row r="5280" spans="1:9">
      <c r="A5280" s="7">
        <v>5278.5</v>
      </c>
      <c r="B5280" s="7">
        <v>0</v>
      </c>
      <c r="C5280" s="7"/>
      <c r="D5280" s="7"/>
      <c r="E5280" s="7"/>
      <c r="H5280">
        <v>5278.5</v>
      </c>
      <c r="I5280">
        <v>0</v>
      </c>
    </row>
    <row r="5281" spans="1:9">
      <c r="A5281" s="7">
        <v>5279.5</v>
      </c>
      <c r="B5281" s="7">
        <v>0</v>
      </c>
      <c r="C5281" s="7"/>
      <c r="D5281" s="7"/>
      <c r="E5281" s="7"/>
      <c r="H5281">
        <v>5279.5</v>
      </c>
      <c r="I5281">
        <v>0</v>
      </c>
    </row>
    <row r="5282" spans="1:9">
      <c r="A5282" s="7">
        <v>5280.5</v>
      </c>
      <c r="B5282" s="7">
        <v>1</v>
      </c>
      <c r="C5282" s="7"/>
      <c r="D5282" s="7"/>
      <c r="E5282" s="7"/>
      <c r="H5282">
        <v>5280.5</v>
      </c>
      <c r="I5282">
        <v>1</v>
      </c>
    </row>
    <row r="5283" spans="1:9">
      <c r="A5283" s="7">
        <v>5281.5</v>
      </c>
      <c r="B5283" s="7">
        <v>0</v>
      </c>
      <c r="C5283" s="7"/>
      <c r="D5283" s="7"/>
      <c r="E5283" s="7"/>
      <c r="H5283">
        <v>5281.5</v>
      </c>
      <c r="I5283">
        <v>0</v>
      </c>
    </row>
    <row r="5284" spans="1:9">
      <c r="A5284" s="7">
        <v>5282.5</v>
      </c>
      <c r="B5284" s="7">
        <v>0</v>
      </c>
      <c r="C5284" s="7"/>
      <c r="D5284" s="7"/>
      <c r="E5284" s="7"/>
      <c r="H5284">
        <v>5282.5</v>
      </c>
      <c r="I5284">
        <v>0</v>
      </c>
    </row>
    <row r="5285" spans="1:9">
      <c r="A5285" s="7">
        <v>5283.5</v>
      </c>
      <c r="B5285" s="7">
        <v>0</v>
      </c>
      <c r="C5285" s="7"/>
      <c r="D5285" s="7"/>
      <c r="E5285" s="7"/>
      <c r="H5285">
        <v>5283.5</v>
      </c>
      <c r="I5285">
        <v>0</v>
      </c>
    </row>
    <row r="5286" spans="1:9">
      <c r="A5286" s="7">
        <v>5284.5</v>
      </c>
      <c r="B5286" s="7">
        <v>1</v>
      </c>
      <c r="C5286" s="7"/>
      <c r="D5286" s="7"/>
      <c r="E5286" s="7"/>
      <c r="H5286">
        <v>5284.5</v>
      </c>
      <c r="I5286">
        <v>0</v>
      </c>
    </row>
    <row r="5287" spans="1:9">
      <c r="A5287" s="7">
        <v>5285.5</v>
      </c>
      <c r="B5287" s="7">
        <v>1</v>
      </c>
      <c r="C5287" s="7"/>
      <c r="D5287" s="7"/>
      <c r="E5287" s="7"/>
      <c r="H5287">
        <v>5285.5</v>
      </c>
      <c r="I5287">
        <v>1</v>
      </c>
    </row>
    <row r="5288" spans="1:9">
      <c r="A5288" s="7">
        <v>5286.5</v>
      </c>
      <c r="B5288" s="7">
        <v>1</v>
      </c>
      <c r="C5288" s="7"/>
      <c r="D5288" s="7"/>
      <c r="E5288" s="7"/>
      <c r="H5288">
        <v>5286.5</v>
      </c>
      <c r="I5288">
        <v>0</v>
      </c>
    </row>
    <row r="5289" spans="1:9">
      <c r="A5289" s="7">
        <v>5287.5</v>
      </c>
      <c r="B5289" s="7">
        <v>1</v>
      </c>
      <c r="C5289" s="7"/>
      <c r="D5289" s="7"/>
      <c r="E5289" s="7"/>
      <c r="H5289">
        <v>5287.5</v>
      </c>
      <c r="I5289">
        <v>1</v>
      </c>
    </row>
    <row r="5290" spans="1:9">
      <c r="A5290" s="7">
        <v>5288.5</v>
      </c>
      <c r="B5290" s="7">
        <v>1</v>
      </c>
      <c r="C5290" s="7"/>
      <c r="D5290" s="7"/>
      <c r="E5290" s="7"/>
      <c r="H5290">
        <v>5288.5</v>
      </c>
      <c r="I5290">
        <v>0</v>
      </c>
    </row>
    <row r="5291" spans="1:9">
      <c r="A5291" s="7">
        <v>5289.5</v>
      </c>
      <c r="B5291" s="7">
        <v>0</v>
      </c>
      <c r="C5291" s="7"/>
      <c r="D5291" s="7"/>
      <c r="E5291" s="7"/>
      <c r="H5291">
        <v>5289.5</v>
      </c>
      <c r="I5291">
        <v>0</v>
      </c>
    </row>
    <row r="5292" spans="1:9">
      <c r="A5292" s="7">
        <v>5290.5</v>
      </c>
      <c r="B5292" s="7">
        <v>0</v>
      </c>
      <c r="C5292" s="7"/>
      <c r="D5292" s="7"/>
      <c r="E5292" s="7"/>
      <c r="H5292">
        <v>5290.5</v>
      </c>
      <c r="I5292">
        <v>0</v>
      </c>
    </row>
    <row r="5293" spans="1:9">
      <c r="A5293" s="7">
        <v>5291.5</v>
      </c>
      <c r="B5293" s="7">
        <v>0</v>
      </c>
      <c r="C5293" s="7"/>
      <c r="D5293" s="7"/>
      <c r="E5293" s="7"/>
      <c r="H5293">
        <v>5291.5</v>
      </c>
      <c r="I5293">
        <v>0</v>
      </c>
    </row>
    <row r="5294" spans="1:9">
      <c r="A5294" s="7">
        <v>5292.5</v>
      </c>
      <c r="B5294" s="7">
        <v>0</v>
      </c>
      <c r="C5294" s="7"/>
      <c r="D5294" s="7"/>
      <c r="E5294" s="7"/>
      <c r="H5294">
        <v>5292.5</v>
      </c>
      <c r="I5294">
        <v>1</v>
      </c>
    </row>
    <row r="5295" spans="1:9">
      <c r="A5295" s="7">
        <v>5293.5</v>
      </c>
      <c r="B5295" s="7">
        <v>0</v>
      </c>
      <c r="C5295" s="7"/>
      <c r="D5295" s="7"/>
      <c r="E5295" s="7"/>
      <c r="H5295">
        <v>5293.5</v>
      </c>
      <c r="I5295">
        <v>0</v>
      </c>
    </row>
    <row r="5296" spans="1:9">
      <c r="A5296" s="7">
        <v>5294.5</v>
      </c>
      <c r="B5296" s="7">
        <v>0</v>
      </c>
      <c r="C5296" s="7"/>
      <c r="D5296" s="7"/>
      <c r="E5296" s="7"/>
      <c r="H5296">
        <v>5294.5</v>
      </c>
      <c r="I5296">
        <v>1</v>
      </c>
    </row>
    <row r="5297" spans="1:9">
      <c r="A5297" s="7">
        <v>5295.5</v>
      </c>
      <c r="B5297" s="7">
        <v>0</v>
      </c>
      <c r="C5297" s="7"/>
      <c r="D5297" s="7"/>
      <c r="E5297" s="7"/>
      <c r="H5297">
        <v>5295.5</v>
      </c>
      <c r="I5297">
        <v>0</v>
      </c>
    </row>
    <row r="5298" spans="1:9">
      <c r="A5298" s="7">
        <v>5296.5</v>
      </c>
      <c r="B5298" s="7">
        <v>1</v>
      </c>
      <c r="C5298" s="7"/>
      <c r="D5298" s="7"/>
      <c r="E5298" s="7"/>
      <c r="H5298">
        <v>5296.5</v>
      </c>
      <c r="I5298">
        <v>0</v>
      </c>
    </row>
    <row r="5299" spans="1:9">
      <c r="A5299" s="7">
        <v>5297.5</v>
      </c>
      <c r="B5299" s="7">
        <v>1</v>
      </c>
      <c r="C5299" s="7"/>
      <c r="D5299" s="7"/>
      <c r="E5299" s="7"/>
      <c r="H5299">
        <v>5297.5</v>
      </c>
      <c r="I5299">
        <v>1</v>
      </c>
    </row>
    <row r="5300" spans="1:9">
      <c r="A5300" s="7">
        <v>5298.5</v>
      </c>
      <c r="B5300" s="7">
        <v>0</v>
      </c>
      <c r="C5300" s="7"/>
      <c r="D5300" s="7"/>
      <c r="E5300" s="7"/>
      <c r="H5300">
        <v>5298.5</v>
      </c>
      <c r="I5300">
        <v>0</v>
      </c>
    </row>
    <row r="5301" spans="1:9">
      <c r="A5301" s="7">
        <v>5299.5</v>
      </c>
      <c r="B5301" s="7">
        <v>0</v>
      </c>
      <c r="C5301" s="7"/>
      <c r="D5301" s="7"/>
      <c r="E5301" s="7"/>
      <c r="H5301">
        <v>5299.5</v>
      </c>
      <c r="I5301">
        <v>0</v>
      </c>
    </row>
    <row r="5302" spans="1:9">
      <c r="A5302" s="7">
        <v>5300.5</v>
      </c>
      <c r="B5302" s="7">
        <v>2</v>
      </c>
      <c r="C5302" s="7"/>
      <c r="D5302" s="7"/>
      <c r="E5302" s="7"/>
      <c r="H5302">
        <v>5300.5</v>
      </c>
      <c r="I5302">
        <v>1</v>
      </c>
    </row>
    <row r="5303" spans="1:9">
      <c r="A5303" s="7">
        <v>5301.5</v>
      </c>
      <c r="B5303" s="7">
        <v>0</v>
      </c>
      <c r="C5303" s="7"/>
      <c r="D5303" s="7"/>
      <c r="E5303" s="7"/>
      <c r="H5303">
        <v>5301.5</v>
      </c>
      <c r="I5303">
        <v>0</v>
      </c>
    </row>
    <row r="5304" spans="1:9">
      <c r="A5304" s="7">
        <v>5302.5</v>
      </c>
      <c r="B5304" s="7">
        <v>0</v>
      </c>
      <c r="C5304" s="7"/>
      <c r="D5304" s="7"/>
      <c r="E5304" s="7"/>
      <c r="H5304">
        <v>5302.5</v>
      </c>
      <c r="I5304">
        <v>1</v>
      </c>
    </row>
    <row r="5305" spans="1:9">
      <c r="A5305" s="7">
        <v>5303.5</v>
      </c>
      <c r="B5305" s="7">
        <v>0</v>
      </c>
      <c r="C5305" s="7"/>
      <c r="D5305" s="7"/>
      <c r="E5305" s="7"/>
      <c r="H5305">
        <v>5303.5</v>
      </c>
      <c r="I5305">
        <v>0</v>
      </c>
    </row>
    <row r="5306" spans="1:9">
      <c r="A5306" s="7">
        <v>5304.5</v>
      </c>
      <c r="B5306" s="7">
        <v>0</v>
      </c>
      <c r="C5306" s="7"/>
      <c r="D5306" s="7"/>
      <c r="E5306" s="7"/>
      <c r="H5306">
        <v>5304.5</v>
      </c>
      <c r="I5306">
        <v>1</v>
      </c>
    </row>
    <row r="5307" spans="1:9">
      <c r="A5307" s="7">
        <v>5305.5</v>
      </c>
      <c r="B5307" s="7">
        <v>0</v>
      </c>
      <c r="C5307" s="7"/>
      <c r="D5307" s="7"/>
      <c r="E5307" s="7"/>
      <c r="H5307">
        <v>5305.5</v>
      </c>
      <c r="I5307">
        <v>0</v>
      </c>
    </row>
    <row r="5308" spans="1:9">
      <c r="A5308" s="7">
        <v>5306.5</v>
      </c>
      <c r="B5308" s="7">
        <v>0</v>
      </c>
      <c r="C5308" s="7"/>
      <c r="D5308" s="7"/>
      <c r="E5308" s="7"/>
      <c r="H5308">
        <v>5306.5</v>
      </c>
      <c r="I5308">
        <v>0</v>
      </c>
    </row>
    <row r="5309" spans="1:9">
      <c r="A5309" s="7">
        <v>5307.5</v>
      </c>
      <c r="B5309" s="7">
        <v>0</v>
      </c>
      <c r="C5309" s="7"/>
      <c r="D5309" s="7"/>
      <c r="E5309" s="7"/>
      <c r="H5309">
        <v>5307.5</v>
      </c>
      <c r="I5309">
        <v>1</v>
      </c>
    </row>
    <row r="5310" spans="1:9">
      <c r="A5310" s="7">
        <v>5308.5</v>
      </c>
      <c r="B5310" s="7">
        <v>1</v>
      </c>
      <c r="C5310" s="7"/>
      <c r="D5310" s="7"/>
      <c r="E5310" s="7"/>
      <c r="H5310">
        <v>5308.5</v>
      </c>
      <c r="I5310">
        <v>3</v>
      </c>
    </row>
    <row r="5311" spans="1:9">
      <c r="A5311" s="7">
        <v>5309.5</v>
      </c>
      <c r="B5311" s="7">
        <v>1</v>
      </c>
      <c r="C5311" s="7"/>
      <c r="D5311" s="7"/>
      <c r="E5311" s="7"/>
      <c r="H5311">
        <v>5309.5</v>
      </c>
      <c r="I5311">
        <v>0</v>
      </c>
    </row>
    <row r="5312" spans="1:9">
      <c r="A5312" s="7">
        <v>5310.5</v>
      </c>
      <c r="B5312" s="7">
        <v>0</v>
      </c>
      <c r="C5312" s="7"/>
      <c r="D5312" s="7"/>
      <c r="E5312" s="7"/>
      <c r="H5312">
        <v>5310.5</v>
      </c>
      <c r="I5312">
        <v>1</v>
      </c>
    </row>
    <row r="5313" spans="1:9">
      <c r="A5313" s="7">
        <v>5311.5</v>
      </c>
      <c r="B5313" s="7">
        <v>0</v>
      </c>
      <c r="C5313" s="7"/>
      <c r="D5313" s="7"/>
      <c r="E5313" s="7"/>
      <c r="H5313">
        <v>5311.5</v>
      </c>
      <c r="I5313">
        <v>3</v>
      </c>
    </row>
    <row r="5314" spans="1:9">
      <c r="A5314" s="7">
        <v>5312.5</v>
      </c>
      <c r="B5314" s="7">
        <v>0</v>
      </c>
      <c r="C5314" s="7"/>
      <c r="D5314" s="7"/>
      <c r="E5314" s="7"/>
      <c r="H5314">
        <v>5312.5</v>
      </c>
      <c r="I5314">
        <v>1</v>
      </c>
    </row>
    <row r="5315" spans="1:9">
      <c r="A5315" s="7">
        <v>5313.5</v>
      </c>
      <c r="B5315" s="7">
        <v>0</v>
      </c>
      <c r="C5315" s="7"/>
      <c r="D5315" s="7"/>
      <c r="E5315" s="7"/>
      <c r="H5315">
        <v>5313.5</v>
      </c>
      <c r="I5315">
        <v>1</v>
      </c>
    </row>
    <row r="5316" spans="1:9">
      <c r="A5316" s="7">
        <v>5314.5</v>
      </c>
      <c r="B5316" s="7">
        <v>0</v>
      </c>
      <c r="C5316" s="7"/>
      <c r="D5316" s="7"/>
      <c r="E5316" s="7"/>
      <c r="H5316">
        <v>5314.5</v>
      </c>
      <c r="I5316">
        <v>0</v>
      </c>
    </row>
    <row r="5317" spans="1:9">
      <c r="A5317" s="7">
        <v>5315.5</v>
      </c>
      <c r="B5317" s="7">
        <v>0</v>
      </c>
      <c r="C5317" s="7"/>
      <c r="D5317" s="7"/>
      <c r="E5317" s="7"/>
      <c r="H5317">
        <v>5315.5</v>
      </c>
      <c r="I5317">
        <v>0</v>
      </c>
    </row>
    <row r="5318" spans="1:9">
      <c r="A5318" s="7">
        <v>5316.5</v>
      </c>
      <c r="B5318" s="7">
        <v>0</v>
      </c>
      <c r="C5318" s="7"/>
      <c r="D5318" s="7"/>
      <c r="E5318" s="7"/>
      <c r="H5318">
        <v>5316.5</v>
      </c>
      <c r="I5318">
        <v>0</v>
      </c>
    </row>
    <row r="5319" spans="1:9">
      <c r="A5319" s="7">
        <v>5317.5</v>
      </c>
      <c r="B5319" s="7">
        <v>0</v>
      </c>
      <c r="C5319" s="7"/>
      <c r="D5319" s="7"/>
      <c r="E5319" s="7"/>
      <c r="H5319">
        <v>5317.5</v>
      </c>
      <c r="I5319">
        <v>0</v>
      </c>
    </row>
    <row r="5320" spans="1:9">
      <c r="A5320" s="7">
        <v>5318.5</v>
      </c>
      <c r="B5320" s="7">
        <v>0</v>
      </c>
      <c r="C5320" s="7"/>
      <c r="D5320" s="7"/>
      <c r="E5320" s="7"/>
      <c r="H5320">
        <v>5318.5</v>
      </c>
      <c r="I5320">
        <v>0</v>
      </c>
    </row>
    <row r="5321" spans="1:9">
      <c r="A5321" s="7">
        <v>5319.5</v>
      </c>
      <c r="B5321" s="7">
        <v>1</v>
      </c>
      <c r="C5321" s="7"/>
      <c r="D5321" s="7"/>
      <c r="E5321" s="7"/>
      <c r="H5321">
        <v>5319.5</v>
      </c>
      <c r="I5321">
        <v>0</v>
      </c>
    </row>
    <row r="5322" spans="1:9">
      <c r="A5322" s="7">
        <v>5320.5</v>
      </c>
      <c r="B5322" s="7">
        <v>0</v>
      </c>
      <c r="C5322" s="7"/>
      <c r="D5322" s="7"/>
      <c r="E5322" s="7"/>
      <c r="H5322">
        <v>5320.5</v>
      </c>
      <c r="I5322">
        <v>0</v>
      </c>
    </row>
    <row r="5323" spans="1:9">
      <c r="A5323" s="7">
        <v>5321.5</v>
      </c>
      <c r="B5323" s="7">
        <v>1</v>
      </c>
      <c r="C5323" s="7"/>
      <c r="D5323" s="7"/>
      <c r="E5323" s="7"/>
      <c r="H5323">
        <v>5321.5</v>
      </c>
      <c r="I5323">
        <v>1</v>
      </c>
    </row>
    <row r="5324" spans="1:9">
      <c r="A5324" s="7">
        <v>5322.5</v>
      </c>
      <c r="B5324" s="7">
        <v>0</v>
      </c>
      <c r="C5324" s="7"/>
      <c r="D5324" s="7"/>
      <c r="E5324" s="7"/>
      <c r="H5324">
        <v>5322.5</v>
      </c>
      <c r="I5324">
        <v>1</v>
      </c>
    </row>
    <row r="5325" spans="1:9">
      <c r="A5325" s="7">
        <v>5323.5</v>
      </c>
      <c r="B5325" s="7">
        <v>0</v>
      </c>
      <c r="C5325" s="7"/>
      <c r="D5325" s="7"/>
      <c r="E5325" s="7"/>
      <c r="H5325">
        <v>5323.5</v>
      </c>
      <c r="I5325">
        <v>1</v>
      </c>
    </row>
    <row r="5326" spans="1:9">
      <c r="A5326" s="7">
        <v>5324.5</v>
      </c>
      <c r="B5326" s="7">
        <v>0</v>
      </c>
      <c r="C5326" s="7"/>
      <c r="D5326" s="7"/>
      <c r="E5326" s="7"/>
      <c r="H5326">
        <v>5324.5</v>
      </c>
      <c r="I5326">
        <v>1</v>
      </c>
    </row>
    <row r="5327" spans="1:9">
      <c r="A5327" s="7">
        <v>5325.5</v>
      </c>
      <c r="B5327" s="7">
        <v>0</v>
      </c>
      <c r="C5327" s="7"/>
      <c r="D5327" s="7"/>
      <c r="E5327" s="7"/>
      <c r="H5327">
        <v>5325.5</v>
      </c>
      <c r="I5327">
        <v>1</v>
      </c>
    </row>
    <row r="5328" spans="1:9">
      <c r="A5328" s="7">
        <v>5326.5</v>
      </c>
      <c r="B5328" s="7">
        <v>0</v>
      </c>
      <c r="C5328" s="7"/>
      <c r="D5328" s="7"/>
      <c r="E5328" s="7"/>
      <c r="H5328">
        <v>5326.5</v>
      </c>
      <c r="I5328">
        <v>1</v>
      </c>
    </row>
    <row r="5329" spans="1:9">
      <c r="A5329" s="7">
        <v>5327.5</v>
      </c>
      <c r="B5329" s="7">
        <v>0</v>
      </c>
      <c r="C5329" s="7"/>
      <c r="D5329" s="7"/>
      <c r="E5329" s="7"/>
      <c r="H5329">
        <v>5327.5</v>
      </c>
      <c r="I5329">
        <v>1</v>
      </c>
    </row>
    <row r="5330" spans="1:9">
      <c r="A5330" s="7">
        <v>5328.5</v>
      </c>
      <c r="B5330" s="7">
        <v>0</v>
      </c>
      <c r="C5330" s="7"/>
      <c r="D5330" s="7"/>
      <c r="E5330" s="7"/>
      <c r="H5330">
        <v>5328.5</v>
      </c>
      <c r="I5330">
        <v>0</v>
      </c>
    </row>
    <row r="5331" spans="1:9">
      <c r="A5331" s="7">
        <v>5329.5</v>
      </c>
      <c r="B5331" s="7">
        <v>1</v>
      </c>
      <c r="C5331" s="7"/>
      <c r="D5331" s="7"/>
      <c r="E5331" s="7"/>
      <c r="H5331">
        <v>5329.5</v>
      </c>
      <c r="I5331">
        <v>0</v>
      </c>
    </row>
    <row r="5332" spans="1:9">
      <c r="A5332" s="7">
        <v>5330.5</v>
      </c>
      <c r="B5332" s="7">
        <v>0</v>
      </c>
      <c r="C5332" s="7"/>
      <c r="D5332" s="7"/>
      <c r="E5332" s="7"/>
      <c r="H5332">
        <v>5330.5</v>
      </c>
      <c r="I5332">
        <v>0</v>
      </c>
    </row>
    <row r="5333" spans="1:9">
      <c r="A5333" s="7">
        <v>5331.5</v>
      </c>
      <c r="B5333" s="7">
        <v>0</v>
      </c>
      <c r="C5333" s="7"/>
      <c r="D5333" s="7"/>
      <c r="E5333" s="7"/>
      <c r="H5333">
        <v>5331.5</v>
      </c>
      <c r="I5333">
        <v>2</v>
      </c>
    </row>
    <row r="5334" spans="1:9">
      <c r="A5334" s="7">
        <v>5332.5</v>
      </c>
      <c r="B5334" s="7">
        <v>0</v>
      </c>
      <c r="C5334" s="7"/>
      <c r="D5334" s="7"/>
      <c r="E5334" s="7"/>
      <c r="H5334">
        <v>5332.5</v>
      </c>
      <c r="I5334">
        <v>0</v>
      </c>
    </row>
    <row r="5335" spans="1:9">
      <c r="A5335" s="7">
        <v>5333.5</v>
      </c>
      <c r="B5335" s="7">
        <v>0</v>
      </c>
      <c r="C5335" s="7"/>
      <c r="D5335" s="7"/>
      <c r="E5335" s="7"/>
      <c r="H5335">
        <v>5333.5</v>
      </c>
      <c r="I5335">
        <v>0</v>
      </c>
    </row>
    <row r="5336" spans="1:9">
      <c r="A5336" s="7">
        <v>5334.5</v>
      </c>
      <c r="B5336" s="7">
        <v>0</v>
      </c>
      <c r="C5336" s="7"/>
      <c r="D5336" s="7"/>
      <c r="E5336" s="7"/>
      <c r="H5336">
        <v>5334.5</v>
      </c>
      <c r="I5336">
        <v>0</v>
      </c>
    </row>
    <row r="5337" spans="1:9">
      <c r="A5337" s="7">
        <v>5335.5</v>
      </c>
      <c r="B5337" s="7">
        <v>0</v>
      </c>
      <c r="C5337" s="7"/>
      <c r="D5337" s="7"/>
      <c r="E5337" s="7"/>
      <c r="H5337">
        <v>5335.5</v>
      </c>
      <c r="I5337">
        <v>0</v>
      </c>
    </row>
    <row r="5338" spans="1:9">
      <c r="A5338" s="7">
        <v>5336.5</v>
      </c>
      <c r="B5338" s="7">
        <v>0</v>
      </c>
      <c r="C5338" s="7"/>
      <c r="D5338" s="7"/>
      <c r="E5338" s="7"/>
      <c r="H5338">
        <v>5336.5</v>
      </c>
      <c r="I5338">
        <v>1</v>
      </c>
    </row>
    <row r="5339" spans="1:9">
      <c r="A5339" s="7">
        <v>5337.5</v>
      </c>
      <c r="B5339" s="7">
        <v>1</v>
      </c>
      <c r="C5339" s="7"/>
      <c r="D5339" s="7"/>
      <c r="E5339" s="7"/>
      <c r="H5339">
        <v>5337.5</v>
      </c>
      <c r="I5339">
        <v>1</v>
      </c>
    </row>
    <row r="5340" spans="1:9">
      <c r="A5340" s="7">
        <v>5338.5</v>
      </c>
      <c r="B5340" s="7">
        <v>0</v>
      </c>
      <c r="C5340" s="7"/>
      <c r="D5340" s="7"/>
      <c r="E5340" s="7"/>
      <c r="H5340">
        <v>5338.5</v>
      </c>
      <c r="I5340">
        <v>2</v>
      </c>
    </row>
    <row r="5341" spans="1:9">
      <c r="A5341" s="7">
        <v>5339.5</v>
      </c>
      <c r="B5341" s="7">
        <v>1</v>
      </c>
      <c r="C5341" s="7"/>
      <c r="D5341" s="7"/>
      <c r="E5341" s="7"/>
      <c r="H5341">
        <v>5339.5</v>
      </c>
      <c r="I5341">
        <v>0</v>
      </c>
    </row>
    <row r="5342" spans="1:9">
      <c r="A5342" s="7">
        <v>5340.5</v>
      </c>
      <c r="B5342" s="7">
        <v>0</v>
      </c>
      <c r="C5342" s="7"/>
      <c r="D5342" s="7"/>
      <c r="E5342" s="7"/>
      <c r="H5342">
        <v>5340.5</v>
      </c>
      <c r="I5342">
        <v>0</v>
      </c>
    </row>
    <row r="5343" spans="1:9">
      <c r="A5343" s="7">
        <v>5341.5</v>
      </c>
      <c r="B5343" s="7">
        <v>0</v>
      </c>
      <c r="C5343" s="7"/>
      <c r="D5343" s="7"/>
      <c r="E5343" s="7"/>
      <c r="H5343">
        <v>5341.5</v>
      </c>
      <c r="I5343">
        <v>2</v>
      </c>
    </row>
    <row r="5344" spans="1:9">
      <c r="A5344" s="7">
        <v>5342.5</v>
      </c>
      <c r="B5344" s="7">
        <v>1</v>
      </c>
      <c r="C5344" s="7"/>
      <c r="D5344" s="7"/>
      <c r="E5344" s="7"/>
      <c r="H5344">
        <v>5342.5</v>
      </c>
      <c r="I5344">
        <v>0</v>
      </c>
    </row>
    <row r="5345" spans="1:9">
      <c r="A5345" s="7">
        <v>5343.5</v>
      </c>
      <c r="B5345" s="7">
        <v>0</v>
      </c>
      <c r="C5345" s="7"/>
      <c r="D5345" s="7"/>
      <c r="E5345" s="7"/>
      <c r="H5345">
        <v>5343.5</v>
      </c>
      <c r="I5345">
        <v>1</v>
      </c>
    </row>
    <row r="5346" spans="1:9">
      <c r="A5346" s="7">
        <v>5344.5</v>
      </c>
      <c r="B5346" s="7">
        <v>0</v>
      </c>
      <c r="C5346" s="7"/>
      <c r="D5346" s="7"/>
      <c r="E5346" s="7"/>
      <c r="H5346">
        <v>5344.5</v>
      </c>
      <c r="I5346">
        <v>0</v>
      </c>
    </row>
    <row r="5347" spans="1:9">
      <c r="A5347" s="7">
        <v>5345.5</v>
      </c>
      <c r="B5347" s="7">
        <v>0</v>
      </c>
      <c r="C5347" s="7"/>
      <c r="D5347" s="7"/>
      <c r="E5347" s="7"/>
      <c r="H5347">
        <v>5345.5</v>
      </c>
      <c r="I5347">
        <v>1</v>
      </c>
    </row>
    <row r="5348" spans="1:9">
      <c r="A5348" s="7">
        <v>5346.5</v>
      </c>
      <c r="B5348" s="7">
        <v>0</v>
      </c>
      <c r="C5348" s="7"/>
      <c r="D5348" s="7"/>
      <c r="E5348" s="7"/>
      <c r="H5348">
        <v>5346.5</v>
      </c>
      <c r="I5348">
        <v>1</v>
      </c>
    </row>
    <row r="5349" spans="1:9">
      <c r="A5349" s="7">
        <v>5347.5</v>
      </c>
      <c r="B5349" s="7">
        <v>0</v>
      </c>
      <c r="C5349" s="7"/>
      <c r="D5349" s="7"/>
      <c r="E5349" s="7"/>
      <c r="H5349">
        <v>5347.5</v>
      </c>
      <c r="I5349">
        <v>0</v>
      </c>
    </row>
    <row r="5350" spans="1:9">
      <c r="A5350" s="7">
        <v>5348.5</v>
      </c>
      <c r="B5350" s="7">
        <v>1</v>
      </c>
      <c r="C5350" s="7"/>
      <c r="D5350" s="7"/>
      <c r="E5350" s="7"/>
      <c r="H5350">
        <v>5348.5</v>
      </c>
      <c r="I5350">
        <v>0</v>
      </c>
    </row>
    <row r="5351" spans="1:9">
      <c r="A5351" s="7">
        <v>5349.5</v>
      </c>
      <c r="B5351" s="7">
        <v>0</v>
      </c>
      <c r="C5351" s="7"/>
      <c r="D5351" s="7"/>
      <c r="E5351" s="7"/>
      <c r="H5351">
        <v>5349.5</v>
      </c>
      <c r="I5351">
        <v>1</v>
      </c>
    </row>
    <row r="5352" spans="1:9">
      <c r="A5352" s="7">
        <v>5350.5</v>
      </c>
      <c r="B5352" s="7">
        <v>0</v>
      </c>
      <c r="C5352" s="7"/>
      <c r="D5352" s="7"/>
      <c r="E5352" s="7"/>
      <c r="H5352">
        <v>5350.5</v>
      </c>
      <c r="I5352">
        <v>0</v>
      </c>
    </row>
    <row r="5353" spans="1:9">
      <c r="A5353" s="7">
        <v>5351.5</v>
      </c>
      <c r="B5353" s="7">
        <v>1</v>
      </c>
      <c r="C5353" s="7"/>
      <c r="D5353" s="7"/>
      <c r="E5353" s="7"/>
      <c r="H5353">
        <v>5351.5</v>
      </c>
      <c r="I5353">
        <v>1</v>
      </c>
    </row>
    <row r="5354" spans="1:9">
      <c r="A5354" s="7">
        <v>5352.5</v>
      </c>
      <c r="B5354" s="7">
        <v>0</v>
      </c>
      <c r="C5354" s="7"/>
      <c r="D5354" s="7"/>
      <c r="E5354" s="7"/>
      <c r="H5354">
        <v>5352.5</v>
      </c>
      <c r="I5354">
        <v>0</v>
      </c>
    </row>
    <row r="5355" spans="1:9">
      <c r="A5355" s="7">
        <v>5353.5</v>
      </c>
      <c r="B5355" s="7">
        <v>0</v>
      </c>
      <c r="C5355" s="7"/>
      <c r="D5355" s="7"/>
      <c r="E5355" s="7"/>
      <c r="H5355">
        <v>5353.5</v>
      </c>
      <c r="I5355">
        <v>0</v>
      </c>
    </row>
    <row r="5356" spans="1:9">
      <c r="A5356" s="7">
        <v>5354.5</v>
      </c>
      <c r="B5356" s="7">
        <v>0</v>
      </c>
      <c r="C5356" s="7"/>
      <c r="D5356" s="7"/>
      <c r="E5356" s="7"/>
      <c r="H5356">
        <v>5354.5</v>
      </c>
      <c r="I5356">
        <v>2</v>
      </c>
    </row>
    <row r="5357" spans="1:9">
      <c r="A5357" s="7">
        <v>5355.5</v>
      </c>
      <c r="B5357" s="7">
        <v>0</v>
      </c>
      <c r="C5357" s="7"/>
      <c r="D5357" s="7"/>
      <c r="E5357" s="7"/>
      <c r="H5357">
        <v>5355.5</v>
      </c>
      <c r="I5357">
        <v>0</v>
      </c>
    </row>
    <row r="5358" spans="1:9">
      <c r="A5358" s="7">
        <v>5356.5</v>
      </c>
      <c r="B5358" s="7">
        <v>0</v>
      </c>
      <c r="C5358" s="7"/>
      <c r="D5358" s="7"/>
      <c r="E5358" s="7"/>
      <c r="H5358">
        <v>5356.5</v>
      </c>
      <c r="I5358">
        <v>0</v>
      </c>
    </row>
    <row r="5359" spans="1:9">
      <c r="A5359" s="7">
        <v>5357.5</v>
      </c>
      <c r="B5359" s="7">
        <v>0</v>
      </c>
      <c r="C5359" s="7"/>
      <c r="D5359" s="7"/>
      <c r="E5359" s="7"/>
      <c r="H5359">
        <v>5357.5</v>
      </c>
      <c r="I5359">
        <v>0</v>
      </c>
    </row>
    <row r="5360" spans="1:9">
      <c r="A5360" s="7">
        <v>5358.5</v>
      </c>
      <c r="B5360" s="7">
        <v>2</v>
      </c>
      <c r="C5360" s="7"/>
      <c r="D5360" s="7"/>
      <c r="E5360" s="7"/>
      <c r="H5360">
        <v>5358.5</v>
      </c>
      <c r="I5360">
        <v>0</v>
      </c>
    </row>
    <row r="5361" spans="1:9">
      <c r="A5361" s="7">
        <v>5359.5</v>
      </c>
      <c r="B5361" s="7">
        <v>0</v>
      </c>
      <c r="C5361" s="7"/>
      <c r="D5361" s="7"/>
      <c r="E5361" s="7"/>
      <c r="H5361">
        <v>5359.5</v>
      </c>
      <c r="I5361">
        <v>1</v>
      </c>
    </row>
    <row r="5362" spans="1:9">
      <c r="A5362" s="7">
        <v>5360.5</v>
      </c>
      <c r="B5362" s="7">
        <v>0</v>
      </c>
      <c r="C5362" s="7"/>
      <c r="D5362" s="7"/>
      <c r="E5362" s="7"/>
      <c r="H5362">
        <v>5360.5</v>
      </c>
      <c r="I5362">
        <v>0</v>
      </c>
    </row>
    <row r="5363" spans="1:9">
      <c r="A5363" s="7">
        <v>5361.5</v>
      </c>
      <c r="B5363" s="7">
        <v>0</v>
      </c>
      <c r="C5363" s="7"/>
      <c r="D5363" s="7"/>
      <c r="E5363" s="7"/>
      <c r="H5363">
        <v>5361.5</v>
      </c>
      <c r="I5363">
        <v>0</v>
      </c>
    </row>
    <row r="5364" spans="1:9">
      <c r="A5364" s="7">
        <v>5362.5</v>
      </c>
      <c r="B5364" s="7">
        <v>0</v>
      </c>
      <c r="C5364" s="7"/>
      <c r="D5364" s="7"/>
      <c r="E5364" s="7"/>
      <c r="H5364">
        <v>5362.5</v>
      </c>
      <c r="I5364">
        <v>0</v>
      </c>
    </row>
    <row r="5365" spans="1:9">
      <c r="A5365" s="7">
        <v>5363.5</v>
      </c>
      <c r="B5365" s="7">
        <v>0</v>
      </c>
      <c r="C5365" s="7"/>
      <c r="D5365" s="7"/>
      <c r="E5365" s="7"/>
      <c r="H5365">
        <v>5363.5</v>
      </c>
      <c r="I5365">
        <v>0</v>
      </c>
    </row>
    <row r="5366" spans="1:9">
      <c r="A5366" s="7">
        <v>5364.5</v>
      </c>
      <c r="B5366" s="7">
        <v>0</v>
      </c>
      <c r="C5366" s="7"/>
      <c r="D5366" s="7"/>
      <c r="E5366" s="7"/>
      <c r="H5366">
        <v>5364.5</v>
      </c>
      <c r="I5366">
        <v>0</v>
      </c>
    </row>
    <row r="5367" spans="1:9">
      <c r="A5367" s="7">
        <v>5365.5</v>
      </c>
      <c r="B5367" s="7">
        <v>0</v>
      </c>
      <c r="C5367" s="7"/>
      <c r="D5367" s="7"/>
      <c r="E5367" s="7"/>
      <c r="H5367">
        <v>5365.5</v>
      </c>
      <c r="I5367">
        <v>1</v>
      </c>
    </row>
    <row r="5368" spans="1:9">
      <c r="A5368" s="7">
        <v>5366.5</v>
      </c>
      <c r="B5368" s="7">
        <v>0</v>
      </c>
      <c r="C5368" s="7"/>
      <c r="D5368" s="7"/>
      <c r="E5368" s="7"/>
      <c r="H5368">
        <v>5366.5</v>
      </c>
      <c r="I5368">
        <v>0</v>
      </c>
    </row>
    <row r="5369" spans="1:9">
      <c r="A5369" s="7">
        <v>5367.5</v>
      </c>
      <c r="B5369" s="7">
        <v>0</v>
      </c>
      <c r="C5369" s="7"/>
      <c r="D5369" s="7"/>
      <c r="E5369" s="7"/>
      <c r="H5369">
        <v>5367.5</v>
      </c>
      <c r="I5369">
        <v>0</v>
      </c>
    </row>
    <row r="5370" spans="1:9">
      <c r="A5370" s="7">
        <v>5368.5</v>
      </c>
      <c r="B5370" s="7">
        <v>0</v>
      </c>
      <c r="C5370" s="7"/>
      <c r="D5370" s="7"/>
      <c r="E5370" s="7"/>
      <c r="H5370">
        <v>5368.5</v>
      </c>
      <c r="I5370">
        <v>0</v>
      </c>
    </row>
    <row r="5371" spans="1:9">
      <c r="A5371" s="7">
        <v>5369.5</v>
      </c>
      <c r="B5371" s="7">
        <v>1</v>
      </c>
      <c r="C5371" s="7"/>
      <c r="D5371" s="7"/>
      <c r="E5371" s="7"/>
      <c r="H5371">
        <v>5369.5</v>
      </c>
      <c r="I5371">
        <v>0</v>
      </c>
    </row>
    <row r="5372" spans="1:9">
      <c r="A5372" s="7">
        <v>5370.5</v>
      </c>
      <c r="B5372" s="7">
        <v>0</v>
      </c>
      <c r="C5372" s="7"/>
      <c r="D5372" s="7"/>
      <c r="E5372" s="7"/>
      <c r="H5372">
        <v>5370.5</v>
      </c>
      <c r="I5372">
        <v>0</v>
      </c>
    </row>
    <row r="5373" spans="1:9">
      <c r="A5373" s="7">
        <v>5371.5</v>
      </c>
      <c r="B5373" s="7">
        <v>0</v>
      </c>
      <c r="C5373" s="7"/>
      <c r="D5373" s="7"/>
      <c r="E5373" s="7"/>
      <c r="H5373">
        <v>5371.5</v>
      </c>
      <c r="I5373">
        <v>0</v>
      </c>
    </row>
    <row r="5374" spans="1:9">
      <c r="A5374" s="7">
        <v>5372.5</v>
      </c>
      <c r="B5374" s="7">
        <v>1</v>
      </c>
      <c r="C5374" s="7"/>
      <c r="D5374" s="7"/>
      <c r="E5374" s="7"/>
      <c r="H5374">
        <v>5372.5</v>
      </c>
      <c r="I5374">
        <v>0</v>
      </c>
    </row>
    <row r="5375" spans="1:9">
      <c r="A5375" s="7">
        <v>5373.5</v>
      </c>
      <c r="B5375" s="7">
        <v>0</v>
      </c>
      <c r="C5375" s="7"/>
      <c r="D5375" s="7"/>
      <c r="E5375" s="7"/>
      <c r="H5375">
        <v>5373.5</v>
      </c>
      <c r="I5375">
        <v>1</v>
      </c>
    </row>
    <row r="5376" spans="1:9">
      <c r="A5376" s="7">
        <v>5374.5</v>
      </c>
      <c r="B5376" s="7">
        <v>0</v>
      </c>
      <c r="C5376" s="7"/>
      <c r="D5376" s="7"/>
      <c r="E5376" s="7"/>
      <c r="H5376">
        <v>5374.5</v>
      </c>
      <c r="I5376">
        <v>0</v>
      </c>
    </row>
    <row r="5377" spans="1:9">
      <c r="A5377" s="7">
        <v>5375.5</v>
      </c>
      <c r="B5377" s="7">
        <v>1</v>
      </c>
      <c r="C5377" s="7"/>
      <c r="D5377" s="7"/>
      <c r="E5377" s="7"/>
      <c r="H5377">
        <v>5375.5</v>
      </c>
      <c r="I5377">
        <v>0</v>
      </c>
    </row>
    <row r="5378" spans="1:9">
      <c r="A5378" s="7">
        <v>5376.5</v>
      </c>
      <c r="B5378" s="7">
        <v>0</v>
      </c>
      <c r="C5378" s="7"/>
      <c r="D5378" s="7"/>
      <c r="E5378" s="7"/>
      <c r="H5378">
        <v>5376.5</v>
      </c>
      <c r="I5378">
        <v>0</v>
      </c>
    </row>
    <row r="5379" spans="1:9">
      <c r="A5379" s="7">
        <v>5377.5</v>
      </c>
      <c r="B5379" s="7">
        <v>0</v>
      </c>
      <c r="C5379" s="7"/>
      <c r="D5379" s="7"/>
      <c r="E5379" s="7"/>
      <c r="H5379">
        <v>5377.5</v>
      </c>
      <c r="I5379">
        <v>0</v>
      </c>
    </row>
    <row r="5380" spans="1:9">
      <c r="A5380" s="7">
        <v>5378.5</v>
      </c>
      <c r="B5380" s="7">
        <v>0</v>
      </c>
      <c r="C5380" s="7"/>
      <c r="D5380" s="7"/>
      <c r="E5380" s="7"/>
      <c r="H5380">
        <v>5378.5</v>
      </c>
      <c r="I5380">
        <v>0</v>
      </c>
    </row>
    <row r="5381" spans="1:9">
      <c r="A5381" s="7">
        <v>5379.5</v>
      </c>
      <c r="B5381" s="7">
        <v>0</v>
      </c>
      <c r="C5381" s="7"/>
      <c r="D5381" s="7"/>
      <c r="E5381" s="7"/>
      <c r="H5381">
        <v>5379.5</v>
      </c>
      <c r="I5381">
        <v>0</v>
      </c>
    </row>
    <row r="5382" spans="1:9">
      <c r="A5382" s="7">
        <v>5380.5</v>
      </c>
      <c r="B5382" s="7">
        <v>0</v>
      </c>
      <c r="C5382" s="7"/>
      <c r="D5382" s="7"/>
      <c r="E5382" s="7"/>
      <c r="H5382">
        <v>5380.5</v>
      </c>
      <c r="I5382">
        <v>1</v>
      </c>
    </row>
    <row r="5383" spans="1:9">
      <c r="A5383" s="7">
        <v>5381.5</v>
      </c>
      <c r="B5383" s="7">
        <v>0</v>
      </c>
      <c r="C5383" s="7"/>
      <c r="D5383" s="7"/>
      <c r="E5383" s="7"/>
      <c r="H5383">
        <v>5381.5</v>
      </c>
      <c r="I5383">
        <v>1</v>
      </c>
    </row>
    <row r="5384" spans="1:9">
      <c r="A5384" s="7">
        <v>5382.5</v>
      </c>
      <c r="B5384" s="7">
        <v>0</v>
      </c>
      <c r="C5384" s="7"/>
      <c r="D5384" s="7"/>
      <c r="E5384" s="7"/>
      <c r="H5384">
        <v>5382.5</v>
      </c>
      <c r="I5384">
        <v>1</v>
      </c>
    </row>
    <row r="5385" spans="1:9">
      <c r="A5385" s="7">
        <v>5383.5</v>
      </c>
      <c r="B5385" s="7">
        <v>0</v>
      </c>
      <c r="C5385" s="7"/>
      <c r="D5385" s="7"/>
      <c r="E5385" s="7"/>
      <c r="H5385">
        <v>5383.5</v>
      </c>
      <c r="I5385">
        <v>0</v>
      </c>
    </row>
    <row r="5386" spans="1:9">
      <c r="A5386" s="7">
        <v>5384.5</v>
      </c>
      <c r="B5386" s="7">
        <v>0</v>
      </c>
      <c r="C5386" s="7"/>
      <c r="D5386" s="7"/>
      <c r="E5386" s="7"/>
      <c r="H5386">
        <v>5384.5</v>
      </c>
      <c r="I5386">
        <v>1</v>
      </c>
    </row>
    <row r="5387" spans="1:9">
      <c r="A5387" s="7">
        <v>5385.5</v>
      </c>
      <c r="B5387" s="7">
        <v>0</v>
      </c>
      <c r="C5387" s="7"/>
      <c r="D5387" s="7"/>
      <c r="E5387" s="7"/>
      <c r="H5387">
        <v>5385.5</v>
      </c>
      <c r="I5387">
        <v>0</v>
      </c>
    </row>
    <row r="5388" spans="1:9">
      <c r="A5388" s="7">
        <v>5386.5</v>
      </c>
      <c r="B5388" s="7">
        <v>0</v>
      </c>
      <c r="C5388" s="7"/>
      <c r="D5388" s="7"/>
      <c r="E5388" s="7"/>
      <c r="H5388">
        <v>5386.5</v>
      </c>
      <c r="I5388">
        <v>1</v>
      </c>
    </row>
    <row r="5389" spans="1:9">
      <c r="A5389" s="7">
        <v>5387.5</v>
      </c>
      <c r="B5389" s="7">
        <v>0</v>
      </c>
      <c r="C5389" s="7"/>
      <c r="D5389" s="7"/>
      <c r="E5389" s="7"/>
      <c r="H5389">
        <v>5387.5</v>
      </c>
      <c r="I5389">
        <v>1</v>
      </c>
    </row>
    <row r="5390" spans="1:9">
      <c r="A5390" s="7">
        <v>5388.5</v>
      </c>
      <c r="B5390" s="7">
        <v>0</v>
      </c>
      <c r="C5390" s="7"/>
      <c r="D5390" s="7"/>
      <c r="E5390" s="7"/>
      <c r="H5390">
        <v>5388.5</v>
      </c>
      <c r="I5390">
        <v>1</v>
      </c>
    </row>
    <row r="5391" spans="1:9">
      <c r="A5391" s="7">
        <v>5389.5</v>
      </c>
      <c r="B5391" s="7">
        <v>0</v>
      </c>
      <c r="C5391" s="7"/>
      <c r="D5391" s="7"/>
      <c r="E5391" s="7"/>
      <c r="H5391">
        <v>5389.5</v>
      </c>
      <c r="I5391">
        <v>0</v>
      </c>
    </row>
    <row r="5392" spans="1:9">
      <c r="A5392" s="7">
        <v>5390.5</v>
      </c>
      <c r="B5392" s="7">
        <v>0</v>
      </c>
      <c r="C5392" s="7"/>
      <c r="D5392" s="7"/>
      <c r="E5392" s="7"/>
      <c r="H5392">
        <v>5390.5</v>
      </c>
      <c r="I5392">
        <v>0</v>
      </c>
    </row>
    <row r="5393" spans="1:9">
      <c r="A5393" s="7">
        <v>5391.5</v>
      </c>
      <c r="B5393" s="7">
        <v>0</v>
      </c>
      <c r="C5393" s="7"/>
      <c r="D5393" s="7"/>
      <c r="E5393" s="7"/>
      <c r="H5393">
        <v>5391.5</v>
      </c>
      <c r="I5393">
        <v>0</v>
      </c>
    </row>
    <row r="5394" spans="1:9">
      <c r="A5394" s="7">
        <v>5392.5</v>
      </c>
      <c r="B5394" s="7">
        <v>0</v>
      </c>
      <c r="C5394" s="7"/>
      <c r="D5394" s="7"/>
      <c r="E5394" s="7"/>
      <c r="H5394">
        <v>5392.5</v>
      </c>
      <c r="I5394">
        <v>0</v>
      </c>
    </row>
    <row r="5395" spans="1:9">
      <c r="A5395" s="7">
        <v>5393.5</v>
      </c>
      <c r="B5395" s="7">
        <v>1</v>
      </c>
      <c r="C5395" s="7"/>
      <c r="D5395" s="7"/>
      <c r="E5395" s="7"/>
      <c r="H5395">
        <v>5393.5</v>
      </c>
      <c r="I5395">
        <v>0</v>
      </c>
    </row>
    <row r="5396" spans="1:9">
      <c r="A5396" s="7">
        <v>5394.5</v>
      </c>
      <c r="B5396" s="7">
        <v>1</v>
      </c>
      <c r="C5396" s="7"/>
      <c r="D5396" s="7"/>
      <c r="E5396" s="7"/>
      <c r="H5396">
        <v>5394.5</v>
      </c>
      <c r="I5396">
        <v>0</v>
      </c>
    </row>
    <row r="5397" spans="1:9">
      <c r="A5397" s="7">
        <v>5395.5</v>
      </c>
      <c r="B5397" s="7">
        <v>0</v>
      </c>
      <c r="C5397" s="7"/>
      <c r="D5397" s="7"/>
      <c r="E5397" s="7"/>
      <c r="H5397">
        <v>5395.5</v>
      </c>
      <c r="I5397">
        <v>0</v>
      </c>
    </row>
    <row r="5398" spans="1:9">
      <c r="A5398" s="7">
        <v>5396.5</v>
      </c>
      <c r="B5398" s="7">
        <v>0</v>
      </c>
      <c r="C5398" s="7"/>
      <c r="D5398" s="7"/>
      <c r="E5398" s="7"/>
      <c r="H5398">
        <v>5396.5</v>
      </c>
      <c r="I5398">
        <v>0</v>
      </c>
    </row>
    <row r="5399" spans="1:9">
      <c r="A5399" s="7">
        <v>5397.5</v>
      </c>
      <c r="B5399" s="7">
        <v>0</v>
      </c>
      <c r="C5399" s="7"/>
      <c r="D5399" s="7"/>
      <c r="E5399" s="7"/>
      <c r="H5399">
        <v>5397.5</v>
      </c>
      <c r="I5399">
        <v>0</v>
      </c>
    </row>
    <row r="5400" spans="1:9">
      <c r="A5400" s="7">
        <v>5398.5</v>
      </c>
      <c r="B5400" s="7">
        <v>1</v>
      </c>
      <c r="C5400" s="7"/>
      <c r="D5400" s="7"/>
      <c r="E5400" s="7"/>
      <c r="H5400">
        <v>5398.5</v>
      </c>
      <c r="I5400">
        <v>0</v>
      </c>
    </row>
    <row r="5401" spans="1:9">
      <c r="A5401" s="7">
        <v>5399.5</v>
      </c>
      <c r="B5401" s="7">
        <v>0</v>
      </c>
      <c r="C5401" s="7"/>
      <c r="D5401" s="7"/>
      <c r="E5401" s="7"/>
      <c r="H5401">
        <v>5399.5</v>
      </c>
      <c r="I5401">
        <v>1</v>
      </c>
    </row>
    <row r="5402" spans="1:9">
      <c r="A5402" s="7">
        <v>5400.5</v>
      </c>
      <c r="B5402" s="7">
        <v>0</v>
      </c>
      <c r="C5402" s="7"/>
      <c r="D5402" s="7"/>
      <c r="E5402" s="7"/>
      <c r="H5402">
        <v>5400.5</v>
      </c>
      <c r="I5402">
        <v>1</v>
      </c>
    </row>
    <row r="5403" spans="1:9">
      <c r="A5403" s="7">
        <v>5401.5</v>
      </c>
      <c r="B5403" s="7">
        <v>0</v>
      </c>
      <c r="C5403" s="7"/>
      <c r="D5403" s="7"/>
      <c r="E5403" s="7"/>
      <c r="H5403">
        <v>5401.5</v>
      </c>
      <c r="I5403">
        <v>0</v>
      </c>
    </row>
    <row r="5404" spans="1:9">
      <c r="A5404" s="7">
        <v>5402.5</v>
      </c>
      <c r="B5404" s="7">
        <v>0</v>
      </c>
      <c r="C5404" s="7"/>
      <c r="D5404" s="7"/>
      <c r="E5404" s="7"/>
      <c r="H5404">
        <v>5402.5</v>
      </c>
      <c r="I5404">
        <v>0</v>
      </c>
    </row>
    <row r="5405" spans="1:9">
      <c r="A5405" s="7">
        <v>5403.5</v>
      </c>
      <c r="B5405" s="7">
        <v>0</v>
      </c>
      <c r="C5405" s="7"/>
      <c r="D5405" s="7"/>
      <c r="E5405" s="7"/>
      <c r="H5405">
        <v>5403.5</v>
      </c>
      <c r="I5405">
        <v>0</v>
      </c>
    </row>
    <row r="5406" spans="1:9">
      <c r="A5406" s="7">
        <v>5404.5</v>
      </c>
      <c r="B5406" s="7">
        <v>1</v>
      </c>
      <c r="C5406" s="7"/>
      <c r="D5406" s="7"/>
      <c r="E5406" s="7"/>
      <c r="H5406">
        <v>5404.5</v>
      </c>
      <c r="I5406">
        <v>0</v>
      </c>
    </row>
    <row r="5407" spans="1:9">
      <c r="A5407" s="7">
        <v>5405.5</v>
      </c>
      <c r="B5407" s="7">
        <v>0</v>
      </c>
      <c r="C5407" s="7"/>
      <c r="D5407" s="7"/>
      <c r="E5407" s="7"/>
      <c r="H5407">
        <v>5405.5</v>
      </c>
      <c r="I5407">
        <v>0</v>
      </c>
    </row>
    <row r="5408" spans="1:9">
      <c r="A5408" s="7">
        <v>5406.5</v>
      </c>
      <c r="B5408" s="7">
        <v>1</v>
      </c>
      <c r="C5408" s="7"/>
      <c r="D5408" s="7"/>
      <c r="E5408" s="7"/>
      <c r="H5408">
        <v>5406.5</v>
      </c>
      <c r="I5408">
        <v>0</v>
      </c>
    </row>
    <row r="5409" spans="1:9">
      <c r="A5409" s="7">
        <v>5407.5</v>
      </c>
      <c r="B5409" s="7">
        <v>0</v>
      </c>
      <c r="C5409" s="7"/>
      <c r="D5409" s="7"/>
      <c r="E5409" s="7"/>
      <c r="H5409">
        <v>5407.5</v>
      </c>
      <c r="I5409">
        <v>1</v>
      </c>
    </row>
    <row r="5410" spans="1:9">
      <c r="A5410" s="7">
        <v>5408.5</v>
      </c>
      <c r="B5410" s="7">
        <v>1</v>
      </c>
      <c r="C5410" s="7"/>
      <c r="D5410" s="7"/>
      <c r="E5410" s="7"/>
      <c r="H5410">
        <v>5408.5</v>
      </c>
      <c r="I5410">
        <v>0</v>
      </c>
    </row>
    <row r="5411" spans="1:9">
      <c r="A5411" s="7">
        <v>5409.5</v>
      </c>
      <c r="B5411" s="7">
        <v>0</v>
      </c>
      <c r="C5411" s="7"/>
      <c r="D5411" s="7"/>
      <c r="E5411" s="7"/>
      <c r="H5411">
        <v>5409.5</v>
      </c>
      <c r="I5411">
        <v>1</v>
      </c>
    </row>
    <row r="5412" spans="1:9">
      <c r="A5412" s="7">
        <v>5410.5</v>
      </c>
      <c r="B5412" s="7">
        <v>0</v>
      </c>
      <c r="C5412" s="7"/>
      <c r="D5412" s="7"/>
      <c r="E5412" s="7"/>
      <c r="H5412">
        <v>5410.5</v>
      </c>
      <c r="I5412">
        <v>1</v>
      </c>
    </row>
    <row r="5413" spans="1:9">
      <c r="A5413" s="7">
        <v>5411.5</v>
      </c>
      <c r="B5413" s="7">
        <v>0</v>
      </c>
      <c r="C5413" s="7"/>
      <c r="D5413" s="7"/>
      <c r="E5413" s="7"/>
      <c r="H5413">
        <v>5411.5</v>
      </c>
      <c r="I5413">
        <v>0</v>
      </c>
    </row>
    <row r="5414" spans="1:9">
      <c r="A5414" s="7">
        <v>5412.5</v>
      </c>
      <c r="B5414" s="7">
        <v>0</v>
      </c>
      <c r="C5414" s="7"/>
      <c r="D5414" s="7"/>
      <c r="E5414" s="7"/>
      <c r="H5414">
        <v>5412.5</v>
      </c>
      <c r="I5414">
        <v>0</v>
      </c>
    </row>
    <row r="5415" spans="1:9">
      <c r="A5415" s="7">
        <v>5413.5</v>
      </c>
      <c r="B5415" s="7">
        <v>0</v>
      </c>
      <c r="C5415" s="7"/>
      <c r="D5415" s="7"/>
      <c r="E5415" s="7"/>
      <c r="H5415">
        <v>5413.5</v>
      </c>
      <c r="I5415">
        <v>1</v>
      </c>
    </row>
    <row r="5416" spans="1:9">
      <c r="A5416" s="7">
        <v>5414.5</v>
      </c>
      <c r="B5416" s="7">
        <v>0</v>
      </c>
      <c r="C5416" s="7"/>
      <c r="D5416" s="7"/>
      <c r="E5416" s="7"/>
      <c r="H5416">
        <v>5414.5</v>
      </c>
      <c r="I5416">
        <v>0</v>
      </c>
    </row>
    <row r="5417" spans="1:9">
      <c r="A5417" s="7">
        <v>5415.5</v>
      </c>
      <c r="B5417" s="7">
        <v>2</v>
      </c>
      <c r="C5417" s="7"/>
      <c r="D5417" s="7"/>
      <c r="E5417" s="7"/>
      <c r="H5417">
        <v>5415.5</v>
      </c>
      <c r="I5417">
        <v>0</v>
      </c>
    </row>
    <row r="5418" spans="1:9">
      <c r="A5418" s="7">
        <v>5416.5</v>
      </c>
      <c r="B5418" s="7">
        <v>0</v>
      </c>
      <c r="C5418" s="7"/>
      <c r="D5418" s="7"/>
      <c r="E5418" s="7"/>
      <c r="H5418">
        <v>5416.5</v>
      </c>
      <c r="I5418">
        <v>0</v>
      </c>
    </row>
    <row r="5419" spans="1:9">
      <c r="A5419" s="7">
        <v>5417.5</v>
      </c>
      <c r="B5419" s="7">
        <v>0</v>
      </c>
      <c r="C5419" s="7"/>
      <c r="D5419" s="7"/>
      <c r="E5419" s="7"/>
      <c r="H5419">
        <v>5417.5</v>
      </c>
      <c r="I5419">
        <v>0</v>
      </c>
    </row>
    <row r="5420" spans="1:9">
      <c r="A5420" s="7">
        <v>5418.5</v>
      </c>
      <c r="B5420" s="7">
        <v>0</v>
      </c>
      <c r="C5420" s="7"/>
      <c r="D5420" s="7"/>
      <c r="E5420" s="7"/>
      <c r="H5420">
        <v>5418.5</v>
      </c>
      <c r="I5420">
        <v>0</v>
      </c>
    </row>
    <row r="5421" spans="1:9">
      <c r="A5421" s="7">
        <v>5419.5</v>
      </c>
      <c r="B5421" s="7">
        <v>1</v>
      </c>
      <c r="C5421" s="7"/>
      <c r="D5421" s="7"/>
      <c r="E5421" s="7"/>
      <c r="H5421">
        <v>5419.5</v>
      </c>
      <c r="I5421">
        <v>0</v>
      </c>
    </row>
    <row r="5422" spans="1:9">
      <c r="A5422" s="7">
        <v>5420.5</v>
      </c>
      <c r="B5422" s="7">
        <v>0</v>
      </c>
      <c r="C5422" s="7"/>
      <c r="D5422" s="7"/>
      <c r="E5422" s="7"/>
      <c r="H5422">
        <v>5420.5</v>
      </c>
      <c r="I5422">
        <v>0</v>
      </c>
    </row>
    <row r="5423" spans="1:9">
      <c r="A5423" s="7">
        <v>5421.5</v>
      </c>
      <c r="B5423" s="7">
        <v>0</v>
      </c>
      <c r="C5423" s="7"/>
      <c r="D5423" s="7"/>
      <c r="E5423" s="7"/>
      <c r="H5423">
        <v>5421.5</v>
      </c>
      <c r="I5423">
        <v>2</v>
      </c>
    </row>
    <row r="5424" spans="1:9">
      <c r="A5424" s="7">
        <v>5422.5</v>
      </c>
      <c r="B5424" s="7">
        <v>0</v>
      </c>
      <c r="C5424" s="7"/>
      <c r="D5424" s="7"/>
      <c r="E5424" s="7"/>
      <c r="H5424">
        <v>5422.5</v>
      </c>
      <c r="I5424">
        <v>0</v>
      </c>
    </row>
    <row r="5425" spans="1:9">
      <c r="A5425" s="7">
        <v>5423.5</v>
      </c>
      <c r="B5425" s="7">
        <v>0</v>
      </c>
      <c r="C5425" s="7"/>
      <c r="D5425" s="7"/>
      <c r="E5425" s="7"/>
      <c r="H5425">
        <v>5423.5</v>
      </c>
      <c r="I5425">
        <v>0</v>
      </c>
    </row>
    <row r="5426" spans="1:9">
      <c r="A5426" s="7">
        <v>5424.5</v>
      </c>
      <c r="B5426" s="7">
        <v>0</v>
      </c>
      <c r="C5426" s="7"/>
      <c r="D5426" s="7"/>
      <c r="E5426" s="7"/>
      <c r="H5426">
        <v>5424.5</v>
      </c>
      <c r="I5426">
        <v>0</v>
      </c>
    </row>
    <row r="5427" spans="1:9">
      <c r="A5427" s="7">
        <v>5425.5</v>
      </c>
      <c r="B5427" s="7">
        <v>0</v>
      </c>
      <c r="C5427" s="7"/>
      <c r="D5427" s="7"/>
      <c r="E5427" s="7"/>
      <c r="H5427">
        <v>5425.5</v>
      </c>
      <c r="I5427">
        <v>0</v>
      </c>
    </row>
    <row r="5428" spans="1:9">
      <c r="A5428" s="7">
        <v>5426.5</v>
      </c>
      <c r="B5428" s="7">
        <v>0</v>
      </c>
      <c r="C5428" s="7"/>
      <c r="D5428" s="7"/>
      <c r="E5428" s="7"/>
      <c r="H5428">
        <v>5426.5</v>
      </c>
      <c r="I5428">
        <v>0</v>
      </c>
    </row>
    <row r="5429" spans="1:9">
      <c r="A5429" s="7">
        <v>5427.5</v>
      </c>
      <c r="B5429" s="7">
        <v>1</v>
      </c>
      <c r="C5429" s="7"/>
      <c r="D5429" s="7"/>
      <c r="E5429" s="7"/>
      <c r="H5429">
        <v>5427.5</v>
      </c>
      <c r="I5429">
        <v>1</v>
      </c>
    </row>
    <row r="5430" spans="1:9">
      <c r="A5430" s="7">
        <v>5428.5</v>
      </c>
      <c r="B5430" s="7">
        <v>0</v>
      </c>
      <c r="C5430" s="7"/>
      <c r="D5430" s="7"/>
      <c r="E5430" s="7"/>
      <c r="H5430">
        <v>5428.5</v>
      </c>
      <c r="I5430">
        <v>1</v>
      </c>
    </row>
    <row r="5431" spans="1:9">
      <c r="A5431" s="7">
        <v>5429.5</v>
      </c>
      <c r="B5431" s="7">
        <v>0</v>
      </c>
      <c r="C5431" s="7"/>
      <c r="D5431" s="7"/>
      <c r="E5431" s="7"/>
      <c r="H5431">
        <v>5429.5</v>
      </c>
      <c r="I5431">
        <v>0</v>
      </c>
    </row>
    <row r="5432" spans="1:9">
      <c r="A5432" s="7">
        <v>5430.5</v>
      </c>
      <c r="B5432" s="7">
        <v>1</v>
      </c>
      <c r="C5432" s="7"/>
      <c r="D5432" s="7"/>
      <c r="E5432" s="7"/>
      <c r="H5432">
        <v>5430.5</v>
      </c>
      <c r="I5432">
        <v>0</v>
      </c>
    </row>
    <row r="5433" spans="1:9">
      <c r="A5433" s="7">
        <v>5431.5</v>
      </c>
      <c r="B5433" s="7">
        <v>0</v>
      </c>
      <c r="C5433" s="7"/>
      <c r="D5433" s="7"/>
      <c r="E5433" s="7"/>
      <c r="H5433">
        <v>5431.5</v>
      </c>
      <c r="I5433">
        <v>0</v>
      </c>
    </row>
    <row r="5434" spans="1:9">
      <c r="A5434" s="7">
        <v>5432.5</v>
      </c>
      <c r="B5434" s="7">
        <v>0</v>
      </c>
      <c r="C5434" s="7"/>
      <c r="D5434" s="7"/>
      <c r="E5434" s="7"/>
      <c r="H5434">
        <v>5432.5</v>
      </c>
      <c r="I5434">
        <v>0</v>
      </c>
    </row>
    <row r="5435" spans="1:9">
      <c r="A5435" s="7">
        <v>5433.5</v>
      </c>
      <c r="B5435" s="7">
        <v>2</v>
      </c>
      <c r="C5435" s="7"/>
      <c r="D5435" s="7"/>
      <c r="E5435" s="7"/>
      <c r="H5435">
        <v>5433.5</v>
      </c>
      <c r="I5435">
        <v>2</v>
      </c>
    </row>
    <row r="5436" spans="1:9">
      <c r="A5436" s="7">
        <v>5434.5</v>
      </c>
      <c r="B5436" s="7">
        <v>0</v>
      </c>
      <c r="C5436" s="7"/>
      <c r="D5436" s="7"/>
      <c r="E5436" s="7"/>
      <c r="H5436">
        <v>5434.5</v>
      </c>
      <c r="I5436">
        <v>0</v>
      </c>
    </row>
    <row r="5437" spans="1:9">
      <c r="A5437" s="7">
        <v>5435.5</v>
      </c>
      <c r="B5437" s="7">
        <v>0</v>
      </c>
      <c r="C5437" s="7"/>
      <c r="D5437" s="7"/>
      <c r="E5437" s="7"/>
      <c r="H5437">
        <v>5435.5</v>
      </c>
      <c r="I5437">
        <v>0</v>
      </c>
    </row>
    <row r="5438" spans="1:9">
      <c r="A5438" s="7">
        <v>5436.5</v>
      </c>
      <c r="B5438" s="7">
        <v>0</v>
      </c>
      <c r="C5438" s="7"/>
      <c r="D5438" s="7"/>
      <c r="E5438" s="7"/>
      <c r="H5438">
        <v>5436.5</v>
      </c>
      <c r="I5438">
        <v>0</v>
      </c>
    </row>
    <row r="5439" spans="1:9">
      <c r="A5439" s="7">
        <v>5437.5</v>
      </c>
      <c r="B5439" s="7">
        <v>0</v>
      </c>
      <c r="C5439" s="7"/>
      <c r="D5439" s="7"/>
      <c r="E5439" s="7"/>
      <c r="H5439">
        <v>5437.5</v>
      </c>
      <c r="I5439">
        <v>0</v>
      </c>
    </row>
    <row r="5440" spans="1:9">
      <c r="A5440" s="7">
        <v>5438.5</v>
      </c>
      <c r="B5440" s="7">
        <v>0</v>
      </c>
      <c r="C5440" s="7"/>
      <c r="D5440" s="7"/>
      <c r="E5440" s="7"/>
      <c r="H5440">
        <v>5438.5</v>
      </c>
      <c r="I5440">
        <v>0</v>
      </c>
    </row>
    <row r="5441" spans="1:9">
      <c r="A5441" s="7">
        <v>5439.5</v>
      </c>
      <c r="B5441" s="7">
        <v>1</v>
      </c>
      <c r="C5441" s="7"/>
      <c r="D5441" s="7"/>
      <c r="E5441" s="7"/>
      <c r="H5441">
        <v>5439.5</v>
      </c>
      <c r="I5441">
        <v>0</v>
      </c>
    </row>
    <row r="5442" spans="1:9">
      <c r="A5442" s="7">
        <v>5440.5</v>
      </c>
      <c r="B5442" s="7">
        <v>0</v>
      </c>
      <c r="C5442" s="7"/>
      <c r="D5442" s="7"/>
      <c r="E5442" s="7"/>
      <c r="H5442">
        <v>5440.5</v>
      </c>
      <c r="I5442">
        <v>1</v>
      </c>
    </row>
    <row r="5443" spans="1:9">
      <c r="A5443" s="7">
        <v>5441.5</v>
      </c>
      <c r="B5443" s="7">
        <v>0</v>
      </c>
      <c r="C5443" s="7"/>
      <c r="D5443" s="7"/>
      <c r="E5443" s="7"/>
      <c r="H5443">
        <v>5441.5</v>
      </c>
      <c r="I5443">
        <v>0</v>
      </c>
    </row>
    <row r="5444" spans="1:9">
      <c r="A5444" s="7">
        <v>5442.5</v>
      </c>
      <c r="B5444" s="7">
        <v>1</v>
      </c>
      <c r="C5444" s="7"/>
      <c r="D5444" s="7"/>
      <c r="E5444" s="7"/>
      <c r="H5444">
        <v>5442.5</v>
      </c>
      <c r="I5444">
        <v>1</v>
      </c>
    </row>
    <row r="5445" spans="1:9">
      <c r="A5445" s="7">
        <v>5443.5</v>
      </c>
      <c r="B5445" s="7">
        <v>0</v>
      </c>
      <c r="C5445" s="7"/>
      <c r="D5445" s="7"/>
      <c r="E5445" s="7"/>
      <c r="H5445">
        <v>5443.5</v>
      </c>
      <c r="I5445">
        <v>0</v>
      </c>
    </row>
    <row r="5446" spans="1:9">
      <c r="A5446" s="7">
        <v>5444.5</v>
      </c>
      <c r="B5446" s="7">
        <v>0</v>
      </c>
      <c r="C5446" s="7"/>
      <c r="D5446" s="7"/>
      <c r="E5446" s="7"/>
      <c r="H5446">
        <v>5444.5</v>
      </c>
      <c r="I5446">
        <v>0</v>
      </c>
    </row>
    <row r="5447" spans="1:9">
      <c r="A5447" s="7">
        <v>5445.5</v>
      </c>
      <c r="B5447" s="7">
        <v>1</v>
      </c>
      <c r="C5447" s="7"/>
      <c r="D5447" s="7"/>
      <c r="E5447" s="7"/>
      <c r="H5447">
        <v>5445.5</v>
      </c>
      <c r="I5447">
        <v>3</v>
      </c>
    </row>
    <row r="5448" spans="1:9">
      <c r="A5448" s="7">
        <v>5446.5</v>
      </c>
      <c r="B5448" s="7">
        <v>0</v>
      </c>
      <c r="C5448" s="7"/>
      <c r="D5448" s="7"/>
      <c r="E5448" s="7"/>
      <c r="H5448">
        <v>5446.5</v>
      </c>
      <c r="I5448">
        <v>0</v>
      </c>
    </row>
    <row r="5449" spans="1:9">
      <c r="A5449" s="7">
        <v>5447.5</v>
      </c>
      <c r="B5449" s="7">
        <v>1</v>
      </c>
      <c r="C5449" s="7"/>
      <c r="D5449" s="7"/>
      <c r="E5449" s="7"/>
      <c r="H5449">
        <v>5447.5</v>
      </c>
      <c r="I5449">
        <v>2</v>
      </c>
    </row>
    <row r="5450" spans="1:9">
      <c r="A5450" s="7">
        <v>5448.5</v>
      </c>
      <c r="B5450" s="7">
        <v>0</v>
      </c>
      <c r="C5450" s="7"/>
      <c r="D5450" s="7"/>
      <c r="E5450" s="7"/>
      <c r="H5450">
        <v>5448.5</v>
      </c>
      <c r="I5450">
        <v>0</v>
      </c>
    </row>
    <row r="5451" spans="1:9">
      <c r="A5451" s="7">
        <v>5449.5</v>
      </c>
      <c r="B5451" s="7">
        <v>0</v>
      </c>
      <c r="C5451" s="7"/>
      <c r="D5451" s="7"/>
      <c r="E5451" s="7"/>
      <c r="H5451">
        <v>5449.5</v>
      </c>
      <c r="I5451">
        <v>1</v>
      </c>
    </row>
    <row r="5452" spans="1:9">
      <c r="A5452" s="7">
        <v>5450.5</v>
      </c>
      <c r="B5452" s="7">
        <v>0</v>
      </c>
      <c r="C5452" s="7"/>
      <c r="D5452" s="7"/>
      <c r="E5452" s="7"/>
      <c r="H5452">
        <v>5450.5</v>
      </c>
      <c r="I5452">
        <v>2</v>
      </c>
    </row>
    <row r="5453" spans="1:9">
      <c r="A5453" s="7">
        <v>5451.5</v>
      </c>
      <c r="B5453" s="7">
        <v>0</v>
      </c>
      <c r="C5453" s="7"/>
      <c r="D5453" s="7"/>
      <c r="E5453" s="7"/>
      <c r="H5453">
        <v>5451.5</v>
      </c>
      <c r="I5453">
        <v>1</v>
      </c>
    </row>
    <row r="5454" spans="1:9">
      <c r="A5454" s="7">
        <v>5452.5</v>
      </c>
      <c r="B5454" s="7">
        <v>1</v>
      </c>
      <c r="C5454" s="7"/>
      <c r="D5454" s="7"/>
      <c r="E5454" s="7"/>
      <c r="H5454">
        <v>5452.5</v>
      </c>
      <c r="I5454">
        <v>0</v>
      </c>
    </row>
    <row r="5455" spans="1:9">
      <c r="A5455" s="7">
        <v>5453.5</v>
      </c>
      <c r="B5455" s="7">
        <v>0</v>
      </c>
      <c r="C5455" s="7"/>
      <c r="D5455" s="7"/>
      <c r="E5455" s="7"/>
      <c r="H5455">
        <v>5453.5</v>
      </c>
      <c r="I5455">
        <v>0</v>
      </c>
    </row>
    <row r="5456" spans="1:9">
      <c r="A5456" s="7">
        <v>5454.5</v>
      </c>
      <c r="B5456" s="7">
        <v>1</v>
      </c>
      <c r="C5456" s="7"/>
      <c r="D5456" s="7"/>
      <c r="E5456" s="7"/>
      <c r="H5456">
        <v>5454.5</v>
      </c>
      <c r="I5456">
        <v>0</v>
      </c>
    </row>
    <row r="5457" spans="1:9">
      <c r="A5457" s="7">
        <v>5455.5</v>
      </c>
      <c r="B5457" s="7">
        <v>0</v>
      </c>
      <c r="C5457" s="7"/>
      <c r="D5457" s="7"/>
      <c r="E5457" s="7"/>
      <c r="H5457">
        <v>5455.5</v>
      </c>
      <c r="I5457">
        <v>0</v>
      </c>
    </row>
    <row r="5458" spans="1:9">
      <c r="A5458" s="7">
        <v>5456.5</v>
      </c>
      <c r="B5458" s="7">
        <v>1</v>
      </c>
      <c r="C5458" s="7"/>
      <c r="D5458" s="7"/>
      <c r="E5458" s="7"/>
      <c r="H5458">
        <v>5456.5</v>
      </c>
      <c r="I5458">
        <v>1</v>
      </c>
    </row>
    <row r="5459" spans="1:9">
      <c r="A5459" s="7">
        <v>5457.5</v>
      </c>
      <c r="B5459" s="7">
        <v>0</v>
      </c>
      <c r="C5459" s="7"/>
      <c r="D5459" s="7"/>
      <c r="E5459" s="7"/>
      <c r="H5459">
        <v>5457.5</v>
      </c>
      <c r="I5459">
        <v>1</v>
      </c>
    </row>
    <row r="5460" spans="1:9">
      <c r="A5460" s="7">
        <v>5458.5</v>
      </c>
      <c r="B5460" s="7">
        <v>0</v>
      </c>
      <c r="C5460" s="7"/>
      <c r="D5460" s="7"/>
      <c r="E5460" s="7"/>
      <c r="H5460">
        <v>5458.5</v>
      </c>
      <c r="I5460">
        <v>0</v>
      </c>
    </row>
    <row r="5461" spans="1:9">
      <c r="A5461" s="7">
        <v>5459.5</v>
      </c>
      <c r="B5461" s="7">
        <v>0</v>
      </c>
      <c r="C5461" s="7"/>
      <c r="D5461" s="7"/>
      <c r="E5461" s="7"/>
      <c r="H5461">
        <v>5459.5</v>
      </c>
      <c r="I5461">
        <v>0</v>
      </c>
    </row>
    <row r="5462" spans="1:9">
      <c r="A5462" s="7">
        <v>5460.5</v>
      </c>
      <c r="B5462" s="7">
        <v>0</v>
      </c>
      <c r="C5462" s="7"/>
      <c r="D5462" s="7"/>
      <c r="E5462" s="7"/>
      <c r="H5462">
        <v>5460.5</v>
      </c>
      <c r="I5462">
        <v>0</v>
      </c>
    </row>
    <row r="5463" spans="1:9">
      <c r="A5463" s="7">
        <v>5461.5</v>
      </c>
      <c r="B5463" s="7">
        <v>0</v>
      </c>
      <c r="C5463" s="7"/>
      <c r="D5463" s="7"/>
      <c r="E5463" s="7"/>
      <c r="H5463">
        <v>5461.5</v>
      </c>
      <c r="I5463">
        <v>0</v>
      </c>
    </row>
    <row r="5464" spans="1:9">
      <c r="A5464" s="7">
        <v>5462.5</v>
      </c>
      <c r="B5464" s="7">
        <v>1</v>
      </c>
      <c r="C5464" s="7"/>
      <c r="D5464" s="7"/>
      <c r="E5464" s="7"/>
      <c r="H5464">
        <v>5462.5</v>
      </c>
      <c r="I5464">
        <v>0</v>
      </c>
    </row>
    <row r="5465" spans="1:9">
      <c r="A5465" s="7">
        <v>5463.5</v>
      </c>
      <c r="B5465" s="7">
        <v>0</v>
      </c>
      <c r="C5465" s="7"/>
      <c r="D5465" s="7"/>
      <c r="E5465" s="7"/>
      <c r="H5465">
        <v>5463.5</v>
      </c>
      <c r="I5465">
        <v>0</v>
      </c>
    </row>
    <row r="5466" spans="1:9">
      <c r="A5466" s="7">
        <v>5464.5</v>
      </c>
      <c r="B5466" s="7">
        <v>0</v>
      </c>
      <c r="C5466" s="7"/>
      <c r="D5466" s="7"/>
      <c r="E5466" s="7"/>
      <c r="H5466">
        <v>5464.5</v>
      </c>
      <c r="I5466">
        <v>1</v>
      </c>
    </row>
    <row r="5467" spans="1:9">
      <c r="A5467" s="7">
        <v>5465.5</v>
      </c>
      <c r="B5467" s="7">
        <v>0</v>
      </c>
      <c r="C5467" s="7"/>
      <c r="D5467" s="7"/>
      <c r="E5467" s="7"/>
      <c r="H5467">
        <v>5465.5</v>
      </c>
      <c r="I5467">
        <v>2</v>
      </c>
    </row>
    <row r="5468" spans="1:9">
      <c r="A5468" s="7">
        <v>5466.5</v>
      </c>
      <c r="B5468" s="7">
        <v>0</v>
      </c>
      <c r="C5468" s="7"/>
      <c r="D5468" s="7"/>
      <c r="E5468" s="7"/>
      <c r="H5468">
        <v>5466.5</v>
      </c>
      <c r="I5468">
        <v>0</v>
      </c>
    </row>
    <row r="5469" spans="1:9">
      <c r="A5469" s="7">
        <v>5467.5</v>
      </c>
      <c r="B5469" s="7">
        <v>0</v>
      </c>
      <c r="C5469" s="7"/>
      <c r="D5469" s="7"/>
      <c r="E5469" s="7"/>
      <c r="H5469">
        <v>5467.5</v>
      </c>
      <c r="I5469">
        <v>0</v>
      </c>
    </row>
    <row r="5470" spans="1:9">
      <c r="A5470" s="7">
        <v>5468.5</v>
      </c>
      <c r="B5470" s="7">
        <v>0</v>
      </c>
      <c r="C5470" s="7"/>
      <c r="D5470" s="7"/>
      <c r="E5470" s="7"/>
      <c r="H5470">
        <v>5468.5</v>
      </c>
      <c r="I5470">
        <v>0</v>
      </c>
    </row>
    <row r="5471" spans="1:9">
      <c r="A5471" s="7">
        <v>5469.5</v>
      </c>
      <c r="B5471" s="7">
        <v>0</v>
      </c>
      <c r="C5471" s="7"/>
      <c r="D5471" s="7"/>
      <c r="E5471" s="7"/>
      <c r="H5471">
        <v>5469.5</v>
      </c>
      <c r="I5471">
        <v>1</v>
      </c>
    </row>
    <row r="5472" spans="1:9">
      <c r="A5472" s="7">
        <v>5470.5</v>
      </c>
      <c r="B5472" s="7">
        <v>0</v>
      </c>
      <c r="C5472" s="7"/>
      <c r="D5472" s="7"/>
      <c r="E5472" s="7"/>
      <c r="H5472">
        <v>5470.5</v>
      </c>
      <c r="I5472">
        <v>0</v>
      </c>
    </row>
    <row r="5473" spans="1:9">
      <c r="A5473" s="7">
        <v>5471.5</v>
      </c>
      <c r="B5473" s="7">
        <v>1</v>
      </c>
      <c r="C5473" s="7"/>
      <c r="D5473" s="7"/>
      <c r="E5473" s="7"/>
      <c r="H5473">
        <v>5471.5</v>
      </c>
      <c r="I5473">
        <v>0</v>
      </c>
    </row>
    <row r="5474" spans="1:9">
      <c r="A5474" s="7">
        <v>5472.5</v>
      </c>
      <c r="B5474" s="7">
        <v>0</v>
      </c>
      <c r="C5474" s="7"/>
      <c r="D5474" s="7"/>
      <c r="E5474" s="7"/>
      <c r="H5474">
        <v>5472.5</v>
      </c>
      <c r="I5474">
        <v>0</v>
      </c>
    </row>
    <row r="5475" spans="1:9">
      <c r="A5475" s="7">
        <v>5473.5</v>
      </c>
      <c r="B5475" s="7">
        <v>0</v>
      </c>
      <c r="C5475" s="7"/>
      <c r="D5475" s="7"/>
      <c r="E5475" s="7"/>
      <c r="H5475">
        <v>5473.5</v>
      </c>
      <c r="I5475">
        <v>0</v>
      </c>
    </row>
    <row r="5476" spans="1:9">
      <c r="A5476" s="7">
        <v>5474.5</v>
      </c>
      <c r="B5476" s="7">
        <v>0</v>
      </c>
      <c r="C5476" s="7"/>
      <c r="D5476" s="7"/>
      <c r="E5476" s="7"/>
      <c r="H5476">
        <v>5474.5</v>
      </c>
      <c r="I5476">
        <v>0</v>
      </c>
    </row>
    <row r="5477" spans="1:9">
      <c r="A5477" s="7">
        <v>5475.5</v>
      </c>
      <c r="B5477" s="7">
        <v>0</v>
      </c>
      <c r="C5477" s="7"/>
      <c r="D5477" s="7"/>
      <c r="E5477" s="7"/>
      <c r="H5477">
        <v>5475.5</v>
      </c>
      <c r="I5477">
        <v>0</v>
      </c>
    </row>
    <row r="5478" spans="1:9">
      <c r="A5478" s="7">
        <v>5476.5</v>
      </c>
      <c r="B5478" s="7">
        <v>1</v>
      </c>
      <c r="C5478" s="7"/>
      <c r="D5478" s="7"/>
      <c r="E5478" s="7"/>
      <c r="H5478">
        <v>5476.5</v>
      </c>
      <c r="I5478">
        <v>1</v>
      </c>
    </row>
    <row r="5479" spans="1:9">
      <c r="A5479" s="7">
        <v>5477.5</v>
      </c>
      <c r="B5479" s="7">
        <v>1</v>
      </c>
      <c r="C5479" s="7"/>
      <c r="D5479" s="7"/>
      <c r="E5479" s="7"/>
      <c r="H5479">
        <v>5477.5</v>
      </c>
      <c r="I5479">
        <v>1</v>
      </c>
    </row>
    <row r="5480" spans="1:9">
      <c r="A5480" s="7">
        <v>5478.5</v>
      </c>
      <c r="B5480" s="7">
        <v>1</v>
      </c>
      <c r="C5480" s="7"/>
      <c r="D5480" s="7"/>
      <c r="E5480" s="7"/>
      <c r="H5480">
        <v>5478.5</v>
      </c>
      <c r="I5480">
        <v>1</v>
      </c>
    </row>
    <row r="5481" spans="1:9">
      <c r="A5481" s="7">
        <v>5479.5</v>
      </c>
      <c r="B5481" s="7">
        <v>1</v>
      </c>
      <c r="C5481" s="7"/>
      <c r="D5481" s="7"/>
      <c r="E5481" s="7"/>
      <c r="H5481">
        <v>5479.5</v>
      </c>
      <c r="I5481">
        <v>0</v>
      </c>
    </row>
    <row r="5482" spans="1:9">
      <c r="A5482" s="7">
        <v>5480.5</v>
      </c>
      <c r="B5482" s="7">
        <v>0</v>
      </c>
      <c r="C5482" s="7"/>
      <c r="D5482" s="7"/>
      <c r="E5482" s="7"/>
      <c r="H5482">
        <v>5480.5</v>
      </c>
      <c r="I5482">
        <v>1</v>
      </c>
    </row>
    <row r="5483" spans="1:9">
      <c r="A5483" s="7">
        <v>5481.5</v>
      </c>
      <c r="B5483" s="7">
        <v>0</v>
      </c>
      <c r="C5483" s="7"/>
      <c r="D5483" s="7"/>
      <c r="E5483" s="7"/>
      <c r="H5483">
        <v>5481.5</v>
      </c>
      <c r="I5483">
        <v>0</v>
      </c>
    </row>
    <row r="5484" spans="1:9">
      <c r="A5484" s="7">
        <v>5482.5</v>
      </c>
      <c r="B5484" s="7">
        <v>0</v>
      </c>
      <c r="C5484" s="7"/>
      <c r="D5484" s="7"/>
      <c r="E5484" s="7"/>
      <c r="H5484">
        <v>5482.5</v>
      </c>
      <c r="I5484">
        <v>2</v>
      </c>
    </row>
    <row r="5485" spans="1:9">
      <c r="A5485" s="7">
        <v>5483.5</v>
      </c>
      <c r="B5485" s="7">
        <v>0</v>
      </c>
      <c r="C5485" s="7"/>
      <c r="D5485" s="7"/>
      <c r="E5485" s="7"/>
      <c r="H5485">
        <v>5483.5</v>
      </c>
      <c r="I5485">
        <v>1</v>
      </c>
    </row>
    <row r="5486" spans="1:9">
      <c r="A5486" s="7">
        <v>5484.5</v>
      </c>
      <c r="B5486" s="7">
        <v>0</v>
      </c>
      <c r="C5486" s="7"/>
      <c r="D5486" s="7"/>
      <c r="E5486" s="7"/>
      <c r="H5486">
        <v>5484.5</v>
      </c>
      <c r="I5486">
        <v>0</v>
      </c>
    </row>
    <row r="5487" spans="1:9">
      <c r="A5487" s="7">
        <v>5485.5</v>
      </c>
      <c r="B5487" s="7">
        <v>0</v>
      </c>
      <c r="C5487" s="7"/>
      <c r="D5487" s="7"/>
      <c r="E5487" s="7"/>
      <c r="H5487">
        <v>5485.5</v>
      </c>
      <c r="I5487">
        <v>0</v>
      </c>
    </row>
    <row r="5488" spans="1:9">
      <c r="A5488" s="7">
        <v>5486.5</v>
      </c>
      <c r="B5488" s="7">
        <v>0</v>
      </c>
      <c r="C5488" s="7"/>
      <c r="D5488" s="7"/>
      <c r="E5488" s="7"/>
      <c r="H5488">
        <v>5486.5</v>
      </c>
      <c r="I5488">
        <v>0</v>
      </c>
    </row>
    <row r="5489" spans="1:9">
      <c r="A5489" s="7">
        <v>5487.5</v>
      </c>
      <c r="B5489" s="7">
        <v>0</v>
      </c>
      <c r="C5489" s="7"/>
      <c r="D5489" s="7"/>
      <c r="E5489" s="7"/>
      <c r="H5489">
        <v>5487.5</v>
      </c>
      <c r="I5489">
        <v>0</v>
      </c>
    </row>
    <row r="5490" spans="1:9">
      <c r="A5490" s="7">
        <v>5488.5</v>
      </c>
      <c r="B5490" s="7">
        <v>0</v>
      </c>
      <c r="C5490" s="7"/>
      <c r="D5490" s="7"/>
      <c r="E5490" s="7"/>
      <c r="H5490">
        <v>5488.5</v>
      </c>
      <c r="I5490">
        <v>0</v>
      </c>
    </row>
    <row r="5491" spans="1:9">
      <c r="A5491" s="7">
        <v>5489.5</v>
      </c>
      <c r="B5491" s="7">
        <v>0</v>
      </c>
      <c r="C5491" s="7"/>
      <c r="D5491" s="7"/>
      <c r="E5491" s="7"/>
      <c r="H5491">
        <v>5489.5</v>
      </c>
      <c r="I5491">
        <v>0</v>
      </c>
    </row>
    <row r="5492" spans="1:9">
      <c r="A5492" s="7">
        <v>5490.5</v>
      </c>
      <c r="B5492" s="7">
        <v>0</v>
      </c>
      <c r="C5492" s="7"/>
      <c r="D5492" s="7"/>
      <c r="E5492" s="7"/>
      <c r="H5492">
        <v>5490.5</v>
      </c>
      <c r="I5492">
        <v>0</v>
      </c>
    </row>
    <row r="5493" spans="1:9">
      <c r="A5493" s="7">
        <v>5491.5</v>
      </c>
      <c r="B5493" s="7">
        <v>0</v>
      </c>
      <c r="C5493" s="7"/>
      <c r="D5493" s="7"/>
      <c r="E5493" s="7"/>
      <c r="H5493">
        <v>5491.5</v>
      </c>
      <c r="I5493">
        <v>0</v>
      </c>
    </row>
    <row r="5494" spans="1:9">
      <c r="A5494" s="7">
        <v>5492.5</v>
      </c>
      <c r="B5494" s="7">
        <v>1</v>
      </c>
      <c r="C5494" s="7"/>
      <c r="D5494" s="7"/>
      <c r="E5494" s="7"/>
      <c r="H5494">
        <v>5492.5</v>
      </c>
      <c r="I5494">
        <v>0</v>
      </c>
    </row>
    <row r="5495" spans="1:9">
      <c r="A5495" s="7">
        <v>5493.5</v>
      </c>
      <c r="B5495" s="7">
        <v>1</v>
      </c>
      <c r="C5495" s="7"/>
      <c r="D5495" s="7"/>
      <c r="E5495" s="7"/>
      <c r="H5495">
        <v>5493.5</v>
      </c>
      <c r="I5495">
        <v>1</v>
      </c>
    </row>
    <row r="5496" spans="1:9">
      <c r="A5496" s="7">
        <v>5494.5</v>
      </c>
      <c r="B5496" s="7">
        <v>0</v>
      </c>
      <c r="C5496" s="7"/>
      <c r="D5496" s="7"/>
      <c r="E5496" s="7"/>
      <c r="H5496">
        <v>5494.5</v>
      </c>
      <c r="I5496">
        <v>0</v>
      </c>
    </row>
    <row r="5497" spans="1:9">
      <c r="A5497" s="7">
        <v>5495.5</v>
      </c>
      <c r="B5497" s="7">
        <v>0</v>
      </c>
      <c r="C5497" s="7"/>
      <c r="D5497" s="7"/>
      <c r="E5497" s="7"/>
      <c r="H5497">
        <v>5495.5</v>
      </c>
      <c r="I5497">
        <v>0</v>
      </c>
    </row>
    <row r="5498" spans="1:9">
      <c r="A5498" s="7">
        <v>5496.5</v>
      </c>
      <c r="B5498" s="7">
        <v>0</v>
      </c>
      <c r="C5498" s="7"/>
      <c r="D5498" s="7"/>
      <c r="E5498" s="7"/>
      <c r="H5498">
        <v>5496.5</v>
      </c>
      <c r="I5498">
        <v>1</v>
      </c>
    </row>
    <row r="5499" spans="1:9">
      <c r="A5499" s="7">
        <v>5497.5</v>
      </c>
      <c r="B5499" s="7">
        <v>0</v>
      </c>
      <c r="C5499" s="7"/>
      <c r="D5499" s="7"/>
      <c r="E5499" s="7"/>
      <c r="H5499">
        <v>5497.5</v>
      </c>
      <c r="I5499">
        <v>0</v>
      </c>
    </row>
    <row r="5500" spans="1:9">
      <c r="A5500" s="7">
        <v>5498.5</v>
      </c>
      <c r="B5500" s="7">
        <v>0</v>
      </c>
      <c r="C5500" s="7"/>
      <c r="D5500" s="7"/>
      <c r="E5500" s="7"/>
      <c r="H5500">
        <v>5498.5</v>
      </c>
      <c r="I5500">
        <v>0</v>
      </c>
    </row>
    <row r="5501" spans="1:9">
      <c r="A5501" s="7">
        <v>5499.5</v>
      </c>
      <c r="B5501" s="7">
        <v>0</v>
      </c>
      <c r="C5501" s="7"/>
      <c r="D5501" s="7"/>
      <c r="E5501" s="7"/>
      <c r="H5501">
        <v>5499.5</v>
      </c>
      <c r="I5501">
        <v>0</v>
      </c>
    </row>
    <row r="5502" spans="1:9">
      <c r="A5502" s="7">
        <v>5500.5</v>
      </c>
      <c r="B5502" s="7">
        <v>0</v>
      </c>
      <c r="C5502" s="7"/>
      <c r="D5502" s="7"/>
      <c r="E5502" s="7"/>
      <c r="H5502">
        <v>5500.5</v>
      </c>
      <c r="I5502">
        <v>1</v>
      </c>
    </row>
    <row r="5503" spans="1:9">
      <c r="A5503" s="7">
        <v>5501.5</v>
      </c>
      <c r="B5503" s="7">
        <v>0</v>
      </c>
      <c r="C5503" s="7"/>
      <c r="D5503" s="7"/>
      <c r="E5503" s="7"/>
      <c r="H5503">
        <v>5501.5</v>
      </c>
      <c r="I5503">
        <v>0</v>
      </c>
    </row>
    <row r="5504" spans="1:9">
      <c r="A5504" s="7">
        <v>5502.5</v>
      </c>
      <c r="B5504" s="7">
        <v>0</v>
      </c>
      <c r="C5504" s="7"/>
      <c r="D5504" s="7"/>
      <c r="E5504" s="7"/>
      <c r="H5504">
        <v>5502.5</v>
      </c>
      <c r="I5504">
        <v>0</v>
      </c>
    </row>
    <row r="5505" spans="1:9">
      <c r="A5505" s="7">
        <v>5503.5</v>
      </c>
      <c r="B5505" s="7">
        <v>0</v>
      </c>
      <c r="C5505" s="7"/>
      <c r="D5505" s="7"/>
      <c r="E5505" s="7"/>
      <c r="H5505">
        <v>5503.5</v>
      </c>
      <c r="I5505">
        <v>0</v>
      </c>
    </row>
    <row r="5506" spans="1:9">
      <c r="A5506" s="7">
        <v>5504.5</v>
      </c>
      <c r="B5506" s="7">
        <v>0</v>
      </c>
      <c r="C5506" s="7"/>
      <c r="D5506" s="7"/>
      <c r="E5506" s="7"/>
      <c r="H5506">
        <v>5504.5</v>
      </c>
      <c r="I5506">
        <v>1</v>
      </c>
    </row>
    <row r="5507" spans="1:9">
      <c r="A5507" s="7">
        <v>5505.5</v>
      </c>
      <c r="B5507" s="7">
        <v>1</v>
      </c>
      <c r="C5507" s="7"/>
      <c r="D5507" s="7"/>
      <c r="E5507" s="7"/>
      <c r="H5507">
        <v>5505.5</v>
      </c>
      <c r="I5507">
        <v>1</v>
      </c>
    </row>
    <row r="5508" spans="1:9">
      <c r="A5508" s="7">
        <v>5506.5</v>
      </c>
      <c r="B5508" s="7">
        <v>0</v>
      </c>
      <c r="C5508" s="7"/>
      <c r="D5508" s="7"/>
      <c r="E5508" s="7"/>
      <c r="H5508">
        <v>5506.5</v>
      </c>
      <c r="I5508">
        <v>0</v>
      </c>
    </row>
    <row r="5509" spans="1:9">
      <c r="A5509" s="7">
        <v>5507.5</v>
      </c>
      <c r="B5509" s="7">
        <v>0</v>
      </c>
      <c r="C5509" s="7"/>
      <c r="D5509" s="7"/>
      <c r="E5509" s="7"/>
      <c r="H5509">
        <v>5507.5</v>
      </c>
      <c r="I5509">
        <v>1</v>
      </c>
    </row>
    <row r="5510" spans="1:9">
      <c r="A5510" s="7">
        <v>5508.5</v>
      </c>
      <c r="B5510" s="7">
        <v>0</v>
      </c>
      <c r="C5510" s="7"/>
      <c r="D5510" s="7"/>
      <c r="E5510" s="7"/>
      <c r="H5510">
        <v>5508.5</v>
      </c>
      <c r="I5510">
        <v>1</v>
      </c>
    </row>
    <row r="5511" spans="1:9">
      <c r="A5511" s="7">
        <v>5509.5</v>
      </c>
      <c r="B5511" s="7">
        <v>0</v>
      </c>
      <c r="C5511" s="7"/>
      <c r="D5511" s="7"/>
      <c r="E5511" s="7"/>
      <c r="H5511">
        <v>5509.5</v>
      </c>
      <c r="I5511">
        <v>0</v>
      </c>
    </row>
    <row r="5512" spans="1:9">
      <c r="A5512" s="7">
        <v>5510.5</v>
      </c>
      <c r="B5512" s="7">
        <v>0</v>
      </c>
      <c r="C5512" s="7"/>
      <c r="D5512" s="7"/>
      <c r="E5512" s="7"/>
      <c r="H5512">
        <v>5510.5</v>
      </c>
      <c r="I5512">
        <v>1</v>
      </c>
    </row>
    <row r="5513" spans="1:9">
      <c r="A5513" s="7">
        <v>5511.5</v>
      </c>
      <c r="B5513" s="7">
        <v>0</v>
      </c>
      <c r="C5513" s="7"/>
      <c r="D5513" s="7"/>
      <c r="E5513" s="7"/>
      <c r="H5513">
        <v>5511.5</v>
      </c>
      <c r="I5513">
        <v>0</v>
      </c>
    </row>
    <row r="5514" spans="1:9">
      <c r="A5514" s="7">
        <v>5512.5</v>
      </c>
      <c r="B5514" s="7">
        <v>0</v>
      </c>
      <c r="C5514" s="7"/>
      <c r="D5514" s="7"/>
      <c r="E5514" s="7"/>
      <c r="H5514">
        <v>5512.5</v>
      </c>
      <c r="I5514">
        <v>0</v>
      </c>
    </row>
    <row r="5515" spans="1:9">
      <c r="A5515" s="7">
        <v>5513.5</v>
      </c>
      <c r="B5515" s="7">
        <v>0</v>
      </c>
      <c r="C5515" s="7"/>
      <c r="D5515" s="7"/>
      <c r="E5515" s="7"/>
      <c r="H5515">
        <v>5513.5</v>
      </c>
      <c r="I5515">
        <v>0</v>
      </c>
    </row>
    <row r="5516" spans="1:9">
      <c r="A5516" s="7">
        <v>5514.5</v>
      </c>
      <c r="B5516" s="7">
        <v>0</v>
      </c>
      <c r="C5516" s="7"/>
      <c r="D5516" s="7"/>
      <c r="E5516" s="7"/>
      <c r="H5516">
        <v>5514.5</v>
      </c>
      <c r="I5516">
        <v>0</v>
      </c>
    </row>
    <row r="5517" spans="1:9">
      <c r="A5517" s="7">
        <v>5515.5</v>
      </c>
      <c r="B5517" s="7">
        <v>0</v>
      </c>
      <c r="C5517" s="7"/>
      <c r="D5517" s="7"/>
      <c r="E5517" s="7"/>
      <c r="H5517">
        <v>5515.5</v>
      </c>
      <c r="I5517">
        <v>0</v>
      </c>
    </row>
    <row r="5518" spans="1:9">
      <c r="A5518" s="7">
        <v>5516.5</v>
      </c>
      <c r="B5518" s="7">
        <v>0</v>
      </c>
      <c r="C5518" s="7"/>
      <c r="D5518" s="7"/>
      <c r="E5518" s="7"/>
      <c r="H5518">
        <v>5516.5</v>
      </c>
      <c r="I5518">
        <v>2</v>
      </c>
    </row>
    <row r="5519" spans="1:9">
      <c r="A5519" s="7">
        <v>5517.5</v>
      </c>
      <c r="B5519" s="7">
        <v>0</v>
      </c>
      <c r="C5519" s="7"/>
      <c r="D5519" s="7"/>
      <c r="E5519" s="7"/>
      <c r="H5519">
        <v>5517.5</v>
      </c>
      <c r="I5519">
        <v>1</v>
      </c>
    </row>
    <row r="5520" spans="1:9">
      <c r="A5520" s="7">
        <v>5518.5</v>
      </c>
      <c r="B5520" s="7">
        <v>0</v>
      </c>
      <c r="C5520" s="7"/>
      <c r="D5520" s="7"/>
      <c r="E5520" s="7"/>
      <c r="H5520">
        <v>5518.5</v>
      </c>
      <c r="I5520">
        <v>0</v>
      </c>
    </row>
    <row r="5521" spans="1:9">
      <c r="A5521" s="7">
        <v>5519.5</v>
      </c>
      <c r="B5521" s="7">
        <v>2</v>
      </c>
      <c r="C5521" s="7"/>
      <c r="D5521" s="7"/>
      <c r="E5521" s="7"/>
      <c r="H5521">
        <v>5519.5</v>
      </c>
      <c r="I5521">
        <v>0</v>
      </c>
    </row>
    <row r="5522" spans="1:9">
      <c r="A5522" s="7">
        <v>5520.5</v>
      </c>
      <c r="B5522" s="7">
        <v>0</v>
      </c>
      <c r="C5522" s="7"/>
      <c r="D5522" s="7"/>
      <c r="E5522" s="7"/>
      <c r="H5522">
        <v>5520.5</v>
      </c>
      <c r="I5522">
        <v>0</v>
      </c>
    </row>
    <row r="5523" spans="1:9">
      <c r="A5523" s="7">
        <v>5521.5</v>
      </c>
      <c r="B5523" s="7">
        <v>0</v>
      </c>
      <c r="C5523" s="7"/>
      <c r="D5523" s="7"/>
      <c r="E5523" s="7"/>
      <c r="H5523">
        <v>5521.5</v>
      </c>
      <c r="I5523">
        <v>0</v>
      </c>
    </row>
    <row r="5524" spans="1:9">
      <c r="A5524" s="7">
        <v>5522.5</v>
      </c>
      <c r="B5524" s="7">
        <v>0</v>
      </c>
      <c r="C5524" s="7"/>
      <c r="D5524" s="7"/>
      <c r="E5524" s="7"/>
      <c r="H5524">
        <v>5522.5</v>
      </c>
      <c r="I5524">
        <v>1</v>
      </c>
    </row>
    <row r="5525" spans="1:9">
      <c r="A5525" s="7">
        <v>5523.5</v>
      </c>
      <c r="B5525" s="7">
        <v>0</v>
      </c>
      <c r="C5525" s="7"/>
      <c r="D5525" s="7"/>
      <c r="E5525" s="7"/>
      <c r="H5525">
        <v>5523.5</v>
      </c>
      <c r="I5525">
        <v>0</v>
      </c>
    </row>
    <row r="5526" spans="1:9">
      <c r="A5526" s="7">
        <v>5524.5</v>
      </c>
      <c r="B5526" s="7">
        <v>0</v>
      </c>
      <c r="C5526" s="7"/>
      <c r="D5526" s="7"/>
      <c r="E5526" s="7"/>
      <c r="H5526">
        <v>5524.5</v>
      </c>
      <c r="I5526">
        <v>0</v>
      </c>
    </row>
    <row r="5527" spans="1:9">
      <c r="A5527" s="7">
        <v>5525.5</v>
      </c>
      <c r="B5527" s="7">
        <v>0</v>
      </c>
      <c r="C5527" s="7"/>
      <c r="D5527" s="7"/>
      <c r="E5527" s="7"/>
      <c r="H5527">
        <v>5525.5</v>
      </c>
      <c r="I5527">
        <v>1</v>
      </c>
    </row>
    <row r="5528" spans="1:9">
      <c r="A5528" s="7">
        <v>5526.5</v>
      </c>
      <c r="B5528" s="7">
        <v>0</v>
      </c>
      <c r="C5528" s="7"/>
      <c r="D5528" s="7"/>
      <c r="E5528" s="7"/>
      <c r="H5528">
        <v>5526.5</v>
      </c>
      <c r="I5528">
        <v>0</v>
      </c>
    </row>
    <row r="5529" spans="1:9">
      <c r="A5529" s="7">
        <v>5527.5</v>
      </c>
      <c r="B5529" s="7">
        <v>0</v>
      </c>
      <c r="C5529" s="7"/>
      <c r="D5529" s="7"/>
      <c r="E5529" s="7"/>
      <c r="H5529">
        <v>5527.5</v>
      </c>
      <c r="I5529">
        <v>1</v>
      </c>
    </row>
    <row r="5530" spans="1:9">
      <c r="A5530" s="7">
        <v>5528.5</v>
      </c>
      <c r="B5530" s="7">
        <v>0</v>
      </c>
      <c r="C5530" s="7"/>
      <c r="D5530" s="7"/>
      <c r="E5530" s="7"/>
      <c r="H5530">
        <v>5528.5</v>
      </c>
      <c r="I5530">
        <v>0</v>
      </c>
    </row>
    <row r="5531" spans="1:9">
      <c r="A5531" s="7">
        <v>5529.5</v>
      </c>
      <c r="B5531" s="7">
        <v>0</v>
      </c>
      <c r="C5531" s="7"/>
      <c r="D5531" s="7"/>
      <c r="E5531" s="7"/>
      <c r="H5531">
        <v>5529.5</v>
      </c>
      <c r="I5531">
        <v>0</v>
      </c>
    </row>
    <row r="5532" spans="1:9">
      <c r="A5532" s="7">
        <v>5530.5</v>
      </c>
      <c r="B5532" s="7">
        <v>0</v>
      </c>
      <c r="C5532" s="7"/>
      <c r="D5532" s="7"/>
      <c r="E5532" s="7"/>
      <c r="H5532">
        <v>5530.5</v>
      </c>
      <c r="I5532">
        <v>0</v>
      </c>
    </row>
    <row r="5533" spans="1:9">
      <c r="A5533" s="7">
        <v>5531.5</v>
      </c>
      <c r="B5533" s="7">
        <v>1</v>
      </c>
      <c r="C5533" s="7"/>
      <c r="D5533" s="7"/>
      <c r="E5533" s="7"/>
      <c r="H5533">
        <v>5531.5</v>
      </c>
      <c r="I5533">
        <v>2</v>
      </c>
    </row>
    <row r="5534" spans="1:9">
      <c r="A5534" s="7">
        <v>5532.5</v>
      </c>
      <c r="B5534" s="7">
        <v>0</v>
      </c>
      <c r="C5534" s="7"/>
      <c r="D5534" s="7"/>
      <c r="E5534" s="7"/>
      <c r="H5534">
        <v>5532.5</v>
      </c>
      <c r="I5534">
        <v>1</v>
      </c>
    </row>
    <row r="5535" spans="1:9">
      <c r="A5535" s="7">
        <v>5533.5</v>
      </c>
      <c r="B5535" s="7">
        <v>0</v>
      </c>
      <c r="C5535" s="7"/>
      <c r="D5535" s="7"/>
      <c r="E5535" s="7"/>
      <c r="H5535">
        <v>5533.5</v>
      </c>
      <c r="I5535">
        <v>0</v>
      </c>
    </row>
    <row r="5536" spans="1:9">
      <c r="A5536" s="7">
        <v>5534.5</v>
      </c>
      <c r="B5536" s="7">
        <v>0</v>
      </c>
      <c r="C5536" s="7"/>
      <c r="D5536" s="7"/>
      <c r="E5536" s="7"/>
      <c r="H5536">
        <v>5534.5</v>
      </c>
      <c r="I5536">
        <v>0</v>
      </c>
    </row>
    <row r="5537" spans="1:9">
      <c r="A5537" s="7">
        <v>5535.5</v>
      </c>
      <c r="B5537" s="7">
        <v>0</v>
      </c>
      <c r="C5537" s="7"/>
      <c r="D5537" s="7"/>
      <c r="E5537" s="7"/>
      <c r="H5537">
        <v>5535.5</v>
      </c>
      <c r="I5537">
        <v>1</v>
      </c>
    </row>
    <row r="5538" spans="1:9">
      <c r="A5538" s="7">
        <v>5536.5</v>
      </c>
      <c r="B5538" s="7">
        <v>0</v>
      </c>
      <c r="C5538" s="7"/>
      <c r="D5538" s="7"/>
      <c r="E5538" s="7"/>
      <c r="H5538">
        <v>5536.5</v>
      </c>
      <c r="I5538">
        <v>0</v>
      </c>
    </row>
    <row r="5539" spans="1:9">
      <c r="A5539" s="7">
        <v>5537.5</v>
      </c>
      <c r="B5539" s="7">
        <v>0</v>
      </c>
      <c r="C5539" s="7"/>
      <c r="D5539" s="7"/>
      <c r="E5539" s="7"/>
      <c r="H5539">
        <v>5537.5</v>
      </c>
      <c r="I5539">
        <v>0</v>
      </c>
    </row>
    <row r="5540" spans="1:9">
      <c r="A5540" s="7">
        <v>5538.5</v>
      </c>
      <c r="B5540" s="7">
        <v>1</v>
      </c>
      <c r="C5540" s="7"/>
      <c r="D5540" s="7"/>
      <c r="E5540" s="7"/>
      <c r="H5540">
        <v>5538.5</v>
      </c>
      <c r="I5540">
        <v>1</v>
      </c>
    </row>
    <row r="5541" spans="1:9">
      <c r="A5541" s="7">
        <v>5539.5</v>
      </c>
      <c r="B5541" s="7">
        <v>0</v>
      </c>
      <c r="C5541" s="7"/>
      <c r="D5541" s="7"/>
      <c r="E5541" s="7"/>
      <c r="H5541">
        <v>5539.5</v>
      </c>
      <c r="I5541">
        <v>0</v>
      </c>
    </row>
    <row r="5542" spans="1:9">
      <c r="A5542" s="7">
        <v>5540.5</v>
      </c>
      <c r="B5542" s="7">
        <v>0</v>
      </c>
      <c r="C5542" s="7"/>
      <c r="D5542" s="7"/>
      <c r="E5542" s="7"/>
      <c r="H5542">
        <v>5540.5</v>
      </c>
      <c r="I5542">
        <v>1</v>
      </c>
    </row>
    <row r="5543" spans="1:9">
      <c r="A5543" s="7">
        <v>5541.5</v>
      </c>
      <c r="B5543" s="7">
        <v>1</v>
      </c>
      <c r="C5543" s="7"/>
      <c r="D5543" s="7"/>
      <c r="E5543" s="7"/>
      <c r="H5543">
        <v>5541.5</v>
      </c>
      <c r="I5543">
        <v>0</v>
      </c>
    </row>
    <row r="5544" spans="1:9">
      <c r="A5544" s="7">
        <v>5542.5</v>
      </c>
      <c r="B5544" s="7">
        <v>0</v>
      </c>
      <c r="C5544" s="7"/>
      <c r="D5544" s="7"/>
      <c r="E5544" s="7"/>
      <c r="H5544">
        <v>5542.5</v>
      </c>
      <c r="I5544">
        <v>1</v>
      </c>
    </row>
    <row r="5545" spans="1:9">
      <c r="A5545" s="7">
        <v>5543.5</v>
      </c>
      <c r="B5545" s="7">
        <v>0</v>
      </c>
      <c r="C5545" s="7"/>
      <c r="D5545" s="7"/>
      <c r="E5545" s="7"/>
      <c r="H5545">
        <v>5543.5</v>
      </c>
      <c r="I5545">
        <v>0</v>
      </c>
    </row>
    <row r="5546" spans="1:9">
      <c r="A5546" s="7">
        <v>5544.5</v>
      </c>
      <c r="B5546" s="7">
        <v>0</v>
      </c>
      <c r="C5546" s="7"/>
      <c r="D5546" s="7"/>
      <c r="E5546" s="7"/>
      <c r="H5546">
        <v>5544.5</v>
      </c>
      <c r="I5546">
        <v>0</v>
      </c>
    </row>
    <row r="5547" spans="1:9">
      <c r="A5547" s="7">
        <v>5545.5</v>
      </c>
      <c r="B5547" s="7">
        <v>2</v>
      </c>
      <c r="C5547" s="7"/>
      <c r="D5547" s="7"/>
      <c r="E5547" s="7"/>
      <c r="H5547">
        <v>5545.5</v>
      </c>
      <c r="I5547">
        <v>1</v>
      </c>
    </row>
    <row r="5548" spans="1:9">
      <c r="A5548" s="7">
        <v>5546.5</v>
      </c>
      <c r="B5548" s="7">
        <v>0</v>
      </c>
      <c r="C5548" s="7"/>
      <c r="D5548" s="7"/>
      <c r="E5548" s="7"/>
      <c r="H5548">
        <v>5546.5</v>
      </c>
      <c r="I5548">
        <v>0</v>
      </c>
    </row>
    <row r="5549" spans="1:9">
      <c r="A5549" s="7">
        <v>5547.5</v>
      </c>
      <c r="B5549" s="7">
        <v>0</v>
      </c>
      <c r="C5549" s="7"/>
      <c r="D5549" s="7"/>
      <c r="E5549" s="7"/>
      <c r="H5549">
        <v>5547.5</v>
      </c>
      <c r="I5549">
        <v>0</v>
      </c>
    </row>
    <row r="5550" spans="1:9">
      <c r="A5550" s="7">
        <v>5548.5</v>
      </c>
      <c r="B5550" s="7">
        <v>0</v>
      </c>
      <c r="C5550" s="7"/>
      <c r="D5550" s="7"/>
      <c r="E5550" s="7"/>
      <c r="H5550">
        <v>5548.5</v>
      </c>
      <c r="I5550">
        <v>0</v>
      </c>
    </row>
    <row r="5551" spans="1:9">
      <c r="A5551" s="7">
        <v>5549.5</v>
      </c>
      <c r="B5551" s="7">
        <v>0</v>
      </c>
      <c r="C5551" s="7"/>
      <c r="D5551" s="7"/>
      <c r="E5551" s="7"/>
      <c r="H5551">
        <v>5549.5</v>
      </c>
      <c r="I5551">
        <v>0</v>
      </c>
    </row>
    <row r="5552" spans="1:9">
      <c r="A5552" s="7">
        <v>5550.5</v>
      </c>
      <c r="B5552" s="7">
        <v>0</v>
      </c>
      <c r="C5552" s="7"/>
      <c r="D5552" s="7"/>
      <c r="E5552" s="7"/>
      <c r="H5552">
        <v>5550.5</v>
      </c>
      <c r="I5552">
        <v>1</v>
      </c>
    </row>
    <row r="5553" spans="1:9">
      <c r="A5553" s="7">
        <v>5551.5</v>
      </c>
      <c r="B5553" s="7">
        <v>2</v>
      </c>
      <c r="C5553" s="7"/>
      <c r="D5553" s="7"/>
      <c r="E5553" s="7"/>
      <c r="H5553">
        <v>5551.5</v>
      </c>
      <c r="I5553">
        <v>0</v>
      </c>
    </row>
    <row r="5554" spans="1:9">
      <c r="A5554" s="7">
        <v>5552.5</v>
      </c>
      <c r="B5554" s="7">
        <v>0</v>
      </c>
      <c r="C5554" s="7"/>
      <c r="D5554" s="7"/>
      <c r="E5554" s="7"/>
      <c r="H5554">
        <v>5552.5</v>
      </c>
      <c r="I5554">
        <v>0</v>
      </c>
    </row>
    <row r="5555" spans="1:9">
      <c r="A5555" s="7">
        <v>5553.5</v>
      </c>
      <c r="B5555" s="7">
        <v>0</v>
      </c>
      <c r="C5555" s="7"/>
      <c r="D5555" s="7"/>
      <c r="E5555" s="7"/>
      <c r="H5555">
        <v>5553.5</v>
      </c>
      <c r="I5555">
        <v>0</v>
      </c>
    </row>
    <row r="5556" spans="1:9">
      <c r="A5556" s="7">
        <v>5554.5</v>
      </c>
      <c r="B5556" s="7">
        <v>0</v>
      </c>
      <c r="C5556" s="7"/>
      <c r="D5556" s="7"/>
      <c r="E5556" s="7"/>
      <c r="H5556">
        <v>5554.5</v>
      </c>
      <c r="I5556">
        <v>0</v>
      </c>
    </row>
    <row r="5557" spans="1:9">
      <c r="A5557" s="7">
        <v>5555.5</v>
      </c>
      <c r="B5557" s="7">
        <v>0</v>
      </c>
      <c r="C5557" s="7"/>
      <c r="D5557" s="7"/>
      <c r="E5557" s="7"/>
      <c r="H5557">
        <v>5555.5</v>
      </c>
      <c r="I5557">
        <v>0</v>
      </c>
    </row>
    <row r="5558" spans="1:9">
      <c r="A5558" s="7">
        <v>5556.5</v>
      </c>
      <c r="B5558" s="7">
        <v>0</v>
      </c>
      <c r="C5558" s="7"/>
      <c r="D5558" s="7"/>
      <c r="E5558" s="7"/>
      <c r="H5558">
        <v>5556.5</v>
      </c>
      <c r="I5558">
        <v>0</v>
      </c>
    </row>
    <row r="5559" spans="1:9">
      <c r="A5559" s="7">
        <v>5557.5</v>
      </c>
      <c r="B5559" s="7">
        <v>0</v>
      </c>
      <c r="C5559" s="7"/>
      <c r="D5559" s="7"/>
      <c r="E5559" s="7"/>
      <c r="H5559">
        <v>5557.5</v>
      </c>
      <c r="I5559">
        <v>1</v>
      </c>
    </row>
    <row r="5560" spans="1:9">
      <c r="A5560" s="7">
        <v>5558.5</v>
      </c>
      <c r="B5560" s="7">
        <v>0</v>
      </c>
      <c r="C5560" s="7"/>
      <c r="D5560" s="7"/>
      <c r="E5560" s="7"/>
      <c r="H5560">
        <v>5558.5</v>
      </c>
      <c r="I5560">
        <v>1</v>
      </c>
    </row>
    <row r="5561" spans="1:9">
      <c r="A5561" s="7">
        <v>5559.5</v>
      </c>
      <c r="B5561" s="7">
        <v>0</v>
      </c>
      <c r="C5561" s="7"/>
      <c r="D5561" s="7"/>
      <c r="E5561" s="7"/>
      <c r="H5561">
        <v>5559.5</v>
      </c>
      <c r="I5561">
        <v>0</v>
      </c>
    </row>
    <row r="5562" spans="1:9">
      <c r="A5562" s="7">
        <v>5560.5</v>
      </c>
      <c r="B5562" s="7">
        <v>0</v>
      </c>
      <c r="C5562" s="7"/>
      <c r="D5562" s="7"/>
      <c r="E5562" s="7"/>
      <c r="H5562">
        <v>5560.5</v>
      </c>
      <c r="I5562">
        <v>2</v>
      </c>
    </row>
    <row r="5563" spans="1:9">
      <c r="A5563" s="7">
        <v>5561.5</v>
      </c>
      <c r="B5563" s="7">
        <v>0</v>
      </c>
      <c r="C5563" s="7"/>
      <c r="D5563" s="7"/>
      <c r="E5563" s="7"/>
      <c r="H5563">
        <v>5561.5</v>
      </c>
      <c r="I5563">
        <v>0</v>
      </c>
    </row>
    <row r="5564" spans="1:9">
      <c r="A5564" s="7">
        <v>5562.5</v>
      </c>
      <c r="B5564" s="7">
        <v>0</v>
      </c>
      <c r="C5564" s="7"/>
      <c r="D5564" s="7"/>
      <c r="E5564" s="7"/>
      <c r="H5564">
        <v>5562.5</v>
      </c>
      <c r="I5564">
        <v>0</v>
      </c>
    </row>
    <row r="5565" spans="1:9">
      <c r="A5565" s="7">
        <v>5563.5</v>
      </c>
      <c r="B5565" s="7">
        <v>0</v>
      </c>
      <c r="C5565" s="7"/>
      <c r="D5565" s="7"/>
      <c r="E5565" s="7"/>
      <c r="H5565">
        <v>5563.5</v>
      </c>
      <c r="I5565">
        <v>0</v>
      </c>
    </row>
    <row r="5566" spans="1:9">
      <c r="A5566" s="7">
        <v>5564.5</v>
      </c>
      <c r="B5566" s="7">
        <v>0</v>
      </c>
      <c r="C5566" s="7"/>
      <c r="D5566" s="7"/>
      <c r="E5566" s="7"/>
      <c r="H5566">
        <v>5564.5</v>
      </c>
      <c r="I5566">
        <v>0</v>
      </c>
    </row>
    <row r="5567" spans="1:9">
      <c r="A5567" s="7">
        <v>5565.5</v>
      </c>
      <c r="B5567" s="7">
        <v>0</v>
      </c>
      <c r="C5567" s="7"/>
      <c r="D5567" s="7"/>
      <c r="E5567" s="7"/>
      <c r="H5567">
        <v>5565.5</v>
      </c>
      <c r="I5567">
        <v>0</v>
      </c>
    </row>
    <row r="5568" spans="1:9">
      <c r="A5568" s="7">
        <v>5566.5</v>
      </c>
      <c r="B5568" s="7">
        <v>0</v>
      </c>
      <c r="C5568" s="7"/>
      <c r="D5568" s="7"/>
      <c r="E5568" s="7"/>
      <c r="H5568">
        <v>5566.5</v>
      </c>
      <c r="I5568">
        <v>1</v>
      </c>
    </row>
    <row r="5569" spans="1:9">
      <c r="A5569" s="7">
        <v>5567.5</v>
      </c>
      <c r="B5569" s="7">
        <v>0</v>
      </c>
      <c r="C5569" s="7"/>
      <c r="D5569" s="7"/>
      <c r="E5569" s="7"/>
      <c r="H5569">
        <v>5567.5</v>
      </c>
      <c r="I5569">
        <v>0</v>
      </c>
    </row>
    <row r="5570" spans="1:9">
      <c r="A5570" s="7">
        <v>5568.5</v>
      </c>
      <c r="B5570" s="7">
        <v>1</v>
      </c>
      <c r="C5570" s="7"/>
      <c r="D5570" s="7"/>
      <c r="E5570" s="7"/>
      <c r="H5570">
        <v>5568.5</v>
      </c>
      <c r="I5570">
        <v>0</v>
      </c>
    </row>
    <row r="5571" spans="1:9">
      <c r="A5571" s="7">
        <v>5569.5</v>
      </c>
      <c r="B5571" s="7">
        <v>0</v>
      </c>
      <c r="C5571" s="7"/>
      <c r="D5571" s="7"/>
      <c r="E5571" s="7"/>
      <c r="H5571">
        <v>5569.5</v>
      </c>
      <c r="I5571">
        <v>0</v>
      </c>
    </row>
    <row r="5572" spans="1:9">
      <c r="A5572" s="7">
        <v>5570.5</v>
      </c>
      <c r="B5572" s="7">
        <v>0</v>
      </c>
      <c r="C5572" s="7"/>
      <c r="D5572" s="7"/>
      <c r="E5572" s="7"/>
      <c r="H5572">
        <v>5570.5</v>
      </c>
      <c r="I5572">
        <v>0</v>
      </c>
    </row>
    <row r="5573" spans="1:9">
      <c r="A5573" s="7">
        <v>5571.5</v>
      </c>
      <c r="B5573" s="7">
        <v>0</v>
      </c>
      <c r="C5573" s="7"/>
      <c r="D5573" s="7"/>
      <c r="E5573" s="7"/>
      <c r="H5573">
        <v>5571.5</v>
      </c>
      <c r="I5573">
        <v>0</v>
      </c>
    </row>
    <row r="5574" spans="1:9">
      <c r="A5574" s="7">
        <v>5572.5</v>
      </c>
      <c r="B5574" s="7">
        <v>0</v>
      </c>
      <c r="C5574" s="7"/>
      <c r="D5574" s="7"/>
      <c r="E5574" s="7"/>
      <c r="H5574">
        <v>5572.5</v>
      </c>
      <c r="I5574">
        <v>0</v>
      </c>
    </row>
    <row r="5575" spans="1:9">
      <c r="A5575" s="7">
        <v>5573.5</v>
      </c>
      <c r="B5575" s="7">
        <v>0</v>
      </c>
      <c r="C5575" s="7"/>
      <c r="D5575" s="7"/>
      <c r="E5575" s="7"/>
      <c r="H5575">
        <v>5573.5</v>
      </c>
      <c r="I5575">
        <v>0</v>
      </c>
    </row>
    <row r="5576" spans="1:9">
      <c r="A5576" s="7">
        <v>5574.5</v>
      </c>
      <c r="B5576" s="7">
        <v>1</v>
      </c>
      <c r="C5576" s="7"/>
      <c r="D5576" s="7"/>
      <c r="E5576" s="7"/>
      <c r="H5576">
        <v>5574.5</v>
      </c>
      <c r="I5576">
        <v>0</v>
      </c>
    </row>
    <row r="5577" spans="1:9">
      <c r="A5577" s="7">
        <v>5575.5</v>
      </c>
      <c r="B5577" s="7">
        <v>0</v>
      </c>
      <c r="C5577" s="7"/>
      <c r="D5577" s="7"/>
      <c r="E5577" s="7"/>
      <c r="H5577">
        <v>5575.5</v>
      </c>
      <c r="I5577">
        <v>1</v>
      </c>
    </row>
    <row r="5578" spans="1:9">
      <c r="A5578" s="7">
        <v>5576.5</v>
      </c>
      <c r="B5578" s="7">
        <v>0</v>
      </c>
      <c r="C5578" s="7"/>
      <c r="D5578" s="7"/>
      <c r="E5578" s="7"/>
      <c r="H5578">
        <v>5576.5</v>
      </c>
      <c r="I5578">
        <v>0</v>
      </c>
    </row>
    <row r="5579" spans="1:9">
      <c r="A5579" s="7">
        <v>5577.5</v>
      </c>
      <c r="B5579" s="7">
        <v>0</v>
      </c>
      <c r="C5579" s="7"/>
      <c r="D5579" s="7"/>
      <c r="E5579" s="7"/>
      <c r="H5579">
        <v>5577.5</v>
      </c>
      <c r="I5579">
        <v>0</v>
      </c>
    </row>
    <row r="5580" spans="1:9">
      <c r="A5580" s="7">
        <v>5578.5</v>
      </c>
      <c r="B5580" s="7">
        <v>0</v>
      </c>
      <c r="C5580" s="7"/>
      <c r="D5580" s="7"/>
      <c r="E5580" s="7"/>
      <c r="H5580">
        <v>5578.5</v>
      </c>
      <c r="I5580">
        <v>0</v>
      </c>
    </row>
    <row r="5581" spans="1:9">
      <c r="A5581" s="7">
        <v>5579.5</v>
      </c>
      <c r="B5581" s="7">
        <v>0</v>
      </c>
      <c r="C5581" s="7"/>
      <c r="D5581" s="7"/>
      <c r="E5581" s="7"/>
      <c r="H5581">
        <v>5579.5</v>
      </c>
      <c r="I5581">
        <v>0</v>
      </c>
    </row>
    <row r="5582" spans="1:9">
      <c r="A5582" s="7">
        <v>5580.5</v>
      </c>
      <c r="B5582" s="7">
        <v>0</v>
      </c>
      <c r="C5582" s="7"/>
      <c r="D5582" s="7"/>
      <c r="E5582" s="7"/>
      <c r="H5582">
        <v>5580.5</v>
      </c>
      <c r="I5582">
        <v>0</v>
      </c>
    </row>
    <row r="5583" spans="1:9">
      <c r="A5583" s="7">
        <v>5581.5</v>
      </c>
      <c r="B5583" s="7">
        <v>0</v>
      </c>
      <c r="C5583" s="7"/>
      <c r="D5583" s="7"/>
      <c r="E5583" s="7"/>
      <c r="H5583">
        <v>5581.5</v>
      </c>
      <c r="I5583">
        <v>2</v>
      </c>
    </row>
    <row r="5584" spans="1:9">
      <c r="A5584" s="7">
        <v>5582.5</v>
      </c>
      <c r="B5584" s="7">
        <v>0</v>
      </c>
      <c r="C5584" s="7"/>
      <c r="D5584" s="7"/>
      <c r="E5584" s="7"/>
      <c r="H5584">
        <v>5582.5</v>
      </c>
      <c r="I5584">
        <v>1</v>
      </c>
    </row>
    <row r="5585" spans="1:9">
      <c r="A5585" s="7">
        <v>5583.5</v>
      </c>
      <c r="B5585" s="7">
        <v>0</v>
      </c>
      <c r="C5585" s="7"/>
      <c r="D5585" s="7"/>
      <c r="E5585" s="7"/>
      <c r="H5585">
        <v>5583.5</v>
      </c>
      <c r="I5585">
        <v>1</v>
      </c>
    </row>
    <row r="5586" spans="1:9">
      <c r="A5586" s="7">
        <v>5584.5</v>
      </c>
      <c r="B5586" s="7">
        <v>0</v>
      </c>
      <c r="C5586" s="7"/>
      <c r="D5586" s="7"/>
      <c r="E5586" s="7"/>
      <c r="H5586">
        <v>5584.5</v>
      </c>
      <c r="I5586">
        <v>0</v>
      </c>
    </row>
    <row r="5587" spans="1:9">
      <c r="A5587" s="7">
        <v>5585.5</v>
      </c>
      <c r="B5587" s="7">
        <v>0</v>
      </c>
      <c r="C5587" s="7"/>
      <c r="D5587" s="7"/>
      <c r="E5587" s="7"/>
      <c r="H5587">
        <v>5585.5</v>
      </c>
      <c r="I5587">
        <v>0</v>
      </c>
    </row>
    <row r="5588" spans="1:9">
      <c r="A5588" s="7">
        <v>5586.5</v>
      </c>
      <c r="B5588" s="7">
        <v>0</v>
      </c>
      <c r="C5588" s="7"/>
      <c r="D5588" s="7"/>
      <c r="E5588" s="7"/>
      <c r="H5588">
        <v>5586.5</v>
      </c>
      <c r="I5588">
        <v>0</v>
      </c>
    </row>
    <row r="5589" spans="1:9">
      <c r="A5589" s="7">
        <v>5587.5</v>
      </c>
      <c r="B5589" s="7">
        <v>0</v>
      </c>
      <c r="C5589" s="7"/>
      <c r="D5589" s="7"/>
      <c r="E5589" s="7"/>
      <c r="H5589">
        <v>5587.5</v>
      </c>
      <c r="I5589">
        <v>0</v>
      </c>
    </row>
    <row r="5590" spans="1:9">
      <c r="A5590" s="7">
        <v>5588.5</v>
      </c>
      <c r="B5590" s="7">
        <v>0</v>
      </c>
      <c r="C5590" s="7"/>
      <c r="D5590" s="7"/>
      <c r="E5590" s="7"/>
      <c r="H5590">
        <v>5588.5</v>
      </c>
      <c r="I5590">
        <v>0</v>
      </c>
    </row>
    <row r="5591" spans="1:9">
      <c r="A5591" s="7">
        <v>5589.5</v>
      </c>
      <c r="B5591" s="7">
        <v>0</v>
      </c>
      <c r="C5591" s="7"/>
      <c r="D5591" s="7"/>
      <c r="E5591" s="7"/>
      <c r="H5591">
        <v>5589.5</v>
      </c>
      <c r="I5591">
        <v>0</v>
      </c>
    </row>
    <row r="5592" spans="1:9">
      <c r="A5592" s="7">
        <v>5590.5</v>
      </c>
      <c r="B5592" s="7">
        <v>0</v>
      </c>
      <c r="C5592" s="7"/>
      <c r="D5592" s="7"/>
      <c r="E5592" s="7"/>
      <c r="H5592">
        <v>5590.5</v>
      </c>
      <c r="I5592">
        <v>0</v>
      </c>
    </row>
    <row r="5593" spans="1:9">
      <c r="A5593" s="7">
        <v>5591.5</v>
      </c>
      <c r="B5593" s="7">
        <v>1</v>
      </c>
      <c r="C5593" s="7"/>
      <c r="D5593" s="7"/>
      <c r="E5593" s="7"/>
      <c r="H5593">
        <v>5591.5</v>
      </c>
      <c r="I5593">
        <v>0</v>
      </c>
    </row>
    <row r="5594" spans="1:9">
      <c r="A5594" s="7">
        <v>5592.5</v>
      </c>
      <c r="B5594" s="7">
        <v>0</v>
      </c>
      <c r="C5594" s="7"/>
      <c r="D5594" s="7"/>
      <c r="E5594" s="7"/>
      <c r="H5594">
        <v>5592.5</v>
      </c>
      <c r="I5594">
        <v>1</v>
      </c>
    </row>
    <row r="5595" spans="1:9">
      <c r="A5595" s="7">
        <v>5593.5</v>
      </c>
      <c r="B5595" s="7">
        <v>0</v>
      </c>
      <c r="C5595" s="7"/>
      <c r="D5595" s="7"/>
      <c r="E5595" s="7"/>
      <c r="H5595">
        <v>5593.5</v>
      </c>
      <c r="I5595">
        <v>1</v>
      </c>
    </row>
    <row r="5596" spans="1:9">
      <c r="A5596" s="7">
        <v>5594.5</v>
      </c>
      <c r="B5596" s="7">
        <v>0</v>
      </c>
      <c r="C5596" s="7"/>
      <c r="D5596" s="7"/>
      <c r="E5596" s="7"/>
      <c r="H5596">
        <v>5594.5</v>
      </c>
      <c r="I5596">
        <v>0</v>
      </c>
    </row>
    <row r="5597" spans="1:9">
      <c r="A5597" s="7">
        <v>5595.5</v>
      </c>
      <c r="B5597" s="7">
        <v>0</v>
      </c>
      <c r="C5597" s="7"/>
      <c r="D5597" s="7"/>
      <c r="E5597" s="7"/>
      <c r="H5597">
        <v>5595.5</v>
      </c>
      <c r="I5597">
        <v>1</v>
      </c>
    </row>
    <row r="5598" spans="1:9">
      <c r="A5598" s="7">
        <v>5596.5</v>
      </c>
      <c r="B5598" s="7">
        <v>0</v>
      </c>
      <c r="C5598" s="7"/>
      <c r="D5598" s="7"/>
      <c r="E5598" s="7"/>
      <c r="H5598">
        <v>5596.5</v>
      </c>
      <c r="I5598">
        <v>0</v>
      </c>
    </row>
    <row r="5599" spans="1:9">
      <c r="A5599" s="7">
        <v>5597.5</v>
      </c>
      <c r="B5599" s="7">
        <v>0</v>
      </c>
      <c r="C5599" s="7"/>
      <c r="D5599" s="7"/>
      <c r="E5599" s="7"/>
      <c r="H5599">
        <v>5597.5</v>
      </c>
      <c r="I5599">
        <v>0</v>
      </c>
    </row>
    <row r="5600" spans="1:9">
      <c r="A5600" s="7">
        <v>5598.5</v>
      </c>
      <c r="B5600" s="7">
        <v>2</v>
      </c>
      <c r="C5600" s="7"/>
      <c r="D5600" s="7"/>
      <c r="E5600" s="7"/>
      <c r="H5600">
        <v>5598.5</v>
      </c>
      <c r="I5600">
        <v>0</v>
      </c>
    </row>
    <row r="5601" spans="1:9">
      <c r="A5601" s="7">
        <v>5599.5</v>
      </c>
      <c r="B5601" s="7">
        <v>1</v>
      </c>
      <c r="C5601" s="7"/>
      <c r="D5601" s="7"/>
      <c r="E5601" s="7"/>
      <c r="H5601">
        <v>5599.5</v>
      </c>
      <c r="I5601">
        <v>1</v>
      </c>
    </row>
    <row r="5602" spans="1:9">
      <c r="A5602" s="7">
        <v>5600.5</v>
      </c>
      <c r="B5602" s="7">
        <v>0</v>
      </c>
      <c r="C5602" s="7"/>
      <c r="D5602" s="7"/>
      <c r="E5602" s="7"/>
      <c r="H5602">
        <v>5600.5</v>
      </c>
      <c r="I5602">
        <v>1</v>
      </c>
    </row>
    <row r="5603" spans="1:9">
      <c r="A5603" s="7">
        <v>5601.5</v>
      </c>
      <c r="B5603" s="7">
        <v>0</v>
      </c>
      <c r="C5603" s="7"/>
      <c r="D5603" s="7"/>
      <c r="E5603" s="7"/>
      <c r="H5603">
        <v>5601.5</v>
      </c>
      <c r="I5603">
        <v>0</v>
      </c>
    </row>
    <row r="5604" spans="1:9">
      <c r="A5604" s="7">
        <v>5602.5</v>
      </c>
      <c r="B5604" s="7">
        <v>0</v>
      </c>
      <c r="C5604" s="7"/>
      <c r="D5604" s="7"/>
      <c r="E5604" s="7"/>
      <c r="H5604">
        <v>5602.5</v>
      </c>
      <c r="I5604">
        <v>1</v>
      </c>
    </row>
    <row r="5605" spans="1:9">
      <c r="A5605" s="7">
        <v>5603.5</v>
      </c>
      <c r="B5605" s="7">
        <v>0</v>
      </c>
      <c r="C5605" s="7"/>
      <c r="D5605" s="7"/>
      <c r="E5605" s="7"/>
      <c r="H5605">
        <v>5603.5</v>
      </c>
      <c r="I5605">
        <v>0</v>
      </c>
    </row>
    <row r="5606" spans="1:9">
      <c r="A5606" s="7">
        <v>5604.5</v>
      </c>
      <c r="B5606" s="7">
        <v>0</v>
      </c>
      <c r="C5606" s="7"/>
      <c r="D5606" s="7"/>
      <c r="E5606" s="7"/>
      <c r="H5606">
        <v>5604.5</v>
      </c>
      <c r="I5606">
        <v>0</v>
      </c>
    </row>
    <row r="5607" spans="1:9">
      <c r="A5607" s="7">
        <v>5605.5</v>
      </c>
      <c r="B5607" s="7">
        <v>0</v>
      </c>
      <c r="C5607" s="7"/>
      <c r="D5607" s="7"/>
      <c r="E5607" s="7"/>
      <c r="H5607">
        <v>5605.5</v>
      </c>
      <c r="I5607">
        <v>0</v>
      </c>
    </row>
    <row r="5608" spans="1:9">
      <c r="A5608" s="7">
        <v>5606.5</v>
      </c>
      <c r="B5608" s="7">
        <v>0</v>
      </c>
      <c r="C5608" s="7"/>
      <c r="D5608" s="7"/>
      <c r="E5608" s="7"/>
      <c r="H5608">
        <v>5606.5</v>
      </c>
      <c r="I5608">
        <v>0</v>
      </c>
    </row>
    <row r="5609" spans="1:9">
      <c r="A5609" s="7">
        <v>5607.5</v>
      </c>
      <c r="B5609" s="7">
        <v>1</v>
      </c>
      <c r="C5609" s="7"/>
      <c r="D5609" s="7"/>
      <c r="E5609" s="7"/>
      <c r="H5609">
        <v>5607.5</v>
      </c>
      <c r="I5609">
        <v>1</v>
      </c>
    </row>
    <row r="5610" spans="1:9">
      <c r="A5610" s="7">
        <v>5608.5</v>
      </c>
      <c r="B5610" s="7">
        <v>0</v>
      </c>
      <c r="C5610" s="7"/>
      <c r="D5610" s="7"/>
      <c r="E5610" s="7"/>
      <c r="H5610">
        <v>5608.5</v>
      </c>
      <c r="I5610">
        <v>1</v>
      </c>
    </row>
    <row r="5611" spans="1:9">
      <c r="A5611" s="7">
        <v>5609.5</v>
      </c>
      <c r="B5611" s="7">
        <v>0</v>
      </c>
      <c r="C5611" s="7"/>
      <c r="D5611" s="7"/>
      <c r="E5611" s="7"/>
      <c r="H5611">
        <v>5609.5</v>
      </c>
      <c r="I5611">
        <v>0</v>
      </c>
    </row>
    <row r="5612" spans="1:9">
      <c r="A5612" s="7">
        <v>5610.5</v>
      </c>
      <c r="B5612" s="7">
        <v>0</v>
      </c>
      <c r="C5612" s="7"/>
      <c r="D5612" s="7"/>
      <c r="E5612" s="7"/>
      <c r="H5612">
        <v>5610.5</v>
      </c>
      <c r="I5612">
        <v>0</v>
      </c>
    </row>
    <row r="5613" spans="1:9">
      <c r="A5613" s="7">
        <v>5611.5</v>
      </c>
      <c r="B5613" s="7">
        <v>0</v>
      </c>
      <c r="C5613" s="7"/>
      <c r="D5613" s="7"/>
      <c r="E5613" s="7"/>
      <c r="H5613">
        <v>5611.5</v>
      </c>
      <c r="I5613">
        <v>0</v>
      </c>
    </row>
    <row r="5614" spans="1:9">
      <c r="A5614" s="7">
        <v>5612.5</v>
      </c>
      <c r="B5614" s="7">
        <v>0</v>
      </c>
      <c r="C5614" s="7"/>
      <c r="D5614" s="7"/>
      <c r="E5614" s="7"/>
      <c r="H5614">
        <v>5612.5</v>
      </c>
      <c r="I5614">
        <v>1</v>
      </c>
    </row>
    <row r="5615" spans="1:9">
      <c r="A5615" s="7">
        <v>5613.5</v>
      </c>
      <c r="B5615" s="7">
        <v>0</v>
      </c>
      <c r="C5615" s="7"/>
      <c r="D5615" s="7"/>
      <c r="E5615" s="7"/>
      <c r="H5615">
        <v>5613.5</v>
      </c>
      <c r="I5615">
        <v>1</v>
      </c>
    </row>
    <row r="5616" spans="1:9">
      <c r="A5616" s="7">
        <v>5614.5</v>
      </c>
      <c r="B5616" s="7">
        <v>0</v>
      </c>
      <c r="C5616" s="7"/>
      <c r="D5616" s="7"/>
      <c r="E5616" s="7"/>
      <c r="H5616">
        <v>5614.5</v>
      </c>
      <c r="I5616">
        <v>0</v>
      </c>
    </row>
    <row r="5617" spans="1:9">
      <c r="A5617" s="7">
        <v>5615.5</v>
      </c>
      <c r="B5617" s="7">
        <v>0</v>
      </c>
      <c r="C5617" s="7"/>
      <c r="D5617" s="7"/>
      <c r="E5617" s="7"/>
      <c r="H5617">
        <v>5615.5</v>
      </c>
      <c r="I5617">
        <v>1</v>
      </c>
    </row>
    <row r="5618" spans="1:9">
      <c r="A5618" s="7">
        <v>5616.5</v>
      </c>
      <c r="B5618" s="7">
        <v>0</v>
      </c>
      <c r="C5618" s="7"/>
      <c r="D5618" s="7"/>
      <c r="E5618" s="7"/>
      <c r="H5618">
        <v>5616.5</v>
      </c>
      <c r="I5618">
        <v>0</v>
      </c>
    </row>
    <row r="5619" spans="1:9">
      <c r="A5619" s="7">
        <v>5617.5</v>
      </c>
      <c r="B5619" s="7">
        <v>0</v>
      </c>
      <c r="C5619" s="7"/>
      <c r="D5619" s="7"/>
      <c r="E5619" s="7"/>
      <c r="H5619">
        <v>5617.5</v>
      </c>
      <c r="I5619">
        <v>0</v>
      </c>
    </row>
    <row r="5620" spans="1:9">
      <c r="A5620" s="7">
        <v>5618.5</v>
      </c>
      <c r="B5620" s="7">
        <v>0</v>
      </c>
      <c r="C5620" s="7"/>
      <c r="D5620" s="7"/>
      <c r="E5620" s="7"/>
      <c r="H5620">
        <v>5618.5</v>
      </c>
      <c r="I5620">
        <v>0</v>
      </c>
    </row>
    <row r="5621" spans="1:9">
      <c r="A5621" s="7">
        <v>5619.5</v>
      </c>
      <c r="B5621" s="7">
        <v>0</v>
      </c>
      <c r="C5621" s="7"/>
      <c r="D5621" s="7"/>
      <c r="E5621" s="7"/>
      <c r="H5621">
        <v>5619.5</v>
      </c>
      <c r="I5621">
        <v>1</v>
      </c>
    </row>
    <row r="5622" spans="1:9">
      <c r="A5622" s="7">
        <v>5620.5</v>
      </c>
      <c r="B5622" s="7">
        <v>0</v>
      </c>
      <c r="C5622" s="7"/>
      <c r="D5622" s="7"/>
      <c r="E5622" s="7"/>
      <c r="H5622">
        <v>5620.5</v>
      </c>
      <c r="I5622">
        <v>0</v>
      </c>
    </row>
    <row r="5623" spans="1:9">
      <c r="A5623" s="7">
        <v>5621.5</v>
      </c>
      <c r="B5623" s="7">
        <v>0</v>
      </c>
      <c r="C5623" s="7"/>
      <c r="D5623" s="7"/>
      <c r="E5623" s="7"/>
      <c r="H5623">
        <v>5621.5</v>
      </c>
      <c r="I5623">
        <v>0</v>
      </c>
    </row>
    <row r="5624" spans="1:9">
      <c r="A5624" s="7">
        <v>5622.5</v>
      </c>
      <c r="B5624" s="7">
        <v>0</v>
      </c>
      <c r="C5624" s="7"/>
      <c r="D5624" s="7"/>
      <c r="E5624" s="7"/>
      <c r="H5624">
        <v>5622.5</v>
      </c>
      <c r="I5624">
        <v>0</v>
      </c>
    </row>
    <row r="5625" spans="1:9">
      <c r="A5625" s="7">
        <v>5623.5</v>
      </c>
      <c r="B5625" s="7">
        <v>0</v>
      </c>
      <c r="C5625" s="7"/>
      <c r="D5625" s="7"/>
      <c r="E5625" s="7"/>
      <c r="H5625">
        <v>5623.5</v>
      </c>
      <c r="I5625">
        <v>0</v>
      </c>
    </row>
    <row r="5626" spans="1:9">
      <c r="A5626" s="7">
        <v>5624.5</v>
      </c>
      <c r="B5626" s="7">
        <v>0</v>
      </c>
      <c r="C5626" s="7"/>
      <c r="D5626" s="7"/>
      <c r="E5626" s="7"/>
      <c r="H5626">
        <v>5624.5</v>
      </c>
      <c r="I5626">
        <v>0</v>
      </c>
    </row>
    <row r="5627" spans="1:9">
      <c r="A5627" s="7">
        <v>5625.5</v>
      </c>
      <c r="B5627" s="7">
        <v>0</v>
      </c>
      <c r="C5627" s="7"/>
      <c r="D5627" s="7"/>
      <c r="E5627" s="7"/>
      <c r="H5627">
        <v>5625.5</v>
      </c>
      <c r="I5627">
        <v>1</v>
      </c>
    </row>
    <row r="5628" spans="1:9">
      <c r="A5628" s="7">
        <v>5626.5</v>
      </c>
      <c r="B5628" s="7">
        <v>0</v>
      </c>
      <c r="C5628" s="7"/>
      <c r="D5628" s="7"/>
      <c r="E5628" s="7"/>
      <c r="H5628">
        <v>5626.5</v>
      </c>
      <c r="I5628">
        <v>1</v>
      </c>
    </row>
    <row r="5629" spans="1:9">
      <c r="A5629" s="7">
        <v>5627.5</v>
      </c>
      <c r="B5629" s="7">
        <v>0</v>
      </c>
      <c r="C5629" s="7"/>
      <c r="D5629" s="7"/>
      <c r="E5629" s="7"/>
      <c r="H5629">
        <v>5627.5</v>
      </c>
      <c r="I5629">
        <v>1</v>
      </c>
    </row>
    <row r="5630" spans="1:9">
      <c r="A5630" s="7">
        <v>5628.5</v>
      </c>
      <c r="B5630" s="7">
        <v>0</v>
      </c>
      <c r="C5630" s="7"/>
      <c r="D5630" s="7"/>
      <c r="E5630" s="7"/>
      <c r="H5630">
        <v>5628.5</v>
      </c>
      <c r="I5630">
        <v>0</v>
      </c>
    </row>
    <row r="5631" spans="1:9">
      <c r="A5631" s="7">
        <v>5629.5</v>
      </c>
      <c r="B5631" s="7">
        <v>0</v>
      </c>
      <c r="C5631" s="7"/>
      <c r="D5631" s="7"/>
      <c r="E5631" s="7"/>
      <c r="H5631">
        <v>5629.5</v>
      </c>
      <c r="I5631">
        <v>0</v>
      </c>
    </row>
    <row r="5632" spans="1:9">
      <c r="A5632" s="7">
        <v>5630.5</v>
      </c>
      <c r="B5632" s="7">
        <v>0</v>
      </c>
      <c r="C5632" s="7"/>
      <c r="D5632" s="7"/>
      <c r="E5632" s="7"/>
      <c r="H5632">
        <v>5630.5</v>
      </c>
      <c r="I5632">
        <v>0</v>
      </c>
    </row>
    <row r="5633" spans="1:9">
      <c r="A5633" s="7">
        <v>5631.5</v>
      </c>
      <c r="B5633" s="7">
        <v>0</v>
      </c>
      <c r="C5633" s="7"/>
      <c r="D5633" s="7"/>
      <c r="E5633" s="7"/>
      <c r="H5633">
        <v>5631.5</v>
      </c>
      <c r="I5633">
        <v>0</v>
      </c>
    </row>
    <row r="5634" spans="1:9">
      <c r="A5634" s="7">
        <v>5632.5</v>
      </c>
      <c r="B5634" s="7">
        <v>0</v>
      </c>
      <c r="C5634" s="7"/>
      <c r="D5634" s="7"/>
      <c r="E5634" s="7"/>
      <c r="H5634">
        <v>5632.5</v>
      </c>
      <c r="I5634">
        <v>0</v>
      </c>
    </row>
    <row r="5635" spans="1:9">
      <c r="A5635" s="7">
        <v>5633.5</v>
      </c>
      <c r="B5635" s="7">
        <v>0</v>
      </c>
      <c r="C5635" s="7"/>
      <c r="D5635" s="7"/>
      <c r="E5635" s="7"/>
      <c r="H5635">
        <v>5633.5</v>
      </c>
      <c r="I5635">
        <v>0</v>
      </c>
    </row>
    <row r="5636" spans="1:9">
      <c r="A5636" s="7">
        <v>5634.5</v>
      </c>
      <c r="B5636" s="7">
        <v>0</v>
      </c>
      <c r="C5636" s="7"/>
      <c r="D5636" s="7"/>
      <c r="E5636" s="7"/>
      <c r="H5636">
        <v>5634.5</v>
      </c>
      <c r="I5636">
        <v>1</v>
      </c>
    </row>
    <row r="5637" spans="1:9">
      <c r="A5637" s="7">
        <v>5635.5</v>
      </c>
      <c r="B5637" s="7">
        <v>0</v>
      </c>
      <c r="C5637" s="7"/>
      <c r="D5637" s="7"/>
      <c r="E5637" s="7"/>
      <c r="H5637">
        <v>5635.5</v>
      </c>
      <c r="I5637">
        <v>0</v>
      </c>
    </row>
    <row r="5638" spans="1:9">
      <c r="A5638" s="7">
        <v>5636.5</v>
      </c>
      <c r="B5638" s="7">
        <v>0</v>
      </c>
      <c r="C5638" s="7"/>
      <c r="D5638" s="7"/>
      <c r="E5638" s="7"/>
      <c r="H5638">
        <v>5636.5</v>
      </c>
      <c r="I5638">
        <v>0</v>
      </c>
    </row>
    <row r="5639" spans="1:9">
      <c r="A5639" s="7">
        <v>5637.5</v>
      </c>
      <c r="B5639" s="7">
        <v>0</v>
      </c>
      <c r="C5639" s="7"/>
      <c r="D5639" s="7"/>
      <c r="E5639" s="7"/>
      <c r="H5639">
        <v>5637.5</v>
      </c>
      <c r="I5639">
        <v>0</v>
      </c>
    </row>
    <row r="5640" spans="1:9">
      <c r="A5640" s="7">
        <v>5638.5</v>
      </c>
      <c r="B5640" s="7">
        <v>0</v>
      </c>
      <c r="C5640" s="7"/>
      <c r="D5640" s="7"/>
      <c r="E5640" s="7"/>
      <c r="H5640">
        <v>5638.5</v>
      </c>
      <c r="I5640">
        <v>0</v>
      </c>
    </row>
    <row r="5641" spans="1:9">
      <c r="A5641" s="7">
        <v>5639.5</v>
      </c>
      <c r="B5641" s="7">
        <v>1</v>
      </c>
      <c r="C5641" s="7"/>
      <c r="D5641" s="7"/>
      <c r="E5641" s="7"/>
      <c r="H5641">
        <v>5639.5</v>
      </c>
      <c r="I5641">
        <v>0</v>
      </c>
    </row>
    <row r="5642" spans="1:9">
      <c r="A5642" s="7">
        <v>5640.5</v>
      </c>
      <c r="B5642" s="7">
        <v>0</v>
      </c>
      <c r="C5642" s="7"/>
      <c r="D5642" s="7"/>
      <c r="E5642" s="7"/>
      <c r="H5642">
        <v>5640.5</v>
      </c>
      <c r="I5642">
        <v>0</v>
      </c>
    </row>
    <row r="5643" spans="1:9">
      <c r="A5643" s="7">
        <v>5641.5</v>
      </c>
      <c r="B5643" s="7">
        <v>0</v>
      </c>
      <c r="C5643" s="7"/>
      <c r="D5643" s="7"/>
      <c r="E5643" s="7"/>
      <c r="H5643">
        <v>5641.5</v>
      </c>
      <c r="I5643">
        <v>0</v>
      </c>
    </row>
    <row r="5644" spans="1:9">
      <c r="A5644" s="7">
        <v>5642.5</v>
      </c>
      <c r="B5644" s="7">
        <v>0</v>
      </c>
      <c r="C5644" s="7"/>
      <c r="D5644" s="7"/>
      <c r="E5644" s="7"/>
      <c r="H5644">
        <v>5642.5</v>
      </c>
      <c r="I5644">
        <v>1</v>
      </c>
    </row>
    <row r="5645" spans="1:9">
      <c r="A5645" s="7">
        <v>5643.5</v>
      </c>
      <c r="B5645" s="7">
        <v>0</v>
      </c>
      <c r="C5645" s="7"/>
      <c r="D5645" s="7"/>
      <c r="E5645" s="7"/>
      <c r="H5645">
        <v>5643.5</v>
      </c>
      <c r="I5645">
        <v>0</v>
      </c>
    </row>
    <row r="5646" spans="1:9">
      <c r="A5646" s="7">
        <v>5644.5</v>
      </c>
      <c r="B5646" s="7">
        <v>0</v>
      </c>
      <c r="C5646" s="7"/>
      <c r="D5646" s="7"/>
      <c r="E5646" s="7"/>
      <c r="H5646">
        <v>5644.5</v>
      </c>
      <c r="I5646">
        <v>1</v>
      </c>
    </row>
    <row r="5647" spans="1:9">
      <c r="A5647" s="7">
        <v>5645.5</v>
      </c>
      <c r="B5647" s="7">
        <v>0</v>
      </c>
      <c r="C5647" s="7"/>
      <c r="D5647" s="7"/>
      <c r="E5647" s="7"/>
      <c r="H5647">
        <v>5645.5</v>
      </c>
      <c r="I5647">
        <v>0</v>
      </c>
    </row>
    <row r="5648" spans="1:9">
      <c r="A5648" s="7">
        <v>5646.5</v>
      </c>
      <c r="B5648" s="7">
        <v>0</v>
      </c>
      <c r="C5648" s="7"/>
      <c r="D5648" s="7"/>
      <c r="E5648" s="7"/>
      <c r="H5648">
        <v>5646.5</v>
      </c>
      <c r="I5648">
        <v>0</v>
      </c>
    </row>
    <row r="5649" spans="1:9">
      <c r="A5649" s="7">
        <v>5647.5</v>
      </c>
      <c r="B5649" s="7">
        <v>0</v>
      </c>
      <c r="C5649" s="7"/>
      <c r="D5649" s="7"/>
      <c r="E5649" s="7"/>
      <c r="H5649">
        <v>5647.5</v>
      </c>
      <c r="I5649">
        <v>0</v>
      </c>
    </row>
    <row r="5650" spans="1:9">
      <c r="A5650" s="7">
        <v>5648.5</v>
      </c>
      <c r="B5650" s="7">
        <v>0</v>
      </c>
      <c r="C5650" s="7"/>
      <c r="D5650" s="7"/>
      <c r="E5650" s="7"/>
      <c r="H5650">
        <v>5648.5</v>
      </c>
      <c r="I5650">
        <v>0</v>
      </c>
    </row>
    <row r="5651" spans="1:9">
      <c r="A5651" s="7">
        <v>5649.5</v>
      </c>
      <c r="B5651" s="7">
        <v>0</v>
      </c>
      <c r="C5651" s="7"/>
      <c r="D5651" s="7"/>
      <c r="E5651" s="7"/>
      <c r="H5651">
        <v>5649.5</v>
      </c>
      <c r="I5651">
        <v>0</v>
      </c>
    </row>
    <row r="5652" spans="1:9">
      <c r="A5652" s="7">
        <v>5650.5</v>
      </c>
      <c r="B5652" s="7">
        <v>1</v>
      </c>
      <c r="C5652" s="7"/>
      <c r="D5652" s="7"/>
      <c r="E5652" s="7"/>
      <c r="H5652">
        <v>5650.5</v>
      </c>
      <c r="I5652">
        <v>0</v>
      </c>
    </row>
    <row r="5653" spans="1:9">
      <c r="A5653" s="7">
        <v>5651.5</v>
      </c>
      <c r="B5653" s="7">
        <v>0</v>
      </c>
      <c r="C5653" s="7"/>
      <c r="D5653" s="7"/>
      <c r="E5653" s="7"/>
      <c r="H5653">
        <v>5651.5</v>
      </c>
      <c r="I5653">
        <v>0</v>
      </c>
    </row>
    <row r="5654" spans="1:9">
      <c r="A5654" s="7">
        <v>5652.5</v>
      </c>
      <c r="B5654" s="7">
        <v>0</v>
      </c>
      <c r="C5654" s="7"/>
      <c r="D5654" s="7"/>
      <c r="E5654" s="7"/>
      <c r="H5654">
        <v>5652.5</v>
      </c>
      <c r="I5654">
        <v>0</v>
      </c>
    </row>
    <row r="5655" spans="1:9">
      <c r="A5655" s="7">
        <v>5653.5</v>
      </c>
      <c r="B5655" s="7">
        <v>0</v>
      </c>
      <c r="C5655" s="7"/>
      <c r="D5655" s="7"/>
      <c r="E5655" s="7"/>
      <c r="H5655">
        <v>5653.5</v>
      </c>
      <c r="I5655">
        <v>0</v>
      </c>
    </row>
    <row r="5656" spans="1:9">
      <c r="A5656" s="7">
        <v>5654.5</v>
      </c>
      <c r="B5656" s="7">
        <v>0</v>
      </c>
      <c r="C5656" s="7"/>
      <c r="D5656" s="7"/>
      <c r="E5656" s="7"/>
      <c r="H5656">
        <v>5654.5</v>
      </c>
      <c r="I5656">
        <v>2</v>
      </c>
    </row>
    <row r="5657" spans="1:9">
      <c r="A5657" s="7">
        <v>5655.5</v>
      </c>
      <c r="B5657" s="7">
        <v>0</v>
      </c>
      <c r="C5657" s="7"/>
      <c r="D5657" s="7"/>
      <c r="E5657" s="7"/>
      <c r="H5657">
        <v>5655.5</v>
      </c>
      <c r="I5657">
        <v>1</v>
      </c>
    </row>
    <row r="5658" spans="1:9">
      <c r="A5658" s="7">
        <v>5656.5</v>
      </c>
      <c r="B5658" s="7">
        <v>0</v>
      </c>
      <c r="C5658" s="7"/>
      <c r="D5658" s="7"/>
      <c r="E5658" s="7"/>
      <c r="H5658">
        <v>5656.5</v>
      </c>
      <c r="I5658">
        <v>1</v>
      </c>
    </row>
    <row r="5659" spans="1:9">
      <c r="A5659" s="7">
        <v>5657.5</v>
      </c>
      <c r="B5659" s="7">
        <v>0</v>
      </c>
      <c r="C5659" s="7"/>
      <c r="D5659" s="7"/>
      <c r="E5659" s="7"/>
      <c r="H5659">
        <v>5657.5</v>
      </c>
      <c r="I5659">
        <v>0</v>
      </c>
    </row>
    <row r="5660" spans="1:9">
      <c r="A5660" s="7">
        <v>5658.5</v>
      </c>
      <c r="B5660" s="7">
        <v>1</v>
      </c>
      <c r="C5660" s="7"/>
      <c r="D5660" s="7"/>
      <c r="E5660" s="7"/>
      <c r="H5660">
        <v>5658.5</v>
      </c>
      <c r="I5660">
        <v>0</v>
      </c>
    </row>
    <row r="5661" spans="1:9">
      <c r="A5661" s="7">
        <v>5659.5</v>
      </c>
      <c r="B5661" s="7">
        <v>0</v>
      </c>
      <c r="C5661" s="7"/>
      <c r="D5661" s="7"/>
      <c r="E5661" s="7"/>
      <c r="H5661">
        <v>5659.5</v>
      </c>
      <c r="I5661">
        <v>0</v>
      </c>
    </row>
    <row r="5662" spans="1:9">
      <c r="A5662" s="7">
        <v>5660.5</v>
      </c>
      <c r="B5662" s="7">
        <v>0</v>
      </c>
      <c r="C5662" s="7"/>
      <c r="D5662" s="7"/>
      <c r="E5662" s="7"/>
      <c r="H5662">
        <v>5660.5</v>
      </c>
      <c r="I5662">
        <v>0</v>
      </c>
    </row>
    <row r="5663" spans="1:9">
      <c r="A5663" s="7">
        <v>5661.5</v>
      </c>
      <c r="B5663" s="7">
        <v>0</v>
      </c>
      <c r="C5663" s="7"/>
      <c r="D5663" s="7"/>
      <c r="E5663" s="7"/>
      <c r="H5663">
        <v>5661.5</v>
      </c>
      <c r="I5663">
        <v>0</v>
      </c>
    </row>
    <row r="5664" spans="1:9">
      <c r="A5664" s="7">
        <v>5662.5</v>
      </c>
      <c r="B5664" s="7">
        <v>0</v>
      </c>
      <c r="C5664" s="7"/>
      <c r="D5664" s="7"/>
      <c r="E5664" s="7"/>
      <c r="H5664">
        <v>5662.5</v>
      </c>
      <c r="I5664">
        <v>0</v>
      </c>
    </row>
    <row r="5665" spans="1:9">
      <c r="A5665" s="7">
        <v>5663.5</v>
      </c>
      <c r="B5665" s="7">
        <v>0</v>
      </c>
      <c r="C5665" s="7"/>
      <c r="D5665" s="7"/>
      <c r="E5665" s="7"/>
      <c r="H5665">
        <v>5663.5</v>
      </c>
      <c r="I5665">
        <v>1</v>
      </c>
    </row>
    <row r="5666" spans="1:9">
      <c r="A5666" s="7">
        <v>5664.5</v>
      </c>
      <c r="B5666" s="7">
        <v>0</v>
      </c>
      <c r="C5666" s="7"/>
      <c r="D5666" s="7"/>
      <c r="E5666" s="7"/>
      <c r="H5666">
        <v>5664.5</v>
      </c>
      <c r="I5666">
        <v>0</v>
      </c>
    </row>
    <row r="5667" spans="1:9">
      <c r="A5667" s="7">
        <v>5665.5</v>
      </c>
      <c r="B5667" s="7">
        <v>0</v>
      </c>
      <c r="C5667" s="7"/>
      <c r="D5667" s="7"/>
      <c r="E5667" s="7"/>
      <c r="H5667">
        <v>5665.5</v>
      </c>
      <c r="I5667">
        <v>0</v>
      </c>
    </row>
    <row r="5668" spans="1:9">
      <c r="A5668" s="7">
        <v>5666.5</v>
      </c>
      <c r="B5668" s="7">
        <v>1</v>
      </c>
      <c r="C5668" s="7"/>
      <c r="D5668" s="7"/>
      <c r="E5668" s="7"/>
      <c r="H5668">
        <v>5666.5</v>
      </c>
      <c r="I5668">
        <v>1</v>
      </c>
    </row>
    <row r="5669" spans="1:9">
      <c r="A5669" s="7">
        <v>5667.5</v>
      </c>
      <c r="B5669" s="7">
        <v>0</v>
      </c>
      <c r="C5669" s="7"/>
      <c r="D5669" s="7"/>
      <c r="E5669" s="7"/>
      <c r="H5669">
        <v>5667.5</v>
      </c>
      <c r="I5669">
        <v>1</v>
      </c>
    </row>
    <row r="5670" spans="1:9">
      <c r="A5670" s="7">
        <v>5668.5</v>
      </c>
      <c r="B5670" s="7">
        <v>0</v>
      </c>
      <c r="C5670" s="7"/>
      <c r="D5670" s="7"/>
      <c r="E5670" s="7"/>
      <c r="H5670">
        <v>5668.5</v>
      </c>
      <c r="I5670">
        <v>1</v>
      </c>
    </row>
    <row r="5671" spans="1:9">
      <c r="A5671" s="7">
        <v>5669.5</v>
      </c>
      <c r="B5671" s="7">
        <v>0</v>
      </c>
      <c r="C5671" s="7"/>
      <c r="D5671" s="7"/>
      <c r="E5671" s="7"/>
      <c r="H5671">
        <v>5669.5</v>
      </c>
      <c r="I5671">
        <v>1</v>
      </c>
    </row>
    <row r="5672" spans="1:9">
      <c r="A5672" s="7">
        <v>5670.5</v>
      </c>
      <c r="B5672" s="7">
        <v>0</v>
      </c>
      <c r="C5672" s="7"/>
      <c r="D5672" s="7"/>
      <c r="E5672" s="7"/>
      <c r="H5672">
        <v>5670.5</v>
      </c>
      <c r="I5672">
        <v>0</v>
      </c>
    </row>
    <row r="5673" spans="1:9">
      <c r="A5673" s="7">
        <v>5671.5</v>
      </c>
      <c r="B5673" s="7">
        <v>0</v>
      </c>
      <c r="C5673" s="7"/>
      <c r="D5673" s="7"/>
      <c r="E5673" s="7"/>
      <c r="H5673">
        <v>5671.5</v>
      </c>
      <c r="I5673">
        <v>1</v>
      </c>
    </row>
    <row r="5674" spans="1:9">
      <c r="A5674" s="7">
        <v>5672.5</v>
      </c>
      <c r="B5674" s="7">
        <v>0</v>
      </c>
      <c r="C5674" s="7"/>
      <c r="D5674" s="7"/>
      <c r="E5674" s="7"/>
      <c r="H5674">
        <v>5672.5</v>
      </c>
      <c r="I5674">
        <v>0</v>
      </c>
    </row>
    <row r="5675" spans="1:9">
      <c r="A5675" s="7">
        <v>5673.5</v>
      </c>
      <c r="B5675" s="7">
        <v>1</v>
      </c>
      <c r="C5675" s="7"/>
      <c r="D5675" s="7"/>
      <c r="E5675" s="7"/>
      <c r="H5675">
        <v>5673.5</v>
      </c>
      <c r="I5675">
        <v>0</v>
      </c>
    </row>
    <row r="5676" spans="1:9">
      <c r="A5676" s="7">
        <v>5674.5</v>
      </c>
      <c r="B5676" s="7">
        <v>0</v>
      </c>
      <c r="C5676" s="7"/>
      <c r="D5676" s="7"/>
      <c r="E5676" s="7"/>
      <c r="H5676">
        <v>5674.5</v>
      </c>
      <c r="I5676">
        <v>0</v>
      </c>
    </row>
    <row r="5677" spans="1:9">
      <c r="A5677" s="7">
        <v>5675.5</v>
      </c>
      <c r="B5677" s="7">
        <v>0</v>
      </c>
      <c r="C5677" s="7"/>
      <c r="D5677" s="7"/>
      <c r="E5677" s="7"/>
      <c r="H5677">
        <v>5675.5</v>
      </c>
      <c r="I5677">
        <v>0</v>
      </c>
    </row>
    <row r="5678" spans="1:9">
      <c r="A5678" s="7">
        <v>5676.5</v>
      </c>
      <c r="B5678" s="7">
        <v>1</v>
      </c>
      <c r="C5678" s="7"/>
      <c r="D5678" s="7"/>
      <c r="E5678" s="7"/>
      <c r="H5678">
        <v>5676.5</v>
      </c>
      <c r="I5678">
        <v>0</v>
      </c>
    </row>
    <row r="5679" spans="1:9">
      <c r="A5679" s="7">
        <v>5677.5</v>
      </c>
      <c r="B5679" s="7">
        <v>0</v>
      </c>
      <c r="C5679" s="7"/>
      <c r="D5679" s="7"/>
      <c r="E5679" s="7"/>
      <c r="H5679">
        <v>5677.5</v>
      </c>
      <c r="I5679">
        <v>0</v>
      </c>
    </row>
    <row r="5680" spans="1:9">
      <c r="A5680" s="7">
        <v>5678.5</v>
      </c>
      <c r="B5680" s="7">
        <v>0</v>
      </c>
      <c r="C5680" s="7"/>
      <c r="D5680" s="7"/>
      <c r="E5680" s="7"/>
      <c r="H5680">
        <v>5678.5</v>
      </c>
      <c r="I5680">
        <v>0</v>
      </c>
    </row>
    <row r="5681" spans="1:9">
      <c r="A5681" s="7">
        <v>5679.5</v>
      </c>
      <c r="B5681" s="7">
        <v>0</v>
      </c>
      <c r="C5681" s="7"/>
      <c r="D5681" s="7"/>
      <c r="E5681" s="7"/>
      <c r="H5681">
        <v>5679.5</v>
      </c>
      <c r="I5681">
        <v>0</v>
      </c>
    </row>
    <row r="5682" spans="1:9">
      <c r="A5682" s="7">
        <v>5680.5</v>
      </c>
      <c r="B5682" s="7">
        <v>1</v>
      </c>
      <c r="C5682" s="7"/>
      <c r="D5682" s="7"/>
      <c r="E5682" s="7"/>
      <c r="H5682">
        <v>5680.5</v>
      </c>
      <c r="I5682">
        <v>0</v>
      </c>
    </row>
    <row r="5683" spans="1:9">
      <c r="A5683" s="7">
        <v>5681.5</v>
      </c>
      <c r="B5683" s="7">
        <v>1</v>
      </c>
      <c r="C5683" s="7"/>
      <c r="D5683" s="7"/>
      <c r="E5683" s="7"/>
      <c r="H5683">
        <v>5681.5</v>
      </c>
      <c r="I5683">
        <v>0</v>
      </c>
    </row>
    <row r="5684" spans="1:9">
      <c r="A5684" s="7">
        <v>5682.5</v>
      </c>
      <c r="B5684" s="7">
        <v>0</v>
      </c>
      <c r="C5684" s="7"/>
      <c r="D5684" s="7"/>
      <c r="E5684" s="7"/>
      <c r="H5684">
        <v>5682.5</v>
      </c>
      <c r="I5684">
        <v>0</v>
      </c>
    </row>
    <row r="5685" spans="1:9">
      <c r="A5685" s="7">
        <v>5683.5</v>
      </c>
      <c r="B5685" s="7">
        <v>0</v>
      </c>
      <c r="C5685" s="7"/>
      <c r="D5685" s="7"/>
      <c r="E5685" s="7"/>
      <c r="H5685">
        <v>5683.5</v>
      </c>
      <c r="I5685">
        <v>0</v>
      </c>
    </row>
    <row r="5686" spans="1:9">
      <c r="A5686" s="7">
        <v>5684.5</v>
      </c>
      <c r="B5686" s="7">
        <v>0</v>
      </c>
      <c r="C5686" s="7"/>
      <c r="D5686" s="7"/>
      <c r="E5686" s="7"/>
      <c r="H5686">
        <v>5684.5</v>
      </c>
      <c r="I5686">
        <v>1</v>
      </c>
    </row>
    <row r="5687" spans="1:9">
      <c r="A5687" s="7">
        <v>5685.5</v>
      </c>
      <c r="B5687" s="7">
        <v>0</v>
      </c>
      <c r="C5687" s="7"/>
      <c r="D5687" s="7"/>
      <c r="E5687" s="7"/>
      <c r="H5687">
        <v>5685.5</v>
      </c>
      <c r="I5687">
        <v>0</v>
      </c>
    </row>
    <row r="5688" spans="1:9">
      <c r="A5688" s="7">
        <v>5686.5</v>
      </c>
      <c r="B5688" s="7">
        <v>0</v>
      </c>
      <c r="C5688" s="7"/>
      <c r="D5688" s="7"/>
      <c r="E5688" s="7"/>
      <c r="H5688">
        <v>5686.5</v>
      </c>
      <c r="I5688">
        <v>0</v>
      </c>
    </row>
    <row r="5689" spans="1:9">
      <c r="A5689" s="7">
        <v>5687.5</v>
      </c>
      <c r="B5689" s="7">
        <v>0</v>
      </c>
      <c r="C5689" s="7"/>
      <c r="D5689" s="7"/>
      <c r="E5689" s="7"/>
      <c r="H5689">
        <v>5687.5</v>
      </c>
      <c r="I5689">
        <v>0</v>
      </c>
    </row>
    <row r="5690" spans="1:9">
      <c r="A5690" s="7">
        <v>5688.5</v>
      </c>
      <c r="B5690" s="7">
        <v>1</v>
      </c>
      <c r="C5690" s="7"/>
      <c r="D5690" s="7"/>
      <c r="E5690" s="7"/>
      <c r="H5690">
        <v>5688.5</v>
      </c>
      <c r="I5690">
        <v>1</v>
      </c>
    </row>
    <row r="5691" spans="1:9">
      <c r="A5691" s="7">
        <v>5689.5</v>
      </c>
      <c r="B5691" s="7">
        <v>0</v>
      </c>
      <c r="C5691" s="7"/>
      <c r="D5691" s="7"/>
      <c r="E5691" s="7"/>
      <c r="H5691">
        <v>5689.5</v>
      </c>
      <c r="I5691">
        <v>0</v>
      </c>
    </row>
    <row r="5692" spans="1:9">
      <c r="A5692" s="7">
        <v>5690.5</v>
      </c>
      <c r="B5692" s="7">
        <v>0</v>
      </c>
      <c r="C5692" s="7"/>
      <c r="D5692" s="7"/>
      <c r="E5692" s="7"/>
      <c r="H5692">
        <v>5690.5</v>
      </c>
      <c r="I5692">
        <v>2</v>
      </c>
    </row>
    <row r="5693" spans="1:9">
      <c r="A5693" s="7">
        <v>5691.5</v>
      </c>
      <c r="B5693" s="7">
        <v>0</v>
      </c>
      <c r="C5693" s="7"/>
      <c r="D5693" s="7"/>
      <c r="E5693" s="7"/>
      <c r="H5693">
        <v>5691.5</v>
      </c>
      <c r="I5693">
        <v>1</v>
      </c>
    </row>
    <row r="5694" spans="1:9">
      <c r="A5694" s="7">
        <v>5692.5</v>
      </c>
      <c r="B5694" s="7">
        <v>0</v>
      </c>
      <c r="C5694" s="7"/>
      <c r="D5694" s="7"/>
      <c r="E5694" s="7"/>
      <c r="H5694">
        <v>5692.5</v>
      </c>
      <c r="I5694">
        <v>0</v>
      </c>
    </row>
    <row r="5695" spans="1:9">
      <c r="A5695" s="7">
        <v>5693.5</v>
      </c>
      <c r="B5695" s="7">
        <v>0</v>
      </c>
      <c r="C5695" s="7"/>
      <c r="D5695" s="7"/>
      <c r="E5695" s="7"/>
      <c r="H5695">
        <v>5693.5</v>
      </c>
      <c r="I5695">
        <v>0</v>
      </c>
    </row>
    <row r="5696" spans="1:9">
      <c r="A5696" s="7">
        <v>5694.5</v>
      </c>
      <c r="B5696" s="7">
        <v>0</v>
      </c>
      <c r="C5696" s="7"/>
      <c r="D5696" s="7"/>
      <c r="E5696" s="7"/>
      <c r="H5696">
        <v>5694.5</v>
      </c>
      <c r="I5696">
        <v>0</v>
      </c>
    </row>
    <row r="5697" spans="1:9">
      <c r="A5697" s="7">
        <v>5695.5</v>
      </c>
      <c r="B5697" s="7">
        <v>0</v>
      </c>
      <c r="C5697" s="7"/>
      <c r="D5697" s="7"/>
      <c r="E5697" s="7"/>
      <c r="H5697">
        <v>5695.5</v>
      </c>
      <c r="I5697">
        <v>0</v>
      </c>
    </row>
    <row r="5698" spans="1:9">
      <c r="A5698" s="7">
        <v>5696.5</v>
      </c>
      <c r="B5698" s="7">
        <v>1</v>
      </c>
      <c r="C5698" s="7"/>
      <c r="D5698" s="7"/>
      <c r="E5698" s="7"/>
      <c r="H5698">
        <v>5696.5</v>
      </c>
      <c r="I5698">
        <v>1</v>
      </c>
    </row>
    <row r="5699" spans="1:9">
      <c r="A5699" s="7">
        <v>5697.5</v>
      </c>
      <c r="B5699" s="7">
        <v>0</v>
      </c>
      <c r="C5699" s="7"/>
      <c r="D5699" s="7"/>
      <c r="E5699" s="7"/>
      <c r="H5699">
        <v>5697.5</v>
      </c>
      <c r="I5699">
        <v>0</v>
      </c>
    </row>
    <row r="5700" spans="1:9">
      <c r="A5700" s="7">
        <v>5698.5</v>
      </c>
      <c r="B5700" s="7">
        <v>0</v>
      </c>
      <c r="C5700" s="7"/>
      <c r="D5700" s="7"/>
      <c r="E5700" s="7"/>
      <c r="H5700">
        <v>5698.5</v>
      </c>
      <c r="I5700">
        <v>1</v>
      </c>
    </row>
    <row r="5701" spans="1:9">
      <c r="A5701" s="7">
        <v>5699.5</v>
      </c>
      <c r="B5701" s="7">
        <v>0</v>
      </c>
      <c r="C5701" s="7"/>
      <c r="D5701" s="7"/>
      <c r="E5701" s="7"/>
      <c r="H5701">
        <v>5699.5</v>
      </c>
      <c r="I5701">
        <v>1</v>
      </c>
    </row>
    <row r="5702" spans="1:9">
      <c r="A5702" s="7">
        <v>5700.5</v>
      </c>
      <c r="B5702" s="7">
        <v>1</v>
      </c>
      <c r="C5702" s="7"/>
      <c r="D5702" s="7"/>
      <c r="E5702" s="7"/>
      <c r="H5702">
        <v>5700.5</v>
      </c>
      <c r="I5702">
        <v>2</v>
      </c>
    </row>
    <row r="5703" spans="1:9">
      <c r="A5703" s="7">
        <v>5701.5</v>
      </c>
      <c r="B5703" s="7">
        <v>0</v>
      </c>
      <c r="C5703" s="7"/>
      <c r="D5703" s="7"/>
      <c r="E5703" s="7"/>
      <c r="H5703">
        <v>5701.5</v>
      </c>
      <c r="I5703">
        <v>0</v>
      </c>
    </row>
    <row r="5704" spans="1:9">
      <c r="A5704" s="7">
        <v>5702.5</v>
      </c>
      <c r="B5704" s="7">
        <v>0</v>
      </c>
      <c r="C5704" s="7"/>
      <c r="D5704" s="7"/>
      <c r="E5704" s="7"/>
      <c r="H5704">
        <v>5702.5</v>
      </c>
      <c r="I5704">
        <v>0</v>
      </c>
    </row>
    <row r="5705" spans="1:9">
      <c r="A5705" s="7">
        <v>5703.5</v>
      </c>
      <c r="B5705" s="7">
        <v>0</v>
      </c>
      <c r="C5705" s="7"/>
      <c r="D5705" s="7"/>
      <c r="E5705" s="7"/>
      <c r="H5705">
        <v>5703.5</v>
      </c>
      <c r="I5705">
        <v>0</v>
      </c>
    </row>
    <row r="5706" spans="1:9">
      <c r="A5706" s="7">
        <v>5704.5</v>
      </c>
      <c r="B5706" s="7">
        <v>0</v>
      </c>
      <c r="C5706" s="7"/>
      <c r="D5706" s="7"/>
      <c r="E5706" s="7"/>
      <c r="H5706">
        <v>5704.5</v>
      </c>
      <c r="I5706">
        <v>0</v>
      </c>
    </row>
    <row r="5707" spans="1:9">
      <c r="A5707" s="7">
        <v>5705.5</v>
      </c>
      <c r="B5707" s="7">
        <v>0</v>
      </c>
      <c r="C5707" s="7"/>
      <c r="D5707" s="7"/>
      <c r="E5707" s="7"/>
      <c r="H5707">
        <v>5705.5</v>
      </c>
      <c r="I5707">
        <v>0</v>
      </c>
    </row>
    <row r="5708" spans="1:9">
      <c r="A5708" s="7">
        <v>5706.5</v>
      </c>
      <c r="B5708" s="7">
        <v>0</v>
      </c>
      <c r="C5708" s="7"/>
      <c r="D5708" s="7"/>
      <c r="E5708" s="7"/>
      <c r="H5708">
        <v>5706.5</v>
      </c>
      <c r="I5708">
        <v>0</v>
      </c>
    </row>
    <row r="5709" spans="1:9">
      <c r="A5709" s="7">
        <v>5707.5</v>
      </c>
      <c r="B5709" s="7">
        <v>1</v>
      </c>
      <c r="C5709" s="7"/>
      <c r="D5709" s="7"/>
      <c r="E5709" s="7"/>
      <c r="H5709">
        <v>5707.5</v>
      </c>
      <c r="I5709">
        <v>0</v>
      </c>
    </row>
    <row r="5710" spans="1:9">
      <c r="A5710" s="7">
        <v>5708.5</v>
      </c>
      <c r="B5710" s="7">
        <v>0</v>
      </c>
      <c r="C5710" s="7"/>
      <c r="D5710" s="7"/>
      <c r="E5710" s="7"/>
      <c r="H5710">
        <v>5708.5</v>
      </c>
      <c r="I5710">
        <v>0</v>
      </c>
    </row>
    <row r="5711" spans="1:9">
      <c r="A5711" s="7">
        <v>5709.5</v>
      </c>
      <c r="B5711" s="7">
        <v>2</v>
      </c>
      <c r="C5711" s="7"/>
      <c r="D5711" s="7"/>
      <c r="E5711" s="7"/>
      <c r="H5711">
        <v>5709.5</v>
      </c>
      <c r="I5711">
        <v>2</v>
      </c>
    </row>
    <row r="5712" spans="1:9">
      <c r="A5712" s="7">
        <v>5710.5</v>
      </c>
      <c r="B5712" s="7">
        <v>0</v>
      </c>
      <c r="C5712" s="7"/>
      <c r="D5712" s="7"/>
      <c r="E5712" s="7"/>
      <c r="H5712">
        <v>5710.5</v>
      </c>
      <c r="I5712">
        <v>0</v>
      </c>
    </row>
    <row r="5713" spans="1:9">
      <c r="A5713" s="7">
        <v>5711.5</v>
      </c>
      <c r="B5713" s="7">
        <v>0</v>
      </c>
      <c r="C5713" s="7"/>
      <c r="D5713" s="7"/>
      <c r="E5713" s="7"/>
      <c r="H5713">
        <v>5711.5</v>
      </c>
      <c r="I5713">
        <v>0</v>
      </c>
    </row>
    <row r="5714" spans="1:9">
      <c r="A5714" s="7">
        <v>5712.5</v>
      </c>
      <c r="B5714" s="7">
        <v>0</v>
      </c>
      <c r="C5714" s="7"/>
      <c r="D5714" s="7"/>
      <c r="E5714" s="7"/>
      <c r="H5714">
        <v>5712.5</v>
      </c>
      <c r="I5714">
        <v>0</v>
      </c>
    </row>
    <row r="5715" spans="1:9">
      <c r="A5715" s="7">
        <v>5713.5</v>
      </c>
      <c r="B5715" s="7">
        <v>0</v>
      </c>
      <c r="C5715" s="7"/>
      <c r="D5715" s="7"/>
      <c r="E5715" s="7"/>
      <c r="H5715">
        <v>5713.5</v>
      </c>
      <c r="I5715">
        <v>0</v>
      </c>
    </row>
    <row r="5716" spans="1:9">
      <c r="A5716" s="7">
        <v>5714.5</v>
      </c>
      <c r="B5716" s="7">
        <v>0</v>
      </c>
      <c r="C5716" s="7"/>
      <c r="D5716" s="7"/>
      <c r="E5716" s="7"/>
      <c r="H5716">
        <v>5714.5</v>
      </c>
      <c r="I5716">
        <v>1</v>
      </c>
    </row>
    <row r="5717" spans="1:9">
      <c r="A5717" s="7">
        <v>5715.5</v>
      </c>
      <c r="B5717" s="7">
        <v>0</v>
      </c>
      <c r="C5717" s="7"/>
      <c r="D5717" s="7"/>
      <c r="E5717" s="7"/>
      <c r="H5717">
        <v>5715.5</v>
      </c>
      <c r="I5717">
        <v>1</v>
      </c>
    </row>
    <row r="5718" spans="1:9">
      <c r="A5718" s="7">
        <v>5716.5</v>
      </c>
      <c r="B5718" s="7">
        <v>0</v>
      </c>
      <c r="C5718" s="7"/>
      <c r="D5718" s="7"/>
      <c r="E5718" s="7"/>
      <c r="H5718">
        <v>5716.5</v>
      </c>
      <c r="I5718">
        <v>1</v>
      </c>
    </row>
    <row r="5719" spans="1:9">
      <c r="A5719" s="7">
        <v>5717.5</v>
      </c>
      <c r="B5719" s="7">
        <v>0</v>
      </c>
      <c r="C5719" s="7"/>
      <c r="D5719" s="7"/>
      <c r="E5719" s="7"/>
      <c r="H5719">
        <v>5717.5</v>
      </c>
      <c r="I5719">
        <v>0</v>
      </c>
    </row>
    <row r="5720" spans="1:9">
      <c r="A5720" s="7">
        <v>5718.5</v>
      </c>
      <c r="B5720" s="7">
        <v>1</v>
      </c>
      <c r="C5720" s="7"/>
      <c r="D5720" s="7"/>
      <c r="E5720" s="7"/>
      <c r="H5720">
        <v>5718.5</v>
      </c>
      <c r="I5720">
        <v>0</v>
      </c>
    </row>
    <row r="5721" spans="1:9">
      <c r="A5721" s="7">
        <v>5719.5</v>
      </c>
      <c r="B5721" s="7">
        <v>0</v>
      </c>
      <c r="C5721" s="7"/>
      <c r="D5721" s="7"/>
      <c r="E5721" s="7"/>
      <c r="H5721">
        <v>5719.5</v>
      </c>
      <c r="I5721">
        <v>0</v>
      </c>
    </row>
    <row r="5722" spans="1:9">
      <c r="A5722" s="7">
        <v>5720.5</v>
      </c>
      <c r="B5722" s="7">
        <v>0</v>
      </c>
      <c r="C5722" s="7"/>
      <c r="D5722" s="7"/>
      <c r="E5722" s="7"/>
      <c r="H5722">
        <v>5720.5</v>
      </c>
      <c r="I5722">
        <v>0</v>
      </c>
    </row>
    <row r="5723" spans="1:9">
      <c r="A5723" s="7">
        <v>5721.5</v>
      </c>
      <c r="B5723" s="7">
        <v>1</v>
      </c>
      <c r="C5723" s="7"/>
      <c r="D5723" s="7"/>
      <c r="E5723" s="7"/>
      <c r="H5723">
        <v>5721.5</v>
      </c>
      <c r="I5723">
        <v>0</v>
      </c>
    </row>
    <row r="5724" spans="1:9">
      <c r="A5724" s="7">
        <v>5722.5</v>
      </c>
      <c r="B5724" s="7">
        <v>0</v>
      </c>
      <c r="C5724" s="7"/>
      <c r="D5724" s="7"/>
      <c r="E5724" s="7"/>
      <c r="H5724">
        <v>5722.5</v>
      </c>
      <c r="I5724">
        <v>0</v>
      </c>
    </row>
    <row r="5725" spans="1:9">
      <c r="A5725" s="7">
        <v>5723.5</v>
      </c>
      <c r="B5725" s="7">
        <v>0</v>
      </c>
      <c r="C5725" s="7"/>
      <c r="D5725" s="7"/>
      <c r="E5725" s="7"/>
      <c r="H5725">
        <v>5723.5</v>
      </c>
      <c r="I5725">
        <v>0</v>
      </c>
    </row>
    <row r="5726" spans="1:9">
      <c r="A5726" s="7">
        <v>5724.5</v>
      </c>
      <c r="B5726" s="7">
        <v>1</v>
      </c>
      <c r="C5726" s="7"/>
      <c r="D5726" s="7"/>
      <c r="E5726" s="7"/>
      <c r="H5726">
        <v>5724.5</v>
      </c>
      <c r="I5726">
        <v>0</v>
      </c>
    </row>
    <row r="5727" spans="1:9">
      <c r="A5727" s="7">
        <v>5725.5</v>
      </c>
      <c r="B5727" s="7">
        <v>0</v>
      </c>
      <c r="C5727" s="7"/>
      <c r="D5727" s="7"/>
      <c r="E5727" s="7"/>
      <c r="H5727">
        <v>5725.5</v>
      </c>
      <c r="I5727">
        <v>0</v>
      </c>
    </row>
    <row r="5728" spans="1:9">
      <c r="A5728" s="7">
        <v>5726.5</v>
      </c>
      <c r="B5728" s="7">
        <v>0</v>
      </c>
      <c r="C5728" s="7"/>
      <c r="D5728" s="7"/>
      <c r="E5728" s="7"/>
      <c r="H5728">
        <v>5726.5</v>
      </c>
      <c r="I5728">
        <v>0</v>
      </c>
    </row>
    <row r="5729" spans="1:9">
      <c r="A5729" s="7">
        <v>5727.5</v>
      </c>
      <c r="B5729" s="7">
        <v>0</v>
      </c>
      <c r="C5729" s="7"/>
      <c r="D5729" s="7"/>
      <c r="E5729" s="7"/>
      <c r="H5729">
        <v>5727.5</v>
      </c>
      <c r="I5729">
        <v>1</v>
      </c>
    </row>
    <row r="5730" spans="1:9">
      <c r="A5730" s="7">
        <v>5728.5</v>
      </c>
      <c r="B5730" s="7">
        <v>0</v>
      </c>
      <c r="C5730" s="7"/>
      <c r="D5730" s="7"/>
      <c r="E5730" s="7"/>
      <c r="H5730">
        <v>5728.5</v>
      </c>
      <c r="I5730">
        <v>0</v>
      </c>
    </row>
    <row r="5731" spans="1:9">
      <c r="A5731" s="7">
        <v>5729.5</v>
      </c>
      <c r="B5731" s="7">
        <v>0</v>
      </c>
      <c r="C5731" s="7"/>
      <c r="D5731" s="7"/>
      <c r="E5731" s="7"/>
      <c r="H5731">
        <v>5729.5</v>
      </c>
      <c r="I5731">
        <v>0</v>
      </c>
    </row>
    <row r="5732" spans="1:9">
      <c r="A5732" s="7">
        <v>5730.5</v>
      </c>
      <c r="B5732" s="7">
        <v>0</v>
      </c>
      <c r="C5732" s="7"/>
      <c r="D5732" s="7"/>
      <c r="E5732" s="7"/>
      <c r="H5732">
        <v>5730.5</v>
      </c>
      <c r="I5732">
        <v>1</v>
      </c>
    </row>
    <row r="5733" spans="1:9">
      <c r="A5733" s="7">
        <v>5731.5</v>
      </c>
      <c r="B5733" s="7">
        <v>0</v>
      </c>
      <c r="C5733" s="7"/>
      <c r="D5733" s="7"/>
      <c r="E5733" s="7"/>
      <c r="H5733">
        <v>5731.5</v>
      </c>
      <c r="I5733">
        <v>1</v>
      </c>
    </row>
    <row r="5734" spans="1:9">
      <c r="A5734" s="7">
        <v>5732.5</v>
      </c>
      <c r="B5734" s="7">
        <v>0</v>
      </c>
      <c r="C5734" s="7"/>
      <c r="D5734" s="7"/>
      <c r="E5734" s="7"/>
      <c r="H5734">
        <v>5732.5</v>
      </c>
      <c r="I5734">
        <v>0</v>
      </c>
    </row>
    <row r="5735" spans="1:9">
      <c r="A5735" s="7">
        <v>5733.5</v>
      </c>
      <c r="B5735" s="7">
        <v>0</v>
      </c>
      <c r="C5735" s="7"/>
      <c r="D5735" s="7"/>
      <c r="E5735" s="7"/>
      <c r="H5735">
        <v>5733.5</v>
      </c>
      <c r="I5735">
        <v>0</v>
      </c>
    </row>
    <row r="5736" spans="1:9">
      <c r="A5736" s="7">
        <v>5734.5</v>
      </c>
      <c r="B5736" s="7">
        <v>0</v>
      </c>
      <c r="C5736" s="7"/>
      <c r="D5736" s="7"/>
      <c r="E5736" s="7"/>
      <c r="H5736">
        <v>5734.5</v>
      </c>
      <c r="I5736">
        <v>1</v>
      </c>
    </row>
    <row r="5737" spans="1:9">
      <c r="A5737" s="7">
        <v>5735.5</v>
      </c>
      <c r="B5737" s="7">
        <v>0</v>
      </c>
      <c r="C5737" s="7"/>
      <c r="D5737" s="7"/>
      <c r="E5737" s="7"/>
      <c r="H5737">
        <v>5735.5</v>
      </c>
      <c r="I5737">
        <v>1</v>
      </c>
    </row>
    <row r="5738" spans="1:9">
      <c r="A5738" s="7">
        <v>5736.5</v>
      </c>
      <c r="B5738" s="7">
        <v>0</v>
      </c>
      <c r="C5738" s="7"/>
      <c r="D5738" s="7"/>
      <c r="E5738" s="7"/>
      <c r="H5738">
        <v>5736.5</v>
      </c>
      <c r="I5738">
        <v>1</v>
      </c>
    </row>
    <row r="5739" spans="1:9">
      <c r="A5739" s="7">
        <v>5737.5</v>
      </c>
      <c r="B5739" s="7">
        <v>0</v>
      </c>
      <c r="C5739" s="7"/>
      <c r="D5739" s="7"/>
      <c r="E5739" s="7"/>
      <c r="H5739">
        <v>5737.5</v>
      </c>
      <c r="I5739">
        <v>1</v>
      </c>
    </row>
    <row r="5740" spans="1:9">
      <c r="A5740" s="7">
        <v>5738.5</v>
      </c>
      <c r="B5740" s="7">
        <v>0</v>
      </c>
      <c r="C5740" s="7"/>
      <c r="D5740" s="7"/>
      <c r="E5740" s="7"/>
      <c r="H5740">
        <v>5738.5</v>
      </c>
      <c r="I5740">
        <v>1</v>
      </c>
    </row>
    <row r="5741" spans="1:9">
      <c r="A5741" s="7">
        <v>5739.5</v>
      </c>
      <c r="B5741" s="7">
        <v>0</v>
      </c>
      <c r="C5741" s="7"/>
      <c r="D5741" s="7"/>
      <c r="E5741" s="7"/>
      <c r="H5741">
        <v>5739.5</v>
      </c>
      <c r="I5741">
        <v>0</v>
      </c>
    </row>
    <row r="5742" spans="1:9">
      <c r="A5742" s="7">
        <v>5740.5</v>
      </c>
      <c r="B5742" s="7">
        <v>0</v>
      </c>
      <c r="C5742" s="7"/>
      <c r="D5742" s="7"/>
      <c r="E5742" s="7"/>
      <c r="H5742">
        <v>5740.5</v>
      </c>
      <c r="I5742">
        <v>1</v>
      </c>
    </row>
    <row r="5743" spans="1:9">
      <c r="A5743" s="7">
        <v>5741.5</v>
      </c>
      <c r="B5743" s="7">
        <v>0</v>
      </c>
      <c r="C5743" s="7"/>
      <c r="D5743" s="7"/>
      <c r="E5743" s="7"/>
      <c r="H5743">
        <v>5741.5</v>
      </c>
      <c r="I5743">
        <v>0</v>
      </c>
    </row>
    <row r="5744" spans="1:9">
      <c r="A5744" s="7">
        <v>5742.5</v>
      </c>
      <c r="B5744" s="7">
        <v>0</v>
      </c>
      <c r="C5744" s="7"/>
      <c r="D5744" s="7"/>
      <c r="E5744" s="7"/>
      <c r="H5744">
        <v>5742.5</v>
      </c>
      <c r="I5744">
        <v>0</v>
      </c>
    </row>
    <row r="5745" spans="1:9">
      <c r="A5745" s="7">
        <v>5743.5</v>
      </c>
      <c r="B5745" s="7">
        <v>0</v>
      </c>
      <c r="C5745" s="7"/>
      <c r="D5745" s="7"/>
      <c r="E5745" s="7"/>
      <c r="H5745">
        <v>5743.5</v>
      </c>
      <c r="I5745">
        <v>1</v>
      </c>
    </row>
    <row r="5746" spans="1:9">
      <c r="A5746" s="7">
        <v>5744.5</v>
      </c>
      <c r="B5746" s="7">
        <v>0</v>
      </c>
      <c r="C5746" s="7"/>
      <c r="D5746" s="7"/>
      <c r="E5746" s="7"/>
      <c r="H5746">
        <v>5744.5</v>
      </c>
      <c r="I5746">
        <v>1</v>
      </c>
    </row>
    <row r="5747" spans="1:9">
      <c r="A5747" s="7">
        <v>5745.5</v>
      </c>
      <c r="B5747" s="7">
        <v>0</v>
      </c>
      <c r="C5747" s="7"/>
      <c r="D5747" s="7"/>
      <c r="E5747" s="7"/>
      <c r="H5747">
        <v>5745.5</v>
      </c>
      <c r="I5747">
        <v>0</v>
      </c>
    </row>
    <row r="5748" spans="1:9">
      <c r="A5748" s="7">
        <v>5746.5</v>
      </c>
      <c r="B5748" s="7">
        <v>0</v>
      </c>
      <c r="C5748" s="7"/>
      <c r="D5748" s="7"/>
      <c r="E5748" s="7"/>
      <c r="H5748">
        <v>5746.5</v>
      </c>
      <c r="I5748">
        <v>1</v>
      </c>
    </row>
    <row r="5749" spans="1:9">
      <c r="A5749" s="7">
        <v>5747.5</v>
      </c>
      <c r="B5749" s="7">
        <v>0</v>
      </c>
      <c r="C5749" s="7"/>
      <c r="D5749" s="7"/>
      <c r="E5749" s="7"/>
      <c r="H5749">
        <v>5747.5</v>
      </c>
      <c r="I5749">
        <v>0</v>
      </c>
    </row>
    <row r="5750" spans="1:9">
      <c r="A5750" s="7">
        <v>5748.5</v>
      </c>
      <c r="B5750" s="7">
        <v>0</v>
      </c>
      <c r="C5750" s="7"/>
      <c r="D5750" s="7"/>
      <c r="E5750" s="7"/>
      <c r="H5750">
        <v>5748.5</v>
      </c>
      <c r="I5750">
        <v>0</v>
      </c>
    </row>
    <row r="5751" spans="1:9">
      <c r="A5751" s="7">
        <v>5749.5</v>
      </c>
      <c r="B5751" s="7">
        <v>0</v>
      </c>
      <c r="C5751" s="7"/>
      <c r="D5751" s="7"/>
      <c r="E5751" s="7"/>
      <c r="H5751">
        <v>5749.5</v>
      </c>
      <c r="I5751">
        <v>0</v>
      </c>
    </row>
    <row r="5752" spans="1:9">
      <c r="A5752" s="7">
        <v>5750.5</v>
      </c>
      <c r="B5752" s="7">
        <v>0</v>
      </c>
      <c r="C5752" s="7"/>
      <c r="D5752" s="7"/>
      <c r="E5752" s="7"/>
      <c r="H5752">
        <v>5750.5</v>
      </c>
      <c r="I5752">
        <v>0</v>
      </c>
    </row>
    <row r="5753" spans="1:9">
      <c r="A5753" s="7">
        <v>5751.5</v>
      </c>
      <c r="B5753" s="7">
        <v>0</v>
      </c>
      <c r="C5753" s="7"/>
      <c r="D5753" s="7"/>
      <c r="E5753" s="7"/>
      <c r="H5753">
        <v>5751.5</v>
      </c>
      <c r="I5753">
        <v>1</v>
      </c>
    </row>
    <row r="5754" spans="1:9">
      <c r="A5754" s="7">
        <v>5752.5</v>
      </c>
      <c r="B5754" s="7">
        <v>0</v>
      </c>
      <c r="C5754" s="7"/>
      <c r="D5754" s="7"/>
      <c r="E5754" s="7"/>
      <c r="H5754">
        <v>5752.5</v>
      </c>
      <c r="I5754">
        <v>0</v>
      </c>
    </row>
    <row r="5755" spans="1:9">
      <c r="A5755" s="7">
        <v>5753.5</v>
      </c>
      <c r="B5755" s="7">
        <v>1</v>
      </c>
      <c r="C5755" s="7"/>
      <c r="D5755" s="7"/>
      <c r="E5755" s="7"/>
      <c r="H5755">
        <v>5753.5</v>
      </c>
      <c r="I5755">
        <v>0</v>
      </c>
    </row>
    <row r="5756" spans="1:9">
      <c r="A5756" s="7">
        <v>5754.5</v>
      </c>
      <c r="B5756" s="7">
        <v>0</v>
      </c>
      <c r="C5756" s="7"/>
      <c r="D5756" s="7"/>
      <c r="E5756" s="7"/>
      <c r="H5756">
        <v>5754.5</v>
      </c>
      <c r="I5756">
        <v>0</v>
      </c>
    </row>
    <row r="5757" spans="1:9">
      <c r="A5757" s="7">
        <v>5755.5</v>
      </c>
      <c r="B5757" s="7">
        <v>0</v>
      </c>
      <c r="C5757" s="7"/>
      <c r="D5757" s="7"/>
      <c r="E5757" s="7"/>
      <c r="H5757">
        <v>5755.5</v>
      </c>
      <c r="I5757">
        <v>0</v>
      </c>
    </row>
    <row r="5758" spans="1:9">
      <c r="A5758" s="7">
        <v>5756.5</v>
      </c>
      <c r="B5758" s="7">
        <v>0</v>
      </c>
      <c r="C5758" s="7"/>
      <c r="D5758" s="7"/>
      <c r="E5758" s="7"/>
      <c r="H5758">
        <v>5756.5</v>
      </c>
      <c r="I5758">
        <v>1</v>
      </c>
    </row>
    <row r="5759" spans="1:9">
      <c r="A5759" s="7">
        <v>5757.5</v>
      </c>
      <c r="B5759" s="7">
        <v>0</v>
      </c>
      <c r="C5759" s="7"/>
      <c r="D5759" s="7"/>
      <c r="E5759" s="7"/>
      <c r="H5759">
        <v>5757.5</v>
      </c>
      <c r="I5759">
        <v>0</v>
      </c>
    </row>
    <row r="5760" spans="1:9">
      <c r="A5760" s="7">
        <v>5758.5</v>
      </c>
      <c r="B5760" s="7">
        <v>0</v>
      </c>
      <c r="C5760" s="7"/>
      <c r="D5760" s="7"/>
      <c r="E5760" s="7"/>
      <c r="H5760">
        <v>5758.5</v>
      </c>
      <c r="I5760">
        <v>0</v>
      </c>
    </row>
    <row r="5761" spans="1:9">
      <c r="A5761" s="7">
        <v>5759.5</v>
      </c>
      <c r="B5761" s="7">
        <v>0</v>
      </c>
      <c r="C5761" s="7"/>
      <c r="D5761" s="7"/>
      <c r="E5761" s="7"/>
      <c r="H5761">
        <v>5759.5</v>
      </c>
      <c r="I5761">
        <v>0</v>
      </c>
    </row>
    <row r="5762" spans="1:9">
      <c r="A5762" s="7">
        <v>5760.5</v>
      </c>
      <c r="B5762" s="7">
        <v>0</v>
      </c>
      <c r="C5762" s="7"/>
      <c r="D5762" s="7"/>
      <c r="E5762" s="7"/>
      <c r="H5762">
        <v>5760.5</v>
      </c>
      <c r="I5762">
        <v>2</v>
      </c>
    </row>
    <row r="5763" spans="1:9">
      <c r="A5763" s="7">
        <v>5761.5</v>
      </c>
      <c r="B5763" s="7">
        <v>0</v>
      </c>
      <c r="C5763" s="7"/>
      <c r="D5763" s="7"/>
      <c r="E5763" s="7"/>
      <c r="H5763">
        <v>5761.5</v>
      </c>
      <c r="I5763">
        <v>0</v>
      </c>
    </row>
    <row r="5764" spans="1:9">
      <c r="A5764" s="7">
        <v>5762.5</v>
      </c>
      <c r="B5764" s="7">
        <v>0</v>
      </c>
      <c r="C5764" s="7"/>
      <c r="D5764" s="7"/>
      <c r="E5764" s="7"/>
      <c r="H5764">
        <v>5762.5</v>
      </c>
      <c r="I5764">
        <v>0</v>
      </c>
    </row>
    <row r="5765" spans="1:9">
      <c r="A5765" s="7">
        <v>5763.5</v>
      </c>
      <c r="B5765" s="7">
        <v>0</v>
      </c>
      <c r="C5765" s="7"/>
      <c r="D5765" s="7"/>
      <c r="E5765" s="7"/>
      <c r="H5765">
        <v>5763.5</v>
      </c>
      <c r="I5765">
        <v>0</v>
      </c>
    </row>
    <row r="5766" spans="1:9">
      <c r="A5766" s="7">
        <v>5764.5</v>
      </c>
      <c r="B5766" s="7">
        <v>0</v>
      </c>
      <c r="C5766" s="7"/>
      <c r="D5766" s="7"/>
      <c r="E5766" s="7"/>
      <c r="H5766">
        <v>5764.5</v>
      </c>
      <c r="I5766">
        <v>2</v>
      </c>
    </row>
    <row r="5767" spans="1:9">
      <c r="A5767" s="7">
        <v>5765.5</v>
      </c>
      <c r="B5767" s="7">
        <v>0</v>
      </c>
      <c r="C5767" s="7"/>
      <c r="D5767" s="7"/>
      <c r="E5767" s="7"/>
      <c r="H5767">
        <v>5765.5</v>
      </c>
      <c r="I5767">
        <v>0</v>
      </c>
    </row>
    <row r="5768" spans="1:9">
      <c r="A5768" s="7">
        <v>5766.5</v>
      </c>
      <c r="B5768" s="7">
        <v>1</v>
      </c>
      <c r="C5768" s="7"/>
      <c r="D5768" s="7"/>
      <c r="E5768" s="7"/>
      <c r="H5768">
        <v>5766.5</v>
      </c>
      <c r="I5768">
        <v>0</v>
      </c>
    </row>
    <row r="5769" spans="1:9">
      <c r="A5769" s="7">
        <v>5767.5</v>
      </c>
      <c r="B5769" s="7">
        <v>0</v>
      </c>
      <c r="C5769" s="7"/>
      <c r="D5769" s="7"/>
      <c r="E5769" s="7"/>
      <c r="H5769">
        <v>5767.5</v>
      </c>
      <c r="I5769">
        <v>1</v>
      </c>
    </row>
    <row r="5770" spans="1:9">
      <c r="A5770" s="7">
        <v>5768.5</v>
      </c>
      <c r="B5770" s="7">
        <v>0</v>
      </c>
      <c r="C5770" s="7"/>
      <c r="D5770" s="7"/>
      <c r="E5770" s="7"/>
      <c r="H5770">
        <v>5768.5</v>
      </c>
      <c r="I5770">
        <v>0</v>
      </c>
    </row>
    <row r="5771" spans="1:9">
      <c r="A5771" s="7">
        <v>5769.5</v>
      </c>
      <c r="B5771" s="7">
        <v>1</v>
      </c>
      <c r="C5771" s="7"/>
      <c r="D5771" s="7"/>
      <c r="E5771" s="7"/>
      <c r="H5771">
        <v>5769.5</v>
      </c>
      <c r="I5771">
        <v>1</v>
      </c>
    </row>
    <row r="5772" spans="1:9">
      <c r="A5772" s="7">
        <v>5770.5</v>
      </c>
      <c r="B5772" s="7">
        <v>0</v>
      </c>
      <c r="C5772" s="7"/>
      <c r="D5772" s="7"/>
      <c r="E5772" s="7"/>
      <c r="H5772">
        <v>5770.5</v>
      </c>
      <c r="I5772">
        <v>0</v>
      </c>
    </row>
    <row r="5773" spans="1:9">
      <c r="A5773" s="7">
        <v>5771.5</v>
      </c>
      <c r="B5773" s="7">
        <v>1</v>
      </c>
      <c r="C5773" s="7"/>
      <c r="D5773" s="7"/>
      <c r="E5773" s="7"/>
      <c r="H5773">
        <v>5771.5</v>
      </c>
      <c r="I5773">
        <v>0</v>
      </c>
    </row>
    <row r="5774" spans="1:9">
      <c r="A5774" s="7">
        <v>5772.5</v>
      </c>
      <c r="B5774" s="7">
        <v>0</v>
      </c>
      <c r="C5774" s="7"/>
      <c r="D5774" s="7"/>
      <c r="E5774" s="7"/>
      <c r="H5774">
        <v>5772.5</v>
      </c>
      <c r="I5774">
        <v>0</v>
      </c>
    </row>
    <row r="5775" spans="1:9">
      <c r="A5775" s="7">
        <v>5773.5</v>
      </c>
      <c r="B5775" s="7">
        <v>0</v>
      </c>
      <c r="C5775" s="7"/>
      <c r="D5775" s="7"/>
      <c r="E5775" s="7"/>
      <c r="H5775">
        <v>5773.5</v>
      </c>
      <c r="I5775">
        <v>0</v>
      </c>
    </row>
    <row r="5776" spans="1:9">
      <c r="A5776" s="7">
        <v>5774.5</v>
      </c>
      <c r="B5776" s="7">
        <v>0</v>
      </c>
      <c r="C5776" s="7"/>
      <c r="D5776" s="7"/>
      <c r="E5776" s="7"/>
      <c r="H5776">
        <v>5774.5</v>
      </c>
      <c r="I5776">
        <v>0</v>
      </c>
    </row>
    <row r="5777" spans="1:9">
      <c r="A5777" s="7">
        <v>5775.5</v>
      </c>
      <c r="B5777" s="7">
        <v>0</v>
      </c>
      <c r="C5777" s="7"/>
      <c r="D5777" s="7"/>
      <c r="E5777" s="7"/>
      <c r="H5777">
        <v>5775.5</v>
      </c>
      <c r="I5777">
        <v>0</v>
      </c>
    </row>
    <row r="5778" spans="1:9">
      <c r="A5778" s="7">
        <v>5776.5</v>
      </c>
      <c r="B5778" s="7">
        <v>0</v>
      </c>
      <c r="C5778" s="7"/>
      <c r="D5778" s="7"/>
      <c r="E5778" s="7"/>
      <c r="H5778">
        <v>5776.5</v>
      </c>
      <c r="I5778">
        <v>1</v>
      </c>
    </row>
    <row r="5779" spans="1:9">
      <c r="A5779" s="7">
        <v>5777.5</v>
      </c>
      <c r="B5779" s="7">
        <v>0</v>
      </c>
      <c r="C5779" s="7"/>
      <c r="D5779" s="7"/>
      <c r="E5779" s="7"/>
      <c r="H5779">
        <v>5777.5</v>
      </c>
      <c r="I5779">
        <v>1</v>
      </c>
    </row>
    <row r="5780" spans="1:9">
      <c r="A5780" s="7">
        <v>5778.5</v>
      </c>
      <c r="B5780" s="7">
        <v>0</v>
      </c>
      <c r="C5780" s="7"/>
      <c r="D5780" s="7"/>
      <c r="E5780" s="7"/>
      <c r="H5780">
        <v>5778.5</v>
      </c>
      <c r="I5780">
        <v>0</v>
      </c>
    </row>
    <row r="5781" spans="1:9">
      <c r="A5781" s="7">
        <v>5779.5</v>
      </c>
      <c r="B5781" s="7">
        <v>0</v>
      </c>
      <c r="C5781" s="7"/>
      <c r="D5781" s="7"/>
      <c r="E5781" s="7"/>
      <c r="H5781">
        <v>5779.5</v>
      </c>
      <c r="I5781">
        <v>0</v>
      </c>
    </row>
    <row r="5782" spans="1:9">
      <c r="A5782" s="7">
        <v>5780.5</v>
      </c>
      <c r="B5782" s="7">
        <v>1</v>
      </c>
      <c r="C5782" s="7"/>
      <c r="D5782" s="7"/>
      <c r="E5782" s="7"/>
      <c r="H5782">
        <v>5780.5</v>
      </c>
      <c r="I5782">
        <v>1</v>
      </c>
    </row>
    <row r="5783" spans="1:9">
      <c r="A5783" s="7">
        <v>5781.5</v>
      </c>
      <c r="B5783" s="7">
        <v>0</v>
      </c>
      <c r="C5783" s="7"/>
      <c r="D5783" s="7"/>
      <c r="E5783" s="7"/>
      <c r="H5783">
        <v>5781.5</v>
      </c>
      <c r="I5783">
        <v>0</v>
      </c>
    </row>
    <row r="5784" spans="1:9">
      <c r="A5784" s="7">
        <v>5782.5</v>
      </c>
      <c r="B5784" s="7">
        <v>0</v>
      </c>
      <c r="C5784" s="7"/>
      <c r="D5784" s="7"/>
      <c r="E5784" s="7"/>
      <c r="H5784">
        <v>5782.5</v>
      </c>
      <c r="I5784">
        <v>3</v>
      </c>
    </row>
    <row r="5785" spans="1:9">
      <c r="A5785" s="7">
        <v>5783.5</v>
      </c>
      <c r="B5785" s="7">
        <v>0</v>
      </c>
      <c r="C5785" s="7"/>
      <c r="D5785" s="7"/>
      <c r="E5785" s="7"/>
      <c r="H5785">
        <v>5783.5</v>
      </c>
      <c r="I5785">
        <v>0</v>
      </c>
    </row>
    <row r="5786" spans="1:9">
      <c r="A5786" s="7">
        <v>5784.5</v>
      </c>
      <c r="B5786" s="7">
        <v>1</v>
      </c>
      <c r="C5786" s="7"/>
      <c r="D5786" s="7"/>
      <c r="E5786" s="7"/>
      <c r="H5786">
        <v>5784.5</v>
      </c>
      <c r="I5786">
        <v>0</v>
      </c>
    </row>
    <row r="5787" spans="1:9">
      <c r="A5787" s="7">
        <v>5785.5</v>
      </c>
      <c r="B5787" s="7">
        <v>1</v>
      </c>
      <c r="C5787" s="7"/>
      <c r="D5787" s="7"/>
      <c r="E5787" s="7"/>
      <c r="H5787">
        <v>5785.5</v>
      </c>
      <c r="I5787">
        <v>0</v>
      </c>
    </row>
    <row r="5788" spans="1:9">
      <c r="A5788" s="7">
        <v>5786.5</v>
      </c>
      <c r="B5788" s="7">
        <v>0</v>
      </c>
      <c r="C5788" s="7"/>
      <c r="D5788" s="7"/>
      <c r="E5788" s="7"/>
      <c r="H5788">
        <v>5786.5</v>
      </c>
      <c r="I5788">
        <v>0</v>
      </c>
    </row>
    <row r="5789" spans="1:9">
      <c r="A5789" s="7">
        <v>5787.5</v>
      </c>
      <c r="B5789" s="7">
        <v>0</v>
      </c>
      <c r="C5789" s="7"/>
      <c r="D5789" s="7"/>
      <c r="E5789" s="7"/>
      <c r="H5789">
        <v>5787.5</v>
      </c>
      <c r="I5789">
        <v>0</v>
      </c>
    </row>
    <row r="5790" spans="1:9">
      <c r="A5790" s="7">
        <v>5788.5</v>
      </c>
      <c r="B5790" s="7">
        <v>0</v>
      </c>
      <c r="C5790" s="7"/>
      <c r="D5790" s="7"/>
      <c r="E5790" s="7"/>
      <c r="H5790">
        <v>5788.5</v>
      </c>
      <c r="I5790">
        <v>0</v>
      </c>
    </row>
    <row r="5791" spans="1:9">
      <c r="A5791" s="7">
        <v>5789.5</v>
      </c>
      <c r="B5791" s="7">
        <v>0</v>
      </c>
      <c r="C5791" s="7"/>
      <c r="D5791" s="7"/>
      <c r="E5791" s="7"/>
      <c r="H5791">
        <v>5789.5</v>
      </c>
      <c r="I5791">
        <v>0</v>
      </c>
    </row>
    <row r="5792" spans="1:9">
      <c r="A5792" s="7">
        <v>5790.5</v>
      </c>
      <c r="B5792" s="7">
        <v>0</v>
      </c>
      <c r="C5792" s="7"/>
      <c r="D5792" s="7"/>
      <c r="E5792" s="7"/>
      <c r="H5792">
        <v>5790.5</v>
      </c>
      <c r="I5792">
        <v>0</v>
      </c>
    </row>
    <row r="5793" spans="1:9">
      <c r="A5793" s="7">
        <v>5791.5</v>
      </c>
      <c r="B5793" s="7">
        <v>0</v>
      </c>
      <c r="C5793" s="7"/>
      <c r="D5793" s="7"/>
      <c r="E5793" s="7"/>
      <c r="H5793">
        <v>5791.5</v>
      </c>
      <c r="I5793">
        <v>0</v>
      </c>
    </row>
    <row r="5794" spans="1:9">
      <c r="A5794" s="7">
        <v>5792.5</v>
      </c>
      <c r="B5794" s="7">
        <v>0</v>
      </c>
      <c r="C5794" s="7"/>
      <c r="D5794" s="7"/>
      <c r="E5794" s="7"/>
      <c r="H5794">
        <v>5792.5</v>
      </c>
      <c r="I5794">
        <v>0</v>
      </c>
    </row>
    <row r="5795" spans="1:9">
      <c r="A5795" s="7">
        <v>5793.5</v>
      </c>
      <c r="B5795" s="7">
        <v>0</v>
      </c>
      <c r="C5795" s="7"/>
      <c r="D5795" s="7"/>
      <c r="E5795" s="7"/>
      <c r="H5795">
        <v>5793.5</v>
      </c>
      <c r="I5795">
        <v>0</v>
      </c>
    </row>
    <row r="5796" spans="1:9">
      <c r="A5796" s="7">
        <v>5794.5</v>
      </c>
      <c r="B5796" s="7">
        <v>0</v>
      </c>
      <c r="C5796" s="7"/>
      <c r="D5796" s="7"/>
      <c r="E5796" s="7"/>
      <c r="H5796">
        <v>5794.5</v>
      </c>
      <c r="I5796">
        <v>0</v>
      </c>
    </row>
    <row r="5797" spans="1:9">
      <c r="A5797" s="7">
        <v>5795.5</v>
      </c>
      <c r="B5797" s="7">
        <v>1</v>
      </c>
      <c r="C5797" s="7"/>
      <c r="D5797" s="7"/>
      <c r="E5797" s="7"/>
      <c r="H5797">
        <v>5795.5</v>
      </c>
      <c r="I5797">
        <v>0</v>
      </c>
    </row>
    <row r="5798" spans="1:9">
      <c r="A5798" s="7">
        <v>5796.5</v>
      </c>
      <c r="B5798" s="7">
        <v>1</v>
      </c>
      <c r="C5798" s="7"/>
      <c r="D5798" s="7"/>
      <c r="E5798" s="7"/>
      <c r="H5798">
        <v>5796.5</v>
      </c>
      <c r="I5798">
        <v>0</v>
      </c>
    </row>
    <row r="5799" spans="1:9">
      <c r="A5799" s="7">
        <v>5797.5</v>
      </c>
      <c r="B5799" s="7">
        <v>0</v>
      </c>
      <c r="C5799" s="7"/>
      <c r="D5799" s="7"/>
      <c r="E5799" s="7"/>
      <c r="H5799">
        <v>5797.5</v>
      </c>
      <c r="I5799">
        <v>1</v>
      </c>
    </row>
    <row r="5800" spans="1:9">
      <c r="A5800" s="7">
        <v>5798.5</v>
      </c>
      <c r="B5800" s="7">
        <v>0</v>
      </c>
      <c r="C5800" s="7"/>
      <c r="D5800" s="7"/>
      <c r="E5800" s="7"/>
      <c r="H5800">
        <v>5798.5</v>
      </c>
      <c r="I5800">
        <v>1</v>
      </c>
    </row>
    <row r="5801" spans="1:9">
      <c r="A5801" s="7">
        <v>5799.5</v>
      </c>
      <c r="B5801" s="7">
        <v>1</v>
      </c>
      <c r="C5801" s="7"/>
      <c r="D5801" s="7"/>
      <c r="E5801" s="7"/>
      <c r="H5801">
        <v>5799.5</v>
      </c>
      <c r="I5801">
        <v>0</v>
      </c>
    </row>
    <row r="5802" spans="1:9">
      <c r="A5802" s="7">
        <v>5800.5</v>
      </c>
      <c r="B5802" s="7">
        <v>0</v>
      </c>
      <c r="C5802" s="7"/>
      <c r="D5802" s="7"/>
      <c r="E5802" s="7"/>
      <c r="H5802">
        <v>5800.5</v>
      </c>
      <c r="I5802">
        <v>0</v>
      </c>
    </row>
    <row r="5803" spans="1:9">
      <c r="A5803" s="7">
        <v>5801.5</v>
      </c>
      <c r="B5803" s="7">
        <v>1</v>
      </c>
      <c r="C5803" s="7"/>
      <c r="D5803" s="7"/>
      <c r="E5803" s="7"/>
      <c r="H5803">
        <v>5801.5</v>
      </c>
      <c r="I5803">
        <v>0</v>
      </c>
    </row>
    <row r="5804" spans="1:9">
      <c r="A5804" s="7">
        <v>5802.5</v>
      </c>
      <c r="B5804" s="7">
        <v>0</v>
      </c>
      <c r="C5804" s="7"/>
      <c r="D5804" s="7"/>
      <c r="E5804" s="7"/>
      <c r="H5804">
        <v>5802.5</v>
      </c>
      <c r="I5804">
        <v>0</v>
      </c>
    </row>
    <row r="5805" spans="1:9">
      <c r="A5805" s="7">
        <v>5803.5</v>
      </c>
      <c r="B5805" s="7">
        <v>0</v>
      </c>
      <c r="C5805" s="7"/>
      <c r="D5805" s="7"/>
      <c r="E5805" s="7"/>
      <c r="H5805">
        <v>5803.5</v>
      </c>
      <c r="I5805">
        <v>0</v>
      </c>
    </row>
    <row r="5806" spans="1:9">
      <c r="A5806" s="7">
        <v>5804.5</v>
      </c>
      <c r="B5806" s="7">
        <v>0</v>
      </c>
      <c r="C5806" s="7"/>
      <c r="D5806" s="7"/>
      <c r="E5806" s="7"/>
      <c r="H5806">
        <v>5804.5</v>
      </c>
      <c r="I5806">
        <v>0</v>
      </c>
    </row>
    <row r="5807" spans="1:9">
      <c r="A5807" s="7">
        <v>5805.5</v>
      </c>
      <c r="B5807" s="7">
        <v>0</v>
      </c>
      <c r="C5807" s="7"/>
      <c r="D5807" s="7"/>
      <c r="E5807" s="7"/>
      <c r="H5807">
        <v>5805.5</v>
      </c>
      <c r="I5807">
        <v>0</v>
      </c>
    </row>
    <row r="5808" spans="1:9">
      <c r="A5808" s="7">
        <v>5806.5</v>
      </c>
      <c r="B5808" s="7">
        <v>0</v>
      </c>
      <c r="C5808" s="7"/>
      <c r="D5808" s="7"/>
      <c r="E5808" s="7"/>
      <c r="H5808">
        <v>5806.5</v>
      </c>
      <c r="I5808">
        <v>1</v>
      </c>
    </row>
    <row r="5809" spans="1:9">
      <c r="A5809" s="7">
        <v>5807.5</v>
      </c>
      <c r="B5809" s="7">
        <v>0</v>
      </c>
      <c r="C5809" s="7"/>
      <c r="D5809" s="7"/>
      <c r="E5809" s="7"/>
      <c r="H5809">
        <v>5807.5</v>
      </c>
      <c r="I5809">
        <v>0</v>
      </c>
    </row>
    <row r="5810" spans="1:9">
      <c r="A5810" s="7">
        <v>5808.5</v>
      </c>
      <c r="B5810" s="7">
        <v>0</v>
      </c>
      <c r="C5810" s="7"/>
      <c r="D5810" s="7"/>
      <c r="E5810" s="7"/>
      <c r="H5810">
        <v>5808.5</v>
      </c>
      <c r="I5810">
        <v>1</v>
      </c>
    </row>
    <row r="5811" spans="1:9">
      <c r="A5811" s="7">
        <v>5809.5</v>
      </c>
      <c r="B5811" s="7">
        <v>0</v>
      </c>
      <c r="C5811" s="7"/>
      <c r="D5811" s="7"/>
      <c r="E5811" s="7"/>
      <c r="H5811">
        <v>5809.5</v>
      </c>
      <c r="I5811">
        <v>0</v>
      </c>
    </row>
    <row r="5812" spans="1:9">
      <c r="A5812" s="7">
        <v>5810.5</v>
      </c>
      <c r="B5812" s="7">
        <v>0</v>
      </c>
      <c r="C5812" s="7"/>
      <c r="D5812" s="7"/>
      <c r="E5812" s="7"/>
      <c r="H5812">
        <v>5810.5</v>
      </c>
      <c r="I5812">
        <v>0</v>
      </c>
    </row>
    <row r="5813" spans="1:9">
      <c r="A5813" s="7">
        <v>5811.5</v>
      </c>
      <c r="B5813" s="7">
        <v>0</v>
      </c>
      <c r="C5813" s="7"/>
      <c r="D5813" s="7"/>
      <c r="E5813" s="7"/>
      <c r="H5813">
        <v>5811.5</v>
      </c>
      <c r="I5813">
        <v>0</v>
      </c>
    </row>
    <row r="5814" spans="1:9">
      <c r="A5814" s="7">
        <v>5812.5</v>
      </c>
      <c r="B5814" s="7">
        <v>1</v>
      </c>
      <c r="C5814" s="7"/>
      <c r="D5814" s="7"/>
      <c r="E5814" s="7"/>
      <c r="H5814">
        <v>5812.5</v>
      </c>
      <c r="I5814">
        <v>0</v>
      </c>
    </row>
    <row r="5815" spans="1:9">
      <c r="A5815" s="7">
        <v>5813.5</v>
      </c>
      <c r="B5815" s="7">
        <v>0</v>
      </c>
      <c r="C5815" s="7"/>
      <c r="D5815" s="7"/>
      <c r="E5815" s="7"/>
      <c r="H5815">
        <v>5813.5</v>
      </c>
      <c r="I5815">
        <v>1</v>
      </c>
    </row>
    <row r="5816" spans="1:9">
      <c r="A5816" s="7">
        <v>5814.5</v>
      </c>
      <c r="B5816" s="7">
        <v>1</v>
      </c>
      <c r="C5816" s="7"/>
      <c r="D5816" s="7"/>
      <c r="E5816" s="7"/>
      <c r="H5816">
        <v>5814.5</v>
      </c>
      <c r="I5816">
        <v>1</v>
      </c>
    </row>
    <row r="5817" spans="1:9">
      <c r="A5817" s="7">
        <v>5815.5</v>
      </c>
      <c r="B5817" s="7">
        <v>0</v>
      </c>
      <c r="C5817" s="7"/>
      <c r="D5817" s="7"/>
      <c r="E5817" s="7"/>
      <c r="H5817">
        <v>5815.5</v>
      </c>
      <c r="I5817">
        <v>0</v>
      </c>
    </row>
    <row r="5818" spans="1:9">
      <c r="A5818" s="7">
        <v>5816.5</v>
      </c>
      <c r="B5818" s="7">
        <v>0</v>
      </c>
      <c r="C5818" s="7"/>
      <c r="D5818" s="7"/>
      <c r="E5818" s="7"/>
      <c r="H5818">
        <v>5816.5</v>
      </c>
      <c r="I5818">
        <v>1</v>
      </c>
    </row>
    <row r="5819" spans="1:9">
      <c r="A5819" s="7">
        <v>5817.5</v>
      </c>
      <c r="B5819" s="7">
        <v>0</v>
      </c>
      <c r="C5819" s="7"/>
      <c r="D5819" s="7"/>
      <c r="E5819" s="7"/>
      <c r="H5819">
        <v>5817.5</v>
      </c>
      <c r="I5819">
        <v>0</v>
      </c>
    </row>
    <row r="5820" spans="1:9">
      <c r="A5820" s="7">
        <v>5818.5</v>
      </c>
      <c r="B5820" s="7">
        <v>0</v>
      </c>
      <c r="C5820" s="7"/>
      <c r="D5820" s="7"/>
      <c r="E5820" s="7"/>
      <c r="H5820">
        <v>5818.5</v>
      </c>
      <c r="I5820">
        <v>1</v>
      </c>
    </row>
    <row r="5821" spans="1:9">
      <c r="A5821" s="7">
        <v>5819.5</v>
      </c>
      <c r="B5821" s="7">
        <v>0</v>
      </c>
      <c r="C5821" s="7"/>
      <c r="D5821" s="7"/>
      <c r="E5821" s="7"/>
      <c r="H5821">
        <v>5819.5</v>
      </c>
      <c r="I5821">
        <v>0</v>
      </c>
    </row>
    <row r="5822" spans="1:9">
      <c r="A5822" s="7">
        <v>5820.5</v>
      </c>
      <c r="B5822" s="7">
        <v>0</v>
      </c>
      <c r="C5822" s="7"/>
      <c r="D5822" s="7"/>
      <c r="E5822" s="7"/>
      <c r="H5822">
        <v>5820.5</v>
      </c>
      <c r="I5822">
        <v>0</v>
      </c>
    </row>
    <row r="5823" spans="1:9">
      <c r="A5823" s="7">
        <v>5821.5</v>
      </c>
      <c r="B5823" s="7">
        <v>0</v>
      </c>
      <c r="C5823" s="7"/>
      <c r="D5823" s="7"/>
      <c r="E5823" s="7"/>
      <c r="H5823">
        <v>5821.5</v>
      </c>
      <c r="I5823">
        <v>0</v>
      </c>
    </row>
    <row r="5824" spans="1:9">
      <c r="A5824" s="7">
        <v>5822.5</v>
      </c>
      <c r="B5824" s="7">
        <v>0</v>
      </c>
      <c r="C5824" s="7"/>
      <c r="D5824" s="7"/>
      <c r="E5824" s="7"/>
      <c r="H5824">
        <v>5822.5</v>
      </c>
      <c r="I5824">
        <v>0</v>
      </c>
    </row>
    <row r="5825" spans="1:9">
      <c r="A5825" s="7">
        <v>5823.5</v>
      </c>
      <c r="B5825" s="7">
        <v>0</v>
      </c>
      <c r="C5825" s="7"/>
      <c r="D5825" s="7"/>
      <c r="E5825" s="7"/>
      <c r="H5825">
        <v>5823.5</v>
      </c>
      <c r="I5825">
        <v>1</v>
      </c>
    </row>
    <row r="5826" spans="1:9">
      <c r="A5826" s="7">
        <v>5824.5</v>
      </c>
      <c r="B5826" s="7">
        <v>0</v>
      </c>
      <c r="C5826" s="7"/>
      <c r="D5826" s="7"/>
      <c r="E5826" s="7"/>
      <c r="H5826">
        <v>5824.5</v>
      </c>
      <c r="I5826">
        <v>0</v>
      </c>
    </row>
    <row r="5827" spans="1:9">
      <c r="A5827" s="7">
        <v>5825.5</v>
      </c>
      <c r="B5827" s="7">
        <v>0</v>
      </c>
      <c r="C5827" s="7"/>
      <c r="D5827" s="7"/>
      <c r="E5827" s="7"/>
      <c r="H5827">
        <v>5825.5</v>
      </c>
      <c r="I5827">
        <v>0</v>
      </c>
    </row>
    <row r="5828" spans="1:9">
      <c r="A5828" s="7">
        <v>5826.5</v>
      </c>
      <c r="B5828" s="7">
        <v>0</v>
      </c>
      <c r="C5828" s="7"/>
      <c r="D5828" s="7"/>
      <c r="E5828" s="7"/>
      <c r="H5828">
        <v>5826.5</v>
      </c>
      <c r="I5828">
        <v>0</v>
      </c>
    </row>
    <row r="5829" spans="1:9">
      <c r="A5829" s="7">
        <v>5827.5</v>
      </c>
      <c r="B5829" s="7">
        <v>1</v>
      </c>
      <c r="C5829" s="7"/>
      <c r="D5829" s="7"/>
      <c r="E5829" s="7"/>
      <c r="H5829">
        <v>5827.5</v>
      </c>
      <c r="I5829">
        <v>0</v>
      </c>
    </row>
    <row r="5830" spans="1:9">
      <c r="A5830" s="7">
        <v>5828.5</v>
      </c>
      <c r="B5830" s="7">
        <v>0</v>
      </c>
      <c r="C5830" s="7"/>
      <c r="D5830" s="7"/>
      <c r="E5830" s="7"/>
      <c r="H5830">
        <v>5828.5</v>
      </c>
      <c r="I5830">
        <v>0</v>
      </c>
    </row>
    <row r="5831" spans="1:9">
      <c r="A5831" s="7">
        <v>5829.5</v>
      </c>
      <c r="B5831" s="7">
        <v>0</v>
      </c>
      <c r="C5831" s="7"/>
      <c r="D5831" s="7"/>
      <c r="E5831" s="7"/>
      <c r="H5831">
        <v>5829.5</v>
      </c>
      <c r="I5831">
        <v>1</v>
      </c>
    </row>
    <row r="5832" spans="1:9">
      <c r="A5832" s="7">
        <v>5830.5</v>
      </c>
      <c r="B5832" s="7">
        <v>0</v>
      </c>
      <c r="C5832" s="7"/>
      <c r="D5832" s="7"/>
      <c r="E5832" s="7"/>
      <c r="H5832">
        <v>5830.5</v>
      </c>
      <c r="I5832">
        <v>0</v>
      </c>
    </row>
    <row r="5833" spans="1:9">
      <c r="A5833" s="7">
        <v>5831.5</v>
      </c>
      <c r="B5833" s="7">
        <v>0</v>
      </c>
      <c r="C5833" s="7"/>
      <c r="D5833" s="7"/>
      <c r="E5833" s="7"/>
      <c r="H5833">
        <v>5831.5</v>
      </c>
      <c r="I5833">
        <v>0</v>
      </c>
    </row>
    <row r="5834" spans="1:9">
      <c r="A5834" s="7">
        <v>5832.5</v>
      </c>
      <c r="B5834" s="7">
        <v>0</v>
      </c>
      <c r="C5834" s="7"/>
      <c r="D5834" s="7"/>
      <c r="E5834" s="7"/>
      <c r="H5834">
        <v>5832.5</v>
      </c>
      <c r="I5834">
        <v>0</v>
      </c>
    </row>
    <row r="5835" spans="1:9">
      <c r="A5835" s="7">
        <v>5833.5</v>
      </c>
      <c r="B5835" s="7">
        <v>0</v>
      </c>
      <c r="C5835" s="7"/>
      <c r="D5835" s="7"/>
      <c r="E5835" s="7"/>
      <c r="H5835">
        <v>5833.5</v>
      </c>
      <c r="I5835">
        <v>0</v>
      </c>
    </row>
    <row r="5836" spans="1:9">
      <c r="A5836" s="7">
        <v>5834.5</v>
      </c>
      <c r="B5836" s="7">
        <v>1</v>
      </c>
      <c r="C5836" s="7"/>
      <c r="D5836" s="7"/>
      <c r="E5836" s="7"/>
      <c r="H5836">
        <v>5834.5</v>
      </c>
      <c r="I5836">
        <v>1</v>
      </c>
    </row>
    <row r="5837" spans="1:9">
      <c r="A5837" s="7">
        <v>5835.5</v>
      </c>
      <c r="B5837" s="7">
        <v>0</v>
      </c>
      <c r="C5837" s="7"/>
      <c r="D5837" s="7"/>
      <c r="E5837" s="7"/>
      <c r="H5837">
        <v>5835.5</v>
      </c>
      <c r="I5837">
        <v>0</v>
      </c>
    </row>
    <row r="5838" spans="1:9">
      <c r="A5838" s="7">
        <v>5836.5</v>
      </c>
      <c r="B5838" s="7">
        <v>0</v>
      </c>
      <c r="C5838" s="7"/>
      <c r="D5838" s="7"/>
      <c r="E5838" s="7"/>
      <c r="H5838">
        <v>5836.5</v>
      </c>
      <c r="I5838">
        <v>0</v>
      </c>
    </row>
    <row r="5839" spans="1:9">
      <c r="A5839" s="7">
        <v>5837.5</v>
      </c>
      <c r="B5839" s="7">
        <v>1</v>
      </c>
      <c r="C5839" s="7"/>
      <c r="D5839" s="7"/>
      <c r="E5839" s="7"/>
      <c r="H5839">
        <v>5837.5</v>
      </c>
      <c r="I5839">
        <v>0</v>
      </c>
    </row>
    <row r="5840" spans="1:9">
      <c r="A5840" s="7">
        <v>5838.5</v>
      </c>
      <c r="B5840" s="7">
        <v>0</v>
      </c>
      <c r="C5840" s="7"/>
      <c r="D5840" s="7"/>
      <c r="E5840" s="7"/>
      <c r="H5840">
        <v>5838.5</v>
      </c>
      <c r="I5840">
        <v>0</v>
      </c>
    </row>
    <row r="5841" spans="1:9">
      <c r="A5841" s="7">
        <v>5839.5</v>
      </c>
      <c r="B5841" s="7">
        <v>0</v>
      </c>
      <c r="C5841" s="7"/>
      <c r="D5841" s="7"/>
      <c r="E5841" s="7"/>
      <c r="H5841">
        <v>5839.5</v>
      </c>
      <c r="I5841">
        <v>1</v>
      </c>
    </row>
    <row r="5842" spans="1:9">
      <c r="A5842" s="7">
        <v>5840.5</v>
      </c>
      <c r="B5842" s="7">
        <v>0</v>
      </c>
      <c r="C5842" s="7"/>
      <c r="D5842" s="7"/>
      <c r="E5842" s="7"/>
      <c r="H5842">
        <v>5840.5</v>
      </c>
      <c r="I5842">
        <v>0</v>
      </c>
    </row>
    <row r="5843" spans="1:9">
      <c r="A5843" s="7">
        <v>5841.5</v>
      </c>
      <c r="B5843" s="7">
        <v>0</v>
      </c>
      <c r="C5843" s="7"/>
      <c r="D5843" s="7"/>
      <c r="E5843" s="7"/>
      <c r="H5843">
        <v>5841.5</v>
      </c>
      <c r="I5843">
        <v>0</v>
      </c>
    </row>
    <row r="5844" spans="1:9">
      <c r="A5844" s="7">
        <v>5842.5</v>
      </c>
      <c r="B5844" s="7">
        <v>0</v>
      </c>
      <c r="C5844" s="7"/>
      <c r="D5844" s="7"/>
      <c r="E5844" s="7"/>
      <c r="H5844">
        <v>5842.5</v>
      </c>
      <c r="I5844">
        <v>0</v>
      </c>
    </row>
    <row r="5845" spans="1:9">
      <c r="A5845" s="7">
        <v>5843.5</v>
      </c>
      <c r="B5845" s="7">
        <v>0</v>
      </c>
      <c r="C5845" s="7"/>
      <c r="D5845" s="7"/>
      <c r="E5845" s="7"/>
      <c r="H5845">
        <v>5843.5</v>
      </c>
      <c r="I5845">
        <v>0</v>
      </c>
    </row>
    <row r="5846" spans="1:9">
      <c r="A5846" s="7">
        <v>5844.5</v>
      </c>
      <c r="B5846" s="7">
        <v>1</v>
      </c>
      <c r="C5846" s="7"/>
      <c r="D5846" s="7"/>
      <c r="E5846" s="7"/>
      <c r="H5846">
        <v>5844.5</v>
      </c>
      <c r="I5846">
        <v>0</v>
      </c>
    </row>
    <row r="5847" spans="1:9">
      <c r="A5847" s="7">
        <v>5845.5</v>
      </c>
      <c r="B5847" s="7">
        <v>0</v>
      </c>
      <c r="C5847" s="7"/>
      <c r="D5847" s="7"/>
      <c r="E5847" s="7"/>
      <c r="H5847">
        <v>5845.5</v>
      </c>
      <c r="I5847">
        <v>0</v>
      </c>
    </row>
    <row r="5848" spans="1:9">
      <c r="A5848" s="7">
        <v>5846.5</v>
      </c>
      <c r="B5848" s="7">
        <v>0</v>
      </c>
      <c r="C5848" s="7"/>
      <c r="D5848" s="7"/>
      <c r="E5848" s="7"/>
      <c r="H5848">
        <v>5846.5</v>
      </c>
      <c r="I5848">
        <v>0</v>
      </c>
    </row>
    <row r="5849" spans="1:9">
      <c r="A5849" s="7">
        <v>5847.5</v>
      </c>
      <c r="B5849" s="7">
        <v>0</v>
      </c>
      <c r="C5849" s="7"/>
      <c r="D5849" s="7"/>
      <c r="E5849" s="7"/>
      <c r="H5849">
        <v>5847.5</v>
      </c>
      <c r="I5849">
        <v>2</v>
      </c>
    </row>
    <row r="5850" spans="1:9">
      <c r="A5850" s="7">
        <v>5848.5</v>
      </c>
      <c r="B5850" s="7">
        <v>0</v>
      </c>
      <c r="C5850" s="7"/>
      <c r="D5850" s="7"/>
      <c r="E5850" s="7"/>
      <c r="H5850">
        <v>5848.5</v>
      </c>
      <c r="I5850">
        <v>0</v>
      </c>
    </row>
    <row r="5851" spans="1:9">
      <c r="A5851" s="7">
        <v>5849.5</v>
      </c>
      <c r="B5851" s="7">
        <v>0</v>
      </c>
      <c r="C5851" s="7"/>
      <c r="D5851" s="7"/>
      <c r="E5851" s="7"/>
      <c r="H5851">
        <v>5849.5</v>
      </c>
      <c r="I5851">
        <v>0</v>
      </c>
    </row>
    <row r="5852" spans="1:9">
      <c r="A5852" s="7">
        <v>5850.5</v>
      </c>
      <c r="B5852" s="7">
        <v>0</v>
      </c>
      <c r="C5852" s="7"/>
      <c r="D5852" s="7"/>
      <c r="E5852" s="7"/>
      <c r="H5852">
        <v>5850.5</v>
      </c>
      <c r="I5852">
        <v>0</v>
      </c>
    </row>
    <row r="5853" spans="1:9">
      <c r="A5853" s="7">
        <v>5851.5</v>
      </c>
      <c r="B5853" s="7">
        <v>0</v>
      </c>
      <c r="C5853" s="7"/>
      <c r="D5853" s="7"/>
      <c r="E5853" s="7"/>
      <c r="H5853">
        <v>5851.5</v>
      </c>
      <c r="I5853">
        <v>0</v>
      </c>
    </row>
    <row r="5854" spans="1:9">
      <c r="A5854" s="7">
        <v>5852.5</v>
      </c>
      <c r="B5854" s="7">
        <v>0</v>
      </c>
      <c r="C5854" s="7"/>
      <c r="D5854" s="7"/>
      <c r="E5854" s="7"/>
      <c r="H5854">
        <v>5852.5</v>
      </c>
      <c r="I5854">
        <v>0</v>
      </c>
    </row>
    <row r="5855" spans="1:9">
      <c r="A5855" s="7">
        <v>5853.5</v>
      </c>
      <c r="B5855" s="7">
        <v>0</v>
      </c>
      <c r="C5855" s="7"/>
      <c r="D5855" s="7"/>
      <c r="E5855" s="7"/>
      <c r="H5855">
        <v>5853.5</v>
      </c>
      <c r="I5855">
        <v>0</v>
      </c>
    </row>
    <row r="5856" spans="1:9">
      <c r="A5856" s="7">
        <v>5854.5</v>
      </c>
      <c r="B5856" s="7">
        <v>0</v>
      </c>
      <c r="C5856" s="7"/>
      <c r="D5856" s="7"/>
      <c r="E5856" s="7"/>
      <c r="H5856">
        <v>5854.5</v>
      </c>
      <c r="I5856">
        <v>0</v>
      </c>
    </row>
    <row r="5857" spans="1:9">
      <c r="A5857" s="7">
        <v>5855.5</v>
      </c>
      <c r="B5857" s="7">
        <v>0</v>
      </c>
      <c r="C5857" s="7"/>
      <c r="D5857" s="7"/>
      <c r="E5857" s="7"/>
      <c r="H5857">
        <v>5855.5</v>
      </c>
      <c r="I5857">
        <v>0</v>
      </c>
    </row>
    <row r="5858" spans="1:9">
      <c r="A5858" s="7">
        <v>5856.5</v>
      </c>
      <c r="B5858" s="7">
        <v>0</v>
      </c>
      <c r="C5858" s="7"/>
      <c r="D5858" s="7"/>
      <c r="E5858" s="7"/>
      <c r="H5858">
        <v>5856.5</v>
      </c>
      <c r="I5858">
        <v>0</v>
      </c>
    </row>
    <row r="5859" spans="1:9">
      <c r="A5859" s="7">
        <v>5857.5</v>
      </c>
      <c r="B5859" s="7">
        <v>0</v>
      </c>
      <c r="C5859" s="7"/>
      <c r="D5859" s="7"/>
      <c r="E5859" s="7"/>
      <c r="H5859">
        <v>5857.5</v>
      </c>
      <c r="I5859">
        <v>0</v>
      </c>
    </row>
    <row r="5860" spans="1:9">
      <c r="A5860" s="7">
        <v>5858.5</v>
      </c>
      <c r="B5860" s="7">
        <v>0</v>
      </c>
      <c r="C5860" s="7"/>
      <c r="D5860" s="7"/>
      <c r="E5860" s="7"/>
      <c r="H5860">
        <v>5858.5</v>
      </c>
      <c r="I5860">
        <v>0</v>
      </c>
    </row>
    <row r="5861" spans="1:9">
      <c r="A5861" s="7">
        <v>5859.5</v>
      </c>
      <c r="B5861" s="7">
        <v>0</v>
      </c>
      <c r="C5861" s="7"/>
      <c r="D5861" s="7"/>
      <c r="E5861" s="7"/>
      <c r="H5861">
        <v>5859.5</v>
      </c>
      <c r="I5861">
        <v>0</v>
      </c>
    </row>
    <row r="5862" spans="1:9">
      <c r="A5862" s="7">
        <v>5860.5</v>
      </c>
      <c r="B5862" s="7">
        <v>0</v>
      </c>
      <c r="C5862" s="7"/>
      <c r="D5862" s="7"/>
      <c r="E5862" s="7"/>
      <c r="H5862">
        <v>5860.5</v>
      </c>
      <c r="I5862">
        <v>0</v>
      </c>
    </row>
    <row r="5863" spans="1:9">
      <c r="A5863" s="7">
        <v>5861.5</v>
      </c>
      <c r="B5863" s="7">
        <v>0</v>
      </c>
      <c r="C5863" s="7"/>
      <c r="D5863" s="7"/>
      <c r="E5863" s="7"/>
      <c r="H5863">
        <v>5861.5</v>
      </c>
      <c r="I5863">
        <v>0</v>
      </c>
    </row>
    <row r="5864" spans="1:9">
      <c r="A5864" s="7">
        <v>5862.5</v>
      </c>
      <c r="B5864" s="7">
        <v>0</v>
      </c>
      <c r="C5864" s="7"/>
      <c r="D5864" s="7"/>
      <c r="E5864" s="7"/>
      <c r="H5864">
        <v>5862.5</v>
      </c>
      <c r="I5864">
        <v>0</v>
      </c>
    </row>
    <row r="5865" spans="1:9">
      <c r="A5865" s="7">
        <v>5863.5</v>
      </c>
      <c r="B5865" s="7">
        <v>0</v>
      </c>
      <c r="C5865" s="7"/>
      <c r="D5865" s="7"/>
      <c r="E5865" s="7"/>
      <c r="H5865">
        <v>5863.5</v>
      </c>
      <c r="I5865">
        <v>0</v>
      </c>
    </row>
    <row r="5866" spans="1:9">
      <c r="A5866" s="7">
        <v>5864.5</v>
      </c>
      <c r="B5866" s="7">
        <v>0</v>
      </c>
      <c r="C5866" s="7"/>
      <c r="D5866" s="7"/>
      <c r="E5866" s="7"/>
      <c r="H5866">
        <v>5864.5</v>
      </c>
      <c r="I5866">
        <v>1</v>
      </c>
    </row>
    <row r="5867" spans="1:9">
      <c r="A5867" s="7">
        <v>5865.5</v>
      </c>
      <c r="B5867" s="7">
        <v>0</v>
      </c>
      <c r="C5867" s="7"/>
      <c r="D5867" s="7"/>
      <c r="E5867" s="7"/>
      <c r="H5867">
        <v>5865.5</v>
      </c>
      <c r="I5867">
        <v>1</v>
      </c>
    </row>
    <row r="5868" spans="1:9">
      <c r="A5868" s="7">
        <v>5866.5</v>
      </c>
      <c r="B5868" s="7">
        <v>0</v>
      </c>
      <c r="C5868" s="7"/>
      <c r="D5868" s="7"/>
      <c r="E5868" s="7"/>
      <c r="H5868">
        <v>5866.5</v>
      </c>
      <c r="I5868">
        <v>0</v>
      </c>
    </row>
    <row r="5869" spans="1:9">
      <c r="A5869" s="7">
        <v>5867.5</v>
      </c>
      <c r="B5869" s="7">
        <v>0</v>
      </c>
      <c r="C5869" s="7"/>
      <c r="D5869" s="7"/>
      <c r="E5869" s="7"/>
      <c r="H5869">
        <v>5867.5</v>
      </c>
      <c r="I5869">
        <v>0</v>
      </c>
    </row>
    <row r="5870" spans="1:9">
      <c r="A5870" s="7">
        <v>5868.5</v>
      </c>
      <c r="B5870" s="7">
        <v>0</v>
      </c>
      <c r="C5870" s="7"/>
      <c r="D5870" s="7"/>
      <c r="E5870" s="7"/>
      <c r="H5870">
        <v>5868.5</v>
      </c>
      <c r="I5870">
        <v>0</v>
      </c>
    </row>
    <row r="5871" spans="1:9">
      <c r="A5871" s="7">
        <v>5869.5</v>
      </c>
      <c r="B5871" s="7">
        <v>0</v>
      </c>
      <c r="C5871" s="7"/>
      <c r="D5871" s="7"/>
      <c r="E5871" s="7"/>
      <c r="H5871">
        <v>5869.5</v>
      </c>
      <c r="I5871">
        <v>0</v>
      </c>
    </row>
    <row r="5872" spans="1:9">
      <c r="A5872" s="7">
        <v>5870.5</v>
      </c>
      <c r="B5872" s="7">
        <v>1</v>
      </c>
      <c r="C5872" s="7"/>
      <c r="D5872" s="7"/>
      <c r="E5872" s="7"/>
      <c r="H5872">
        <v>5870.5</v>
      </c>
      <c r="I5872">
        <v>1</v>
      </c>
    </row>
    <row r="5873" spans="1:9">
      <c r="A5873" s="7">
        <v>5871.5</v>
      </c>
      <c r="B5873" s="7">
        <v>0</v>
      </c>
      <c r="C5873" s="7"/>
      <c r="D5873" s="7"/>
      <c r="E5873" s="7"/>
      <c r="H5873">
        <v>5871.5</v>
      </c>
      <c r="I5873">
        <v>0</v>
      </c>
    </row>
    <row r="5874" spans="1:9">
      <c r="A5874" s="7">
        <v>5872.5</v>
      </c>
      <c r="B5874" s="7">
        <v>0</v>
      </c>
      <c r="C5874" s="7"/>
      <c r="D5874" s="7"/>
      <c r="E5874" s="7"/>
      <c r="H5874">
        <v>5872.5</v>
      </c>
      <c r="I5874">
        <v>0</v>
      </c>
    </row>
    <row r="5875" spans="1:9">
      <c r="A5875" s="7">
        <v>5873.5</v>
      </c>
      <c r="B5875" s="7">
        <v>0</v>
      </c>
      <c r="C5875" s="7"/>
      <c r="D5875" s="7"/>
      <c r="E5875" s="7"/>
      <c r="H5875">
        <v>5873.5</v>
      </c>
      <c r="I5875">
        <v>0</v>
      </c>
    </row>
    <row r="5876" spans="1:9">
      <c r="A5876" s="7">
        <v>5874.5</v>
      </c>
      <c r="B5876" s="7">
        <v>0</v>
      </c>
      <c r="C5876" s="7"/>
      <c r="D5876" s="7"/>
      <c r="E5876" s="7"/>
      <c r="H5876">
        <v>5874.5</v>
      </c>
      <c r="I5876">
        <v>0</v>
      </c>
    </row>
    <row r="5877" spans="1:9">
      <c r="A5877" s="7">
        <v>5875.5</v>
      </c>
      <c r="B5877" s="7">
        <v>0</v>
      </c>
      <c r="C5877" s="7"/>
      <c r="D5877" s="7"/>
      <c r="E5877" s="7"/>
      <c r="H5877">
        <v>5875.5</v>
      </c>
      <c r="I5877">
        <v>0</v>
      </c>
    </row>
    <row r="5878" spans="1:9">
      <c r="A5878" s="7">
        <v>5876.5</v>
      </c>
      <c r="B5878" s="7">
        <v>0</v>
      </c>
      <c r="C5878" s="7"/>
      <c r="D5878" s="7"/>
      <c r="E5878" s="7"/>
      <c r="H5878">
        <v>5876.5</v>
      </c>
      <c r="I5878">
        <v>0</v>
      </c>
    </row>
    <row r="5879" spans="1:9">
      <c r="A5879" s="7">
        <v>5877.5</v>
      </c>
      <c r="B5879" s="7">
        <v>0</v>
      </c>
      <c r="C5879" s="7"/>
      <c r="D5879" s="7"/>
      <c r="E5879" s="7"/>
      <c r="H5879">
        <v>5877.5</v>
      </c>
      <c r="I5879">
        <v>0</v>
      </c>
    </row>
    <row r="5880" spans="1:9">
      <c r="A5880" s="7">
        <v>5878.5</v>
      </c>
      <c r="B5880" s="7">
        <v>0</v>
      </c>
      <c r="C5880" s="7"/>
      <c r="D5880" s="7"/>
      <c r="E5880" s="7"/>
      <c r="H5880">
        <v>5878.5</v>
      </c>
      <c r="I5880">
        <v>0</v>
      </c>
    </row>
    <row r="5881" spans="1:9">
      <c r="A5881" s="7">
        <v>5879.5</v>
      </c>
      <c r="B5881" s="7">
        <v>0</v>
      </c>
      <c r="C5881" s="7"/>
      <c r="D5881" s="7"/>
      <c r="E5881" s="7"/>
      <c r="H5881">
        <v>5879.5</v>
      </c>
      <c r="I5881">
        <v>0</v>
      </c>
    </row>
    <row r="5882" spans="1:9">
      <c r="A5882" s="7">
        <v>5880.5</v>
      </c>
      <c r="B5882" s="7">
        <v>0</v>
      </c>
      <c r="C5882" s="7"/>
      <c r="D5882" s="7"/>
      <c r="E5882" s="7"/>
      <c r="H5882">
        <v>5880.5</v>
      </c>
      <c r="I5882">
        <v>0</v>
      </c>
    </row>
    <row r="5883" spans="1:9">
      <c r="A5883" s="7">
        <v>5881.5</v>
      </c>
      <c r="B5883" s="7">
        <v>1</v>
      </c>
      <c r="C5883" s="7"/>
      <c r="D5883" s="7"/>
      <c r="E5883" s="7"/>
      <c r="H5883">
        <v>5881.5</v>
      </c>
      <c r="I5883">
        <v>0</v>
      </c>
    </row>
    <row r="5884" spans="1:9">
      <c r="A5884" s="7">
        <v>5882.5</v>
      </c>
      <c r="B5884" s="7">
        <v>0</v>
      </c>
      <c r="C5884" s="7"/>
      <c r="D5884" s="7"/>
      <c r="E5884" s="7"/>
      <c r="H5884">
        <v>5882.5</v>
      </c>
      <c r="I5884">
        <v>0</v>
      </c>
    </row>
    <row r="5885" spans="1:9">
      <c r="A5885" s="7">
        <v>5883.5</v>
      </c>
      <c r="B5885" s="7">
        <v>1</v>
      </c>
      <c r="C5885" s="7"/>
      <c r="D5885" s="7"/>
      <c r="E5885" s="7"/>
      <c r="H5885">
        <v>5883.5</v>
      </c>
      <c r="I5885">
        <v>0</v>
      </c>
    </row>
    <row r="5886" spans="1:9">
      <c r="A5886" s="7">
        <v>5884.5</v>
      </c>
      <c r="B5886" s="7">
        <v>0</v>
      </c>
      <c r="C5886" s="7"/>
      <c r="D5886" s="7"/>
      <c r="E5886" s="7"/>
      <c r="H5886">
        <v>5884.5</v>
      </c>
      <c r="I5886">
        <v>0</v>
      </c>
    </row>
    <row r="5887" spans="1:9">
      <c r="A5887" s="7">
        <v>5885.5</v>
      </c>
      <c r="B5887" s="7">
        <v>1</v>
      </c>
      <c r="C5887" s="7"/>
      <c r="D5887" s="7"/>
      <c r="E5887" s="7"/>
      <c r="H5887">
        <v>5885.5</v>
      </c>
      <c r="I5887">
        <v>0</v>
      </c>
    </row>
    <row r="5888" spans="1:9">
      <c r="A5888" s="7">
        <v>5886.5</v>
      </c>
      <c r="B5888" s="7">
        <v>0</v>
      </c>
      <c r="C5888" s="7"/>
      <c r="D5888" s="7"/>
      <c r="E5888" s="7"/>
      <c r="H5888">
        <v>5886.5</v>
      </c>
      <c r="I5888">
        <v>1</v>
      </c>
    </row>
    <row r="5889" spans="1:9">
      <c r="A5889" s="7">
        <v>5887.5</v>
      </c>
      <c r="B5889" s="7">
        <v>0</v>
      </c>
      <c r="C5889" s="7"/>
      <c r="D5889" s="7"/>
      <c r="E5889" s="7"/>
      <c r="H5889">
        <v>5887.5</v>
      </c>
      <c r="I5889">
        <v>0</v>
      </c>
    </row>
    <row r="5890" spans="1:9">
      <c r="A5890" s="7">
        <v>5888.5</v>
      </c>
      <c r="B5890" s="7">
        <v>0</v>
      </c>
      <c r="C5890" s="7"/>
      <c r="D5890" s="7"/>
      <c r="E5890" s="7"/>
      <c r="H5890">
        <v>5888.5</v>
      </c>
      <c r="I5890">
        <v>0</v>
      </c>
    </row>
    <row r="5891" spans="1:9">
      <c r="A5891" s="7">
        <v>5889.5</v>
      </c>
      <c r="B5891" s="7">
        <v>0</v>
      </c>
      <c r="C5891" s="7"/>
      <c r="D5891" s="7"/>
      <c r="E5891" s="7"/>
      <c r="H5891">
        <v>5889.5</v>
      </c>
      <c r="I5891">
        <v>1</v>
      </c>
    </row>
    <row r="5892" spans="1:9">
      <c r="A5892" s="7">
        <v>5890.5</v>
      </c>
      <c r="B5892" s="7">
        <v>0</v>
      </c>
      <c r="C5892" s="7"/>
      <c r="D5892" s="7"/>
      <c r="E5892" s="7"/>
      <c r="H5892">
        <v>5890.5</v>
      </c>
      <c r="I5892">
        <v>0</v>
      </c>
    </row>
    <row r="5893" spans="1:9">
      <c r="A5893" s="7">
        <v>5891.5</v>
      </c>
      <c r="B5893" s="7">
        <v>0</v>
      </c>
      <c r="C5893" s="7"/>
      <c r="D5893" s="7"/>
      <c r="E5893" s="7"/>
      <c r="H5893">
        <v>5891.5</v>
      </c>
      <c r="I5893">
        <v>0</v>
      </c>
    </row>
    <row r="5894" spans="1:9">
      <c r="A5894" s="7">
        <v>5892.5</v>
      </c>
      <c r="B5894" s="7">
        <v>0</v>
      </c>
      <c r="C5894" s="7"/>
      <c r="D5894" s="7"/>
      <c r="E5894" s="7"/>
      <c r="H5894">
        <v>5892.5</v>
      </c>
      <c r="I5894">
        <v>0</v>
      </c>
    </row>
    <row r="5895" spans="1:9">
      <c r="A5895" s="7">
        <v>5893.5</v>
      </c>
      <c r="B5895" s="7">
        <v>0</v>
      </c>
      <c r="C5895" s="7"/>
      <c r="D5895" s="7"/>
      <c r="E5895" s="7"/>
      <c r="H5895">
        <v>5893.5</v>
      </c>
      <c r="I5895">
        <v>1</v>
      </c>
    </row>
    <row r="5896" spans="1:9">
      <c r="A5896" s="7">
        <v>5894.5</v>
      </c>
      <c r="B5896" s="7">
        <v>0</v>
      </c>
      <c r="C5896" s="7"/>
      <c r="D5896" s="7"/>
      <c r="E5896" s="7"/>
      <c r="H5896">
        <v>5894.5</v>
      </c>
      <c r="I5896">
        <v>0</v>
      </c>
    </row>
    <row r="5897" spans="1:9">
      <c r="A5897" s="7">
        <v>5895.5</v>
      </c>
      <c r="B5897" s="7">
        <v>0</v>
      </c>
      <c r="C5897" s="7"/>
      <c r="D5897" s="7"/>
      <c r="E5897" s="7"/>
      <c r="H5897">
        <v>5895.5</v>
      </c>
      <c r="I5897">
        <v>0</v>
      </c>
    </row>
    <row r="5898" spans="1:9">
      <c r="A5898" s="7">
        <v>5896.5</v>
      </c>
      <c r="B5898" s="7">
        <v>0</v>
      </c>
      <c r="C5898" s="7"/>
      <c r="D5898" s="7"/>
      <c r="E5898" s="7"/>
      <c r="H5898">
        <v>5896.5</v>
      </c>
      <c r="I5898">
        <v>1</v>
      </c>
    </row>
    <row r="5899" spans="1:9">
      <c r="A5899" s="7">
        <v>5897.5</v>
      </c>
      <c r="B5899" s="7">
        <v>0</v>
      </c>
      <c r="C5899" s="7"/>
      <c r="D5899" s="7"/>
      <c r="E5899" s="7"/>
      <c r="H5899">
        <v>5897.5</v>
      </c>
      <c r="I5899">
        <v>0</v>
      </c>
    </row>
    <row r="5900" spans="1:9">
      <c r="A5900" s="7">
        <v>5898.5</v>
      </c>
      <c r="B5900" s="7">
        <v>0</v>
      </c>
      <c r="C5900" s="7"/>
      <c r="D5900" s="7"/>
      <c r="E5900" s="7"/>
      <c r="H5900">
        <v>5898.5</v>
      </c>
      <c r="I5900">
        <v>1</v>
      </c>
    </row>
    <row r="5901" spans="1:9">
      <c r="A5901" s="7">
        <v>5899.5</v>
      </c>
      <c r="B5901" s="7">
        <v>0</v>
      </c>
      <c r="C5901" s="7"/>
      <c r="D5901" s="7"/>
      <c r="E5901" s="7"/>
      <c r="H5901">
        <v>5899.5</v>
      </c>
      <c r="I5901">
        <v>0</v>
      </c>
    </row>
    <row r="5902" spans="1:9">
      <c r="A5902" s="7">
        <v>5900.5</v>
      </c>
      <c r="B5902" s="7">
        <v>0</v>
      </c>
      <c r="C5902" s="7"/>
      <c r="D5902" s="7"/>
      <c r="E5902" s="7"/>
      <c r="H5902">
        <v>5900.5</v>
      </c>
      <c r="I5902">
        <v>0</v>
      </c>
    </row>
    <row r="5903" spans="1:9">
      <c r="A5903" s="7">
        <v>5901.5</v>
      </c>
      <c r="B5903" s="7">
        <v>1</v>
      </c>
      <c r="C5903" s="7"/>
      <c r="D5903" s="7"/>
      <c r="E5903" s="7"/>
      <c r="H5903">
        <v>5901.5</v>
      </c>
      <c r="I5903">
        <v>0</v>
      </c>
    </row>
    <row r="5904" spans="1:9">
      <c r="A5904" s="7">
        <v>5902.5</v>
      </c>
      <c r="B5904" s="7">
        <v>0</v>
      </c>
      <c r="C5904" s="7"/>
      <c r="D5904" s="7"/>
      <c r="E5904" s="7"/>
      <c r="H5904">
        <v>5902.5</v>
      </c>
      <c r="I5904">
        <v>0</v>
      </c>
    </row>
    <row r="5905" spans="1:9">
      <c r="A5905" s="7">
        <v>5903.5</v>
      </c>
      <c r="B5905" s="7">
        <v>0</v>
      </c>
      <c r="C5905" s="7"/>
      <c r="D5905" s="7"/>
      <c r="E5905" s="7"/>
      <c r="H5905">
        <v>5903.5</v>
      </c>
      <c r="I5905">
        <v>0</v>
      </c>
    </row>
    <row r="5906" spans="1:9">
      <c r="A5906" s="7">
        <v>5904.5</v>
      </c>
      <c r="B5906" s="7">
        <v>0</v>
      </c>
      <c r="C5906" s="7"/>
      <c r="D5906" s="7"/>
      <c r="E5906" s="7"/>
      <c r="H5906">
        <v>5904.5</v>
      </c>
      <c r="I5906">
        <v>0</v>
      </c>
    </row>
    <row r="5907" spans="1:9">
      <c r="A5907" s="7">
        <v>5905.5</v>
      </c>
      <c r="B5907" s="7">
        <v>0</v>
      </c>
      <c r="C5907" s="7"/>
      <c r="D5907" s="7"/>
      <c r="E5907" s="7"/>
      <c r="H5907">
        <v>5905.5</v>
      </c>
      <c r="I5907">
        <v>1</v>
      </c>
    </row>
    <row r="5908" spans="1:9">
      <c r="A5908" s="7">
        <v>5906.5</v>
      </c>
      <c r="B5908" s="7">
        <v>0</v>
      </c>
      <c r="C5908" s="7"/>
      <c r="D5908" s="7"/>
      <c r="E5908" s="7"/>
      <c r="H5908">
        <v>5906.5</v>
      </c>
      <c r="I5908">
        <v>0</v>
      </c>
    </row>
    <row r="5909" spans="1:9">
      <c r="A5909" s="7">
        <v>5907.5</v>
      </c>
      <c r="B5909" s="7">
        <v>0</v>
      </c>
      <c r="C5909" s="7"/>
      <c r="D5909" s="7"/>
      <c r="E5909" s="7"/>
      <c r="H5909">
        <v>5907.5</v>
      </c>
      <c r="I5909">
        <v>2</v>
      </c>
    </row>
    <row r="5910" spans="1:9">
      <c r="A5910" s="7">
        <v>5908.5</v>
      </c>
      <c r="B5910" s="7">
        <v>0</v>
      </c>
      <c r="C5910" s="7"/>
      <c r="D5910" s="7"/>
      <c r="E5910" s="7"/>
      <c r="H5910">
        <v>5908.5</v>
      </c>
      <c r="I5910">
        <v>0</v>
      </c>
    </row>
    <row r="5911" spans="1:9">
      <c r="A5911" s="7">
        <v>5909.5</v>
      </c>
      <c r="B5911" s="7">
        <v>0</v>
      </c>
      <c r="C5911" s="7"/>
      <c r="D5911" s="7"/>
      <c r="E5911" s="7"/>
      <c r="H5911">
        <v>5909.5</v>
      </c>
      <c r="I5911">
        <v>0</v>
      </c>
    </row>
    <row r="5912" spans="1:9">
      <c r="A5912" s="7">
        <v>5910.5</v>
      </c>
      <c r="B5912" s="7">
        <v>0</v>
      </c>
      <c r="C5912" s="7"/>
      <c r="D5912" s="7"/>
      <c r="E5912" s="7"/>
      <c r="H5912">
        <v>5910.5</v>
      </c>
      <c r="I5912">
        <v>1</v>
      </c>
    </row>
    <row r="5913" spans="1:9">
      <c r="A5913" s="7">
        <v>5911.5</v>
      </c>
      <c r="B5913" s="7">
        <v>0</v>
      </c>
      <c r="C5913" s="7"/>
      <c r="D5913" s="7"/>
      <c r="E5913" s="7"/>
      <c r="H5913">
        <v>5911.5</v>
      </c>
      <c r="I5913">
        <v>0</v>
      </c>
    </row>
    <row r="5914" spans="1:9">
      <c r="A5914" s="7">
        <v>5912.5</v>
      </c>
      <c r="B5914" s="7">
        <v>0</v>
      </c>
      <c r="C5914" s="7"/>
      <c r="D5914" s="7"/>
      <c r="E5914" s="7"/>
      <c r="H5914">
        <v>5912.5</v>
      </c>
      <c r="I5914">
        <v>0</v>
      </c>
    </row>
    <row r="5915" spans="1:9">
      <c r="A5915" s="7">
        <v>5913.5</v>
      </c>
      <c r="B5915" s="7">
        <v>1</v>
      </c>
      <c r="C5915" s="7"/>
      <c r="D5915" s="7"/>
      <c r="E5915" s="7"/>
      <c r="H5915">
        <v>5913.5</v>
      </c>
      <c r="I5915">
        <v>0</v>
      </c>
    </row>
    <row r="5916" spans="1:9">
      <c r="A5916" s="7">
        <v>5914.5</v>
      </c>
      <c r="B5916" s="7">
        <v>0</v>
      </c>
      <c r="C5916" s="7"/>
      <c r="D5916" s="7"/>
      <c r="E5916" s="7"/>
      <c r="H5916">
        <v>5914.5</v>
      </c>
      <c r="I5916">
        <v>0</v>
      </c>
    </row>
    <row r="5917" spans="1:9">
      <c r="A5917" s="7">
        <v>5915.5</v>
      </c>
      <c r="B5917" s="7">
        <v>0</v>
      </c>
      <c r="C5917" s="7"/>
      <c r="D5917" s="7"/>
      <c r="E5917" s="7"/>
      <c r="H5917">
        <v>5915.5</v>
      </c>
      <c r="I5917">
        <v>0</v>
      </c>
    </row>
    <row r="5918" spans="1:9">
      <c r="A5918" s="7">
        <v>5916.5</v>
      </c>
      <c r="B5918" s="7">
        <v>0</v>
      </c>
      <c r="C5918" s="7"/>
      <c r="D5918" s="7"/>
      <c r="E5918" s="7"/>
      <c r="H5918">
        <v>5916.5</v>
      </c>
      <c r="I5918">
        <v>1</v>
      </c>
    </row>
    <row r="5919" spans="1:9">
      <c r="A5919" s="7">
        <v>5917.5</v>
      </c>
      <c r="B5919" s="7">
        <v>0</v>
      </c>
      <c r="C5919" s="7"/>
      <c r="D5919" s="7"/>
      <c r="E5919" s="7"/>
      <c r="H5919">
        <v>5917.5</v>
      </c>
      <c r="I5919">
        <v>1</v>
      </c>
    </row>
    <row r="5920" spans="1:9">
      <c r="A5920" s="7">
        <v>5918.5</v>
      </c>
      <c r="B5920" s="7">
        <v>0</v>
      </c>
      <c r="C5920" s="7"/>
      <c r="D5920" s="7"/>
      <c r="E5920" s="7"/>
      <c r="H5920">
        <v>5918.5</v>
      </c>
      <c r="I5920">
        <v>1</v>
      </c>
    </row>
    <row r="5921" spans="1:9">
      <c r="A5921" s="7">
        <v>5919.5</v>
      </c>
      <c r="B5921" s="7">
        <v>0</v>
      </c>
      <c r="C5921" s="7"/>
      <c r="D5921" s="7"/>
      <c r="E5921" s="7"/>
      <c r="H5921">
        <v>5919.5</v>
      </c>
      <c r="I5921">
        <v>0</v>
      </c>
    </row>
    <row r="5922" spans="1:9">
      <c r="A5922" s="7">
        <v>5920.5</v>
      </c>
      <c r="B5922" s="7">
        <v>0</v>
      </c>
      <c r="C5922" s="7"/>
      <c r="D5922" s="7"/>
      <c r="E5922" s="7"/>
      <c r="H5922">
        <v>5920.5</v>
      </c>
      <c r="I5922">
        <v>0</v>
      </c>
    </row>
    <row r="5923" spans="1:9">
      <c r="A5923" s="7">
        <v>5921.5</v>
      </c>
      <c r="B5923" s="7">
        <v>1</v>
      </c>
      <c r="C5923" s="7"/>
      <c r="D5923" s="7"/>
      <c r="E5923" s="7"/>
      <c r="H5923">
        <v>5921.5</v>
      </c>
      <c r="I5923">
        <v>1</v>
      </c>
    </row>
    <row r="5924" spans="1:9">
      <c r="A5924" s="7">
        <v>5922.5</v>
      </c>
      <c r="B5924" s="7">
        <v>0</v>
      </c>
      <c r="C5924" s="7"/>
      <c r="D5924" s="7"/>
      <c r="E5924" s="7"/>
      <c r="H5924">
        <v>5922.5</v>
      </c>
      <c r="I5924">
        <v>1</v>
      </c>
    </row>
    <row r="5925" spans="1:9">
      <c r="A5925" s="7">
        <v>5923.5</v>
      </c>
      <c r="B5925" s="7">
        <v>0</v>
      </c>
      <c r="C5925" s="7"/>
      <c r="D5925" s="7"/>
      <c r="E5925" s="7"/>
      <c r="H5925">
        <v>5923.5</v>
      </c>
      <c r="I5925">
        <v>1</v>
      </c>
    </row>
    <row r="5926" spans="1:9">
      <c r="A5926" s="7">
        <v>5924.5</v>
      </c>
      <c r="B5926" s="7">
        <v>0</v>
      </c>
      <c r="C5926" s="7"/>
      <c r="D5926" s="7"/>
      <c r="E5926" s="7"/>
      <c r="H5926">
        <v>5924.5</v>
      </c>
      <c r="I5926">
        <v>0</v>
      </c>
    </row>
    <row r="5927" spans="1:9">
      <c r="A5927" s="7">
        <v>5925.5</v>
      </c>
      <c r="B5927" s="7">
        <v>0</v>
      </c>
      <c r="C5927" s="7"/>
      <c r="D5927" s="7"/>
      <c r="E5927" s="7"/>
      <c r="H5927">
        <v>5925.5</v>
      </c>
      <c r="I5927">
        <v>0</v>
      </c>
    </row>
    <row r="5928" spans="1:9">
      <c r="A5928" s="7">
        <v>5926.5</v>
      </c>
      <c r="B5928" s="7">
        <v>0</v>
      </c>
      <c r="C5928" s="7"/>
      <c r="D5928" s="7"/>
      <c r="E5928" s="7"/>
      <c r="H5928">
        <v>5926.5</v>
      </c>
      <c r="I5928">
        <v>0</v>
      </c>
    </row>
    <row r="5929" spans="1:9">
      <c r="A5929" s="7">
        <v>5927.5</v>
      </c>
      <c r="B5929" s="7">
        <v>0</v>
      </c>
      <c r="C5929" s="7"/>
      <c r="D5929" s="7"/>
      <c r="E5929" s="7"/>
      <c r="H5929">
        <v>5927.5</v>
      </c>
      <c r="I5929">
        <v>0</v>
      </c>
    </row>
    <row r="5930" spans="1:9">
      <c r="A5930" s="7">
        <v>5928.5</v>
      </c>
      <c r="B5930" s="7">
        <v>0</v>
      </c>
      <c r="C5930" s="7"/>
      <c r="D5930" s="7"/>
      <c r="E5930" s="7"/>
      <c r="H5930">
        <v>5928.5</v>
      </c>
      <c r="I5930">
        <v>0</v>
      </c>
    </row>
    <row r="5931" spans="1:9">
      <c r="A5931" s="7">
        <v>5929.5</v>
      </c>
      <c r="B5931" s="7">
        <v>0</v>
      </c>
      <c r="C5931" s="7"/>
      <c r="D5931" s="7"/>
      <c r="E5931" s="7"/>
      <c r="H5931">
        <v>5929.5</v>
      </c>
      <c r="I5931">
        <v>0</v>
      </c>
    </row>
    <row r="5932" spans="1:9">
      <c r="A5932" s="7">
        <v>5930.5</v>
      </c>
      <c r="B5932" s="7">
        <v>0</v>
      </c>
      <c r="C5932" s="7"/>
      <c r="D5932" s="7"/>
      <c r="E5932" s="7"/>
      <c r="H5932">
        <v>5930.5</v>
      </c>
      <c r="I5932">
        <v>0</v>
      </c>
    </row>
    <row r="5933" spans="1:9">
      <c r="A5933" s="7">
        <v>5931.5</v>
      </c>
      <c r="B5933" s="7">
        <v>0</v>
      </c>
      <c r="C5933" s="7"/>
      <c r="D5933" s="7"/>
      <c r="E5933" s="7"/>
      <c r="H5933">
        <v>5931.5</v>
      </c>
      <c r="I5933">
        <v>1</v>
      </c>
    </row>
    <row r="5934" spans="1:9">
      <c r="A5934" s="7">
        <v>5932.5</v>
      </c>
      <c r="B5934" s="7">
        <v>0</v>
      </c>
      <c r="C5934" s="7"/>
      <c r="D5934" s="7"/>
      <c r="E5934" s="7"/>
      <c r="H5934">
        <v>5932.5</v>
      </c>
      <c r="I5934">
        <v>0</v>
      </c>
    </row>
    <row r="5935" spans="1:9">
      <c r="A5935" s="7">
        <v>5933.5</v>
      </c>
      <c r="B5935" s="7">
        <v>1</v>
      </c>
      <c r="C5935" s="7"/>
      <c r="D5935" s="7"/>
      <c r="E5935" s="7"/>
      <c r="H5935">
        <v>5933.5</v>
      </c>
      <c r="I5935">
        <v>0</v>
      </c>
    </row>
    <row r="5936" spans="1:9">
      <c r="A5936" s="7">
        <v>5934.5</v>
      </c>
      <c r="B5936" s="7">
        <v>0</v>
      </c>
      <c r="C5936" s="7"/>
      <c r="D5936" s="7"/>
      <c r="E5936" s="7"/>
      <c r="H5936">
        <v>5934.5</v>
      </c>
      <c r="I5936">
        <v>0</v>
      </c>
    </row>
    <row r="5937" spans="1:9">
      <c r="A5937" s="7">
        <v>5935.5</v>
      </c>
      <c r="B5937" s="7">
        <v>0</v>
      </c>
      <c r="C5937" s="7"/>
      <c r="D5937" s="7"/>
      <c r="E5937" s="7"/>
      <c r="H5937">
        <v>5935.5</v>
      </c>
      <c r="I5937">
        <v>0</v>
      </c>
    </row>
    <row r="5938" spans="1:9">
      <c r="A5938" s="7">
        <v>5936.5</v>
      </c>
      <c r="B5938" s="7">
        <v>0</v>
      </c>
      <c r="C5938" s="7"/>
      <c r="D5938" s="7"/>
      <c r="E5938" s="7"/>
      <c r="H5938">
        <v>5936.5</v>
      </c>
      <c r="I5938">
        <v>0</v>
      </c>
    </row>
    <row r="5939" spans="1:9">
      <c r="A5939" s="7">
        <v>5937.5</v>
      </c>
      <c r="B5939" s="7">
        <v>0</v>
      </c>
      <c r="C5939" s="7"/>
      <c r="D5939" s="7"/>
      <c r="E5939" s="7"/>
      <c r="H5939">
        <v>5937.5</v>
      </c>
      <c r="I5939">
        <v>0</v>
      </c>
    </row>
    <row r="5940" spans="1:9">
      <c r="A5940" s="7">
        <v>5938.5</v>
      </c>
      <c r="B5940" s="7">
        <v>0</v>
      </c>
      <c r="C5940" s="7"/>
      <c r="D5940" s="7"/>
      <c r="E5940" s="7"/>
      <c r="H5940">
        <v>5938.5</v>
      </c>
      <c r="I5940">
        <v>0</v>
      </c>
    </row>
    <row r="5941" spans="1:9">
      <c r="A5941" s="7">
        <v>5939.5</v>
      </c>
      <c r="B5941" s="7">
        <v>0</v>
      </c>
      <c r="C5941" s="7"/>
      <c r="D5941" s="7"/>
      <c r="E5941" s="7"/>
      <c r="H5941">
        <v>5939.5</v>
      </c>
      <c r="I5941">
        <v>0</v>
      </c>
    </row>
    <row r="5942" spans="1:9">
      <c r="A5942" s="7">
        <v>5940.5</v>
      </c>
      <c r="B5942" s="7">
        <v>0</v>
      </c>
      <c r="C5942" s="7"/>
      <c r="D5942" s="7"/>
      <c r="E5942" s="7"/>
      <c r="H5942">
        <v>5940.5</v>
      </c>
      <c r="I5942">
        <v>0</v>
      </c>
    </row>
    <row r="5943" spans="1:9">
      <c r="A5943" s="7">
        <v>5941.5</v>
      </c>
      <c r="B5943" s="7">
        <v>0</v>
      </c>
      <c r="C5943" s="7"/>
      <c r="D5943" s="7"/>
      <c r="E5943" s="7"/>
      <c r="H5943">
        <v>5941.5</v>
      </c>
      <c r="I5943">
        <v>0</v>
      </c>
    </row>
    <row r="5944" spans="1:9">
      <c r="A5944" s="7">
        <v>5942.5</v>
      </c>
      <c r="B5944" s="7">
        <v>0</v>
      </c>
      <c r="C5944" s="7"/>
      <c r="D5944" s="7"/>
      <c r="E5944" s="7"/>
      <c r="H5944">
        <v>5942.5</v>
      </c>
      <c r="I5944">
        <v>0</v>
      </c>
    </row>
    <row r="5945" spans="1:9">
      <c r="A5945" s="7">
        <v>5943.5</v>
      </c>
      <c r="B5945" s="7">
        <v>0</v>
      </c>
      <c r="C5945" s="7"/>
      <c r="D5945" s="7"/>
      <c r="E5945" s="7"/>
      <c r="H5945">
        <v>5943.5</v>
      </c>
      <c r="I5945">
        <v>0</v>
      </c>
    </row>
    <row r="5946" spans="1:9">
      <c r="A5946" s="7">
        <v>5944.5</v>
      </c>
      <c r="B5946" s="7">
        <v>0</v>
      </c>
      <c r="C5946" s="7"/>
      <c r="D5946" s="7"/>
      <c r="E5946" s="7"/>
      <c r="H5946">
        <v>5944.5</v>
      </c>
      <c r="I5946">
        <v>1</v>
      </c>
    </row>
    <row r="5947" spans="1:9">
      <c r="A5947" s="7">
        <v>5945.5</v>
      </c>
      <c r="B5947" s="7">
        <v>0</v>
      </c>
      <c r="C5947" s="7"/>
      <c r="D5947" s="7"/>
      <c r="E5947" s="7"/>
      <c r="H5947">
        <v>5945.5</v>
      </c>
      <c r="I5947">
        <v>0</v>
      </c>
    </row>
    <row r="5948" spans="1:9">
      <c r="A5948" s="7">
        <v>5946.5</v>
      </c>
      <c r="B5948" s="7">
        <v>0</v>
      </c>
      <c r="C5948" s="7"/>
      <c r="D5948" s="7"/>
      <c r="E5948" s="7"/>
      <c r="H5948">
        <v>5946.5</v>
      </c>
      <c r="I5948">
        <v>1</v>
      </c>
    </row>
    <row r="5949" spans="1:9">
      <c r="A5949" s="7">
        <v>5947.5</v>
      </c>
      <c r="B5949" s="7">
        <v>0</v>
      </c>
      <c r="C5949" s="7"/>
      <c r="D5949" s="7"/>
      <c r="E5949" s="7"/>
      <c r="H5949">
        <v>5947.5</v>
      </c>
      <c r="I5949">
        <v>1</v>
      </c>
    </row>
    <row r="5950" spans="1:9">
      <c r="A5950" s="7">
        <v>5948.5</v>
      </c>
      <c r="B5950" s="7">
        <v>1</v>
      </c>
      <c r="C5950" s="7"/>
      <c r="D5950" s="7"/>
      <c r="E5950" s="7"/>
      <c r="H5950">
        <v>5948.5</v>
      </c>
      <c r="I5950">
        <v>1</v>
      </c>
    </row>
    <row r="5951" spans="1:9">
      <c r="A5951" s="7">
        <v>5949.5</v>
      </c>
      <c r="B5951" s="7">
        <v>0</v>
      </c>
      <c r="C5951" s="7"/>
      <c r="D5951" s="7"/>
      <c r="E5951" s="7"/>
      <c r="H5951">
        <v>5949.5</v>
      </c>
      <c r="I5951">
        <v>0</v>
      </c>
    </row>
    <row r="5952" spans="1:9">
      <c r="A5952" s="7">
        <v>5950.5</v>
      </c>
      <c r="B5952" s="7">
        <v>0</v>
      </c>
      <c r="C5952" s="7"/>
      <c r="D5952" s="7"/>
      <c r="E5952" s="7"/>
      <c r="H5952">
        <v>5950.5</v>
      </c>
      <c r="I5952">
        <v>1</v>
      </c>
    </row>
    <row r="5953" spans="1:9">
      <c r="A5953" s="7">
        <v>5951.5</v>
      </c>
      <c r="B5953" s="7">
        <v>0</v>
      </c>
      <c r="C5953" s="7"/>
      <c r="D5953" s="7"/>
      <c r="E5953" s="7"/>
      <c r="H5953">
        <v>5951.5</v>
      </c>
      <c r="I5953">
        <v>0</v>
      </c>
    </row>
    <row r="5954" spans="1:9">
      <c r="A5954" s="7">
        <v>5952.5</v>
      </c>
      <c r="B5954" s="7">
        <v>0</v>
      </c>
      <c r="C5954" s="7"/>
      <c r="D5954" s="7"/>
      <c r="E5954" s="7"/>
      <c r="H5954">
        <v>5952.5</v>
      </c>
      <c r="I5954">
        <v>0</v>
      </c>
    </row>
    <row r="5955" spans="1:9">
      <c r="A5955" s="7">
        <v>5953.5</v>
      </c>
      <c r="B5955" s="7">
        <v>0</v>
      </c>
      <c r="C5955" s="7"/>
      <c r="D5955" s="7"/>
      <c r="E5955" s="7"/>
      <c r="H5955">
        <v>5953.5</v>
      </c>
      <c r="I5955">
        <v>0</v>
      </c>
    </row>
    <row r="5956" spans="1:9">
      <c r="A5956" s="7">
        <v>5954.5</v>
      </c>
      <c r="B5956" s="7">
        <v>0</v>
      </c>
      <c r="C5956" s="7"/>
      <c r="D5956" s="7"/>
      <c r="E5956" s="7"/>
      <c r="H5956">
        <v>5954.5</v>
      </c>
      <c r="I5956">
        <v>0</v>
      </c>
    </row>
    <row r="5957" spans="1:9">
      <c r="A5957" s="7">
        <v>5955.5</v>
      </c>
      <c r="B5957" s="7">
        <v>1</v>
      </c>
      <c r="C5957" s="7"/>
      <c r="D5957" s="7"/>
      <c r="E5957" s="7"/>
      <c r="H5957">
        <v>5955.5</v>
      </c>
      <c r="I5957">
        <v>0</v>
      </c>
    </row>
    <row r="5958" spans="1:9">
      <c r="A5958" s="7">
        <v>5956.5</v>
      </c>
      <c r="B5958" s="7">
        <v>0</v>
      </c>
      <c r="C5958" s="7"/>
      <c r="D5958" s="7"/>
      <c r="E5958" s="7"/>
      <c r="H5958">
        <v>5956.5</v>
      </c>
      <c r="I5958">
        <v>0</v>
      </c>
    </row>
    <row r="5959" spans="1:9">
      <c r="A5959" s="7">
        <v>5957.5</v>
      </c>
      <c r="B5959" s="7">
        <v>0</v>
      </c>
      <c r="C5959" s="7"/>
      <c r="D5959" s="7"/>
      <c r="E5959" s="7"/>
      <c r="H5959">
        <v>5957.5</v>
      </c>
      <c r="I5959">
        <v>0</v>
      </c>
    </row>
    <row r="5960" spans="1:9">
      <c r="A5960" s="7">
        <v>5958.5</v>
      </c>
      <c r="B5960" s="7">
        <v>0</v>
      </c>
      <c r="C5960" s="7"/>
      <c r="D5960" s="7"/>
      <c r="E5960" s="7"/>
      <c r="H5960">
        <v>5958.5</v>
      </c>
      <c r="I5960">
        <v>0</v>
      </c>
    </row>
    <row r="5961" spans="1:9">
      <c r="A5961" s="7">
        <v>5959.5</v>
      </c>
      <c r="B5961" s="7">
        <v>0</v>
      </c>
      <c r="C5961" s="7"/>
      <c r="D5961" s="7"/>
      <c r="E5961" s="7"/>
      <c r="H5961">
        <v>5959.5</v>
      </c>
      <c r="I5961">
        <v>0</v>
      </c>
    </row>
    <row r="5962" spans="1:9">
      <c r="A5962" s="7">
        <v>5960.5</v>
      </c>
      <c r="B5962" s="7">
        <v>0</v>
      </c>
      <c r="C5962" s="7"/>
      <c r="D5962" s="7"/>
      <c r="E5962" s="7"/>
      <c r="H5962">
        <v>5960.5</v>
      </c>
      <c r="I5962">
        <v>0</v>
      </c>
    </row>
    <row r="5963" spans="1:9">
      <c r="A5963" s="7">
        <v>5961.5</v>
      </c>
      <c r="B5963" s="7">
        <v>0</v>
      </c>
      <c r="C5963" s="7"/>
      <c r="D5963" s="7"/>
      <c r="E5963" s="7"/>
      <c r="H5963">
        <v>5961.5</v>
      </c>
      <c r="I5963">
        <v>0</v>
      </c>
    </row>
    <row r="5964" spans="1:9">
      <c r="A5964" s="7">
        <v>5962.5</v>
      </c>
      <c r="B5964" s="7">
        <v>0</v>
      </c>
      <c r="C5964" s="7"/>
      <c r="D5964" s="7"/>
      <c r="E5964" s="7"/>
      <c r="H5964">
        <v>5962.5</v>
      </c>
      <c r="I5964">
        <v>0</v>
      </c>
    </row>
    <row r="5965" spans="1:9">
      <c r="A5965" s="7">
        <v>5963.5</v>
      </c>
      <c r="B5965" s="7">
        <v>0</v>
      </c>
      <c r="C5965" s="7"/>
      <c r="D5965" s="7"/>
      <c r="E5965" s="7"/>
      <c r="H5965">
        <v>5963.5</v>
      </c>
      <c r="I5965">
        <v>0</v>
      </c>
    </row>
    <row r="5966" spans="1:9">
      <c r="A5966" s="7">
        <v>5964.5</v>
      </c>
      <c r="B5966" s="7">
        <v>0</v>
      </c>
      <c r="C5966" s="7"/>
      <c r="D5966" s="7"/>
      <c r="E5966" s="7"/>
      <c r="H5966">
        <v>5964.5</v>
      </c>
      <c r="I5966">
        <v>0</v>
      </c>
    </row>
    <row r="5967" spans="1:9">
      <c r="A5967" s="7">
        <v>5965.5</v>
      </c>
      <c r="B5967" s="7">
        <v>0</v>
      </c>
      <c r="C5967" s="7"/>
      <c r="D5967" s="7"/>
      <c r="E5967" s="7"/>
      <c r="H5967">
        <v>5965.5</v>
      </c>
      <c r="I5967">
        <v>0</v>
      </c>
    </row>
    <row r="5968" spans="1:9">
      <c r="A5968" s="7">
        <v>5966.5</v>
      </c>
      <c r="B5968" s="7">
        <v>0</v>
      </c>
      <c r="C5968" s="7"/>
      <c r="D5968" s="7"/>
      <c r="E5968" s="7"/>
      <c r="H5968">
        <v>5966.5</v>
      </c>
      <c r="I5968">
        <v>0</v>
      </c>
    </row>
    <row r="5969" spans="1:9">
      <c r="A5969" s="7">
        <v>5967.5</v>
      </c>
      <c r="B5969" s="7">
        <v>0</v>
      </c>
      <c r="C5969" s="7"/>
      <c r="D5969" s="7"/>
      <c r="E5969" s="7"/>
      <c r="H5969">
        <v>5967.5</v>
      </c>
      <c r="I5969">
        <v>0</v>
      </c>
    </row>
    <row r="5970" spans="1:9">
      <c r="A5970" s="7">
        <v>5968.5</v>
      </c>
      <c r="B5970" s="7">
        <v>0</v>
      </c>
      <c r="C5970" s="7"/>
      <c r="D5970" s="7"/>
      <c r="E5970" s="7"/>
      <c r="H5970">
        <v>5968.5</v>
      </c>
      <c r="I5970">
        <v>2</v>
      </c>
    </row>
    <row r="5971" spans="1:9">
      <c r="A5971" s="7">
        <v>5969.5</v>
      </c>
      <c r="B5971" s="7">
        <v>0</v>
      </c>
      <c r="C5971" s="7"/>
      <c r="D5971" s="7"/>
      <c r="E5971" s="7"/>
      <c r="H5971">
        <v>5969.5</v>
      </c>
      <c r="I5971">
        <v>0</v>
      </c>
    </row>
    <row r="5972" spans="1:9">
      <c r="A5972" s="7">
        <v>5970.5</v>
      </c>
      <c r="B5972" s="7">
        <v>1</v>
      </c>
      <c r="C5972" s="7"/>
      <c r="D5972" s="7"/>
      <c r="E5972" s="7"/>
      <c r="H5972">
        <v>5970.5</v>
      </c>
      <c r="I5972">
        <v>0</v>
      </c>
    </row>
    <row r="5973" spans="1:9">
      <c r="A5973" s="7">
        <v>5971.5</v>
      </c>
      <c r="B5973" s="7">
        <v>0</v>
      </c>
      <c r="C5973" s="7"/>
      <c r="D5973" s="7"/>
      <c r="E5973" s="7"/>
      <c r="H5973">
        <v>5971.5</v>
      </c>
      <c r="I5973">
        <v>0</v>
      </c>
    </row>
    <row r="5974" spans="1:9">
      <c r="A5974" s="7">
        <v>5972.5</v>
      </c>
      <c r="B5974" s="7">
        <v>0</v>
      </c>
      <c r="C5974" s="7"/>
      <c r="D5974" s="7"/>
      <c r="E5974" s="7"/>
      <c r="H5974">
        <v>5972.5</v>
      </c>
      <c r="I5974">
        <v>0</v>
      </c>
    </row>
    <row r="5975" spans="1:9">
      <c r="A5975" s="7">
        <v>5973.5</v>
      </c>
      <c r="B5975" s="7">
        <v>0</v>
      </c>
      <c r="C5975" s="7"/>
      <c r="D5975" s="7"/>
      <c r="E5975" s="7"/>
      <c r="H5975">
        <v>5973.5</v>
      </c>
      <c r="I5975">
        <v>0</v>
      </c>
    </row>
    <row r="5976" spans="1:9">
      <c r="A5976" s="7">
        <v>5974.5</v>
      </c>
      <c r="B5976" s="7">
        <v>0</v>
      </c>
      <c r="C5976" s="7"/>
      <c r="D5976" s="7"/>
      <c r="E5976" s="7"/>
      <c r="H5976">
        <v>5974.5</v>
      </c>
      <c r="I5976">
        <v>0</v>
      </c>
    </row>
    <row r="5977" spans="1:9">
      <c r="A5977" s="7">
        <v>5975.5</v>
      </c>
      <c r="B5977" s="7">
        <v>0</v>
      </c>
      <c r="C5977" s="7"/>
      <c r="D5977" s="7"/>
      <c r="E5977" s="7"/>
      <c r="H5977">
        <v>5975.5</v>
      </c>
      <c r="I5977">
        <v>0</v>
      </c>
    </row>
    <row r="5978" spans="1:9">
      <c r="A5978" s="7">
        <v>5976.5</v>
      </c>
      <c r="B5978" s="7">
        <v>0</v>
      </c>
      <c r="C5978" s="7"/>
      <c r="D5978" s="7"/>
      <c r="E5978" s="7"/>
      <c r="H5978">
        <v>5976.5</v>
      </c>
      <c r="I5978">
        <v>0</v>
      </c>
    </row>
    <row r="5979" spans="1:9">
      <c r="A5979" s="7">
        <v>5977.5</v>
      </c>
      <c r="B5979" s="7">
        <v>0</v>
      </c>
      <c r="C5979" s="7"/>
      <c r="D5979" s="7"/>
      <c r="E5979" s="7"/>
      <c r="H5979">
        <v>5977.5</v>
      </c>
      <c r="I5979">
        <v>0</v>
      </c>
    </row>
    <row r="5980" spans="1:9">
      <c r="A5980" s="7">
        <v>5978.5</v>
      </c>
      <c r="B5980" s="7">
        <v>1</v>
      </c>
      <c r="C5980" s="7"/>
      <c r="D5980" s="7"/>
      <c r="E5980" s="7"/>
      <c r="H5980">
        <v>5978.5</v>
      </c>
      <c r="I5980">
        <v>1</v>
      </c>
    </row>
    <row r="5981" spans="1:9">
      <c r="A5981" s="7">
        <v>5979.5</v>
      </c>
      <c r="B5981" s="7">
        <v>0</v>
      </c>
      <c r="C5981" s="7"/>
      <c r="D5981" s="7"/>
      <c r="E5981" s="7"/>
      <c r="H5981">
        <v>5979.5</v>
      </c>
      <c r="I5981">
        <v>0</v>
      </c>
    </row>
    <row r="5982" spans="1:9">
      <c r="A5982" s="7">
        <v>5980.5</v>
      </c>
      <c r="B5982" s="7">
        <v>0</v>
      </c>
      <c r="C5982" s="7"/>
      <c r="D5982" s="7"/>
      <c r="E5982" s="7"/>
      <c r="H5982">
        <v>5980.5</v>
      </c>
      <c r="I5982">
        <v>0</v>
      </c>
    </row>
    <row r="5983" spans="1:9">
      <c r="A5983" s="7">
        <v>5981.5</v>
      </c>
      <c r="B5983" s="7">
        <v>0</v>
      </c>
      <c r="C5983" s="7"/>
      <c r="D5983" s="7"/>
      <c r="E5983" s="7"/>
      <c r="H5983">
        <v>5981.5</v>
      </c>
      <c r="I5983">
        <v>0</v>
      </c>
    </row>
    <row r="5984" spans="1:9">
      <c r="A5984" s="7">
        <v>5982.5</v>
      </c>
      <c r="B5984" s="7">
        <v>0</v>
      </c>
      <c r="C5984" s="7"/>
      <c r="D5984" s="7"/>
      <c r="E5984" s="7"/>
      <c r="H5984">
        <v>5982.5</v>
      </c>
      <c r="I5984">
        <v>0</v>
      </c>
    </row>
    <row r="5985" spans="1:9">
      <c r="A5985" s="7">
        <v>5983.5</v>
      </c>
      <c r="B5985" s="7">
        <v>0</v>
      </c>
      <c r="C5985" s="7"/>
      <c r="D5985" s="7"/>
      <c r="E5985" s="7"/>
      <c r="H5985">
        <v>5983.5</v>
      </c>
      <c r="I5985">
        <v>1</v>
      </c>
    </row>
    <row r="5986" spans="1:9">
      <c r="A5986" s="7">
        <v>5984.5</v>
      </c>
      <c r="B5986" s="7">
        <v>1</v>
      </c>
      <c r="C5986" s="7"/>
      <c r="D5986" s="7"/>
      <c r="E5986" s="7"/>
      <c r="H5986">
        <v>5984.5</v>
      </c>
      <c r="I5986">
        <v>0</v>
      </c>
    </row>
    <row r="5987" spans="1:9">
      <c r="A5987" s="7">
        <v>5985.5</v>
      </c>
      <c r="B5987" s="7">
        <v>0</v>
      </c>
      <c r="C5987" s="7"/>
      <c r="D5987" s="7"/>
      <c r="E5987" s="7"/>
      <c r="H5987">
        <v>5985.5</v>
      </c>
      <c r="I5987">
        <v>0</v>
      </c>
    </row>
    <row r="5988" spans="1:9">
      <c r="A5988" s="7">
        <v>5986.5</v>
      </c>
      <c r="B5988" s="7">
        <v>0</v>
      </c>
      <c r="C5988" s="7"/>
      <c r="D5988" s="7"/>
      <c r="E5988" s="7"/>
      <c r="H5988">
        <v>5986.5</v>
      </c>
      <c r="I5988">
        <v>0</v>
      </c>
    </row>
    <row r="5989" spans="1:9">
      <c r="A5989" s="7">
        <v>5987.5</v>
      </c>
      <c r="B5989" s="7">
        <v>0</v>
      </c>
      <c r="C5989" s="7"/>
      <c r="D5989" s="7"/>
      <c r="E5989" s="7"/>
      <c r="H5989">
        <v>5987.5</v>
      </c>
      <c r="I5989">
        <v>0</v>
      </c>
    </row>
    <row r="5990" spans="1:9">
      <c r="A5990" s="7">
        <v>5988.5</v>
      </c>
      <c r="B5990" s="7">
        <v>0</v>
      </c>
      <c r="C5990" s="7"/>
      <c r="D5990" s="7"/>
      <c r="E5990" s="7"/>
      <c r="H5990">
        <v>5988.5</v>
      </c>
      <c r="I5990">
        <v>0</v>
      </c>
    </row>
    <row r="5991" spans="1:9">
      <c r="A5991" s="7">
        <v>5989.5</v>
      </c>
      <c r="B5991" s="7">
        <v>0</v>
      </c>
      <c r="C5991" s="7"/>
      <c r="D5991" s="7"/>
      <c r="E5991" s="7"/>
      <c r="H5991">
        <v>5989.5</v>
      </c>
      <c r="I5991">
        <v>0</v>
      </c>
    </row>
    <row r="5992" spans="1:9">
      <c r="A5992" s="7">
        <v>5990.5</v>
      </c>
      <c r="B5992" s="7">
        <v>0</v>
      </c>
      <c r="C5992" s="7"/>
      <c r="D5992" s="7"/>
      <c r="E5992" s="7"/>
      <c r="H5992">
        <v>5990.5</v>
      </c>
      <c r="I5992">
        <v>0</v>
      </c>
    </row>
    <row r="5993" spans="1:9">
      <c r="A5993" s="7">
        <v>5991.5</v>
      </c>
      <c r="B5993" s="7">
        <v>0</v>
      </c>
      <c r="C5993" s="7"/>
      <c r="D5993" s="7"/>
      <c r="E5993" s="7"/>
      <c r="H5993">
        <v>5991.5</v>
      </c>
      <c r="I5993">
        <v>1</v>
      </c>
    </row>
    <row r="5994" spans="1:9">
      <c r="A5994" s="7">
        <v>5992.5</v>
      </c>
      <c r="B5994" s="7">
        <v>0</v>
      </c>
      <c r="C5994" s="7"/>
      <c r="D5994" s="7"/>
      <c r="E5994" s="7"/>
      <c r="H5994">
        <v>5992.5</v>
      </c>
      <c r="I5994">
        <v>0</v>
      </c>
    </row>
    <row r="5995" spans="1:9">
      <c r="A5995" s="7">
        <v>5993.5</v>
      </c>
      <c r="B5995" s="7">
        <v>0</v>
      </c>
      <c r="C5995" s="7"/>
      <c r="D5995" s="7"/>
      <c r="E5995" s="7"/>
      <c r="H5995">
        <v>5993.5</v>
      </c>
      <c r="I5995">
        <v>0</v>
      </c>
    </row>
    <row r="5996" spans="1:9">
      <c r="A5996" s="7">
        <v>5994.5</v>
      </c>
      <c r="B5996" s="7">
        <v>0</v>
      </c>
      <c r="C5996" s="7"/>
      <c r="D5996" s="7"/>
      <c r="E5996" s="7"/>
      <c r="H5996">
        <v>5994.5</v>
      </c>
      <c r="I5996">
        <v>3</v>
      </c>
    </row>
    <row r="5997" spans="1:9">
      <c r="A5997" s="7">
        <v>5995.5</v>
      </c>
      <c r="B5997" s="7">
        <v>0</v>
      </c>
      <c r="C5997" s="7"/>
      <c r="D5997" s="7"/>
      <c r="E5997" s="7"/>
      <c r="H5997">
        <v>5995.5</v>
      </c>
      <c r="I5997">
        <v>0</v>
      </c>
    </row>
    <row r="5998" spans="1:9">
      <c r="A5998" s="7">
        <v>5996.5</v>
      </c>
      <c r="B5998" s="7">
        <v>0</v>
      </c>
      <c r="C5998" s="7"/>
      <c r="D5998" s="7"/>
      <c r="E5998" s="7"/>
      <c r="H5998">
        <v>5996.5</v>
      </c>
      <c r="I5998">
        <v>0</v>
      </c>
    </row>
    <row r="5999" spans="1:9">
      <c r="A5999" s="7">
        <v>5997.5</v>
      </c>
      <c r="B5999" s="7">
        <v>0</v>
      </c>
      <c r="C5999" s="7"/>
      <c r="D5999" s="7"/>
      <c r="E5999" s="7"/>
      <c r="H5999">
        <v>5997.5</v>
      </c>
      <c r="I5999">
        <v>0</v>
      </c>
    </row>
    <row r="6000" spans="1:9">
      <c r="A6000" s="7">
        <v>5998.5</v>
      </c>
      <c r="B6000" s="7">
        <v>0</v>
      </c>
      <c r="C6000" s="7"/>
      <c r="D6000" s="7"/>
      <c r="E6000" s="7"/>
      <c r="H6000">
        <v>5998.5</v>
      </c>
      <c r="I6000">
        <v>0</v>
      </c>
    </row>
    <row r="6001" spans="1:9">
      <c r="A6001" s="7">
        <v>5999.5</v>
      </c>
      <c r="B6001" s="7">
        <v>0</v>
      </c>
      <c r="C6001" s="7"/>
      <c r="D6001" s="7"/>
      <c r="E6001" s="7"/>
      <c r="H6001">
        <v>5999.5</v>
      </c>
      <c r="I6001">
        <v>0</v>
      </c>
    </row>
    <row r="6002" spans="1:9">
      <c r="A6002" s="7">
        <v>6000.5</v>
      </c>
      <c r="B6002" s="7">
        <v>0</v>
      </c>
      <c r="C6002" s="7"/>
      <c r="D6002" s="7"/>
      <c r="E6002" s="7"/>
      <c r="H6002">
        <v>6000.5</v>
      </c>
      <c r="I6002">
        <v>0</v>
      </c>
    </row>
    <row r="6003" spans="1:9">
      <c r="A6003" s="7">
        <v>6001.5</v>
      </c>
      <c r="B6003" s="7">
        <v>0</v>
      </c>
      <c r="C6003" s="7"/>
      <c r="D6003" s="7"/>
      <c r="E6003" s="7"/>
      <c r="H6003">
        <v>6001.5</v>
      </c>
      <c r="I6003">
        <v>0</v>
      </c>
    </row>
    <row r="6004" spans="1:9">
      <c r="A6004" s="7">
        <v>6002.5</v>
      </c>
      <c r="B6004" s="7">
        <v>0</v>
      </c>
      <c r="C6004" s="7"/>
      <c r="D6004" s="7"/>
      <c r="E6004" s="7"/>
      <c r="H6004">
        <v>6002.5</v>
      </c>
      <c r="I6004">
        <v>1</v>
      </c>
    </row>
    <row r="6005" spans="1:9">
      <c r="A6005" s="7">
        <v>6003.5</v>
      </c>
      <c r="B6005" s="7">
        <v>0</v>
      </c>
      <c r="C6005" s="7"/>
      <c r="D6005" s="7"/>
      <c r="E6005" s="7"/>
      <c r="H6005">
        <v>6003.5</v>
      </c>
      <c r="I6005">
        <v>0</v>
      </c>
    </row>
    <row r="6006" spans="1:9">
      <c r="A6006" s="7">
        <v>6004.5</v>
      </c>
      <c r="B6006" s="7">
        <v>0</v>
      </c>
      <c r="C6006" s="7"/>
      <c r="D6006" s="7"/>
      <c r="E6006" s="7"/>
      <c r="H6006">
        <v>6004.5</v>
      </c>
      <c r="I6006">
        <v>0</v>
      </c>
    </row>
    <row r="6007" spans="1:9">
      <c r="A6007" s="7">
        <v>6005.5</v>
      </c>
      <c r="B6007" s="7">
        <v>0</v>
      </c>
      <c r="C6007" s="7"/>
      <c r="D6007" s="7"/>
      <c r="E6007" s="7"/>
      <c r="H6007">
        <v>6005.5</v>
      </c>
      <c r="I6007">
        <v>0</v>
      </c>
    </row>
    <row r="6008" spans="1:9">
      <c r="A6008" s="7">
        <v>6006.5</v>
      </c>
      <c r="B6008" s="7">
        <v>0</v>
      </c>
      <c r="C6008" s="7"/>
      <c r="D6008" s="7"/>
      <c r="E6008" s="7"/>
      <c r="H6008">
        <v>6006.5</v>
      </c>
      <c r="I6008">
        <v>1</v>
      </c>
    </row>
    <row r="6009" spans="1:9">
      <c r="A6009" s="7">
        <v>6007.5</v>
      </c>
      <c r="B6009" s="7">
        <v>0</v>
      </c>
      <c r="C6009" s="7"/>
      <c r="D6009" s="7"/>
      <c r="E6009" s="7"/>
      <c r="H6009">
        <v>6007.5</v>
      </c>
      <c r="I6009">
        <v>0</v>
      </c>
    </row>
    <row r="6010" spans="1:9">
      <c r="A6010" s="7">
        <v>6008.5</v>
      </c>
      <c r="B6010" s="7">
        <v>0</v>
      </c>
      <c r="C6010" s="7"/>
      <c r="D6010" s="7"/>
      <c r="E6010" s="7"/>
      <c r="H6010">
        <v>6008.5</v>
      </c>
      <c r="I6010">
        <v>0</v>
      </c>
    </row>
    <row r="6011" spans="1:9">
      <c r="A6011" s="7">
        <v>6009.5</v>
      </c>
      <c r="B6011" s="7">
        <v>0</v>
      </c>
      <c r="C6011" s="7"/>
      <c r="D6011" s="7"/>
      <c r="E6011" s="7"/>
      <c r="H6011">
        <v>6009.5</v>
      </c>
      <c r="I6011">
        <v>1</v>
      </c>
    </row>
    <row r="6012" spans="1:9">
      <c r="A6012" s="7">
        <v>6010.5</v>
      </c>
      <c r="B6012" s="7">
        <v>2</v>
      </c>
      <c r="C6012" s="7"/>
      <c r="D6012" s="7"/>
      <c r="E6012" s="7"/>
      <c r="H6012">
        <v>6010.5</v>
      </c>
      <c r="I6012">
        <v>0</v>
      </c>
    </row>
    <row r="6013" spans="1:9">
      <c r="A6013" s="7">
        <v>6011.5</v>
      </c>
      <c r="B6013" s="7">
        <v>0</v>
      </c>
      <c r="C6013" s="7"/>
      <c r="D6013" s="7"/>
      <c r="E6013" s="7"/>
      <c r="H6013">
        <v>6011.5</v>
      </c>
      <c r="I6013">
        <v>0</v>
      </c>
    </row>
    <row r="6014" spans="1:9">
      <c r="A6014" s="7">
        <v>6012.5</v>
      </c>
      <c r="B6014" s="7">
        <v>0</v>
      </c>
      <c r="C6014" s="7"/>
      <c r="D6014" s="7"/>
      <c r="E6014" s="7"/>
      <c r="H6014">
        <v>6012.5</v>
      </c>
      <c r="I6014">
        <v>0</v>
      </c>
    </row>
    <row r="6015" spans="1:9">
      <c r="A6015" s="7">
        <v>6013.5</v>
      </c>
      <c r="B6015" s="7">
        <v>0</v>
      </c>
      <c r="C6015" s="7"/>
      <c r="D6015" s="7"/>
      <c r="E6015" s="7"/>
      <c r="H6015">
        <v>6013.5</v>
      </c>
      <c r="I6015">
        <v>0</v>
      </c>
    </row>
    <row r="6016" spans="1:9">
      <c r="A6016" s="7">
        <v>6014.5</v>
      </c>
      <c r="B6016" s="7">
        <v>0</v>
      </c>
      <c r="C6016" s="7"/>
      <c r="D6016" s="7"/>
      <c r="E6016" s="7"/>
      <c r="H6016">
        <v>6014.5</v>
      </c>
      <c r="I6016">
        <v>0</v>
      </c>
    </row>
    <row r="6017" spans="1:9">
      <c r="A6017" s="7">
        <v>6015.5</v>
      </c>
      <c r="B6017" s="7">
        <v>1</v>
      </c>
      <c r="C6017" s="7"/>
      <c r="D6017" s="7"/>
      <c r="E6017" s="7"/>
      <c r="H6017">
        <v>6015.5</v>
      </c>
      <c r="I6017">
        <v>0</v>
      </c>
    </row>
    <row r="6018" spans="1:9">
      <c r="A6018" s="7">
        <v>6016.5</v>
      </c>
      <c r="B6018" s="7">
        <v>0</v>
      </c>
      <c r="C6018" s="7"/>
      <c r="D6018" s="7"/>
      <c r="E6018" s="7"/>
      <c r="H6018">
        <v>6016.5</v>
      </c>
      <c r="I6018">
        <v>0</v>
      </c>
    </row>
    <row r="6019" spans="1:9">
      <c r="A6019" s="7">
        <v>6017.5</v>
      </c>
      <c r="B6019" s="7">
        <v>0</v>
      </c>
      <c r="C6019" s="7"/>
      <c r="D6019" s="7"/>
      <c r="E6019" s="7"/>
      <c r="H6019">
        <v>6017.5</v>
      </c>
      <c r="I6019">
        <v>0</v>
      </c>
    </row>
    <row r="6020" spans="1:9">
      <c r="A6020" s="7">
        <v>6018.5</v>
      </c>
      <c r="B6020" s="7">
        <v>0</v>
      </c>
      <c r="C6020" s="7"/>
      <c r="D6020" s="7"/>
      <c r="E6020" s="7"/>
      <c r="H6020">
        <v>6018.5</v>
      </c>
      <c r="I6020">
        <v>0</v>
      </c>
    </row>
    <row r="6021" spans="1:9">
      <c r="A6021" s="7">
        <v>6019.5</v>
      </c>
      <c r="B6021" s="7">
        <v>0</v>
      </c>
      <c r="C6021" s="7"/>
      <c r="D6021" s="7"/>
      <c r="E6021" s="7"/>
      <c r="H6021">
        <v>6019.5</v>
      </c>
      <c r="I6021">
        <v>0</v>
      </c>
    </row>
    <row r="6022" spans="1:9">
      <c r="A6022" s="7">
        <v>6020.5</v>
      </c>
      <c r="B6022" s="7">
        <v>0</v>
      </c>
      <c r="C6022" s="7"/>
      <c r="D6022" s="7"/>
      <c r="E6022" s="7"/>
      <c r="H6022">
        <v>6020.5</v>
      </c>
      <c r="I6022">
        <v>1</v>
      </c>
    </row>
    <row r="6023" spans="1:9">
      <c r="A6023" s="7">
        <v>6021.5</v>
      </c>
      <c r="B6023" s="7">
        <v>0</v>
      </c>
      <c r="C6023" s="7"/>
      <c r="D6023" s="7"/>
      <c r="E6023" s="7"/>
      <c r="H6023">
        <v>6021.5</v>
      </c>
      <c r="I6023">
        <v>0</v>
      </c>
    </row>
    <row r="6024" spans="1:9">
      <c r="A6024" s="7">
        <v>6022.5</v>
      </c>
      <c r="B6024" s="7">
        <v>0</v>
      </c>
      <c r="C6024" s="7"/>
      <c r="D6024" s="7"/>
      <c r="E6024" s="7"/>
      <c r="H6024">
        <v>6022.5</v>
      </c>
      <c r="I6024">
        <v>0</v>
      </c>
    </row>
    <row r="6025" spans="1:9">
      <c r="A6025" s="7">
        <v>6023.5</v>
      </c>
      <c r="B6025" s="7">
        <v>0</v>
      </c>
      <c r="C6025" s="7"/>
      <c r="D6025" s="7"/>
      <c r="E6025" s="7"/>
      <c r="H6025">
        <v>6023.5</v>
      </c>
      <c r="I6025">
        <v>0</v>
      </c>
    </row>
    <row r="6026" spans="1:9">
      <c r="A6026" s="7">
        <v>6024.5</v>
      </c>
      <c r="B6026" s="7">
        <v>0</v>
      </c>
      <c r="C6026" s="7"/>
      <c r="D6026" s="7"/>
      <c r="E6026" s="7"/>
      <c r="H6026">
        <v>6024.5</v>
      </c>
      <c r="I6026">
        <v>0</v>
      </c>
    </row>
    <row r="6027" spans="1:9">
      <c r="A6027" s="7">
        <v>6025.5</v>
      </c>
      <c r="B6027" s="7">
        <v>0</v>
      </c>
      <c r="C6027" s="7"/>
      <c r="D6027" s="7"/>
      <c r="E6027" s="7"/>
      <c r="H6027">
        <v>6025.5</v>
      </c>
      <c r="I6027">
        <v>0</v>
      </c>
    </row>
    <row r="6028" spans="1:9">
      <c r="A6028" s="7">
        <v>6026.5</v>
      </c>
      <c r="B6028" s="7">
        <v>0</v>
      </c>
      <c r="C6028" s="7"/>
      <c r="D6028" s="7"/>
      <c r="E6028" s="7"/>
      <c r="H6028">
        <v>6026.5</v>
      </c>
      <c r="I6028">
        <v>0</v>
      </c>
    </row>
    <row r="6029" spans="1:9">
      <c r="A6029" s="7">
        <v>6027.5</v>
      </c>
      <c r="B6029" s="7">
        <v>0</v>
      </c>
      <c r="C6029" s="7"/>
      <c r="D6029" s="7"/>
      <c r="E6029" s="7"/>
      <c r="H6029">
        <v>6027.5</v>
      </c>
      <c r="I6029">
        <v>0</v>
      </c>
    </row>
    <row r="6030" spans="1:9">
      <c r="A6030" s="7">
        <v>6028.5</v>
      </c>
      <c r="B6030" s="7">
        <v>0</v>
      </c>
      <c r="C6030" s="7"/>
      <c r="D6030" s="7"/>
      <c r="E6030" s="7"/>
      <c r="H6030">
        <v>6028.5</v>
      </c>
      <c r="I6030">
        <v>0</v>
      </c>
    </row>
    <row r="6031" spans="1:9">
      <c r="A6031" s="7">
        <v>6029.5</v>
      </c>
      <c r="B6031" s="7">
        <v>0</v>
      </c>
      <c r="C6031" s="7"/>
      <c r="D6031" s="7"/>
      <c r="E6031" s="7"/>
      <c r="H6031">
        <v>6029.5</v>
      </c>
      <c r="I6031">
        <v>0</v>
      </c>
    </row>
    <row r="6032" spans="1:9">
      <c r="A6032" s="7">
        <v>6030.5</v>
      </c>
      <c r="B6032" s="7">
        <v>0</v>
      </c>
      <c r="C6032" s="7"/>
      <c r="D6032" s="7"/>
      <c r="E6032" s="7"/>
      <c r="H6032">
        <v>6030.5</v>
      </c>
      <c r="I6032">
        <v>0</v>
      </c>
    </row>
    <row r="6033" spans="1:9">
      <c r="A6033" s="7">
        <v>6031.5</v>
      </c>
      <c r="B6033" s="7">
        <v>0</v>
      </c>
      <c r="C6033" s="7"/>
      <c r="D6033" s="7"/>
      <c r="E6033" s="7"/>
      <c r="H6033">
        <v>6031.5</v>
      </c>
      <c r="I6033">
        <v>0</v>
      </c>
    </row>
    <row r="6034" spans="1:9">
      <c r="A6034" s="7">
        <v>6032.5</v>
      </c>
      <c r="B6034" s="7">
        <v>0</v>
      </c>
      <c r="C6034" s="7"/>
      <c r="D6034" s="7"/>
      <c r="E6034" s="7"/>
      <c r="H6034">
        <v>6032.5</v>
      </c>
      <c r="I6034">
        <v>0</v>
      </c>
    </row>
    <row r="6035" spans="1:9">
      <c r="A6035" s="7">
        <v>6033.5</v>
      </c>
      <c r="B6035" s="7">
        <v>0</v>
      </c>
      <c r="C6035" s="7"/>
      <c r="D6035" s="7"/>
      <c r="E6035" s="7"/>
      <c r="H6035">
        <v>6033.5</v>
      </c>
      <c r="I6035">
        <v>0</v>
      </c>
    </row>
    <row r="6036" spans="1:9">
      <c r="A6036" s="7">
        <v>6034.5</v>
      </c>
      <c r="B6036" s="7">
        <v>0</v>
      </c>
      <c r="C6036" s="7"/>
      <c r="D6036" s="7"/>
      <c r="E6036" s="7"/>
      <c r="H6036">
        <v>6034.5</v>
      </c>
      <c r="I6036">
        <v>0</v>
      </c>
    </row>
    <row r="6037" spans="1:9">
      <c r="A6037" s="7">
        <v>6035.5</v>
      </c>
      <c r="B6037" s="7">
        <v>0</v>
      </c>
      <c r="C6037" s="7"/>
      <c r="D6037" s="7"/>
      <c r="E6037" s="7"/>
      <c r="H6037">
        <v>6035.5</v>
      </c>
      <c r="I6037">
        <v>0</v>
      </c>
    </row>
    <row r="6038" spans="1:9">
      <c r="A6038" s="7">
        <v>6036.5</v>
      </c>
      <c r="B6038" s="7">
        <v>0</v>
      </c>
      <c r="C6038" s="7"/>
      <c r="D6038" s="7"/>
      <c r="E6038" s="7"/>
      <c r="H6038">
        <v>6036.5</v>
      </c>
      <c r="I6038">
        <v>0</v>
      </c>
    </row>
    <row r="6039" spans="1:9">
      <c r="A6039" s="7">
        <v>6037.5</v>
      </c>
      <c r="B6039" s="7">
        <v>0</v>
      </c>
      <c r="C6039" s="7"/>
      <c r="D6039" s="7"/>
      <c r="E6039" s="7"/>
      <c r="H6039">
        <v>6037.5</v>
      </c>
      <c r="I6039">
        <v>0</v>
      </c>
    </row>
    <row r="6040" spans="1:9">
      <c r="A6040" s="7">
        <v>6038.5</v>
      </c>
      <c r="B6040" s="7">
        <v>1</v>
      </c>
      <c r="C6040" s="7"/>
      <c r="D6040" s="7"/>
      <c r="E6040" s="7"/>
      <c r="H6040">
        <v>6038.5</v>
      </c>
      <c r="I6040">
        <v>0</v>
      </c>
    </row>
    <row r="6041" spans="1:9">
      <c r="A6041" s="7">
        <v>6039.5</v>
      </c>
      <c r="B6041" s="7">
        <v>0</v>
      </c>
      <c r="C6041" s="7"/>
      <c r="D6041" s="7"/>
      <c r="E6041" s="7"/>
      <c r="H6041">
        <v>6039.5</v>
      </c>
      <c r="I6041">
        <v>0</v>
      </c>
    </row>
    <row r="6042" spans="1:9">
      <c r="A6042" s="7">
        <v>6040.5</v>
      </c>
      <c r="B6042" s="7">
        <v>0</v>
      </c>
      <c r="C6042" s="7"/>
      <c r="D6042" s="7"/>
      <c r="E6042" s="7"/>
      <c r="H6042">
        <v>6040.5</v>
      </c>
      <c r="I6042">
        <v>0</v>
      </c>
    </row>
    <row r="6043" spans="1:9">
      <c r="A6043" s="7">
        <v>6041.5</v>
      </c>
      <c r="B6043" s="7">
        <v>0</v>
      </c>
      <c r="C6043" s="7"/>
      <c r="D6043" s="7"/>
      <c r="E6043" s="7"/>
      <c r="H6043">
        <v>6041.5</v>
      </c>
      <c r="I6043">
        <v>0</v>
      </c>
    </row>
    <row r="6044" spans="1:9">
      <c r="A6044" s="7">
        <v>6042.5</v>
      </c>
      <c r="B6044" s="7">
        <v>1</v>
      </c>
      <c r="C6044" s="7"/>
      <c r="D6044" s="7"/>
      <c r="E6044" s="7"/>
      <c r="H6044">
        <v>6042.5</v>
      </c>
      <c r="I6044">
        <v>0</v>
      </c>
    </row>
    <row r="6045" spans="1:9">
      <c r="A6045" s="7">
        <v>6043.5</v>
      </c>
      <c r="B6045" s="7">
        <v>0</v>
      </c>
      <c r="C6045" s="7"/>
      <c r="D6045" s="7"/>
      <c r="E6045" s="7"/>
      <c r="H6045">
        <v>6043.5</v>
      </c>
      <c r="I6045">
        <v>0</v>
      </c>
    </row>
    <row r="6046" spans="1:9">
      <c r="A6046" s="7">
        <v>6044.5</v>
      </c>
      <c r="B6046" s="7">
        <v>1</v>
      </c>
      <c r="C6046" s="7"/>
      <c r="D6046" s="7"/>
      <c r="E6046" s="7"/>
      <c r="H6046">
        <v>6044.5</v>
      </c>
      <c r="I6046">
        <v>0</v>
      </c>
    </row>
    <row r="6047" spans="1:9">
      <c r="A6047" s="7">
        <v>6045.5</v>
      </c>
      <c r="B6047" s="7">
        <v>1</v>
      </c>
      <c r="C6047" s="7"/>
      <c r="D6047" s="7"/>
      <c r="E6047" s="7"/>
      <c r="H6047">
        <v>6045.5</v>
      </c>
      <c r="I6047">
        <v>0</v>
      </c>
    </row>
    <row r="6048" spans="1:9">
      <c r="A6048" s="7">
        <v>6046.5</v>
      </c>
      <c r="B6048" s="7">
        <v>0</v>
      </c>
      <c r="C6048" s="7"/>
      <c r="D6048" s="7"/>
      <c r="E6048" s="7"/>
      <c r="H6048">
        <v>6046.5</v>
      </c>
      <c r="I6048">
        <v>0</v>
      </c>
    </row>
    <row r="6049" spans="1:9">
      <c r="A6049" s="7">
        <v>6047.5</v>
      </c>
      <c r="B6049" s="7">
        <v>0</v>
      </c>
      <c r="C6049" s="7"/>
      <c r="D6049" s="7"/>
      <c r="E6049" s="7"/>
      <c r="H6049">
        <v>6047.5</v>
      </c>
      <c r="I6049">
        <v>0</v>
      </c>
    </row>
    <row r="6050" spans="1:9">
      <c r="A6050" s="7">
        <v>6048.5</v>
      </c>
      <c r="B6050" s="7">
        <v>0</v>
      </c>
      <c r="C6050" s="7"/>
      <c r="D6050" s="7"/>
      <c r="E6050" s="7"/>
      <c r="H6050">
        <v>6048.5</v>
      </c>
      <c r="I6050">
        <v>0</v>
      </c>
    </row>
    <row r="6051" spans="1:9">
      <c r="A6051" s="7">
        <v>6049.5</v>
      </c>
      <c r="B6051" s="7">
        <v>0</v>
      </c>
      <c r="C6051" s="7"/>
      <c r="D6051" s="7"/>
      <c r="E6051" s="7"/>
      <c r="H6051">
        <v>6049.5</v>
      </c>
      <c r="I6051">
        <v>0</v>
      </c>
    </row>
    <row r="6052" spans="1:9">
      <c r="A6052" s="7">
        <v>6050.5</v>
      </c>
      <c r="B6052" s="7">
        <v>0</v>
      </c>
      <c r="C6052" s="7"/>
      <c r="D6052" s="7"/>
      <c r="E6052" s="7"/>
      <c r="H6052">
        <v>6050.5</v>
      </c>
      <c r="I6052">
        <v>0</v>
      </c>
    </row>
    <row r="6053" spans="1:9">
      <c r="A6053" s="7">
        <v>6051.5</v>
      </c>
      <c r="B6053" s="7">
        <v>0</v>
      </c>
      <c r="C6053" s="7"/>
      <c r="D6053" s="7"/>
      <c r="E6053" s="7"/>
      <c r="H6053">
        <v>6051.5</v>
      </c>
      <c r="I6053">
        <v>0</v>
      </c>
    </row>
    <row r="6054" spans="1:9">
      <c r="A6054" s="7">
        <v>6052.5</v>
      </c>
      <c r="B6054" s="7">
        <v>0</v>
      </c>
      <c r="C6054" s="7"/>
      <c r="D6054" s="7"/>
      <c r="E6054" s="7"/>
      <c r="H6054">
        <v>6052.5</v>
      </c>
      <c r="I6054">
        <v>0</v>
      </c>
    </row>
    <row r="6055" spans="1:9">
      <c r="A6055" s="7">
        <v>6053.5</v>
      </c>
      <c r="B6055" s="7">
        <v>0</v>
      </c>
      <c r="C6055" s="7"/>
      <c r="D6055" s="7"/>
      <c r="E6055" s="7"/>
      <c r="H6055">
        <v>6053.5</v>
      </c>
      <c r="I6055">
        <v>0</v>
      </c>
    </row>
    <row r="6056" spans="1:9">
      <c r="A6056" s="7">
        <v>6054.5</v>
      </c>
      <c r="B6056" s="7">
        <v>0</v>
      </c>
      <c r="C6056" s="7"/>
      <c r="D6056" s="7"/>
      <c r="E6056" s="7"/>
      <c r="H6056">
        <v>6054.5</v>
      </c>
      <c r="I6056">
        <v>0</v>
      </c>
    </row>
    <row r="6057" spans="1:9">
      <c r="A6057" s="7">
        <v>6055.5</v>
      </c>
      <c r="B6057" s="7">
        <v>0</v>
      </c>
      <c r="C6057" s="7"/>
      <c r="D6057" s="7"/>
      <c r="E6057" s="7"/>
      <c r="H6057">
        <v>6055.5</v>
      </c>
      <c r="I6057">
        <v>0</v>
      </c>
    </row>
    <row r="6058" spans="1:9">
      <c r="A6058" s="7">
        <v>6056.5</v>
      </c>
      <c r="B6058" s="7">
        <v>0</v>
      </c>
      <c r="C6058" s="7"/>
      <c r="D6058" s="7"/>
      <c r="E6058" s="7"/>
      <c r="H6058">
        <v>6056.5</v>
      </c>
      <c r="I6058">
        <v>0</v>
      </c>
    </row>
    <row r="6059" spans="1:9">
      <c r="A6059" s="7">
        <v>6057.5</v>
      </c>
      <c r="B6059" s="7">
        <v>0</v>
      </c>
      <c r="C6059" s="7"/>
      <c r="D6059" s="7"/>
      <c r="E6059" s="7"/>
      <c r="H6059">
        <v>6057.5</v>
      </c>
      <c r="I6059">
        <v>0</v>
      </c>
    </row>
    <row r="6060" spans="1:9">
      <c r="A6060" s="7">
        <v>6058.5</v>
      </c>
      <c r="B6060" s="7">
        <v>0</v>
      </c>
      <c r="C6060" s="7"/>
      <c r="D6060" s="7"/>
      <c r="E6060" s="7"/>
      <c r="H6060">
        <v>6058.5</v>
      </c>
      <c r="I6060">
        <v>0</v>
      </c>
    </row>
    <row r="6061" spans="1:9">
      <c r="A6061" s="7">
        <v>6059.5</v>
      </c>
      <c r="B6061" s="7">
        <v>0</v>
      </c>
      <c r="C6061" s="7"/>
      <c r="D6061" s="7"/>
      <c r="E6061" s="7"/>
      <c r="H6061">
        <v>6059.5</v>
      </c>
      <c r="I6061">
        <v>0</v>
      </c>
    </row>
    <row r="6062" spans="1:9">
      <c r="A6062" s="7">
        <v>6060.5</v>
      </c>
      <c r="B6062" s="7">
        <v>0</v>
      </c>
      <c r="C6062" s="7"/>
      <c r="D6062" s="7"/>
      <c r="E6062" s="7"/>
      <c r="H6062">
        <v>6060.5</v>
      </c>
      <c r="I6062">
        <v>0</v>
      </c>
    </row>
    <row r="6063" spans="1:9">
      <c r="A6063" s="7">
        <v>6061.5</v>
      </c>
      <c r="B6063" s="7">
        <v>1</v>
      </c>
      <c r="C6063" s="7"/>
      <c r="D6063" s="7"/>
      <c r="E6063" s="7"/>
      <c r="H6063">
        <v>6061.5</v>
      </c>
      <c r="I6063">
        <v>0</v>
      </c>
    </row>
    <row r="6064" spans="1:9">
      <c r="A6064" s="7">
        <v>6062.5</v>
      </c>
      <c r="B6064" s="7">
        <v>0</v>
      </c>
      <c r="C6064" s="7"/>
      <c r="D6064" s="7"/>
      <c r="E6064" s="7"/>
      <c r="H6064">
        <v>6062.5</v>
      </c>
      <c r="I6064">
        <v>1</v>
      </c>
    </row>
    <row r="6065" spans="1:9">
      <c r="A6065" s="7">
        <v>6063.5</v>
      </c>
      <c r="B6065" s="7">
        <v>0</v>
      </c>
      <c r="C6065" s="7"/>
      <c r="D6065" s="7"/>
      <c r="E6065" s="7"/>
      <c r="H6065">
        <v>6063.5</v>
      </c>
      <c r="I6065">
        <v>0</v>
      </c>
    </row>
    <row r="6066" spans="1:9">
      <c r="A6066" s="7">
        <v>6064.5</v>
      </c>
      <c r="B6066" s="7">
        <v>0</v>
      </c>
      <c r="C6066" s="7"/>
      <c r="D6066" s="7"/>
      <c r="E6066" s="7"/>
      <c r="H6066">
        <v>6064.5</v>
      </c>
      <c r="I6066">
        <v>0</v>
      </c>
    </row>
    <row r="6067" spans="1:9">
      <c r="A6067" s="7">
        <v>6065.5</v>
      </c>
      <c r="B6067" s="7">
        <v>0</v>
      </c>
      <c r="C6067" s="7"/>
      <c r="D6067" s="7"/>
      <c r="E6067" s="7"/>
      <c r="H6067">
        <v>6065.5</v>
      </c>
      <c r="I6067">
        <v>0</v>
      </c>
    </row>
    <row r="6068" spans="1:9">
      <c r="A6068" s="7">
        <v>6066.5</v>
      </c>
      <c r="B6068" s="7">
        <v>0</v>
      </c>
      <c r="C6068" s="7"/>
      <c r="D6068" s="7"/>
      <c r="E6068" s="7"/>
      <c r="H6068">
        <v>6066.5</v>
      </c>
      <c r="I6068">
        <v>0</v>
      </c>
    </row>
    <row r="6069" spans="1:9">
      <c r="A6069" s="7">
        <v>6067.5</v>
      </c>
      <c r="B6069" s="7">
        <v>0</v>
      </c>
      <c r="C6069" s="7"/>
      <c r="D6069" s="7"/>
      <c r="E6069" s="7"/>
      <c r="H6069">
        <v>6067.5</v>
      </c>
      <c r="I6069">
        <v>0</v>
      </c>
    </row>
    <row r="6070" spans="1:9">
      <c r="A6070" s="7">
        <v>6068.5</v>
      </c>
      <c r="B6070" s="7">
        <v>0</v>
      </c>
      <c r="C6070" s="7"/>
      <c r="D6070" s="7"/>
      <c r="E6070" s="7"/>
      <c r="H6070">
        <v>6068.5</v>
      </c>
      <c r="I6070">
        <v>0</v>
      </c>
    </row>
    <row r="6071" spans="1:9">
      <c r="A6071" s="7">
        <v>6069.5</v>
      </c>
      <c r="B6071" s="7">
        <v>0</v>
      </c>
      <c r="C6071" s="7"/>
      <c r="D6071" s="7"/>
      <c r="E6071" s="7"/>
      <c r="H6071">
        <v>6069.5</v>
      </c>
      <c r="I6071">
        <v>0</v>
      </c>
    </row>
    <row r="6072" spans="1:9">
      <c r="A6072" s="7">
        <v>6070.5</v>
      </c>
      <c r="B6072" s="7">
        <v>0</v>
      </c>
      <c r="C6072" s="7"/>
      <c r="D6072" s="7"/>
      <c r="E6072" s="7"/>
      <c r="H6072">
        <v>6070.5</v>
      </c>
      <c r="I6072">
        <v>1</v>
      </c>
    </row>
    <row r="6073" spans="1:9">
      <c r="A6073" s="7">
        <v>6071.5</v>
      </c>
      <c r="B6073" s="7">
        <v>0</v>
      </c>
      <c r="C6073" s="7"/>
      <c r="D6073" s="7"/>
      <c r="E6073" s="7"/>
      <c r="H6073">
        <v>6071.5</v>
      </c>
      <c r="I6073">
        <v>0</v>
      </c>
    </row>
    <row r="6074" spans="1:9">
      <c r="A6074" s="7">
        <v>6072.5</v>
      </c>
      <c r="B6074" s="7">
        <v>0</v>
      </c>
      <c r="C6074" s="7"/>
      <c r="D6074" s="7"/>
      <c r="E6074" s="7"/>
      <c r="H6074">
        <v>6072.5</v>
      </c>
      <c r="I6074">
        <v>0</v>
      </c>
    </row>
    <row r="6075" spans="1:9">
      <c r="A6075" s="7">
        <v>6073.5</v>
      </c>
      <c r="B6075" s="7">
        <v>0</v>
      </c>
      <c r="C6075" s="7"/>
      <c r="D6075" s="7"/>
      <c r="E6075" s="7"/>
      <c r="H6075">
        <v>6073.5</v>
      </c>
      <c r="I6075">
        <v>0</v>
      </c>
    </row>
    <row r="6076" spans="1:9">
      <c r="A6076" s="7">
        <v>6074.5</v>
      </c>
      <c r="B6076" s="7">
        <v>0</v>
      </c>
      <c r="C6076" s="7"/>
      <c r="D6076" s="7"/>
      <c r="E6076" s="7"/>
      <c r="H6076">
        <v>6074.5</v>
      </c>
      <c r="I6076">
        <v>0</v>
      </c>
    </row>
    <row r="6077" spans="1:9">
      <c r="A6077" s="7">
        <v>6075.5</v>
      </c>
      <c r="B6077" s="7">
        <v>0</v>
      </c>
      <c r="C6077" s="7"/>
      <c r="D6077" s="7"/>
      <c r="E6077" s="7"/>
      <c r="H6077">
        <v>6075.5</v>
      </c>
      <c r="I6077">
        <v>1</v>
      </c>
    </row>
    <row r="6078" spans="1:9">
      <c r="A6078" s="7">
        <v>6076.5</v>
      </c>
      <c r="B6078" s="7">
        <v>0</v>
      </c>
      <c r="C6078" s="7"/>
      <c r="D6078" s="7"/>
      <c r="E6078" s="7"/>
      <c r="H6078">
        <v>6076.5</v>
      </c>
      <c r="I6078">
        <v>0</v>
      </c>
    </row>
    <row r="6079" spans="1:9">
      <c r="A6079" s="7">
        <v>6077.5</v>
      </c>
      <c r="B6079" s="7">
        <v>1</v>
      </c>
      <c r="C6079" s="7"/>
      <c r="D6079" s="7"/>
      <c r="E6079" s="7"/>
      <c r="H6079">
        <v>6077.5</v>
      </c>
      <c r="I6079">
        <v>0</v>
      </c>
    </row>
    <row r="6080" spans="1:9">
      <c r="A6080" s="7">
        <v>6078.5</v>
      </c>
      <c r="B6080" s="7">
        <v>0</v>
      </c>
      <c r="C6080" s="7"/>
      <c r="D6080" s="7"/>
      <c r="E6080" s="7"/>
      <c r="H6080">
        <v>6078.5</v>
      </c>
      <c r="I6080">
        <v>0</v>
      </c>
    </row>
    <row r="6081" spans="1:9">
      <c r="A6081" s="7">
        <v>6079.5</v>
      </c>
      <c r="B6081" s="7">
        <v>0</v>
      </c>
      <c r="C6081" s="7"/>
      <c r="D6081" s="7"/>
      <c r="E6081" s="7"/>
      <c r="H6081">
        <v>6079.5</v>
      </c>
      <c r="I6081">
        <v>0</v>
      </c>
    </row>
    <row r="6082" spans="1:9">
      <c r="A6082" s="7">
        <v>6080.5</v>
      </c>
      <c r="B6082" s="7">
        <v>0</v>
      </c>
      <c r="C6082" s="7"/>
      <c r="D6082" s="7"/>
      <c r="E6082" s="7"/>
      <c r="H6082">
        <v>6080.5</v>
      </c>
      <c r="I6082">
        <v>1</v>
      </c>
    </row>
    <row r="6083" spans="1:9">
      <c r="A6083" s="7">
        <v>6081.5</v>
      </c>
      <c r="B6083" s="7">
        <v>1</v>
      </c>
      <c r="C6083" s="7"/>
      <c r="D6083" s="7"/>
      <c r="E6083" s="7"/>
      <c r="H6083">
        <v>6081.5</v>
      </c>
      <c r="I6083">
        <v>0</v>
      </c>
    </row>
    <row r="6084" spans="1:9">
      <c r="A6084" s="7">
        <v>6082.5</v>
      </c>
      <c r="B6084" s="7">
        <v>0</v>
      </c>
      <c r="C6084" s="7"/>
      <c r="D6084" s="7"/>
      <c r="E6084" s="7"/>
      <c r="H6084">
        <v>6082.5</v>
      </c>
      <c r="I6084">
        <v>0</v>
      </c>
    </row>
    <row r="6085" spans="1:9">
      <c r="A6085" s="7">
        <v>6083.5</v>
      </c>
      <c r="B6085" s="7">
        <v>0</v>
      </c>
      <c r="C6085" s="7"/>
      <c r="D6085" s="7"/>
      <c r="E6085" s="7"/>
      <c r="H6085">
        <v>6083.5</v>
      </c>
      <c r="I6085">
        <v>1</v>
      </c>
    </row>
    <row r="6086" spans="1:9">
      <c r="A6086" s="7">
        <v>6084.5</v>
      </c>
      <c r="B6086" s="7">
        <v>0</v>
      </c>
      <c r="C6086" s="7"/>
      <c r="D6086" s="7"/>
      <c r="E6086" s="7"/>
      <c r="H6086">
        <v>6084.5</v>
      </c>
      <c r="I6086">
        <v>0</v>
      </c>
    </row>
    <row r="6087" spans="1:9">
      <c r="A6087" s="7">
        <v>6085.5</v>
      </c>
      <c r="B6087" s="7">
        <v>0</v>
      </c>
      <c r="C6087" s="7"/>
      <c r="D6087" s="7"/>
      <c r="E6087" s="7"/>
      <c r="H6087">
        <v>6085.5</v>
      </c>
      <c r="I6087">
        <v>1</v>
      </c>
    </row>
    <row r="6088" spans="1:9">
      <c r="A6088" s="7">
        <v>6086.5</v>
      </c>
      <c r="B6088" s="7">
        <v>0</v>
      </c>
      <c r="C6088" s="7"/>
      <c r="D6088" s="7"/>
      <c r="E6088" s="7"/>
      <c r="H6088">
        <v>6086.5</v>
      </c>
      <c r="I6088">
        <v>0</v>
      </c>
    </row>
    <row r="6089" spans="1:9">
      <c r="A6089" s="7">
        <v>6087.5</v>
      </c>
      <c r="B6089" s="7">
        <v>0</v>
      </c>
      <c r="C6089" s="7"/>
      <c r="D6089" s="7"/>
      <c r="E6089" s="7"/>
      <c r="H6089">
        <v>6087.5</v>
      </c>
      <c r="I6089">
        <v>0</v>
      </c>
    </row>
    <row r="6090" spans="1:9">
      <c r="A6090" s="7">
        <v>6088.5</v>
      </c>
      <c r="B6090" s="7">
        <v>0</v>
      </c>
      <c r="C6090" s="7"/>
      <c r="D6090" s="7"/>
      <c r="E6090" s="7"/>
      <c r="H6090">
        <v>6088.5</v>
      </c>
      <c r="I6090">
        <v>1</v>
      </c>
    </row>
    <row r="6091" spans="1:9">
      <c r="A6091" s="7">
        <v>6089.5</v>
      </c>
      <c r="B6091" s="7">
        <v>0</v>
      </c>
      <c r="C6091" s="7"/>
      <c r="D6091" s="7"/>
      <c r="E6091" s="7"/>
      <c r="H6091">
        <v>6089.5</v>
      </c>
      <c r="I6091">
        <v>0</v>
      </c>
    </row>
    <row r="6092" spans="1:9">
      <c r="A6092" s="7">
        <v>6090.5</v>
      </c>
      <c r="B6092" s="7">
        <v>0</v>
      </c>
      <c r="C6092" s="7"/>
      <c r="D6092" s="7"/>
      <c r="E6092" s="7"/>
      <c r="H6092">
        <v>6090.5</v>
      </c>
      <c r="I6092">
        <v>0</v>
      </c>
    </row>
    <row r="6093" spans="1:9">
      <c r="A6093" s="7">
        <v>6091.5</v>
      </c>
      <c r="B6093" s="7">
        <v>0</v>
      </c>
      <c r="C6093" s="7"/>
      <c r="D6093" s="7"/>
      <c r="E6093" s="7"/>
      <c r="H6093">
        <v>6091.5</v>
      </c>
      <c r="I6093">
        <v>0</v>
      </c>
    </row>
    <row r="6094" spans="1:9">
      <c r="A6094" s="7">
        <v>6092.5</v>
      </c>
      <c r="B6094" s="7">
        <v>0</v>
      </c>
      <c r="C6094" s="7"/>
      <c r="D6094" s="7"/>
      <c r="E6094" s="7"/>
      <c r="H6094">
        <v>6092.5</v>
      </c>
      <c r="I6094">
        <v>0</v>
      </c>
    </row>
    <row r="6095" spans="1:9">
      <c r="A6095" s="7">
        <v>6093.5</v>
      </c>
      <c r="B6095" s="7">
        <v>0</v>
      </c>
      <c r="C6095" s="7"/>
      <c r="D6095" s="7"/>
      <c r="E6095" s="7"/>
      <c r="H6095">
        <v>6093.5</v>
      </c>
      <c r="I6095">
        <v>1</v>
      </c>
    </row>
    <row r="6096" spans="1:9">
      <c r="A6096" s="7">
        <v>6094.5</v>
      </c>
      <c r="B6096" s="7">
        <v>0</v>
      </c>
      <c r="C6096" s="7"/>
      <c r="D6096" s="7"/>
      <c r="E6096" s="7"/>
      <c r="H6096">
        <v>6094.5</v>
      </c>
      <c r="I6096">
        <v>0</v>
      </c>
    </row>
    <row r="6097" spans="1:9">
      <c r="A6097" s="7">
        <v>6095.5</v>
      </c>
      <c r="B6097" s="7">
        <v>0</v>
      </c>
      <c r="C6097" s="7"/>
      <c r="D6097" s="7"/>
      <c r="E6097" s="7"/>
      <c r="H6097">
        <v>6095.5</v>
      </c>
      <c r="I6097">
        <v>1</v>
      </c>
    </row>
    <row r="6098" spans="1:9">
      <c r="A6098" s="7">
        <v>6096.5</v>
      </c>
      <c r="B6098" s="7">
        <v>1</v>
      </c>
      <c r="C6098" s="7"/>
      <c r="D6098" s="7"/>
      <c r="E6098" s="7"/>
      <c r="H6098">
        <v>6096.5</v>
      </c>
      <c r="I6098">
        <v>0</v>
      </c>
    </row>
    <row r="6099" spans="1:9">
      <c r="A6099" s="7">
        <v>6097.5</v>
      </c>
      <c r="B6099" s="7">
        <v>0</v>
      </c>
      <c r="C6099" s="7"/>
      <c r="D6099" s="7"/>
      <c r="E6099" s="7"/>
      <c r="H6099">
        <v>6097.5</v>
      </c>
      <c r="I6099">
        <v>1</v>
      </c>
    </row>
    <row r="6100" spans="1:9">
      <c r="A6100" s="7">
        <v>6098.5</v>
      </c>
      <c r="B6100" s="7">
        <v>0</v>
      </c>
      <c r="C6100" s="7"/>
      <c r="D6100" s="7"/>
      <c r="E6100" s="7"/>
      <c r="H6100">
        <v>6098.5</v>
      </c>
      <c r="I6100">
        <v>0</v>
      </c>
    </row>
    <row r="6101" spans="1:9">
      <c r="A6101" s="7">
        <v>6099.5</v>
      </c>
      <c r="B6101" s="7">
        <v>0</v>
      </c>
      <c r="C6101" s="7"/>
      <c r="D6101" s="7"/>
      <c r="E6101" s="7"/>
      <c r="H6101">
        <v>6099.5</v>
      </c>
      <c r="I6101">
        <v>0</v>
      </c>
    </row>
    <row r="6102" spans="1:9">
      <c r="A6102" s="7">
        <v>6100.5</v>
      </c>
      <c r="B6102" s="7">
        <v>0</v>
      </c>
      <c r="C6102" s="7"/>
      <c r="D6102" s="7"/>
      <c r="E6102" s="7"/>
      <c r="H6102">
        <v>6100.5</v>
      </c>
      <c r="I6102">
        <v>1</v>
      </c>
    </row>
    <row r="6103" spans="1:9">
      <c r="A6103" s="7">
        <v>6101.5</v>
      </c>
      <c r="B6103" s="7">
        <v>0</v>
      </c>
      <c r="C6103" s="7"/>
      <c r="D6103" s="7"/>
      <c r="E6103" s="7"/>
      <c r="H6103">
        <v>6101.5</v>
      </c>
      <c r="I6103">
        <v>0</v>
      </c>
    </row>
    <row r="6104" spans="1:9">
      <c r="A6104" s="7">
        <v>6102.5</v>
      </c>
      <c r="B6104" s="7">
        <v>0</v>
      </c>
      <c r="C6104" s="7"/>
      <c r="D6104" s="7"/>
      <c r="E6104" s="7"/>
      <c r="H6104">
        <v>6102.5</v>
      </c>
      <c r="I6104">
        <v>0</v>
      </c>
    </row>
    <row r="6105" spans="1:9">
      <c r="A6105" s="7">
        <v>6103.5</v>
      </c>
      <c r="B6105" s="7">
        <v>0</v>
      </c>
      <c r="C6105" s="7"/>
      <c r="D6105" s="7"/>
      <c r="E6105" s="7"/>
      <c r="H6105">
        <v>6103.5</v>
      </c>
      <c r="I6105">
        <v>0</v>
      </c>
    </row>
    <row r="6106" spans="1:9">
      <c r="A6106" s="7">
        <v>6104.5</v>
      </c>
      <c r="B6106" s="7">
        <v>1</v>
      </c>
      <c r="C6106" s="7"/>
      <c r="D6106" s="7"/>
      <c r="E6106" s="7"/>
      <c r="H6106">
        <v>6104.5</v>
      </c>
      <c r="I6106">
        <v>0</v>
      </c>
    </row>
    <row r="6107" spans="1:9">
      <c r="A6107" s="7">
        <v>6105.5</v>
      </c>
      <c r="B6107" s="7">
        <v>0</v>
      </c>
      <c r="C6107" s="7"/>
      <c r="D6107" s="7"/>
      <c r="E6107" s="7"/>
      <c r="H6107">
        <v>6105.5</v>
      </c>
      <c r="I6107">
        <v>0</v>
      </c>
    </row>
    <row r="6108" spans="1:9">
      <c r="A6108" s="7">
        <v>6106.5</v>
      </c>
      <c r="B6108" s="7">
        <v>0</v>
      </c>
      <c r="C6108" s="7"/>
      <c r="D6108" s="7"/>
      <c r="E6108" s="7"/>
      <c r="H6108">
        <v>6106.5</v>
      </c>
      <c r="I6108">
        <v>0</v>
      </c>
    </row>
    <row r="6109" spans="1:9">
      <c r="A6109" s="7">
        <v>6107.5</v>
      </c>
      <c r="B6109" s="7">
        <v>0</v>
      </c>
      <c r="C6109" s="7"/>
      <c r="D6109" s="7"/>
      <c r="E6109" s="7"/>
      <c r="H6109">
        <v>6107.5</v>
      </c>
      <c r="I6109">
        <v>1</v>
      </c>
    </row>
    <row r="6110" spans="1:9">
      <c r="A6110" s="7">
        <v>6108.5</v>
      </c>
      <c r="B6110" s="7">
        <v>0</v>
      </c>
      <c r="C6110" s="7"/>
      <c r="D6110" s="7"/>
      <c r="E6110" s="7"/>
      <c r="H6110">
        <v>6108.5</v>
      </c>
      <c r="I6110">
        <v>0</v>
      </c>
    </row>
    <row r="6111" spans="1:9">
      <c r="A6111" s="7">
        <v>6109.5</v>
      </c>
      <c r="B6111" s="7">
        <v>0</v>
      </c>
      <c r="C6111" s="7"/>
      <c r="D6111" s="7"/>
      <c r="E6111" s="7"/>
      <c r="H6111">
        <v>6109.5</v>
      </c>
      <c r="I6111">
        <v>0</v>
      </c>
    </row>
    <row r="6112" spans="1:9">
      <c r="A6112" s="7">
        <v>6110.5</v>
      </c>
      <c r="B6112" s="7">
        <v>0</v>
      </c>
      <c r="C6112" s="7"/>
      <c r="D6112" s="7"/>
      <c r="E6112" s="7"/>
      <c r="H6112">
        <v>6110.5</v>
      </c>
      <c r="I6112">
        <v>0</v>
      </c>
    </row>
    <row r="6113" spans="1:9">
      <c r="A6113" s="7">
        <v>6111.5</v>
      </c>
      <c r="B6113" s="7">
        <v>0</v>
      </c>
      <c r="C6113" s="7"/>
      <c r="D6113" s="7"/>
      <c r="E6113" s="7"/>
      <c r="H6113">
        <v>6111.5</v>
      </c>
      <c r="I6113">
        <v>1</v>
      </c>
    </row>
    <row r="6114" spans="1:9">
      <c r="A6114" s="7">
        <v>6112.5</v>
      </c>
      <c r="B6114" s="7">
        <v>0</v>
      </c>
      <c r="C6114" s="7"/>
      <c r="D6114" s="7"/>
      <c r="E6114" s="7"/>
      <c r="H6114">
        <v>6112.5</v>
      </c>
      <c r="I6114">
        <v>0</v>
      </c>
    </row>
    <row r="6115" spans="1:9">
      <c r="A6115" s="7">
        <v>6113.5</v>
      </c>
      <c r="B6115" s="7">
        <v>0</v>
      </c>
      <c r="C6115" s="7"/>
      <c r="D6115" s="7"/>
      <c r="E6115" s="7"/>
      <c r="H6115">
        <v>6113.5</v>
      </c>
      <c r="I6115">
        <v>0</v>
      </c>
    </row>
    <row r="6116" spans="1:9">
      <c r="A6116" s="7">
        <v>6114.5</v>
      </c>
      <c r="B6116" s="7">
        <v>0</v>
      </c>
      <c r="C6116" s="7"/>
      <c r="D6116" s="7"/>
      <c r="E6116" s="7"/>
      <c r="H6116">
        <v>6114.5</v>
      </c>
      <c r="I6116">
        <v>0</v>
      </c>
    </row>
    <row r="6117" spans="1:9">
      <c r="A6117" s="7">
        <v>6115.5</v>
      </c>
      <c r="B6117" s="7">
        <v>0</v>
      </c>
      <c r="C6117" s="7"/>
      <c r="D6117" s="7"/>
      <c r="E6117" s="7"/>
      <c r="H6117">
        <v>6115.5</v>
      </c>
      <c r="I6117">
        <v>0</v>
      </c>
    </row>
    <row r="6118" spans="1:9">
      <c r="A6118" s="7">
        <v>6116.5</v>
      </c>
      <c r="B6118" s="7">
        <v>1</v>
      </c>
      <c r="C6118" s="7"/>
      <c r="D6118" s="7"/>
      <c r="E6118" s="7"/>
      <c r="H6118">
        <v>6116.5</v>
      </c>
      <c r="I6118">
        <v>0</v>
      </c>
    </row>
    <row r="6119" spans="1:9">
      <c r="A6119" s="7">
        <v>6117.5</v>
      </c>
      <c r="B6119" s="7">
        <v>0</v>
      </c>
      <c r="C6119" s="7"/>
      <c r="D6119" s="7"/>
      <c r="E6119" s="7"/>
      <c r="H6119">
        <v>6117.5</v>
      </c>
      <c r="I6119">
        <v>0</v>
      </c>
    </row>
    <row r="6120" spans="1:9">
      <c r="A6120" s="7">
        <v>6118.5</v>
      </c>
      <c r="B6120" s="7">
        <v>0</v>
      </c>
      <c r="C6120" s="7"/>
      <c r="D6120" s="7"/>
      <c r="E6120" s="7"/>
      <c r="H6120">
        <v>6118.5</v>
      </c>
      <c r="I6120">
        <v>0</v>
      </c>
    </row>
    <row r="6121" spans="1:9">
      <c r="A6121" s="7">
        <v>6119.5</v>
      </c>
      <c r="B6121" s="7">
        <v>0</v>
      </c>
      <c r="C6121" s="7"/>
      <c r="D6121" s="7"/>
      <c r="E6121" s="7"/>
      <c r="H6121">
        <v>6119.5</v>
      </c>
      <c r="I6121">
        <v>0</v>
      </c>
    </row>
    <row r="6122" spans="1:9">
      <c r="A6122" s="7">
        <v>6120.5</v>
      </c>
      <c r="B6122" s="7">
        <v>0</v>
      </c>
      <c r="C6122" s="7"/>
      <c r="D6122" s="7"/>
      <c r="E6122" s="7"/>
      <c r="H6122">
        <v>6120.5</v>
      </c>
      <c r="I6122">
        <v>0</v>
      </c>
    </row>
    <row r="6123" spans="1:9">
      <c r="A6123" s="7">
        <v>6121.5</v>
      </c>
      <c r="B6123" s="7">
        <v>0</v>
      </c>
      <c r="C6123" s="7"/>
      <c r="D6123" s="7"/>
      <c r="E6123" s="7"/>
      <c r="H6123">
        <v>6121.5</v>
      </c>
      <c r="I6123">
        <v>0</v>
      </c>
    </row>
    <row r="6124" spans="1:9">
      <c r="A6124" s="7">
        <v>6122.5</v>
      </c>
      <c r="B6124" s="7">
        <v>0</v>
      </c>
      <c r="C6124" s="7"/>
      <c r="D6124" s="7"/>
      <c r="E6124" s="7"/>
      <c r="H6124">
        <v>6122.5</v>
      </c>
      <c r="I6124">
        <v>0</v>
      </c>
    </row>
    <row r="6125" spans="1:9">
      <c r="A6125" s="7">
        <v>6123.5</v>
      </c>
      <c r="B6125" s="7">
        <v>0</v>
      </c>
      <c r="C6125" s="7"/>
      <c r="D6125" s="7"/>
      <c r="E6125" s="7"/>
      <c r="H6125">
        <v>6123.5</v>
      </c>
      <c r="I6125">
        <v>1</v>
      </c>
    </row>
    <row r="6126" spans="1:9">
      <c r="A6126" s="7">
        <v>6124.5</v>
      </c>
      <c r="B6126" s="7">
        <v>0</v>
      </c>
      <c r="C6126" s="7"/>
      <c r="D6126" s="7"/>
      <c r="E6126" s="7"/>
      <c r="H6126">
        <v>6124.5</v>
      </c>
      <c r="I6126">
        <v>1</v>
      </c>
    </row>
    <row r="6127" spans="1:9">
      <c r="A6127" s="7">
        <v>6125.5</v>
      </c>
      <c r="B6127" s="7">
        <v>0</v>
      </c>
      <c r="C6127" s="7"/>
      <c r="D6127" s="7"/>
      <c r="E6127" s="7"/>
      <c r="H6127">
        <v>6125.5</v>
      </c>
      <c r="I6127">
        <v>0</v>
      </c>
    </row>
    <row r="6128" spans="1:9">
      <c r="A6128" s="7">
        <v>6126.5</v>
      </c>
      <c r="B6128" s="7">
        <v>0</v>
      </c>
      <c r="C6128" s="7"/>
      <c r="D6128" s="7"/>
      <c r="E6128" s="7"/>
      <c r="H6128">
        <v>6126.5</v>
      </c>
      <c r="I6128">
        <v>0</v>
      </c>
    </row>
    <row r="6129" spans="1:9">
      <c r="A6129" s="7">
        <v>6127.5</v>
      </c>
      <c r="B6129" s="7">
        <v>0</v>
      </c>
      <c r="C6129" s="7"/>
      <c r="D6129" s="7"/>
      <c r="E6129" s="7"/>
      <c r="H6129">
        <v>6127.5</v>
      </c>
      <c r="I6129">
        <v>0</v>
      </c>
    </row>
    <row r="6130" spans="1:9">
      <c r="A6130" s="7">
        <v>6128.5</v>
      </c>
      <c r="B6130" s="7">
        <v>1</v>
      </c>
      <c r="C6130" s="7"/>
      <c r="D6130" s="7"/>
      <c r="E6130" s="7"/>
      <c r="H6130">
        <v>6128.5</v>
      </c>
      <c r="I6130">
        <v>0</v>
      </c>
    </row>
    <row r="6131" spans="1:9">
      <c r="A6131" s="7">
        <v>6129.5</v>
      </c>
      <c r="B6131" s="7">
        <v>0</v>
      </c>
      <c r="C6131" s="7"/>
      <c r="D6131" s="7"/>
      <c r="E6131" s="7"/>
      <c r="H6131">
        <v>6129.5</v>
      </c>
      <c r="I6131">
        <v>0</v>
      </c>
    </row>
    <row r="6132" spans="1:9">
      <c r="A6132" s="7">
        <v>6130.5</v>
      </c>
      <c r="B6132" s="7">
        <v>0</v>
      </c>
      <c r="C6132" s="7"/>
      <c r="D6132" s="7"/>
      <c r="E6132" s="7"/>
      <c r="H6132">
        <v>6130.5</v>
      </c>
      <c r="I6132">
        <v>0</v>
      </c>
    </row>
    <row r="6133" spans="1:9">
      <c r="A6133" s="7">
        <v>6131.5</v>
      </c>
      <c r="B6133" s="7">
        <v>0</v>
      </c>
      <c r="C6133" s="7"/>
      <c r="D6133" s="7"/>
      <c r="E6133" s="7"/>
      <c r="H6133">
        <v>6131.5</v>
      </c>
      <c r="I6133">
        <v>0</v>
      </c>
    </row>
    <row r="6134" spans="1:9">
      <c r="A6134" s="7">
        <v>6132.5</v>
      </c>
      <c r="B6134" s="7">
        <v>0</v>
      </c>
      <c r="C6134" s="7"/>
      <c r="D6134" s="7"/>
      <c r="E6134" s="7"/>
      <c r="H6134">
        <v>6132.5</v>
      </c>
      <c r="I6134">
        <v>0</v>
      </c>
    </row>
    <row r="6135" spans="1:9">
      <c r="A6135" s="7">
        <v>6133.5</v>
      </c>
      <c r="B6135" s="7">
        <v>0</v>
      </c>
      <c r="C6135" s="7"/>
      <c r="D6135" s="7"/>
      <c r="E6135" s="7"/>
      <c r="H6135">
        <v>6133.5</v>
      </c>
      <c r="I6135">
        <v>0</v>
      </c>
    </row>
    <row r="6136" spans="1:9">
      <c r="A6136" s="7">
        <v>6134.5</v>
      </c>
      <c r="B6136" s="7">
        <v>0</v>
      </c>
      <c r="C6136" s="7"/>
      <c r="D6136" s="7"/>
      <c r="E6136" s="7"/>
      <c r="H6136">
        <v>6134.5</v>
      </c>
      <c r="I6136">
        <v>0</v>
      </c>
    </row>
    <row r="6137" spans="1:9">
      <c r="A6137" s="7">
        <v>6135.5</v>
      </c>
      <c r="B6137" s="7">
        <v>0</v>
      </c>
      <c r="C6137" s="7"/>
      <c r="D6137" s="7"/>
      <c r="E6137" s="7"/>
      <c r="H6137">
        <v>6135.5</v>
      </c>
      <c r="I6137">
        <v>0</v>
      </c>
    </row>
    <row r="6138" spans="1:9">
      <c r="A6138" s="7">
        <v>6136.5</v>
      </c>
      <c r="B6138" s="7">
        <v>0</v>
      </c>
      <c r="C6138" s="7"/>
      <c r="D6138" s="7"/>
      <c r="E6138" s="7"/>
      <c r="H6138">
        <v>6136.5</v>
      </c>
      <c r="I6138">
        <v>0</v>
      </c>
    </row>
    <row r="6139" spans="1:9">
      <c r="A6139" s="7">
        <v>6137.5</v>
      </c>
      <c r="B6139" s="7">
        <v>0</v>
      </c>
      <c r="C6139" s="7"/>
      <c r="D6139" s="7"/>
      <c r="E6139" s="7"/>
      <c r="H6139">
        <v>6137.5</v>
      </c>
      <c r="I6139">
        <v>0</v>
      </c>
    </row>
    <row r="6140" spans="1:9">
      <c r="A6140" s="7">
        <v>6138.5</v>
      </c>
      <c r="B6140" s="7">
        <v>0</v>
      </c>
      <c r="C6140" s="7"/>
      <c r="D6140" s="7"/>
      <c r="E6140" s="7"/>
      <c r="H6140">
        <v>6138.5</v>
      </c>
      <c r="I6140">
        <v>0</v>
      </c>
    </row>
    <row r="6141" spans="1:9">
      <c r="A6141" s="7">
        <v>6139.5</v>
      </c>
      <c r="B6141" s="7">
        <v>0</v>
      </c>
      <c r="C6141" s="7"/>
      <c r="D6141" s="7"/>
      <c r="E6141" s="7"/>
      <c r="H6141">
        <v>6139.5</v>
      </c>
      <c r="I6141">
        <v>1</v>
      </c>
    </row>
    <row r="6142" spans="1:9">
      <c r="A6142" s="7">
        <v>6140.5</v>
      </c>
      <c r="B6142" s="7">
        <v>0</v>
      </c>
      <c r="C6142" s="7"/>
      <c r="D6142" s="7"/>
      <c r="E6142" s="7"/>
      <c r="H6142">
        <v>6140.5</v>
      </c>
      <c r="I6142">
        <v>1</v>
      </c>
    </row>
    <row r="6143" spans="1:9">
      <c r="A6143" s="7">
        <v>6141.5</v>
      </c>
      <c r="B6143" s="7">
        <v>0</v>
      </c>
      <c r="C6143" s="7"/>
      <c r="D6143" s="7"/>
      <c r="E6143" s="7"/>
      <c r="H6143">
        <v>6141.5</v>
      </c>
      <c r="I6143">
        <v>0</v>
      </c>
    </row>
    <row r="6144" spans="1:9">
      <c r="A6144" s="7">
        <v>6142.5</v>
      </c>
      <c r="B6144" s="7">
        <v>0</v>
      </c>
      <c r="C6144" s="7"/>
      <c r="D6144" s="7"/>
      <c r="E6144" s="7"/>
      <c r="H6144">
        <v>6142.5</v>
      </c>
      <c r="I6144">
        <v>0</v>
      </c>
    </row>
    <row r="6145" spans="1:9">
      <c r="A6145" s="7">
        <v>6143.5</v>
      </c>
      <c r="B6145" s="7">
        <v>0</v>
      </c>
      <c r="C6145" s="7"/>
      <c r="D6145" s="7"/>
      <c r="E6145" s="7"/>
      <c r="H6145">
        <v>6143.5</v>
      </c>
      <c r="I6145">
        <v>0</v>
      </c>
    </row>
    <row r="6146" spans="1:9">
      <c r="A6146" s="7">
        <v>6144.5</v>
      </c>
      <c r="B6146" s="7">
        <v>0</v>
      </c>
      <c r="C6146" s="7"/>
      <c r="D6146" s="7"/>
      <c r="E6146" s="7"/>
      <c r="H6146">
        <v>6144.5</v>
      </c>
      <c r="I6146">
        <v>0</v>
      </c>
    </row>
    <row r="6147" spans="1:9">
      <c r="A6147" s="7">
        <v>6145.5</v>
      </c>
      <c r="B6147" s="7">
        <v>0</v>
      </c>
      <c r="C6147" s="7"/>
      <c r="D6147" s="7"/>
      <c r="E6147" s="7"/>
      <c r="H6147">
        <v>6145.5</v>
      </c>
      <c r="I6147">
        <v>0</v>
      </c>
    </row>
    <row r="6148" spans="1:9">
      <c r="A6148" s="7">
        <v>6146.5</v>
      </c>
      <c r="B6148" s="7">
        <v>0</v>
      </c>
      <c r="C6148" s="7"/>
      <c r="D6148" s="7"/>
      <c r="E6148" s="7"/>
      <c r="H6148">
        <v>6146.5</v>
      </c>
      <c r="I6148">
        <v>0</v>
      </c>
    </row>
    <row r="6149" spans="1:9">
      <c r="A6149" s="7">
        <v>6147.5</v>
      </c>
      <c r="B6149" s="7">
        <v>1</v>
      </c>
      <c r="C6149" s="7"/>
      <c r="D6149" s="7"/>
      <c r="E6149" s="7"/>
      <c r="H6149">
        <v>6147.5</v>
      </c>
      <c r="I6149">
        <v>0</v>
      </c>
    </row>
    <row r="6150" spans="1:9">
      <c r="A6150" s="7">
        <v>6148.5</v>
      </c>
      <c r="B6150" s="7">
        <v>0</v>
      </c>
      <c r="C6150" s="7"/>
      <c r="D6150" s="7"/>
      <c r="E6150" s="7"/>
      <c r="H6150">
        <v>6148.5</v>
      </c>
      <c r="I6150">
        <v>0</v>
      </c>
    </row>
    <row r="6151" spans="1:9">
      <c r="A6151" s="7">
        <v>6149.5</v>
      </c>
      <c r="B6151" s="7">
        <v>0</v>
      </c>
      <c r="C6151" s="7"/>
      <c r="D6151" s="7"/>
      <c r="E6151" s="7"/>
      <c r="H6151">
        <v>6149.5</v>
      </c>
      <c r="I6151">
        <v>0</v>
      </c>
    </row>
    <row r="6152" spans="1:9">
      <c r="A6152" s="7">
        <v>6150.5</v>
      </c>
      <c r="B6152" s="7">
        <v>0</v>
      </c>
      <c r="C6152" s="7"/>
      <c r="D6152" s="7"/>
      <c r="E6152" s="7"/>
      <c r="H6152">
        <v>6150.5</v>
      </c>
      <c r="I6152">
        <v>0</v>
      </c>
    </row>
    <row r="6153" spans="1:9">
      <c r="A6153" s="7">
        <v>6151.5</v>
      </c>
      <c r="B6153" s="7">
        <v>0</v>
      </c>
      <c r="C6153" s="7"/>
      <c r="D6153" s="7"/>
      <c r="E6153" s="7"/>
      <c r="H6153">
        <v>6151.5</v>
      </c>
      <c r="I6153">
        <v>1</v>
      </c>
    </row>
    <row r="6154" spans="1:9">
      <c r="A6154" s="7">
        <v>6152.5</v>
      </c>
      <c r="B6154" s="7">
        <v>0</v>
      </c>
      <c r="C6154" s="7"/>
      <c r="D6154" s="7"/>
      <c r="E6154" s="7"/>
      <c r="H6154">
        <v>6152.5</v>
      </c>
      <c r="I6154">
        <v>0</v>
      </c>
    </row>
    <row r="6155" spans="1:9">
      <c r="A6155" s="7">
        <v>6153.5</v>
      </c>
      <c r="B6155" s="7">
        <v>0</v>
      </c>
      <c r="C6155" s="7"/>
      <c r="D6155" s="7"/>
      <c r="E6155" s="7"/>
      <c r="H6155">
        <v>6153.5</v>
      </c>
      <c r="I6155">
        <v>0</v>
      </c>
    </row>
    <row r="6156" spans="1:9">
      <c r="A6156" s="7">
        <v>6154.5</v>
      </c>
      <c r="B6156" s="7">
        <v>0</v>
      </c>
      <c r="C6156" s="7"/>
      <c r="D6156" s="7"/>
      <c r="E6156" s="7"/>
      <c r="H6156">
        <v>6154.5</v>
      </c>
      <c r="I6156">
        <v>1</v>
      </c>
    </row>
    <row r="6157" spans="1:9">
      <c r="A6157" s="7">
        <v>6155.5</v>
      </c>
      <c r="B6157" s="7">
        <v>0</v>
      </c>
      <c r="C6157" s="7"/>
      <c r="D6157" s="7"/>
      <c r="E6157" s="7"/>
      <c r="H6157">
        <v>6155.5</v>
      </c>
      <c r="I6157">
        <v>1</v>
      </c>
    </row>
    <row r="6158" spans="1:9">
      <c r="A6158" s="7">
        <v>6156.5</v>
      </c>
      <c r="B6158" s="7">
        <v>0</v>
      </c>
      <c r="C6158" s="7"/>
      <c r="D6158" s="7"/>
      <c r="E6158" s="7"/>
      <c r="H6158">
        <v>6156.5</v>
      </c>
      <c r="I6158">
        <v>0</v>
      </c>
    </row>
    <row r="6159" spans="1:9">
      <c r="A6159" s="7">
        <v>6157.5</v>
      </c>
      <c r="B6159" s="7">
        <v>0</v>
      </c>
      <c r="C6159" s="7"/>
      <c r="D6159" s="7"/>
      <c r="E6159" s="7"/>
      <c r="H6159">
        <v>6157.5</v>
      </c>
      <c r="I6159">
        <v>0</v>
      </c>
    </row>
    <row r="6160" spans="1:9">
      <c r="A6160" s="7">
        <v>6158.5</v>
      </c>
      <c r="B6160" s="7">
        <v>0</v>
      </c>
      <c r="C6160" s="7"/>
      <c r="D6160" s="7"/>
      <c r="E6160" s="7"/>
      <c r="H6160">
        <v>6158.5</v>
      </c>
      <c r="I6160">
        <v>0</v>
      </c>
    </row>
    <row r="6161" spans="1:9">
      <c r="A6161" s="7">
        <v>6159.5</v>
      </c>
      <c r="B6161" s="7">
        <v>1</v>
      </c>
      <c r="C6161" s="7"/>
      <c r="D6161" s="7"/>
      <c r="E6161" s="7"/>
      <c r="H6161">
        <v>6159.5</v>
      </c>
      <c r="I6161">
        <v>0</v>
      </c>
    </row>
    <row r="6162" spans="1:9">
      <c r="A6162" s="7">
        <v>6160.5</v>
      </c>
      <c r="B6162" s="7">
        <v>0</v>
      </c>
      <c r="C6162" s="7"/>
      <c r="D6162" s="7"/>
      <c r="E6162" s="7"/>
      <c r="H6162">
        <v>6160.5</v>
      </c>
      <c r="I6162">
        <v>0</v>
      </c>
    </row>
    <row r="6163" spans="1:9">
      <c r="A6163" s="7">
        <v>6161.5</v>
      </c>
      <c r="B6163" s="7">
        <v>0</v>
      </c>
      <c r="C6163" s="7"/>
      <c r="D6163" s="7"/>
      <c r="E6163" s="7"/>
      <c r="H6163">
        <v>6161.5</v>
      </c>
      <c r="I6163">
        <v>0</v>
      </c>
    </row>
    <row r="6164" spans="1:9">
      <c r="A6164" s="7">
        <v>6162.5</v>
      </c>
      <c r="B6164" s="7">
        <v>1</v>
      </c>
      <c r="C6164" s="7"/>
      <c r="D6164" s="7"/>
      <c r="E6164" s="7"/>
      <c r="H6164">
        <v>6162.5</v>
      </c>
      <c r="I6164">
        <v>0</v>
      </c>
    </row>
    <row r="6165" spans="1:9">
      <c r="A6165" s="7">
        <v>6163.5</v>
      </c>
      <c r="B6165" s="7">
        <v>0</v>
      </c>
      <c r="C6165" s="7"/>
      <c r="D6165" s="7"/>
      <c r="E6165" s="7"/>
      <c r="H6165">
        <v>6163.5</v>
      </c>
      <c r="I6165">
        <v>0</v>
      </c>
    </row>
    <row r="6166" spans="1:9">
      <c r="A6166" s="7">
        <v>6164.5</v>
      </c>
      <c r="B6166" s="7">
        <v>0</v>
      </c>
      <c r="C6166" s="7"/>
      <c r="D6166" s="7"/>
      <c r="E6166" s="7"/>
      <c r="H6166">
        <v>6164.5</v>
      </c>
      <c r="I6166">
        <v>0</v>
      </c>
    </row>
    <row r="6167" spans="1:9">
      <c r="A6167" s="7">
        <v>6165.5</v>
      </c>
      <c r="B6167" s="7">
        <v>0</v>
      </c>
      <c r="C6167" s="7"/>
      <c r="D6167" s="7"/>
      <c r="E6167" s="7"/>
      <c r="H6167">
        <v>6165.5</v>
      </c>
      <c r="I6167">
        <v>1</v>
      </c>
    </row>
    <row r="6168" spans="1:9">
      <c r="A6168" s="7">
        <v>6166.5</v>
      </c>
      <c r="B6168" s="7">
        <v>0</v>
      </c>
      <c r="C6168" s="7"/>
      <c r="D6168" s="7"/>
      <c r="E6168" s="7"/>
      <c r="H6168">
        <v>6166.5</v>
      </c>
      <c r="I6168">
        <v>0</v>
      </c>
    </row>
    <row r="6169" spans="1:9">
      <c r="A6169" s="7">
        <v>6167.5</v>
      </c>
      <c r="B6169" s="7">
        <v>0</v>
      </c>
      <c r="C6169" s="7"/>
      <c r="D6169" s="7"/>
      <c r="E6169" s="7"/>
      <c r="H6169">
        <v>6167.5</v>
      </c>
      <c r="I6169">
        <v>0</v>
      </c>
    </row>
    <row r="6170" spans="1:9">
      <c r="A6170" s="7">
        <v>6168.5</v>
      </c>
      <c r="B6170" s="7">
        <v>0</v>
      </c>
      <c r="C6170" s="7"/>
      <c r="D6170" s="7"/>
      <c r="E6170" s="7"/>
      <c r="H6170">
        <v>6168.5</v>
      </c>
      <c r="I6170">
        <v>0</v>
      </c>
    </row>
    <row r="6171" spans="1:9">
      <c r="A6171" s="7">
        <v>6169.5</v>
      </c>
      <c r="B6171" s="7">
        <v>0</v>
      </c>
      <c r="C6171" s="7"/>
      <c r="D6171" s="7"/>
      <c r="E6171" s="7"/>
      <c r="H6171">
        <v>6169.5</v>
      </c>
      <c r="I6171">
        <v>0</v>
      </c>
    </row>
    <row r="6172" spans="1:9">
      <c r="A6172" s="7">
        <v>6170.5</v>
      </c>
      <c r="B6172" s="7">
        <v>0</v>
      </c>
      <c r="C6172" s="7"/>
      <c r="D6172" s="7"/>
      <c r="E6172" s="7"/>
      <c r="H6172">
        <v>6170.5</v>
      </c>
      <c r="I6172">
        <v>0</v>
      </c>
    </row>
    <row r="6173" spans="1:9">
      <c r="A6173" s="7">
        <v>6171.5</v>
      </c>
      <c r="B6173" s="7">
        <v>0</v>
      </c>
      <c r="C6173" s="7"/>
      <c r="D6173" s="7"/>
      <c r="E6173" s="7"/>
      <c r="H6173">
        <v>6171.5</v>
      </c>
      <c r="I6173">
        <v>0</v>
      </c>
    </row>
    <row r="6174" spans="1:9">
      <c r="A6174" s="7">
        <v>6172.5</v>
      </c>
      <c r="B6174" s="7">
        <v>0</v>
      </c>
      <c r="C6174" s="7"/>
      <c r="D6174" s="7"/>
      <c r="E6174" s="7"/>
      <c r="H6174">
        <v>6172.5</v>
      </c>
      <c r="I6174">
        <v>0</v>
      </c>
    </row>
    <row r="6175" spans="1:9">
      <c r="A6175" s="7">
        <v>6173.5</v>
      </c>
      <c r="B6175" s="7">
        <v>1</v>
      </c>
      <c r="C6175" s="7"/>
      <c r="D6175" s="7"/>
      <c r="E6175" s="7"/>
      <c r="H6175">
        <v>6173.5</v>
      </c>
      <c r="I6175">
        <v>1</v>
      </c>
    </row>
    <row r="6176" spans="1:9">
      <c r="A6176" s="7">
        <v>6174.5</v>
      </c>
      <c r="B6176" s="7">
        <v>0</v>
      </c>
      <c r="C6176" s="7"/>
      <c r="D6176" s="7"/>
      <c r="E6176" s="7"/>
      <c r="H6176">
        <v>6174.5</v>
      </c>
      <c r="I6176">
        <v>0</v>
      </c>
    </row>
    <row r="6177" spans="1:9">
      <c r="A6177" s="7">
        <v>6175.5</v>
      </c>
      <c r="B6177" s="7">
        <v>0</v>
      </c>
      <c r="C6177" s="7"/>
      <c r="D6177" s="7"/>
      <c r="E6177" s="7"/>
      <c r="H6177">
        <v>6175.5</v>
      </c>
      <c r="I6177">
        <v>0</v>
      </c>
    </row>
    <row r="6178" spans="1:9">
      <c r="A6178" s="7">
        <v>6176.5</v>
      </c>
      <c r="B6178" s="7">
        <v>0</v>
      </c>
      <c r="C6178" s="7"/>
      <c r="D6178" s="7"/>
      <c r="E6178" s="7"/>
      <c r="H6178">
        <v>6176.5</v>
      </c>
      <c r="I6178">
        <v>1</v>
      </c>
    </row>
    <row r="6179" spans="1:9">
      <c r="A6179" s="7">
        <v>6177.5</v>
      </c>
      <c r="B6179" s="7">
        <v>0</v>
      </c>
      <c r="C6179" s="7"/>
      <c r="D6179" s="7"/>
      <c r="E6179" s="7"/>
      <c r="H6179">
        <v>6177.5</v>
      </c>
      <c r="I6179">
        <v>0</v>
      </c>
    </row>
    <row r="6180" spans="1:9">
      <c r="A6180" s="7">
        <v>6178.5</v>
      </c>
      <c r="B6180" s="7">
        <v>0</v>
      </c>
      <c r="C6180" s="7"/>
      <c r="D6180" s="7"/>
      <c r="E6180" s="7"/>
      <c r="H6180">
        <v>6178.5</v>
      </c>
      <c r="I6180">
        <v>1</v>
      </c>
    </row>
    <row r="6181" spans="1:9">
      <c r="A6181" s="7">
        <v>6179.5</v>
      </c>
      <c r="B6181" s="7">
        <v>0</v>
      </c>
      <c r="C6181" s="7"/>
      <c r="D6181" s="7"/>
      <c r="E6181" s="7"/>
      <c r="H6181">
        <v>6179.5</v>
      </c>
      <c r="I6181">
        <v>0</v>
      </c>
    </row>
    <row r="6182" spans="1:9">
      <c r="A6182" s="7">
        <v>6180.5</v>
      </c>
      <c r="B6182" s="7">
        <v>0</v>
      </c>
      <c r="C6182" s="7"/>
      <c r="D6182" s="7"/>
      <c r="E6182" s="7"/>
      <c r="H6182">
        <v>6180.5</v>
      </c>
      <c r="I6182">
        <v>0</v>
      </c>
    </row>
    <row r="6183" spans="1:9">
      <c r="A6183" s="7">
        <v>6181.5</v>
      </c>
      <c r="B6183" s="7">
        <v>0</v>
      </c>
      <c r="C6183" s="7"/>
      <c r="D6183" s="7"/>
      <c r="E6183" s="7"/>
      <c r="H6183">
        <v>6181.5</v>
      </c>
      <c r="I6183">
        <v>0</v>
      </c>
    </row>
    <row r="6184" spans="1:9">
      <c r="A6184" s="7">
        <v>6182.5</v>
      </c>
      <c r="B6184" s="7">
        <v>0</v>
      </c>
      <c r="C6184" s="7"/>
      <c r="D6184" s="7"/>
      <c r="E6184" s="7"/>
      <c r="H6184">
        <v>6182.5</v>
      </c>
      <c r="I6184">
        <v>0</v>
      </c>
    </row>
    <row r="6185" spans="1:9">
      <c r="A6185" s="7">
        <v>6183.5</v>
      </c>
      <c r="B6185" s="7">
        <v>0</v>
      </c>
      <c r="C6185" s="7"/>
      <c r="D6185" s="7"/>
      <c r="E6185" s="7"/>
      <c r="H6185">
        <v>6183.5</v>
      </c>
      <c r="I6185">
        <v>0</v>
      </c>
    </row>
    <row r="6186" spans="1:9">
      <c r="A6186" s="7">
        <v>6184.5</v>
      </c>
      <c r="B6186" s="7">
        <v>0</v>
      </c>
      <c r="C6186" s="7"/>
      <c r="D6186" s="7"/>
      <c r="E6186" s="7"/>
      <c r="H6186">
        <v>6184.5</v>
      </c>
      <c r="I6186">
        <v>0</v>
      </c>
    </row>
    <row r="6187" spans="1:9">
      <c r="A6187" s="7">
        <v>6185.5</v>
      </c>
      <c r="B6187" s="7">
        <v>1</v>
      </c>
      <c r="C6187" s="7"/>
      <c r="D6187" s="7"/>
      <c r="E6187" s="7"/>
      <c r="H6187">
        <v>6185.5</v>
      </c>
      <c r="I6187">
        <v>0</v>
      </c>
    </row>
    <row r="6188" spans="1:9">
      <c r="A6188" s="7">
        <v>6186.5</v>
      </c>
      <c r="B6188" s="7">
        <v>0</v>
      </c>
      <c r="C6188" s="7"/>
      <c r="D6188" s="7"/>
      <c r="E6188" s="7"/>
      <c r="H6188">
        <v>6186.5</v>
      </c>
      <c r="I6188">
        <v>1</v>
      </c>
    </row>
    <row r="6189" spans="1:9">
      <c r="A6189" s="7">
        <v>6187.5</v>
      </c>
      <c r="B6189" s="7">
        <v>0</v>
      </c>
      <c r="C6189" s="7"/>
      <c r="D6189" s="7"/>
      <c r="E6189" s="7"/>
      <c r="H6189">
        <v>6187.5</v>
      </c>
      <c r="I6189">
        <v>0</v>
      </c>
    </row>
    <row r="6190" spans="1:9">
      <c r="A6190" s="7">
        <v>6188.5</v>
      </c>
      <c r="B6190" s="7">
        <v>0</v>
      </c>
      <c r="C6190" s="7"/>
      <c r="D6190" s="7"/>
      <c r="E6190" s="7"/>
      <c r="H6190">
        <v>6188.5</v>
      </c>
      <c r="I6190">
        <v>0</v>
      </c>
    </row>
    <row r="6191" spans="1:9">
      <c r="A6191" s="7">
        <v>6189.5</v>
      </c>
      <c r="B6191" s="7">
        <v>0</v>
      </c>
      <c r="C6191" s="7"/>
      <c r="D6191" s="7"/>
      <c r="E6191" s="7"/>
      <c r="H6191">
        <v>6189.5</v>
      </c>
      <c r="I6191">
        <v>0</v>
      </c>
    </row>
    <row r="6192" spans="1:9">
      <c r="A6192" s="7">
        <v>6190.5</v>
      </c>
      <c r="B6192" s="7">
        <v>0</v>
      </c>
      <c r="C6192" s="7"/>
      <c r="D6192" s="7"/>
      <c r="E6192" s="7"/>
      <c r="H6192">
        <v>6190.5</v>
      </c>
      <c r="I6192">
        <v>0</v>
      </c>
    </row>
    <row r="6193" spans="1:9">
      <c r="A6193" s="7">
        <v>6191.5</v>
      </c>
      <c r="B6193" s="7">
        <v>0</v>
      </c>
      <c r="C6193" s="7"/>
      <c r="D6193" s="7"/>
      <c r="E6193" s="7"/>
      <c r="H6193">
        <v>6191.5</v>
      </c>
      <c r="I6193">
        <v>0</v>
      </c>
    </row>
    <row r="6194" spans="1:9">
      <c r="A6194" s="7">
        <v>6192.5</v>
      </c>
      <c r="B6194" s="7">
        <v>0</v>
      </c>
      <c r="C6194" s="7"/>
      <c r="D6194" s="7"/>
      <c r="E6194" s="7"/>
      <c r="H6194">
        <v>6192.5</v>
      </c>
      <c r="I6194">
        <v>1</v>
      </c>
    </row>
    <row r="6195" spans="1:9">
      <c r="A6195" s="7">
        <v>6193.5</v>
      </c>
      <c r="B6195" s="7">
        <v>0</v>
      </c>
      <c r="C6195" s="7"/>
      <c r="D6195" s="7"/>
      <c r="E6195" s="7"/>
      <c r="H6195">
        <v>6193.5</v>
      </c>
      <c r="I6195">
        <v>0</v>
      </c>
    </row>
    <row r="6196" spans="1:9">
      <c r="A6196" s="7">
        <v>6194.5</v>
      </c>
      <c r="B6196" s="7">
        <v>0</v>
      </c>
      <c r="C6196" s="7"/>
      <c r="D6196" s="7"/>
      <c r="E6196" s="7"/>
      <c r="H6196">
        <v>6194.5</v>
      </c>
      <c r="I6196">
        <v>0</v>
      </c>
    </row>
    <row r="6197" spans="1:9">
      <c r="A6197" s="7">
        <v>6195.5</v>
      </c>
      <c r="B6197" s="7">
        <v>0</v>
      </c>
      <c r="C6197" s="7"/>
      <c r="D6197" s="7"/>
      <c r="E6197" s="7"/>
      <c r="H6197">
        <v>6195.5</v>
      </c>
      <c r="I6197">
        <v>1</v>
      </c>
    </row>
    <row r="6198" spans="1:9">
      <c r="A6198" s="7">
        <v>6196.5</v>
      </c>
      <c r="B6198" s="7">
        <v>0</v>
      </c>
      <c r="C6198" s="7"/>
      <c r="D6198" s="7"/>
      <c r="E6198" s="7"/>
      <c r="H6198">
        <v>6196.5</v>
      </c>
      <c r="I6198">
        <v>0</v>
      </c>
    </row>
    <row r="6199" spans="1:9">
      <c r="A6199" s="7">
        <v>6197.5</v>
      </c>
      <c r="B6199" s="7">
        <v>0</v>
      </c>
      <c r="C6199" s="7"/>
      <c r="D6199" s="7"/>
      <c r="E6199" s="7"/>
      <c r="H6199">
        <v>6197.5</v>
      </c>
      <c r="I6199">
        <v>0</v>
      </c>
    </row>
    <row r="6200" spans="1:9">
      <c r="A6200" s="7">
        <v>6198.5</v>
      </c>
      <c r="B6200" s="7">
        <v>0</v>
      </c>
      <c r="C6200" s="7"/>
      <c r="D6200" s="7"/>
      <c r="E6200" s="7"/>
      <c r="H6200">
        <v>6198.5</v>
      </c>
      <c r="I6200">
        <v>0</v>
      </c>
    </row>
    <row r="6201" spans="1:9">
      <c r="A6201" s="7">
        <v>6199.5</v>
      </c>
      <c r="B6201" s="7">
        <v>0</v>
      </c>
      <c r="C6201" s="7"/>
      <c r="D6201" s="7"/>
      <c r="E6201" s="7"/>
      <c r="H6201">
        <v>6199.5</v>
      </c>
      <c r="I6201">
        <v>0</v>
      </c>
    </row>
    <row r="6202" spans="1:9">
      <c r="A6202" s="7">
        <v>6200.5</v>
      </c>
      <c r="B6202" s="7">
        <v>0</v>
      </c>
      <c r="C6202" s="7"/>
      <c r="D6202" s="7"/>
      <c r="E6202" s="7"/>
      <c r="H6202">
        <v>6200.5</v>
      </c>
      <c r="I6202">
        <v>1</v>
      </c>
    </row>
    <row r="6203" spans="1:9">
      <c r="A6203" s="7">
        <v>6201.5</v>
      </c>
      <c r="B6203" s="7">
        <v>0</v>
      </c>
      <c r="C6203" s="7"/>
      <c r="D6203" s="7"/>
      <c r="E6203" s="7"/>
      <c r="H6203">
        <v>6201.5</v>
      </c>
      <c r="I6203">
        <v>0</v>
      </c>
    </row>
    <row r="6204" spans="1:9">
      <c r="A6204" s="7">
        <v>6202.5</v>
      </c>
      <c r="B6204" s="7">
        <v>0</v>
      </c>
      <c r="C6204" s="7"/>
      <c r="D6204" s="7"/>
      <c r="E6204" s="7"/>
      <c r="H6204">
        <v>6202.5</v>
      </c>
      <c r="I6204">
        <v>0</v>
      </c>
    </row>
    <row r="6205" spans="1:9">
      <c r="A6205" s="7">
        <v>6203.5</v>
      </c>
      <c r="B6205" s="7">
        <v>0</v>
      </c>
      <c r="C6205" s="7"/>
      <c r="D6205" s="7"/>
      <c r="E6205" s="7"/>
      <c r="H6205">
        <v>6203.5</v>
      </c>
      <c r="I6205">
        <v>0</v>
      </c>
    </row>
    <row r="6206" spans="1:9">
      <c r="A6206" s="7">
        <v>6204.5</v>
      </c>
      <c r="B6206" s="7">
        <v>0</v>
      </c>
      <c r="C6206" s="7"/>
      <c r="D6206" s="7"/>
      <c r="E6206" s="7"/>
      <c r="H6206">
        <v>6204.5</v>
      </c>
      <c r="I6206">
        <v>0</v>
      </c>
    </row>
    <row r="6207" spans="1:9">
      <c r="A6207" s="7">
        <v>6205.5</v>
      </c>
      <c r="B6207" s="7">
        <v>0</v>
      </c>
      <c r="C6207" s="7"/>
      <c r="D6207" s="7"/>
      <c r="E6207" s="7"/>
      <c r="H6207">
        <v>6205.5</v>
      </c>
      <c r="I6207">
        <v>0</v>
      </c>
    </row>
    <row r="6208" spans="1:9">
      <c r="A6208" s="7">
        <v>6206.5</v>
      </c>
      <c r="B6208" s="7">
        <v>0</v>
      </c>
      <c r="C6208" s="7"/>
      <c r="D6208" s="7"/>
      <c r="E6208" s="7"/>
      <c r="H6208">
        <v>6206.5</v>
      </c>
      <c r="I6208">
        <v>0</v>
      </c>
    </row>
    <row r="6209" spans="1:9">
      <c r="A6209" s="7">
        <v>6207.5</v>
      </c>
      <c r="B6209" s="7">
        <v>0</v>
      </c>
      <c r="C6209" s="7"/>
      <c r="D6209" s="7"/>
      <c r="E6209" s="7"/>
      <c r="H6209">
        <v>6207.5</v>
      </c>
      <c r="I6209">
        <v>0</v>
      </c>
    </row>
    <row r="6210" spans="1:9">
      <c r="A6210" s="7">
        <v>6208.5</v>
      </c>
      <c r="B6210" s="7">
        <v>0</v>
      </c>
      <c r="C6210" s="7"/>
      <c r="D6210" s="7"/>
      <c r="E6210" s="7"/>
      <c r="H6210">
        <v>6208.5</v>
      </c>
      <c r="I6210">
        <v>1</v>
      </c>
    </row>
    <row r="6211" spans="1:9">
      <c r="A6211" s="7">
        <v>6209.5</v>
      </c>
      <c r="B6211" s="7">
        <v>1</v>
      </c>
      <c r="C6211" s="7"/>
      <c r="D6211" s="7"/>
      <c r="E6211" s="7"/>
      <c r="H6211">
        <v>6209.5</v>
      </c>
      <c r="I6211">
        <v>1</v>
      </c>
    </row>
    <row r="6212" spans="1:9">
      <c r="A6212" s="7">
        <v>6210.5</v>
      </c>
      <c r="B6212" s="7">
        <v>0</v>
      </c>
      <c r="C6212" s="7"/>
      <c r="D6212" s="7"/>
      <c r="E6212" s="7"/>
      <c r="H6212">
        <v>6210.5</v>
      </c>
      <c r="I6212">
        <v>0</v>
      </c>
    </row>
    <row r="6213" spans="1:9">
      <c r="A6213" s="7">
        <v>6211.5</v>
      </c>
      <c r="B6213" s="7">
        <v>0</v>
      </c>
      <c r="C6213" s="7"/>
      <c r="D6213" s="7"/>
      <c r="E6213" s="7"/>
      <c r="H6213">
        <v>6211.5</v>
      </c>
      <c r="I6213">
        <v>0</v>
      </c>
    </row>
    <row r="6214" spans="1:9">
      <c r="A6214" s="7">
        <v>6212.5</v>
      </c>
      <c r="B6214" s="7">
        <v>0</v>
      </c>
      <c r="C6214" s="7"/>
      <c r="D6214" s="7"/>
      <c r="E6214" s="7"/>
      <c r="H6214">
        <v>6212.5</v>
      </c>
      <c r="I6214">
        <v>0</v>
      </c>
    </row>
    <row r="6215" spans="1:9">
      <c r="A6215" s="7">
        <v>6213.5</v>
      </c>
      <c r="B6215" s="7">
        <v>0</v>
      </c>
      <c r="C6215" s="7"/>
      <c r="D6215" s="7"/>
      <c r="E6215" s="7"/>
      <c r="H6215">
        <v>6213.5</v>
      </c>
      <c r="I6215">
        <v>0</v>
      </c>
    </row>
    <row r="6216" spans="1:9">
      <c r="A6216" s="7">
        <v>6214.5</v>
      </c>
      <c r="B6216" s="7">
        <v>0</v>
      </c>
      <c r="C6216" s="7"/>
      <c r="D6216" s="7"/>
      <c r="E6216" s="7"/>
      <c r="H6216">
        <v>6214.5</v>
      </c>
      <c r="I6216">
        <v>0</v>
      </c>
    </row>
    <row r="6217" spans="1:9">
      <c r="A6217" s="7">
        <v>6215.5</v>
      </c>
      <c r="B6217" s="7">
        <v>0</v>
      </c>
      <c r="C6217" s="7"/>
      <c r="D6217" s="7"/>
      <c r="E6217" s="7"/>
      <c r="H6217">
        <v>6215.5</v>
      </c>
      <c r="I6217">
        <v>0</v>
      </c>
    </row>
    <row r="6218" spans="1:9">
      <c r="A6218" s="7">
        <v>6216.5</v>
      </c>
      <c r="B6218" s="7">
        <v>0</v>
      </c>
      <c r="C6218" s="7"/>
      <c r="D6218" s="7"/>
      <c r="E6218" s="7"/>
      <c r="H6218">
        <v>6216.5</v>
      </c>
      <c r="I6218">
        <v>0</v>
      </c>
    </row>
    <row r="6219" spans="1:9">
      <c r="A6219" s="7">
        <v>6217.5</v>
      </c>
      <c r="B6219" s="7">
        <v>0</v>
      </c>
      <c r="C6219" s="7"/>
      <c r="D6219" s="7"/>
      <c r="E6219" s="7"/>
      <c r="H6219">
        <v>6217.5</v>
      </c>
      <c r="I6219">
        <v>0</v>
      </c>
    </row>
    <row r="6220" spans="1:9">
      <c r="A6220" s="7">
        <v>6218.5</v>
      </c>
      <c r="B6220" s="7">
        <v>0</v>
      </c>
      <c r="C6220" s="7"/>
      <c r="D6220" s="7"/>
      <c r="E6220" s="7"/>
      <c r="H6220">
        <v>6218.5</v>
      </c>
      <c r="I6220">
        <v>0</v>
      </c>
    </row>
    <row r="6221" spans="1:9">
      <c r="A6221" s="7">
        <v>6219.5</v>
      </c>
      <c r="B6221" s="7">
        <v>0</v>
      </c>
      <c r="C6221" s="7"/>
      <c r="D6221" s="7"/>
      <c r="E6221" s="7"/>
      <c r="H6221">
        <v>6219.5</v>
      </c>
      <c r="I6221">
        <v>0</v>
      </c>
    </row>
    <row r="6222" spans="1:9">
      <c r="A6222" s="7">
        <v>6220.5</v>
      </c>
      <c r="B6222" s="7">
        <v>0</v>
      </c>
      <c r="C6222" s="7"/>
      <c r="D6222" s="7"/>
      <c r="E6222" s="7"/>
      <c r="H6222">
        <v>6220.5</v>
      </c>
      <c r="I6222">
        <v>0</v>
      </c>
    </row>
    <row r="6223" spans="1:9">
      <c r="A6223" s="7">
        <v>6221.5</v>
      </c>
      <c r="B6223" s="7">
        <v>0</v>
      </c>
      <c r="C6223" s="7"/>
      <c r="D6223" s="7"/>
      <c r="E6223" s="7"/>
      <c r="H6223">
        <v>6221.5</v>
      </c>
      <c r="I6223">
        <v>0</v>
      </c>
    </row>
    <row r="6224" spans="1:9">
      <c r="A6224" s="7">
        <v>6222.5</v>
      </c>
      <c r="B6224" s="7">
        <v>1</v>
      </c>
      <c r="C6224" s="7"/>
      <c r="D6224" s="7"/>
      <c r="E6224" s="7"/>
      <c r="H6224">
        <v>6222.5</v>
      </c>
      <c r="I6224">
        <v>1</v>
      </c>
    </row>
    <row r="6225" spans="1:9">
      <c r="A6225" s="7">
        <v>6223.5</v>
      </c>
      <c r="B6225" s="7">
        <v>0</v>
      </c>
      <c r="C6225" s="7"/>
      <c r="D6225" s="7"/>
      <c r="E6225" s="7"/>
      <c r="H6225">
        <v>6223.5</v>
      </c>
      <c r="I6225">
        <v>0</v>
      </c>
    </row>
    <row r="6226" spans="1:9">
      <c r="A6226" s="7">
        <v>6224.5</v>
      </c>
      <c r="B6226" s="7">
        <v>0</v>
      </c>
      <c r="C6226" s="7"/>
      <c r="D6226" s="7"/>
      <c r="E6226" s="7"/>
      <c r="H6226">
        <v>6224.5</v>
      </c>
      <c r="I6226">
        <v>0</v>
      </c>
    </row>
    <row r="6227" spans="1:9">
      <c r="A6227" s="7">
        <v>6225.5</v>
      </c>
      <c r="B6227" s="7">
        <v>0</v>
      </c>
      <c r="C6227" s="7"/>
      <c r="D6227" s="7"/>
      <c r="E6227" s="7"/>
      <c r="H6227">
        <v>6225.5</v>
      </c>
      <c r="I6227">
        <v>0</v>
      </c>
    </row>
    <row r="6228" spans="1:9">
      <c r="A6228" s="7">
        <v>6226.5</v>
      </c>
      <c r="B6228" s="7">
        <v>0</v>
      </c>
      <c r="C6228" s="7"/>
      <c r="D6228" s="7"/>
      <c r="E6228" s="7"/>
      <c r="H6228">
        <v>6226.5</v>
      </c>
      <c r="I6228">
        <v>0</v>
      </c>
    </row>
    <row r="6229" spans="1:9">
      <c r="A6229" s="7">
        <v>6227.5</v>
      </c>
      <c r="B6229" s="7">
        <v>0</v>
      </c>
      <c r="C6229" s="7"/>
      <c r="D6229" s="7"/>
      <c r="E6229" s="7"/>
      <c r="H6229">
        <v>6227.5</v>
      </c>
      <c r="I6229">
        <v>0</v>
      </c>
    </row>
    <row r="6230" spans="1:9">
      <c r="A6230" s="7">
        <v>6228.5</v>
      </c>
      <c r="B6230" s="7">
        <v>0</v>
      </c>
      <c r="C6230" s="7"/>
      <c r="D6230" s="7"/>
      <c r="E6230" s="7"/>
      <c r="H6230">
        <v>6228.5</v>
      </c>
      <c r="I6230">
        <v>0</v>
      </c>
    </row>
    <row r="6231" spans="1:9">
      <c r="A6231" s="7">
        <v>6229.5</v>
      </c>
      <c r="B6231" s="7">
        <v>0</v>
      </c>
      <c r="C6231" s="7"/>
      <c r="D6231" s="7"/>
      <c r="E6231" s="7"/>
      <c r="H6231">
        <v>6229.5</v>
      </c>
      <c r="I6231">
        <v>0</v>
      </c>
    </row>
    <row r="6232" spans="1:9">
      <c r="A6232" s="7">
        <v>6230.5</v>
      </c>
      <c r="B6232" s="7">
        <v>0</v>
      </c>
      <c r="C6232" s="7"/>
      <c r="D6232" s="7"/>
      <c r="E6232" s="7"/>
      <c r="H6232">
        <v>6230.5</v>
      </c>
      <c r="I6232">
        <v>2</v>
      </c>
    </row>
    <row r="6233" spans="1:9">
      <c r="A6233" s="7">
        <v>6231.5</v>
      </c>
      <c r="B6233" s="7">
        <v>0</v>
      </c>
      <c r="C6233" s="7"/>
      <c r="D6233" s="7"/>
      <c r="E6233" s="7"/>
      <c r="H6233">
        <v>6231.5</v>
      </c>
      <c r="I6233">
        <v>0</v>
      </c>
    </row>
    <row r="6234" spans="1:9">
      <c r="A6234" s="7">
        <v>6232.5</v>
      </c>
      <c r="B6234" s="7">
        <v>0</v>
      </c>
      <c r="C6234" s="7"/>
      <c r="D6234" s="7"/>
      <c r="E6234" s="7"/>
      <c r="H6234">
        <v>6232.5</v>
      </c>
      <c r="I6234">
        <v>0</v>
      </c>
    </row>
    <row r="6235" spans="1:9">
      <c r="A6235" s="7">
        <v>6233.5</v>
      </c>
      <c r="B6235" s="7">
        <v>0</v>
      </c>
      <c r="C6235" s="7"/>
      <c r="D6235" s="7"/>
      <c r="E6235" s="7"/>
      <c r="H6235">
        <v>6233.5</v>
      </c>
      <c r="I6235">
        <v>0</v>
      </c>
    </row>
    <row r="6236" spans="1:9">
      <c r="A6236" s="7">
        <v>6234.5</v>
      </c>
      <c r="B6236" s="7">
        <v>0</v>
      </c>
      <c r="C6236" s="7"/>
      <c r="D6236" s="7"/>
      <c r="E6236" s="7"/>
      <c r="H6236">
        <v>6234.5</v>
      </c>
      <c r="I6236">
        <v>0</v>
      </c>
    </row>
    <row r="6237" spans="1:9">
      <c r="A6237" s="7">
        <v>6235.5</v>
      </c>
      <c r="B6237" s="7">
        <v>0</v>
      </c>
      <c r="C6237" s="7"/>
      <c r="D6237" s="7"/>
      <c r="E6237" s="7"/>
      <c r="H6237">
        <v>6235.5</v>
      </c>
      <c r="I6237">
        <v>0</v>
      </c>
    </row>
    <row r="6238" spans="1:9">
      <c r="A6238" s="7">
        <v>6236.5</v>
      </c>
      <c r="B6238" s="7">
        <v>0</v>
      </c>
      <c r="C6238" s="7"/>
      <c r="D6238" s="7"/>
      <c r="E6238" s="7"/>
      <c r="H6238">
        <v>6236.5</v>
      </c>
      <c r="I6238">
        <v>0</v>
      </c>
    </row>
    <row r="6239" spans="1:9">
      <c r="A6239" s="7">
        <v>6237.5</v>
      </c>
      <c r="B6239" s="7">
        <v>0</v>
      </c>
      <c r="C6239" s="7"/>
      <c r="D6239" s="7"/>
      <c r="E6239" s="7"/>
      <c r="H6239">
        <v>6237.5</v>
      </c>
      <c r="I6239">
        <v>1</v>
      </c>
    </row>
    <row r="6240" spans="1:9">
      <c r="A6240" s="7">
        <v>6238.5</v>
      </c>
      <c r="B6240" s="7">
        <v>0</v>
      </c>
      <c r="C6240" s="7"/>
      <c r="D6240" s="7"/>
      <c r="E6240" s="7"/>
      <c r="H6240">
        <v>6238.5</v>
      </c>
      <c r="I6240">
        <v>0</v>
      </c>
    </row>
    <row r="6241" spans="1:9">
      <c r="A6241" s="7">
        <v>6239.5</v>
      </c>
      <c r="B6241" s="7">
        <v>0</v>
      </c>
      <c r="C6241" s="7"/>
      <c r="D6241" s="7"/>
      <c r="E6241" s="7"/>
      <c r="H6241">
        <v>6239.5</v>
      </c>
      <c r="I6241">
        <v>0</v>
      </c>
    </row>
    <row r="6242" spans="1:9">
      <c r="A6242" s="7">
        <v>6240.5</v>
      </c>
      <c r="B6242" s="7">
        <v>0</v>
      </c>
      <c r="C6242" s="7"/>
      <c r="D6242" s="7"/>
      <c r="E6242" s="7"/>
      <c r="H6242">
        <v>6240.5</v>
      </c>
      <c r="I6242">
        <v>0</v>
      </c>
    </row>
    <row r="6243" spans="1:9">
      <c r="A6243" s="7">
        <v>6241.5</v>
      </c>
      <c r="B6243" s="7">
        <v>0</v>
      </c>
      <c r="C6243" s="7"/>
      <c r="D6243" s="7"/>
      <c r="E6243" s="7"/>
      <c r="H6243">
        <v>6241.5</v>
      </c>
      <c r="I6243">
        <v>1</v>
      </c>
    </row>
    <row r="6244" spans="1:9">
      <c r="A6244" s="7">
        <v>6242.5</v>
      </c>
      <c r="B6244" s="7">
        <v>0</v>
      </c>
      <c r="C6244" s="7"/>
      <c r="D6244" s="7"/>
      <c r="E6244" s="7"/>
      <c r="H6244">
        <v>6242.5</v>
      </c>
      <c r="I6244">
        <v>0</v>
      </c>
    </row>
    <row r="6245" spans="1:9">
      <c r="A6245" s="7">
        <v>6243.5</v>
      </c>
      <c r="B6245" s="7">
        <v>0</v>
      </c>
      <c r="C6245" s="7"/>
      <c r="D6245" s="7"/>
      <c r="E6245" s="7"/>
      <c r="H6245">
        <v>6243.5</v>
      </c>
      <c r="I6245">
        <v>0</v>
      </c>
    </row>
    <row r="6246" spans="1:9">
      <c r="A6246" s="7">
        <v>6244.5</v>
      </c>
      <c r="B6246" s="7">
        <v>0</v>
      </c>
      <c r="C6246" s="7"/>
      <c r="D6246" s="7"/>
      <c r="E6246" s="7"/>
      <c r="H6246">
        <v>6244.5</v>
      </c>
      <c r="I6246">
        <v>0</v>
      </c>
    </row>
    <row r="6247" spans="1:9">
      <c r="A6247" s="7">
        <v>6245.5</v>
      </c>
      <c r="B6247" s="7">
        <v>0</v>
      </c>
      <c r="C6247" s="7"/>
      <c r="D6247" s="7"/>
      <c r="E6247" s="7"/>
      <c r="H6247">
        <v>6245.5</v>
      </c>
      <c r="I6247">
        <v>1</v>
      </c>
    </row>
    <row r="6248" spans="1:9">
      <c r="A6248" s="7">
        <v>6246.5</v>
      </c>
      <c r="B6248" s="7">
        <v>0</v>
      </c>
      <c r="C6248" s="7"/>
      <c r="D6248" s="7"/>
      <c r="E6248" s="7"/>
      <c r="H6248">
        <v>6246.5</v>
      </c>
      <c r="I6248">
        <v>0</v>
      </c>
    </row>
    <row r="6249" spans="1:9">
      <c r="A6249" s="7">
        <v>6247.5</v>
      </c>
      <c r="B6249" s="7">
        <v>0</v>
      </c>
      <c r="C6249" s="7"/>
      <c r="D6249" s="7"/>
      <c r="E6249" s="7"/>
      <c r="H6249">
        <v>6247.5</v>
      </c>
      <c r="I6249">
        <v>0</v>
      </c>
    </row>
    <row r="6250" spans="1:9">
      <c r="A6250" s="7">
        <v>6248.5</v>
      </c>
      <c r="B6250" s="7">
        <v>0</v>
      </c>
      <c r="C6250" s="7"/>
      <c r="D6250" s="7"/>
      <c r="E6250" s="7"/>
      <c r="H6250">
        <v>6248.5</v>
      </c>
      <c r="I6250">
        <v>0</v>
      </c>
    </row>
    <row r="6251" spans="1:9">
      <c r="A6251" s="7">
        <v>6249.5</v>
      </c>
      <c r="B6251" s="7">
        <v>0</v>
      </c>
      <c r="C6251" s="7"/>
      <c r="D6251" s="7"/>
      <c r="E6251" s="7"/>
      <c r="H6251">
        <v>6249.5</v>
      </c>
      <c r="I6251">
        <v>0</v>
      </c>
    </row>
    <row r="6252" spans="1:9">
      <c r="A6252" s="7">
        <v>6250.5</v>
      </c>
      <c r="B6252" s="7">
        <v>0</v>
      </c>
      <c r="C6252" s="7"/>
      <c r="D6252" s="7"/>
      <c r="E6252" s="7"/>
      <c r="H6252">
        <v>6250.5</v>
      </c>
      <c r="I6252">
        <v>0</v>
      </c>
    </row>
    <row r="6253" spans="1:9">
      <c r="A6253" s="7">
        <v>6251.5</v>
      </c>
      <c r="B6253" s="7">
        <v>0</v>
      </c>
      <c r="C6253" s="7"/>
      <c r="D6253" s="7"/>
      <c r="E6253" s="7"/>
      <c r="H6253">
        <v>6251.5</v>
      </c>
      <c r="I6253">
        <v>0</v>
      </c>
    </row>
    <row r="6254" spans="1:9">
      <c r="A6254" s="7">
        <v>6252.5</v>
      </c>
      <c r="B6254" s="7">
        <v>0</v>
      </c>
      <c r="C6254" s="7"/>
      <c r="D6254" s="7"/>
      <c r="E6254" s="7"/>
      <c r="H6254">
        <v>6252.5</v>
      </c>
      <c r="I6254">
        <v>0</v>
      </c>
    </row>
    <row r="6255" spans="1:9">
      <c r="A6255" s="7">
        <v>6253.5</v>
      </c>
      <c r="B6255" s="7">
        <v>0</v>
      </c>
      <c r="C6255" s="7"/>
      <c r="D6255" s="7"/>
      <c r="E6255" s="7"/>
      <c r="H6255">
        <v>6253.5</v>
      </c>
      <c r="I6255">
        <v>0</v>
      </c>
    </row>
    <row r="6256" spans="1:9">
      <c r="A6256" s="7">
        <v>6254.5</v>
      </c>
      <c r="B6256" s="7">
        <v>0</v>
      </c>
      <c r="C6256" s="7"/>
      <c r="D6256" s="7"/>
      <c r="E6256" s="7"/>
      <c r="H6256">
        <v>6254.5</v>
      </c>
      <c r="I6256">
        <v>1</v>
      </c>
    </row>
    <row r="6257" spans="1:9">
      <c r="A6257" s="7">
        <v>6255.5</v>
      </c>
      <c r="B6257" s="7">
        <v>0</v>
      </c>
      <c r="C6257" s="7"/>
      <c r="D6257" s="7"/>
      <c r="E6257" s="7"/>
      <c r="H6257">
        <v>6255.5</v>
      </c>
      <c r="I6257">
        <v>0</v>
      </c>
    </row>
    <row r="6258" spans="1:9">
      <c r="A6258" s="7">
        <v>6256.5</v>
      </c>
      <c r="B6258" s="7">
        <v>0</v>
      </c>
      <c r="C6258" s="7"/>
      <c r="D6258" s="7"/>
      <c r="E6258" s="7"/>
      <c r="H6258">
        <v>6256.5</v>
      </c>
      <c r="I6258">
        <v>0</v>
      </c>
    </row>
    <row r="6259" spans="1:9">
      <c r="A6259" s="7">
        <v>6257.5</v>
      </c>
      <c r="B6259" s="7">
        <v>0</v>
      </c>
      <c r="C6259" s="7"/>
      <c r="D6259" s="7"/>
      <c r="E6259" s="7"/>
      <c r="H6259">
        <v>6257.5</v>
      </c>
      <c r="I6259">
        <v>0</v>
      </c>
    </row>
    <row r="6260" spans="1:9">
      <c r="A6260" s="7">
        <v>6258.5</v>
      </c>
      <c r="B6260" s="7">
        <v>0</v>
      </c>
      <c r="C6260" s="7"/>
      <c r="D6260" s="7"/>
      <c r="E6260" s="7"/>
      <c r="H6260">
        <v>6258.5</v>
      </c>
      <c r="I6260">
        <v>0</v>
      </c>
    </row>
    <row r="6261" spans="1:9">
      <c r="A6261" s="7">
        <v>6259.5</v>
      </c>
      <c r="B6261" s="7">
        <v>0</v>
      </c>
      <c r="C6261" s="7"/>
      <c r="D6261" s="7"/>
      <c r="E6261" s="7"/>
      <c r="H6261">
        <v>6259.5</v>
      </c>
      <c r="I6261">
        <v>0</v>
      </c>
    </row>
    <row r="6262" spans="1:9">
      <c r="A6262" s="7">
        <v>6260.5</v>
      </c>
      <c r="B6262" s="7">
        <v>0</v>
      </c>
      <c r="C6262" s="7"/>
      <c r="D6262" s="7"/>
      <c r="E6262" s="7"/>
      <c r="H6262">
        <v>6260.5</v>
      </c>
      <c r="I6262">
        <v>0</v>
      </c>
    </row>
    <row r="6263" spans="1:9">
      <c r="A6263" s="7">
        <v>6261.5</v>
      </c>
      <c r="B6263" s="7">
        <v>1</v>
      </c>
      <c r="C6263" s="7"/>
      <c r="D6263" s="7"/>
      <c r="E6263" s="7"/>
      <c r="H6263">
        <v>6261.5</v>
      </c>
      <c r="I6263">
        <v>0</v>
      </c>
    </row>
    <row r="6264" spans="1:9">
      <c r="A6264" s="7">
        <v>6262.5</v>
      </c>
      <c r="B6264" s="7">
        <v>0</v>
      </c>
      <c r="C6264" s="7"/>
      <c r="D6264" s="7"/>
      <c r="E6264" s="7"/>
      <c r="H6264">
        <v>6262.5</v>
      </c>
      <c r="I6264">
        <v>0</v>
      </c>
    </row>
    <row r="6265" spans="1:9">
      <c r="A6265" s="7">
        <v>6263.5</v>
      </c>
      <c r="B6265" s="7">
        <v>0</v>
      </c>
      <c r="C6265" s="7"/>
      <c r="D6265" s="7"/>
      <c r="E6265" s="7"/>
      <c r="H6265">
        <v>6263.5</v>
      </c>
      <c r="I6265">
        <v>0</v>
      </c>
    </row>
    <row r="6266" spans="1:9">
      <c r="A6266" s="7">
        <v>6264.5</v>
      </c>
      <c r="B6266" s="7">
        <v>0</v>
      </c>
      <c r="C6266" s="7"/>
      <c r="D6266" s="7"/>
      <c r="E6266" s="7"/>
      <c r="H6266">
        <v>6264.5</v>
      </c>
      <c r="I6266">
        <v>0</v>
      </c>
    </row>
    <row r="6267" spans="1:9">
      <c r="A6267" s="7">
        <v>6265.5</v>
      </c>
      <c r="B6267" s="7">
        <v>0</v>
      </c>
      <c r="C6267" s="7"/>
      <c r="D6267" s="7"/>
      <c r="E6267" s="7"/>
      <c r="H6267">
        <v>6265.5</v>
      </c>
      <c r="I6267">
        <v>1</v>
      </c>
    </row>
    <row r="6268" spans="1:9">
      <c r="A6268" s="7">
        <v>6266.5</v>
      </c>
      <c r="B6268" s="7">
        <v>1</v>
      </c>
      <c r="C6268" s="7"/>
      <c r="D6268" s="7"/>
      <c r="E6268" s="7"/>
      <c r="H6268">
        <v>6266.5</v>
      </c>
      <c r="I6268">
        <v>0</v>
      </c>
    </row>
    <row r="6269" spans="1:9">
      <c r="A6269" s="7">
        <v>6267.5</v>
      </c>
      <c r="B6269" s="7">
        <v>1</v>
      </c>
      <c r="C6269" s="7"/>
      <c r="D6269" s="7"/>
      <c r="E6269" s="7"/>
      <c r="H6269">
        <v>6267.5</v>
      </c>
      <c r="I6269">
        <v>0</v>
      </c>
    </row>
    <row r="6270" spans="1:9">
      <c r="A6270" s="7">
        <v>6268.5</v>
      </c>
      <c r="B6270" s="7">
        <v>0</v>
      </c>
      <c r="C6270" s="7"/>
      <c r="D6270" s="7"/>
      <c r="E6270" s="7"/>
      <c r="H6270">
        <v>6268.5</v>
      </c>
      <c r="I6270">
        <v>0</v>
      </c>
    </row>
    <row r="6271" spans="1:9">
      <c r="A6271" s="7">
        <v>6269.5</v>
      </c>
      <c r="B6271" s="7">
        <v>0</v>
      </c>
      <c r="C6271" s="7"/>
      <c r="D6271" s="7"/>
      <c r="E6271" s="7"/>
      <c r="H6271">
        <v>6269.5</v>
      </c>
      <c r="I6271">
        <v>0</v>
      </c>
    </row>
    <row r="6272" spans="1:9">
      <c r="A6272" s="7">
        <v>6270.5</v>
      </c>
      <c r="B6272" s="7">
        <v>0</v>
      </c>
      <c r="C6272" s="7"/>
      <c r="D6272" s="7"/>
      <c r="E6272" s="7"/>
      <c r="H6272">
        <v>6270.5</v>
      </c>
      <c r="I6272">
        <v>0</v>
      </c>
    </row>
    <row r="6273" spans="1:9">
      <c r="A6273" s="7">
        <v>6271.5</v>
      </c>
      <c r="B6273" s="7">
        <v>0</v>
      </c>
      <c r="C6273" s="7"/>
      <c r="D6273" s="7"/>
      <c r="E6273" s="7"/>
      <c r="H6273">
        <v>6271.5</v>
      </c>
      <c r="I6273">
        <v>0</v>
      </c>
    </row>
    <row r="6274" spans="1:9">
      <c r="A6274" s="7">
        <v>6272.5</v>
      </c>
      <c r="B6274" s="7">
        <v>0</v>
      </c>
      <c r="C6274" s="7"/>
      <c r="D6274" s="7"/>
      <c r="E6274" s="7"/>
      <c r="H6274">
        <v>6272.5</v>
      </c>
      <c r="I6274">
        <v>0</v>
      </c>
    </row>
    <row r="6275" spans="1:9">
      <c r="A6275" s="7">
        <v>6273.5</v>
      </c>
      <c r="B6275" s="7">
        <v>0</v>
      </c>
      <c r="C6275" s="7"/>
      <c r="D6275" s="7"/>
      <c r="E6275" s="7"/>
      <c r="H6275">
        <v>6273.5</v>
      </c>
      <c r="I6275">
        <v>0</v>
      </c>
    </row>
    <row r="6276" spans="1:9">
      <c r="A6276" s="7">
        <v>6274.5</v>
      </c>
      <c r="B6276" s="7">
        <v>0</v>
      </c>
      <c r="C6276" s="7"/>
      <c r="D6276" s="7"/>
      <c r="E6276" s="7"/>
      <c r="H6276">
        <v>6274.5</v>
      </c>
      <c r="I6276">
        <v>0</v>
      </c>
    </row>
    <row r="6277" spans="1:9">
      <c r="A6277" s="7">
        <v>6275.5</v>
      </c>
      <c r="B6277" s="7">
        <v>0</v>
      </c>
      <c r="C6277" s="7"/>
      <c r="D6277" s="7"/>
      <c r="E6277" s="7"/>
      <c r="H6277">
        <v>6275.5</v>
      </c>
      <c r="I6277">
        <v>0</v>
      </c>
    </row>
    <row r="6278" spans="1:9">
      <c r="A6278" s="7">
        <v>6276.5</v>
      </c>
      <c r="B6278" s="7">
        <v>0</v>
      </c>
      <c r="C6278" s="7"/>
      <c r="D6278" s="7"/>
      <c r="E6278" s="7"/>
      <c r="H6278">
        <v>6276.5</v>
      </c>
      <c r="I6278">
        <v>0</v>
      </c>
    </row>
    <row r="6279" spans="1:9">
      <c r="A6279" s="7">
        <v>6277.5</v>
      </c>
      <c r="B6279" s="7">
        <v>0</v>
      </c>
      <c r="C6279" s="7"/>
      <c r="D6279" s="7"/>
      <c r="E6279" s="7"/>
      <c r="H6279">
        <v>6277.5</v>
      </c>
      <c r="I6279">
        <v>0</v>
      </c>
    </row>
    <row r="6280" spans="1:9">
      <c r="A6280" s="7">
        <v>6278.5</v>
      </c>
      <c r="B6280" s="7">
        <v>0</v>
      </c>
      <c r="C6280" s="7"/>
      <c r="D6280" s="7"/>
      <c r="E6280" s="7"/>
      <c r="H6280">
        <v>6278.5</v>
      </c>
      <c r="I6280">
        <v>0</v>
      </c>
    </row>
    <row r="6281" spans="1:9">
      <c r="A6281" s="7">
        <v>6279.5</v>
      </c>
      <c r="B6281" s="7">
        <v>1</v>
      </c>
      <c r="C6281" s="7"/>
      <c r="D6281" s="7"/>
      <c r="E6281" s="7"/>
      <c r="H6281">
        <v>6279.5</v>
      </c>
      <c r="I6281">
        <v>0</v>
      </c>
    </row>
    <row r="6282" spans="1:9">
      <c r="A6282" s="7">
        <v>6280.5</v>
      </c>
      <c r="B6282" s="7">
        <v>0</v>
      </c>
      <c r="C6282" s="7"/>
      <c r="D6282" s="7"/>
      <c r="E6282" s="7"/>
      <c r="H6282">
        <v>6280.5</v>
      </c>
      <c r="I6282">
        <v>0</v>
      </c>
    </row>
    <row r="6283" spans="1:9">
      <c r="A6283" s="7">
        <v>6281.5</v>
      </c>
      <c r="B6283" s="7">
        <v>1</v>
      </c>
      <c r="C6283" s="7"/>
      <c r="D6283" s="7"/>
      <c r="E6283" s="7"/>
      <c r="H6283">
        <v>6281.5</v>
      </c>
      <c r="I6283">
        <v>0</v>
      </c>
    </row>
    <row r="6284" spans="1:9">
      <c r="A6284" s="7">
        <v>6282.5</v>
      </c>
      <c r="B6284" s="7">
        <v>0</v>
      </c>
      <c r="C6284" s="7"/>
      <c r="D6284" s="7"/>
      <c r="E6284" s="7"/>
      <c r="H6284">
        <v>6282.5</v>
      </c>
      <c r="I6284">
        <v>0</v>
      </c>
    </row>
    <row r="6285" spans="1:9">
      <c r="A6285" s="7">
        <v>6283.5</v>
      </c>
      <c r="B6285" s="7">
        <v>0</v>
      </c>
      <c r="C6285" s="7"/>
      <c r="D6285" s="7"/>
      <c r="E6285" s="7"/>
      <c r="H6285">
        <v>6283.5</v>
      </c>
      <c r="I6285">
        <v>0</v>
      </c>
    </row>
    <row r="6286" spans="1:9">
      <c r="A6286" s="7">
        <v>6284.5</v>
      </c>
      <c r="B6286" s="7">
        <v>0</v>
      </c>
      <c r="C6286" s="7"/>
      <c r="D6286" s="7"/>
      <c r="E6286" s="7"/>
      <c r="H6286">
        <v>6284.5</v>
      </c>
      <c r="I6286">
        <v>0</v>
      </c>
    </row>
    <row r="6287" spans="1:9">
      <c r="A6287" s="7">
        <v>6285.5</v>
      </c>
      <c r="B6287" s="7">
        <v>0</v>
      </c>
      <c r="C6287" s="7"/>
      <c r="D6287" s="7"/>
      <c r="E6287" s="7"/>
      <c r="H6287">
        <v>6285.5</v>
      </c>
      <c r="I6287">
        <v>1</v>
      </c>
    </row>
    <row r="6288" spans="1:9">
      <c r="A6288" s="7">
        <v>6286.5</v>
      </c>
      <c r="B6288" s="7">
        <v>0</v>
      </c>
      <c r="C6288" s="7"/>
      <c r="D6288" s="7"/>
      <c r="E6288" s="7"/>
      <c r="H6288">
        <v>6286.5</v>
      </c>
      <c r="I6288">
        <v>0</v>
      </c>
    </row>
    <row r="6289" spans="1:9">
      <c r="A6289" s="7">
        <v>6287.5</v>
      </c>
      <c r="B6289" s="7">
        <v>0</v>
      </c>
      <c r="C6289" s="7"/>
      <c r="D6289" s="7"/>
      <c r="E6289" s="7"/>
      <c r="H6289">
        <v>6287.5</v>
      </c>
      <c r="I6289">
        <v>0</v>
      </c>
    </row>
    <row r="6290" spans="1:9">
      <c r="A6290" s="7">
        <v>6288.5</v>
      </c>
      <c r="B6290" s="7">
        <v>0</v>
      </c>
      <c r="C6290" s="7"/>
      <c r="D6290" s="7"/>
      <c r="E6290" s="7"/>
      <c r="H6290">
        <v>6288.5</v>
      </c>
      <c r="I6290">
        <v>0</v>
      </c>
    </row>
    <row r="6291" spans="1:9">
      <c r="A6291" s="7">
        <v>6289.5</v>
      </c>
      <c r="B6291" s="7">
        <v>0</v>
      </c>
      <c r="C6291" s="7"/>
      <c r="D6291" s="7"/>
      <c r="E6291" s="7"/>
      <c r="H6291">
        <v>6289.5</v>
      </c>
      <c r="I6291">
        <v>0</v>
      </c>
    </row>
    <row r="6292" spans="1:9">
      <c r="A6292" s="7">
        <v>6290.5</v>
      </c>
      <c r="B6292" s="7">
        <v>0</v>
      </c>
      <c r="C6292" s="7"/>
      <c r="D6292" s="7"/>
      <c r="E6292" s="7"/>
      <c r="H6292">
        <v>6290.5</v>
      </c>
      <c r="I6292">
        <v>0</v>
      </c>
    </row>
    <row r="6293" spans="1:9">
      <c r="A6293" s="7">
        <v>6291.5</v>
      </c>
      <c r="B6293" s="7">
        <v>0</v>
      </c>
      <c r="C6293" s="7"/>
      <c r="D6293" s="7"/>
      <c r="E6293" s="7"/>
      <c r="H6293">
        <v>6291.5</v>
      </c>
      <c r="I6293">
        <v>0</v>
      </c>
    </row>
    <row r="6294" spans="1:9">
      <c r="A6294" s="7">
        <v>6292.5</v>
      </c>
      <c r="B6294" s="7">
        <v>0</v>
      </c>
      <c r="C6294" s="7"/>
      <c r="D6294" s="7"/>
      <c r="E6294" s="7"/>
      <c r="H6294">
        <v>6292.5</v>
      </c>
      <c r="I6294">
        <v>0</v>
      </c>
    </row>
    <row r="6295" spans="1:9">
      <c r="A6295" s="7">
        <v>6293.5</v>
      </c>
      <c r="B6295" s="7">
        <v>0</v>
      </c>
      <c r="C6295" s="7"/>
      <c r="D6295" s="7"/>
      <c r="E6295" s="7"/>
      <c r="H6295">
        <v>6293.5</v>
      </c>
      <c r="I6295">
        <v>0</v>
      </c>
    </row>
    <row r="6296" spans="1:9">
      <c r="A6296" s="7">
        <v>6294.5</v>
      </c>
      <c r="B6296" s="7">
        <v>0</v>
      </c>
      <c r="C6296" s="7"/>
      <c r="D6296" s="7"/>
      <c r="E6296" s="7"/>
      <c r="H6296">
        <v>6294.5</v>
      </c>
      <c r="I6296">
        <v>0</v>
      </c>
    </row>
    <row r="6297" spans="1:9">
      <c r="A6297" s="7">
        <v>6295.5</v>
      </c>
      <c r="B6297" s="7">
        <v>0</v>
      </c>
      <c r="C6297" s="7"/>
      <c r="D6297" s="7"/>
      <c r="E6297" s="7"/>
      <c r="H6297">
        <v>6295.5</v>
      </c>
      <c r="I6297">
        <v>0</v>
      </c>
    </row>
    <row r="6298" spans="1:9">
      <c r="A6298" s="7">
        <v>6296.5</v>
      </c>
      <c r="B6298" s="7">
        <v>0</v>
      </c>
      <c r="C6298" s="7"/>
      <c r="D6298" s="7"/>
      <c r="E6298" s="7"/>
      <c r="H6298">
        <v>6296.5</v>
      </c>
      <c r="I6298">
        <v>0</v>
      </c>
    </row>
    <row r="6299" spans="1:9">
      <c r="A6299" s="7">
        <v>6297.5</v>
      </c>
      <c r="B6299" s="7">
        <v>0</v>
      </c>
      <c r="C6299" s="7"/>
      <c r="D6299" s="7"/>
      <c r="E6299" s="7"/>
      <c r="H6299">
        <v>6297.5</v>
      </c>
      <c r="I6299">
        <v>0</v>
      </c>
    </row>
    <row r="6300" spans="1:9">
      <c r="A6300" s="7">
        <v>6298.5</v>
      </c>
      <c r="B6300" s="7">
        <v>0</v>
      </c>
      <c r="C6300" s="7"/>
      <c r="D6300" s="7"/>
      <c r="E6300" s="7"/>
      <c r="H6300">
        <v>6298.5</v>
      </c>
      <c r="I6300">
        <v>0</v>
      </c>
    </row>
    <row r="6301" spans="1:9">
      <c r="A6301" s="7">
        <v>6299.5</v>
      </c>
      <c r="B6301" s="7">
        <v>0</v>
      </c>
      <c r="C6301" s="7"/>
      <c r="D6301" s="7"/>
      <c r="E6301" s="7"/>
      <c r="H6301">
        <v>6299.5</v>
      </c>
      <c r="I6301">
        <v>0</v>
      </c>
    </row>
    <row r="6302" spans="1:9">
      <c r="A6302" s="7">
        <v>6300.5</v>
      </c>
      <c r="B6302" s="7">
        <v>0</v>
      </c>
      <c r="C6302" s="7"/>
      <c r="D6302" s="7"/>
      <c r="E6302" s="7"/>
      <c r="H6302">
        <v>6300.5</v>
      </c>
      <c r="I6302">
        <v>0</v>
      </c>
    </row>
    <row r="6303" spans="1:9">
      <c r="A6303" s="7">
        <v>6301.5</v>
      </c>
      <c r="B6303" s="7">
        <v>0</v>
      </c>
      <c r="C6303" s="7"/>
      <c r="D6303" s="7"/>
      <c r="E6303" s="7"/>
      <c r="H6303">
        <v>6301.5</v>
      </c>
      <c r="I6303">
        <v>2</v>
      </c>
    </row>
    <row r="6304" spans="1:9">
      <c r="A6304" s="7">
        <v>6302.5</v>
      </c>
      <c r="B6304" s="7">
        <v>0</v>
      </c>
      <c r="C6304" s="7"/>
      <c r="D6304" s="7"/>
      <c r="E6304" s="7"/>
      <c r="H6304">
        <v>6302.5</v>
      </c>
      <c r="I6304">
        <v>0</v>
      </c>
    </row>
    <row r="6305" spans="1:9">
      <c r="A6305" s="7">
        <v>6303.5</v>
      </c>
      <c r="B6305" s="7">
        <v>1</v>
      </c>
      <c r="C6305" s="7"/>
      <c r="D6305" s="7"/>
      <c r="E6305" s="7"/>
      <c r="H6305">
        <v>6303.5</v>
      </c>
      <c r="I6305">
        <v>0</v>
      </c>
    </row>
    <row r="6306" spans="1:9">
      <c r="A6306" s="7">
        <v>6304.5</v>
      </c>
      <c r="B6306" s="7">
        <v>0</v>
      </c>
      <c r="C6306" s="7"/>
      <c r="D6306" s="7"/>
      <c r="E6306" s="7"/>
      <c r="H6306">
        <v>6304.5</v>
      </c>
      <c r="I6306">
        <v>0</v>
      </c>
    </row>
    <row r="6307" spans="1:9">
      <c r="A6307" s="7">
        <v>6305.5</v>
      </c>
      <c r="B6307" s="7">
        <v>2</v>
      </c>
      <c r="C6307" s="7"/>
      <c r="D6307" s="7"/>
      <c r="E6307" s="7"/>
      <c r="H6307">
        <v>6305.5</v>
      </c>
      <c r="I6307">
        <v>0</v>
      </c>
    </row>
    <row r="6308" spans="1:9">
      <c r="A6308" s="7">
        <v>6306.5</v>
      </c>
      <c r="B6308" s="7">
        <v>0</v>
      </c>
      <c r="C6308" s="7"/>
      <c r="D6308" s="7"/>
      <c r="E6308" s="7"/>
      <c r="H6308">
        <v>6306.5</v>
      </c>
      <c r="I6308">
        <v>0</v>
      </c>
    </row>
    <row r="6309" spans="1:9">
      <c r="A6309" s="7">
        <v>6307.5</v>
      </c>
      <c r="B6309" s="7">
        <v>0</v>
      </c>
      <c r="C6309" s="7"/>
      <c r="D6309" s="7"/>
      <c r="E6309" s="7"/>
      <c r="H6309">
        <v>6307.5</v>
      </c>
      <c r="I6309">
        <v>0</v>
      </c>
    </row>
    <row r="6310" spans="1:9">
      <c r="A6310" s="7">
        <v>6308.5</v>
      </c>
      <c r="B6310" s="7">
        <v>1</v>
      </c>
      <c r="C6310" s="7"/>
      <c r="D6310" s="7"/>
      <c r="E6310" s="7"/>
      <c r="H6310">
        <v>6308.5</v>
      </c>
      <c r="I6310">
        <v>0</v>
      </c>
    </row>
    <row r="6311" spans="1:9">
      <c r="A6311" s="7">
        <v>6309.5</v>
      </c>
      <c r="B6311" s="7">
        <v>1</v>
      </c>
      <c r="C6311" s="7"/>
      <c r="D6311" s="7"/>
      <c r="E6311" s="7"/>
      <c r="H6311">
        <v>6309.5</v>
      </c>
      <c r="I6311">
        <v>0</v>
      </c>
    </row>
    <row r="6312" spans="1:9">
      <c r="A6312" s="7">
        <v>6310.5</v>
      </c>
      <c r="B6312" s="7">
        <v>0</v>
      </c>
      <c r="C6312" s="7"/>
      <c r="D6312" s="7"/>
      <c r="E6312" s="7"/>
      <c r="H6312">
        <v>6310.5</v>
      </c>
      <c r="I6312">
        <v>0</v>
      </c>
    </row>
    <row r="6313" spans="1:9">
      <c r="A6313" s="7">
        <v>6311.5</v>
      </c>
      <c r="B6313" s="7">
        <v>0</v>
      </c>
      <c r="C6313" s="7"/>
      <c r="D6313" s="7"/>
      <c r="E6313" s="7"/>
      <c r="H6313">
        <v>6311.5</v>
      </c>
      <c r="I6313">
        <v>0</v>
      </c>
    </row>
    <row r="6314" spans="1:9">
      <c r="A6314" s="7">
        <v>6312.5</v>
      </c>
      <c r="B6314" s="7">
        <v>0</v>
      </c>
      <c r="C6314" s="7"/>
      <c r="D6314" s="7"/>
      <c r="E6314" s="7"/>
      <c r="H6314">
        <v>6312.5</v>
      </c>
      <c r="I6314">
        <v>0</v>
      </c>
    </row>
    <row r="6315" spans="1:9">
      <c r="A6315" s="7">
        <v>6313.5</v>
      </c>
      <c r="B6315" s="7">
        <v>1</v>
      </c>
      <c r="C6315" s="7"/>
      <c r="D6315" s="7"/>
      <c r="E6315" s="7"/>
      <c r="H6315">
        <v>6313.5</v>
      </c>
      <c r="I6315">
        <v>0</v>
      </c>
    </row>
    <row r="6316" spans="1:9">
      <c r="A6316" s="7">
        <v>6314.5</v>
      </c>
      <c r="B6316" s="7">
        <v>0</v>
      </c>
      <c r="C6316" s="7"/>
      <c r="D6316" s="7"/>
      <c r="E6316" s="7"/>
      <c r="H6316">
        <v>6314.5</v>
      </c>
      <c r="I6316">
        <v>0</v>
      </c>
    </row>
    <row r="6317" spans="1:9">
      <c r="A6317" s="7">
        <v>6315.5</v>
      </c>
      <c r="B6317" s="7">
        <v>0</v>
      </c>
      <c r="C6317" s="7"/>
      <c r="D6317" s="7"/>
      <c r="E6317" s="7"/>
      <c r="H6317">
        <v>6315.5</v>
      </c>
      <c r="I6317">
        <v>0</v>
      </c>
    </row>
    <row r="6318" spans="1:9">
      <c r="A6318" s="7">
        <v>6316.5</v>
      </c>
      <c r="B6318" s="7">
        <v>0</v>
      </c>
      <c r="C6318" s="7"/>
      <c r="D6318" s="7"/>
      <c r="E6318" s="7"/>
      <c r="H6318">
        <v>6316.5</v>
      </c>
      <c r="I6318">
        <v>0</v>
      </c>
    </row>
    <row r="6319" spans="1:9">
      <c r="A6319" s="7">
        <v>6317.5</v>
      </c>
      <c r="B6319" s="7">
        <v>0</v>
      </c>
      <c r="C6319" s="7"/>
      <c r="D6319" s="7"/>
      <c r="E6319" s="7"/>
      <c r="H6319">
        <v>6317.5</v>
      </c>
      <c r="I6319">
        <v>0</v>
      </c>
    </row>
    <row r="6320" spans="1:9">
      <c r="A6320" s="7">
        <v>6318.5</v>
      </c>
      <c r="B6320" s="7">
        <v>0</v>
      </c>
      <c r="C6320" s="7"/>
      <c r="D6320" s="7"/>
      <c r="E6320" s="7"/>
      <c r="H6320">
        <v>6318.5</v>
      </c>
      <c r="I6320">
        <v>0</v>
      </c>
    </row>
    <row r="6321" spans="1:9">
      <c r="A6321" s="7">
        <v>6319.5</v>
      </c>
      <c r="B6321" s="7">
        <v>0</v>
      </c>
      <c r="C6321" s="7"/>
      <c r="D6321" s="7"/>
      <c r="E6321" s="7"/>
      <c r="H6321">
        <v>6319.5</v>
      </c>
      <c r="I6321">
        <v>0</v>
      </c>
    </row>
    <row r="6322" spans="1:9">
      <c r="A6322" s="7">
        <v>6320.5</v>
      </c>
      <c r="B6322" s="7">
        <v>0</v>
      </c>
      <c r="C6322" s="7"/>
      <c r="D6322" s="7"/>
      <c r="E6322" s="7"/>
      <c r="H6322">
        <v>6320.5</v>
      </c>
      <c r="I6322">
        <v>0</v>
      </c>
    </row>
    <row r="6323" spans="1:9">
      <c r="A6323" s="7">
        <v>6321.5</v>
      </c>
      <c r="B6323" s="7">
        <v>1</v>
      </c>
      <c r="C6323" s="7"/>
      <c r="D6323" s="7"/>
      <c r="E6323" s="7"/>
      <c r="H6323">
        <v>6321.5</v>
      </c>
      <c r="I6323">
        <v>0</v>
      </c>
    </row>
    <row r="6324" spans="1:9">
      <c r="A6324" s="7">
        <v>6322.5</v>
      </c>
      <c r="B6324" s="7">
        <v>0</v>
      </c>
      <c r="C6324" s="7"/>
      <c r="D6324" s="7"/>
      <c r="E6324" s="7"/>
      <c r="H6324">
        <v>6322.5</v>
      </c>
      <c r="I6324">
        <v>1</v>
      </c>
    </row>
    <row r="6325" spans="1:9">
      <c r="A6325" s="7">
        <v>6323.5</v>
      </c>
      <c r="B6325" s="7">
        <v>0</v>
      </c>
      <c r="C6325" s="7"/>
      <c r="D6325" s="7"/>
      <c r="E6325" s="7"/>
      <c r="H6325">
        <v>6323.5</v>
      </c>
      <c r="I6325">
        <v>0</v>
      </c>
    </row>
    <row r="6326" spans="1:9">
      <c r="A6326" s="7">
        <v>6324.5</v>
      </c>
      <c r="B6326" s="7">
        <v>0</v>
      </c>
      <c r="C6326" s="7"/>
      <c r="D6326" s="7"/>
      <c r="E6326" s="7"/>
      <c r="H6326">
        <v>6324.5</v>
      </c>
      <c r="I6326">
        <v>0</v>
      </c>
    </row>
    <row r="6327" spans="1:9">
      <c r="A6327" s="7">
        <v>6325.5</v>
      </c>
      <c r="B6327" s="7">
        <v>0</v>
      </c>
      <c r="C6327" s="7"/>
      <c r="D6327" s="7"/>
      <c r="E6327" s="7"/>
      <c r="H6327">
        <v>6325.5</v>
      </c>
      <c r="I6327">
        <v>0</v>
      </c>
    </row>
    <row r="6328" spans="1:9">
      <c r="A6328" s="7">
        <v>6326.5</v>
      </c>
      <c r="B6328" s="7">
        <v>0</v>
      </c>
      <c r="C6328" s="7"/>
      <c r="D6328" s="7"/>
      <c r="E6328" s="7"/>
      <c r="H6328">
        <v>6326.5</v>
      </c>
      <c r="I6328">
        <v>0</v>
      </c>
    </row>
    <row r="6329" spans="1:9">
      <c r="A6329" s="7">
        <v>6327.5</v>
      </c>
      <c r="B6329" s="7">
        <v>0</v>
      </c>
      <c r="C6329" s="7"/>
      <c r="D6329" s="7"/>
      <c r="E6329" s="7"/>
      <c r="H6329">
        <v>6327.5</v>
      </c>
      <c r="I6329">
        <v>0</v>
      </c>
    </row>
    <row r="6330" spans="1:9">
      <c r="A6330" s="7">
        <v>6328.5</v>
      </c>
      <c r="B6330" s="7">
        <v>0</v>
      </c>
      <c r="C6330" s="7"/>
      <c r="D6330" s="7"/>
      <c r="E6330" s="7"/>
      <c r="H6330">
        <v>6328.5</v>
      </c>
      <c r="I6330">
        <v>0</v>
      </c>
    </row>
    <row r="6331" spans="1:9">
      <c r="A6331" s="7">
        <v>6329.5</v>
      </c>
      <c r="B6331" s="7">
        <v>0</v>
      </c>
      <c r="C6331" s="7"/>
      <c r="D6331" s="7"/>
      <c r="E6331" s="7"/>
      <c r="H6331">
        <v>6329.5</v>
      </c>
      <c r="I6331">
        <v>0</v>
      </c>
    </row>
    <row r="6332" spans="1:9">
      <c r="A6332" s="7">
        <v>6330.5</v>
      </c>
      <c r="B6332" s="7">
        <v>0</v>
      </c>
      <c r="C6332" s="7"/>
      <c r="D6332" s="7"/>
      <c r="E6332" s="7"/>
      <c r="H6332">
        <v>6330.5</v>
      </c>
      <c r="I6332">
        <v>1</v>
      </c>
    </row>
    <row r="6333" spans="1:9">
      <c r="A6333" s="7">
        <v>6331.5</v>
      </c>
      <c r="B6333" s="7">
        <v>0</v>
      </c>
      <c r="C6333" s="7"/>
      <c r="D6333" s="7"/>
      <c r="E6333" s="7"/>
      <c r="H6333">
        <v>6331.5</v>
      </c>
      <c r="I6333">
        <v>2</v>
      </c>
    </row>
    <row r="6334" spans="1:9">
      <c r="A6334" s="7">
        <v>6332.5</v>
      </c>
      <c r="B6334" s="7">
        <v>0</v>
      </c>
      <c r="C6334" s="7"/>
      <c r="D6334" s="7"/>
      <c r="E6334" s="7"/>
      <c r="H6334">
        <v>6332.5</v>
      </c>
      <c r="I6334">
        <v>0</v>
      </c>
    </row>
    <row r="6335" spans="1:9">
      <c r="A6335" s="7">
        <v>6333.5</v>
      </c>
      <c r="B6335" s="7">
        <v>0</v>
      </c>
      <c r="C6335" s="7"/>
      <c r="D6335" s="7"/>
      <c r="E6335" s="7"/>
      <c r="H6335">
        <v>6333.5</v>
      </c>
      <c r="I6335">
        <v>0</v>
      </c>
    </row>
    <row r="6336" spans="1:9">
      <c r="A6336" s="7">
        <v>6334.5</v>
      </c>
      <c r="B6336" s="7">
        <v>0</v>
      </c>
      <c r="C6336" s="7"/>
      <c r="D6336" s="7"/>
      <c r="E6336" s="7"/>
      <c r="H6336">
        <v>6334.5</v>
      </c>
      <c r="I6336">
        <v>0</v>
      </c>
    </row>
    <row r="6337" spans="1:9">
      <c r="A6337" s="7">
        <v>6335.5</v>
      </c>
      <c r="B6337" s="7">
        <v>0</v>
      </c>
      <c r="C6337" s="7"/>
      <c r="D6337" s="7"/>
      <c r="E6337" s="7"/>
      <c r="H6337">
        <v>6335.5</v>
      </c>
      <c r="I6337">
        <v>0</v>
      </c>
    </row>
    <row r="6338" spans="1:9">
      <c r="A6338" s="7">
        <v>6336.5</v>
      </c>
      <c r="B6338" s="7">
        <v>0</v>
      </c>
      <c r="C6338" s="7"/>
      <c r="D6338" s="7"/>
      <c r="E6338" s="7"/>
      <c r="H6338">
        <v>6336.5</v>
      </c>
      <c r="I6338">
        <v>0</v>
      </c>
    </row>
    <row r="6339" spans="1:9">
      <c r="A6339" s="7">
        <v>6337.5</v>
      </c>
      <c r="B6339" s="7">
        <v>0</v>
      </c>
      <c r="C6339" s="7"/>
      <c r="D6339" s="7"/>
      <c r="E6339" s="7"/>
      <c r="H6339">
        <v>6337.5</v>
      </c>
      <c r="I6339">
        <v>0</v>
      </c>
    </row>
    <row r="6340" spans="1:9">
      <c r="A6340" s="7">
        <v>6338.5</v>
      </c>
      <c r="B6340" s="7">
        <v>0</v>
      </c>
      <c r="C6340" s="7"/>
      <c r="D6340" s="7"/>
      <c r="E6340" s="7"/>
      <c r="H6340">
        <v>6338.5</v>
      </c>
      <c r="I6340">
        <v>0</v>
      </c>
    </row>
    <row r="6341" spans="1:9">
      <c r="A6341" s="7">
        <v>6339.5</v>
      </c>
      <c r="B6341" s="7">
        <v>0</v>
      </c>
      <c r="C6341" s="7"/>
      <c r="D6341" s="7"/>
      <c r="E6341" s="7"/>
      <c r="H6341">
        <v>6339.5</v>
      </c>
      <c r="I6341">
        <v>0</v>
      </c>
    </row>
    <row r="6342" spans="1:9">
      <c r="A6342" s="7">
        <v>6340.5</v>
      </c>
      <c r="B6342" s="7">
        <v>0</v>
      </c>
      <c r="C6342" s="7"/>
      <c r="D6342" s="7"/>
      <c r="E6342" s="7"/>
      <c r="H6342">
        <v>6340.5</v>
      </c>
      <c r="I6342">
        <v>0</v>
      </c>
    </row>
    <row r="6343" spans="1:9">
      <c r="A6343" s="7">
        <v>6341.5</v>
      </c>
      <c r="B6343" s="7">
        <v>0</v>
      </c>
      <c r="C6343" s="7"/>
      <c r="D6343" s="7"/>
      <c r="E6343" s="7"/>
      <c r="H6343">
        <v>6341.5</v>
      </c>
      <c r="I6343">
        <v>1</v>
      </c>
    </row>
    <row r="6344" spans="1:9">
      <c r="A6344" s="7">
        <v>6342.5</v>
      </c>
      <c r="B6344" s="7">
        <v>0</v>
      </c>
      <c r="C6344" s="7"/>
      <c r="D6344" s="7"/>
      <c r="E6344" s="7"/>
      <c r="H6344">
        <v>6342.5</v>
      </c>
      <c r="I6344">
        <v>0</v>
      </c>
    </row>
    <row r="6345" spans="1:9">
      <c r="A6345" s="7">
        <v>6343.5</v>
      </c>
      <c r="B6345" s="7">
        <v>0</v>
      </c>
      <c r="C6345" s="7"/>
      <c r="D6345" s="7"/>
      <c r="E6345" s="7"/>
      <c r="H6345">
        <v>6343.5</v>
      </c>
      <c r="I6345">
        <v>0</v>
      </c>
    </row>
    <row r="6346" spans="1:9">
      <c r="A6346" s="7">
        <v>6344.5</v>
      </c>
      <c r="B6346" s="7">
        <v>0</v>
      </c>
      <c r="C6346" s="7"/>
      <c r="D6346" s="7"/>
      <c r="E6346" s="7"/>
      <c r="H6346">
        <v>6344.5</v>
      </c>
      <c r="I6346">
        <v>0</v>
      </c>
    </row>
    <row r="6347" spans="1:9">
      <c r="A6347" s="7">
        <v>6345.5</v>
      </c>
      <c r="B6347" s="7">
        <v>0</v>
      </c>
      <c r="C6347" s="7"/>
      <c r="D6347" s="7"/>
      <c r="E6347" s="7"/>
      <c r="H6347">
        <v>6345.5</v>
      </c>
      <c r="I6347">
        <v>1</v>
      </c>
    </row>
    <row r="6348" spans="1:9">
      <c r="A6348" s="7">
        <v>6346.5</v>
      </c>
      <c r="B6348" s="7">
        <v>0</v>
      </c>
      <c r="C6348" s="7"/>
      <c r="D6348" s="7"/>
      <c r="E6348" s="7"/>
      <c r="H6348">
        <v>6346.5</v>
      </c>
      <c r="I6348">
        <v>0</v>
      </c>
    </row>
    <row r="6349" spans="1:9">
      <c r="A6349" s="7">
        <v>6347.5</v>
      </c>
      <c r="B6349" s="7">
        <v>0</v>
      </c>
      <c r="C6349" s="7"/>
      <c r="D6349" s="7"/>
      <c r="E6349" s="7"/>
      <c r="H6349">
        <v>6347.5</v>
      </c>
      <c r="I6349">
        <v>0</v>
      </c>
    </row>
    <row r="6350" spans="1:9">
      <c r="A6350" s="7">
        <v>6348.5</v>
      </c>
      <c r="B6350" s="7">
        <v>1</v>
      </c>
      <c r="C6350" s="7"/>
      <c r="D6350" s="7"/>
      <c r="E6350" s="7"/>
      <c r="H6350">
        <v>6348.5</v>
      </c>
      <c r="I6350">
        <v>0</v>
      </c>
    </row>
    <row r="6351" spans="1:9">
      <c r="A6351" s="7">
        <v>6349.5</v>
      </c>
      <c r="B6351" s="7">
        <v>0</v>
      </c>
      <c r="C6351" s="7"/>
      <c r="D6351" s="7"/>
      <c r="E6351" s="7"/>
      <c r="H6351">
        <v>6349.5</v>
      </c>
      <c r="I6351">
        <v>0</v>
      </c>
    </row>
    <row r="6352" spans="1:9">
      <c r="A6352" s="7">
        <v>6350.5</v>
      </c>
      <c r="B6352" s="7">
        <v>0</v>
      </c>
      <c r="C6352" s="7"/>
      <c r="D6352" s="7"/>
      <c r="E6352" s="7"/>
      <c r="H6352">
        <v>6350.5</v>
      </c>
      <c r="I6352">
        <v>0</v>
      </c>
    </row>
    <row r="6353" spans="1:9">
      <c r="A6353" s="7">
        <v>6351.5</v>
      </c>
      <c r="B6353" s="7">
        <v>0</v>
      </c>
      <c r="C6353" s="7"/>
      <c r="D6353" s="7"/>
      <c r="E6353" s="7"/>
      <c r="H6353">
        <v>6351.5</v>
      </c>
      <c r="I6353">
        <v>1</v>
      </c>
    </row>
    <row r="6354" spans="1:9">
      <c r="A6354" s="7">
        <v>6352.5</v>
      </c>
      <c r="B6354" s="7">
        <v>0</v>
      </c>
      <c r="C6354" s="7"/>
      <c r="D6354" s="7"/>
      <c r="E6354" s="7"/>
      <c r="H6354">
        <v>6352.5</v>
      </c>
      <c r="I6354">
        <v>0</v>
      </c>
    </row>
    <row r="6355" spans="1:9">
      <c r="A6355" s="7">
        <v>6353.5</v>
      </c>
      <c r="B6355" s="7">
        <v>0</v>
      </c>
      <c r="C6355" s="7"/>
      <c r="D6355" s="7"/>
      <c r="E6355" s="7"/>
      <c r="H6355">
        <v>6353.5</v>
      </c>
      <c r="I6355">
        <v>1</v>
      </c>
    </row>
    <row r="6356" spans="1:9">
      <c r="A6356" s="7">
        <v>6354.5</v>
      </c>
      <c r="B6356" s="7">
        <v>0</v>
      </c>
      <c r="C6356" s="7"/>
      <c r="D6356" s="7"/>
      <c r="E6356" s="7"/>
      <c r="H6356">
        <v>6354.5</v>
      </c>
      <c r="I6356">
        <v>0</v>
      </c>
    </row>
    <row r="6357" spans="1:9">
      <c r="A6357" s="7">
        <v>6355.5</v>
      </c>
      <c r="B6357" s="7">
        <v>0</v>
      </c>
      <c r="C6357" s="7"/>
      <c r="D6357" s="7"/>
      <c r="E6357" s="7"/>
      <c r="H6357">
        <v>6355.5</v>
      </c>
      <c r="I6357">
        <v>0</v>
      </c>
    </row>
    <row r="6358" spans="1:9">
      <c r="A6358" s="7">
        <v>6356.5</v>
      </c>
      <c r="B6358" s="7">
        <v>0</v>
      </c>
      <c r="C6358" s="7"/>
      <c r="D6358" s="7"/>
      <c r="E6358" s="7"/>
      <c r="H6358">
        <v>6356.5</v>
      </c>
      <c r="I6358">
        <v>1</v>
      </c>
    </row>
    <row r="6359" spans="1:9">
      <c r="A6359" s="7">
        <v>6357.5</v>
      </c>
      <c r="B6359" s="7">
        <v>0</v>
      </c>
      <c r="C6359" s="7"/>
      <c r="D6359" s="7"/>
      <c r="E6359" s="7"/>
      <c r="H6359">
        <v>6357.5</v>
      </c>
      <c r="I6359">
        <v>0</v>
      </c>
    </row>
    <row r="6360" spans="1:9">
      <c r="A6360" s="7">
        <v>6358.5</v>
      </c>
      <c r="B6360" s="7">
        <v>0</v>
      </c>
      <c r="C6360" s="7"/>
      <c r="D6360" s="7"/>
      <c r="E6360" s="7"/>
      <c r="H6360">
        <v>6358.5</v>
      </c>
      <c r="I6360">
        <v>0</v>
      </c>
    </row>
    <row r="6361" spans="1:9">
      <c r="A6361" s="7">
        <v>6359.5</v>
      </c>
      <c r="B6361" s="7">
        <v>0</v>
      </c>
      <c r="C6361" s="7"/>
      <c r="D6361" s="7"/>
      <c r="E6361" s="7"/>
      <c r="H6361">
        <v>6359.5</v>
      </c>
      <c r="I6361">
        <v>0</v>
      </c>
    </row>
    <row r="6362" spans="1:9">
      <c r="A6362" s="7">
        <v>6360.5</v>
      </c>
      <c r="B6362" s="7">
        <v>0</v>
      </c>
      <c r="C6362" s="7"/>
      <c r="D6362" s="7"/>
      <c r="E6362" s="7"/>
      <c r="H6362">
        <v>6360.5</v>
      </c>
      <c r="I6362">
        <v>0</v>
      </c>
    </row>
    <row r="6363" spans="1:9">
      <c r="A6363" s="7">
        <v>6361.5</v>
      </c>
      <c r="B6363" s="7">
        <v>0</v>
      </c>
      <c r="C6363" s="7"/>
      <c r="D6363" s="7"/>
      <c r="E6363" s="7"/>
      <c r="H6363">
        <v>6361.5</v>
      </c>
      <c r="I6363">
        <v>0</v>
      </c>
    </row>
    <row r="6364" spans="1:9">
      <c r="A6364" s="7">
        <v>6362.5</v>
      </c>
      <c r="B6364" s="7">
        <v>0</v>
      </c>
      <c r="C6364" s="7"/>
      <c r="D6364" s="7"/>
      <c r="E6364" s="7"/>
      <c r="H6364">
        <v>6362.5</v>
      </c>
      <c r="I6364">
        <v>0</v>
      </c>
    </row>
    <row r="6365" spans="1:9">
      <c r="A6365" s="7">
        <v>6363.5</v>
      </c>
      <c r="B6365" s="7">
        <v>0</v>
      </c>
      <c r="C6365" s="7"/>
      <c r="D6365" s="7"/>
      <c r="E6365" s="7"/>
      <c r="H6365">
        <v>6363.5</v>
      </c>
      <c r="I6365">
        <v>0</v>
      </c>
    </row>
    <row r="6366" spans="1:9">
      <c r="A6366" s="7">
        <v>6364.5</v>
      </c>
      <c r="B6366" s="7">
        <v>0</v>
      </c>
      <c r="C6366" s="7"/>
      <c r="D6366" s="7"/>
      <c r="E6366" s="7"/>
      <c r="H6366">
        <v>6364.5</v>
      </c>
      <c r="I6366">
        <v>0</v>
      </c>
    </row>
    <row r="6367" spans="1:9">
      <c r="A6367" s="7">
        <v>6365.5</v>
      </c>
      <c r="B6367" s="7">
        <v>0</v>
      </c>
      <c r="C6367" s="7"/>
      <c r="D6367" s="7"/>
      <c r="E6367" s="7"/>
      <c r="H6367">
        <v>6365.5</v>
      </c>
      <c r="I6367">
        <v>0</v>
      </c>
    </row>
    <row r="6368" spans="1:9">
      <c r="A6368" s="7">
        <v>6366.5</v>
      </c>
      <c r="B6368" s="7">
        <v>0</v>
      </c>
      <c r="C6368" s="7"/>
      <c r="D6368" s="7"/>
      <c r="E6368" s="7"/>
      <c r="H6368">
        <v>6366.5</v>
      </c>
      <c r="I6368">
        <v>1</v>
      </c>
    </row>
    <row r="6369" spans="1:9">
      <c r="A6369" s="7">
        <v>6367.5</v>
      </c>
      <c r="B6369" s="7">
        <v>0</v>
      </c>
      <c r="C6369" s="7"/>
      <c r="D6369" s="7"/>
      <c r="E6369" s="7"/>
      <c r="H6369">
        <v>6367.5</v>
      </c>
      <c r="I6369">
        <v>0</v>
      </c>
    </row>
    <row r="6370" spans="1:9">
      <c r="A6370" s="7">
        <v>6368.5</v>
      </c>
      <c r="B6370" s="7">
        <v>1</v>
      </c>
      <c r="C6370" s="7"/>
      <c r="D6370" s="7"/>
      <c r="E6370" s="7"/>
      <c r="H6370">
        <v>6368.5</v>
      </c>
      <c r="I6370">
        <v>0</v>
      </c>
    </row>
    <row r="6371" spans="1:9">
      <c r="A6371" s="7">
        <v>6369.5</v>
      </c>
      <c r="B6371" s="7">
        <v>0</v>
      </c>
      <c r="C6371" s="7"/>
      <c r="D6371" s="7"/>
      <c r="E6371" s="7"/>
      <c r="H6371">
        <v>6369.5</v>
      </c>
      <c r="I6371">
        <v>0</v>
      </c>
    </row>
    <row r="6372" spans="1:9">
      <c r="A6372" s="7">
        <v>6370.5</v>
      </c>
      <c r="B6372" s="7">
        <v>0</v>
      </c>
      <c r="C6372" s="7"/>
      <c r="D6372" s="7"/>
      <c r="E6372" s="7"/>
      <c r="H6372">
        <v>6370.5</v>
      </c>
      <c r="I6372">
        <v>0</v>
      </c>
    </row>
    <row r="6373" spans="1:9">
      <c r="A6373" s="7">
        <v>6371.5</v>
      </c>
      <c r="B6373" s="7">
        <v>0</v>
      </c>
      <c r="C6373" s="7"/>
      <c r="D6373" s="7"/>
      <c r="E6373" s="7"/>
      <c r="H6373">
        <v>6371.5</v>
      </c>
      <c r="I6373">
        <v>0</v>
      </c>
    </row>
    <row r="6374" spans="1:9">
      <c r="A6374" s="7">
        <v>6372.5</v>
      </c>
      <c r="B6374" s="7">
        <v>1</v>
      </c>
      <c r="C6374" s="7"/>
      <c r="D6374" s="7"/>
      <c r="E6374" s="7"/>
      <c r="H6374">
        <v>6372.5</v>
      </c>
      <c r="I6374">
        <v>1</v>
      </c>
    </row>
    <row r="6375" spans="1:9">
      <c r="A6375" s="7">
        <v>6373.5</v>
      </c>
      <c r="B6375" s="7">
        <v>0</v>
      </c>
      <c r="C6375" s="7"/>
      <c r="D6375" s="7"/>
      <c r="E6375" s="7"/>
      <c r="H6375">
        <v>6373.5</v>
      </c>
      <c r="I6375">
        <v>0</v>
      </c>
    </row>
    <row r="6376" spans="1:9">
      <c r="A6376" s="7">
        <v>6374.5</v>
      </c>
      <c r="B6376" s="7">
        <v>0</v>
      </c>
      <c r="C6376" s="7"/>
      <c r="D6376" s="7"/>
      <c r="E6376" s="7"/>
      <c r="H6376">
        <v>6374.5</v>
      </c>
      <c r="I6376">
        <v>0</v>
      </c>
    </row>
    <row r="6377" spans="1:9">
      <c r="A6377" s="7">
        <v>6375.5</v>
      </c>
      <c r="B6377" s="7">
        <v>0</v>
      </c>
      <c r="C6377" s="7"/>
      <c r="D6377" s="7"/>
      <c r="E6377" s="7"/>
      <c r="H6377">
        <v>6375.5</v>
      </c>
      <c r="I6377">
        <v>0</v>
      </c>
    </row>
    <row r="6378" spans="1:9">
      <c r="A6378" s="7">
        <v>6376.5</v>
      </c>
      <c r="B6378" s="7">
        <v>0</v>
      </c>
      <c r="C6378" s="7"/>
      <c r="D6378" s="7"/>
      <c r="E6378" s="7"/>
      <c r="H6378">
        <v>6376.5</v>
      </c>
      <c r="I6378">
        <v>0</v>
      </c>
    </row>
    <row r="6379" spans="1:9">
      <c r="A6379" s="7">
        <v>6377.5</v>
      </c>
      <c r="B6379" s="7">
        <v>0</v>
      </c>
      <c r="C6379" s="7"/>
      <c r="D6379" s="7"/>
      <c r="E6379" s="7"/>
      <c r="H6379">
        <v>6377.5</v>
      </c>
      <c r="I6379">
        <v>0</v>
      </c>
    </row>
    <row r="6380" spans="1:9">
      <c r="A6380" s="7">
        <v>6378.5</v>
      </c>
      <c r="B6380" s="7">
        <v>0</v>
      </c>
      <c r="C6380" s="7"/>
      <c r="D6380" s="7"/>
      <c r="E6380" s="7"/>
      <c r="H6380">
        <v>6378.5</v>
      </c>
      <c r="I6380">
        <v>0</v>
      </c>
    </row>
    <row r="6381" spans="1:9">
      <c r="A6381" s="7">
        <v>6379.5</v>
      </c>
      <c r="B6381" s="7">
        <v>0</v>
      </c>
      <c r="C6381" s="7"/>
      <c r="D6381" s="7"/>
      <c r="E6381" s="7"/>
      <c r="H6381">
        <v>6379.5</v>
      </c>
      <c r="I6381">
        <v>0</v>
      </c>
    </row>
    <row r="6382" spans="1:9">
      <c r="A6382" s="7">
        <v>6380.5</v>
      </c>
      <c r="B6382" s="7">
        <v>0</v>
      </c>
      <c r="C6382" s="7"/>
      <c r="D6382" s="7"/>
      <c r="E6382" s="7"/>
      <c r="H6382">
        <v>6380.5</v>
      </c>
      <c r="I6382">
        <v>0</v>
      </c>
    </row>
    <row r="6383" spans="1:9">
      <c r="A6383" s="7">
        <v>6381.5</v>
      </c>
      <c r="B6383" s="7">
        <v>0</v>
      </c>
      <c r="C6383" s="7"/>
      <c r="D6383" s="7"/>
      <c r="E6383" s="7"/>
      <c r="H6383">
        <v>6381.5</v>
      </c>
      <c r="I6383">
        <v>0</v>
      </c>
    </row>
    <row r="6384" spans="1:9">
      <c r="A6384" s="7">
        <v>6382.5</v>
      </c>
      <c r="B6384" s="7">
        <v>0</v>
      </c>
      <c r="C6384" s="7"/>
      <c r="D6384" s="7"/>
      <c r="E6384" s="7"/>
      <c r="H6384">
        <v>6382.5</v>
      </c>
      <c r="I6384">
        <v>0</v>
      </c>
    </row>
    <row r="6385" spans="1:9">
      <c r="A6385" s="7">
        <v>6383.5</v>
      </c>
      <c r="B6385" s="7">
        <v>0</v>
      </c>
      <c r="C6385" s="7"/>
      <c r="D6385" s="7"/>
      <c r="E6385" s="7"/>
      <c r="H6385">
        <v>6383.5</v>
      </c>
      <c r="I6385">
        <v>0</v>
      </c>
    </row>
    <row r="6386" spans="1:9">
      <c r="A6386" s="7">
        <v>6384.5</v>
      </c>
      <c r="B6386" s="7">
        <v>0</v>
      </c>
      <c r="C6386" s="7"/>
      <c r="D6386" s="7"/>
      <c r="E6386" s="7"/>
      <c r="H6386">
        <v>6384.5</v>
      </c>
      <c r="I6386">
        <v>0</v>
      </c>
    </row>
    <row r="6387" spans="1:9">
      <c r="A6387" s="7">
        <v>6385.5</v>
      </c>
      <c r="B6387" s="7">
        <v>0</v>
      </c>
      <c r="C6387" s="7"/>
      <c r="D6387" s="7"/>
      <c r="E6387" s="7"/>
      <c r="H6387">
        <v>6385.5</v>
      </c>
      <c r="I6387">
        <v>0</v>
      </c>
    </row>
    <row r="6388" spans="1:9">
      <c r="A6388" s="7">
        <v>6386.5</v>
      </c>
      <c r="B6388" s="7">
        <v>0</v>
      </c>
      <c r="C6388" s="7"/>
      <c r="D6388" s="7"/>
      <c r="E6388" s="7"/>
      <c r="H6388">
        <v>6386.5</v>
      </c>
      <c r="I6388">
        <v>0</v>
      </c>
    </row>
    <row r="6389" spans="1:9">
      <c r="A6389" s="7">
        <v>6387.5</v>
      </c>
      <c r="B6389" s="7">
        <v>0</v>
      </c>
      <c r="C6389" s="7"/>
      <c r="D6389" s="7"/>
      <c r="E6389" s="7"/>
      <c r="H6389">
        <v>6387.5</v>
      </c>
      <c r="I6389">
        <v>0</v>
      </c>
    </row>
    <row r="6390" spans="1:9">
      <c r="A6390" s="7">
        <v>6388.5</v>
      </c>
      <c r="B6390" s="7">
        <v>0</v>
      </c>
      <c r="C6390" s="7"/>
      <c r="D6390" s="7"/>
      <c r="E6390" s="7"/>
      <c r="H6390">
        <v>6388.5</v>
      </c>
      <c r="I6390">
        <v>0</v>
      </c>
    </row>
    <row r="6391" spans="1:9">
      <c r="A6391" s="7">
        <v>6389.5</v>
      </c>
      <c r="B6391" s="7">
        <v>0</v>
      </c>
      <c r="C6391" s="7"/>
      <c r="D6391" s="7"/>
      <c r="E6391" s="7"/>
      <c r="H6391">
        <v>6389.5</v>
      </c>
      <c r="I6391">
        <v>1</v>
      </c>
    </row>
    <row r="6392" spans="1:9">
      <c r="A6392" s="7">
        <v>6390.5</v>
      </c>
      <c r="B6392" s="7">
        <v>0</v>
      </c>
      <c r="C6392" s="7"/>
      <c r="D6392" s="7"/>
      <c r="E6392" s="7"/>
      <c r="H6392">
        <v>6390.5</v>
      </c>
      <c r="I6392">
        <v>0</v>
      </c>
    </row>
    <row r="6393" spans="1:9">
      <c r="A6393" s="7">
        <v>6391.5</v>
      </c>
      <c r="B6393" s="7">
        <v>0</v>
      </c>
      <c r="C6393" s="7"/>
      <c r="D6393" s="7"/>
      <c r="E6393" s="7"/>
      <c r="H6393">
        <v>6391.5</v>
      </c>
      <c r="I6393">
        <v>0</v>
      </c>
    </row>
    <row r="6394" spans="1:9">
      <c r="A6394" s="7">
        <v>6392.5</v>
      </c>
      <c r="B6394" s="7">
        <v>0</v>
      </c>
      <c r="C6394" s="7"/>
      <c r="D6394" s="7"/>
      <c r="E6394" s="7"/>
      <c r="H6394">
        <v>6392.5</v>
      </c>
      <c r="I6394">
        <v>0</v>
      </c>
    </row>
    <row r="6395" spans="1:9">
      <c r="A6395" s="7">
        <v>6393.5</v>
      </c>
      <c r="B6395" s="7">
        <v>0</v>
      </c>
      <c r="C6395" s="7"/>
      <c r="D6395" s="7"/>
      <c r="E6395" s="7"/>
      <c r="H6395">
        <v>6393.5</v>
      </c>
      <c r="I6395">
        <v>0</v>
      </c>
    </row>
    <row r="6396" spans="1:9">
      <c r="A6396" s="7">
        <v>6394.5</v>
      </c>
      <c r="B6396" s="7">
        <v>0</v>
      </c>
      <c r="C6396" s="7"/>
      <c r="D6396" s="7"/>
      <c r="E6396" s="7"/>
      <c r="H6396">
        <v>6394.5</v>
      </c>
      <c r="I6396">
        <v>0</v>
      </c>
    </row>
    <row r="6397" spans="1:9">
      <c r="A6397" s="7">
        <v>6395.5</v>
      </c>
      <c r="B6397" s="7">
        <v>0</v>
      </c>
      <c r="C6397" s="7"/>
      <c r="D6397" s="7"/>
      <c r="E6397" s="7"/>
      <c r="H6397">
        <v>6395.5</v>
      </c>
      <c r="I6397">
        <v>1</v>
      </c>
    </row>
    <row r="6398" spans="1:9">
      <c r="A6398" s="7">
        <v>6396.5</v>
      </c>
      <c r="B6398" s="7">
        <v>0</v>
      </c>
      <c r="C6398" s="7"/>
      <c r="D6398" s="7"/>
      <c r="E6398" s="7"/>
      <c r="H6398">
        <v>6396.5</v>
      </c>
      <c r="I6398">
        <v>2</v>
      </c>
    </row>
    <row r="6399" spans="1:9">
      <c r="A6399" s="7">
        <v>6397.5</v>
      </c>
      <c r="B6399" s="7">
        <v>0</v>
      </c>
      <c r="C6399" s="7"/>
      <c r="D6399" s="7"/>
      <c r="E6399" s="7"/>
      <c r="H6399">
        <v>6397.5</v>
      </c>
      <c r="I6399">
        <v>0</v>
      </c>
    </row>
    <row r="6400" spans="1:9">
      <c r="A6400" s="7">
        <v>6398.5</v>
      </c>
      <c r="B6400" s="7">
        <v>0</v>
      </c>
      <c r="C6400" s="7"/>
      <c r="D6400" s="7"/>
      <c r="E6400" s="7"/>
      <c r="H6400">
        <v>6398.5</v>
      </c>
      <c r="I6400">
        <v>0</v>
      </c>
    </row>
    <row r="6401" spans="1:9">
      <c r="A6401" s="7">
        <v>6399.5</v>
      </c>
      <c r="B6401" s="7">
        <v>1</v>
      </c>
      <c r="C6401" s="7"/>
      <c r="D6401" s="7"/>
      <c r="E6401" s="7"/>
      <c r="H6401">
        <v>6399.5</v>
      </c>
      <c r="I6401">
        <v>0</v>
      </c>
    </row>
    <row r="6402" spans="1:9">
      <c r="A6402" s="7">
        <v>6400.5</v>
      </c>
      <c r="B6402" s="7">
        <v>0</v>
      </c>
      <c r="C6402" s="7"/>
      <c r="D6402" s="7"/>
      <c r="E6402" s="7"/>
      <c r="H6402">
        <v>6400.5</v>
      </c>
      <c r="I6402">
        <v>0</v>
      </c>
    </row>
    <row r="6403" spans="1:9">
      <c r="A6403" s="7">
        <v>6401.5</v>
      </c>
      <c r="B6403" s="7">
        <v>0</v>
      </c>
      <c r="C6403" s="7"/>
      <c r="D6403" s="7"/>
      <c r="E6403" s="7"/>
      <c r="H6403">
        <v>6401.5</v>
      </c>
      <c r="I6403">
        <v>1</v>
      </c>
    </row>
    <row r="6404" spans="1:9">
      <c r="A6404" s="7">
        <v>6402.5</v>
      </c>
      <c r="B6404" s="7">
        <v>0</v>
      </c>
      <c r="C6404" s="7"/>
      <c r="D6404" s="7"/>
      <c r="E6404" s="7"/>
      <c r="H6404">
        <v>6402.5</v>
      </c>
      <c r="I6404">
        <v>0</v>
      </c>
    </row>
    <row r="6405" spans="1:9">
      <c r="A6405" s="7">
        <v>6403.5</v>
      </c>
      <c r="B6405" s="7">
        <v>1</v>
      </c>
      <c r="C6405" s="7"/>
      <c r="D6405" s="7"/>
      <c r="E6405" s="7"/>
      <c r="H6405">
        <v>6403.5</v>
      </c>
      <c r="I6405">
        <v>0</v>
      </c>
    </row>
    <row r="6406" spans="1:9">
      <c r="A6406" s="7">
        <v>6404.5</v>
      </c>
      <c r="B6406" s="7">
        <v>0</v>
      </c>
      <c r="C6406" s="7"/>
      <c r="D6406" s="7"/>
      <c r="E6406" s="7"/>
      <c r="H6406">
        <v>6404.5</v>
      </c>
      <c r="I6406">
        <v>0</v>
      </c>
    </row>
    <row r="6407" spans="1:9">
      <c r="A6407" s="7">
        <v>6405.5</v>
      </c>
      <c r="B6407" s="7">
        <v>0</v>
      </c>
      <c r="C6407" s="7"/>
      <c r="D6407" s="7"/>
      <c r="E6407" s="7"/>
      <c r="H6407">
        <v>6405.5</v>
      </c>
      <c r="I6407">
        <v>0</v>
      </c>
    </row>
    <row r="6408" spans="1:9">
      <c r="A6408" s="7">
        <v>6406.5</v>
      </c>
      <c r="B6408" s="7">
        <v>0</v>
      </c>
      <c r="C6408" s="7"/>
      <c r="D6408" s="7"/>
      <c r="E6408" s="7"/>
      <c r="H6408">
        <v>6406.5</v>
      </c>
      <c r="I6408">
        <v>1</v>
      </c>
    </row>
    <row r="6409" spans="1:9">
      <c r="A6409" s="7">
        <v>6407.5</v>
      </c>
      <c r="B6409" s="7">
        <v>0</v>
      </c>
      <c r="C6409" s="7"/>
      <c r="D6409" s="7"/>
      <c r="E6409" s="7"/>
      <c r="H6409">
        <v>6407.5</v>
      </c>
      <c r="I6409">
        <v>1</v>
      </c>
    </row>
    <row r="6410" spans="1:9">
      <c r="A6410" s="7">
        <v>6408.5</v>
      </c>
      <c r="B6410" s="7">
        <v>0</v>
      </c>
      <c r="C6410" s="7"/>
      <c r="D6410" s="7"/>
      <c r="E6410" s="7"/>
      <c r="H6410">
        <v>6408.5</v>
      </c>
      <c r="I6410">
        <v>0</v>
      </c>
    </row>
    <row r="6411" spans="1:9">
      <c r="A6411" s="7">
        <v>6409.5</v>
      </c>
      <c r="B6411" s="7">
        <v>0</v>
      </c>
      <c r="C6411" s="7"/>
      <c r="D6411" s="7"/>
      <c r="E6411" s="7"/>
      <c r="H6411">
        <v>6409.5</v>
      </c>
      <c r="I6411">
        <v>1</v>
      </c>
    </row>
    <row r="6412" spans="1:9">
      <c r="A6412" s="7">
        <v>6410.5</v>
      </c>
      <c r="B6412" s="7">
        <v>0</v>
      </c>
      <c r="C6412" s="7"/>
      <c r="D6412" s="7"/>
      <c r="E6412" s="7"/>
      <c r="H6412">
        <v>6410.5</v>
      </c>
      <c r="I6412">
        <v>0</v>
      </c>
    </row>
    <row r="6413" spans="1:9">
      <c r="A6413" s="7">
        <v>6411.5</v>
      </c>
      <c r="B6413" s="7">
        <v>0</v>
      </c>
      <c r="C6413" s="7"/>
      <c r="D6413" s="7"/>
      <c r="E6413" s="7"/>
      <c r="H6413">
        <v>6411.5</v>
      </c>
      <c r="I6413">
        <v>1</v>
      </c>
    </row>
    <row r="6414" spans="1:9">
      <c r="A6414" s="7">
        <v>6412.5</v>
      </c>
      <c r="B6414" s="7">
        <v>0</v>
      </c>
      <c r="C6414" s="7"/>
      <c r="D6414" s="7"/>
      <c r="E6414" s="7"/>
      <c r="H6414">
        <v>6412.5</v>
      </c>
      <c r="I6414">
        <v>0</v>
      </c>
    </row>
    <row r="6415" spans="1:9">
      <c r="A6415" s="7">
        <v>6413.5</v>
      </c>
      <c r="B6415" s="7">
        <v>0</v>
      </c>
      <c r="C6415" s="7"/>
      <c r="D6415" s="7"/>
      <c r="E6415" s="7"/>
      <c r="H6415">
        <v>6413.5</v>
      </c>
      <c r="I6415">
        <v>0</v>
      </c>
    </row>
    <row r="6416" spans="1:9">
      <c r="A6416" s="7">
        <v>6414.5</v>
      </c>
      <c r="B6416" s="7">
        <v>0</v>
      </c>
      <c r="C6416" s="7"/>
      <c r="D6416" s="7"/>
      <c r="E6416" s="7"/>
      <c r="H6416">
        <v>6414.5</v>
      </c>
      <c r="I6416">
        <v>0</v>
      </c>
    </row>
    <row r="6417" spans="1:9">
      <c r="A6417" s="7">
        <v>6415.5</v>
      </c>
      <c r="B6417" s="7">
        <v>0</v>
      </c>
      <c r="C6417" s="7"/>
      <c r="D6417" s="7"/>
      <c r="E6417" s="7"/>
      <c r="H6417">
        <v>6415.5</v>
      </c>
      <c r="I6417">
        <v>0</v>
      </c>
    </row>
    <row r="6418" spans="1:9">
      <c r="A6418" s="7">
        <v>6416.5</v>
      </c>
      <c r="B6418" s="7">
        <v>0</v>
      </c>
      <c r="C6418" s="7"/>
      <c r="D6418" s="7"/>
      <c r="E6418" s="7"/>
      <c r="H6418">
        <v>6416.5</v>
      </c>
      <c r="I6418">
        <v>0</v>
      </c>
    </row>
    <row r="6419" spans="1:9">
      <c r="A6419" s="7">
        <v>6417.5</v>
      </c>
      <c r="B6419" s="7">
        <v>0</v>
      </c>
      <c r="C6419" s="7"/>
      <c r="D6419" s="7"/>
      <c r="E6419" s="7"/>
      <c r="H6419">
        <v>6417.5</v>
      </c>
      <c r="I6419">
        <v>0</v>
      </c>
    </row>
    <row r="6420" spans="1:9">
      <c r="A6420" s="7">
        <v>6418.5</v>
      </c>
      <c r="B6420" s="7">
        <v>0</v>
      </c>
      <c r="C6420" s="7"/>
      <c r="D6420" s="7"/>
      <c r="E6420" s="7"/>
      <c r="H6420">
        <v>6418.5</v>
      </c>
      <c r="I6420">
        <v>1</v>
      </c>
    </row>
    <row r="6421" spans="1:9">
      <c r="A6421" s="7">
        <v>6419.5</v>
      </c>
      <c r="B6421" s="7">
        <v>0</v>
      </c>
      <c r="C6421" s="7"/>
      <c r="D6421" s="7"/>
      <c r="E6421" s="7"/>
      <c r="H6421">
        <v>6419.5</v>
      </c>
      <c r="I6421">
        <v>0</v>
      </c>
    </row>
    <row r="6422" spans="1:9">
      <c r="A6422" s="7">
        <v>6420.5</v>
      </c>
      <c r="B6422" s="7">
        <v>0</v>
      </c>
      <c r="C6422" s="7"/>
      <c r="D6422" s="7"/>
      <c r="E6422" s="7"/>
      <c r="H6422">
        <v>6420.5</v>
      </c>
      <c r="I6422">
        <v>0</v>
      </c>
    </row>
    <row r="6423" spans="1:9">
      <c r="A6423" s="7">
        <v>6421.5</v>
      </c>
      <c r="B6423" s="7">
        <v>0</v>
      </c>
      <c r="C6423" s="7"/>
      <c r="D6423" s="7"/>
      <c r="E6423" s="7"/>
      <c r="H6423">
        <v>6421.5</v>
      </c>
      <c r="I6423">
        <v>0</v>
      </c>
    </row>
    <row r="6424" spans="1:9">
      <c r="A6424" s="7">
        <v>6422.5</v>
      </c>
      <c r="B6424" s="7">
        <v>0</v>
      </c>
      <c r="C6424" s="7"/>
      <c r="D6424" s="7"/>
      <c r="E6424" s="7"/>
      <c r="H6424">
        <v>6422.5</v>
      </c>
      <c r="I6424">
        <v>0</v>
      </c>
    </row>
    <row r="6425" spans="1:9">
      <c r="A6425" s="7">
        <v>6423.5</v>
      </c>
      <c r="B6425" s="7">
        <v>0</v>
      </c>
      <c r="C6425" s="7"/>
      <c r="D6425" s="7"/>
      <c r="E6425" s="7"/>
      <c r="H6425">
        <v>6423.5</v>
      </c>
      <c r="I6425">
        <v>0</v>
      </c>
    </row>
    <row r="6426" spans="1:9">
      <c r="A6426" s="7">
        <v>6424.5</v>
      </c>
      <c r="B6426" s="7">
        <v>0</v>
      </c>
      <c r="C6426" s="7"/>
      <c r="D6426" s="7"/>
      <c r="E6426" s="7"/>
      <c r="H6426">
        <v>6424.5</v>
      </c>
      <c r="I6426">
        <v>0</v>
      </c>
    </row>
    <row r="6427" spans="1:9">
      <c r="A6427" s="7">
        <v>6425.5</v>
      </c>
      <c r="B6427" s="7">
        <v>0</v>
      </c>
      <c r="C6427" s="7"/>
      <c r="D6427" s="7"/>
      <c r="E6427" s="7"/>
      <c r="H6427">
        <v>6425.5</v>
      </c>
      <c r="I6427">
        <v>0</v>
      </c>
    </row>
    <row r="6428" spans="1:9">
      <c r="A6428" s="7">
        <v>6426.5</v>
      </c>
      <c r="B6428" s="7">
        <v>0</v>
      </c>
      <c r="C6428" s="7"/>
      <c r="D6428" s="7"/>
      <c r="E6428" s="7"/>
      <c r="H6428">
        <v>6426.5</v>
      </c>
      <c r="I6428">
        <v>0</v>
      </c>
    </row>
    <row r="6429" spans="1:9">
      <c r="A6429" s="7">
        <v>6427.5</v>
      </c>
      <c r="B6429" s="7">
        <v>0</v>
      </c>
      <c r="C6429" s="7"/>
      <c r="D6429" s="7"/>
      <c r="E6429" s="7"/>
      <c r="H6429">
        <v>6427.5</v>
      </c>
      <c r="I6429">
        <v>0</v>
      </c>
    </row>
    <row r="6430" spans="1:9">
      <c r="A6430" s="7">
        <v>6428.5</v>
      </c>
      <c r="B6430" s="7">
        <v>0</v>
      </c>
      <c r="C6430" s="7"/>
      <c r="D6430" s="7"/>
      <c r="E6430" s="7"/>
      <c r="H6430">
        <v>6428.5</v>
      </c>
      <c r="I6430">
        <v>0</v>
      </c>
    </row>
    <row r="6431" spans="1:9">
      <c r="A6431" s="7">
        <v>6429.5</v>
      </c>
      <c r="B6431" s="7">
        <v>0</v>
      </c>
      <c r="C6431" s="7"/>
      <c r="D6431" s="7"/>
      <c r="E6431" s="7"/>
      <c r="H6431">
        <v>6429.5</v>
      </c>
      <c r="I6431">
        <v>0</v>
      </c>
    </row>
    <row r="6432" spans="1:9">
      <c r="A6432" s="7">
        <v>6430.5</v>
      </c>
      <c r="B6432" s="7">
        <v>0</v>
      </c>
      <c r="C6432" s="7"/>
      <c r="D6432" s="7"/>
      <c r="E6432" s="7"/>
      <c r="H6432">
        <v>6430.5</v>
      </c>
      <c r="I6432">
        <v>1</v>
      </c>
    </row>
    <row r="6433" spans="1:9">
      <c r="A6433" s="7">
        <v>6431.5</v>
      </c>
      <c r="B6433" s="7">
        <v>0</v>
      </c>
      <c r="C6433" s="7"/>
      <c r="D6433" s="7"/>
      <c r="E6433" s="7"/>
      <c r="H6433">
        <v>6431.5</v>
      </c>
      <c r="I6433">
        <v>0</v>
      </c>
    </row>
    <row r="6434" spans="1:9">
      <c r="A6434" s="7">
        <v>6432.5</v>
      </c>
      <c r="B6434" s="7">
        <v>0</v>
      </c>
      <c r="C6434" s="7"/>
      <c r="D6434" s="7"/>
      <c r="E6434" s="7"/>
      <c r="H6434">
        <v>6432.5</v>
      </c>
      <c r="I6434">
        <v>0</v>
      </c>
    </row>
    <row r="6435" spans="1:9">
      <c r="A6435" s="7">
        <v>6433.5</v>
      </c>
      <c r="B6435" s="7">
        <v>0</v>
      </c>
      <c r="C6435" s="7"/>
      <c r="D6435" s="7"/>
      <c r="E6435" s="7"/>
      <c r="H6435">
        <v>6433.5</v>
      </c>
      <c r="I6435">
        <v>0</v>
      </c>
    </row>
    <row r="6436" spans="1:9">
      <c r="A6436" s="7">
        <v>6434.5</v>
      </c>
      <c r="B6436" s="7">
        <v>1</v>
      </c>
      <c r="C6436" s="7"/>
      <c r="D6436" s="7"/>
      <c r="E6436" s="7"/>
      <c r="H6436">
        <v>6434.5</v>
      </c>
      <c r="I6436">
        <v>0</v>
      </c>
    </row>
    <row r="6437" spans="1:9">
      <c r="A6437" s="7">
        <v>6435.5</v>
      </c>
      <c r="B6437" s="7">
        <v>1</v>
      </c>
      <c r="C6437" s="7"/>
      <c r="D6437" s="7"/>
      <c r="E6437" s="7"/>
      <c r="H6437">
        <v>6435.5</v>
      </c>
      <c r="I6437">
        <v>1</v>
      </c>
    </row>
    <row r="6438" spans="1:9">
      <c r="A6438" s="7">
        <v>6436.5</v>
      </c>
      <c r="B6438" s="7">
        <v>1</v>
      </c>
      <c r="C6438" s="7"/>
      <c r="D6438" s="7"/>
      <c r="E6438" s="7"/>
      <c r="H6438">
        <v>6436.5</v>
      </c>
      <c r="I6438">
        <v>1</v>
      </c>
    </row>
    <row r="6439" spans="1:9">
      <c r="A6439" s="7">
        <v>6437.5</v>
      </c>
      <c r="B6439" s="7">
        <v>0</v>
      </c>
      <c r="C6439" s="7"/>
      <c r="D6439" s="7"/>
      <c r="E6439" s="7"/>
      <c r="H6439">
        <v>6437.5</v>
      </c>
      <c r="I6439">
        <v>1</v>
      </c>
    </row>
    <row r="6440" spans="1:9">
      <c r="A6440" s="7">
        <v>6438.5</v>
      </c>
      <c r="B6440" s="7">
        <v>1</v>
      </c>
      <c r="C6440" s="7"/>
      <c r="D6440" s="7"/>
      <c r="E6440" s="7"/>
      <c r="H6440">
        <v>6438.5</v>
      </c>
      <c r="I6440">
        <v>2</v>
      </c>
    </row>
    <row r="6441" spans="1:9">
      <c r="A6441" s="7">
        <v>6439.5</v>
      </c>
      <c r="B6441" s="7">
        <v>0</v>
      </c>
      <c r="C6441" s="7"/>
      <c r="D6441" s="7"/>
      <c r="E6441" s="7"/>
      <c r="H6441">
        <v>6439.5</v>
      </c>
      <c r="I6441">
        <v>0</v>
      </c>
    </row>
    <row r="6442" spans="1:9">
      <c r="A6442" s="7">
        <v>6440.5</v>
      </c>
      <c r="B6442" s="7">
        <v>1</v>
      </c>
      <c r="C6442" s="7"/>
      <c r="D6442" s="7"/>
      <c r="E6442" s="7"/>
      <c r="H6442">
        <v>6440.5</v>
      </c>
      <c r="I6442">
        <v>0</v>
      </c>
    </row>
    <row r="6443" spans="1:9">
      <c r="A6443" s="7">
        <v>6441.5</v>
      </c>
      <c r="B6443" s="7">
        <v>0</v>
      </c>
      <c r="C6443" s="7"/>
      <c r="D6443" s="7"/>
      <c r="E6443" s="7"/>
      <c r="H6443">
        <v>6441.5</v>
      </c>
      <c r="I6443">
        <v>0</v>
      </c>
    </row>
    <row r="6444" spans="1:9">
      <c r="A6444" s="7">
        <v>6442.5</v>
      </c>
      <c r="B6444" s="7">
        <v>0</v>
      </c>
      <c r="C6444" s="7"/>
      <c r="D6444" s="7"/>
      <c r="E6444" s="7"/>
      <c r="H6444">
        <v>6442.5</v>
      </c>
      <c r="I6444">
        <v>0</v>
      </c>
    </row>
    <row r="6445" spans="1:9">
      <c r="A6445" s="7">
        <v>6443.5</v>
      </c>
      <c r="B6445" s="7">
        <v>0</v>
      </c>
      <c r="C6445" s="7"/>
      <c r="D6445" s="7"/>
      <c r="E6445" s="7"/>
      <c r="H6445">
        <v>6443.5</v>
      </c>
      <c r="I6445">
        <v>0</v>
      </c>
    </row>
    <row r="6446" spans="1:9">
      <c r="A6446" s="7">
        <v>6444.5</v>
      </c>
      <c r="B6446" s="7">
        <v>0</v>
      </c>
      <c r="C6446" s="7"/>
      <c r="D6446" s="7"/>
      <c r="E6446" s="7"/>
      <c r="H6446">
        <v>6444.5</v>
      </c>
      <c r="I6446">
        <v>1</v>
      </c>
    </row>
    <row r="6447" spans="1:9">
      <c r="A6447" s="7">
        <v>6445.5</v>
      </c>
      <c r="B6447" s="7">
        <v>0</v>
      </c>
      <c r="C6447" s="7"/>
      <c r="D6447" s="7"/>
      <c r="E6447" s="7"/>
      <c r="H6447">
        <v>6445.5</v>
      </c>
      <c r="I6447">
        <v>0</v>
      </c>
    </row>
    <row r="6448" spans="1:9">
      <c r="A6448" s="7">
        <v>6446.5</v>
      </c>
      <c r="B6448" s="7">
        <v>0</v>
      </c>
      <c r="C6448" s="7"/>
      <c r="D6448" s="7"/>
      <c r="E6448" s="7"/>
      <c r="H6448">
        <v>6446.5</v>
      </c>
      <c r="I6448">
        <v>0</v>
      </c>
    </row>
    <row r="6449" spans="1:9">
      <c r="A6449" s="7">
        <v>6447.5</v>
      </c>
      <c r="B6449" s="7">
        <v>0</v>
      </c>
      <c r="C6449" s="7"/>
      <c r="D6449" s="7"/>
      <c r="E6449" s="7"/>
      <c r="H6449">
        <v>6447.5</v>
      </c>
      <c r="I6449">
        <v>2</v>
      </c>
    </row>
    <row r="6450" spans="1:9">
      <c r="A6450" s="7">
        <v>6448.5</v>
      </c>
      <c r="B6450" s="7">
        <v>0</v>
      </c>
      <c r="C6450" s="7"/>
      <c r="D6450" s="7"/>
      <c r="E6450" s="7"/>
      <c r="H6450">
        <v>6448.5</v>
      </c>
      <c r="I6450">
        <v>0</v>
      </c>
    </row>
    <row r="6451" spans="1:9">
      <c r="A6451" s="7">
        <v>6449.5</v>
      </c>
      <c r="B6451" s="7">
        <v>0</v>
      </c>
      <c r="C6451" s="7"/>
      <c r="D6451" s="7"/>
      <c r="E6451" s="7"/>
      <c r="H6451">
        <v>6449.5</v>
      </c>
      <c r="I6451">
        <v>0</v>
      </c>
    </row>
    <row r="6452" spans="1:9">
      <c r="A6452" s="7">
        <v>6450.5</v>
      </c>
      <c r="B6452" s="7">
        <v>0</v>
      </c>
      <c r="C6452" s="7"/>
      <c r="D6452" s="7"/>
      <c r="E6452" s="7"/>
      <c r="H6452">
        <v>6450.5</v>
      </c>
      <c r="I6452">
        <v>0</v>
      </c>
    </row>
    <row r="6453" spans="1:9">
      <c r="A6453" s="7">
        <v>6451.5</v>
      </c>
      <c r="B6453" s="7">
        <v>0</v>
      </c>
      <c r="C6453" s="7"/>
      <c r="D6453" s="7"/>
      <c r="E6453" s="7"/>
      <c r="H6453">
        <v>6451.5</v>
      </c>
      <c r="I6453">
        <v>0</v>
      </c>
    </row>
    <row r="6454" spans="1:9">
      <c r="A6454" s="7">
        <v>6452.5</v>
      </c>
      <c r="B6454" s="7">
        <v>0</v>
      </c>
      <c r="C6454" s="7"/>
      <c r="D6454" s="7"/>
      <c r="E6454" s="7"/>
      <c r="H6454">
        <v>6452.5</v>
      </c>
      <c r="I6454">
        <v>0</v>
      </c>
    </row>
    <row r="6455" spans="1:9">
      <c r="A6455" s="7">
        <v>6453.5</v>
      </c>
      <c r="B6455" s="7">
        <v>0</v>
      </c>
      <c r="C6455" s="7"/>
      <c r="D6455" s="7"/>
      <c r="E6455" s="7"/>
      <c r="H6455">
        <v>6453.5</v>
      </c>
      <c r="I6455">
        <v>0</v>
      </c>
    </row>
    <row r="6456" spans="1:9">
      <c r="A6456" s="7">
        <v>6454.5</v>
      </c>
      <c r="B6456" s="7">
        <v>0</v>
      </c>
      <c r="C6456" s="7"/>
      <c r="D6456" s="7"/>
      <c r="E6456" s="7"/>
      <c r="H6456">
        <v>6454.5</v>
      </c>
      <c r="I6456">
        <v>0</v>
      </c>
    </row>
    <row r="6457" spans="1:9">
      <c r="A6457" s="7">
        <v>6455.5</v>
      </c>
      <c r="B6457" s="7">
        <v>0</v>
      </c>
      <c r="C6457" s="7"/>
      <c r="D6457" s="7"/>
      <c r="E6457" s="7"/>
      <c r="H6457">
        <v>6455.5</v>
      </c>
      <c r="I6457">
        <v>0</v>
      </c>
    </row>
    <row r="6458" spans="1:9">
      <c r="A6458" s="7">
        <v>6456.5</v>
      </c>
      <c r="B6458" s="7">
        <v>0</v>
      </c>
      <c r="C6458" s="7"/>
      <c r="D6458" s="7"/>
      <c r="E6458" s="7"/>
      <c r="H6458">
        <v>6456.5</v>
      </c>
      <c r="I6458">
        <v>0</v>
      </c>
    </row>
    <row r="6459" spans="1:9">
      <c r="A6459" s="7">
        <v>6457.5</v>
      </c>
      <c r="B6459" s="7">
        <v>0</v>
      </c>
      <c r="C6459" s="7"/>
      <c r="D6459" s="7"/>
      <c r="E6459" s="7"/>
      <c r="H6459">
        <v>6457.5</v>
      </c>
      <c r="I6459">
        <v>0</v>
      </c>
    </row>
    <row r="6460" spans="1:9">
      <c r="A6460" s="7">
        <v>6458.5</v>
      </c>
      <c r="B6460" s="7">
        <v>0</v>
      </c>
      <c r="C6460" s="7"/>
      <c r="D6460" s="7"/>
      <c r="E6460" s="7"/>
      <c r="H6460">
        <v>6458.5</v>
      </c>
      <c r="I6460">
        <v>0</v>
      </c>
    </row>
    <row r="6461" spans="1:9">
      <c r="A6461" s="7">
        <v>6459.5</v>
      </c>
      <c r="B6461" s="7">
        <v>0</v>
      </c>
      <c r="C6461" s="7"/>
      <c r="D6461" s="7"/>
      <c r="E6461" s="7"/>
      <c r="H6461">
        <v>6459.5</v>
      </c>
      <c r="I6461">
        <v>0</v>
      </c>
    </row>
    <row r="6462" spans="1:9">
      <c r="A6462" s="7">
        <v>6460.5</v>
      </c>
      <c r="B6462" s="7">
        <v>0</v>
      </c>
      <c r="C6462" s="7"/>
      <c r="D6462" s="7"/>
      <c r="E6462" s="7"/>
      <c r="H6462">
        <v>6460.5</v>
      </c>
      <c r="I6462">
        <v>0</v>
      </c>
    </row>
    <row r="6463" spans="1:9">
      <c r="A6463" s="7">
        <v>6461.5</v>
      </c>
      <c r="B6463" s="7">
        <v>0</v>
      </c>
      <c r="C6463" s="7"/>
      <c r="D6463" s="7"/>
      <c r="E6463" s="7"/>
      <c r="H6463">
        <v>6461.5</v>
      </c>
      <c r="I6463">
        <v>0</v>
      </c>
    </row>
    <row r="6464" spans="1:9">
      <c r="A6464" s="7">
        <v>6462.5</v>
      </c>
      <c r="B6464" s="7">
        <v>0</v>
      </c>
      <c r="C6464" s="7"/>
      <c r="D6464" s="7"/>
      <c r="E6464" s="7"/>
      <c r="H6464">
        <v>6462.5</v>
      </c>
      <c r="I6464">
        <v>0</v>
      </c>
    </row>
    <row r="6465" spans="1:9">
      <c r="A6465" s="7">
        <v>6463.5</v>
      </c>
      <c r="B6465" s="7">
        <v>0</v>
      </c>
      <c r="C6465" s="7"/>
      <c r="D6465" s="7"/>
      <c r="E6465" s="7"/>
      <c r="H6465">
        <v>6463.5</v>
      </c>
      <c r="I6465">
        <v>0</v>
      </c>
    </row>
    <row r="6466" spans="1:9">
      <c r="A6466" s="7">
        <v>6464.5</v>
      </c>
      <c r="B6466" s="7">
        <v>0</v>
      </c>
      <c r="C6466" s="7"/>
      <c r="D6466" s="7"/>
      <c r="E6466" s="7"/>
      <c r="H6466">
        <v>6464.5</v>
      </c>
      <c r="I6466">
        <v>0</v>
      </c>
    </row>
    <row r="6467" spans="1:9">
      <c r="A6467" s="7">
        <v>6465.5</v>
      </c>
      <c r="B6467" s="7">
        <v>0</v>
      </c>
      <c r="C6467" s="7"/>
      <c r="D6467" s="7"/>
      <c r="E6467" s="7"/>
      <c r="H6467">
        <v>6465.5</v>
      </c>
      <c r="I6467">
        <v>0</v>
      </c>
    </row>
    <row r="6468" spans="1:9">
      <c r="A6468" s="7">
        <v>6466.5</v>
      </c>
      <c r="B6468" s="7">
        <v>0</v>
      </c>
      <c r="C6468" s="7"/>
      <c r="D6468" s="7"/>
      <c r="E6468" s="7"/>
      <c r="H6468">
        <v>6466.5</v>
      </c>
      <c r="I6468">
        <v>0</v>
      </c>
    </row>
    <row r="6469" spans="1:9">
      <c r="A6469" s="7">
        <v>6467.5</v>
      </c>
      <c r="B6469" s="7">
        <v>0</v>
      </c>
      <c r="C6469" s="7"/>
      <c r="D6469" s="7"/>
      <c r="E6469" s="7"/>
      <c r="H6469">
        <v>6467.5</v>
      </c>
      <c r="I6469">
        <v>0</v>
      </c>
    </row>
    <row r="6470" spans="1:9">
      <c r="A6470" s="7">
        <v>6468.5</v>
      </c>
      <c r="B6470" s="7">
        <v>0</v>
      </c>
      <c r="C6470" s="7"/>
      <c r="D6470" s="7"/>
      <c r="E6470" s="7"/>
      <c r="H6470">
        <v>6468.5</v>
      </c>
      <c r="I6470">
        <v>0</v>
      </c>
    </row>
    <row r="6471" spans="1:9">
      <c r="A6471" s="7">
        <v>6469.5</v>
      </c>
      <c r="B6471" s="7">
        <v>0</v>
      </c>
      <c r="C6471" s="7"/>
      <c r="D6471" s="7"/>
      <c r="E6471" s="7"/>
      <c r="H6471">
        <v>6469.5</v>
      </c>
      <c r="I6471">
        <v>0</v>
      </c>
    </row>
    <row r="6472" spans="1:9">
      <c r="A6472" s="7">
        <v>6470.5</v>
      </c>
      <c r="B6472" s="7">
        <v>0</v>
      </c>
      <c r="C6472" s="7"/>
      <c r="D6472" s="7"/>
      <c r="E6472" s="7"/>
      <c r="H6472">
        <v>6470.5</v>
      </c>
      <c r="I6472">
        <v>0</v>
      </c>
    </row>
    <row r="6473" spans="1:9">
      <c r="A6473" s="7">
        <v>6471.5</v>
      </c>
      <c r="B6473" s="7">
        <v>0</v>
      </c>
      <c r="C6473" s="7"/>
      <c r="D6473" s="7"/>
      <c r="E6473" s="7"/>
      <c r="H6473">
        <v>6471.5</v>
      </c>
      <c r="I6473">
        <v>0</v>
      </c>
    </row>
    <row r="6474" spans="1:9">
      <c r="A6474" s="7">
        <v>6472.5</v>
      </c>
      <c r="B6474" s="7">
        <v>0</v>
      </c>
      <c r="C6474" s="7"/>
      <c r="D6474" s="7"/>
      <c r="E6474" s="7"/>
      <c r="H6474">
        <v>6472.5</v>
      </c>
      <c r="I6474">
        <v>1</v>
      </c>
    </row>
    <row r="6475" spans="1:9">
      <c r="A6475" s="7">
        <v>6473.5</v>
      </c>
      <c r="B6475" s="7">
        <v>0</v>
      </c>
      <c r="C6475" s="7"/>
      <c r="D6475" s="7"/>
      <c r="E6475" s="7"/>
      <c r="H6475">
        <v>6473.5</v>
      </c>
      <c r="I6475">
        <v>0</v>
      </c>
    </row>
    <row r="6476" spans="1:9">
      <c r="A6476" s="7">
        <v>6474.5</v>
      </c>
      <c r="B6476" s="7">
        <v>0</v>
      </c>
      <c r="C6476" s="7"/>
      <c r="D6476" s="7"/>
      <c r="E6476" s="7"/>
      <c r="H6476">
        <v>6474.5</v>
      </c>
      <c r="I6476">
        <v>1</v>
      </c>
    </row>
    <row r="6477" spans="1:9">
      <c r="A6477" s="7">
        <v>6475.5</v>
      </c>
      <c r="B6477" s="7">
        <v>0</v>
      </c>
      <c r="C6477" s="7"/>
      <c r="D6477" s="7"/>
      <c r="E6477" s="7"/>
      <c r="H6477">
        <v>6475.5</v>
      </c>
      <c r="I6477">
        <v>0</v>
      </c>
    </row>
    <row r="6478" spans="1:9">
      <c r="A6478" s="7">
        <v>6476.5</v>
      </c>
      <c r="B6478" s="7">
        <v>0</v>
      </c>
      <c r="C6478" s="7"/>
      <c r="D6478" s="7"/>
      <c r="E6478" s="7"/>
      <c r="H6478">
        <v>6476.5</v>
      </c>
      <c r="I6478">
        <v>0</v>
      </c>
    </row>
    <row r="6479" spans="1:9">
      <c r="A6479" s="7">
        <v>6477.5</v>
      </c>
      <c r="B6479" s="7">
        <v>1</v>
      </c>
      <c r="C6479" s="7"/>
      <c r="D6479" s="7"/>
      <c r="E6479" s="7"/>
      <c r="H6479">
        <v>6477.5</v>
      </c>
      <c r="I6479">
        <v>0</v>
      </c>
    </row>
    <row r="6480" spans="1:9">
      <c r="A6480" s="7">
        <v>6478.5</v>
      </c>
      <c r="B6480" s="7">
        <v>0</v>
      </c>
      <c r="C6480" s="7"/>
      <c r="D6480" s="7"/>
      <c r="E6480" s="7"/>
      <c r="H6480">
        <v>6478.5</v>
      </c>
      <c r="I6480">
        <v>0</v>
      </c>
    </row>
    <row r="6481" spans="1:9">
      <c r="A6481" s="7">
        <v>6479.5</v>
      </c>
      <c r="B6481" s="7">
        <v>0</v>
      </c>
      <c r="C6481" s="7"/>
      <c r="D6481" s="7"/>
      <c r="E6481" s="7"/>
      <c r="H6481">
        <v>6479.5</v>
      </c>
      <c r="I6481">
        <v>1</v>
      </c>
    </row>
    <row r="6482" spans="1:9">
      <c r="A6482" s="7">
        <v>6480.5</v>
      </c>
      <c r="B6482" s="7">
        <v>0</v>
      </c>
      <c r="C6482" s="7"/>
      <c r="D6482" s="7"/>
      <c r="E6482" s="7"/>
      <c r="H6482">
        <v>6480.5</v>
      </c>
      <c r="I6482">
        <v>1</v>
      </c>
    </row>
    <row r="6483" spans="1:9">
      <c r="A6483" s="7">
        <v>6481.5</v>
      </c>
      <c r="B6483" s="7">
        <v>0</v>
      </c>
      <c r="C6483" s="7"/>
      <c r="D6483" s="7"/>
      <c r="E6483" s="7"/>
      <c r="H6483">
        <v>6481.5</v>
      </c>
      <c r="I6483">
        <v>0</v>
      </c>
    </row>
    <row r="6484" spans="1:9">
      <c r="A6484" s="7">
        <v>6482.5</v>
      </c>
      <c r="B6484" s="7">
        <v>0</v>
      </c>
      <c r="C6484" s="7"/>
      <c r="D6484" s="7"/>
      <c r="E6484" s="7"/>
      <c r="H6484">
        <v>6482.5</v>
      </c>
      <c r="I6484">
        <v>0</v>
      </c>
    </row>
    <row r="6485" spans="1:9">
      <c r="A6485" s="7">
        <v>6483.5</v>
      </c>
      <c r="B6485" s="7">
        <v>0</v>
      </c>
      <c r="C6485" s="7"/>
      <c r="D6485" s="7"/>
      <c r="E6485" s="7"/>
      <c r="H6485">
        <v>6483.5</v>
      </c>
      <c r="I6485">
        <v>0</v>
      </c>
    </row>
    <row r="6486" spans="1:9">
      <c r="A6486" s="7">
        <v>6484.5</v>
      </c>
      <c r="B6486" s="7">
        <v>1</v>
      </c>
      <c r="C6486" s="7"/>
      <c r="D6486" s="7"/>
      <c r="E6486" s="7"/>
      <c r="H6486">
        <v>6484.5</v>
      </c>
      <c r="I6486">
        <v>0</v>
      </c>
    </row>
    <row r="6487" spans="1:9">
      <c r="A6487" s="7">
        <v>6485.5</v>
      </c>
      <c r="B6487" s="7">
        <v>0</v>
      </c>
      <c r="C6487" s="7"/>
      <c r="D6487" s="7"/>
      <c r="E6487" s="7"/>
      <c r="H6487">
        <v>6485.5</v>
      </c>
      <c r="I6487">
        <v>0</v>
      </c>
    </row>
    <row r="6488" spans="1:9">
      <c r="A6488" s="7">
        <v>6486.5</v>
      </c>
      <c r="B6488" s="7">
        <v>0</v>
      </c>
      <c r="C6488" s="7"/>
      <c r="D6488" s="7"/>
      <c r="E6488" s="7"/>
      <c r="H6488">
        <v>6486.5</v>
      </c>
      <c r="I6488">
        <v>2</v>
      </c>
    </row>
    <row r="6489" spans="1:9">
      <c r="A6489" s="7">
        <v>6487.5</v>
      </c>
      <c r="B6489" s="7">
        <v>0</v>
      </c>
      <c r="C6489" s="7"/>
      <c r="D6489" s="7"/>
      <c r="E6489" s="7"/>
      <c r="H6489">
        <v>6487.5</v>
      </c>
      <c r="I6489">
        <v>0</v>
      </c>
    </row>
    <row r="6490" spans="1:9">
      <c r="A6490" s="7">
        <v>6488.5</v>
      </c>
      <c r="B6490" s="7">
        <v>1</v>
      </c>
      <c r="C6490" s="7"/>
      <c r="D6490" s="7"/>
      <c r="E6490" s="7"/>
      <c r="H6490">
        <v>6488.5</v>
      </c>
      <c r="I6490">
        <v>0</v>
      </c>
    </row>
    <row r="6491" spans="1:9">
      <c r="A6491" s="7">
        <v>6489.5</v>
      </c>
      <c r="B6491" s="7">
        <v>0</v>
      </c>
      <c r="C6491" s="7"/>
      <c r="D6491" s="7"/>
      <c r="E6491" s="7"/>
      <c r="H6491">
        <v>6489.5</v>
      </c>
      <c r="I6491">
        <v>0</v>
      </c>
    </row>
    <row r="6492" spans="1:9">
      <c r="A6492" s="7">
        <v>6490.5</v>
      </c>
      <c r="B6492" s="7">
        <v>0</v>
      </c>
      <c r="C6492" s="7"/>
      <c r="D6492" s="7"/>
      <c r="E6492" s="7"/>
      <c r="H6492">
        <v>6490.5</v>
      </c>
      <c r="I6492">
        <v>0</v>
      </c>
    </row>
    <row r="6493" spans="1:9">
      <c r="A6493" s="7">
        <v>6491.5</v>
      </c>
      <c r="B6493" s="7">
        <v>0</v>
      </c>
      <c r="C6493" s="7"/>
      <c r="D6493" s="7"/>
      <c r="E6493" s="7"/>
      <c r="H6493">
        <v>6491.5</v>
      </c>
      <c r="I6493">
        <v>0</v>
      </c>
    </row>
    <row r="6494" spans="1:9">
      <c r="A6494" s="7">
        <v>6492.5</v>
      </c>
      <c r="B6494" s="7">
        <v>0</v>
      </c>
      <c r="C6494" s="7"/>
      <c r="D6494" s="7"/>
      <c r="E6494" s="7"/>
      <c r="H6494">
        <v>6492.5</v>
      </c>
      <c r="I6494">
        <v>0</v>
      </c>
    </row>
    <row r="6495" spans="1:9">
      <c r="A6495" s="7">
        <v>6493.5</v>
      </c>
      <c r="B6495" s="7">
        <v>0</v>
      </c>
      <c r="C6495" s="7"/>
      <c r="D6495" s="7"/>
      <c r="E6495" s="7"/>
      <c r="H6495">
        <v>6493.5</v>
      </c>
      <c r="I6495">
        <v>0</v>
      </c>
    </row>
    <row r="6496" spans="1:9">
      <c r="A6496" s="7">
        <v>6494.5</v>
      </c>
      <c r="B6496" s="7">
        <v>0</v>
      </c>
      <c r="C6496" s="7"/>
      <c r="D6496" s="7"/>
      <c r="E6496" s="7"/>
      <c r="H6496">
        <v>6494.5</v>
      </c>
      <c r="I6496">
        <v>0</v>
      </c>
    </row>
    <row r="6497" spans="1:9">
      <c r="A6497" s="7">
        <v>6495.5</v>
      </c>
      <c r="B6497" s="7">
        <v>0</v>
      </c>
      <c r="C6497" s="7"/>
      <c r="D6497" s="7"/>
      <c r="E6497" s="7"/>
      <c r="H6497">
        <v>6495.5</v>
      </c>
      <c r="I6497">
        <v>0</v>
      </c>
    </row>
    <row r="6498" spans="1:9">
      <c r="A6498" s="7">
        <v>6496.5</v>
      </c>
      <c r="B6498" s="7">
        <v>1</v>
      </c>
      <c r="C6498" s="7"/>
      <c r="D6498" s="7"/>
      <c r="E6498" s="7"/>
      <c r="H6498">
        <v>6496.5</v>
      </c>
      <c r="I6498">
        <v>0</v>
      </c>
    </row>
    <row r="6499" spans="1:9">
      <c r="A6499" s="7">
        <v>6497.5</v>
      </c>
      <c r="B6499" s="7">
        <v>0</v>
      </c>
      <c r="C6499" s="7"/>
      <c r="D6499" s="7"/>
      <c r="E6499" s="7"/>
      <c r="H6499">
        <v>6497.5</v>
      </c>
      <c r="I6499">
        <v>0</v>
      </c>
    </row>
    <row r="6500" spans="1:9">
      <c r="A6500" s="7">
        <v>6498.5</v>
      </c>
      <c r="B6500" s="7">
        <v>0</v>
      </c>
      <c r="C6500" s="7"/>
      <c r="D6500" s="7"/>
      <c r="E6500" s="7"/>
      <c r="H6500">
        <v>6498.5</v>
      </c>
      <c r="I6500">
        <v>0</v>
      </c>
    </row>
    <row r="6501" spans="1:9">
      <c r="A6501" s="7">
        <v>6499.5</v>
      </c>
      <c r="B6501" s="7">
        <v>0</v>
      </c>
      <c r="C6501" s="7"/>
      <c r="D6501" s="7"/>
      <c r="E6501" s="7"/>
      <c r="H6501">
        <v>6499.5</v>
      </c>
      <c r="I6501">
        <v>1</v>
      </c>
    </row>
    <row r="6502" spans="1:9">
      <c r="A6502" s="7">
        <v>6500.5</v>
      </c>
      <c r="B6502" s="7">
        <v>0</v>
      </c>
      <c r="C6502" s="7"/>
      <c r="D6502" s="7"/>
      <c r="E6502" s="7"/>
      <c r="H6502">
        <v>6500.5</v>
      </c>
      <c r="I6502">
        <v>0</v>
      </c>
    </row>
    <row r="6503" spans="1:9">
      <c r="A6503" s="7">
        <v>6501.5</v>
      </c>
      <c r="B6503" s="7">
        <v>0</v>
      </c>
      <c r="C6503" s="7"/>
      <c r="D6503" s="7"/>
      <c r="E6503" s="7"/>
      <c r="H6503">
        <v>6501.5</v>
      </c>
      <c r="I6503">
        <v>0</v>
      </c>
    </row>
    <row r="6504" spans="1:9">
      <c r="A6504" s="7">
        <v>6502.5</v>
      </c>
      <c r="B6504" s="7">
        <v>0</v>
      </c>
      <c r="C6504" s="7"/>
      <c r="D6504" s="7"/>
      <c r="E6504" s="7"/>
      <c r="H6504">
        <v>6502.5</v>
      </c>
      <c r="I6504">
        <v>0</v>
      </c>
    </row>
    <row r="6505" spans="1:9">
      <c r="A6505" s="7">
        <v>6503.5</v>
      </c>
      <c r="B6505" s="7">
        <v>0</v>
      </c>
      <c r="C6505" s="7"/>
      <c r="D6505" s="7"/>
      <c r="E6505" s="7"/>
      <c r="H6505">
        <v>6503.5</v>
      </c>
      <c r="I6505">
        <v>0</v>
      </c>
    </row>
    <row r="6506" spans="1:9">
      <c r="A6506" s="7">
        <v>6504.5</v>
      </c>
      <c r="B6506" s="7">
        <v>0</v>
      </c>
      <c r="C6506" s="7"/>
      <c r="D6506" s="7"/>
      <c r="E6506" s="7"/>
      <c r="H6506">
        <v>6504.5</v>
      </c>
      <c r="I6506">
        <v>0</v>
      </c>
    </row>
    <row r="6507" spans="1:9">
      <c r="A6507" s="7">
        <v>6505.5</v>
      </c>
      <c r="B6507" s="7">
        <v>0</v>
      </c>
      <c r="C6507" s="7"/>
      <c r="D6507" s="7"/>
      <c r="E6507" s="7"/>
      <c r="H6507">
        <v>6505.5</v>
      </c>
      <c r="I6507">
        <v>2</v>
      </c>
    </row>
    <row r="6508" spans="1:9">
      <c r="A6508" s="7">
        <v>6506.5</v>
      </c>
      <c r="B6508" s="7">
        <v>0</v>
      </c>
      <c r="C6508" s="7"/>
      <c r="D6508" s="7"/>
      <c r="E6508" s="7"/>
      <c r="H6508">
        <v>6506.5</v>
      </c>
      <c r="I6508">
        <v>0</v>
      </c>
    </row>
    <row r="6509" spans="1:9">
      <c r="A6509" s="7">
        <v>6507.5</v>
      </c>
      <c r="B6509" s="7">
        <v>0</v>
      </c>
      <c r="C6509" s="7"/>
      <c r="D6509" s="7"/>
      <c r="E6509" s="7"/>
      <c r="H6509">
        <v>6507.5</v>
      </c>
      <c r="I6509">
        <v>0</v>
      </c>
    </row>
    <row r="6510" spans="1:9">
      <c r="A6510" s="7">
        <v>6508.5</v>
      </c>
      <c r="B6510" s="7">
        <v>0</v>
      </c>
      <c r="C6510" s="7"/>
      <c r="D6510" s="7"/>
      <c r="E6510" s="7"/>
      <c r="H6510">
        <v>6508.5</v>
      </c>
      <c r="I6510">
        <v>0</v>
      </c>
    </row>
    <row r="6511" spans="1:9">
      <c r="A6511" s="7">
        <v>6509.5</v>
      </c>
      <c r="B6511" s="7">
        <v>0</v>
      </c>
      <c r="C6511" s="7"/>
      <c r="D6511" s="7"/>
      <c r="E6511" s="7"/>
      <c r="H6511">
        <v>6509.5</v>
      </c>
      <c r="I6511">
        <v>1</v>
      </c>
    </row>
    <row r="6512" spans="1:9">
      <c r="A6512" s="7">
        <v>6510.5</v>
      </c>
      <c r="B6512" s="7">
        <v>0</v>
      </c>
      <c r="C6512" s="7"/>
      <c r="D6512" s="7"/>
      <c r="E6512" s="7"/>
      <c r="H6512">
        <v>6510.5</v>
      </c>
      <c r="I6512">
        <v>1</v>
      </c>
    </row>
    <row r="6513" spans="1:9">
      <c r="A6513" s="7">
        <v>6511.5</v>
      </c>
      <c r="B6513" s="7">
        <v>0</v>
      </c>
      <c r="C6513" s="7"/>
      <c r="D6513" s="7"/>
      <c r="E6513" s="7"/>
      <c r="H6513">
        <v>6511.5</v>
      </c>
      <c r="I6513">
        <v>1</v>
      </c>
    </row>
    <row r="6514" spans="1:9">
      <c r="A6514" s="7">
        <v>6512.5</v>
      </c>
      <c r="B6514" s="7">
        <v>0</v>
      </c>
      <c r="C6514" s="7"/>
      <c r="D6514" s="7"/>
      <c r="E6514" s="7"/>
      <c r="H6514">
        <v>6512.5</v>
      </c>
      <c r="I6514">
        <v>0</v>
      </c>
    </row>
    <row r="6515" spans="1:9">
      <c r="A6515" s="7">
        <v>6513.5</v>
      </c>
      <c r="B6515" s="7">
        <v>0</v>
      </c>
      <c r="C6515" s="7"/>
      <c r="D6515" s="7"/>
      <c r="E6515" s="7"/>
      <c r="H6515">
        <v>6513.5</v>
      </c>
      <c r="I6515">
        <v>0</v>
      </c>
    </row>
    <row r="6516" spans="1:9">
      <c r="A6516" s="7">
        <v>6514.5</v>
      </c>
      <c r="B6516" s="7">
        <v>0</v>
      </c>
      <c r="C6516" s="7"/>
      <c r="D6516" s="7"/>
      <c r="E6516" s="7"/>
      <c r="H6516">
        <v>6514.5</v>
      </c>
      <c r="I6516">
        <v>0</v>
      </c>
    </row>
    <row r="6517" spans="1:9">
      <c r="A6517" s="7">
        <v>6515.5</v>
      </c>
      <c r="B6517" s="7">
        <v>0</v>
      </c>
      <c r="C6517" s="7"/>
      <c r="D6517" s="7"/>
      <c r="E6517" s="7"/>
      <c r="H6517">
        <v>6515.5</v>
      </c>
      <c r="I6517">
        <v>0</v>
      </c>
    </row>
    <row r="6518" spans="1:9">
      <c r="A6518" s="7">
        <v>6516.5</v>
      </c>
      <c r="B6518" s="7">
        <v>1</v>
      </c>
      <c r="C6518" s="7"/>
      <c r="D6518" s="7"/>
      <c r="E6518" s="7"/>
      <c r="H6518">
        <v>6516.5</v>
      </c>
      <c r="I6518">
        <v>1</v>
      </c>
    </row>
    <row r="6519" spans="1:9">
      <c r="A6519" s="7">
        <v>6517.5</v>
      </c>
      <c r="B6519" s="7">
        <v>0</v>
      </c>
      <c r="C6519" s="7"/>
      <c r="D6519" s="7"/>
      <c r="E6519" s="7"/>
      <c r="H6519">
        <v>6517.5</v>
      </c>
      <c r="I6519">
        <v>1</v>
      </c>
    </row>
    <row r="6520" spans="1:9">
      <c r="A6520" s="7">
        <v>6518.5</v>
      </c>
      <c r="B6520" s="7">
        <v>0</v>
      </c>
      <c r="C6520" s="7"/>
      <c r="D6520" s="7"/>
      <c r="E6520" s="7"/>
      <c r="H6520">
        <v>6518.5</v>
      </c>
      <c r="I6520">
        <v>1</v>
      </c>
    </row>
    <row r="6521" spans="1:9">
      <c r="A6521" s="7">
        <v>6519.5</v>
      </c>
      <c r="B6521" s="7">
        <v>0</v>
      </c>
      <c r="C6521" s="7"/>
      <c r="D6521" s="7"/>
      <c r="E6521" s="7"/>
      <c r="H6521">
        <v>6519.5</v>
      </c>
      <c r="I6521">
        <v>0</v>
      </c>
    </row>
    <row r="6522" spans="1:9">
      <c r="A6522" s="7">
        <v>6520.5</v>
      </c>
      <c r="B6522" s="7">
        <v>0</v>
      </c>
      <c r="C6522" s="7"/>
      <c r="D6522" s="7"/>
      <c r="E6522" s="7"/>
      <c r="H6522">
        <v>6520.5</v>
      </c>
      <c r="I6522">
        <v>0</v>
      </c>
    </row>
    <row r="6523" spans="1:9">
      <c r="A6523" s="7">
        <v>6521.5</v>
      </c>
      <c r="B6523" s="7">
        <v>0</v>
      </c>
      <c r="C6523" s="7"/>
      <c r="D6523" s="7"/>
      <c r="E6523" s="7"/>
      <c r="H6523">
        <v>6521.5</v>
      </c>
      <c r="I6523">
        <v>0</v>
      </c>
    </row>
    <row r="6524" spans="1:9">
      <c r="A6524" s="7">
        <v>6522.5</v>
      </c>
      <c r="B6524" s="7">
        <v>0</v>
      </c>
      <c r="C6524" s="7"/>
      <c r="D6524" s="7"/>
      <c r="E6524" s="7"/>
      <c r="H6524">
        <v>6522.5</v>
      </c>
      <c r="I6524">
        <v>1</v>
      </c>
    </row>
    <row r="6525" spans="1:9">
      <c r="A6525" s="7">
        <v>6523.5</v>
      </c>
      <c r="B6525" s="7">
        <v>0</v>
      </c>
      <c r="C6525" s="7"/>
      <c r="D6525" s="7"/>
      <c r="E6525" s="7"/>
      <c r="H6525">
        <v>6523.5</v>
      </c>
      <c r="I6525">
        <v>0</v>
      </c>
    </row>
    <row r="6526" spans="1:9">
      <c r="A6526" s="7">
        <v>6524.5</v>
      </c>
      <c r="B6526" s="7">
        <v>0</v>
      </c>
      <c r="C6526" s="7"/>
      <c r="D6526" s="7"/>
      <c r="E6526" s="7"/>
      <c r="H6526">
        <v>6524.5</v>
      </c>
      <c r="I6526">
        <v>0</v>
      </c>
    </row>
    <row r="6527" spans="1:9">
      <c r="A6527" s="7">
        <v>6525.5</v>
      </c>
      <c r="B6527" s="7">
        <v>0</v>
      </c>
      <c r="C6527" s="7"/>
      <c r="D6527" s="7"/>
      <c r="E6527" s="7"/>
      <c r="H6527">
        <v>6525.5</v>
      </c>
      <c r="I6527">
        <v>0</v>
      </c>
    </row>
    <row r="6528" spans="1:9">
      <c r="A6528" s="7">
        <v>6526.5</v>
      </c>
      <c r="B6528" s="7">
        <v>0</v>
      </c>
      <c r="C6528" s="7"/>
      <c r="D6528" s="7"/>
      <c r="E6528" s="7"/>
      <c r="H6528">
        <v>6526.5</v>
      </c>
      <c r="I6528">
        <v>0</v>
      </c>
    </row>
    <row r="6529" spans="1:9">
      <c r="A6529" s="7">
        <v>6527.5</v>
      </c>
      <c r="B6529" s="7">
        <v>0</v>
      </c>
      <c r="C6529" s="7"/>
      <c r="D6529" s="7"/>
      <c r="E6529" s="7"/>
      <c r="H6529">
        <v>6527.5</v>
      </c>
      <c r="I6529">
        <v>0</v>
      </c>
    </row>
    <row r="6530" spans="1:9">
      <c r="A6530" s="7">
        <v>6528.5</v>
      </c>
      <c r="B6530" s="7">
        <v>0</v>
      </c>
      <c r="C6530" s="7"/>
      <c r="D6530" s="7"/>
      <c r="E6530" s="7"/>
      <c r="H6530">
        <v>6528.5</v>
      </c>
      <c r="I6530">
        <v>0</v>
      </c>
    </row>
    <row r="6531" spans="1:9">
      <c r="A6531" s="7">
        <v>6529.5</v>
      </c>
      <c r="B6531" s="7">
        <v>0</v>
      </c>
      <c r="C6531" s="7"/>
      <c r="D6531" s="7"/>
      <c r="E6531" s="7"/>
      <c r="H6531">
        <v>6529.5</v>
      </c>
      <c r="I6531">
        <v>0</v>
      </c>
    </row>
    <row r="6532" spans="1:9">
      <c r="A6532" s="7">
        <v>6530.5</v>
      </c>
      <c r="B6532" s="7">
        <v>0</v>
      </c>
      <c r="C6532" s="7"/>
      <c r="D6532" s="7"/>
      <c r="E6532" s="7"/>
      <c r="H6532">
        <v>6530.5</v>
      </c>
      <c r="I6532">
        <v>0</v>
      </c>
    </row>
    <row r="6533" spans="1:9">
      <c r="A6533" s="7">
        <v>6531.5</v>
      </c>
      <c r="B6533" s="7">
        <v>0</v>
      </c>
      <c r="C6533" s="7"/>
      <c r="D6533" s="7"/>
      <c r="E6533" s="7"/>
      <c r="H6533">
        <v>6531.5</v>
      </c>
      <c r="I6533">
        <v>1</v>
      </c>
    </row>
    <row r="6534" spans="1:9">
      <c r="A6534" s="7">
        <v>6532.5</v>
      </c>
      <c r="B6534" s="7">
        <v>0</v>
      </c>
      <c r="C6534" s="7"/>
      <c r="D6534" s="7"/>
      <c r="E6534" s="7"/>
      <c r="H6534">
        <v>6532.5</v>
      </c>
      <c r="I6534">
        <v>0</v>
      </c>
    </row>
    <row r="6535" spans="1:9">
      <c r="A6535" s="7">
        <v>6533.5</v>
      </c>
      <c r="B6535" s="7">
        <v>0</v>
      </c>
      <c r="C6535" s="7"/>
      <c r="D6535" s="7"/>
      <c r="E6535" s="7"/>
      <c r="H6535">
        <v>6533.5</v>
      </c>
      <c r="I6535">
        <v>0</v>
      </c>
    </row>
    <row r="6536" spans="1:9">
      <c r="A6536" s="7">
        <v>6534.5</v>
      </c>
      <c r="B6536" s="7">
        <v>0</v>
      </c>
      <c r="C6536" s="7"/>
      <c r="D6536" s="7"/>
      <c r="E6536" s="7"/>
      <c r="H6536">
        <v>6534.5</v>
      </c>
      <c r="I6536">
        <v>1</v>
      </c>
    </row>
    <row r="6537" spans="1:9">
      <c r="A6537" s="7">
        <v>6535.5</v>
      </c>
      <c r="B6537" s="7">
        <v>0</v>
      </c>
      <c r="C6537" s="7"/>
      <c r="D6537" s="7"/>
      <c r="E6537" s="7"/>
      <c r="H6537">
        <v>6535.5</v>
      </c>
      <c r="I6537">
        <v>0</v>
      </c>
    </row>
    <row r="6538" spans="1:9">
      <c r="A6538" s="7">
        <v>6536.5</v>
      </c>
      <c r="B6538" s="7">
        <v>0</v>
      </c>
      <c r="C6538" s="7"/>
      <c r="D6538" s="7"/>
      <c r="E6538" s="7"/>
      <c r="H6538">
        <v>6536.5</v>
      </c>
      <c r="I6538">
        <v>0</v>
      </c>
    </row>
    <row r="6539" spans="1:9">
      <c r="A6539" s="7">
        <v>6537.5</v>
      </c>
      <c r="B6539" s="7">
        <v>0</v>
      </c>
      <c r="C6539" s="7"/>
      <c r="D6539" s="7"/>
      <c r="E6539" s="7"/>
      <c r="H6539">
        <v>6537.5</v>
      </c>
      <c r="I6539">
        <v>2</v>
      </c>
    </row>
    <row r="6540" spans="1:9">
      <c r="A6540" s="7">
        <v>6538.5</v>
      </c>
      <c r="B6540" s="7">
        <v>0</v>
      </c>
      <c r="C6540" s="7"/>
      <c r="D6540" s="7"/>
      <c r="E6540" s="7"/>
      <c r="H6540">
        <v>6538.5</v>
      </c>
      <c r="I6540">
        <v>0</v>
      </c>
    </row>
    <row r="6541" spans="1:9">
      <c r="A6541" s="7">
        <v>6539.5</v>
      </c>
      <c r="B6541" s="7">
        <v>0</v>
      </c>
      <c r="C6541" s="7"/>
      <c r="D6541" s="7"/>
      <c r="E6541" s="7"/>
      <c r="H6541">
        <v>6539.5</v>
      </c>
      <c r="I6541">
        <v>1</v>
      </c>
    </row>
    <row r="6542" spans="1:9">
      <c r="A6542" s="7">
        <v>6540.5</v>
      </c>
      <c r="B6542" s="7">
        <v>0</v>
      </c>
      <c r="C6542" s="7"/>
      <c r="D6542" s="7"/>
      <c r="E6542" s="7"/>
      <c r="H6542">
        <v>6540.5</v>
      </c>
      <c r="I6542">
        <v>0</v>
      </c>
    </row>
    <row r="6543" spans="1:9">
      <c r="A6543" s="7">
        <v>6541.5</v>
      </c>
      <c r="B6543" s="7">
        <v>0</v>
      </c>
      <c r="C6543" s="7"/>
      <c r="D6543" s="7"/>
      <c r="E6543" s="7"/>
      <c r="H6543">
        <v>6541.5</v>
      </c>
      <c r="I6543">
        <v>0</v>
      </c>
    </row>
    <row r="6544" spans="1:9">
      <c r="A6544" s="7">
        <v>6542.5</v>
      </c>
      <c r="B6544" s="7">
        <v>0</v>
      </c>
      <c r="C6544" s="7"/>
      <c r="D6544" s="7"/>
      <c r="E6544" s="7"/>
      <c r="H6544">
        <v>6542.5</v>
      </c>
      <c r="I6544">
        <v>0</v>
      </c>
    </row>
    <row r="6545" spans="1:9">
      <c r="A6545" s="7">
        <v>6543.5</v>
      </c>
      <c r="B6545" s="7">
        <v>0</v>
      </c>
      <c r="C6545" s="7"/>
      <c r="D6545" s="7"/>
      <c r="E6545" s="7"/>
      <c r="H6545">
        <v>6543.5</v>
      </c>
      <c r="I6545">
        <v>1</v>
      </c>
    </row>
    <row r="6546" spans="1:9">
      <c r="A6546" s="7">
        <v>6544.5</v>
      </c>
      <c r="B6546" s="7">
        <v>0</v>
      </c>
      <c r="C6546" s="7"/>
      <c r="D6546" s="7"/>
      <c r="E6546" s="7"/>
      <c r="H6546">
        <v>6544.5</v>
      </c>
      <c r="I6546">
        <v>0</v>
      </c>
    </row>
    <row r="6547" spans="1:9">
      <c r="A6547" s="7">
        <v>6545.5</v>
      </c>
      <c r="B6547" s="7">
        <v>0</v>
      </c>
      <c r="C6547" s="7"/>
      <c r="D6547" s="7"/>
      <c r="E6547" s="7"/>
      <c r="H6547">
        <v>6545.5</v>
      </c>
      <c r="I6547">
        <v>0</v>
      </c>
    </row>
    <row r="6548" spans="1:9">
      <c r="A6548" s="7">
        <v>6546.5</v>
      </c>
      <c r="B6548" s="7">
        <v>0</v>
      </c>
      <c r="C6548" s="7"/>
      <c r="D6548" s="7"/>
      <c r="E6548" s="7"/>
      <c r="H6548">
        <v>6546.5</v>
      </c>
      <c r="I6548">
        <v>0</v>
      </c>
    </row>
    <row r="6549" spans="1:9">
      <c r="A6549" s="7">
        <v>6547.5</v>
      </c>
      <c r="B6549" s="7">
        <v>0</v>
      </c>
      <c r="C6549" s="7"/>
      <c r="D6549" s="7"/>
      <c r="E6549" s="7"/>
      <c r="H6549">
        <v>6547.5</v>
      </c>
      <c r="I6549">
        <v>0</v>
      </c>
    </row>
    <row r="6550" spans="1:9">
      <c r="A6550" s="7">
        <v>6548.5</v>
      </c>
      <c r="B6550" s="7">
        <v>0</v>
      </c>
      <c r="C6550" s="7"/>
      <c r="D6550" s="7"/>
      <c r="E6550" s="7"/>
      <c r="H6550">
        <v>6548.5</v>
      </c>
      <c r="I6550">
        <v>0</v>
      </c>
    </row>
    <row r="6551" spans="1:9">
      <c r="A6551" s="7">
        <v>6549.5</v>
      </c>
      <c r="B6551" s="7">
        <v>0</v>
      </c>
      <c r="C6551" s="7"/>
      <c r="D6551" s="7"/>
      <c r="E6551" s="7"/>
      <c r="H6551">
        <v>6549.5</v>
      </c>
      <c r="I6551">
        <v>0</v>
      </c>
    </row>
    <row r="6552" spans="1:9">
      <c r="A6552" s="7">
        <v>6550.5</v>
      </c>
      <c r="B6552" s="7">
        <v>0</v>
      </c>
      <c r="C6552" s="7"/>
      <c r="D6552" s="7"/>
      <c r="E6552" s="7"/>
      <c r="H6552">
        <v>6550.5</v>
      </c>
      <c r="I6552">
        <v>0</v>
      </c>
    </row>
    <row r="6553" spans="1:9">
      <c r="A6553" s="7">
        <v>6551.5</v>
      </c>
      <c r="B6553" s="7">
        <v>0</v>
      </c>
      <c r="C6553" s="7"/>
      <c r="D6553" s="7"/>
      <c r="E6553" s="7"/>
      <c r="H6553">
        <v>6551.5</v>
      </c>
      <c r="I6553">
        <v>0</v>
      </c>
    </row>
    <row r="6554" spans="1:9">
      <c r="A6554" s="7">
        <v>6552.5</v>
      </c>
      <c r="B6554" s="7">
        <v>0</v>
      </c>
      <c r="C6554" s="7"/>
      <c r="D6554" s="7"/>
      <c r="E6554" s="7"/>
      <c r="H6554">
        <v>6552.5</v>
      </c>
      <c r="I6554">
        <v>0</v>
      </c>
    </row>
    <row r="6555" spans="1:9">
      <c r="A6555" s="7">
        <v>6553.5</v>
      </c>
      <c r="B6555" s="7">
        <v>0</v>
      </c>
      <c r="C6555" s="7"/>
      <c r="D6555" s="7"/>
      <c r="E6555" s="7"/>
      <c r="H6555">
        <v>6553.5</v>
      </c>
      <c r="I6555">
        <v>0</v>
      </c>
    </row>
    <row r="6556" spans="1:9">
      <c r="A6556" s="7">
        <v>6554.5</v>
      </c>
      <c r="B6556" s="7">
        <v>0</v>
      </c>
      <c r="C6556" s="7"/>
      <c r="D6556" s="7"/>
      <c r="E6556" s="7"/>
      <c r="H6556">
        <v>6554.5</v>
      </c>
      <c r="I6556">
        <v>0</v>
      </c>
    </row>
    <row r="6557" spans="1:9">
      <c r="A6557" s="7">
        <v>6555.5</v>
      </c>
      <c r="B6557" s="7">
        <v>0</v>
      </c>
      <c r="C6557" s="7"/>
      <c r="D6557" s="7"/>
      <c r="E6557" s="7"/>
      <c r="H6557">
        <v>6555.5</v>
      </c>
      <c r="I6557">
        <v>1</v>
      </c>
    </row>
    <row r="6558" spans="1:9">
      <c r="A6558" s="7">
        <v>6556.5</v>
      </c>
      <c r="B6558" s="7">
        <v>0</v>
      </c>
      <c r="C6558" s="7"/>
      <c r="D6558" s="7"/>
      <c r="E6558" s="7"/>
      <c r="H6558">
        <v>6556.5</v>
      </c>
      <c r="I6558">
        <v>0</v>
      </c>
    </row>
    <row r="6559" spans="1:9">
      <c r="A6559" s="7">
        <v>6557.5</v>
      </c>
      <c r="B6559" s="7">
        <v>0</v>
      </c>
      <c r="C6559" s="7"/>
      <c r="D6559" s="7"/>
      <c r="E6559" s="7"/>
      <c r="H6559">
        <v>6557.5</v>
      </c>
      <c r="I6559">
        <v>0</v>
      </c>
    </row>
    <row r="6560" spans="1:9">
      <c r="A6560" s="7">
        <v>6558.5</v>
      </c>
      <c r="B6560" s="7">
        <v>0</v>
      </c>
      <c r="C6560" s="7"/>
      <c r="D6560" s="7"/>
      <c r="E6560" s="7"/>
      <c r="H6560">
        <v>6558.5</v>
      </c>
      <c r="I6560">
        <v>0</v>
      </c>
    </row>
    <row r="6561" spans="1:9">
      <c r="A6561" s="7">
        <v>6559.5</v>
      </c>
      <c r="B6561" s="7">
        <v>1</v>
      </c>
      <c r="C6561" s="7"/>
      <c r="D6561" s="7"/>
      <c r="E6561" s="7"/>
      <c r="H6561">
        <v>6559.5</v>
      </c>
      <c r="I6561">
        <v>0</v>
      </c>
    </row>
    <row r="6562" spans="1:9">
      <c r="A6562" s="7">
        <v>6560.5</v>
      </c>
      <c r="B6562" s="7">
        <v>0</v>
      </c>
      <c r="C6562" s="7"/>
      <c r="D6562" s="7"/>
      <c r="E6562" s="7"/>
      <c r="H6562">
        <v>6560.5</v>
      </c>
      <c r="I6562">
        <v>0</v>
      </c>
    </row>
    <row r="6563" spans="1:9">
      <c r="A6563" s="7">
        <v>6561.5</v>
      </c>
      <c r="B6563" s="7">
        <v>0</v>
      </c>
      <c r="C6563" s="7"/>
      <c r="D6563" s="7"/>
      <c r="E6563" s="7"/>
      <c r="H6563">
        <v>6561.5</v>
      </c>
      <c r="I6563">
        <v>0</v>
      </c>
    </row>
    <row r="6564" spans="1:9">
      <c r="A6564" s="7">
        <v>6562.5</v>
      </c>
      <c r="B6564" s="7">
        <v>0</v>
      </c>
      <c r="C6564" s="7"/>
      <c r="D6564" s="7"/>
      <c r="E6564" s="7"/>
      <c r="H6564">
        <v>6562.5</v>
      </c>
      <c r="I6564">
        <v>0</v>
      </c>
    </row>
    <row r="6565" spans="1:9">
      <c r="A6565" s="7">
        <v>6563.5</v>
      </c>
      <c r="B6565" s="7">
        <v>0</v>
      </c>
      <c r="C6565" s="7"/>
      <c r="D6565" s="7"/>
      <c r="E6565" s="7"/>
      <c r="H6565">
        <v>6563.5</v>
      </c>
      <c r="I6565">
        <v>0</v>
      </c>
    </row>
    <row r="6566" spans="1:9">
      <c r="A6566" s="7">
        <v>6564.5</v>
      </c>
      <c r="B6566" s="7">
        <v>0</v>
      </c>
      <c r="C6566" s="7"/>
      <c r="D6566" s="7"/>
      <c r="E6566" s="7"/>
      <c r="H6566">
        <v>6564.5</v>
      </c>
      <c r="I6566">
        <v>0</v>
      </c>
    </row>
    <row r="6567" spans="1:9">
      <c r="A6567" s="7">
        <v>6565.5</v>
      </c>
      <c r="B6567" s="7">
        <v>0</v>
      </c>
      <c r="C6567" s="7"/>
      <c r="D6567" s="7"/>
      <c r="E6567" s="7"/>
      <c r="H6567">
        <v>6565.5</v>
      </c>
      <c r="I6567">
        <v>0</v>
      </c>
    </row>
    <row r="6568" spans="1:9">
      <c r="A6568" s="7">
        <v>6566.5</v>
      </c>
      <c r="B6568" s="7">
        <v>0</v>
      </c>
      <c r="C6568" s="7"/>
      <c r="D6568" s="7"/>
      <c r="E6568" s="7"/>
      <c r="H6568">
        <v>6566.5</v>
      </c>
      <c r="I6568">
        <v>1</v>
      </c>
    </row>
    <row r="6569" spans="1:9">
      <c r="A6569" s="7">
        <v>6567.5</v>
      </c>
      <c r="B6569" s="7">
        <v>0</v>
      </c>
      <c r="C6569" s="7"/>
      <c r="D6569" s="7"/>
      <c r="E6569" s="7"/>
      <c r="H6569">
        <v>6567.5</v>
      </c>
      <c r="I6569">
        <v>0</v>
      </c>
    </row>
    <row r="6570" spans="1:9">
      <c r="A6570" s="7">
        <v>6568.5</v>
      </c>
      <c r="B6570" s="7">
        <v>0</v>
      </c>
      <c r="C6570" s="7"/>
      <c r="D6570" s="7"/>
      <c r="E6570" s="7"/>
      <c r="H6570">
        <v>6568.5</v>
      </c>
      <c r="I6570">
        <v>0</v>
      </c>
    </row>
    <row r="6571" spans="1:9">
      <c r="A6571" s="7">
        <v>6569.5</v>
      </c>
      <c r="B6571" s="7">
        <v>0</v>
      </c>
      <c r="C6571" s="7"/>
      <c r="D6571" s="7"/>
      <c r="E6571" s="7"/>
      <c r="H6571">
        <v>6569.5</v>
      </c>
      <c r="I6571">
        <v>0</v>
      </c>
    </row>
    <row r="6572" spans="1:9">
      <c r="A6572" s="7">
        <v>6570.5</v>
      </c>
      <c r="B6572" s="7">
        <v>0</v>
      </c>
      <c r="C6572" s="7"/>
      <c r="D6572" s="7"/>
      <c r="E6572" s="7"/>
      <c r="H6572">
        <v>6570.5</v>
      </c>
      <c r="I6572">
        <v>0</v>
      </c>
    </row>
    <row r="6573" spans="1:9">
      <c r="A6573" s="7">
        <v>6571.5</v>
      </c>
      <c r="B6573" s="7">
        <v>0</v>
      </c>
      <c r="C6573" s="7"/>
      <c r="D6573" s="7"/>
      <c r="E6573" s="7"/>
      <c r="H6573">
        <v>6571.5</v>
      </c>
      <c r="I6573">
        <v>0</v>
      </c>
    </row>
    <row r="6574" spans="1:9">
      <c r="A6574" s="7">
        <v>6572.5</v>
      </c>
      <c r="B6574" s="7">
        <v>0</v>
      </c>
      <c r="C6574" s="7"/>
      <c r="D6574" s="7"/>
      <c r="E6574" s="7"/>
      <c r="H6574">
        <v>6572.5</v>
      </c>
      <c r="I6574">
        <v>0</v>
      </c>
    </row>
    <row r="6575" spans="1:9">
      <c r="A6575" s="7">
        <v>6573.5</v>
      </c>
      <c r="B6575" s="7">
        <v>0</v>
      </c>
      <c r="C6575" s="7"/>
      <c r="D6575" s="7"/>
      <c r="E6575" s="7"/>
      <c r="H6575">
        <v>6573.5</v>
      </c>
      <c r="I6575">
        <v>0</v>
      </c>
    </row>
    <row r="6576" spans="1:9">
      <c r="A6576" s="7">
        <v>6574.5</v>
      </c>
      <c r="B6576" s="7">
        <v>0</v>
      </c>
      <c r="C6576" s="7"/>
      <c r="D6576" s="7"/>
      <c r="E6576" s="7"/>
      <c r="H6576">
        <v>6574.5</v>
      </c>
      <c r="I6576">
        <v>0</v>
      </c>
    </row>
    <row r="6577" spans="1:9">
      <c r="A6577" s="7">
        <v>6575.5</v>
      </c>
      <c r="B6577" s="7">
        <v>0</v>
      </c>
      <c r="C6577" s="7"/>
      <c r="D6577" s="7"/>
      <c r="E6577" s="7"/>
      <c r="H6577">
        <v>6575.5</v>
      </c>
      <c r="I6577">
        <v>0</v>
      </c>
    </row>
    <row r="6578" spans="1:9">
      <c r="A6578" s="7">
        <v>6576.5</v>
      </c>
      <c r="B6578" s="7">
        <v>0</v>
      </c>
      <c r="C6578" s="7"/>
      <c r="D6578" s="7"/>
      <c r="E6578" s="7"/>
      <c r="H6578">
        <v>6576.5</v>
      </c>
      <c r="I6578">
        <v>0</v>
      </c>
    </row>
    <row r="6579" spans="1:9">
      <c r="A6579" s="7">
        <v>6577.5</v>
      </c>
      <c r="B6579" s="7">
        <v>0</v>
      </c>
      <c r="C6579" s="7"/>
      <c r="D6579" s="7"/>
      <c r="E6579" s="7"/>
      <c r="H6579">
        <v>6577.5</v>
      </c>
      <c r="I6579">
        <v>0</v>
      </c>
    </row>
    <row r="6580" spans="1:9">
      <c r="A6580" s="7">
        <v>6578.5</v>
      </c>
      <c r="B6580" s="7">
        <v>0</v>
      </c>
      <c r="C6580" s="7"/>
      <c r="D6580" s="7"/>
      <c r="E6580" s="7"/>
      <c r="H6580">
        <v>6578.5</v>
      </c>
      <c r="I6580">
        <v>1</v>
      </c>
    </row>
    <row r="6581" spans="1:9">
      <c r="A6581" s="7">
        <v>6579.5</v>
      </c>
      <c r="B6581" s="7">
        <v>0</v>
      </c>
      <c r="C6581" s="7"/>
      <c r="D6581" s="7"/>
      <c r="E6581" s="7"/>
      <c r="H6581">
        <v>6579.5</v>
      </c>
      <c r="I6581">
        <v>0</v>
      </c>
    </row>
    <row r="6582" spans="1:9">
      <c r="A6582" s="7">
        <v>6580.5</v>
      </c>
      <c r="B6582" s="7">
        <v>0</v>
      </c>
      <c r="C6582" s="7"/>
      <c r="D6582" s="7"/>
      <c r="E6582" s="7"/>
      <c r="H6582">
        <v>6580.5</v>
      </c>
      <c r="I6582">
        <v>0</v>
      </c>
    </row>
    <row r="6583" spans="1:9">
      <c r="A6583" s="7">
        <v>6581.5</v>
      </c>
      <c r="B6583" s="7">
        <v>0</v>
      </c>
      <c r="C6583" s="7"/>
      <c r="D6583" s="7"/>
      <c r="E6583" s="7"/>
      <c r="H6583">
        <v>6581.5</v>
      </c>
      <c r="I6583">
        <v>0</v>
      </c>
    </row>
    <row r="6584" spans="1:9">
      <c r="A6584" s="7">
        <v>6582.5</v>
      </c>
      <c r="B6584" s="7">
        <v>0</v>
      </c>
      <c r="C6584" s="7"/>
      <c r="D6584" s="7"/>
      <c r="E6584" s="7"/>
      <c r="H6584">
        <v>6582.5</v>
      </c>
      <c r="I6584">
        <v>0</v>
      </c>
    </row>
    <row r="6585" spans="1:9">
      <c r="A6585" s="7">
        <v>6583.5</v>
      </c>
      <c r="B6585" s="7">
        <v>0</v>
      </c>
      <c r="C6585" s="7"/>
      <c r="D6585" s="7"/>
      <c r="E6585" s="7"/>
      <c r="H6585">
        <v>6583.5</v>
      </c>
      <c r="I6585">
        <v>0</v>
      </c>
    </row>
    <row r="6586" spans="1:9">
      <c r="A6586" s="7">
        <v>6584.5</v>
      </c>
      <c r="B6586" s="7">
        <v>0</v>
      </c>
      <c r="C6586" s="7"/>
      <c r="D6586" s="7"/>
      <c r="E6586" s="7"/>
      <c r="H6586">
        <v>6584.5</v>
      </c>
      <c r="I6586">
        <v>0</v>
      </c>
    </row>
    <row r="6587" spans="1:9">
      <c r="A6587" s="7">
        <v>6585.5</v>
      </c>
      <c r="B6587" s="7">
        <v>0</v>
      </c>
      <c r="C6587" s="7"/>
      <c r="D6587" s="7"/>
      <c r="E6587" s="7"/>
      <c r="H6587">
        <v>6585.5</v>
      </c>
      <c r="I6587">
        <v>0</v>
      </c>
    </row>
    <row r="6588" spans="1:9">
      <c r="A6588" s="7">
        <v>6586.5</v>
      </c>
      <c r="B6588" s="7">
        <v>0</v>
      </c>
      <c r="C6588" s="7"/>
      <c r="D6588" s="7"/>
      <c r="E6588" s="7"/>
      <c r="H6588">
        <v>6586.5</v>
      </c>
      <c r="I6588">
        <v>1</v>
      </c>
    </row>
    <row r="6589" spans="1:9">
      <c r="A6589" s="7">
        <v>6587.5</v>
      </c>
      <c r="B6589" s="7">
        <v>0</v>
      </c>
      <c r="C6589" s="7"/>
      <c r="D6589" s="7"/>
      <c r="E6589" s="7"/>
      <c r="H6589">
        <v>6587.5</v>
      </c>
      <c r="I6589">
        <v>0</v>
      </c>
    </row>
    <row r="6590" spans="1:9">
      <c r="A6590" s="7">
        <v>6588.5</v>
      </c>
      <c r="B6590" s="7">
        <v>0</v>
      </c>
      <c r="C6590" s="7"/>
      <c r="D6590" s="7"/>
      <c r="E6590" s="7"/>
      <c r="H6590">
        <v>6588.5</v>
      </c>
      <c r="I6590">
        <v>0</v>
      </c>
    </row>
    <row r="6591" spans="1:9">
      <c r="A6591" s="7">
        <v>6589.5</v>
      </c>
      <c r="B6591" s="7">
        <v>0</v>
      </c>
      <c r="C6591" s="7"/>
      <c r="D6591" s="7"/>
      <c r="E6591" s="7"/>
      <c r="H6591">
        <v>6589.5</v>
      </c>
      <c r="I6591">
        <v>0</v>
      </c>
    </row>
    <row r="6592" spans="1:9">
      <c r="A6592" s="7">
        <v>6590.5</v>
      </c>
      <c r="B6592" s="7">
        <v>0</v>
      </c>
      <c r="C6592" s="7"/>
      <c r="D6592" s="7"/>
      <c r="E6592" s="7"/>
      <c r="H6592">
        <v>6590.5</v>
      </c>
      <c r="I6592">
        <v>0</v>
      </c>
    </row>
    <row r="6593" spans="1:9">
      <c r="A6593" s="7">
        <v>6591.5</v>
      </c>
      <c r="B6593" s="7">
        <v>0</v>
      </c>
      <c r="C6593" s="7"/>
      <c r="D6593" s="7"/>
      <c r="E6593" s="7"/>
      <c r="H6593">
        <v>6591.5</v>
      </c>
      <c r="I6593">
        <v>0</v>
      </c>
    </row>
    <row r="6594" spans="1:9">
      <c r="A6594" s="7">
        <v>6592.5</v>
      </c>
      <c r="B6594" s="7">
        <v>0</v>
      </c>
      <c r="C6594" s="7"/>
      <c r="D6594" s="7"/>
      <c r="E6594" s="7"/>
      <c r="H6594">
        <v>6592.5</v>
      </c>
      <c r="I6594">
        <v>1</v>
      </c>
    </row>
    <row r="6595" spans="1:9">
      <c r="A6595" s="7">
        <v>6593.5</v>
      </c>
      <c r="B6595" s="7">
        <v>0</v>
      </c>
      <c r="C6595" s="7"/>
      <c r="D6595" s="7"/>
      <c r="E6595" s="7"/>
      <c r="H6595">
        <v>6593.5</v>
      </c>
      <c r="I6595">
        <v>0</v>
      </c>
    </row>
    <row r="6596" spans="1:9">
      <c r="A6596" s="7">
        <v>6594.5</v>
      </c>
      <c r="B6596" s="7">
        <v>0</v>
      </c>
      <c r="C6596" s="7"/>
      <c r="D6596" s="7"/>
      <c r="E6596" s="7"/>
      <c r="H6596">
        <v>6594.5</v>
      </c>
      <c r="I6596">
        <v>1</v>
      </c>
    </row>
    <row r="6597" spans="1:9">
      <c r="A6597" s="7">
        <v>6595.5</v>
      </c>
      <c r="B6597" s="7">
        <v>0</v>
      </c>
      <c r="C6597" s="7"/>
      <c r="D6597" s="7"/>
      <c r="E6597" s="7"/>
      <c r="H6597">
        <v>6595.5</v>
      </c>
      <c r="I6597">
        <v>0</v>
      </c>
    </row>
    <row r="6598" spans="1:9">
      <c r="A6598" s="7">
        <v>6596.5</v>
      </c>
      <c r="B6598" s="7">
        <v>0</v>
      </c>
      <c r="C6598" s="7"/>
      <c r="D6598" s="7"/>
      <c r="E6598" s="7"/>
      <c r="H6598">
        <v>6596.5</v>
      </c>
      <c r="I6598">
        <v>0</v>
      </c>
    </row>
    <row r="6599" spans="1:9">
      <c r="A6599" s="7">
        <v>6597.5</v>
      </c>
      <c r="B6599" s="7">
        <v>1</v>
      </c>
      <c r="C6599" s="7"/>
      <c r="D6599" s="7"/>
      <c r="E6599" s="7"/>
      <c r="H6599">
        <v>6597.5</v>
      </c>
      <c r="I6599">
        <v>0</v>
      </c>
    </row>
    <row r="6600" spans="1:9">
      <c r="A6600" s="7">
        <v>6598.5</v>
      </c>
      <c r="B6600" s="7">
        <v>0</v>
      </c>
      <c r="C6600" s="7"/>
      <c r="D6600" s="7"/>
      <c r="E6600" s="7"/>
      <c r="H6600">
        <v>6598.5</v>
      </c>
      <c r="I6600">
        <v>0</v>
      </c>
    </row>
    <row r="6601" spans="1:9">
      <c r="A6601" s="7">
        <v>6599.5</v>
      </c>
      <c r="B6601" s="7">
        <v>0</v>
      </c>
      <c r="C6601" s="7"/>
      <c r="D6601" s="7"/>
      <c r="E6601" s="7"/>
      <c r="H6601">
        <v>6599.5</v>
      </c>
      <c r="I6601">
        <v>0</v>
      </c>
    </row>
    <row r="6602" spans="1:9">
      <c r="A6602" s="7">
        <v>6600.5</v>
      </c>
      <c r="B6602" s="7">
        <v>0</v>
      </c>
      <c r="C6602" s="7"/>
      <c r="D6602" s="7"/>
      <c r="E6602" s="7"/>
      <c r="H6602">
        <v>6600.5</v>
      </c>
      <c r="I6602">
        <v>0</v>
      </c>
    </row>
    <row r="6603" spans="1:9">
      <c r="A6603" s="7">
        <v>6601.5</v>
      </c>
      <c r="B6603" s="7">
        <v>0</v>
      </c>
      <c r="C6603" s="7"/>
      <c r="D6603" s="7"/>
      <c r="E6603" s="7"/>
      <c r="H6603">
        <v>6601.5</v>
      </c>
      <c r="I6603">
        <v>0</v>
      </c>
    </row>
    <row r="6604" spans="1:9">
      <c r="A6604" s="7">
        <v>6602.5</v>
      </c>
      <c r="B6604" s="7">
        <v>0</v>
      </c>
      <c r="C6604" s="7"/>
      <c r="D6604" s="7"/>
      <c r="E6604" s="7"/>
      <c r="H6604">
        <v>6602.5</v>
      </c>
      <c r="I6604">
        <v>1</v>
      </c>
    </row>
    <row r="6605" spans="1:9">
      <c r="A6605" s="7">
        <v>6603.5</v>
      </c>
      <c r="B6605" s="7">
        <v>0</v>
      </c>
      <c r="C6605" s="7"/>
      <c r="D6605" s="7"/>
      <c r="E6605" s="7"/>
      <c r="H6605">
        <v>6603.5</v>
      </c>
      <c r="I6605">
        <v>0</v>
      </c>
    </row>
    <row r="6606" spans="1:9">
      <c r="A6606" s="7">
        <v>6604.5</v>
      </c>
      <c r="B6606" s="7">
        <v>0</v>
      </c>
      <c r="C6606" s="7"/>
      <c r="D6606" s="7"/>
      <c r="E6606" s="7"/>
      <c r="H6606">
        <v>6604.5</v>
      </c>
      <c r="I6606">
        <v>0</v>
      </c>
    </row>
    <row r="6607" spans="1:9">
      <c r="A6607" s="7">
        <v>6605.5</v>
      </c>
      <c r="B6607" s="7">
        <v>0</v>
      </c>
      <c r="C6607" s="7"/>
      <c r="D6607" s="7"/>
      <c r="E6607" s="7"/>
      <c r="H6607">
        <v>6605.5</v>
      </c>
      <c r="I6607">
        <v>0</v>
      </c>
    </row>
    <row r="6608" spans="1:9">
      <c r="A6608" s="7">
        <v>6606.5</v>
      </c>
      <c r="B6608" s="7">
        <v>0</v>
      </c>
      <c r="C6608" s="7"/>
      <c r="D6608" s="7"/>
      <c r="E6608" s="7"/>
      <c r="H6608">
        <v>6606.5</v>
      </c>
      <c r="I6608">
        <v>0</v>
      </c>
    </row>
    <row r="6609" spans="1:9">
      <c r="A6609" s="7">
        <v>6607.5</v>
      </c>
      <c r="B6609" s="7">
        <v>0</v>
      </c>
      <c r="C6609" s="7"/>
      <c r="D6609" s="7"/>
      <c r="E6609" s="7"/>
      <c r="H6609">
        <v>6607.5</v>
      </c>
      <c r="I6609">
        <v>0</v>
      </c>
    </row>
    <row r="6610" spans="1:9">
      <c r="A6610" s="7">
        <v>6608.5</v>
      </c>
      <c r="B6610" s="7">
        <v>0</v>
      </c>
      <c r="C6610" s="7"/>
      <c r="D6610" s="7"/>
      <c r="E6610" s="7"/>
      <c r="H6610">
        <v>6608.5</v>
      </c>
      <c r="I6610">
        <v>0</v>
      </c>
    </row>
    <row r="6611" spans="1:9">
      <c r="A6611" s="7">
        <v>6609.5</v>
      </c>
      <c r="B6611" s="7">
        <v>0</v>
      </c>
      <c r="C6611" s="7"/>
      <c r="D6611" s="7"/>
      <c r="E6611" s="7"/>
      <c r="H6611">
        <v>6609.5</v>
      </c>
      <c r="I6611">
        <v>0</v>
      </c>
    </row>
    <row r="6612" spans="1:9">
      <c r="A6612" s="7">
        <v>6610.5</v>
      </c>
      <c r="B6612" s="7">
        <v>0</v>
      </c>
      <c r="C6612" s="7"/>
      <c r="D6612" s="7"/>
      <c r="E6612" s="7"/>
      <c r="H6612">
        <v>6610.5</v>
      </c>
      <c r="I6612">
        <v>1</v>
      </c>
    </row>
    <row r="6613" spans="1:9">
      <c r="A6613" s="7">
        <v>6611.5</v>
      </c>
      <c r="B6613" s="7">
        <v>0</v>
      </c>
      <c r="C6613" s="7"/>
      <c r="D6613" s="7"/>
      <c r="E6613" s="7"/>
      <c r="H6613">
        <v>6611.5</v>
      </c>
      <c r="I6613">
        <v>0</v>
      </c>
    </row>
    <row r="6614" spans="1:9">
      <c r="A6614" s="7">
        <v>6612.5</v>
      </c>
      <c r="B6614" s="7">
        <v>0</v>
      </c>
      <c r="C6614" s="7"/>
      <c r="D6614" s="7"/>
      <c r="E6614" s="7"/>
      <c r="H6614">
        <v>6612.5</v>
      </c>
      <c r="I6614">
        <v>1</v>
      </c>
    </row>
    <row r="6615" spans="1:9">
      <c r="A6615" s="7">
        <v>6613.5</v>
      </c>
      <c r="B6615" s="7">
        <v>0</v>
      </c>
      <c r="C6615" s="7"/>
      <c r="D6615" s="7"/>
      <c r="E6615" s="7"/>
      <c r="H6615">
        <v>6613.5</v>
      </c>
      <c r="I6615">
        <v>0</v>
      </c>
    </row>
    <row r="6616" spans="1:9">
      <c r="A6616" s="7">
        <v>6614.5</v>
      </c>
      <c r="B6616" s="7">
        <v>0</v>
      </c>
      <c r="C6616" s="7"/>
      <c r="D6616" s="7"/>
      <c r="E6616" s="7"/>
      <c r="H6616">
        <v>6614.5</v>
      </c>
      <c r="I6616">
        <v>0</v>
      </c>
    </row>
    <row r="6617" spans="1:9">
      <c r="A6617" s="7">
        <v>6615.5</v>
      </c>
      <c r="B6617" s="7">
        <v>0</v>
      </c>
      <c r="C6617" s="7"/>
      <c r="D6617" s="7"/>
      <c r="E6617" s="7"/>
      <c r="H6617">
        <v>6615.5</v>
      </c>
      <c r="I6617">
        <v>0</v>
      </c>
    </row>
    <row r="6618" spans="1:9">
      <c r="A6618" s="7">
        <v>6616.5</v>
      </c>
      <c r="B6618" s="7">
        <v>0</v>
      </c>
      <c r="C6618" s="7"/>
      <c r="D6618" s="7"/>
      <c r="E6618" s="7"/>
      <c r="H6618">
        <v>6616.5</v>
      </c>
      <c r="I6618">
        <v>0</v>
      </c>
    </row>
    <row r="6619" spans="1:9">
      <c r="A6619" s="7">
        <v>6617.5</v>
      </c>
      <c r="B6619" s="7">
        <v>0</v>
      </c>
      <c r="C6619" s="7"/>
      <c r="D6619" s="7"/>
      <c r="E6619" s="7"/>
      <c r="H6619">
        <v>6617.5</v>
      </c>
      <c r="I6619">
        <v>0</v>
      </c>
    </row>
    <row r="6620" spans="1:9">
      <c r="A6620" s="7">
        <v>6618.5</v>
      </c>
      <c r="B6620" s="7">
        <v>0</v>
      </c>
      <c r="C6620" s="7"/>
      <c r="D6620" s="7"/>
      <c r="E6620" s="7"/>
      <c r="H6620">
        <v>6618.5</v>
      </c>
      <c r="I6620">
        <v>0</v>
      </c>
    </row>
    <row r="6621" spans="1:9">
      <c r="A6621" s="7">
        <v>6619.5</v>
      </c>
      <c r="B6621" s="7">
        <v>0</v>
      </c>
      <c r="C6621" s="7"/>
      <c r="D6621" s="7"/>
      <c r="E6621" s="7"/>
      <c r="H6621">
        <v>6619.5</v>
      </c>
      <c r="I6621">
        <v>2</v>
      </c>
    </row>
    <row r="6622" spans="1:9">
      <c r="A6622" s="7">
        <v>6620.5</v>
      </c>
      <c r="B6622" s="7">
        <v>1</v>
      </c>
      <c r="C6622" s="7"/>
      <c r="D6622" s="7"/>
      <c r="E6622" s="7"/>
      <c r="H6622">
        <v>6620.5</v>
      </c>
      <c r="I6622">
        <v>0</v>
      </c>
    </row>
    <row r="6623" spans="1:9">
      <c r="A6623" s="7">
        <v>6621.5</v>
      </c>
      <c r="B6623" s="7">
        <v>0</v>
      </c>
      <c r="C6623" s="7"/>
      <c r="D6623" s="7"/>
      <c r="E6623" s="7"/>
      <c r="H6623">
        <v>6621.5</v>
      </c>
      <c r="I6623">
        <v>0</v>
      </c>
    </row>
    <row r="6624" spans="1:9">
      <c r="A6624" s="7">
        <v>6622.5</v>
      </c>
      <c r="B6624" s="7">
        <v>0</v>
      </c>
      <c r="C6624" s="7"/>
      <c r="D6624" s="7"/>
      <c r="E6624" s="7"/>
      <c r="H6624">
        <v>6622.5</v>
      </c>
      <c r="I6624">
        <v>0</v>
      </c>
    </row>
    <row r="6625" spans="1:9">
      <c r="A6625" s="7">
        <v>6623.5</v>
      </c>
      <c r="B6625" s="7">
        <v>0</v>
      </c>
      <c r="C6625" s="7"/>
      <c r="D6625" s="7"/>
      <c r="E6625" s="7"/>
      <c r="H6625">
        <v>6623.5</v>
      </c>
      <c r="I6625">
        <v>1</v>
      </c>
    </row>
    <row r="6626" spans="1:9">
      <c r="A6626" s="7">
        <v>6624.5</v>
      </c>
      <c r="B6626" s="7">
        <v>0</v>
      </c>
      <c r="C6626" s="7"/>
      <c r="D6626" s="7"/>
      <c r="E6626" s="7"/>
      <c r="H6626">
        <v>6624.5</v>
      </c>
      <c r="I6626">
        <v>0</v>
      </c>
    </row>
    <row r="6627" spans="1:9">
      <c r="A6627" s="7">
        <v>6625.5</v>
      </c>
      <c r="B6627" s="7">
        <v>0</v>
      </c>
      <c r="C6627" s="7"/>
      <c r="D6627" s="7"/>
      <c r="E6627" s="7"/>
      <c r="H6627">
        <v>6625.5</v>
      </c>
      <c r="I6627">
        <v>0</v>
      </c>
    </row>
    <row r="6628" spans="1:9">
      <c r="A6628" s="7">
        <v>6626.5</v>
      </c>
      <c r="B6628" s="7">
        <v>1</v>
      </c>
      <c r="C6628" s="7"/>
      <c r="D6628" s="7"/>
      <c r="E6628" s="7"/>
      <c r="H6628">
        <v>6626.5</v>
      </c>
      <c r="I6628">
        <v>1</v>
      </c>
    </row>
    <row r="6629" spans="1:9">
      <c r="A6629" s="7">
        <v>6627.5</v>
      </c>
      <c r="B6629" s="7">
        <v>0</v>
      </c>
      <c r="C6629" s="7"/>
      <c r="D6629" s="7"/>
      <c r="E6629" s="7"/>
      <c r="H6629">
        <v>6627.5</v>
      </c>
      <c r="I6629">
        <v>1</v>
      </c>
    </row>
    <row r="6630" spans="1:9">
      <c r="A6630" s="7">
        <v>6628.5</v>
      </c>
      <c r="B6630" s="7">
        <v>1</v>
      </c>
      <c r="C6630" s="7"/>
      <c r="D6630" s="7"/>
      <c r="E6630" s="7"/>
      <c r="H6630">
        <v>6628.5</v>
      </c>
      <c r="I6630">
        <v>0</v>
      </c>
    </row>
    <row r="6631" spans="1:9">
      <c r="A6631" s="7">
        <v>6629.5</v>
      </c>
      <c r="B6631" s="7">
        <v>0</v>
      </c>
      <c r="C6631" s="7"/>
      <c r="D6631" s="7"/>
      <c r="E6631" s="7"/>
      <c r="H6631">
        <v>6629.5</v>
      </c>
      <c r="I6631">
        <v>0</v>
      </c>
    </row>
    <row r="6632" spans="1:9">
      <c r="A6632" s="7">
        <v>6630.5</v>
      </c>
      <c r="B6632" s="7">
        <v>0</v>
      </c>
      <c r="C6632" s="7"/>
      <c r="D6632" s="7"/>
      <c r="E6632" s="7"/>
      <c r="H6632">
        <v>6630.5</v>
      </c>
      <c r="I6632">
        <v>0</v>
      </c>
    </row>
    <row r="6633" spans="1:9">
      <c r="A6633" s="7">
        <v>6631.5</v>
      </c>
      <c r="B6633" s="7">
        <v>0</v>
      </c>
      <c r="C6633" s="7"/>
      <c r="D6633" s="7"/>
      <c r="E6633" s="7"/>
      <c r="H6633">
        <v>6631.5</v>
      </c>
      <c r="I6633">
        <v>1</v>
      </c>
    </row>
    <row r="6634" spans="1:9">
      <c r="A6634" s="7">
        <v>6632.5</v>
      </c>
      <c r="B6634" s="7">
        <v>0</v>
      </c>
      <c r="C6634" s="7"/>
      <c r="D6634" s="7"/>
      <c r="E6634" s="7"/>
      <c r="H6634">
        <v>6632.5</v>
      </c>
      <c r="I6634">
        <v>0</v>
      </c>
    </row>
    <row r="6635" spans="1:9">
      <c r="A6635" s="7">
        <v>6633.5</v>
      </c>
      <c r="B6635" s="7">
        <v>0</v>
      </c>
      <c r="C6635" s="7"/>
      <c r="D6635" s="7"/>
      <c r="E6635" s="7"/>
      <c r="H6635">
        <v>6633.5</v>
      </c>
      <c r="I6635">
        <v>0</v>
      </c>
    </row>
    <row r="6636" spans="1:9">
      <c r="A6636" s="7">
        <v>6634.5</v>
      </c>
      <c r="B6636" s="7">
        <v>0</v>
      </c>
      <c r="C6636" s="7"/>
      <c r="D6636" s="7"/>
      <c r="E6636" s="7"/>
      <c r="H6636">
        <v>6634.5</v>
      </c>
      <c r="I6636">
        <v>1</v>
      </c>
    </row>
    <row r="6637" spans="1:9">
      <c r="A6637" s="7">
        <v>6635.5</v>
      </c>
      <c r="B6637" s="7">
        <v>0</v>
      </c>
      <c r="C6637" s="7"/>
      <c r="D6637" s="7"/>
      <c r="E6637" s="7"/>
      <c r="H6637">
        <v>6635.5</v>
      </c>
      <c r="I6637">
        <v>0</v>
      </c>
    </row>
    <row r="6638" spans="1:9">
      <c r="A6638" s="7">
        <v>6636.5</v>
      </c>
      <c r="B6638" s="7">
        <v>0</v>
      </c>
      <c r="C6638" s="7"/>
      <c r="D6638" s="7"/>
      <c r="E6638" s="7"/>
      <c r="H6638">
        <v>6636.5</v>
      </c>
      <c r="I6638">
        <v>1</v>
      </c>
    </row>
    <row r="6639" spans="1:9">
      <c r="A6639" s="7">
        <v>6637.5</v>
      </c>
      <c r="B6639" s="7">
        <v>0</v>
      </c>
      <c r="C6639" s="7"/>
      <c r="D6639" s="7"/>
      <c r="E6639" s="7"/>
      <c r="H6639">
        <v>6637.5</v>
      </c>
      <c r="I6639">
        <v>0</v>
      </c>
    </row>
    <row r="6640" spans="1:9">
      <c r="A6640" s="7">
        <v>6638.5</v>
      </c>
      <c r="B6640" s="7">
        <v>1</v>
      </c>
      <c r="C6640" s="7"/>
      <c r="D6640" s="7"/>
      <c r="E6640" s="7"/>
      <c r="H6640">
        <v>6638.5</v>
      </c>
      <c r="I6640">
        <v>0</v>
      </c>
    </row>
    <row r="6641" spans="1:9">
      <c r="A6641" s="7">
        <v>6639.5</v>
      </c>
      <c r="B6641" s="7">
        <v>0</v>
      </c>
      <c r="C6641" s="7"/>
      <c r="D6641" s="7"/>
      <c r="E6641" s="7"/>
      <c r="H6641">
        <v>6639.5</v>
      </c>
      <c r="I6641">
        <v>0</v>
      </c>
    </row>
    <row r="6642" spans="1:9">
      <c r="A6642" s="7">
        <v>6640.5</v>
      </c>
      <c r="B6642" s="7">
        <v>0</v>
      </c>
      <c r="C6642" s="7"/>
      <c r="D6642" s="7"/>
      <c r="E6642" s="7"/>
      <c r="H6642">
        <v>6640.5</v>
      </c>
      <c r="I6642">
        <v>0</v>
      </c>
    </row>
    <row r="6643" spans="1:9">
      <c r="A6643" s="7">
        <v>6641.5</v>
      </c>
      <c r="B6643" s="7">
        <v>0</v>
      </c>
      <c r="C6643" s="7"/>
      <c r="D6643" s="7"/>
      <c r="E6643" s="7"/>
      <c r="H6643">
        <v>6641.5</v>
      </c>
      <c r="I6643">
        <v>0</v>
      </c>
    </row>
    <row r="6644" spans="1:9">
      <c r="A6644" s="7">
        <v>6642.5</v>
      </c>
      <c r="B6644" s="7">
        <v>0</v>
      </c>
      <c r="C6644" s="7"/>
      <c r="D6644" s="7"/>
      <c r="E6644" s="7"/>
      <c r="H6644">
        <v>6642.5</v>
      </c>
      <c r="I6644">
        <v>0</v>
      </c>
    </row>
    <row r="6645" spans="1:9">
      <c r="A6645" s="7">
        <v>6643.5</v>
      </c>
      <c r="B6645" s="7">
        <v>0</v>
      </c>
      <c r="C6645" s="7"/>
      <c r="D6645" s="7"/>
      <c r="E6645" s="7"/>
      <c r="H6645">
        <v>6643.5</v>
      </c>
      <c r="I6645">
        <v>0</v>
      </c>
    </row>
    <row r="6646" spans="1:9">
      <c r="A6646" s="7">
        <v>6644.5</v>
      </c>
      <c r="B6646" s="7">
        <v>0</v>
      </c>
      <c r="C6646" s="7"/>
      <c r="D6646" s="7"/>
      <c r="E6646" s="7"/>
      <c r="H6646">
        <v>6644.5</v>
      </c>
      <c r="I6646">
        <v>0</v>
      </c>
    </row>
    <row r="6647" spans="1:9">
      <c r="A6647" s="7">
        <v>6645.5</v>
      </c>
      <c r="B6647" s="7">
        <v>0</v>
      </c>
      <c r="C6647" s="7"/>
      <c r="D6647" s="7"/>
      <c r="E6647" s="7"/>
      <c r="H6647">
        <v>6645.5</v>
      </c>
      <c r="I6647">
        <v>1</v>
      </c>
    </row>
    <row r="6648" spans="1:9">
      <c r="A6648" s="7">
        <v>6646.5</v>
      </c>
      <c r="B6648" s="7">
        <v>0</v>
      </c>
      <c r="C6648" s="7"/>
      <c r="D6648" s="7"/>
      <c r="E6648" s="7"/>
      <c r="H6648">
        <v>6646.5</v>
      </c>
      <c r="I6648">
        <v>0</v>
      </c>
    </row>
    <row r="6649" spans="1:9">
      <c r="A6649" s="7">
        <v>6647.5</v>
      </c>
      <c r="B6649" s="7">
        <v>0</v>
      </c>
      <c r="C6649" s="7"/>
      <c r="D6649" s="7"/>
      <c r="E6649" s="7"/>
      <c r="H6649">
        <v>6647.5</v>
      </c>
      <c r="I6649">
        <v>0</v>
      </c>
    </row>
    <row r="6650" spans="1:9">
      <c r="A6650" s="7">
        <v>6648.5</v>
      </c>
      <c r="B6650" s="7">
        <v>0</v>
      </c>
      <c r="C6650" s="7"/>
      <c r="D6650" s="7"/>
      <c r="E6650" s="7"/>
      <c r="H6650">
        <v>6648.5</v>
      </c>
      <c r="I6650">
        <v>0</v>
      </c>
    </row>
    <row r="6651" spans="1:9">
      <c r="A6651" s="7">
        <v>6649.5</v>
      </c>
      <c r="B6651" s="7">
        <v>0</v>
      </c>
      <c r="C6651" s="7"/>
      <c r="D6651" s="7"/>
      <c r="E6651" s="7"/>
      <c r="H6651">
        <v>6649.5</v>
      </c>
      <c r="I6651">
        <v>0</v>
      </c>
    </row>
    <row r="6652" spans="1:9">
      <c r="A6652" s="7">
        <v>6650.5</v>
      </c>
      <c r="B6652" s="7">
        <v>0</v>
      </c>
      <c r="C6652" s="7"/>
      <c r="D6652" s="7"/>
      <c r="E6652" s="7"/>
      <c r="H6652">
        <v>6650.5</v>
      </c>
      <c r="I6652">
        <v>0</v>
      </c>
    </row>
    <row r="6653" spans="1:9">
      <c r="A6653" s="7">
        <v>6651.5</v>
      </c>
      <c r="B6653" s="7">
        <v>0</v>
      </c>
      <c r="C6653" s="7"/>
      <c r="D6653" s="7"/>
      <c r="E6653" s="7"/>
      <c r="H6653">
        <v>6651.5</v>
      </c>
      <c r="I6653">
        <v>0</v>
      </c>
    </row>
    <row r="6654" spans="1:9">
      <c r="A6654" s="7">
        <v>6652.5</v>
      </c>
      <c r="B6654" s="7">
        <v>0</v>
      </c>
      <c r="C6654" s="7"/>
      <c r="D6654" s="7"/>
      <c r="E6654" s="7"/>
      <c r="H6654">
        <v>6652.5</v>
      </c>
      <c r="I6654">
        <v>0</v>
      </c>
    </row>
    <row r="6655" spans="1:9">
      <c r="A6655" s="7">
        <v>6653.5</v>
      </c>
      <c r="B6655" s="7">
        <v>0</v>
      </c>
      <c r="C6655" s="7"/>
      <c r="D6655" s="7"/>
      <c r="E6655" s="7"/>
      <c r="H6655">
        <v>6653.5</v>
      </c>
      <c r="I6655">
        <v>0</v>
      </c>
    </row>
    <row r="6656" spans="1:9">
      <c r="A6656" s="7">
        <v>6654.5</v>
      </c>
      <c r="B6656" s="7">
        <v>0</v>
      </c>
      <c r="C6656" s="7"/>
      <c r="D6656" s="7"/>
      <c r="E6656" s="7"/>
      <c r="H6656">
        <v>6654.5</v>
      </c>
      <c r="I6656">
        <v>0</v>
      </c>
    </row>
    <row r="6657" spans="1:9">
      <c r="A6657" s="7">
        <v>6655.5</v>
      </c>
      <c r="B6657" s="7">
        <v>0</v>
      </c>
      <c r="C6657" s="7"/>
      <c r="D6657" s="7"/>
      <c r="E6657" s="7"/>
      <c r="H6657">
        <v>6655.5</v>
      </c>
      <c r="I6657">
        <v>0</v>
      </c>
    </row>
    <row r="6658" spans="1:9">
      <c r="A6658" s="7">
        <v>6656.5</v>
      </c>
      <c r="B6658" s="7">
        <v>0</v>
      </c>
      <c r="C6658" s="7"/>
      <c r="D6658" s="7"/>
      <c r="E6658" s="7"/>
      <c r="H6658">
        <v>6656.5</v>
      </c>
      <c r="I6658">
        <v>0</v>
      </c>
    </row>
    <row r="6659" spans="1:9">
      <c r="A6659" s="7">
        <v>6657.5</v>
      </c>
      <c r="B6659" s="7">
        <v>0</v>
      </c>
      <c r="C6659" s="7"/>
      <c r="D6659" s="7"/>
      <c r="E6659" s="7"/>
      <c r="H6659">
        <v>6657.5</v>
      </c>
      <c r="I6659">
        <v>0</v>
      </c>
    </row>
    <row r="6660" spans="1:9">
      <c r="A6660" s="7">
        <v>6658.5</v>
      </c>
      <c r="B6660" s="7">
        <v>0</v>
      </c>
      <c r="C6660" s="7"/>
      <c r="D6660" s="7"/>
      <c r="E6660" s="7"/>
      <c r="H6660">
        <v>6658.5</v>
      </c>
      <c r="I6660">
        <v>0</v>
      </c>
    </row>
    <row r="6661" spans="1:9">
      <c r="A6661" s="7">
        <v>6659.5</v>
      </c>
      <c r="B6661" s="7">
        <v>1</v>
      </c>
      <c r="C6661" s="7"/>
      <c r="D6661" s="7"/>
      <c r="E6661" s="7"/>
      <c r="H6661">
        <v>6659.5</v>
      </c>
      <c r="I6661">
        <v>0</v>
      </c>
    </row>
    <row r="6662" spans="1:9">
      <c r="A6662" s="7">
        <v>6660.5</v>
      </c>
      <c r="B6662" s="7">
        <v>0</v>
      </c>
      <c r="C6662" s="7"/>
      <c r="D6662" s="7"/>
      <c r="E6662" s="7"/>
      <c r="H6662">
        <v>6660.5</v>
      </c>
      <c r="I6662">
        <v>0</v>
      </c>
    </row>
    <row r="6663" spans="1:9">
      <c r="A6663" s="7">
        <v>6661.5</v>
      </c>
      <c r="B6663" s="7">
        <v>0</v>
      </c>
      <c r="C6663" s="7"/>
      <c r="D6663" s="7"/>
      <c r="E6663" s="7"/>
      <c r="H6663">
        <v>6661.5</v>
      </c>
      <c r="I6663">
        <v>0</v>
      </c>
    </row>
    <row r="6664" spans="1:9">
      <c r="A6664" s="7">
        <v>6662.5</v>
      </c>
      <c r="B6664" s="7">
        <v>0</v>
      </c>
      <c r="C6664" s="7"/>
      <c r="D6664" s="7"/>
      <c r="E6664" s="7"/>
      <c r="H6664">
        <v>6662.5</v>
      </c>
      <c r="I6664">
        <v>0</v>
      </c>
    </row>
    <row r="6665" spans="1:9">
      <c r="A6665" s="7">
        <v>6663.5</v>
      </c>
      <c r="B6665" s="7">
        <v>0</v>
      </c>
      <c r="C6665" s="7"/>
      <c r="D6665" s="7"/>
      <c r="E6665" s="7"/>
      <c r="H6665">
        <v>6663.5</v>
      </c>
      <c r="I6665">
        <v>0</v>
      </c>
    </row>
    <row r="6666" spans="1:9">
      <c r="A6666" s="7">
        <v>6664.5</v>
      </c>
      <c r="B6666" s="7">
        <v>0</v>
      </c>
      <c r="C6666" s="7"/>
      <c r="D6666" s="7"/>
      <c r="E6666" s="7"/>
      <c r="H6666">
        <v>6664.5</v>
      </c>
      <c r="I6666">
        <v>0</v>
      </c>
    </row>
    <row r="6667" spans="1:9">
      <c r="A6667" s="7">
        <v>6665.5</v>
      </c>
      <c r="B6667" s="7">
        <v>0</v>
      </c>
      <c r="C6667" s="7"/>
      <c r="D6667" s="7"/>
      <c r="E6667" s="7"/>
      <c r="H6667">
        <v>6665.5</v>
      </c>
      <c r="I6667">
        <v>0</v>
      </c>
    </row>
    <row r="6668" spans="1:9">
      <c r="A6668" s="7">
        <v>6666.5</v>
      </c>
      <c r="B6668" s="7">
        <v>0</v>
      </c>
      <c r="C6668" s="7"/>
      <c r="D6668" s="7"/>
      <c r="E6668" s="7"/>
      <c r="H6668">
        <v>6666.5</v>
      </c>
      <c r="I6668">
        <v>0</v>
      </c>
    </row>
    <row r="6669" spans="1:9">
      <c r="A6669" s="7">
        <v>6667.5</v>
      </c>
      <c r="B6669" s="7">
        <v>0</v>
      </c>
      <c r="C6669" s="7"/>
      <c r="D6669" s="7"/>
      <c r="E6669" s="7"/>
      <c r="H6669">
        <v>6667.5</v>
      </c>
      <c r="I6669">
        <v>0</v>
      </c>
    </row>
    <row r="6670" spans="1:9">
      <c r="A6670" s="7">
        <v>6668.5</v>
      </c>
      <c r="B6670" s="7">
        <v>0</v>
      </c>
      <c r="C6670" s="7"/>
      <c r="D6670" s="7"/>
      <c r="E6670" s="7"/>
      <c r="H6670">
        <v>6668.5</v>
      </c>
      <c r="I6670">
        <v>0</v>
      </c>
    </row>
    <row r="6671" spans="1:9">
      <c r="A6671" s="7">
        <v>6669.5</v>
      </c>
      <c r="B6671" s="7">
        <v>0</v>
      </c>
      <c r="C6671" s="7"/>
      <c r="D6671" s="7"/>
      <c r="E6671" s="7"/>
      <c r="H6671">
        <v>6669.5</v>
      </c>
      <c r="I6671">
        <v>0</v>
      </c>
    </row>
    <row r="6672" spans="1:9">
      <c r="A6672" s="7">
        <v>6670.5</v>
      </c>
      <c r="B6672" s="7">
        <v>0</v>
      </c>
      <c r="C6672" s="7"/>
      <c r="D6672" s="7"/>
      <c r="E6672" s="7"/>
      <c r="H6672">
        <v>6670.5</v>
      </c>
      <c r="I6672">
        <v>0</v>
      </c>
    </row>
    <row r="6673" spans="1:9">
      <c r="A6673" s="7">
        <v>6671.5</v>
      </c>
      <c r="B6673" s="7">
        <v>0</v>
      </c>
      <c r="C6673" s="7"/>
      <c r="D6673" s="7"/>
      <c r="E6673" s="7"/>
      <c r="H6673">
        <v>6671.5</v>
      </c>
      <c r="I6673">
        <v>0</v>
      </c>
    </row>
    <row r="6674" spans="1:9">
      <c r="A6674" s="7">
        <v>6672.5</v>
      </c>
      <c r="B6674" s="7">
        <v>0</v>
      </c>
      <c r="C6674" s="7"/>
      <c r="D6674" s="7"/>
      <c r="E6674" s="7"/>
      <c r="H6674">
        <v>6672.5</v>
      </c>
      <c r="I6674">
        <v>0</v>
      </c>
    </row>
    <row r="6675" spans="1:9">
      <c r="A6675" s="7">
        <v>6673.5</v>
      </c>
      <c r="B6675" s="7">
        <v>0</v>
      </c>
      <c r="C6675" s="7"/>
      <c r="D6675" s="7"/>
      <c r="E6675" s="7"/>
      <c r="H6675">
        <v>6673.5</v>
      </c>
      <c r="I6675">
        <v>0</v>
      </c>
    </row>
    <row r="6676" spans="1:9">
      <c r="A6676" s="7">
        <v>6674.5</v>
      </c>
      <c r="B6676" s="7">
        <v>0</v>
      </c>
      <c r="C6676" s="7"/>
      <c r="D6676" s="7"/>
      <c r="E6676" s="7"/>
      <c r="H6676">
        <v>6674.5</v>
      </c>
      <c r="I6676">
        <v>0</v>
      </c>
    </row>
    <row r="6677" spans="1:9">
      <c r="A6677" s="7">
        <v>6675.5</v>
      </c>
      <c r="B6677" s="7">
        <v>0</v>
      </c>
      <c r="C6677" s="7"/>
      <c r="D6677" s="7"/>
      <c r="E6677" s="7"/>
      <c r="H6677">
        <v>6675.5</v>
      </c>
      <c r="I6677">
        <v>0</v>
      </c>
    </row>
    <row r="6678" spans="1:9">
      <c r="A6678" s="7">
        <v>6676.5</v>
      </c>
      <c r="B6678" s="7">
        <v>0</v>
      </c>
      <c r="C6678" s="7"/>
      <c r="D6678" s="7"/>
      <c r="E6678" s="7"/>
      <c r="H6678">
        <v>6676.5</v>
      </c>
      <c r="I6678">
        <v>3</v>
      </c>
    </row>
    <row r="6679" spans="1:9">
      <c r="A6679" s="7">
        <v>6677.5</v>
      </c>
      <c r="B6679" s="7">
        <v>0</v>
      </c>
      <c r="C6679" s="7"/>
      <c r="D6679" s="7"/>
      <c r="E6679" s="7"/>
      <c r="H6679">
        <v>6677.5</v>
      </c>
      <c r="I6679">
        <v>0</v>
      </c>
    </row>
    <row r="6680" spans="1:9">
      <c r="A6680" s="7">
        <v>6678.5</v>
      </c>
      <c r="B6680" s="7">
        <v>0</v>
      </c>
      <c r="C6680" s="7"/>
      <c r="D6680" s="7"/>
      <c r="E6680" s="7"/>
      <c r="H6680">
        <v>6678.5</v>
      </c>
      <c r="I6680">
        <v>0</v>
      </c>
    </row>
    <row r="6681" spans="1:9">
      <c r="A6681" s="7">
        <v>6679.5</v>
      </c>
      <c r="B6681" s="7">
        <v>0</v>
      </c>
      <c r="C6681" s="7"/>
      <c r="D6681" s="7"/>
      <c r="E6681" s="7"/>
      <c r="H6681">
        <v>6679.5</v>
      </c>
      <c r="I6681">
        <v>0</v>
      </c>
    </row>
    <row r="6682" spans="1:9">
      <c r="A6682" s="7">
        <v>6680.5</v>
      </c>
      <c r="B6682" s="7">
        <v>0</v>
      </c>
      <c r="C6682" s="7"/>
      <c r="D6682" s="7"/>
      <c r="E6682" s="7"/>
      <c r="H6682">
        <v>6680.5</v>
      </c>
      <c r="I6682">
        <v>0</v>
      </c>
    </row>
    <row r="6683" spans="1:9">
      <c r="A6683" s="7">
        <v>6681.5</v>
      </c>
      <c r="B6683" s="7">
        <v>0</v>
      </c>
      <c r="C6683" s="7"/>
      <c r="D6683" s="7"/>
      <c r="E6683" s="7"/>
      <c r="H6683">
        <v>6681.5</v>
      </c>
      <c r="I6683">
        <v>0</v>
      </c>
    </row>
    <row r="6684" spans="1:9">
      <c r="A6684" s="7">
        <v>6682.5</v>
      </c>
      <c r="B6684" s="7">
        <v>0</v>
      </c>
      <c r="C6684" s="7"/>
      <c r="D6684" s="7"/>
      <c r="E6684" s="7"/>
      <c r="H6684">
        <v>6682.5</v>
      </c>
      <c r="I6684">
        <v>0</v>
      </c>
    </row>
    <row r="6685" spans="1:9">
      <c r="A6685" s="7">
        <v>6683.5</v>
      </c>
      <c r="B6685" s="7">
        <v>1</v>
      </c>
      <c r="C6685" s="7"/>
      <c r="D6685" s="7"/>
      <c r="E6685" s="7"/>
      <c r="H6685">
        <v>6683.5</v>
      </c>
      <c r="I6685">
        <v>1</v>
      </c>
    </row>
    <row r="6686" spans="1:9">
      <c r="A6686" s="7">
        <v>6684.5</v>
      </c>
      <c r="B6686" s="7">
        <v>0</v>
      </c>
      <c r="C6686" s="7"/>
      <c r="D6686" s="7"/>
      <c r="E6686" s="7"/>
      <c r="H6686">
        <v>6684.5</v>
      </c>
      <c r="I6686">
        <v>0</v>
      </c>
    </row>
    <row r="6687" spans="1:9">
      <c r="A6687" s="7">
        <v>6685.5</v>
      </c>
      <c r="B6687" s="7">
        <v>0</v>
      </c>
      <c r="C6687" s="7"/>
      <c r="D6687" s="7"/>
      <c r="E6687" s="7"/>
      <c r="H6687">
        <v>6685.5</v>
      </c>
      <c r="I6687">
        <v>0</v>
      </c>
    </row>
    <row r="6688" spans="1:9">
      <c r="A6688" s="7">
        <v>6686.5</v>
      </c>
      <c r="B6688" s="7">
        <v>0</v>
      </c>
      <c r="C6688" s="7"/>
      <c r="D6688" s="7"/>
      <c r="E6688" s="7"/>
      <c r="H6688">
        <v>6686.5</v>
      </c>
      <c r="I6688">
        <v>0</v>
      </c>
    </row>
    <row r="6689" spans="1:9">
      <c r="A6689" s="7">
        <v>6687.5</v>
      </c>
      <c r="B6689" s="7">
        <v>0</v>
      </c>
      <c r="C6689" s="7"/>
      <c r="D6689" s="7"/>
      <c r="E6689" s="7"/>
      <c r="H6689">
        <v>6687.5</v>
      </c>
      <c r="I6689">
        <v>0</v>
      </c>
    </row>
    <row r="6690" spans="1:9">
      <c r="A6690" s="7">
        <v>6688.5</v>
      </c>
      <c r="B6690" s="7">
        <v>0</v>
      </c>
      <c r="C6690" s="7"/>
      <c r="D6690" s="7"/>
      <c r="E6690" s="7"/>
      <c r="H6690">
        <v>6688.5</v>
      </c>
      <c r="I6690">
        <v>1</v>
      </c>
    </row>
    <row r="6691" spans="1:9">
      <c r="A6691" s="7">
        <v>6689.5</v>
      </c>
      <c r="B6691" s="7">
        <v>0</v>
      </c>
      <c r="C6691" s="7"/>
      <c r="D6691" s="7"/>
      <c r="E6691" s="7"/>
      <c r="H6691">
        <v>6689.5</v>
      </c>
      <c r="I6691">
        <v>0</v>
      </c>
    </row>
    <row r="6692" spans="1:9">
      <c r="A6692" s="7">
        <v>6690.5</v>
      </c>
      <c r="B6692" s="7">
        <v>0</v>
      </c>
      <c r="C6692" s="7"/>
      <c r="D6692" s="7"/>
      <c r="E6692" s="7"/>
      <c r="H6692">
        <v>6690.5</v>
      </c>
      <c r="I6692">
        <v>0</v>
      </c>
    </row>
    <row r="6693" spans="1:9">
      <c r="A6693" s="7">
        <v>6691.5</v>
      </c>
      <c r="B6693" s="7">
        <v>0</v>
      </c>
      <c r="C6693" s="7"/>
      <c r="D6693" s="7"/>
      <c r="E6693" s="7"/>
      <c r="H6693">
        <v>6691.5</v>
      </c>
      <c r="I6693">
        <v>0</v>
      </c>
    </row>
    <row r="6694" spans="1:9">
      <c r="A6694" s="7">
        <v>6692.5</v>
      </c>
      <c r="B6694" s="7">
        <v>1</v>
      </c>
      <c r="C6694" s="7"/>
      <c r="D6694" s="7"/>
      <c r="E6694" s="7"/>
      <c r="H6694">
        <v>6692.5</v>
      </c>
      <c r="I6694">
        <v>0</v>
      </c>
    </row>
    <row r="6695" spans="1:9">
      <c r="A6695" s="7">
        <v>6693.5</v>
      </c>
      <c r="B6695" s="7">
        <v>0</v>
      </c>
      <c r="C6695" s="7"/>
      <c r="D6695" s="7"/>
      <c r="E6695" s="7"/>
      <c r="H6695">
        <v>6693.5</v>
      </c>
      <c r="I6695">
        <v>0</v>
      </c>
    </row>
    <row r="6696" spans="1:9">
      <c r="A6696" s="7">
        <v>6694.5</v>
      </c>
      <c r="B6696" s="7">
        <v>0</v>
      </c>
      <c r="C6696" s="7"/>
      <c r="D6696" s="7"/>
      <c r="E6696" s="7"/>
      <c r="H6696">
        <v>6694.5</v>
      </c>
      <c r="I6696">
        <v>0</v>
      </c>
    </row>
    <row r="6697" spans="1:9">
      <c r="A6697" s="7">
        <v>6695.5</v>
      </c>
      <c r="B6697" s="7">
        <v>0</v>
      </c>
      <c r="C6697" s="7"/>
      <c r="D6697" s="7"/>
      <c r="E6697" s="7"/>
      <c r="H6697">
        <v>6695.5</v>
      </c>
      <c r="I6697">
        <v>0</v>
      </c>
    </row>
    <row r="6698" spans="1:9">
      <c r="A6698" s="7">
        <v>6696.5</v>
      </c>
      <c r="B6698" s="7">
        <v>0</v>
      </c>
      <c r="C6698" s="7"/>
      <c r="D6698" s="7"/>
      <c r="E6698" s="7"/>
      <c r="H6698">
        <v>6696.5</v>
      </c>
      <c r="I6698">
        <v>0</v>
      </c>
    </row>
    <row r="6699" spans="1:9">
      <c r="A6699" s="7">
        <v>6697.5</v>
      </c>
      <c r="B6699" s="7">
        <v>0</v>
      </c>
      <c r="C6699" s="7"/>
      <c r="D6699" s="7"/>
      <c r="E6699" s="7"/>
      <c r="H6699">
        <v>6697.5</v>
      </c>
      <c r="I6699">
        <v>1</v>
      </c>
    </row>
    <row r="6700" spans="1:9">
      <c r="A6700" s="7">
        <v>6698.5</v>
      </c>
      <c r="B6700" s="7">
        <v>0</v>
      </c>
      <c r="C6700" s="7"/>
      <c r="D6700" s="7"/>
      <c r="E6700" s="7"/>
      <c r="H6700">
        <v>6698.5</v>
      </c>
      <c r="I6700">
        <v>0</v>
      </c>
    </row>
    <row r="6701" spans="1:9">
      <c r="A6701" s="7">
        <v>6699.5</v>
      </c>
      <c r="B6701" s="7">
        <v>0</v>
      </c>
      <c r="C6701" s="7"/>
      <c r="D6701" s="7"/>
      <c r="E6701" s="7"/>
      <c r="H6701">
        <v>6699.5</v>
      </c>
      <c r="I6701">
        <v>0</v>
      </c>
    </row>
    <row r="6702" spans="1:9">
      <c r="A6702" s="7">
        <v>6700.5</v>
      </c>
      <c r="B6702" s="7">
        <v>0</v>
      </c>
      <c r="C6702" s="7"/>
      <c r="D6702" s="7"/>
      <c r="E6702" s="7"/>
      <c r="H6702">
        <v>6700.5</v>
      </c>
      <c r="I6702">
        <v>0</v>
      </c>
    </row>
    <row r="6703" spans="1:9">
      <c r="A6703" s="7">
        <v>6701.5</v>
      </c>
      <c r="B6703" s="7">
        <v>0</v>
      </c>
      <c r="C6703" s="7"/>
      <c r="D6703" s="7"/>
      <c r="E6703" s="7"/>
      <c r="H6703">
        <v>6701.5</v>
      </c>
      <c r="I6703">
        <v>0</v>
      </c>
    </row>
    <row r="6704" spans="1:9">
      <c r="A6704" s="7">
        <v>6702.5</v>
      </c>
      <c r="B6704" s="7">
        <v>0</v>
      </c>
      <c r="C6704" s="7"/>
      <c r="D6704" s="7"/>
      <c r="E6704" s="7"/>
      <c r="H6704">
        <v>6702.5</v>
      </c>
      <c r="I6704">
        <v>0</v>
      </c>
    </row>
    <row r="6705" spans="1:9">
      <c r="A6705" s="7">
        <v>6703.5</v>
      </c>
      <c r="B6705" s="7">
        <v>0</v>
      </c>
      <c r="C6705" s="7"/>
      <c r="D6705" s="7"/>
      <c r="E6705" s="7"/>
      <c r="H6705">
        <v>6703.5</v>
      </c>
      <c r="I6705">
        <v>0</v>
      </c>
    </row>
    <row r="6706" spans="1:9">
      <c r="A6706" s="7">
        <v>6704.5</v>
      </c>
      <c r="B6706" s="7">
        <v>1</v>
      </c>
      <c r="C6706" s="7"/>
      <c r="D6706" s="7"/>
      <c r="E6706" s="7"/>
      <c r="H6706">
        <v>6704.5</v>
      </c>
      <c r="I6706">
        <v>0</v>
      </c>
    </row>
    <row r="6707" spans="1:9">
      <c r="A6707" s="7">
        <v>6705.5</v>
      </c>
      <c r="B6707" s="7">
        <v>0</v>
      </c>
      <c r="C6707" s="7"/>
      <c r="D6707" s="7"/>
      <c r="E6707" s="7"/>
      <c r="H6707">
        <v>6705.5</v>
      </c>
      <c r="I6707">
        <v>0</v>
      </c>
    </row>
    <row r="6708" spans="1:9">
      <c r="A6708" s="7">
        <v>6706.5</v>
      </c>
      <c r="B6708" s="7">
        <v>0</v>
      </c>
      <c r="C6708" s="7"/>
      <c r="D6708" s="7"/>
      <c r="E6708" s="7"/>
      <c r="H6708">
        <v>6706.5</v>
      </c>
      <c r="I6708">
        <v>0</v>
      </c>
    </row>
    <row r="6709" spans="1:9">
      <c r="A6709" s="7">
        <v>6707.5</v>
      </c>
      <c r="B6709" s="7">
        <v>0</v>
      </c>
      <c r="C6709" s="7"/>
      <c r="D6709" s="7"/>
      <c r="E6709" s="7"/>
      <c r="H6709">
        <v>6707.5</v>
      </c>
      <c r="I6709">
        <v>0</v>
      </c>
    </row>
    <row r="6710" spans="1:9">
      <c r="A6710" s="7">
        <v>6708.5</v>
      </c>
      <c r="B6710" s="7">
        <v>0</v>
      </c>
      <c r="C6710" s="7"/>
      <c r="D6710" s="7"/>
      <c r="E6710" s="7"/>
      <c r="H6710">
        <v>6708.5</v>
      </c>
      <c r="I6710">
        <v>1</v>
      </c>
    </row>
    <row r="6711" spans="1:9">
      <c r="A6711" s="7">
        <v>6709.5</v>
      </c>
      <c r="B6711" s="7">
        <v>0</v>
      </c>
      <c r="C6711" s="7"/>
      <c r="D6711" s="7"/>
      <c r="E6711" s="7"/>
      <c r="H6711">
        <v>6709.5</v>
      </c>
      <c r="I6711">
        <v>0</v>
      </c>
    </row>
    <row r="6712" spans="1:9">
      <c r="A6712" s="7">
        <v>6710.5</v>
      </c>
      <c r="B6712" s="7">
        <v>0</v>
      </c>
      <c r="C6712" s="7"/>
      <c r="D6712" s="7"/>
      <c r="E6712" s="7"/>
      <c r="H6712">
        <v>6710.5</v>
      </c>
      <c r="I6712">
        <v>0</v>
      </c>
    </row>
    <row r="6713" spans="1:9">
      <c r="A6713" s="7">
        <v>6711.5</v>
      </c>
      <c r="B6713" s="7">
        <v>0</v>
      </c>
      <c r="C6713" s="7"/>
      <c r="D6713" s="7"/>
      <c r="E6713" s="7"/>
      <c r="H6713">
        <v>6711.5</v>
      </c>
      <c r="I6713">
        <v>1</v>
      </c>
    </row>
    <row r="6714" spans="1:9">
      <c r="A6714" s="7">
        <v>6712.5</v>
      </c>
      <c r="B6714" s="7">
        <v>0</v>
      </c>
      <c r="C6714" s="7"/>
      <c r="D6714" s="7"/>
      <c r="E6714" s="7"/>
      <c r="H6714">
        <v>6712.5</v>
      </c>
      <c r="I6714">
        <v>0</v>
      </c>
    </row>
    <row r="6715" spans="1:9">
      <c r="A6715" s="7">
        <v>6713.5</v>
      </c>
      <c r="B6715" s="7">
        <v>0</v>
      </c>
      <c r="C6715" s="7"/>
      <c r="D6715" s="7"/>
      <c r="E6715" s="7"/>
      <c r="H6715">
        <v>6713.5</v>
      </c>
      <c r="I6715">
        <v>1</v>
      </c>
    </row>
    <row r="6716" spans="1:9">
      <c r="A6716" s="7">
        <v>6714.5</v>
      </c>
      <c r="B6716" s="7">
        <v>0</v>
      </c>
      <c r="C6716" s="7"/>
      <c r="D6716" s="7"/>
      <c r="E6716" s="7"/>
      <c r="H6716">
        <v>6714.5</v>
      </c>
      <c r="I6716">
        <v>0</v>
      </c>
    </row>
    <row r="6717" spans="1:9">
      <c r="A6717" s="7">
        <v>6715.5</v>
      </c>
      <c r="B6717" s="7">
        <v>0</v>
      </c>
      <c r="C6717" s="7"/>
      <c r="D6717" s="7"/>
      <c r="E6717" s="7"/>
      <c r="H6717">
        <v>6715.5</v>
      </c>
      <c r="I6717">
        <v>0</v>
      </c>
    </row>
    <row r="6718" spans="1:9">
      <c r="A6718" s="7">
        <v>6716.5</v>
      </c>
      <c r="B6718" s="7">
        <v>0</v>
      </c>
      <c r="C6718" s="7"/>
      <c r="D6718" s="7"/>
      <c r="E6718" s="7"/>
      <c r="H6718">
        <v>6716.5</v>
      </c>
      <c r="I6718">
        <v>0</v>
      </c>
    </row>
    <row r="6719" spans="1:9">
      <c r="A6719" s="7">
        <v>6717.5</v>
      </c>
      <c r="B6719" s="7">
        <v>0</v>
      </c>
      <c r="C6719" s="7"/>
      <c r="D6719" s="7"/>
      <c r="E6719" s="7"/>
      <c r="H6719">
        <v>6717.5</v>
      </c>
      <c r="I6719">
        <v>0</v>
      </c>
    </row>
    <row r="6720" spans="1:9">
      <c r="A6720" s="7">
        <v>6718.5</v>
      </c>
      <c r="B6720" s="7">
        <v>0</v>
      </c>
      <c r="C6720" s="7"/>
      <c r="D6720" s="7"/>
      <c r="E6720" s="7"/>
      <c r="H6720">
        <v>6718.5</v>
      </c>
      <c r="I6720">
        <v>1</v>
      </c>
    </row>
    <row r="6721" spans="1:9">
      <c r="A6721" s="7">
        <v>6719.5</v>
      </c>
      <c r="B6721" s="7">
        <v>0</v>
      </c>
      <c r="C6721" s="7"/>
      <c r="D6721" s="7"/>
      <c r="E6721" s="7"/>
      <c r="H6721">
        <v>6719.5</v>
      </c>
      <c r="I6721">
        <v>1</v>
      </c>
    </row>
    <row r="6722" spans="1:9">
      <c r="A6722" s="7">
        <v>6720.5</v>
      </c>
      <c r="B6722" s="7">
        <v>0</v>
      </c>
      <c r="C6722" s="7"/>
      <c r="D6722" s="7"/>
      <c r="E6722" s="7"/>
      <c r="H6722">
        <v>6720.5</v>
      </c>
      <c r="I6722">
        <v>0</v>
      </c>
    </row>
    <row r="6723" spans="1:9">
      <c r="A6723" s="7">
        <v>6721.5</v>
      </c>
      <c r="B6723" s="7">
        <v>0</v>
      </c>
      <c r="C6723" s="7"/>
      <c r="D6723" s="7"/>
      <c r="E6723" s="7"/>
      <c r="H6723">
        <v>6721.5</v>
      </c>
      <c r="I6723">
        <v>0</v>
      </c>
    </row>
    <row r="6724" spans="1:9">
      <c r="A6724" s="7">
        <v>6722.5</v>
      </c>
      <c r="B6724" s="7">
        <v>0</v>
      </c>
      <c r="C6724" s="7"/>
      <c r="D6724" s="7"/>
      <c r="E6724" s="7"/>
      <c r="H6724">
        <v>6722.5</v>
      </c>
      <c r="I6724">
        <v>0</v>
      </c>
    </row>
    <row r="6725" spans="1:9">
      <c r="A6725" s="7">
        <v>6723.5</v>
      </c>
      <c r="B6725" s="7">
        <v>0</v>
      </c>
      <c r="C6725" s="7"/>
      <c r="D6725" s="7"/>
      <c r="E6725" s="7"/>
      <c r="H6725">
        <v>6723.5</v>
      </c>
      <c r="I6725">
        <v>0</v>
      </c>
    </row>
    <row r="6726" spans="1:9">
      <c r="A6726" s="7">
        <v>6724.5</v>
      </c>
      <c r="B6726" s="7">
        <v>0</v>
      </c>
      <c r="C6726" s="7"/>
      <c r="D6726" s="7"/>
      <c r="E6726" s="7"/>
      <c r="H6726">
        <v>6724.5</v>
      </c>
      <c r="I6726">
        <v>0</v>
      </c>
    </row>
    <row r="6727" spans="1:9">
      <c r="A6727" s="7">
        <v>6725.5</v>
      </c>
      <c r="B6727" s="7">
        <v>0</v>
      </c>
      <c r="C6727" s="7"/>
      <c r="D6727" s="7"/>
      <c r="E6727" s="7"/>
      <c r="H6727">
        <v>6725.5</v>
      </c>
      <c r="I6727">
        <v>0</v>
      </c>
    </row>
    <row r="6728" spans="1:9">
      <c r="A6728" s="7">
        <v>6726.5</v>
      </c>
      <c r="B6728" s="7">
        <v>0</v>
      </c>
      <c r="C6728" s="7"/>
      <c r="D6728" s="7"/>
      <c r="E6728" s="7"/>
      <c r="H6728">
        <v>6726.5</v>
      </c>
      <c r="I6728">
        <v>0</v>
      </c>
    </row>
    <row r="6729" spans="1:9">
      <c r="A6729" s="7">
        <v>6727.5</v>
      </c>
      <c r="B6729" s="7">
        <v>0</v>
      </c>
      <c r="C6729" s="7"/>
      <c r="D6729" s="7"/>
      <c r="E6729" s="7"/>
      <c r="H6729">
        <v>6727.5</v>
      </c>
      <c r="I6729">
        <v>0</v>
      </c>
    </row>
    <row r="6730" spans="1:9">
      <c r="A6730" s="7">
        <v>6728.5</v>
      </c>
      <c r="B6730" s="7">
        <v>1</v>
      </c>
      <c r="C6730" s="7"/>
      <c r="D6730" s="7"/>
      <c r="E6730" s="7"/>
      <c r="H6730">
        <v>6728.5</v>
      </c>
      <c r="I6730">
        <v>0</v>
      </c>
    </row>
    <row r="6731" spans="1:9">
      <c r="A6731" s="7">
        <v>6729.5</v>
      </c>
      <c r="B6731" s="7">
        <v>0</v>
      </c>
      <c r="C6731" s="7"/>
      <c r="D6731" s="7"/>
      <c r="E6731" s="7"/>
      <c r="H6731">
        <v>6729.5</v>
      </c>
      <c r="I6731">
        <v>0</v>
      </c>
    </row>
    <row r="6732" spans="1:9">
      <c r="A6732" s="7">
        <v>6730.5</v>
      </c>
      <c r="B6732" s="7">
        <v>1</v>
      </c>
      <c r="C6732" s="7"/>
      <c r="D6732" s="7"/>
      <c r="E6732" s="7"/>
      <c r="H6732">
        <v>6730.5</v>
      </c>
      <c r="I6732">
        <v>0</v>
      </c>
    </row>
    <row r="6733" spans="1:9">
      <c r="A6733" s="7">
        <v>6731.5</v>
      </c>
      <c r="B6733" s="7">
        <v>0</v>
      </c>
      <c r="C6733" s="7"/>
      <c r="D6733" s="7"/>
      <c r="E6733" s="7"/>
      <c r="H6733">
        <v>6731.5</v>
      </c>
      <c r="I6733">
        <v>0</v>
      </c>
    </row>
    <row r="6734" spans="1:9">
      <c r="A6734" s="7">
        <v>6732.5</v>
      </c>
      <c r="B6734" s="7">
        <v>0</v>
      </c>
      <c r="C6734" s="7"/>
      <c r="D6734" s="7"/>
      <c r="E6734" s="7"/>
      <c r="H6734">
        <v>6732.5</v>
      </c>
      <c r="I6734">
        <v>0</v>
      </c>
    </row>
    <row r="6735" spans="1:9">
      <c r="A6735" s="7">
        <v>6733.5</v>
      </c>
      <c r="B6735" s="7">
        <v>0</v>
      </c>
      <c r="C6735" s="7"/>
      <c r="D6735" s="7"/>
      <c r="E6735" s="7"/>
      <c r="H6735">
        <v>6733.5</v>
      </c>
      <c r="I6735">
        <v>0</v>
      </c>
    </row>
    <row r="6736" spans="1:9">
      <c r="A6736" s="7">
        <v>6734.5</v>
      </c>
      <c r="B6736" s="7">
        <v>0</v>
      </c>
      <c r="C6736" s="7"/>
      <c r="D6736" s="7"/>
      <c r="E6736" s="7"/>
      <c r="H6736">
        <v>6734.5</v>
      </c>
      <c r="I6736">
        <v>0</v>
      </c>
    </row>
    <row r="6737" spans="1:9">
      <c r="A6737" s="7">
        <v>6735.5</v>
      </c>
      <c r="B6737" s="7">
        <v>0</v>
      </c>
      <c r="C6737" s="7"/>
      <c r="D6737" s="7"/>
      <c r="E6737" s="7"/>
      <c r="H6737">
        <v>6735.5</v>
      </c>
      <c r="I6737">
        <v>0</v>
      </c>
    </row>
    <row r="6738" spans="1:9">
      <c r="A6738" s="7">
        <v>6736.5</v>
      </c>
      <c r="B6738" s="7">
        <v>0</v>
      </c>
      <c r="C6738" s="7"/>
      <c r="D6738" s="7"/>
      <c r="E6738" s="7"/>
      <c r="H6738">
        <v>6736.5</v>
      </c>
      <c r="I6738">
        <v>0</v>
      </c>
    </row>
    <row r="6739" spans="1:9">
      <c r="A6739" s="7">
        <v>6737.5</v>
      </c>
      <c r="B6739" s="7">
        <v>0</v>
      </c>
      <c r="C6739" s="7"/>
      <c r="D6739" s="7"/>
      <c r="E6739" s="7"/>
      <c r="H6739">
        <v>6737.5</v>
      </c>
      <c r="I6739">
        <v>0</v>
      </c>
    </row>
    <row r="6740" spans="1:9">
      <c r="A6740" s="7">
        <v>6738.5</v>
      </c>
      <c r="B6740" s="7">
        <v>0</v>
      </c>
      <c r="C6740" s="7"/>
      <c r="D6740" s="7"/>
      <c r="E6740" s="7"/>
      <c r="H6740">
        <v>6738.5</v>
      </c>
      <c r="I6740">
        <v>0</v>
      </c>
    </row>
    <row r="6741" spans="1:9">
      <c r="A6741" s="7">
        <v>6739.5</v>
      </c>
      <c r="B6741" s="7">
        <v>1</v>
      </c>
      <c r="C6741" s="7"/>
      <c r="D6741" s="7"/>
      <c r="E6741" s="7"/>
      <c r="H6741">
        <v>6739.5</v>
      </c>
      <c r="I6741">
        <v>0</v>
      </c>
    </row>
    <row r="6742" spans="1:9">
      <c r="A6742" s="7">
        <v>6740.5</v>
      </c>
      <c r="B6742" s="7">
        <v>0</v>
      </c>
      <c r="C6742" s="7"/>
      <c r="D6742" s="7"/>
      <c r="E6742" s="7"/>
      <c r="H6742">
        <v>6740.5</v>
      </c>
      <c r="I6742">
        <v>0</v>
      </c>
    </row>
    <row r="6743" spans="1:9">
      <c r="A6743" s="7">
        <v>6741.5</v>
      </c>
      <c r="B6743" s="7">
        <v>0</v>
      </c>
      <c r="C6743" s="7"/>
      <c r="D6743" s="7"/>
      <c r="E6743" s="7"/>
      <c r="H6743">
        <v>6741.5</v>
      </c>
      <c r="I6743">
        <v>0</v>
      </c>
    </row>
    <row r="6744" spans="1:9">
      <c r="A6744" s="7">
        <v>6742.5</v>
      </c>
      <c r="B6744" s="7">
        <v>0</v>
      </c>
      <c r="C6744" s="7"/>
      <c r="D6744" s="7"/>
      <c r="E6744" s="7"/>
      <c r="H6744">
        <v>6742.5</v>
      </c>
      <c r="I6744">
        <v>0</v>
      </c>
    </row>
    <row r="6745" spans="1:9">
      <c r="A6745" s="7">
        <v>6743.5</v>
      </c>
      <c r="B6745" s="7">
        <v>0</v>
      </c>
      <c r="C6745" s="7"/>
      <c r="D6745" s="7"/>
      <c r="E6745" s="7"/>
      <c r="H6745">
        <v>6743.5</v>
      </c>
      <c r="I6745">
        <v>0</v>
      </c>
    </row>
    <row r="6746" spans="1:9">
      <c r="A6746" s="7">
        <v>6744.5</v>
      </c>
      <c r="B6746" s="7">
        <v>0</v>
      </c>
      <c r="C6746" s="7"/>
      <c r="D6746" s="7"/>
      <c r="E6746" s="7"/>
      <c r="H6746">
        <v>6744.5</v>
      </c>
      <c r="I6746">
        <v>0</v>
      </c>
    </row>
    <row r="6747" spans="1:9">
      <c r="A6747" s="7">
        <v>6745.5</v>
      </c>
      <c r="B6747" s="7">
        <v>1</v>
      </c>
      <c r="C6747" s="7"/>
      <c r="D6747" s="7"/>
      <c r="E6747" s="7"/>
      <c r="H6747">
        <v>6745.5</v>
      </c>
      <c r="I6747">
        <v>0</v>
      </c>
    </row>
    <row r="6748" spans="1:9">
      <c r="A6748" s="7">
        <v>6746.5</v>
      </c>
      <c r="B6748" s="7">
        <v>0</v>
      </c>
      <c r="C6748" s="7"/>
      <c r="D6748" s="7"/>
      <c r="E6748" s="7"/>
      <c r="H6748">
        <v>6746.5</v>
      </c>
      <c r="I6748">
        <v>0</v>
      </c>
    </row>
    <row r="6749" spans="1:9">
      <c r="A6749" s="7">
        <v>6747.5</v>
      </c>
      <c r="B6749" s="7">
        <v>1</v>
      </c>
      <c r="C6749" s="7"/>
      <c r="D6749" s="7"/>
      <c r="E6749" s="7"/>
      <c r="H6749">
        <v>6747.5</v>
      </c>
      <c r="I6749">
        <v>0</v>
      </c>
    </row>
    <row r="6750" spans="1:9">
      <c r="A6750" s="7">
        <v>6748.5</v>
      </c>
      <c r="B6750" s="7">
        <v>0</v>
      </c>
      <c r="C6750" s="7"/>
      <c r="D6750" s="7"/>
      <c r="E6750" s="7"/>
      <c r="H6750">
        <v>6748.5</v>
      </c>
      <c r="I6750">
        <v>1</v>
      </c>
    </row>
    <row r="6751" spans="1:9">
      <c r="A6751" s="7">
        <v>6749.5</v>
      </c>
      <c r="B6751" s="7">
        <v>0</v>
      </c>
      <c r="C6751" s="7"/>
      <c r="D6751" s="7"/>
      <c r="E6751" s="7"/>
      <c r="H6751">
        <v>6749.5</v>
      </c>
      <c r="I6751">
        <v>0</v>
      </c>
    </row>
    <row r="6752" spans="1:9">
      <c r="A6752" s="7">
        <v>6750.5</v>
      </c>
      <c r="B6752" s="7">
        <v>0</v>
      </c>
      <c r="C6752" s="7"/>
      <c r="D6752" s="7"/>
      <c r="E6752" s="7"/>
      <c r="H6752">
        <v>6750.5</v>
      </c>
      <c r="I6752">
        <v>0</v>
      </c>
    </row>
    <row r="6753" spans="1:9">
      <c r="A6753" s="7">
        <v>6751.5</v>
      </c>
      <c r="B6753" s="7">
        <v>0</v>
      </c>
      <c r="C6753" s="7"/>
      <c r="D6753" s="7"/>
      <c r="E6753" s="7"/>
      <c r="H6753">
        <v>6751.5</v>
      </c>
      <c r="I6753">
        <v>0</v>
      </c>
    </row>
    <row r="6754" spans="1:9">
      <c r="A6754" s="7">
        <v>6752.5</v>
      </c>
      <c r="B6754" s="7">
        <v>0</v>
      </c>
      <c r="C6754" s="7"/>
      <c r="D6754" s="7"/>
      <c r="E6754" s="7"/>
      <c r="H6754">
        <v>6752.5</v>
      </c>
      <c r="I6754">
        <v>0</v>
      </c>
    </row>
    <row r="6755" spans="1:9">
      <c r="A6755" s="7">
        <v>6753.5</v>
      </c>
      <c r="B6755" s="7">
        <v>0</v>
      </c>
      <c r="C6755" s="7"/>
      <c r="D6755" s="7"/>
      <c r="E6755" s="7"/>
      <c r="H6755">
        <v>6753.5</v>
      </c>
      <c r="I6755">
        <v>0</v>
      </c>
    </row>
    <row r="6756" spans="1:9">
      <c r="A6756" s="7">
        <v>6754.5</v>
      </c>
      <c r="B6756" s="7">
        <v>0</v>
      </c>
      <c r="C6756" s="7"/>
      <c r="D6756" s="7"/>
      <c r="E6756" s="7"/>
      <c r="H6756">
        <v>6754.5</v>
      </c>
      <c r="I6756">
        <v>1</v>
      </c>
    </row>
    <row r="6757" spans="1:9">
      <c r="A6757" s="7">
        <v>6755.5</v>
      </c>
      <c r="B6757" s="7">
        <v>0</v>
      </c>
      <c r="C6757" s="7"/>
      <c r="D6757" s="7"/>
      <c r="E6757" s="7"/>
      <c r="H6757">
        <v>6755.5</v>
      </c>
      <c r="I6757">
        <v>0</v>
      </c>
    </row>
    <row r="6758" spans="1:9">
      <c r="A6758" s="7">
        <v>6756.5</v>
      </c>
      <c r="B6758" s="7">
        <v>0</v>
      </c>
      <c r="C6758" s="7"/>
      <c r="D6758" s="7"/>
      <c r="E6758" s="7"/>
      <c r="H6758">
        <v>6756.5</v>
      </c>
      <c r="I6758">
        <v>0</v>
      </c>
    </row>
    <row r="6759" spans="1:9">
      <c r="A6759" s="7">
        <v>6757.5</v>
      </c>
      <c r="B6759" s="7">
        <v>0</v>
      </c>
      <c r="C6759" s="7"/>
      <c r="D6759" s="7"/>
      <c r="E6759" s="7"/>
      <c r="H6759">
        <v>6757.5</v>
      </c>
      <c r="I6759">
        <v>0</v>
      </c>
    </row>
    <row r="6760" spans="1:9">
      <c r="A6760" s="7">
        <v>6758.5</v>
      </c>
      <c r="B6760" s="7">
        <v>0</v>
      </c>
      <c r="C6760" s="7"/>
      <c r="D6760" s="7"/>
      <c r="E6760" s="7"/>
      <c r="H6760">
        <v>6758.5</v>
      </c>
      <c r="I6760">
        <v>0</v>
      </c>
    </row>
    <row r="6761" spans="1:9">
      <c r="A6761" s="7">
        <v>6759.5</v>
      </c>
      <c r="B6761" s="7">
        <v>0</v>
      </c>
      <c r="C6761" s="7"/>
      <c r="D6761" s="7"/>
      <c r="E6761" s="7"/>
      <c r="H6761">
        <v>6759.5</v>
      </c>
      <c r="I6761">
        <v>0</v>
      </c>
    </row>
    <row r="6762" spans="1:9">
      <c r="A6762" s="7">
        <v>6760.5</v>
      </c>
      <c r="B6762" s="7">
        <v>0</v>
      </c>
      <c r="C6762" s="7"/>
      <c r="D6762" s="7"/>
      <c r="E6762" s="7"/>
      <c r="H6762">
        <v>6760.5</v>
      </c>
      <c r="I6762">
        <v>0</v>
      </c>
    </row>
    <row r="6763" spans="1:9">
      <c r="A6763" s="7">
        <v>6761.5</v>
      </c>
      <c r="B6763" s="7">
        <v>0</v>
      </c>
      <c r="C6763" s="7"/>
      <c r="D6763" s="7"/>
      <c r="E6763" s="7"/>
      <c r="H6763">
        <v>6761.5</v>
      </c>
      <c r="I6763">
        <v>0</v>
      </c>
    </row>
    <row r="6764" spans="1:9">
      <c r="A6764" s="7">
        <v>6762.5</v>
      </c>
      <c r="B6764" s="7">
        <v>0</v>
      </c>
      <c r="C6764" s="7"/>
      <c r="D6764" s="7"/>
      <c r="E6764" s="7"/>
      <c r="H6764">
        <v>6762.5</v>
      </c>
      <c r="I6764">
        <v>0</v>
      </c>
    </row>
    <row r="6765" spans="1:9">
      <c r="A6765" s="7">
        <v>6763.5</v>
      </c>
      <c r="B6765" s="7">
        <v>0</v>
      </c>
      <c r="C6765" s="7"/>
      <c r="D6765" s="7"/>
      <c r="E6765" s="7"/>
      <c r="H6765">
        <v>6763.5</v>
      </c>
      <c r="I6765">
        <v>0</v>
      </c>
    </row>
    <row r="6766" spans="1:9">
      <c r="A6766" s="7">
        <v>6764.5</v>
      </c>
      <c r="B6766" s="7">
        <v>0</v>
      </c>
      <c r="C6766" s="7"/>
      <c r="D6766" s="7"/>
      <c r="E6766" s="7"/>
      <c r="H6766">
        <v>6764.5</v>
      </c>
      <c r="I6766">
        <v>0</v>
      </c>
    </row>
    <row r="6767" spans="1:9">
      <c r="A6767" s="7">
        <v>6765.5</v>
      </c>
      <c r="B6767" s="7">
        <v>0</v>
      </c>
      <c r="C6767" s="7"/>
      <c r="D6767" s="7"/>
      <c r="E6767" s="7"/>
      <c r="H6767">
        <v>6765.5</v>
      </c>
      <c r="I6767">
        <v>0</v>
      </c>
    </row>
    <row r="6768" spans="1:9">
      <c r="A6768" s="7">
        <v>6766.5</v>
      </c>
      <c r="B6768" s="7">
        <v>0</v>
      </c>
      <c r="C6768" s="7"/>
      <c r="D6768" s="7"/>
      <c r="E6768" s="7"/>
      <c r="H6768">
        <v>6766.5</v>
      </c>
      <c r="I6768">
        <v>0</v>
      </c>
    </row>
    <row r="6769" spans="1:9">
      <c r="A6769" s="7">
        <v>6767.5</v>
      </c>
      <c r="B6769" s="7">
        <v>0</v>
      </c>
      <c r="C6769" s="7"/>
      <c r="D6769" s="7"/>
      <c r="E6769" s="7"/>
      <c r="H6769">
        <v>6767.5</v>
      </c>
      <c r="I6769">
        <v>0</v>
      </c>
    </row>
    <row r="6770" spans="1:9">
      <c r="A6770" s="7">
        <v>6768.5</v>
      </c>
      <c r="B6770" s="7">
        <v>0</v>
      </c>
      <c r="C6770" s="7"/>
      <c r="D6770" s="7"/>
      <c r="E6770" s="7"/>
      <c r="H6770">
        <v>6768.5</v>
      </c>
      <c r="I6770">
        <v>0</v>
      </c>
    </row>
    <row r="6771" spans="1:9">
      <c r="A6771" s="7">
        <v>6769.5</v>
      </c>
      <c r="B6771" s="7">
        <v>0</v>
      </c>
      <c r="C6771" s="7"/>
      <c r="D6771" s="7"/>
      <c r="E6771" s="7"/>
      <c r="H6771">
        <v>6769.5</v>
      </c>
      <c r="I6771">
        <v>0</v>
      </c>
    </row>
    <row r="6772" spans="1:9">
      <c r="A6772" s="7">
        <v>6770.5</v>
      </c>
      <c r="B6772" s="7">
        <v>0</v>
      </c>
      <c r="C6772" s="7"/>
      <c r="D6772" s="7"/>
      <c r="E6772" s="7"/>
      <c r="H6772">
        <v>6770.5</v>
      </c>
      <c r="I6772">
        <v>0</v>
      </c>
    </row>
    <row r="6773" spans="1:9">
      <c r="A6773" s="7">
        <v>6771.5</v>
      </c>
      <c r="B6773" s="7">
        <v>0</v>
      </c>
      <c r="C6773" s="7"/>
      <c r="D6773" s="7"/>
      <c r="E6773" s="7"/>
      <c r="H6773">
        <v>6771.5</v>
      </c>
      <c r="I6773">
        <v>0</v>
      </c>
    </row>
    <row r="6774" spans="1:9">
      <c r="A6774" s="7">
        <v>6772.5</v>
      </c>
      <c r="B6774" s="7">
        <v>0</v>
      </c>
      <c r="C6774" s="7"/>
      <c r="D6774" s="7"/>
      <c r="E6774" s="7"/>
      <c r="H6774">
        <v>6772.5</v>
      </c>
      <c r="I6774">
        <v>0</v>
      </c>
    </row>
    <row r="6775" spans="1:9">
      <c r="A6775" s="7">
        <v>6773.5</v>
      </c>
      <c r="B6775" s="7">
        <v>1</v>
      </c>
      <c r="C6775" s="7"/>
      <c r="D6775" s="7"/>
      <c r="E6775" s="7"/>
      <c r="H6775">
        <v>6773.5</v>
      </c>
      <c r="I6775">
        <v>0</v>
      </c>
    </row>
    <row r="6776" spans="1:9">
      <c r="A6776" s="7">
        <v>6774.5</v>
      </c>
      <c r="B6776" s="7">
        <v>1</v>
      </c>
      <c r="C6776" s="7"/>
      <c r="D6776" s="7"/>
      <c r="E6776" s="7"/>
      <c r="H6776">
        <v>6774.5</v>
      </c>
      <c r="I6776">
        <v>0</v>
      </c>
    </row>
    <row r="6777" spans="1:9">
      <c r="A6777" s="7">
        <v>6775.5</v>
      </c>
      <c r="B6777" s="7">
        <v>0</v>
      </c>
      <c r="C6777" s="7"/>
      <c r="D6777" s="7"/>
      <c r="E6777" s="7"/>
      <c r="H6777">
        <v>6775.5</v>
      </c>
      <c r="I6777">
        <v>0</v>
      </c>
    </row>
    <row r="6778" spans="1:9">
      <c r="A6778" s="7">
        <v>6776.5</v>
      </c>
      <c r="B6778" s="7">
        <v>0</v>
      </c>
      <c r="C6778" s="7"/>
      <c r="D6778" s="7"/>
      <c r="E6778" s="7"/>
      <c r="H6778">
        <v>6776.5</v>
      </c>
      <c r="I6778">
        <v>0</v>
      </c>
    </row>
    <row r="6779" spans="1:9">
      <c r="A6779" s="7">
        <v>6777.5</v>
      </c>
      <c r="B6779" s="7">
        <v>0</v>
      </c>
      <c r="C6779" s="7"/>
      <c r="D6779" s="7"/>
      <c r="E6779" s="7"/>
      <c r="H6779">
        <v>6777.5</v>
      </c>
      <c r="I6779">
        <v>0</v>
      </c>
    </row>
    <row r="6780" spans="1:9">
      <c r="A6780" s="7">
        <v>6778.5</v>
      </c>
      <c r="B6780" s="7">
        <v>0</v>
      </c>
      <c r="C6780" s="7"/>
      <c r="D6780" s="7"/>
      <c r="E6780" s="7"/>
      <c r="H6780">
        <v>6778.5</v>
      </c>
      <c r="I6780">
        <v>0</v>
      </c>
    </row>
    <row r="6781" spans="1:9">
      <c r="A6781" s="7">
        <v>6779.5</v>
      </c>
      <c r="B6781" s="7">
        <v>1</v>
      </c>
      <c r="C6781" s="7"/>
      <c r="D6781" s="7"/>
      <c r="E6781" s="7"/>
      <c r="H6781">
        <v>6779.5</v>
      </c>
      <c r="I6781">
        <v>0</v>
      </c>
    </row>
    <row r="6782" spans="1:9">
      <c r="A6782" s="7">
        <v>6780.5</v>
      </c>
      <c r="B6782" s="7">
        <v>0</v>
      </c>
      <c r="C6782" s="7"/>
      <c r="D6782" s="7"/>
      <c r="E6782" s="7"/>
      <c r="H6782">
        <v>6780.5</v>
      </c>
      <c r="I6782">
        <v>2</v>
      </c>
    </row>
    <row r="6783" spans="1:9">
      <c r="A6783" s="7">
        <v>6781.5</v>
      </c>
      <c r="B6783" s="7">
        <v>0</v>
      </c>
      <c r="C6783" s="7"/>
      <c r="D6783" s="7"/>
      <c r="E6783" s="7"/>
      <c r="H6783">
        <v>6781.5</v>
      </c>
      <c r="I6783">
        <v>0</v>
      </c>
    </row>
    <row r="6784" spans="1:9">
      <c r="A6784" s="7">
        <v>6782.5</v>
      </c>
      <c r="B6784" s="7">
        <v>0</v>
      </c>
      <c r="C6784" s="7"/>
      <c r="D6784" s="7"/>
      <c r="E6784" s="7"/>
      <c r="H6784">
        <v>6782.5</v>
      </c>
      <c r="I6784">
        <v>0</v>
      </c>
    </row>
    <row r="6785" spans="1:9">
      <c r="A6785" s="7">
        <v>6783.5</v>
      </c>
      <c r="B6785" s="7">
        <v>2</v>
      </c>
      <c r="C6785" s="7"/>
      <c r="D6785" s="7"/>
      <c r="E6785" s="7"/>
      <c r="H6785">
        <v>6783.5</v>
      </c>
      <c r="I6785">
        <v>0</v>
      </c>
    </row>
    <row r="6786" spans="1:9">
      <c r="A6786" s="7">
        <v>6784.5</v>
      </c>
      <c r="B6786" s="7">
        <v>0</v>
      </c>
      <c r="C6786" s="7"/>
      <c r="D6786" s="7"/>
      <c r="E6786" s="7"/>
      <c r="H6786">
        <v>6784.5</v>
      </c>
      <c r="I6786">
        <v>0</v>
      </c>
    </row>
    <row r="6787" spans="1:9">
      <c r="A6787" s="7">
        <v>6785.5</v>
      </c>
      <c r="B6787" s="7">
        <v>0</v>
      </c>
      <c r="C6787" s="7"/>
      <c r="D6787" s="7"/>
      <c r="E6787" s="7"/>
      <c r="H6787">
        <v>6785.5</v>
      </c>
      <c r="I6787">
        <v>0</v>
      </c>
    </row>
    <row r="6788" spans="1:9">
      <c r="A6788" s="7">
        <v>6786.5</v>
      </c>
      <c r="B6788" s="7">
        <v>0</v>
      </c>
      <c r="C6788" s="7"/>
      <c r="D6788" s="7"/>
      <c r="E6788" s="7"/>
      <c r="H6788">
        <v>6786.5</v>
      </c>
      <c r="I6788">
        <v>0</v>
      </c>
    </row>
    <row r="6789" spans="1:9">
      <c r="A6789" s="7">
        <v>6787.5</v>
      </c>
      <c r="B6789" s="7">
        <v>0</v>
      </c>
      <c r="C6789" s="7"/>
      <c r="D6789" s="7"/>
      <c r="E6789" s="7"/>
      <c r="H6789">
        <v>6787.5</v>
      </c>
      <c r="I6789">
        <v>2</v>
      </c>
    </row>
    <row r="6790" spans="1:9">
      <c r="A6790" s="7">
        <v>6788.5</v>
      </c>
      <c r="B6790" s="7">
        <v>0</v>
      </c>
      <c r="C6790" s="7"/>
      <c r="D6790" s="7"/>
      <c r="E6790" s="7"/>
      <c r="H6790">
        <v>6788.5</v>
      </c>
      <c r="I6790">
        <v>0</v>
      </c>
    </row>
    <row r="6791" spans="1:9">
      <c r="A6791" s="7">
        <v>6789.5</v>
      </c>
      <c r="B6791" s="7">
        <v>0</v>
      </c>
      <c r="C6791" s="7"/>
      <c r="D6791" s="7"/>
      <c r="E6791" s="7"/>
      <c r="H6791">
        <v>6789.5</v>
      </c>
      <c r="I6791">
        <v>0</v>
      </c>
    </row>
    <row r="6792" spans="1:9">
      <c r="A6792" s="7">
        <v>6790.5</v>
      </c>
      <c r="B6792" s="7">
        <v>0</v>
      </c>
      <c r="C6792" s="7"/>
      <c r="D6792" s="7"/>
      <c r="E6792" s="7"/>
      <c r="H6792">
        <v>6790.5</v>
      </c>
      <c r="I6792">
        <v>0</v>
      </c>
    </row>
    <row r="6793" spans="1:9">
      <c r="A6793" s="7">
        <v>6791.5</v>
      </c>
      <c r="B6793" s="7">
        <v>0</v>
      </c>
      <c r="C6793" s="7"/>
      <c r="D6793" s="7"/>
      <c r="E6793" s="7"/>
      <c r="H6793">
        <v>6791.5</v>
      </c>
      <c r="I6793">
        <v>2</v>
      </c>
    </row>
    <row r="6794" spans="1:9">
      <c r="A6794" s="7">
        <v>6792.5</v>
      </c>
      <c r="B6794" s="7">
        <v>0</v>
      </c>
      <c r="C6794" s="7"/>
      <c r="D6794" s="7"/>
      <c r="E6794" s="7"/>
      <c r="H6794">
        <v>6792.5</v>
      </c>
      <c r="I6794">
        <v>0</v>
      </c>
    </row>
    <row r="6795" spans="1:9">
      <c r="A6795" s="7">
        <v>6793.5</v>
      </c>
      <c r="B6795" s="7">
        <v>0</v>
      </c>
      <c r="C6795" s="7"/>
      <c r="D6795" s="7"/>
      <c r="E6795" s="7"/>
      <c r="H6795">
        <v>6793.5</v>
      </c>
      <c r="I6795">
        <v>0</v>
      </c>
    </row>
    <row r="6796" spans="1:9">
      <c r="A6796" s="7">
        <v>6794.5</v>
      </c>
      <c r="B6796" s="7">
        <v>0</v>
      </c>
      <c r="C6796" s="7"/>
      <c r="D6796" s="7"/>
      <c r="E6796" s="7"/>
      <c r="H6796">
        <v>6794.5</v>
      </c>
      <c r="I6796">
        <v>0</v>
      </c>
    </row>
    <row r="6797" spans="1:9">
      <c r="A6797" s="7">
        <v>6795.5</v>
      </c>
      <c r="B6797" s="7">
        <v>0</v>
      </c>
      <c r="C6797" s="7"/>
      <c r="D6797" s="7"/>
      <c r="E6797" s="7"/>
      <c r="H6797">
        <v>6795.5</v>
      </c>
      <c r="I6797">
        <v>0</v>
      </c>
    </row>
    <row r="6798" spans="1:9">
      <c r="A6798" s="7">
        <v>6796.5</v>
      </c>
      <c r="B6798" s="7">
        <v>0</v>
      </c>
      <c r="C6798" s="7"/>
      <c r="D6798" s="7"/>
      <c r="E6798" s="7"/>
      <c r="H6798">
        <v>6796.5</v>
      </c>
      <c r="I6798">
        <v>0</v>
      </c>
    </row>
    <row r="6799" spans="1:9">
      <c r="A6799" s="7">
        <v>6797.5</v>
      </c>
      <c r="B6799" s="7">
        <v>0</v>
      </c>
      <c r="C6799" s="7"/>
      <c r="D6799" s="7"/>
      <c r="E6799" s="7"/>
      <c r="H6799">
        <v>6797.5</v>
      </c>
      <c r="I6799">
        <v>0</v>
      </c>
    </row>
    <row r="6800" spans="1:9">
      <c r="A6800" s="7">
        <v>6798.5</v>
      </c>
      <c r="B6800" s="7">
        <v>0</v>
      </c>
      <c r="C6800" s="7"/>
      <c r="D6800" s="7"/>
      <c r="E6800" s="7"/>
      <c r="H6800">
        <v>6798.5</v>
      </c>
      <c r="I6800">
        <v>0</v>
      </c>
    </row>
    <row r="6801" spans="1:9">
      <c r="A6801" s="7">
        <v>6799.5</v>
      </c>
      <c r="B6801" s="7">
        <v>0</v>
      </c>
      <c r="C6801" s="7"/>
      <c r="D6801" s="7"/>
      <c r="E6801" s="7"/>
      <c r="H6801">
        <v>6799.5</v>
      </c>
      <c r="I6801">
        <v>0</v>
      </c>
    </row>
    <row r="6802" spans="1:9">
      <c r="A6802" s="7">
        <v>6800.5</v>
      </c>
      <c r="B6802" s="7">
        <v>0</v>
      </c>
      <c r="C6802" s="7"/>
      <c r="D6802" s="7"/>
      <c r="E6802" s="7"/>
      <c r="H6802">
        <v>6800.5</v>
      </c>
      <c r="I6802">
        <v>0</v>
      </c>
    </row>
    <row r="6803" spans="1:9">
      <c r="A6803" s="7">
        <v>6801.5</v>
      </c>
      <c r="B6803" s="7">
        <v>0</v>
      </c>
      <c r="C6803" s="7"/>
      <c r="D6803" s="7"/>
      <c r="E6803" s="7"/>
      <c r="H6803">
        <v>6801.5</v>
      </c>
      <c r="I6803">
        <v>0</v>
      </c>
    </row>
    <row r="6804" spans="1:9">
      <c r="A6804" s="7">
        <v>6802.5</v>
      </c>
      <c r="B6804" s="7">
        <v>1</v>
      </c>
      <c r="C6804" s="7"/>
      <c r="D6804" s="7"/>
      <c r="E6804" s="7"/>
      <c r="H6804">
        <v>6802.5</v>
      </c>
      <c r="I6804">
        <v>0</v>
      </c>
    </row>
    <row r="6805" spans="1:9">
      <c r="A6805" s="7">
        <v>6803.5</v>
      </c>
      <c r="B6805" s="7">
        <v>0</v>
      </c>
      <c r="C6805" s="7"/>
      <c r="D6805" s="7"/>
      <c r="E6805" s="7"/>
      <c r="H6805">
        <v>6803.5</v>
      </c>
      <c r="I6805">
        <v>0</v>
      </c>
    </row>
    <row r="6806" spans="1:9">
      <c r="A6806" s="7">
        <v>6804.5</v>
      </c>
      <c r="B6806" s="7">
        <v>0</v>
      </c>
      <c r="C6806" s="7"/>
      <c r="D6806" s="7"/>
      <c r="E6806" s="7"/>
      <c r="H6806">
        <v>6804.5</v>
      </c>
      <c r="I6806">
        <v>0</v>
      </c>
    </row>
    <row r="6807" spans="1:9">
      <c r="A6807" s="7">
        <v>6805.5</v>
      </c>
      <c r="B6807" s="7">
        <v>0</v>
      </c>
      <c r="C6807" s="7"/>
      <c r="D6807" s="7"/>
      <c r="E6807" s="7"/>
      <c r="H6807">
        <v>6805.5</v>
      </c>
      <c r="I6807">
        <v>0</v>
      </c>
    </row>
    <row r="6808" spans="1:9">
      <c r="A6808" s="7">
        <v>6806.5</v>
      </c>
      <c r="B6808" s="7">
        <v>0</v>
      </c>
      <c r="C6808" s="7"/>
      <c r="D6808" s="7"/>
      <c r="E6808" s="7"/>
      <c r="H6808">
        <v>6806.5</v>
      </c>
      <c r="I6808">
        <v>0</v>
      </c>
    </row>
    <row r="6809" spans="1:9">
      <c r="A6809" s="7">
        <v>6807.5</v>
      </c>
      <c r="B6809" s="7">
        <v>0</v>
      </c>
      <c r="C6809" s="7"/>
      <c r="D6809" s="7"/>
      <c r="E6809" s="7"/>
      <c r="H6809">
        <v>6807.5</v>
      </c>
      <c r="I6809">
        <v>0</v>
      </c>
    </row>
    <row r="6810" spans="1:9">
      <c r="A6810" s="7">
        <v>6808.5</v>
      </c>
      <c r="B6810" s="7">
        <v>0</v>
      </c>
      <c r="C6810" s="7"/>
      <c r="D6810" s="7"/>
      <c r="E6810" s="7"/>
      <c r="H6810">
        <v>6808.5</v>
      </c>
      <c r="I6810">
        <v>0</v>
      </c>
    </row>
    <row r="6811" spans="1:9">
      <c r="A6811" s="7">
        <v>6809.5</v>
      </c>
      <c r="B6811" s="7">
        <v>0</v>
      </c>
      <c r="C6811" s="7"/>
      <c r="D6811" s="7"/>
      <c r="E6811" s="7"/>
      <c r="H6811">
        <v>6809.5</v>
      </c>
      <c r="I6811">
        <v>0</v>
      </c>
    </row>
    <row r="6812" spans="1:9">
      <c r="A6812" s="7">
        <v>6810.5</v>
      </c>
      <c r="B6812" s="7">
        <v>0</v>
      </c>
      <c r="C6812" s="7"/>
      <c r="D6812" s="7"/>
      <c r="E6812" s="7"/>
      <c r="H6812">
        <v>6810.5</v>
      </c>
      <c r="I6812">
        <v>0</v>
      </c>
    </row>
    <row r="6813" spans="1:9">
      <c r="A6813" s="7">
        <v>6811.5</v>
      </c>
      <c r="B6813" s="7">
        <v>0</v>
      </c>
      <c r="C6813" s="7"/>
      <c r="D6813" s="7"/>
      <c r="E6813" s="7"/>
      <c r="H6813">
        <v>6811.5</v>
      </c>
      <c r="I6813">
        <v>0</v>
      </c>
    </row>
    <row r="6814" spans="1:9">
      <c r="A6814" s="7">
        <v>6812.5</v>
      </c>
      <c r="B6814" s="7">
        <v>0</v>
      </c>
      <c r="C6814" s="7"/>
      <c r="D6814" s="7"/>
      <c r="E6814" s="7"/>
      <c r="H6814">
        <v>6812.5</v>
      </c>
      <c r="I6814">
        <v>0</v>
      </c>
    </row>
    <row r="6815" spans="1:9">
      <c r="A6815" s="7">
        <v>6813.5</v>
      </c>
      <c r="B6815" s="7">
        <v>0</v>
      </c>
      <c r="C6815" s="7"/>
      <c r="D6815" s="7"/>
      <c r="E6815" s="7"/>
      <c r="H6815">
        <v>6813.5</v>
      </c>
      <c r="I6815">
        <v>0</v>
      </c>
    </row>
    <row r="6816" spans="1:9">
      <c r="A6816" s="7">
        <v>6814.5</v>
      </c>
      <c r="B6816" s="7">
        <v>1</v>
      </c>
      <c r="C6816" s="7"/>
      <c r="D6816" s="7"/>
      <c r="E6816" s="7"/>
      <c r="H6816">
        <v>6814.5</v>
      </c>
      <c r="I6816">
        <v>0</v>
      </c>
    </row>
    <row r="6817" spans="1:9">
      <c r="A6817" s="7">
        <v>6815.5</v>
      </c>
      <c r="B6817" s="7">
        <v>0</v>
      </c>
      <c r="C6817" s="7"/>
      <c r="D6817" s="7"/>
      <c r="E6817" s="7"/>
      <c r="H6817">
        <v>6815.5</v>
      </c>
      <c r="I6817">
        <v>0</v>
      </c>
    </row>
    <row r="6818" spans="1:9">
      <c r="A6818" s="7">
        <v>6816.5</v>
      </c>
      <c r="B6818" s="7">
        <v>0</v>
      </c>
      <c r="C6818" s="7"/>
      <c r="D6818" s="7"/>
      <c r="E6818" s="7"/>
      <c r="H6818">
        <v>6816.5</v>
      </c>
      <c r="I6818">
        <v>0</v>
      </c>
    </row>
    <row r="6819" spans="1:9">
      <c r="A6819" s="7">
        <v>6817.5</v>
      </c>
      <c r="B6819" s="7">
        <v>0</v>
      </c>
      <c r="C6819" s="7"/>
      <c r="D6819" s="7"/>
      <c r="E6819" s="7"/>
      <c r="H6819">
        <v>6817.5</v>
      </c>
      <c r="I6819">
        <v>0</v>
      </c>
    </row>
    <row r="6820" spans="1:9">
      <c r="A6820" s="7">
        <v>6818.5</v>
      </c>
      <c r="B6820" s="7">
        <v>0</v>
      </c>
      <c r="C6820" s="7"/>
      <c r="D6820" s="7"/>
      <c r="E6820" s="7"/>
      <c r="H6820">
        <v>6818.5</v>
      </c>
      <c r="I6820">
        <v>0</v>
      </c>
    </row>
    <row r="6821" spans="1:9">
      <c r="A6821" s="7">
        <v>6819.5</v>
      </c>
      <c r="B6821" s="7">
        <v>0</v>
      </c>
      <c r="C6821" s="7"/>
      <c r="D6821" s="7"/>
      <c r="E6821" s="7"/>
      <c r="H6821">
        <v>6819.5</v>
      </c>
      <c r="I6821">
        <v>0</v>
      </c>
    </row>
    <row r="6822" spans="1:9">
      <c r="A6822" s="7">
        <v>6820.5</v>
      </c>
      <c r="B6822" s="7">
        <v>0</v>
      </c>
      <c r="C6822" s="7"/>
      <c r="D6822" s="7"/>
      <c r="E6822" s="7"/>
      <c r="H6822">
        <v>6820.5</v>
      </c>
      <c r="I6822">
        <v>0</v>
      </c>
    </row>
    <row r="6823" spans="1:9">
      <c r="A6823" s="7">
        <v>6821.5</v>
      </c>
      <c r="B6823" s="7">
        <v>0</v>
      </c>
      <c r="C6823" s="7"/>
      <c r="D6823" s="7"/>
      <c r="E6823" s="7"/>
      <c r="H6823">
        <v>6821.5</v>
      </c>
      <c r="I6823">
        <v>0</v>
      </c>
    </row>
    <row r="6824" spans="1:9">
      <c r="A6824" s="7">
        <v>6822.5</v>
      </c>
      <c r="B6824" s="7">
        <v>0</v>
      </c>
      <c r="C6824" s="7"/>
      <c r="D6824" s="7"/>
      <c r="E6824" s="7"/>
      <c r="H6824">
        <v>6822.5</v>
      </c>
      <c r="I6824">
        <v>0</v>
      </c>
    </row>
    <row r="6825" spans="1:9">
      <c r="A6825" s="7">
        <v>6823.5</v>
      </c>
      <c r="B6825" s="7">
        <v>0</v>
      </c>
      <c r="C6825" s="7"/>
      <c r="D6825" s="7"/>
      <c r="E6825" s="7"/>
      <c r="H6825">
        <v>6823.5</v>
      </c>
      <c r="I6825">
        <v>1</v>
      </c>
    </row>
    <row r="6826" spans="1:9">
      <c r="A6826" s="7">
        <v>6824.5</v>
      </c>
      <c r="B6826" s="7">
        <v>0</v>
      </c>
      <c r="C6826" s="7"/>
      <c r="D6826" s="7"/>
      <c r="E6826" s="7"/>
      <c r="H6826">
        <v>6824.5</v>
      </c>
      <c r="I6826">
        <v>0</v>
      </c>
    </row>
    <row r="6827" spans="1:9">
      <c r="A6827" s="7">
        <v>6825.5</v>
      </c>
      <c r="B6827" s="7">
        <v>0</v>
      </c>
      <c r="C6827" s="7"/>
      <c r="D6827" s="7"/>
      <c r="E6827" s="7"/>
      <c r="H6827">
        <v>6825.5</v>
      </c>
      <c r="I6827">
        <v>0</v>
      </c>
    </row>
    <row r="6828" spans="1:9">
      <c r="A6828" s="7">
        <v>6826.5</v>
      </c>
      <c r="B6828" s="7">
        <v>0</v>
      </c>
      <c r="C6828" s="7"/>
      <c r="D6828" s="7"/>
      <c r="E6828" s="7"/>
      <c r="H6828">
        <v>6826.5</v>
      </c>
      <c r="I6828">
        <v>1</v>
      </c>
    </row>
    <row r="6829" spans="1:9">
      <c r="A6829" s="7">
        <v>6827.5</v>
      </c>
      <c r="B6829" s="7">
        <v>0</v>
      </c>
      <c r="C6829" s="7"/>
      <c r="D6829" s="7"/>
      <c r="E6829" s="7"/>
      <c r="H6829">
        <v>6827.5</v>
      </c>
      <c r="I6829">
        <v>0</v>
      </c>
    </row>
    <row r="6830" spans="1:9">
      <c r="A6830" s="7">
        <v>6828.5</v>
      </c>
      <c r="B6830" s="7">
        <v>0</v>
      </c>
      <c r="C6830" s="7"/>
      <c r="D6830" s="7"/>
      <c r="E6830" s="7"/>
      <c r="H6830">
        <v>6828.5</v>
      </c>
      <c r="I6830">
        <v>0</v>
      </c>
    </row>
    <row r="6831" spans="1:9">
      <c r="A6831" s="7">
        <v>6829.5</v>
      </c>
      <c r="B6831" s="7">
        <v>0</v>
      </c>
      <c r="C6831" s="7"/>
      <c r="D6831" s="7"/>
      <c r="E6831" s="7"/>
      <c r="H6831">
        <v>6829.5</v>
      </c>
      <c r="I6831">
        <v>0</v>
      </c>
    </row>
    <row r="6832" spans="1:9">
      <c r="A6832" s="7">
        <v>6830.5</v>
      </c>
      <c r="B6832" s="7">
        <v>0</v>
      </c>
      <c r="C6832" s="7"/>
      <c r="D6832" s="7"/>
      <c r="E6832" s="7"/>
      <c r="H6832">
        <v>6830.5</v>
      </c>
      <c r="I6832">
        <v>1</v>
      </c>
    </row>
    <row r="6833" spans="1:9">
      <c r="A6833" s="7">
        <v>6831.5</v>
      </c>
      <c r="B6833" s="7">
        <v>0</v>
      </c>
      <c r="C6833" s="7"/>
      <c r="D6833" s="7"/>
      <c r="E6833" s="7"/>
      <c r="H6833">
        <v>6831.5</v>
      </c>
      <c r="I6833">
        <v>0</v>
      </c>
    </row>
    <row r="6834" spans="1:9">
      <c r="A6834" s="7">
        <v>6832.5</v>
      </c>
      <c r="B6834" s="7">
        <v>0</v>
      </c>
      <c r="C6834" s="7"/>
      <c r="D6834" s="7"/>
      <c r="E6834" s="7"/>
      <c r="H6834">
        <v>6832.5</v>
      </c>
      <c r="I6834">
        <v>0</v>
      </c>
    </row>
    <row r="6835" spans="1:9">
      <c r="A6835" s="7">
        <v>6833.5</v>
      </c>
      <c r="B6835" s="7">
        <v>0</v>
      </c>
      <c r="C6835" s="7"/>
      <c r="D6835" s="7"/>
      <c r="E6835" s="7"/>
      <c r="H6835">
        <v>6833.5</v>
      </c>
      <c r="I6835">
        <v>0</v>
      </c>
    </row>
    <row r="6836" spans="1:9">
      <c r="A6836" s="7">
        <v>6834.5</v>
      </c>
      <c r="B6836" s="7">
        <v>0</v>
      </c>
      <c r="C6836" s="7"/>
      <c r="D6836" s="7"/>
      <c r="E6836" s="7"/>
      <c r="H6836">
        <v>6834.5</v>
      </c>
      <c r="I6836">
        <v>0</v>
      </c>
    </row>
    <row r="6837" spans="1:9">
      <c r="A6837" s="7">
        <v>6835.5</v>
      </c>
      <c r="B6837" s="7">
        <v>0</v>
      </c>
      <c r="C6837" s="7"/>
      <c r="D6837" s="7"/>
      <c r="E6837" s="7"/>
      <c r="H6837">
        <v>6835.5</v>
      </c>
      <c r="I6837">
        <v>0</v>
      </c>
    </row>
    <row r="6838" spans="1:9">
      <c r="A6838" s="7">
        <v>6836.5</v>
      </c>
      <c r="B6838" s="7">
        <v>0</v>
      </c>
      <c r="C6838" s="7"/>
      <c r="D6838" s="7"/>
      <c r="E6838" s="7"/>
      <c r="H6838">
        <v>6836.5</v>
      </c>
      <c r="I6838">
        <v>0</v>
      </c>
    </row>
    <row r="6839" spans="1:9">
      <c r="A6839" s="7">
        <v>6837.5</v>
      </c>
      <c r="B6839" s="7">
        <v>0</v>
      </c>
      <c r="C6839" s="7"/>
      <c r="D6839" s="7"/>
      <c r="E6839" s="7"/>
      <c r="H6839">
        <v>6837.5</v>
      </c>
      <c r="I6839">
        <v>0</v>
      </c>
    </row>
    <row r="6840" spans="1:9">
      <c r="A6840" s="7">
        <v>6838.5</v>
      </c>
      <c r="B6840" s="7">
        <v>0</v>
      </c>
      <c r="C6840" s="7"/>
      <c r="D6840" s="7"/>
      <c r="E6840" s="7"/>
      <c r="H6840">
        <v>6838.5</v>
      </c>
      <c r="I6840">
        <v>0</v>
      </c>
    </row>
    <row r="6841" spans="1:9">
      <c r="A6841" s="7">
        <v>6839.5</v>
      </c>
      <c r="B6841" s="7">
        <v>0</v>
      </c>
      <c r="C6841" s="7"/>
      <c r="D6841" s="7"/>
      <c r="E6841" s="7"/>
      <c r="H6841">
        <v>6839.5</v>
      </c>
      <c r="I6841">
        <v>0</v>
      </c>
    </row>
    <row r="6842" spans="1:9">
      <c r="A6842" s="7">
        <v>6840.5</v>
      </c>
      <c r="B6842" s="7">
        <v>0</v>
      </c>
      <c r="C6842" s="7"/>
      <c r="D6842" s="7"/>
      <c r="E6842" s="7"/>
      <c r="H6842">
        <v>6840.5</v>
      </c>
      <c r="I6842">
        <v>0</v>
      </c>
    </row>
    <row r="6843" spans="1:9">
      <c r="A6843" s="7">
        <v>6841.5</v>
      </c>
      <c r="B6843" s="7">
        <v>0</v>
      </c>
      <c r="C6843" s="7"/>
      <c r="D6843" s="7"/>
      <c r="E6843" s="7"/>
      <c r="H6843">
        <v>6841.5</v>
      </c>
      <c r="I6843">
        <v>0</v>
      </c>
    </row>
    <row r="6844" spans="1:9">
      <c r="A6844" s="7">
        <v>6842.5</v>
      </c>
      <c r="B6844" s="7">
        <v>0</v>
      </c>
      <c r="C6844" s="7"/>
      <c r="D6844" s="7"/>
      <c r="E6844" s="7"/>
      <c r="H6844">
        <v>6842.5</v>
      </c>
      <c r="I6844">
        <v>0</v>
      </c>
    </row>
    <row r="6845" spans="1:9">
      <c r="A6845" s="7">
        <v>6843.5</v>
      </c>
      <c r="B6845" s="7">
        <v>0</v>
      </c>
      <c r="C6845" s="7"/>
      <c r="D6845" s="7"/>
      <c r="E6845" s="7"/>
      <c r="H6845">
        <v>6843.5</v>
      </c>
      <c r="I6845">
        <v>0</v>
      </c>
    </row>
    <row r="6846" spans="1:9">
      <c r="A6846" s="7">
        <v>6844.5</v>
      </c>
      <c r="B6846" s="7">
        <v>0</v>
      </c>
      <c r="C6846" s="7"/>
      <c r="D6846" s="7"/>
      <c r="E6846" s="7"/>
      <c r="H6846">
        <v>6844.5</v>
      </c>
      <c r="I6846">
        <v>0</v>
      </c>
    </row>
    <row r="6847" spans="1:9">
      <c r="A6847" s="7">
        <v>6845.5</v>
      </c>
      <c r="B6847" s="7">
        <v>0</v>
      </c>
      <c r="C6847" s="7"/>
      <c r="D6847" s="7"/>
      <c r="E6847" s="7"/>
      <c r="H6847">
        <v>6845.5</v>
      </c>
      <c r="I6847">
        <v>0</v>
      </c>
    </row>
    <row r="6848" spans="1:9">
      <c r="A6848" s="7">
        <v>6846.5</v>
      </c>
      <c r="B6848" s="7">
        <v>0</v>
      </c>
      <c r="C6848" s="7"/>
      <c r="D6848" s="7"/>
      <c r="E6848" s="7"/>
      <c r="H6848">
        <v>6846.5</v>
      </c>
      <c r="I6848">
        <v>0</v>
      </c>
    </row>
    <row r="6849" spans="1:9">
      <c r="A6849" s="7">
        <v>6847.5</v>
      </c>
      <c r="B6849" s="7">
        <v>0</v>
      </c>
      <c r="C6849" s="7"/>
      <c r="D6849" s="7"/>
      <c r="E6849" s="7"/>
      <c r="H6849">
        <v>6847.5</v>
      </c>
      <c r="I6849">
        <v>0</v>
      </c>
    </row>
    <row r="6850" spans="1:9">
      <c r="A6850" s="7">
        <v>6848.5</v>
      </c>
      <c r="B6850" s="7">
        <v>0</v>
      </c>
      <c r="C6850" s="7"/>
      <c r="D6850" s="7"/>
      <c r="E6850" s="7"/>
      <c r="H6850">
        <v>6848.5</v>
      </c>
      <c r="I6850">
        <v>0</v>
      </c>
    </row>
    <row r="6851" spans="1:9">
      <c r="A6851" s="7">
        <v>6849.5</v>
      </c>
      <c r="B6851" s="7">
        <v>0</v>
      </c>
      <c r="C6851" s="7"/>
      <c r="D6851" s="7"/>
      <c r="E6851" s="7"/>
      <c r="H6851">
        <v>6849.5</v>
      </c>
      <c r="I6851">
        <v>0</v>
      </c>
    </row>
    <row r="6852" spans="1:9">
      <c r="A6852" s="7">
        <v>6850.5</v>
      </c>
      <c r="B6852" s="7">
        <v>0</v>
      </c>
      <c r="C6852" s="7"/>
      <c r="D6852" s="7"/>
      <c r="E6852" s="7"/>
      <c r="H6852">
        <v>6850.5</v>
      </c>
      <c r="I6852">
        <v>0</v>
      </c>
    </row>
    <row r="6853" spans="1:9">
      <c r="A6853" s="7">
        <v>6851.5</v>
      </c>
      <c r="B6853" s="7">
        <v>0</v>
      </c>
      <c r="C6853" s="7"/>
      <c r="D6853" s="7"/>
      <c r="E6853" s="7"/>
      <c r="H6853">
        <v>6851.5</v>
      </c>
      <c r="I6853">
        <v>0</v>
      </c>
    </row>
    <row r="6854" spans="1:9">
      <c r="A6854" s="7">
        <v>6852.5</v>
      </c>
      <c r="B6854" s="7">
        <v>0</v>
      </c>
      <c r="C6854" s="7"/>
      <c r="D6854" s="7"/>
      <c r="E6854" s="7"/>
      <c r="H6854">
        <v>6852.5</v>
      </c>
      <c r="I6854">
        <v>0</v>
      </c>
    </row>
    <row r="6855" spans="1:9">
      <c r="A6855" s="7">
        <v>6853.5</v>
      </c>
      <c r="B6855" s="7">
        <v>0</v>
      </c>
      <c r="C6855" s="7"/>
      <c r="D6855" s="7"/>
      <c r="E6855" s="7"/>
      <c r="H6855">
        <v>6853.5</v>
      </c>
      <c r="I6855">
        <v>0</v>
      </c>
    </row>
    <row r="6856" spans="1:9">
      <c r="A6856" s="7">
        <v>6854.5</v>
      </c>
      <c r="B6856" s="7">
        <v>0</v>
      </c>
      <c r="C6856" s="7"/>
      <c r="D6856" s="7"/>
      <c r="E6856" s="7"/>
      <c r="H6856">
        <v>6854.5</v>
      </c>
      <c r="I6856">
        <v>0</v>
      </c>
    </row>
    <row r="6857" spans="1:9">
      <c r="A6857" s="7">
        <v>6855.5</v>
      </c>
      <c r="B6857" s="7">
        <v>0</v>
      </c>
      <c r="C6857" s="7"/>
      <c r="D6857" s="7"/>
      <c r="E6857" s="7"/>
      <c r="H6857">
        <v>6855.5</v>
      </c>
      <c r="I6857">
        <v>0</v>
      </c>
    </row>
    <row r="6858" spans="1:9">
      <c r="A6858" s="7">
        <v>6856.5</v>
      </c>
      <c r="B6858" s="7">
        <v>0</v>
      </c>
      <c r="C6858" s="7"/>
      <c r="D6858" s="7"/>
      <c r="E6858" s="7"/>
      <c r="H6858">
        <v>6856.5</v>
      </c>
      <c r="I6858">
        <v>0</v>
      </c>
    </row>
    <row r="6859" spans="1:9">
      <c r="A6859" s="7">
        <v>6857.5</v>
      </c>
      <c r="B6859" s="7">
        <v>0</v>
      </c>
      <c r="C6859" s="7"/>
      <c r="D6859" s="7"/>
      <c r="E6859" s="7"/>
      <c r="H6859">
        <v>6857.5</v>
      </c>
      <c r="I6859">
        <v>0</v>
      </c>
    </row>
    <row r="6860" spans="1:9">
      <c r="A6860" s="7">
        <v>6858.5</v>
      </c>
      <c r="B6860" s="7">
        <v>0</v>
      </c>
      <c r="C6860" s="7"/>
      <c r="D6860" s="7"/>
      <c r="E6860" s="7"/>
      <c r="H6860">
        <v>6858.5</v>
      </c>
      <c r="I6860">
        <v>0</v>
      </c>
    </row>
    <row r="6861" spans="1:9">
      <c r="A6861" s="7">
        <v>6859.5</v>
      </c>
      <c r="B6861" s="7">
        <v>0</v>
      </c>
      <c r="C6861" s="7"/>
      <c r="D6861" s="7"/>
      <c r="E6861" s="7"/>
      <c r="H6861">
        <v>6859.5</v>
      </c>
      <c r="I6861">
        <v>0</v>
      </c>
    </row>
    <row r="6862" spans="1:9">
      <c r="A6862" s="7">
        <v>6860.5</v>
      </c>
      <c r="B6862" s="7">
        <v>0</v>
      </c>
      <c r="C6862" s="7"/>
      <c r="D6862" s="7"/>
      <c r="E6862" s="7"/>
      <c r="H6862">
        <v>6860.5</v>
      </c>
      <c r="I6862">
        <v>1</v>
      </c>
    </row>
    <row r="6863" spans="1:9">
      <c r="A6863" s="7">
        <v>6861.5</v>
      </c>
      <c r="B6863" s="7">
        <v>0</v>
      </c>
      <c r="C6863" s="7"/>
      <c r="D6863" s="7"/>
      <c r="E6863" s="7"/>
      <c r="H6863">
        <v>6861.5</v>
      </c>
      <c r="I6863">
        <v>0</v>
      </c>
    </row>
    <row r="6864" spans="1:9">
      <c r="A6864" s="7">
        <v>6862.5</v>
      </c>
      <c r="B6864" s="7">
        <v>0</v>
      </c>
      <c r="C6864" s="7"/>
      <c r="D6864" s="7"/>
      <c r="E6864" s="7"/>
      <c r="H6864">
        <v>6862.5</v>
      </c>
      <c r="I6864">
        <v>1</v>
      </c>
    </row>
    <row r="6865" spans="1:9">
      <c r="A6865" s="7">
        <v>6863.5</v>
      </c>
      <c r="B6865" s="7">
        <v>0</v>
      </c>
      <c r="C6865" s="7"/>
      <c r="D6865" s="7"/>
      <c r="E6865" s="7"/>
      <c r="H6865">
        <v>6863.5</v>
      </c>
      <c r="I6865">
        <v>0</v>
      </c>
    </row>
    <row r="6866" spans="1:9">
      <c r="A6866" s="7">
        <v>6864.5</v>
      </c>
      <c r="B6866" s="7">
        <v>0</v>
      </c>
      <c r="C6866" s="7"/>
      <c r="D6866" s="7"/>
      <c r="E6866" s="7"/>
      <c r="H6866">
        <v>6864.5</v>
      </c>
      <c r="I6866">
        <v>0</v>
      </c>
    </row>
    <row r="6867" spans="1:9">
      <c r="A6867" s="7">
        <v>6865.5</v>
      </c>
      <c r="B6867" s="7">
        <v>0</v>
      </c>
      <c r="C6867" s="7"/>
      <c r="D6867" s="7"/>
      <c r="E6867" s="7"/>
      <c r="H6867">
        <v>6865.5</v>
      </c>
      <c r="I6867">
        <v>0</v>
      </c>
    </row>
    <row r="6868" spans="1:9">
      <c r="A6868" s="7">
        <v>6866.5</v>
      </c>
      <c r="B6868" s="7">
        <v>0</v>
      </c>
      <c r="C6868" s="7"/>
      <c r="D6868" s="7"/>
      <c r="E6868" s="7"/>
      <c r="H6868">
        <v>6866.5</v>
      </c>
      <c r="I6868">
        <v>1</v>
      </c>
    </row>
    <row r="6869" spans="1:9">
      <c r="A6869" s="7">
        <v>6867.5</v>
      </c>
      <c r="B6869" s="7">
        <v>0</v>
      </c>
      <c r="C6869" s="7"/>
      <c r="D6869" s="7"/>
      <c r="E6869" s="7"/>
      <c r="H6869">
        <v>6867.5</v>
      </c>
      <c r="I6869">
        <v>0</v>
      </c>
    </row>
    <row r="6870" spans="1:9">
      <c r="A6870" s="7">
        <v>6868.5</v>
      </c>
      <c r="B6870" s="7">
        <v>0</v>
      </c>
      <c r="C6870" s="7"/>
      <c r="D6870" s="7"/>
      <c r="E6870" s="7"/>
      <c r="H6870">
        <v>6868.5</v>
      </c>
      <c r="I6870">
        <v>0</v>
      </c>
    </row>
    <row r="6871" spans="1:9">
      <c r="A6871" s="7">
        <v>6869.5</v>
      </c>
      <c r="B6871" s="7">
        <v>0</v>
      </c>
      <c r="C6871" s="7"/>
      <c r="D6871" s="7"/>
      <c r="E6871" s="7"/>
      <c r="H6871">
        <v>6869.5</v>
      </c>
      <c r="I6871">
        <v>0</v>
      </c>
    </row>
    <row r="6872" spans="1:9">
      <c r="A6872" s="7">
        <v>6870.5</v>
      </c>
      <c r="B6872" s="7">
        <v>0</v>
      </c>
      <c r="C6872" s="7"/>
      <c r="D6872" s="7"/>
      <c r="E6872" s="7"/>
      <c r="H6872">
        <v>6870.5</v>
      </c>
      <c r="I6872">
        <v>0</v>
      </c>
    </row>
    <row r="6873" spans="1:9">
      <c r="A6873" s="7">
        <v>6871.5</v>
      </c>
      <c r="B6873" s="7">
        <v>0</v>
      </c>
      <c r="C6873" s="7"/>
      <c r="D6873" s="7"/>
      <c r="E6873" s="7"/>
      <c r="H6873">
        <v>6871.5</v>
      </c>
      <c r="I6873">
        <v>1</v>
      </c>
    </row>
    <row r="6874" spans="1:9">
      <c r="A6874" s="7">
        <v>6872.5</v>
      </c>
      <c r="B6874" s="7">
        <v>0</v>
      </c>
      <c r="C6874" s="7"/>
      <c r="D6874" s="7"/>
      <c r="E6874" s="7"/>
      <c r="H6874">
        <v>6872.5</v>
      </c>
      <c r="I6874">
        <v>0</v>
      </c>
    </row>
    <row r="6875" spans="1:9">
      <c r="A6875" s="7">
        <v>6873.5</v>
      </c>
      <c r="B6875" s="7">
        <v>0</v>
      </c>
      <c r="C6875" s="7"/>
      <c r="D6875" s="7"/>
      <c r="E6875" s="7"/>
      <c r="H6875">
        <v>6873.5</v>
      </c>
      <c r="I6875">
        <v>0</v>
      </c>
    </row>
    <row r="6876" spans="1:9">
      <c r="A6876" s="7">
        <v>6874.5</v>
      </c>
      <c r="B6876" s="7">
        <v>0</v>
      </c>
      <c r="C6876" s="7"/>
      <c r="D6876" s="7"/>
      <c r="E6876" s="7"/>
      <c r="H6876">
        <v>6874.5</v>
      </c>
      <c r="I6876">
        <v>0</v>
      </c>
    </row>
    <row r="6877" spans="1:9">
      <c r="A6877" s="7">
        <v>6875.5</v>
      </c>
      <c r="B6877" s="7">
        <v>0</v>
      </c>
      <c r="C6877" s="7"/>
      <c r="D6877" s="7"/>
      <c r="E6877" s="7"/>
      <c r="H6877">
        <v>6875.5</v>
      </c>
      <c r="I6877">
        <v>0</v>
      </c>
    </row>
    <row r="6878" spans="1:9">
      <c r="A6878" s="7">
        <v>6876.5</v>
      </c>
      <c r="B6878" s="7">
        <v>0</v>
      </c>
      <c r="C6878" s="7"/>
      <c r="D6878" s="7"/>
      <c r="E6878" s="7"/>
      <c r="H6878">
        <v>6876.5</v>
      </c>
      <c r="I6878">
        <v>0</v>
      </c>
    </row>
    <row r="6879" spans="1:9">
      <c r="A6879" s="7">
        <v>6877.5</v>
      </c>
      <c r="B6879" s="7">
        <v>0</v>
      </c>
      <c r="C6879" s="7"/>
      <c r="D6879" s="7"/>
      <c r="E6879" s="7"/>
      <c r="H6879">
        <v>6877.5</v>
      </c>
      <c r="I6879">
        <v>0</v>
      </c>
    </row>
    <row r="6880" spans="1:9">
      <c r="A6880" s="7">
        <v>6878.5</v>
      </c>
      <c r="B6880" s="7">
        <v>0</v>
      </c>
      <c r="C6880" s="7"/>
      <c r="D6880" s="7"/>
      <c r="E6880" s="7"/>
      <c r="H6880">
        <v>6878.5</v>
      </c>
      <c r="I6880">
        <v>1</v>
      </c>
    </row>
    <row r="6881" spans="1:9">
      <c r="A6881" s="7">
        <v>6879.5</v>
      </c>
      <c r="B6881" s="7">
        <v>0</v>
      </c>
      <c r="C6881" s="7"/>
      <c r="D6881" s="7"/>
      <c r="E6881" s="7"/>
      <c r="H6881">
        <v>6879.5</v>
      </c>
      <c r="I6881">
        <v>0</v>
      </c>
    </row>
    <row r="6882" spans="1:9">
      <c r="A6882" s="7">
        <v>6880.5</v>
      </c>
      <c r="B6882" s="7">
        <v>0</v>
      </c>
      <c r="C6882" s="7"/>
      <c r="D6882" s="7"/>
      <c r="E6882" s="7"/>
      <c r="H6882">
        <v>6880.5</v>
      </c>
      <c r="I6882">
        <v>0</v>
      </c>
    </row>
    <row r="6883" spans="1:9">
      <c r="A6883" s="7">
        <v>6881.5</v>
      </c>
      <c r="B6883" s="7">
        <v>0</v>
      </c>
      <c r="C6883" s="7"/>
      <c r="D6883" s="7"/>
      <c r="E6883" s="7"/>
      <c r="H6883">
        <v>6881.5</v>
      </c>
      <c r="I6883">
        <v>1</v>
      </c>
    </row>
    <row r="6884" spans="1:9">
      <c r="A6884" s="7">
        <v>6882.5</v>
      </c>
      <c r="B6884" s="7">
        <v>0</v>
      </c>
      <c r="C6884" s="7"/>
      <c r="D6884" s="7"/>
      <c r="E6884" s="7"/>
      <c r="H6884">
        <v>6882.5</v>
      </c>
      <c r="I6884">
        <v>0</v>
      </c>
    </row>
    <row r="6885" spans="1:9">
      <c r="A6885" s="7">
        <v>6883.5</v>
      </c>
      <c r="B6885" s="7">
        <v>0</v>
      </c>
      <c r="C6885" s="7"/>
      <c r="D6885" s="7"/>
      <c r="E6885" s="7"/>
      <c r="H6885">
        <v>6883.5</v>
      </c>
      <c r="I6885">
        <v>1</v>
      </c>
    </row>
    <row r="6886" spans="1:9">
      <c r="A6886" s="7">
        <v>6884.5</v>
      </c>
      <c r="B6886" s="7">
        <v>0</v>
      </c>
      <c r="C6886" s="7"/>
      <c r="D6886" s="7"/>
      <c r="E6886" s="7"/>
      <c r="H6886">
        <v>6884.5</v>
      </c>
      <c r="I6886">
        <v>0</v>
      </c>
    </row>
    <row r="6887" spans="1:9">
      <c r="A6887" s="7">
        <v>6885.5</v>
      </c>
      <c r="B6887" s="7">
        <v>0</v>
      </c>
      <c r="C6887" s="7"/>
      <c r="D6887" s="7"/>
      <c r="E6887" s="7"/>
      <c r="H6887">
        <v>6885.5</v>
      </c>
      <c r="I6887">
        <v>0</v>
      </c>
    </row>
    <row r="6888" spans="1:9">
      <c r="A6888" s="7">
        <v>6886.5</v>
      </c>
      <c r="B6888" s="7">
        <v>0</v>
      </c>
      <c r="C6888" s="7"/>
      <c r="D6888" s="7"/>
      <c r="E6888" s="7"/>
      <c r="H6888">
        <v>6886.5</v>
      </c>
      <c r="I6888">
        <v>0</v>
      </c>
    </row>
    <row r="6889" spans="1:9">
      <c r="A6889" s="7">
        <v>6887.5</v>
      </c>
      <c r="B6889" s="7">
        <v>0</v>
      </c>
      <c r="C6889" s="7"/>
      <c r="D6889" s="7"/>
      <c r="E6889" s="7"/>
      <c r="H6889">
        <v>6887.5</v>
      </c>
      <c r="I6889">
        <v>0</v>
      </c>
    </row>
    <row r="6890" spans="1:9">
      <c r="A6890" s="7">
        <v>6888.5</v>
      </c>
      <c r="B6890" s="7">
        <v>0</v>
      </c>
      <c r="C6890" s="7"/>
      <c r="D6890" s="7"/>
      <c r="E6890" s="7"/>
      <c r="H6890">
        <v>6888.5</v>
      </c>
      <c r="I6890">
        <v>0</v>
      </c>
    </row>
    <row r="6891" spans="1:9">
      <c r="A6891" s="7">
        <v>6889.5</v>
      </c>
      <c r="B6891" s="7">
        <v>0</v>
      </c>
      <c r="C6891" s="7"/>
      <c r="D6891" s="7"/>
      <c r="E6891" s="7"/>
      <c r="H6891">
        <v>6889.5</v>
      </c>
      <c r="I6891">
        <v>0</v>
      </c>
    </row>
    <row r="6892" spans="1:9">
      <c r="A6892" s="7">
        <v>6890.5</v>
      </c>
      <c r="B6892" s="7">
        <v>0</v>
      </c>
      <c r="C6892" s="7"/>
      <c r="D6892" s="7"/>
      <c r="E6892" s="7"/>
      <c r="H6892">
        <v>6890.5</v>
      </c>
      <c r="I6892">
        <v>1</v>
      </c>
    </row>
    <row r="6893" spans="1:9">
      <c r="A6893" s="7">
        <v>6891.5</v>
      </c>
      <c r="B6893" s="7">
        <v>0</v>
      </c>
      <c r="C6893" s="7"/>
      <c r="D6893" s="7"/>
      <c r="E6893" s="7"/>
      <c r="H6893">
        <v>6891.5</v>
      </c>
      <c r="I6893">
        <v>0</v>
      </c>
    </row>
    <row r="6894" spans="1:9">
      <c r="A6894" s="7">
        <v>6892.5</v>
      </c>
      <c r="B6894" s="7">
        <v>0</v>
      </c>
      <c r="C6894" s="7"/>
      <c r="D6894" s="7"/>
      <c r="E6894" s="7"/>
      <c r="H6894">
        <v>6892.5</v>
      </c>
      <c r="I6894">
        <v>0</v>
      </c>
    </row>
    <row r="6895" spans="1:9">
      <c r="A6895" s="7">
        <v>6893.5</v>
      </c>
      <c r="B6895" s="7">
        <v>0</v>
      </c>
      <c r="C6895" s="7"/>
      <c r="D6895" s="7"/>
      <c r="E6895" s="7"/>
      <c r="H6895">
        <v>6893.5</v>
      </c>
      <c r="I6895">
        <v>0</v>
      </c>
    </row>
    <row r="6896" spans="1:9">
      <c r="A6896" s="7">
        <v>6894.5</v>
      </c>
      <c r="B6896" s="7">
        <v>0</v>
      </c>
      <c r="C6896" s="7"/>
      <c r="D6896" s="7"/>
      <c r="E6896" s="7"/>
      <c r="H6896">
        <v>6894.5</v>
      </c>
      <c r="I6896">
        <v>0</v>
      </c>
    </row>
    <row r="6897" spans="1:9">
      <c r="A6897" s="7">
        <v>6895.5</v>
      </c>
      <c r="B6897" s="7">
        <v>0</v>
      </c>
      <c r="C6897" s="7"/>
      <c r="D6897" s="7"/>
      <c r="E6897" s="7"/>
      <c r="H6897">
        <v>6895.5</v>
      </c>
      <c r="I6897">
        <v>0</v>
      </c>
    </row>
    <row r="6898" spans="1:9">
      <c r="A6898" s="7">
        <v>6896.5</v>
      </c>
      <c r="B6898" s="7">
        <v>0</v>
      </c>
      <c r="C6898" s="7"/>
      <c r="D6898" s="7"/>
      <c r="E6898" s="7"/>
      <c r="H6898">
        <v>6896.5</v>
      </c>
      <c r="I6898">
        <v>0</v>
      </c>
    </row>
    <row r="6899" spans="1:9">
      <c r="A6899" s="7">
        <v>6897.5</v>
      </c>
      <c r="B6899" s="7">
        <v>0</v>
      </c>
      <c r="C6899" s="7"/>
      <c r="D6899" s="7"/>
      <c r="E6899" s="7"/>
      <c r="H6899">
        <v>6897.5</v>
      </c>
      <c r="I6899">
        <v>0</v>
      </c>
    </row>
    <row r="6900" spans="1:9">
      <c r="A6900" s="7">
        <v>6898.5</v>
      </c>
      <c r="B6900" s="7">
        <v>1</v>
      </c>
      <c r="C6900" s="7"/>
      <c r="D6900" s="7"/>
      <c r="E6900" s="7"/>
      <c r="H6900">
        <v>6898.5</v>
      </c>
      <c r="I6900">
        <v>0</v>
      </c>
    </row>
    <row r="6901" spans="1:9">
      <c r="A6901" s="7">
        <v>6899.5</v>
      </c>
      <c r="B6901" s="7">
        <v>0</v>
      </c>
      <c r="C6901" s="7"/>
      <c r="D6901" s="7"/>
      <c r="E6901" s="7"/>
      <c r="H6901">
        <v>6899.5</v>
      </c>
      <c r="I6901">
        <v>0</v>
      </c>
    </row>
    <row r="6902" spans="1:9">
      <c r="A6902" s="7">
        <v>6900.5</v>
      </c>
      <c r="B6902" s="7">
        <v>0</v>
      </c>
      <c r="C6902" s="7"/>
      <c r="D6902" s="7"/>
      <c r="E6902" s="7"/>
      <c r="H6902">
        <v>6900.5</v>
      </c>
      <c r="I6902">
        <v>0</v>
      </c>
    </row>
    <row r="6903" spans="1:9">
      <c r="A6903" s="7">
        <v>6901.5</v>
      </c>
      <c r="B6903" s="7">
        <v>0</v>
      </c>
      <c r="C6903" s="7"/>
      <c r="D6903" s="7"/>
      <c r="E6903" s="7"/>
      <c r="H6903">
        <v>6901.5</v>
      </c>
      <c r="I6903">
        <v>1</v>
      </c>
    </row>
    <row r="6904" spans="1:9">
      <c r="A6904" s="7">
        <v>6902.5</v>
      </c>
      <c r="B6904" s="7">
        <v>1</v>
      </c>
      <c r="C6904" s="7"/>
      <c r="D6904" s="7"/>
      <c r="E6904" s="7"/>
      <c r="H6904">
        <v>6902.5</v>
      </c>
      <c r="I6904">
        <v>0</v>
      </c>
    </row>
    <row r="6905" spans="1:9">
      <c r="A6905" s="7">
        <v>6903.5</v>
      </c>
      <c r="B6905" s="7">
        <v>0</v>
      </c>
      <c r="C6905" s="7"/>
      <c r="D6905" s="7"/>
      <c r="E6905" s="7"/>
      <c r="H6905">
        <v>6903.5</v>
      </c>
      <c r="I6905">
        <v>0</v>
      </c>
    </row>
    <row r="6906" spans="1:9">
      <c r="A6906" s="7">
        <v>6904.5</v>
      </c>
      <c r="B6906" s="7">
        <v>0</v>
      </c>
      <c r="C6906" s="7"/>
      <c r="D6906" s="7"/>
      <c r="E6906" s="7"/>
      <c r="H6906">
        <v>6904.5</v>
      </c>
      <c r="I6906">
        <v>0</v>
      </c>
    </row>
    <row r="6907" spans="1:9">
      <c r="A6907" s="7">
        <v>6905.5</v>
      </c>
      <c r="B6907" s="7">
        <v>0</v>
      </c>
      <c r="C6907" s="7"/>
      <c r="D6907" s="7"/>
      <c r="E6907" s="7"/>
      <c r="H6907">
        <v>6905.5</v>
      </c>
      <c r="I6907">
        <v>0</v>
      </c>
    </row>
    <row r="6908" spans="1:9">
      <c r="A6908" s="7">
        <v>6906.5</v>
      </c>
      <c r="B6908" s="7">
        <v>1</v>
      </c>
      <c r="C6908" s="7"/>
      <c r="D6908" s="7"/>
      <c r="E6908" s="7"/>
      <c r="H6908">
        <v>6906.5</v>
      </c>
      <c r="I6908">
        <v>1</v>
      </c>
    </row>
    <row r="6909" spans="1:9">
      <c r="A6909" s="7">
        <v>6907.5</v>
      </c>
      <c r="B6909" s="7">
        <v>0</v>
      </c>
      <c r="C6909" s="7"/>
      <c r="D6909" s="7"/>
      <c r="E6909" s="7"/>
      <c r="H6909">
        <v>6907.5</v>
      </c>
      <c r="I6909">
        <v>0</v>
      </c>
    </row>
    <row r="6910" spans="1:9">
      <c r="A6910" s="7">
        <v>6908.5</v>
      </c>
      <c r="B6910" s="7">
        <v>0</v>
      </c>
      <c r="C6910" s="7"/>
      <c r="D6910" s="7"/>
      <c r="E6910" s="7"/>
      <c r="H6910">
        <v>6908.5</v>
      </c>
      <c r="I6910">
        <v>0</v>
      </c>
    </row>
    <row r="6911" spans="1:9">
      <c r="A6911" s="7">
        <v>6909.5</v>
      </c>
      <c r="B6911" s="7">
        <v>0</v>
      </c>
      <c r="C6911" s="7"/>
      <c r="D6911" s="7"/>
      <c r="E6911" s="7"/>
      <c r="H6911">
        <v>6909.5</v>
      </c>
      <c r="I6911">
        <v>0</v>
      </c>
    </row>
    <row r="6912" spans="1:9">
      <c r="A6912" s="7">
        <v>6910.5</v>
      </c>
      <c r="B6912" s="7">
        <v>0</v>
      </c>
      <c r="C6912" s="7"/>
      <c r="D6912" s="7"/>
      <c r="E6912" s="7"/>
      <c r="H6912">
        <v>6910.5</v>
      </c>
      <c r="I6912">
        <v>0</v>
      </c>
    </row>
    <row r="6913" spans="1:9">
      <c r="A6913" s="7">
        <v>6911.5</v>
      </c>
      <c r="B6913" s="7">
        <v>0</v>
      </c>
      <c r="C6913" s="7"/>
      <c r="D6913" s="7"/>
      <c r="E6913" s="7"/>
      <c r="H6913">
        <v>6911.5</v>
      </c>
      <c r="I6913">
        <v>0</v>
      </c>
    </row>
    <row r="6914" spans="1:9">
      <c r="A6914" s="7">
        <v>6912.5</v>
      </c>
      <c r="B6914" s="7">
        <v>0</v>
      </c>
      <c r="C6914" s="7"/>
      <c r="D6914" s="7"/>
      <c r="E6914" s="7"/>
      <c r="H6914">
        <v>6912.5</v>
      </c>
      <c r="I6914">
        <v>0</v>
      </c>
    </row>
    <row r="6915" spans="1:9">
      <c r="A6915" s="7">
        <v>6913.5</v>
      </c>
      <c r="B6915" s="7">
        <v>0</v>
      </c>
      <c r="C6915" s="7"/>
      <c r="D6915" s="7"/>
      <c r="E6915" s="7"/>
      <c r="H6915">
        <v>6913.5</v>
      </c>
      <c r="I6915">
        <v>0</v>
      </c>
    </row>
    <row r="6916" spans="1:9">
      <c r="A6916" s="7">
        <v>6914.5</v>
      </c>
      <c r="B6916" s="7">
        <v>0</v>
      </c>
      <c r="C6916" s="7"/>
      <c r="D6916" s="7"/>
      <c r="E6916" s="7"/>
      <c r="H6916">
        <v>6914.5</v>
      </c>
      <c r="I6916">
        <v>0</v>
      </c>
    </row>
    <row r="6917" spans="1:9">
      <c r="A6917" s="7">
        <v>6915.5</v>
      </c>
      <c r="B6917" s="7">
        <v>0</v>
      </c>
      <c r="C6917" s="7"/>
      <c r="D6917" s="7"/>
      <c r="E6917" s="7"/>
      <c r="H6917">
        <v>6915.5</v>
      </c>
      <c r="I6917">
        <v>0</v>
      </c>
    </row>
    <row r="6918" spans="1:9">
      <c r="A6918" s="7">
        <v>6916.5</v>
      </c>
      <c r="B6918" s="7">
        <v>0</v>
      </c>
      <c r="C6918" s="7"/>
      <c r="D6918" s="7"/>
      <c r="E6918" s="7"/>
      <c r="H6918">
        <v>6916.5</v>
      </c>
      <c r="I6918">
        <v>0</v>
      </c>
    </row>
    <row r="6919" spans="1:9">
      <c r="A6919" s="7">
        <v>6917.5</v>
      </c>
      <c r="B6919" s="7">
        <v>0</v>
      </c>
      <c r="C6919" s="7"/>
      <c r="D6919" s="7"/>
      <c r="E6919" s="7"/>
      <c r="H6919">
        <v>6917.5</v>
      </c>
      <c r="I6919">
        <v>0</v>
      </c>
    </row>
    <row r="6920" spans="1:9">
      <c r="A6920" s="7">
        <v>6918.5</v>
      </c>
      <c r="B6920" s="7">
        <v>0</v>
      </c>
      <c r="C6920" s="7"/>
      <c r="D6920" s="7"/>
      <c r="E6920" s="7"/>
      <c r="H6920">
        <v>6918.5</v>
      </c>
      <c r="I6920">
        <v>0</v>
      </c>
    </row>
    <row r="6921" spans="1:9">
      <c r="A6921" s="7">
        <v>6919.5</v>
      </c>
      <c r="B6921" s="7">
        <v>0</v>
      </c>
      <c r="C6921" s="7"/>
      <c r="D6921" s="7"/>
      <c r="E6921" s="7"/>
      <c r="H6921">
        <v>6919.5</v>
      </c>
      <c r="I6921">
        <v>0</v>
      </c>
    </row>
    <row r="6922" spans="1:9">
      <c r="A6922" s="7">
        <v>6920.5</v>
      </c>
      <c r="B6922" s="7">
        <v>0</v>
      </c>
      <c r="C6922" s="7"/>
      <c r="D6922" s="7"/>
      <c r="E6922" s="7"/>
      <c r="H6922">
        <v>6920.5</v>
      </c>
      <c r="I6922">
        <v>0</v>
      </c>
    </row>
    <row r="6923" spans="1:9">
      <c r="A6923" s="7">
        <v>6921.5</v>
      </c>
      <c r="B6923" s="7">
        <v>0</v>
      </c>
      <c r="C6923" s="7"/>
      <c r="D6923" s="7"/>
      <c r="E6923" s="7"/>
      <c r="H6923">
        <v>6921.5</v>
      </c>
      <c r="I6923">
        <v>0</v>
      </c>
    </row>
    <row r="6924" spans="1:9">
      <c r="A6924" s="7">
        <v>6922.5</v>
      </c>
      <c r="B6924" s="7">
        <v>0</v>
      </c>
      <c r="C6924" s="7"/>
      <c r="D6924" s="7"/>
      <c r="E6924" s="7"/>
      <c r="H6924">
        <v>6922.5</v>
      </c>
      <c r="I6924">
        <v>0</v>
      </c>
    </row>
    <row r="6925" spans="1:9">
      <c r="A6925" s="7">
        <v>6923.5</v>
      </c>
      <c r="B6925" s="7">
        <v>0</v>
      </c>
      <c r="C6925" s="7"/>
      <c r="D6925" s="7"/>
      <c r="E6925" s="7"/>
      <c r="H6925">
        <v>6923.5</v>
      </c>
      <c r="I6925">
        <v>0</v>
      </c>
    </row>
    <row r="6926" spans="1:9">
      <c r="A6926" s="7">
        <v>6924.5</v>
      </c>
      <c r="B6926" s="7">
        <v>0</v>
      </c>
      <c r="C6926" s="7"/>
      <c r="D6926" s="7"/>
      <c r="E6926" s="7"/>
      <c r="H6926">
        <v>6924.5</v>
      </c>
      <c r="I6926">
        <v>0</v>
      </c>
    </row>
    <row r="6927" spans="1:9">
      <c r="A6927" s="7">
        <v>6925.5</v>
      </c>
      <c r="B6927" s="7">
        <v>0</v>
      </c>
      <c r="C6927" s="7"/>
      <c r="D6927" s="7"/>
      <c r="E6927" s="7"/>
      <c r="H6927">
        <v>6925.5</v>
      </c>
      <c r="I6927">
        <v>0</v>
      </c>
    </row>
    <row r="6928" spans="1:9">
      <c r="A6928" s="7">
        <v>6926.5</v>
      </c>
      <c r="B6928" s="7">
        <v>0</v>
      </c>
      <c r="C6928" s="7"/>
      <c r="D6928" s="7"/>
      <c r="E6928" s="7"/>
      <c r="H6928">
        <v>6926.5</v>
      </c>
      <c r="I6928">
        <v>0</v>
      </c>
    </row>
    <row r="6929" spans="1:9">
      <c r="A6929" s="7">
        <v>6927.5</v>
      </c>
      <c r="B6929" s="7">
        <v>0</v>
      </c>
      <c r="C6929" s="7"/>
      <c r="D6929" s="7"/>
      <c r="E6929" s="7"/>
      <c r="H6929">
        <v>6927.5</v>
      </c>
      <c r="I6929">
        <v>0</v>
      </c>
    </row>
    <row r="6930" spans="1:9">
      <c r="A6930" s="7">
        <v>6928.5</v>
      </c>
      <c r="B6930" s="7">
        <v>0</v>
      </c>
      <c r="C6930" s="7"/>
      <c r="D6930" s="7"/>
      <c r="E6930" s="7"/>
      <c r="H6930">
        <v>6928.5</v>
      </c>
      <c r="I6930">
        <v>1</v>
      </c>
    </row>
    <row r="6931" spans="1:9">
      <c r="A6931" s="7">
        <v>6929.5</v>
      </c>
      <c r="B6931" s="7">
        <v>0</v>
      </c>
      <c r="C6931" s="7"/>
      <c r="D6931" s="7"/>
      <c r="E6931" s="7"/>
      <c r="H6931">
        <v>6929.5</v>
      </c>
      <c r="I6931">
        <v>0</v>
      </c>
    </row>
    <row r="6932" spans="1:9">
      <c r="A6932" s="7">
        <v>6930.5</v>
      </c>
      <c r="B6932" s="7">
        <v>0</v>
      </c>
      <c r="C6932" s="7"/>
      <c r="D6932" s="7"/>
      <c r="E6932" s="7"/>
      <c r="H6932">
        <v>6930.5</v>
      </c>
      <c r="I6932">
        <v>0</v>
      </c>
    </row>
    <row r="6933" spans="1:9">
      <c r="A6933" s="7">
        <v>6931.5</v>
      </c>
      <c r="B6933" s="7">
        <v>0</v>
      </c>
      <c r="C6933" s="7"/>
      <c r="D6933" s="7"/>
      <c r="E6933" s="7"/>
      <c r="H6933">
        <v>6931.5</v>
      </c>
      <c r="I6933">
        <v>0</v>
      </c>
    </row>
    <row r="6934" spans="1:9">
      <c r="A6934" s="7">
        <v>6932.5</v>
      </c>
      <c r="B6934" s="7">
        <v>0</v>
      </c>
      <c r="C6934" s="7"/>
      <c r="D6934" s="7"/>
      <c r="E6934" s="7"/>
      <c r="H6934">
        <v>6932.5</v>
      </c>
      <c r="I6934">
        <v>0</v>
      </c>
    </row>
    <row r="6935" spans="1:9">
      <c r="A6935" s="7">
        <v>6933.5</v>
      </c>
      <c r="B6935" s="7">
        <v>0</v>
      </c>
      <c r="C6935" s="7"/>
      <c r="D6935" s="7"/>
      <c r="E6935" s="7"/>
      <c r="H6935">
        <v>6933.5</v>
      </c>
      <c r="I6935">
        <v>0</v>
      </c>
    </row>
    <row r="6936" spans="1:9">
      <c r="A6936" s="7">
        <v>6934.5</v>
      </c>
      <c r="B6936" s="7">
        <v>0</v>
      </c>
      <c r="C6936" s="7"/>
      <c r="D6936" s="7"/>
      <c r="E6936" s="7"/>
      <c r="H6936">
        <v>6934.5</v>
      </c>
      <c r="I6936">
        <v>0</v>
      </c>
    </row>
    <row r="6937" spans="1:9">
      <c r="A6937" s="7">
        <v>6935.5</v>
      </c>
      <c r="B6937" s="7">
        <v>0</v>
      </c>
      <c r="C6937" s="7"/>
      <c r="D6937" s="7"/>
      <c r="E6937" s="7"/>
      <c r="H6937">
        <v>6935.5</v>
      </c>
      <c r="I6937">
        <v>0</v>
      </c>
    </row>
    <row r="6938" spans="1:9">
      <c r="A6938" s="7">
        <v>6936.5</v>
      </c>
      <c r="B6938" s="7">
        <v>1</v>
      </c>
      <c r="C6938" s="7"/>
      <c r="D6938" s="7"/>
      <c r="E6938" s="7"/>
      <c r="H6938">
        <v>6936.5</v>
      </c>
      <c r="I6938">
        <v>0</v>
      </c>
    </row>
    <row r="6939" spans="1:9">
      <c r="A6939" s="7">
        <v>6937.5</v>
      </c>
      <c r="B6939" s="7">
        <v>0</v>
      </c>
      <c r="C6939" s="7"/>
      <c r="D6939" s="7"/>
      <c r="E6939" s="7"/>
      <c r="H6939">
        <v>6937.5</v>
      </c>
      <c r="I6939">
        <v>0</v>
      </c>
    </row>
    <row r="6940" spans="1:9">
      <c r="A6940" s="7">
        <v>6938.5</v>
      </c>
      <c r="B6940" s="7">
        <v>0</v>
      </c>
      <c r="C6940" s="7"/>
      <c r="D6940" s="7"/>
      <c r="E6940" s="7"/>
      <c r="H6940">
        <v>6938.5</v>
      </c>
      <c r="I6940">
        <v>0</v>
      </c>
    </row>
    <row r="6941" spans="1:9">
      <c r="A6941" s="7">
        <v>6939.5</v>
      </c>
      <c r="B6941" s="7">
        <v>0</v>
      </c>
      <c r="C6941" s="7"/>
      <c r="D6941" s="7"/>
      <c r="E6941" s="7"/>
      <c r="H6941">
        <v>6939.5</v>
      </c>
      <c r="I6941">
        <v>0</v>
      </c>
    </row>
    <row r="6942" spans="1:9">
      <c r="A6942" s="7">
        <v>6940.5</v>
      </c>
      <c r="B6942" s="7">
        <v>0</v>
      </c>
      <c r="C6942" s="7"/>
      <c r="D6942" s="7"/>
      <c r="E6942" s="7"/>
      <c r="H6942">
        <v>6940.5</v>
      </c>
      <c r="I6942">
        <v>1</v>
      </c>
    </row>
    <row r="6943" spans="1:9">
      <c r="A6943" s="7">
        <v>6941.5</v>
      </c>
      <c r="B6943" s="7">
        <v>0</v>
      </c>
      <c r="C6943" s="7"/>
      <c r="D6943" s="7"/>
      <c r="E6943" s="7"/>
      <c r="H6943">
        <v>6941.5</v>
      </c>
      <c r="I6943">
        <v>0</v>
      </c>
    </row>
    <row r="6944" spans="1:9">
      <c r="A6944" s="7">
        <v>6942.5</v>
      </c>
      <c r="B6944" s="7">
        <v>0</v>
      </c>
      <c r="C6944" s="7"/>
      <c r="D6944" s="7"/>
      <c r="E6944" s="7"/>
      <c r="H6944">
        <v>6942.5</v>
      </c>
      <c r="I6944">
        <v>0</v>
      </c>
    </row>
    <row r="6945" spans="1:9">
      <c r="A6945" s="7">
        <v>6943.5</v>
      </c>
      <c r="B6945" s="7">
        <v>0</v>
      </c>
      <c r="C6945" s="7"/>
      <c r="D6945" s="7"/>
      <c r="E6945" s="7"/>
      <c r="H6945">
        <v>6943.5</v>
      </c>
      <c r="I6945">
        <v>1</v>
      </c>
    </row>
    <row r="6946" spans="1:9">
      <c r="A6946" s="7">
        <v>6944.5</v>
      </c>
      <c r="B6946" s="7">
        <v>0</v>
      </c>
      <c r="C6946" s="7"/>
      <c r="D6946" s="7"/>
      <c r="E6946" s="7"/>
      <c r="H6946">
        <v>6944.5</v>
      </c>
      <c r="I6946">
        <v>0</v>
      </c>
    </row>
    <row r="6947" spans="1:9">
      <c r="A6947" s="7">
        <v>6945.5</v>
      </c>
      <c r="B6947" s="7">
        <v>0</v>
      </c>
      <c r="C6947" s="7"/>
      <c r="D6947" s="7"/>
      <c r="E6947" s="7"/>
      <c r="H6947">
        <v>6945.5</v>
      </c>
      <c r="I6947">
        <v>0</v>
      </c>
    </row>
    <row r="6948" spans="1:9">
      <c r="A6948" s="7">
        <v>6946.5</v>
      </c>
      <c r="B6948" s="7">
        <v>0</v>
      </c>
      <c r="C6948" s="7"/>
      <c r="D6948" s="7"/>
      <c r="E6948" s="7"/>
      <c r="H6948">
        <v>6946.5</v>
      </c>
      <c r="I6948">
        <v>0</v>
      </c>
    </row>
    <row r="6949" spans="1:9">
      <c r="A6949" s="7">
        <v>6947.5</v>
      </c>
      <c r="B6949" s="7">
        <v>0</v>
      </c>
      <c r="C6949" s="7"/>
      <c r="D6949" s="7"/>
      <c r="E6949" s="7"/>
      <c r="H6949">
        <v>6947.5</v>
      </c>
      <c r="I6949">
        <v>1</v>
      </c>
    </row>
    <row r="6950" spans="1:9">
      <c r="A6950" s="7">
        <v>6948.5</v>
      </c>
      <c r="B6950" s="7">
        <v>0</v>
      </c>
      <c r="C6950" s="7"/>
      <c r="D6950" s="7"/>
      <c r="E6950" s="7"/>
      <c r="H6950">
        <v>6948.5</v>
      </c>
      <c r="I6950">
        <v>0</v>
      </c>
    </row>
    <row r="6951" spans="1:9">
      <c r="A6951" s="7">
        <v>6949.5</v>
      </c>
      <c r="B6951" s="7">
        <v>0</v>
      </c>
      <c r="C6951" s="7"/>
      <c r="D6951" s="7"/>
      <c r="E6951" s="7"/>
      <c r="H6951">
        <v>6949.5</v>
      </c>
      <c r="I6951">
        <v>0</v>
      </c>
    </row>
    <row r="6952" spans="1:9">
      <c r="A6952" s="7">
        <v>6950.5</v>
      </c>
      <c r="B6952" s="7">
        <v>0</v>
      </c>
      <c r="C6952" s="7"/>
      <c r="D6952" s="7"/>
      <c r="E6952" s="7"/>
      <c r="H6952">
        <v>6950.5</v>
      </c>
      <c r="I6952">
        <v>0</v>
      </c>
    </row>
    <row r="6953" spans="1:9">
      <c r="A6953" s="7">
        <v>6951.5</v>
      </c>
      <c r="B6953" s="7">
        <v>0</v>
      </c>
      <c r="C6953" s="7"/>
      <c r="D6953" s="7"/>
      <c r="E6953" s="7"/>
      <c r="H6953">
        <v>6951.5</v>
      </c>
      <c r="I6953">
        <v>0</v>
      </c>
    </row>
    <row r="6954" spans="1:9">
      <c r="A6954" s="7">
        <v>6952.5</v>
      </c>
      <c r="B6954" s="7">
        <v>0</v>
      </c>
      <c r="C6954" s="7"/>
      <c r="D6954" s="7"/>
      <c r="E6954" s="7"/>
      <c r="H6954">
        <v>6952.5</v>
      </c>
      <c r="I6954">
        <v>0</v>
      </c>
    </row>
    <row r="6955" spans="1:9">
      <c r="A6955" s="7">
        <v>6953.5</v>
      </c>
      <c r="B6955" s="7">
        <v>0</v>
      </c>
      <c r="C6955" s="7"/>
      <c r="D6955" s="7"/>
      <c r="E6955" s="7"/>
      <c r="H6955">
        <v>6953.5</v>
      </c>
      <c r="I6955">
        <v>1</v>
      </c>
    </row>
    <row r="6956" spans="1:9">
      <c r="A6956" s="7">
        <v>6954.5</v>
      </c>
      <c r="B6956" s="7">
        <v>0</v>
      </c>
      <c r="C6956" s="7"/>
      <c r="D6956" s="7"/>
      <c r="E6956" s="7"/>
      <c r="H6956">
        <v>6954.5</v>
      </c>
      <c r="I6956">
        <v>0</v>
      </c>
    </row>
    <row r="6957" spans="1:9">
      <c r="A6957" s="7">
        <v>6955.5</v>
      </c>
      <c r="B6957" s="7">
        <v>0</v>
      </c>
      <c r="C6957" s="7"/>
      <c r="D6957" s="7"/>
      <c r="E6957" s="7"/>
      <c r="H6957">
        <v>6955.5</v>
      </c>
      <c r="I6957">
        <v>0</v>
      </c>
    </row>
    <row r="6958" spans="1:9">
      <c r="A6958" s="7">
        <v>6956.5</v>
      </c>
      <c r="B6958" s="7">
        <v>0</v>
      </c>
      <c r="C6958" s="7"/>
      <c r="D6958" s="7"/>
      <c r="E6958" s="7"/>
      <c r="H6958">
        <v>6956.5</v>
      </c>
      <c r="I6958">
        <v>2</v>
      </c>
    </row>
    <row r="6959" spans="1:9">
      <c r="A6959" s="7">
        <v>6957.5</v>
      </c>
      <c r="B6959" s="7">
        <v>0</v>
      </c>
      <c r="C6959" s="7"/>
      <c r="D6959" s="7"/>
      <c r="E6959" s="7"/>
      <c r="H6959">
        <v>6957.5</v>
      </c>
      <c r="I6959">
        <v>1</v>
      </c>
    </row>
    <row r="6960" spans="1:9">
      <c r="A6960" s="7">
        <v>6958.5</v>
      </c>
      <c r="B6960" s="7">
        <v>0</v>
      </c>
      <c r="C6960" s="7"/>
      <c r="D6960" s="7"/>
      <c r="E6960" s="7"/>
      <c r="H6960">
        <v>6958.5</v>
      </c>
      <c r="I6960">
        <v>0</v>
      </c>
    </row>
    <row r="6961" spans="1:9">
      <c r="A6961" s="7">
        <v>6959.5</v>
      </c>
      <c r="B6961" s="7">
        <v>0</v>
      </c>
      <c r="C6961" s="7"/>
      <c r="D6961" s="7"/>
      <c r="E6961" s="7"/>
      <c r="H6961">
        <v>6959.5</v>
      </c>
      <c r="I6961">
        <v>1</v>
      </c>
    </row>
    <row r="6962" spans="1:9">
      <c r="A6962" s="7">
        <v>6960.5</v>
      </c>
      <c r="B6962" s="7">
        <v>0</v>
      </c>
      <c r="C6962" s="7"/>
      <c r="D6962" s="7"/>
      <c r="E6962" s="7"/>
      <c r="H6962">
        <v>6960.5</v>
      </c>
      <c r="I6962">
        <v>0</v>
      </c>
    </row>
    <row r="6963" spans="1:9">
      <c r="A6963" s="7">
        <v>6961.5</v>
      </c>
      <c r="B6963" s="7">
        <v>0</v>
      </c>
      <c r="C6963" s="7"/>
      <c r="D6963" s="7"/>
      <c r="E6963" s="7"/>
      <c r="H6963">
        <v>6961.5</v>
      </c>
      <c r="I6963">
        <v>0</v>
      </c>
    </row>
    <row r="6964" spans="1:9">
      <c r="A6964" s="7">
        <v>6962.5</v>
      </c>
      <c r="B6964" s="7">
        <v>0</v>
      </c>
      <c r="C6964" s="7"/>
      <c r="D6964" s="7"/>
      <c r="E6964" s="7"/>
      <c r="H6964">
        <v>6962.5</v>
      </c>
      <c r="I6964">
        <v>0</v>
      </c>
    </row>
    <row r="6965" spans="1:9">
      <c r="A6965" s="7">
        <v>6963.5</v>
      </c>
      <c r="B6965" s="7">
        <v>0</v>
      </c>
      <c r="C6965" s="7"/>
      <c r="D6965" s="7"/>
      <c r="E6965" s="7"/>
      <c r="H6965">
        <v>6963.5</v>
      </c>
      <c r="I6965">
        <v>0</v>
      </c>
    </row>
    <row r="6966" spans="1:9">
      <c r="A6966" s="7">
        <v>6964.5</v>
      </c>
      <c r="B6966" s="7">
        <v>0</v>
      </c>
      <c r="C6966" s="7"/>
      <c r="D6966" s="7"/>
      <c r="E6966" s="7"/>
      <c r="H6966">
        <v>6964.5</v>
      </c>
      <c r="I6966">
        <v>0</v>
      </c>
    </row>
    <row r="6967" spans="1:9">
      <c r="A6967" s="7">
        <v>6965.5</v>
      </c>
      <c r="B6967" s="7">
        <v>0</v>
      </c>
      <c r="C6967" s="7"/>
      <c r="D6967" s="7"/>
      <c r="E6967" s="7"/>
      <c r="H6967">
        <v>6965.5</v>
      </c>
      <c r="I6967">
        <v>0</v>
      </c>
    </row>
    <row r="6968" spans="1:9">
      <c r="A6968" s="7">
        <v>6966.5</v>
      </c>
      <c r="B6968" s="7">
        <v>0</v>
      </c>
      <c r="C6968" s="7"/>
      <c r="D6968" s="7"/>
      <c r="E6968" s="7"/>
      <c r="H6968">
        <v>6966.5</v>
      </c>
      <c r="I6968">
        <v>0</v>
      </c>
    </row>
    <row r="6969" spans="1:9">
      <c r="A6969" s="7">
        <v>6967.5</v>
      </c>
      <c r="B6969" s="7">
        <v>0</v>
      </c>
      <c r="C6969" s="7"/>
      <c r="D6969" s="7"/>
      <c r="E6969" s="7"/>
      <c r="H6969">
        <v>6967.5</v>
      </c>
      <c r="I6969">
        <v>0</v>
      </c>
    </row>
    <row r="6970" spans="1:9">
      <c r="A6970" s="7">
        <v>6968.5</v>
      </c>
      <c r="B6970" s="7">
        <v>0</v>
      </c>
      <c r="C6970" s="7"/>
      <c r="D6970" s="7"/>
      <c r="E6970" s="7"/>
      <c r="H6970">
        <v>6968.5</v>
      </c>
      <c r="I6970">
        <v>0</v>
      </c>
    </row>
    <row r="6971" spans="1:9">
      <c r="A6971" s="7">
        <v>6969.5</v>
      </c>
      <c r="B6971" s="7">
        <v>0</v>
      </c>
      <c r="C6971" s="7"/>
      <c r="D6971" s="7"/>
      <c r="E6971" s="7"/>
      <c r="H6971">
        <v>6969.5</v>
      </c>
      <c r="I6971">
        <v>0</v>
      </c>
    </row>
    <row r="6972" spans="1:9">
      <c r="A6972" s="7">
        <v>6970.5</v>
      </c>
      <c r="B6972" s="7">
        <v>0</v>
      </c>
      <c r="C6972" s="7"/>
      <c r="D6972" s="7"/>
      <c r="E6972" s="7"/>
      <c r="H6972">
        <v>6970.5</v>
      </c>
      <c r="I6972">
        <v>0</v>
      </c>
    </row>
    <row r="6973" spans="1:9">
      <c r="A6973" s="7">
        <v>6971.5</v>
      </c>
      <c r="B6973" s="7">
        <v>0</v>
      </c>
      <c r="C6973" s="7"/>
      <c r="D6973" s="7"/>
      <c r="E6973" s="7"/>
      <c r="H6973">
        <v>6971.5</v>
      </c>
      <c r="I6973">
        <v>0</v>
      </c>
    </row>
    <row r="6974" spans="1:9">
      <c r="A6974" s="7">
        <v>6972.5</v>
      </c>
      <c r="B6974" s="7">
        <v>0</v>
      </c>
      <c r="C6974" s="7"/>
      <c r="D6974" s="7"/>
      <c r="E6974" s="7"/>
      <c r="H6974">
        <v>6972.5</v>
      </c>
      <c r="I6974">
        <v>0</v>
      </c>
    </row>
    <row r="6975" spans="1:9">
      <c r="A6975" s="7">
        <v>6973.5</v>
      </c>
      <c r="B6975" s="7">
        <v>0</v>
      </c>
      <c r="C6975" s="7"/>
      <c r="D6975" s="7"/>
      <c r="E6975" s="7"/>
      <c r="H6975">
        <v>6973.5</v>
      </c>
      <c r="I6975">
        <v>0</v>
      </c>
    </row>
    <row r="6976" spans="1:9">
      <c r="A6976" s="7">
        <v>6974.5</v>
      </c>
      <c r="B6976" s="7">
        <v>0</v>
      </c>
      <c r="C6976" s="7"/>
      <c r="D6976" s="7"/>
      <c r="E6976" s="7"/>
      <c r="H6976">
        <v>6974.5</v>
      </c>
      <c r="I6976">
        <v>0</v>
      </c>
    </row>
    <row r="6977" spans="1:9">
      <c r="A6977" s="7">
        <v>6975.5</v>
      </c>
      <c r="B6977" s="7">
        <v>0</v>
      </c>
      <c r="C6977" s="7"/>
      <c r="D6977" s="7"/>
      <c r="E6977" s="7"/>
      <c r="H6977">
        <v>6975.5</v>
      </c>
      <c r="I6977">
        <v>0</v>
      </c>
    </row>
    <row r="6978" spans="1:9">
      <c r="A6978" s="7">
        <v>6976.5</v>
      </c>
      <c r="B6978" s="7">
        <v>0</v>
      </c>
      <c r="C6978" s="7"/>
      <c r="D6978" s="7"/>
      <c r="E6978" s="7"/>
      <c r="H6978">
        <v>6976.5</v>
      </c>
      <c r="I6978">
        <v>0</v>
      </c>
    </row>
    <row r="6979" spans="1:9">
      <c r="A6979" s="7">
        <v>6977.5</v>
      </c>
      <c r="B6979" s="7">
        <v>0</v>
      </c>
      <c r="C6979" s="7"/>
      <c r="D6979" s="7"/>
      <c r="E6979" s="7"/>
      <c r="H6979">
        <v>6977.5</v>
      </c>
      <c r="I6979">
        <v>2</v>
      </c>
    </row>
    <row r="6980" spans="1:9">
      <c r="A6980" s="7">
        <v>6978.5</v>
      </c>
      <c r="B6980" s="7">
        <v>0</v>
      </c>
      <c r="C6980" s="7"/>
      <c r="D6980" s="7"/>
      <c r="E6980" s="7"/>
      <c r="H6980">
        <v>6978.5</v>
      </c>
      <c r="I6980">
        <v>0</v>
      </c>
    </row>
    <row r="6981" spans="1:9">
      <c r="A6981" s="7">
        <v>6979.5</v>
      </c>
      <c r="B6981" s="7">
        <v>0</v>
      </c>
      <c r="C6981" s="7"/>
      <c r="D6981" s="7"/>
      <c r="E6981" s="7"/>
      <c r="H6981">
        <v>6979.5</v>
      </c>
      <c r="I6981">
        <v>0</v>
      </c>
    </row>
    <row r="6982" spans="1:9">
      <c r="A6982" s="7">
        <v>6980.5</v>
      </c>
      <c r="B6982" s="7">
        <v>0</v>
      </c>
      <c r="C6982" s="7"/>
      <c r="D6982" s="7"/>
      <c r="E6982" s="7"/>
      <c r="H6982">
        <v>6980.5</v>
      </c>
      <c r="I6982">
        <v>0</v>
      </c>
    </row>
    <row r="6983" spans="1:9">
      <c r="A6983" s="7">
        <v>6981.5</v>
      </c>
      <c r="B6983" s="7">
        <v>0</v>
      </c>
      <c r="C6983" s="7"/>
      <c r="D6983" s="7"/>
      <c r="E6983" s="7"/>
      <c r="H6983">
        <v>6981.5</v>
      </c>
      <c r="I6983">
        <v>0</v>
      </c>
    </row>
    <row r="6984" spans="1:9">
      <c r="A6984" s="7">
        <v>6982.5</v>
      </c>
      <c r="B6984" s="7">
        <v>0</v>
      </c>
      <c r="C6984" s="7"/>
      <c r="D6984" s="7"/>
      <c r="E6984" s="7"/>
      <c r="H6984">
        <v>6982.5</v>
      </c>
      <c r="I6984">
        <v>1</v>
      </c>
    </row>
    <row r="6985" spans="1:9">
      <c r="A6985" s="7">
        <v>6983.5</v>
      </c>
      <c r="B6985" s="7">
        <v>0</v>
      </c>
      <c r="C6985" s="7"/>
      <c r="D6985" s="7"/>
      <c r="E6985" s="7"/>
      <c r="H6985">
        <v>6983.5</v>
      </c>
      <c r="I6985">
        <v>0</v>
      </c>
    </row>
    <row r="6986" spans="1:9">
      <c r="A6986" s="7">
        <v>6984.5</v>
      </c>
      <c r="B6986" s="7">
        <v>1</v>
      </c>
      <c r="C6986" s="7"/>
      <c r="D6986" s="7"/>
      <c r="E6986" s="7"/>
      <c r="H6986">
        <v>6984.5</v>
      </c>
      <c r="I6986">
        <v>0</v>
      </c>
    </row>
    <row r="6987" spans="1:9">
      <c r="A6987" s="7">
        <v>6985.5</v>
      </c>
      <c r="B6987" s="7">
        <v>0</v>
      </c>
      <c r="C6987" s="7"/>
      <c r="D6987" s="7"/>
      <c r="E6987" s="7"/>
      <c r="H6987">
        <v>6985.5</v>
      </c>
      <c r="I6987">
        <v>0</v>
      </c>
    </row>
    <row r="6988" spans="1:9">
      <c r="A6988" s="7">
        <v>6986.5</v>
      </c>
      <c r="B6988" s="7">
        <v>0</v>
      </c>
      <c r="C6988" s="7"/>
      <c r="D6988" s="7"/>
      <c r="E6988" s="7"/>
      <c r="H6988">
        <v>6986.5</v>
      </c>
      <c r="I6988">
        <v>0</v>
      </c>
    </row>
    <row r="6989" spans="1:9">
      <c r="A6989" s="7">
        <v>6987.5</v>
      </c>
      <c r="B6989" s="7">
        <v>0</v>
      </c>
      <c r="C6989" s="7"/>
      <c r="D6989" s="7"/>
      <c r="E6989" s="7"/>
      <c r="H6989">
        <v>6987.5</v>
      </c>
      <c r="I6989">
        <v>0</v>
      </c>
    </row>
    <row r="6990" spans="1:9">
      <c r="A6990" s="7">
        <v>6988.5</v>
      </c>
      <c r="B6990" s="7">
        <v>0</v>
      </c>
      <c r="C6990" s="7"/>
      <c r="D6990" s="7"/>
      <c r="E6990" s="7"/>
      <c r="H6990">
        <v>6988.5</v>
      </c>
      <c r="I6990">
        <v>0</v>
      </c>
    </row>
    <row r="6991" spans="1:9">
      <c r="A6991" s="7">
        <v>6989.5</v>
      </c>
      <c r="B6991" s="7">
        <v>0</v>
      </c>
      <c r="C6991" s="7"/>
      <c r="D6991" s="7"/>
      <c r="E6991" s="7"/>
      <c r="H6991">
        <v>6989.5</v>
      </c>
      <c r="I6991">
        <v>0</v>
      </c>
    </row>
    <row r="6992" spans="1:9">
      <c r="A6992" s="7">
        <v>6990.5</v>
      </c>
      <c r="B6992" s="7">
        <v>0</v>
      </c>
      <c r="C6992" s="7"/>
      <c r="D6992" s="7"/>
      <c r="E6992" s="7"/>
      <c r="H6992">
        <v>6990.5</v>
      </c>
      <c r="I6992">
        <v>0</v>
      </c>
    </row>
    <row r="6993" spans="1:9">
      <c r="A6993" s="7">
        <v>6991.5</v>
      </c>
      <c r="B6993" s="7">
        <v>1</v>
      </c>
      <c r="C6993" s="7"/>
      <c r="D6993" s="7"/>
      <c r="E6993" s="7"/>
      <c r="H6993">
        <v>6991.5</v>
      </c>
      <c r="I6993">
        <v>0</v>
      </c>
    </row>
    <row r="6994" spans="1:9">
      <c r="A6994" s="7">
        <v>6992.5</v>
      </c>
      <c r="B6994" s="7">
        <v>0</v>
      </c>
      <c r="C6994" s="7"/>
      <c r="D6994" s="7"/>
      <c r="E6994" s="7"/>
      <c r="H6994">
        <v>6992.5</v>
      </c>
      <c r="I6994">
        <v>0</v>
      </c>
    </row>
    <row r="6995" spans="1:9">
      <c r="A6995" s="7">
        <v>6993.5</v>
      </c>
      <c r="B6995" s="7">
        <v>0</v>
      </c>
      <c r="C6995" s="7"/>
      <c r="D6995" s="7"/>
      <c r="E6995" s="7"/>
      <c r="H6995">
        <v>6993.5</v>
      </c>
      <c r="I6995">
        <v>0</v>
      </c>
    </row>
    <row r="6996" spans="1:9">
      <c r="A6996" s="7">
        <v>6994.5</v>
      </c>
      <c r="B6996" s="7">
        <v>0</v>
      </c>
      <c r="C6996" s="7"/>
      <c r="D6996" s="7"/>
      <c r="E6996" s="7"/>
      <c r="H6996">
        <v>6994.5</v>
      </c>
      <c r="I6996">
        <v>0</v>
      </c>
    </row>
    <row r="6997" spans="1:9">
      <c r="A6997" s="7">
        <v>6995.5</v>
      </c>
      <c r="B6997" s="7">
        <v>0</v>
      </c>
      <c r="C6997" s="7"/>
      <c r="D6997" s="7"/>
      <c r="E6997" s="7"/>
      <c r="H6997">
        <v>6995.5</v>
      </c>
      <c r="I6997">
        <v>0</v>
      </c>
    </row>
    <row r="6998" spans="1:9">
      <c r="A6998" s="7">
        <v>6996.5</v>
      </c>
      <c r="B6998" s="7">
        <v>0</v>
      </c>
      <c r="C6998" s="7"/>
      <c r="D6998" s="7"/>
      <c r="E6998" s="7"/>
      <c r="H6998">
        <v>6996.5</v>
      </c>
      <c r="I6998">
        <v>1</v>
      </c>
    </row>
    <row r="6999" spans="1:9">
      <c r="A6999" s="7">
        <v>6997.5</v>
      </c>
      <c r="B6999" s="7">
        <v>0</v>
      </c>
      <c r="C6999" s="7"/>
      <c r="D6999" s="7"/>
      <c r="E6999" s="7"/>
      <c r="H6999">
        <v>6997.5</v>
      </c>
      <c r="I6999">
        <v>0</v>
      </c>
    </row>
    <row r="7000" spans="1:9">
      <c r="A7000" s="7">
        <v>6998.5</v>
      </c>
      <c r="B7000" s="7">
        <v>0</v>
      </c>
      <c r="C7000" s="7"/>
      <c r="D7000" s="7"/>
      <c r="E7000" s="7"/>
      <c r="H7000">
        <v>6998.5</v>
      </c>
      <c r="I7000">
        <v>0</v>
      </c>
    </row>
    <row r="7001" spans="1:9">
      <c r="A7001" s="7">
        <v>6999.5</v>
      </c>
      <c r="B7001" s="7">
        <v>0</v>
      </c>
      <c r="C7001" s="7"/>
      <c r="D7001" s="7"/>
      <c r="E7001" s="7"/>
      <c r="H7001">
        <v>6999.5</v>
      </c>
      <c r="I7001">
        <v>0</v>
      </c>
    </row>
    <row r="7002" spans="1:9">
      <c r="A7002" s="7">
        <v>7000.5</v>
      </c>
      <c r="B7002" s="7">
        <v>0</v>
      </c>
      <c r="C7002" s="7"/>
      <c r="D7002" s="7"/>
      <c r="E7002" s="7"/>
      <c r="H7002">
        <v>7000.5</v>
      </c>
      <c r="I7002">
        <v>0</v>
      </c>
    </row>
    <row r="7003" spans="1:9">
      <c r="A7003" s="7">
        <v>7001.5</v>
      </c>
      <c r="B7003" s="7">
        <v>0</v>
      </c>
      <c r="C7003" s="7"/>
      <c r="D7003" s="7"/>
      <c r="E7003" s="7"/>
      <c r="H7003">
        <v>7001.5</v>
      </c>
      <c r="I7003">
        <v>0</v>
      </c>
    </row>
    <row r="7004" spans="1:9">
      <c r="A7004" s="7">
        <v>7002.5</v>
      </c>
      <c r="B7004" s="7">
        <v>0</v>
      </c>
      <c r="C7004" s="7"/>
      <c r="D7004" s="7"/>
      <c r="E7004" s="7"/>
      <c r="H7004">
        <v>7002.5</v>
      </c>
      <c r="I7004">
        <v>0</v>
      </c>
    </row>
    <row r="7005" spans="1:9">
      <c r="A7005" s="7">
        <v>7003.5</v>
      </c>
      <c r="B7005" s="7">
        <v>0</v>
      </c>
      <c r="C7005" s="7"/>
      <c r="D7005" s="7"/>
      <c r="E7005" s="7"/>
      <c r="H7005">
        <v>7003.5</v>
      </c>
      <c r="I7005">
        <v>0</v>
      </c>
    </row>
    <row r="7006" spans="1:9">
      <c r="A7006" s="7">
        <v>7004.5</v>
      </c>
      <c r="B7006" s="7">
        <v>0</v>
      </c>
      <c r="C7006" s="7"/>
      <c r="D7006" s="7"/>
      <c r="E7006" s="7"/>
      <c r="H7006">
        <v>7004.5</v>
      </c>
      <c r="I7006">
        <v>1</v>
      </c>
    </row>
    <row r="7007" spans="1:9">
      <c r="A7007" s="7">
        <v>7005.5</v>
      </c>
      <c r="B7007" s="7">
        <v>0</v>
      </c>
      <c r="C7007" s="7"/>
      <c r="D7007" s="7"/>
      <c r="E7007" s="7"/>
      <c r="H7007">
        <v>7005.5</v>
      </c>
      <c r="I7007">
        <v>0</v>
      </c>
    </row>
    <row r="7008" spans="1:9">
      <c r="A7008" s="7">
        <v>7006.5</v>
      </c>
      <c r="B7008" s="7">
        <v>0</v>
      </c>
      <c r="C7008" s="7"/>
      <c r="D7008" s="7"/>
      <c r="E7008" s="7"/>
      <c r="H7008">
        <v>7006.5</v>
      </c>
      <c r="I7008">
        <v>0</v>
      </c>
    </row>
    <row r="7009" spans="1:9">
      <c r="A7009" s="7">
        <v>7007.5</v>
      </c>
      <c r="B7009" s="7">
        <v>0</v>
      </c>
      <c r="C7009" s="7"/>
      <c r="D7009" s="7"/>
      <c r="E7009" s="7"/>
      <c r="H7009">
        <v>7007.5</v>
      </c>
      <c r="I7009">
        <v>2</v>
      </c>
    </row>
    <row r="7010" spans="1:9">
      <c r="A7010" s="7">
        <v>7008.5</v>
      </c>
      <c r="B7010" s="7">
        <v>0</v>
      </c>
      <c r="C7010" s="7"/>
      <c r="D7010" s="7"/>
      <c r="E7010" s="7"/>
      <c r="H7010">
        <v>7008.5</v>
      </c>
      <c r="I7010">
        <v>0</v>
      </c>
    </row>
    <row r="7011" spans="1:9">
      <c r="A7011" s="7">
        <v>7009.5</v>
      </c>
      <c r="B7011" s="7">
        <v>0</v>
      </c>
      <c r="C7011" s="7"/>
      <c r="D7011" s="7"/>
      <c r="E7011" s="7"/>
      <c r="H7011">
        <v>7009.5</v>
      </c>
      <c r="I7011">
        <v>0</v>
      </c>
    </row>
    <row r="7012" spans="1:9">
      <c r="A7012" s="7">
        <v>7010.5</v>
      </c>
      <c r="B7012" s="7">
        <v>0</v>
      </c>
      <c r="C7012" s="7"/>
      <c r="D7012" s="7"/>
      <c r="E7012" s="7"/>
      <c r="H7012">
        <v>7010.5</v>
      </c>
      <c r="I7012">
        <v>1</v>
      </c>
    </row>
    <row r="7013" spans="1:9">
      <c r="A7013" s="7">
        <v>7011.5</v>
      </c>
      <c r="B7013" s="7">
        <v>0</v>
      </c>
      <c r="C7013" s="7"/>
      <c r="D7013" s="7"/>
      <c r="E7013" s="7"/>
      <c r="H7013">
        <v>7011.5</v>
      </c>
      <c r="I7013">
        <v>0</v>
      </c>
    </row>
    <row r="7014" spans="1:9">
      <c r="A7014" s="7">
        <v>7012.5</v>
      </c>
      <c r="B7014" s="7">
        <v>0</v>
      </c>
      <c r="C7014" s="7"/>
      <c r="D7014" s="7"/>
      <c r="E7014" s="7"/>
      <c r="H7014">
        <v>7012.5</v>
      </c>
      <c r="I7014">
        <v>0</v>
      </c>
    </row>
    <row r="7015" spans="1:9">
      <c r="A7015" s="7">
        <v>7013.5</v>
      </c>
      <c r="B7015" s="7">
        <v>0</v>
      </c>
      <c r="C7015" s="7"/>
      <c r="D7015" s="7"/>
      <c r="E7015" s="7"/>
      <c r="H7015">
        <v>7013.5</v>
      </c>
      <c r="I7015">
        <v>0</v>
      </c>
    </row>
    <row r="7016" spans="1:9">
      <c r="A7016" s="7">
        <v>7014.5</v>
      </c>
      <c r="B7016" s="7">
        <v>1</v>
      </c>
      <c r="C7016" s="7"/>
      <c r="D7016" s="7"/>
      <c r="E7016" s="7"/>
      <c r="H7016">
        <v>7014.5</v>
      </c>
      <c r="I7016">
        <v>1</v>
      </c>
    </row>
    <row r="7017" spans="1:9">
      <c r="A7017" s="7">
        <v>7015.5</v>
      </c>
      <c r="B7017" s="7">
        <v>0</v>
      </c>
      <c r="C7017" s="7"/>
      <c r="D7017" s="7"/>
      <c r="E7017" s="7"/>
      <c r="H7017">
        <v>7015.5</v>
      </c>
      <c r="I7017">
        <v>0</v>
      </c>
    </row>
    <row r="7018" spans="1:9">
      <c r="A7018" s="7">
        <v>7016.5</v>
      </c>
      <c r="B7018" s="7">
        <v>0</v>
      </c>
      <c r="C7018" s="7"/>
      <c r="D7018" s="7"/>
      <c r="E7018" s="7"/>
      <c r="H7018">
        <v>7016.5</v>
      </c>
      <c r="I7018">
        <v>0</v>
      </c>
    </row>
    <row r="7019" spans="1:9">
      <c r="A7019" s="7">
        <v>7017.5</v>
      </c>
      <c r="B7019" s="7">
        <v>0</v>
      </c>
      <c r="C7019" s="7"/>
      <c r="D7019" s="7"/>
      <c r="E7019" s="7"/>
      <c r="H7019">
        <v>7017.5</v>
      </c>
      <c r="I7019">
        <v>0</v>
      </c>
    </row>
    <row r="7020" spans="1:9">
      <c r="A7020" s="7">
        <v>7018.5</v>
      </c>
      <c r="B7020" s="7">
        <v>0</v>
      </c>
      <c r="C7020" s="7"/>
      <c r="D7020" s="7"/>
      <c r="E7020" s="7"/>
      <c r="H7020">
        <v>7018.5</v>
      </c>
      <c r="I7020">
        <v>0</v>
      </c>
    </row>
    <row r="7021" spans="1:9">
      <c r="A7021" s="7">
        <v>7019.5</v>
      </c>
      <c r="B7021" s="7">
        <v>0</v>
      </c>
      <c r="C7021" s="7"/>
      <c r="D7021" s="7"/>
      <c r="E7021" s="7"/>
      <c r="H7021">
        <v>7019.5</v>
      </c>
      <c r="I7021">
        <v>1</v>
      </c>
    </row>
    <row r="7022" spans="1:9">
      <c r="A7022" s="7">
        <v>7020.5</v>
      </c>
      <c r="B7022" s="7">
        <v>0</v>
      </c>
      <c r="C7022" s="7"/>
      <c r="D7022" s="7"/>
      <c r="E7022" s="7"/>
      <c r="H7022">
        <v>7020.5</v>
      </c>
      <c r="I7022">
        <v>0</v>
      </c>
    </row>
    <row r="7023" spans="1:9">
      <c r="A7023" s="7">
        <v>7021.5</v>
      </c>
      <c r="B7023" s="7">
        <v>0</v>
      </c>
      <c r="C7023" s="7"/>
      <c r="D7023" s="7"/>
      <c r="E7023" s="7"/>
      <c r="H7023">
        <v>7021.5</v>
      </c>
      <c r="I7023">
        <v>1</v>
      </c>
    </row>
    <row r="7024" spans="1:9">
      <c r="A7024" s="7">
        <v>7022.5</v>
      </c>
      <c r="B7024" s="7">
        <v>0</v>
      </c>
      <c r="C7024" s="7"/>
      <c r="D7024" s="7"/>
      <c r="E7024" s="7"/>
      <c r="H7024">
        <v>7022.5</v>
      </c>
      <c r="I7024">
        <v>0</v>
      </c>
    </row>
    <row r="7025" spans="1:9">
      <c r="A7025" s="7">
        <v>7023.5</v>
      </c>
      <c r="B7025" s="7">
        <v>0</v>
      </c>
      <c r="C7025" s="7"/>
      <c r="D7025" s="7"/>
      <c r="E7025" s="7"/>
      <c r="H7025">
        <v>7023.5</v>
      </c>
      <c r="I7025">
        <v>0</v>
      </c>
    </row>
    <row r="7026" spans="1:9">
      <c r="A7026" s="7">
        <v>7024.5</v>
      </c>
      <c r="B7026" s="7">
        <v>0</v>
      </c>
      <c r="C7026" s="7"/>
      <c r="D7026" s="7"/>
      <c r="E7026" s="7"/>
      <c r="H7026">
        <v>7024.5</v>
      </c>
      <c r="I7026">
        <v>0</v>
      </c>
    </row>
    <row r="7027" spans="1:9">
      <c r="A7027" s="7">
        <v>7025.5</v>
      </c>
      <c r="B7027" s="7">
        <v>0</v>
      </c>
      <c r="C7027" s="7"/>
      <c r="D7027" s="7"/>
      <c r="E7027" s="7"/>
      <c r="H7027">
        <v>7025.5</v>
      </c>
      <c r="I7027">
        <v>0</v>
      </c>
    </row>
    <row r="7028" spans="1:9">
      <c r="A7028" s="7">
        <v>7026.5</v>
      </c>
      <c r="B7028" s="7">
        <v>0</v>
      </c>
      <c r="C7028" s="7"/>
      <c r="D7028" s="7"/>
      <c r="E7028" s="7"/>
      <c r="H7028">
        <v>7026.5</v>
      </c>
      <c r="I7028">
        <v>0</v>
      </c>
    </row>
    <row r="7029" spans="1:9">
      <c r="A7029" s="7">
        <v>7027.5</v>
      </c>
      <c r="B7029" s="7">
        <v>0</v>
      </c>
      <c r="C7029" s="7"/>
      <c r="D7029" s="7"/>
      <c r="E7029" s="7"/>
      <c r="H7029">
        <v>7027.5</v>
      </c>
      <c r="I7029">
        <v>0</v>
      </c>
    </row>
    <row r="7030" spans="1:9">
      <c r="A7030" s="7">
        <v>7028.5</v>
      </c>
      <c r="B7030" s="7">
        <v>0</v>
      </c>
      <c r="C7030" s="7"/>
      <c r="D7030" s="7"/>
      <c r="E7030" s="7"/>
      <c r="H7030">
        <v>7028.5</v>
      </c>
      <c r="I7030">
        <v>0</v>
      </c>
    </row>
    <row r="7031" spans="1:9">
      <c r="A7031" s="7">
        <v>7029.5</v>
      </c>
      <c r="B7031" s="7">
        <v>0</v>
      </c>
      <c r="C7031" s="7"/>
      <c r="D7031" s="7"/>
      <c r="E7031" s="7"/>
      <c r="H7031">
        <v>7029.5</v>
      </c>
      <c r="I7031">
        <v>0</v>
      </c>
    </row>
    <row r="7032" spans="1:9">
      <c r="A7032" s="7">
        <v>7030.5</v>
      </c>
      <c r="B7032" s="7">
        <v>0</v>
      </c>
      <c r="C7032" s="7"/>
      <c r="D7032" s="7"/>
      <c r="E7032" s="7"/>
      <c r="H7032">
        <v>7030.5</v>
      </c>
      <c r="I7032">
        <v>0</v>
      </c>
    </row>
    <row r="7033" spans="1:9">
      <c r="A7033" s="7">
        <v>7031.5</v>
      </c>
      <c r="B7033" s="7">
        <v>0</v>
      </c>
      <c r="C7033" s="7"/>
      <c r="D7033" s="7"/>
      <c r="E7033" s="7"/>
      <c r="H7033">
        <v>7031.5</v>
      </c>
      <c r="I7033">
        <v>0</v>
      </c>
    </row>
    <row r="7034" spans="1:9">
      <c r="A7034" s="7">
        <v>7032.5</v>
      </c>
      <c r="B7034" s="7">
        <v>0</v>
      </c>
      <c r="C7034" s="7"/>
      <c r="D7034" s="7"/>
      <c r="E7034" s="7"/>
      <c r="H7034">
        <v>7032.5</v>
      </c>
      <c r="I7034">
        <v>1</v>
      </c>
    </row>
    <row r="7035" spans="1:9">
      <c r="A7035" s="7">
        <v>7033.5</v>
      </c>
      <c r="B7035" s="7">
        <v>0</v>
      </c>
      <c r="C7035" s="7"/>
      <c r="D7035" s="7"/>
      <c r="E7035" s="7"/>
      <c r="H7035">
        <v>7033.5</v>
      </c>
      <c r="I7035">
        <v>0</v>
      </c>
    </row>
    <row r="7036" spans="1:9">
      <c r="A7036" s="7">
        <v>7034.5</v>
      </c>
      <c r="B7036" s="7">
        <v>0</v>
      </c>
      <c r="C7036" s="7"/>
      <c r="D7036" s="7"/>
      <c r="E7036" s="7"/>
      <c r="H7036">
        <v>7034.5</v>
      </c>
      <c r="I7036">
        <v>0</v>
      </c>
    </row>
    <row r="7037" spans="1:9">
      <c r="A7037" s="7">
        <v>7035.5</v>
      </c>
      <c r="B7037" s="7">
        <v>0</v>
      </c>
      <c r="C7037" s="7"/>
      <c r="D7037" s="7"/>
      <c r="E7037" s="7"/>
      <c r="H7037">
        <v>7035.5</v>
      </c>
      <c r="I7037">
        <v>0</v>
      </c>
    </row>
    <row r="7038" spans="1:9">
      <c r="A7038" s="7">
        <v>7036.5</v>
      </c>
      <c r="B7038" s="7">
        <v>0</v>
      </c>
      <c r="C7038" s="7"/>
      <c r="D7038" s="7"/>
      <c r="E7038" s="7"/>
      <c r="H7038">
        <v>7036.5</v>
      </c>
      <c r="I7038">
        <v>0</v>
      </c>
    </row>
    <row r="7039" spans="1:9">
      <c r="A7039" s="7">
        <v>7037.5</v>
      </c>
      <c r="B7039" s="7">
        <v>0</v>
      </c>
      <c r="C7039" s="7"/>
      <c r="D7039" s="7"/>
      <c r="E7039" s="7"/>
      <c r="H7039">
        <v>7037.5</v>
      </c>
      <c r="I7039">
        <v>0</v>
      </c>
    </row>
    <row r="7040" spans="1:9">
      <c r="A7040" s="7">
        <v>7038.5</v>
      </c>
      <c r="B7040" s="7">
        <v>0</v>
      </c>
      <c r="C7040" s="7"/>
      <c r="D7040" s="7"/>
      <c r="E7040" s="7"/>
      <c r="H7040">
        <v>7038.5</v>
      </c>
      <c r="I7040">
        <v>0</v>
      </c>
    </row>
    <row r="7041" spans="1:9">
      <c r="A7041" s="7">
        <v>7039.5</v>
      </c>
      <c r="B7041" s="7">
        <v>0</v>
      </c>
      <c r="C7041" s="7"/>
      <c r="D7041" s="7"/>
      <c r="E7041" s="7"/>
      <c r="H7041">
        <v>7039.5</v>
      </c>
      <c r="I7041">
        <v>0</v>
      </c>
    </row>
    <row r="7042" spans="1:9">
      <c r="A7042" s="7">
        <v>7040.5</v>
      </c>
      <c r="B7042" s="7">
        <v>0</v>
      </c>
      <c r="C7042" s="7"/>
      <c r="D7042" s="7"/>
      <c r="E7042" s="7"/>
      <c r="H7042">
        <v>7040.5</v>
      </c>
      <c r="I7042">
        <v>0</v>
      </c>
    </row>
    <row r="7043" spans="1:9">
      <c r="A7043" s="7">
        <v>7041.5</v>
      </c>
      <c r="B7043" s="7">
        <v>0</v>
      </c>
      <c r="C7043" s="7"/>
      <c r="D7043" s="7"/>
      <c r="E7043" s="7"/>
      <c r="H7043">
        <v>7041.5</v>
      </c>
      <c r="I7043">
        <v>1</v>
      </c>
    </row>
    <row r="7044" spans="1:9">
      <c r="A7044" s="7">
        <v>7042.5</v>
      </c>
      <c r="B7044" s="7">
        <v>0</v>
      </c>
      <c r="C7044" s="7"/>
      <c r="D7044" s="7"/>
      <c r="E7044" s="7"/>
      <c r="H7044">
        <v>7042.5</v>
      </c>
      <c r="I7044">
        <v>0</v>
      </c>
    </row>
    <row r="7045" spans="1:9">
      <c r="A7045" s="7">
        <v>7043.5</v>
      </c>
      <c r="B7045" s="7">
        <v>0</v>
      </c>
      <c r="C7045" s="7"/>
      <c r="D7045" s="7"/>
      <c r="E7045" s="7"/>
      <c r="H7045">
        <v>7043.5</v>
      </c>
      <c r="I7045">
        <v>0</v>
      </c>
    </row>
    <row r="7046" spans="1:9">
      <c r="A7046" s="7">
        <v>7044.5</v>
      </c>
      <c r="B7046" s="7">
        <v>0</v>
      </c>
      <c r="C7046" s="7"/>
      <c r="D7046" s="7"/>
      <c r="E7046" s="7"/>
      <c r="H7046">
        <v>7044.5</v>
      </c>
      <c r="I7046">
        <v>0</v>
      </c>
    </row>
    <row r="7047" spans="1:9">
      <c r="A7047" s="7">
        <v>7045.5</v>
      </c>
      <c r="B7047" s="7">
        <v>0</v>
      </c>
      <c r="C7047" s="7"/>
      <c r="D7047" s="7"/>
      <c r="E7047" s="7"/>
      <c r="H7047">
        <v>7045.5</v>
      </c>
      <c r="I7047">
        <v>0</v>
      </c>
    </row>
    <row r="7048" spans="1:9">
      <c r="A7048" s="7">
        <v>7046.5</v>
      </c>
      <c r="B7048" s="7">
        <v>0</v>
      </c>
      <c r="C7048" s="7"/>
      <c r="D7048" s="7"/>
      <c r="E7048" s="7"/>
      <c r="H7048">
        <v>7046.5</v>
      </c>
      <c r="I7048">
        <v>0</v>
      </c>
    </row>
    <row r="7049" spans="1:9">
      <c r="A7049" s="7">
        <v>7047.5</v>
      </c>
      <c r="B7049" s="7">
        <v>0</v>
      </c>
      <c r="C7049" s="7"/>
      <c r="D7049" s="7"/>
      <c r="E7049" s="7"/>
      <c r="H7049">
        <v>7047.5</v>
      </c>
      <c r="I7049">
        <v>1</v>
      </c>
    </row>
    <row r="7050" spans="1:9">
      <c r="A7050" s="7">
        <v>7048.5</v>
      </c>
      <c r="B7050" s="7">
        <v>0</v>
      </c>
      <c r="C7050" s="7"/>
      <c r="D7050" s="7"/>
      <c r="E7050" s="7"/>
      <c r="H7050">
        <v>7048.5</v>
      </c>
      <c r="I7050">
        <v>1</v>
      </c>
    </row>
    <row r="7051" spans="1:9">
      <c r="A7051" s="7">
        <v>7049.5</v>
      </c>
      <c r="B7051" s="7">
        <v>0</v>
      </c>
      <c r="C7051" s="7"/>
      <c r="D7051" s="7"/>
      <c r="E7051" s="7"/>
      <c r="H7051">
        <v>7049.5</v>
      </c>
      <c r="I7051">
        <v>0</v>
      </c>
    </row>
    <row r="7052" spans="1:9">
      <c r="A7052" s="7">
        <v>7050.5</v>
      </c>
      <c r="B7052" s="7">
        <v>0</v>
      </c>
      <c r="C7052" s="7"/>
      <c r="D7052" s="7"/>
      <c r="E7052" s="7"/>
      <c r="H7052">
        <v>7050.5</v>
      </c>
      <c r="I7052">
        <v>0</v>
      </c>
    </row>
    <row r="7053" spans="1:9">
      <c r="A7053" s="7">
        <v>7051.5</v>
      </c>
      <c r="B7053" s="7">
        <v>0</v>
      </c>
      <c r="C7053" s="7"/>
      <c r="D7053" s="7"/>
      <c r="E7053" s="7"/>
      <c r="H7053">
        <v>7051.5</v>
      </c>
      <c r="I7053">
        <v>0</v>
      </c>
    </row>
    <row r="7054" spans="1:9">
      <c r="A7054" s="7">
        <v>7052.5</v>
      </c>
      <c r="B7054" s="7">
        <v>0</v>
      </c>
      <c r="C7054" s="7"/>
      <c r="D7054" s="7"/>
      <c r="E7054" s="7"/>
      <c r="H7054">
        <v>7052.5</v>
      </c>
      <c r="I7054">
        <v>0</v>
      </c>
    </row>
    <row r="7055" spans="1:9">
      <c r="A7055" s="7">
        <v>7053.5</v>
      </c>
      <c r="B7055" s="7">
        <v>0</v>
      </c>
      <c r="C7055" s="7"/>
      <c r="D7055" s="7"/>
      <c r="E7055" s="7"/>
      <c r="H7055">
        <v>7053.5</v>
      </c>
      <c r="I7055">
        <v>1</v>
      </c>
    </row>
    <row r="7056" spans="1:9">
      <c r="A7056" s="7">
        <v>7054.5</v>
      </c>
      <c r="B7056" s="7">
        <v>0</v>
      </c>
      <c r="C7056" s="7"/>
      <c r="D7056" s="7"/>
      <c r="E7056" s="7"/>
      <c r="H7056">
        <v>7054.5</v>
      </c>
      <c r="I7056">
        <v>0</v>
      </c>
    </row>
    <row r="7057" spans="1:9">
      <c r="A7057" s="7">
        <v>7055.5</v>
      </c>
      <c r="B7057" s="7">
        <v>0</v>
      </c>
      <c r="C7057" s="7"/>
      <c r="D7057" s="7"/>
      <c r="E7057" s="7"/>
      <c r="H7057">
        <v>7055.5</v>
      </c>
      <c r="I7057">
        <v>0</v>
      </c>
    </row>
    <row r="7058" spans="1:9">
      <c r="A7058" s="7">
        <v>7056.5</v>
      </c>
      <c r="B7058" s="7">
        <v>0</v>
      </c>
      <c r="C7058" s="7"/>
      <c r="D7058" s="7"/>
      <c r="E7058" s="7"/>
      <c r="H7058">
        <v>7056.5</v>
      </c>
      <c r="I7058">
        <v>0</v>
      </c>
    </row>
    <row r="7059" spans="1:9">
      <c r="A7059" s="7">
        <v>7057.5</v>
      </c>
      <c r="B7059" s="7">
        <v>0</v>
      </c>
      <c r="C7059" s="7"/>
      <c r="D7059" s="7"/>
      <c r="E7059" s="7"/>
      <c r="H7059">
        <v>7057.5</v>
      </c>
      <c r="I7059">
        <v>0</v>
      </c>
    </row>
    <row r="7060" spans="1:9">
      <c r="A7060" s="7">
        <v>7058.5</v>
      </c>
      <c r="B7060" s="7">
        <v>0</v>
      </c>
      <c r="C7060" s="7"/>
      <c r="D7060" s="7"/>
      <c r="E7060" s="7"/>
      <c r="H7060">
        <v>7058.5</v>
      </c>
      <c r="I7060">
        <v>0</v>
      </c>
    </row>
    <row r="7061" spans="1:9">
      <c r="A7061" s="7">
        <v>7059.5</v>
      </c>
      <c r="B7061" s="7">
        <v>0</v>
      </c>
      <c r="C7061" s="7"/>
      <c r="D7061" s="7"/>
      <c r="E7061" s="7"/>
      <c r="H7061">
        <v>7059.5</v>
      </c>
      <c r="I7061">
        <v>0</v>
      </c>
    </row>
    <row r="7062" spans="1:9">
      <c r="A7062" s="7">
        <v>7060.5</v>
      </c>
      <c r="B7062" s="7">
        <v>0</v>
      </c>
      <c r="C7062" s="7"/>
      <c r="D7062" s="7"/>
      <c r="E7062" s="7"/>
      <c r="H7062">
        <v>7060.5</v>
      </c>
      <c r="I7062">
        <v>0</v>
      </c>
    </row>
    <row r="7063" spans="1:9">
      <c r="A7063" s="7">
        <v>7061.5</v>
      </c>
      <c r="B7063" s="7">
        <v>0</v>
      </c>
      <c r="C7063" s="7"/>
      <c r="D7063" s="7"/>
      <c r="E7063" s="7"/>
      <c r="H7063">
        <v>7061.5</v>
      </c>
      <c r="I7063">
        <v>1</v>
      </c>
    </row>
    <row r="7064" spans="1:9">
      <c r="A7064" s="7">
        <v>7062.5</v>
      </c>
      <c r="B7064" s="7">
        <v>0</v>
      </c>
      <c r="C7064" s="7"/>
      <c r="D7064" s="7"/>
      <c r="E7064" s="7"/>
      <c r="H7064">
        <v>7062.5</v>
      </c>
      <c r="I7064">
        <v>0</v>
      </c>
    </row>
    <row r="7065" spans="1:9">
      <c r="A7065" s="7">
        <v>7063.5</v>
      </c>
      <c r="B7065" s="7">
        <v>0</v>
      </c>
      <c r="C7065" s="7"/>
      <c r="D7065" s="7"/>
      <c r="E7065" s="7"/>
      <c r="H7065">
        <v>7063.5</v>
      </c>
      <c r="I7065">
        <v>1</v>
      </c>
    </row>
    <row r="7066" spans="1:9">
      <c r="A7066" s="7">
        <v>7064.5</v>
      </c>
      <c r="B7066" s="7">
        <v>0</v>
      </c>
      <c r="C7066" s="7"/>
      <c r="D7066" s="7"/>
      <c r="E7066" s="7"/>
      <c r="H7066">
        <v>7064.5</v>
      </c>
      <c r="I7066">
        <v>0</v>
      </c>
    </row>
    <row r="7067" spans="1:9">
      <c r="A7067" s="7">
        <v>7065.5</v>
      </c>
      <c r="B7067" s="7">
        <v>0</v>
      </c>
      <c r="C7067" s="7"/>
      <c r="D7067" s="7"/>
      <c r="E7067" s="7"/>
      <c r="H7067">
        <v>7065.5</v>
      </c>
      <c r="I7067">
        <v>0</v>
      </c>
    </row>
    <row r="7068" spans="1:9">
      <c r="A7068" s="7">
        <v>7066.5</v>
      </c>
      <c r="B7068" s="7">
        <v>0</v>
      </c>
      <c r="C7068" s="7"/>
      <c r="D7068" s="7"/>
      <c r="E7068" s="7"/>
      <c r="H7068">
        <v>7066.5</v>
      </c>
      <c r="I7068">
        <v>0</v>
      </c>
    </row>
    <row r="7069" spans="1:9">
      <c r="A7069" s="7">
        <v>7067.5</v>
      </c>
      <c r="B7069" s="7">
        <v>0</v>
      </c>
      <c r="C7069" s="7"/>
      <c r="D7069" s="7"/>
      <c r="E7069" s="7"/>
      <c r="H7069">
        <v>7067.5</v>
      </c>
      <c r="I7069">
        <v>0</v>
      </c>
    </row>
    <row r="7070" spans="1:9">
      <c r="A7070" s="7">
        <v>7068.5</v>
      </c>
      <c r="B7070" s="7">
        <v>0</v>
      </c>
      <c r="C7070" s="7"/>
      <c r="D7070" s="7"/>
      <c r="E7070" s="7"/>
      <c r="H7070">
        <v>7068.5</v>
      </c>
      <c r="I7070">
        <v>0</v>
      </c>
    </row>
    <row r="7071" spans="1:9">
      <c r="A7071" s="7">
        <v>7069.5</v>
      </c>
      <c r="B7071" s="7">
        <v>0</v>
      </c>
      <c r="C7071" s="7"/>
      <c r="D7071" s="7"/>
      <c r="E7071" s="7"/>
      <c r="H7071">
        <v>7069.5</v>
      </c>
      <c r="I7071">
        <v>0</v>
      </c>
    </row>
    <row r="7072" spans="1:9">
      <c r="A7072" s="7">
        <v>7070.5</v>
      </c>
      <c r="B7072" s="7">
        <v>0</v>
      </c>
      <c r="C7072" s="7"/>
      <c r="D7072" s="7"/>
      <c r="E7072" s="7"/>
      <c r="H7072">
        <v>7070.5</v>
      </c>
      <c r="I7072">
        <v>0</v>
      </c>
    </row>
    <row r="7073" spans="1:9">
      <c r="A7073" s="7">
        <v>7071.5</v>
      </c>
      <c r="B7073" s="7">
        <v>0</v>
      </c>
      <c r="C7073" s="7"/>
      <c r="D7073" s="7"/>
      <c r="E7073" s="7"/>
      <c r="H7073">
        <v>7071.5</v>
      </c>
      <c r="I7073">
        <v>0</v>
      </c>
    </row>
    <row r="7074" spans="1:9">
      <c r="A7074" s="7">
        <v>7072.5</v>
      </c>
      <c r="B7074" s="7">
        <v>0</v>
      </c>
      <c r="C7074" s="7"/>
      <c r="D7074" s="7"/>
      <c r="E7074" s="7"/>
      <c r="H7074">
        <v>7072.5</v>
      </c>
      <c r="I7074">
        <v>0</v>
      </c>
    </row>
    <row r="7075" spans="1:9">
      <c r="A7075" s="7">
        <v>7073.5</v>
      </c>
      <c r="B7075" s="7">
        <v>0</v>
      </c>
      <c r="C7075" s="7"/>
      <c r="D7075" s="7"/>
      <c r="E7075" s="7"/>
      <c r="H7075">
        <v>7073.5</v>
      </c>
      <c r="I7075">
        <v>0</v>
      </c>
    </row>
    <row r="7076" spans="1:9">
      <c r="A7076" s="7">
        <v>7074.5</v>
      </c>
      <c r="B7076" s="7">
        <v>0</v>
      </c>
      <c r="C7076" s="7"/>
      <c r="D7076" s="7"/>
      <c r="E7076" s="7"/>
      <c r="H7076">
        <v>7074.5</v>
      </c>
      <c r="I7076">
        <v>0</v>
      </c>
    </row>
    <row r="7077" spans="1:9">
      <c r="A7077" s="7">
        <v>7075.5</v>
      </c>
      <c r="B7077" s="7">
        <v>0</v>
      </c>
      <c r="C7077" s="7"/>
      <c r="D7077" s="7"/>
      <c r="E7077" s="7"/>
      <c r="H7077">
        <v>7075.5</v>
      </c>
      <c r="I7077">
        <v>0</v>
      </c>
    </row>
    <row r="7078" spans="1:9">
      <c r="A7078" s="7">
        <v>7076.5</v>
      </c>
      <c r="B7078" s="7">
        <v>0</v>
      </c>
      <c r="C7078" s="7"/>
      <c r="D7078" s="7"/>
      <c r="E7078" s="7"/>
      <c r="H7078">
        <v>7076.5</v>
      </c>
      <c r="I7078">
        <v>0</v>
      </c>
    </row>
    <row r="7079" spans="1:9">
      <c r="A7079" s="7">
        <v>7077.5</v>
      </c>
      <c r="B7079" s="7">
        <v>0</v>
      </c>
      <c r="C7079" s="7"/>
      <c r="D7079" s="7"/>
      <c r="E7079" s="7"/>
      <c r="H7079">
        <v>7077.5</v>
      </c>
      <c r="I7079">
        <v>0</v>
      </c>
    </row>
    <row r="7080" spans="1:9">
      <c r="A7080" s="7">
        <v>7078.5</v>
      </c>
      <c r="B7080" s="7">
        <v>0</v>
      </c>
      <c r="C7080" s="7"/>
      <c r="D7080" s="7"/>
      <c r="E7080" s="7"/>
      <c r="H7080">
        <v>7078.5</v>
      </c>
      <c r="I7080">
        <v>0</v>
      </c>
    </row>
    <row r="7081" spans="1:9">
      <c r="A7081" s="7">
        <v>7079.5</v>
      </c>
      <c r="B7081" s="7">
        <v>0</v>
      </c>
      <c r="C7081" s="7"/>
      <c r="D7081" s="7"/>
      <c r="E7081" s="7"/>
      <c r="H7081">
        <v>7079.5</v>
      </c>
      <c r="I7081">
        <v>0</v>
      </c>
    </row>
    <row r="7082" spans="1:9">
      <c r="A7082" s="7">
        <v>7080.5</v>
      </c>
      <c r="B7082" s="7">
        <v>0</v>
      </c>
      <c r="C7082" s="7"/>
      <c r="D7082" s="7"/>
      <c r="E7082" s="7"/>
      <c r="H7082">
        <v>7080.5</v>
      </c>
      <c r="I7082">
        <v>1</v>
      </c>
    </row>
    <row r="7083" spans="1:9">
      <c r="A7083" s="7">
        <v>7081.5</v>
      </c>
      <c r="B7083" s="7">
        <v>0</v>
      </c>
      <c r="C7083" s="7"/>
      <c r="D7083" s="7"/>
      <c r="E7083" s="7"/>
      <c r="H7083">
        <v>7081.5</v>
      </c>
      <c r="I7083">
        <v>0</v>
      </c>
    </row>
    <row r="7084" spans="1:9">
      <c r="A7084" s="7">
        <v>7082.5</v>
      </c>
      <c r="B7084" s="7">
        <v>0</v>
      </c>
      <c r="C7084" s="7"/>
      <c r="D7084" s="7"/>
      <c r="E7084" s="7"/>
      <c r="H7084">
        <v>7082.5</v>
      </c>
      <c r="I7084">
        <v>0</v>
      </c>
    </row>
    <row r="7085" spans="1:9">
      <c r="A7085" s="7">
        <v>7083.5</v>
      </c>
      <c r="B7085" s="7">
        <v>1</v>
      </c>
      <c r="C7085" s="7"/>
      <c r="D7085" s="7"/>
      <c r="E7085" s="7"/>
      <c r="H7085">
        <v>7083.5</v>
      </c>
      <c r="I7085">
        <v>0</v>
      </c>
    </row>
    <row r="7086" spans="1:9">
      <c r="A7086" s="7">
        <v>7084.5</v>
      </c>
      <c r="B7086" s="7">
        <v>0</v>
      </c>
      <c r="C7086" s="7"/>
      <c r="D7086" s="7"/>
      <c r="E7086" s="7"/>
      <c r="H7086">
        <v>7084.5</v>
      </c>
      <c r="I7086">
        <v>0</v>
      </c>
    </row>
    <row r="7087" spans="1:9">
      <c r="A7087" s="7">
        <v>7085.5</v>
      </c>
      <c r="B7087" s="7">
        <v>0</v>
      </c>
      <c r="C7087" s="7"/>
      <c r="D7087" s="7"/>
      <c r="E7087" s="7"/>
      <c r="H7087">
        <v>7085.5</v>
      </c>
      <c r="I7087">
        <v>0</v>
      </c>
    </row>
    <row r="7088" spans="1:9">
      <c r="A7088" s="7">
        <v>7086.5</v>
      </c>
      <c r="B7088" s="7">
        <v>0</v>
      </c>
      <c r="C7088" s="7"/>
      <c r="D7088" s="7"/>
      <c r="E7088" s="7"/>
      <c r="H7088">
        <v>7086.5</v>
      </c>
      <c r="I7088">
        <v>0</v>
      </c>
    </row>
    <row r="7089" spans="1:9">
      <c r="A7089" s="7">
        <v>7087.5</v>
      </c>
      <c r="B7089" s="7">
        <v>0</v>
      </c>
      <c r="C7089" s="7"/>
      <c r="D7089" s="7"/>
      <c r="E7089" s="7"/>
      <c r="H7089">
        <v>7087.5</v>
      </c>
      <c r="I7089">
        <v>0</v>
      </c>
    </row>
    <row r="7090" spans="1:9">
      <c r="A7090" s="7">
        <v>7088.5</v>
      </c>
      <c r="B7090" s="7">
        <v>0</v>
      </c>
      <c r="C7090" s="7"/>
      <c r="D7090" s="7"/>
      <c r="E7090" s="7"/>
      <c r="H7090">
        <v>7088.5</v>
      </c>
      <c r="I7090">
        <v>0</v>
      </c>
    </row>
    <row r="7091" spans="1:9">
      <c r="A7091" s="7">
        <v>7089.5</v>
      </c>
      <c r="B7091" s="7">
        <v>0</v>
      </c>
      <c r="C7091" s="7"/>
      <c r="D7091" s="7"/>
      <c r="E7091" s="7"/>
      <c r="H7091">
        <v>7089.5</v>
      </c>
      <c r="I7091">
        <v>0</v>
      </c>
    </row>
    <row r="7092" spans="1:9">
      <c r="A7092" s="7">
        <v>7090.5</v>
      </c>
      <c r="B7092" s="7">
        <v>0</v>
      </c>
      <c r="C7092" s="7"/>
      <c r="D7092" s="7"/>
      <c r="E7092" s="7"/>
      <c r="H7092">
        <v>7090.5</v>
      </c>
      <c r="I7092">
        <v>0</v>
      </c>
    </row>
    <row r="7093" spans="1:9">
      <c r="A7093" s="7">
        <v>7091.5</v>
      </c>
      <c r="B7093" s="7">
        <v>0</v>
      </c>
      <c r="C7093" s="7"/>
      <c r="D7093" s="7"/>
      <c r="E7093" s="7"/>
      <c r="H7093">
        <v>7091.5</v>
      </c>
      <c r="I7093">
        <v>0</v>
      </c>
    </row>
    <row r="7094" spans="1:9">
      <c r="A7094" s="7">
        <v>7092.5</v>
      </c>
      <c r="B7094" s="7">
        <v>0</v>
      </c>
      <c r="C7094" s="7"/>
      <c r="D7094" s="7"/>
      <c r="E7094" s="7"/>
      <c r="H7094">
        <v>7092.5</v>
      </c>
      <c r="I7094">
        <v>0</v>
      </c>
    </row>
    <row r="7095" spans="1:9">
      <c r="A7095" s="7">
        <v>7093.5</v>
      </c>
      <c r="B7095" s="7">
        <v>0</v>
      </c>
      <c r="C7095" s="7"/>
      <c r="D7095" s="7"/>
      <c r="E7095" s="7"/>
      <c r="H7095">
        <v>7093.5</v>
      </c>
      <c r="I7095">
        <v>0</v>
      </c>
    </row>
    <row r="7096" spans="1:9">
      <c r="A7096" s="7">
        <v>7094.5</v>
      </c>
      <c r="B7096" s="7">
        <v>0</v>
      </c>
      <c r="C7096" s="7"/>
      <c r="D7096" s="7"/>
      <c r="E7096" s="7"/>
      <c r="H7096">
        <v>7094.5</v>
      </c>
      <c r="I7096">
        <v>0</v>
      </c>
    </row>
    <row r="7097" spans="1:9">
      <c r="A7097" s="7">
        <v>7095.5</v>
      </c>
      <c r="B7097" s="7">
        <v>0</v>
      </c>
      <c r="C7097" s="7"/>
      <c r="D7097" s="7"/>
      <c r="E7097" s="7"/>
      <c r="H7097">
        <v>7095.5</v>
      </c>
      <c r="I7097">
        <v>0</v>
      </c>
    </row>
    <row r="7098" spans="1:9">
      <c r="A7098" s="7">
        <v>7096.5</v>
      </c>
      <c r="B7098" s="7">
        <v>0</v>
      </c>
      <c r="C7098" s="7"/>
      <c r="D7098" s="7"/>
      <c r="E7098" s="7"/>
      <c r="H7098">
        <v>7096.5</v>
      </c>
      <c r="I7098">
        <v>1</v>
      </c>
    </row>
    <row r="7099" spans="1:9">
      <c r="A7099" s="7">
        <v>7097.5</v>
      </c>
      <c r="B7099" s="7">
        <v>0</v>
      </c>
      <c r="C7099" s="7"/>
      <c r="D7099" s="7"/>
      <c r="E7099" s="7"/>
      <c r="H7099">
        <v>7097.5</v>
      </c>
      <c r="I7099">
        <v>0</v>
      </c>
    </row>
    <row r="7100" spans="1:9">
      <c r="A7100" s="7">
        <v>7098.5</v>
      </c>
      <c r="B7100" s="7">
        <v>0</v>
      </c>
      <c r="C7100" s="7"/>
      <c r="D7100" s="7"/>
      <c r="E7100" s="7"/>
      <c r="H7100">
        <v>7098.5</v>
      </c>
      <c r="I7100">
        <v>0</v>
      </c>
    </row>
    <row r="7101" spans="1:9">
      <c r="A7101" s="7">
        <v>7099.5</v>
      </c>
      <c r="B7101" s="7">
        <v>0</v>
      </c>
      <c r="C7101" s="7"/>
      <c r="D7101" s="7"/>
      <c r="E7101" s="7"/>
      <c r="H7101">
        <v>7099.5</v>
      </c>
      <c r="I7101">
        <v>0</v>
      </c>
    </row>
    <row r="7102" spans="1:9">
      <c r="A7102" s="7">
        <v>7100.5</v>
      </c>
      <c r="B7102" s="7">
        <v>0</v>
      </c>
      <c r="C7102" s="7"/>
      <c r="D7102" s="7"/>
      <c r="E7102" s="7"/>
      <c r="H7102">
        <v>7100.5</v>
      </c>
      <c r="I7102">
        <v>0</v>
      </c>
    </row>
    <row r="7103" spans="1:9">
      <c r="A7103" s="7">
        <v>7101.5</v>
      </c>
      <c r="B7103" s="7">
        <v>0</v>
      </c>
      <c r="C7103" s="7"/>
      <c r="D7103" s="7"/>
      <c r="E7103" s="7"/>
      <c r="H7103">
        <v>7101.5</v>
      </c>
      <c r="I7103">
        <v>0</v>
      </c>
    </row>
    <row r="7104" spans="1:9">
      <c r="A7104" s="7">
        <v>7102.5</v>
      </c>
      <c r="B7104" s="7">
        <v>0</v>
      </c>
      <c r="C7104" s="7"/>
      <c r="D7104" s="7"/>
      <c r="E7104" s="7"/>
      <c r="H7104">
        <v>7102.5</v>
      </c>
      <c r="I7104">
        <v>0</v>
      </c>
    </row>
    <row r="7105" spans="1:9">
      <c r="A7105" s="7">
        <v>7103.5</v>
      </c>
      <c r="B7105" s="7">
        <v>1</v>
      </c>
      <c r="C7105" s="7"/>
      <c r="D7105" s="7"/>
      <c r="E7105" s="7"/>
      <c r="H7105">
        <v>7103.5</v>
      </c>
      <c r="I7105">
        <v>0</v>
      </c>
    </row>
    <row r="7106" spans="1:9">
      <c r="A7106" s="7">
        <v>7104.5</v>
      </c>
      <c r="B7106" s="7">
        <v>0</v>
      </c>
      <c r="C7106" s="7"/>
      <c r="D7106" s="7"/>
      <c r="E7106" s="7"/>
      <c r="H7106">
        <v>7104.5</v>
      </c>
      <c r="I7106">
        <v>0</v>
      </c>
    </row>
    <row r="7107" spans="1:9">
      <c r="A7107" s="7">
        <v>7105.5</v>
      </c>
      <c r="B7107" s="7">
        <v>0</v>
      </c>
      <c r="C7107" s="7"/>
      <c r="D7107" s="7"/>
      <c r="E7107" s="7"/>
      <c r="H7107">
        <v>7105.5</v>
      </c>
      <c r="I7107">
        <v>0</v>
      </c>
    </row>
    <row r="7108" spans="1:9">
      <c r="A7108" s="7">
        <v>7106.5</v>
      </c>
      <c r="B7108" s="7">
        <v>0</v>
      </c>
      <c r="C7108" s="7"/>
      <c r="D7108" s="7"/>
      <c r="E7108" s="7"/>
      <c r="H7108">
        <v>7106.5</v>
      </c>
      <c r="I7108">
        <v>0</v>
      </c>
    </row>
    <row r="7109" spans="1:9">
      <c r="A7109" s="7">
        <v>7107.5</v>
      </c>
      <c r="B7109" s="7">
        <v>0</v>
      </c>
      <c r="C7109" s="7"/>
      <c r="D7109" s="7"/>
      <c r="E7109" s="7"/>
      <c r="H7109">
        <v>7107.5</v>
      </c>
      <c r="I7109">
        <v>0</v>
      </c>
    </row>
    <row r="7110" spans="1:9">
      <c r="A7110" s="7">
        <v>7108.5</v>
      </c>
      <c r="B7110" s="7">
        <v>0</v>
      </c>
      <c r="C7110" s="7"/>
      <c r="D7110" s="7"/>
      <c r="E7110" s="7"/>
      <c r="H7110">
        <v>7108.5</v>
      </c>
      <c r="I7110">
        <v>0</v>
      </c>
    </row>
    <row r="7111" spans="1:9">
      <c r="A7111" s="7">
        <v>7109.5</v>
      </c>
      <c r="B7111" s="7">
        <v>0</v>
      </c>
      <c r="C7111" s="7"/>
      <c r="D7111" s="7"/>
      <c r="E7111" s="7"/>
      <c r="H7111">
        <v>7109.5</v>
      </c>
      <c r="I7111">
        <v>0</v>
      </c>
    </row>
    <row r="7112" spans="1:9">
      <c r="A7112" s="7">
        <v>7110.5</v>
      </c>
      <c r="B7112" s="7">
        <v>0</v>
      </c>
      <c r="C7112" s="7"/>
      <c r="D7112" s="7"/>
      <c r="E7112" s="7"/>
      <c r="H7112">
        <v>7110.5</v>
      </c>
      <c r="I7112">
        <v>0</v>
      </c>
    </row>
    <row r="7113" spans="1:9">
      <c r="A7113" s="7">
        <v>7111.5</v>
      </c>
      <c r="B7113" s="7">
        <v>0</v>
      </c>
      <c r="C7113" s="7"/>
      <c r="D7113" s="7"/>
      <c r="E7113" s="7"/>
      <c r="H7113">
        <v>7111.5</v>
      </c>
      <c r="I7113">
        <v>0</v>
      </c>
    </row>
    <row r="7114" spans="1:9">
      <c r="A7114" s="7">
        <v>7112.5</v>
      </c>
      <c r="B7114" s="7">
        <v>0</v>
      </c>
      <c r="C7114" s="7"/>
      <c r="D7114" s="7"/>
      <c r="E7114" s="7"/>
      <c r="H7114">
        <v>7112.5</v>
      </c>
      <c r="I7114">
        <v>0</v>
      </c>
    </row>
    <row r="7115" spans="1:9">
      <c r="A7115" s="7">
        <v>7113.5</v>
      </c>
      <c r="B7115" s="7">
        <v>0</v>
      </c>
      <c r="C7115" s="7"/>
      <c r="D7115" s="7"/>
      <c r="E7115" s="7"/>
      <c r="H7115">
        <v>7113.5</v>
      </c>
      <c r="I7115">
        <v>0</v>
      </c>
    </row>
    <row r="7116" spans="1:9">
      <c r="A7116" s="7">
        <v>7114.5</v>
      </c>
      <c r="B7116" s="7">
        <v>0</v>
      </c>
      <c r="C7116" s="7"/>
      <c r="D7116" s="7"/>
      <c r="E7116" s="7"/>
      <c r="H7116">
        <v>7114.5</v>
      </c>
      <c r="I7116">
        <v>0</v>
      </c>
    </row>
    <row r="7117" spans="1:9">
      <c r="A7117" s="7">
        <v>7115.5</v>
      </c>
      <c r="B7117" s="7">
        <v>0</v>
      </c>
      <c r="C7117" s="7"/>
      <c r="D7117" s="7"/>
      <c r="E7117" s="7"/>
      <c r="H7117">
        <v>7115.5</v>
      </c>
      <c r="I7117">
        <v>0</v>
      </c>
    </row>
    <row r="7118" spans="1:9">
      <c r="A7118" s="7">
        <v>7116.5</v>
      </c>
      <c r="B7118" s="7">
        <v>0</v>
      </c>
      <c r="C7118" s="7"/>
      <c r="D7118" s="7"/>
      <c r="E7118" s="7"/>
      <c r="H7118">
        <v>7116.5</v>
      </c>
      <c r="I7118">
        <v>0</v>
      </c>
    </row>
    <row r="7119" spans="1:9">
      <c r="A7119" s="7">
        <v>7117.5</v>
      </c>
      <c r="B7119" s="7">
        <v>0</v>
      </c>
      <c r="C7119" s="7"/>
      <c r="D7119" s="7"/>
      <c r="E7119" s="7"/>
      <c r="H7119">
        <v>7117.5</v>
      </c>
      <c r="I7119">
        <v>0</v>
      </c>
    </row>
    <row r="7120" spans="1:9">
      <c r="A7120" s="7">
        <v>7118.5</v>
      </c>
      <c r="B7120" s="7">
        <v>0</v>
      </c>
      <c r="C7120" s="7"/>
      <c r="D7120" s="7"/>
      <c r="E7120" s="7"/>
      <c r="H7120">
        <v>7118.5</v>
      </c>
      <c r="I7120">
        <v>0</v>
      </c>
    </row>
    <row r="7121" spans="1:9">
      <c r="A7121" s="7">
        <v>7119.5</v>
      </c>
      <c r="B7121" s="7">
        <v>0</v>
      </c>
      <c r="C7121" s="7"/>
      <c r="D7121" s="7"/>
      <c r="E7121" s="7"/>
      <c r="H7121">
        <v>7119.5</v>
      </c>
      <c r="I7121">
        <v>0</v>
      </c>
    </row>
    <row r="7122" spans="1:9">
      <c r="A7122" s="7">
        <v>7120.5</v>
      </c>
      <c r="B7122" s="7">
        <v>0</v>
      </c>
      <c r="C7122" s="7"/>
      <c r="D7122" s="7"/>
      <c r="E7122" s="7"/>
      <c r="H7122">
        <v>7120.5</v>
      </c>
      <c r="I7122">
        <v>0</v>
      </c>
    </row>
    <row r="7123" spans="1:9">
      <c r="A7123" s="7">
        <v>7121.5</v>
      </c>
      <c r="B7123" s="7">
        <v>0</v>
      </c>
      <c r="C7123" s="7"/>
      <c r="D7123" s="7"/>
      <c r="E7123" s="7"/>
      <c r="H7123">
        <v>7121.5</v>
      </c>
      <c r="I7123">
        <v>0</v>
      </c>
    </row>
    <row r="7124" spans="1:9">
      <c r="A7124" s="7">
        <v>7122.5</v>
      </c>
      <c r="B7124" s="7">
        <v>0</v>
      </c>
      <c r="C7124" s="7"/>
      <c r="D7124" s="7"/>
      <c r="E7124" s="7"/>
      <c r="H7124">
        <v>7122.5</v>
      </c>
      <c r="I7124">
        <v>1</v>
      </c>
    </row>
    <row r="7125" spans="1:9">
      <c r="A7125" s="7">
        <v>7123.5</v>
      </c>
      <c r="B7125" s="7">
        <v>0</v>
      </c>
      <c r="C7125" s="7"/>
      <c r="D7125" s="7"/>
      <c r="E7125" s="7"/>
      <c r="H7125">
        <v>7123.5</v>
      </c>
      <c r="I7125">
        <v>0</v>
      </c>
    </row>
    <row r="7126" spans="1:9">
      <c r="A7126" s="7">
        <v>7124.5</v>
      </c>
      <c r="B7126" s="7">
        <v>0</v>
      </c>
      <c r="C7126" s="7"/>
      <c r="D7126" s="7"/>
      <c r="E7126" s="7"/>
      <c r="H7126">
        <v>7124.5</v>
      </c>
      <c r="I7126">
        <v>0</v>
      </c>
    </row>
    <row r="7127" spans="1:9">
      <c r="A7127" s="7">
        <v>7125.5</v>
      </c>
      <c r="B7127" s="7">
        <v>0</v>
      </c>
      <c r="C7127" s="7"/>
      <c r="D7127" s="7"/>
      <c r="E7127" s="7"/>
      <c r="H7127">
        <v>7125.5</v>
      </c>
      <c r="I7127">
        <v>0</v>
      </c>
    </row>
    <row r="7128" spans="1:9">
      <c r="A7128" s="7">
        <v>7126.5</v>
      </c>
      <c r="B7128" s="7">
        <v>0</v>
      </c>
      <c r="C7128" s="7"/>
      <c r="D7128" s="7"/>
      <c r="E7128" s="7"/>
      <c r="H7128">
        <v>7126.5</v>
      </c>
      <c r="I7128">
        <v>0</v>
      </c>
    </row>
    <row r="7129" spans="1:9">
      <c r="A7129" s="7">
        <v>7127.5</v>
      </c>
      <c r="B7129" s="7">
        <v>0</v>
      </c>
      <c r="C7129" s="7"/>
      <c r="D7129" s="7"/>
      <c r="E7129" s="7"/>
      <c r="H7129">
        <v>7127.5</v>
      </c>
      <c r="I7129">
        <v>0</v>
      </c>
    </row>
    <row r="7130" spans="1:9">
      <c r="A7130" s="7">
        <v>7128.5</v>
      </c>
      <c r="B7130" s="7">
        <v>0</v>
      </c>
      <c r="C7130" s="7"/>
      <c r="D7130" s="7"/>
      <c r="E7130" s="7"/>
      <c r="H7130">
        <v>7128.5</v>
      </c>
      <c r="I7130">
        <v>0</v>
      </c>
    </row>
    <row r="7131" spans="1:9">
      <c r="A7131" s="7">
        <v>7129.5</v>
      </c>
      <c r="B7131" s="7">
        <v>0</v>
      </c>
      <c r="C7131" s="7"/>
      <c r="D7131" s="7"/>
      <c r="E7131" s="7"/>
      <c r="H7131">
        <v>7129.5</v>
      </c>
      <c r="I7131">
        <v>0</v>
      </c>
    </row>
    <row r="7132" spans="1:9">
      <c r="A7132" s="7">
        <v>7130.5</v>
      </c>
      <c r="B7132" s="7">
        <v>0</v>
      </c>
      <c r="C7132" s="7"/>
      <c r="D7132" s="7"/>
      <c r="E7132" s="7"/>
      <c r="H7132">
        <v>7130.5</v>
      </c>
      <c r="I7132">
        <v>0</v>
      </c>
    </row>
    <row r="7133" spans="1:9">
      <c r="A7133" s="7">
        <v>7131.5</v>
      </c>
      <c r="B7133" s="7">
        <v>0</v>
      </c>
      <c r="C7133" s="7"/>
      <c r="D7133" s="7"/>
      <c r="E7133" s="7"/>
      <c r="H7133">
        <v>7131.5</v>
      </c>
      <c r="I7133">
        <v>0</v>
      </c>
    </row>
    <row r="7134" spans="1:9">
      <c r="A7134" s="7">
        <v>7132.5</v>
      </c>
      <c r="B7134" s="7">
        <v>0</v>
      </c>
      <c r="C7134" s="7"/>
      <c r="D7134" s="7"/>
      <c r="E7134" s="7"/>
      <c r="H7134">
        <v>7132.5</v>
      </c>
      <c r="I7134">
        <v>0</v>
      </c>
    </row>
    <row r="7135" spans="1:9">
      <c r="A7135" s="7">
        <v>7133.5</v>
      </c>
      <c r="B7135" s="7">
        <v>1</v>
      </c>
      <c r="C7135" s="7"/>
      <c r="D7135" s="7"/>
      <c r="E7135" s="7"/>
      <c r="H7135">
        <v>7133.5</v>
      </c>
      <c r="I7135">
        <v>0</v>
      </c>
    </row>
    <row r="7136" spans="1:9">
      <c r="A7136" s="7">
        <v>7134.5</v>
      </c>
      <c r="B7136" s="7">
        <v>1</v>
      </c>
      <c r="C7136" s="7"/>
      <c r="D7136" s="7"/>
      <c r="E7136" s="7"/>
      <c r="H7136">
        <v>7134.5</v>
      </c>
      <c r="I7136">
        <v>0</v>
      </c>
    </row>
    <row r="7137" spans="1:9">
      <c r="A7137" s="7">
        <v>7135.5</v>
      </c>
      <c r="B7137" s="7">
        <v>0</v>
      </c>
      <c r="C7137" s="7"/>
      <c r="D7137" s="7"/>
      <c r="E7137" s="7"/>
      <c r="H7137">
        <v>7135.5</v>
      </c>
      <c r="I7137">
        <v>0</v>
      </c>
    </row>
    <row r="7138" spans="1:9">
      <c r="A7138" s="7">
        <v>7136.5</v>
      </c>
      <c r="B7138" s="7">
        <v>0</v>
      </c>
      <c r="C7138" s="7"/>
      <c r="D7138" s="7"/>
      <c r="E7138" s="7"/>
      <c r="H7138">
        <v>7136.5</v>
      </c>
      <c r="I7138">
        <v>1</v>
      </c>
    </row>
    <row r="7139" spans="1:9">
      <c r="A7139" s="7">
        <v>7137.5</v>
      </c>
      <c r="B7139" s="7">
        <v>0</v>
      </c>
      <c r="C7139" s="7"/>
      <c r="D7139" s="7"/>
      <c r="E7139" s="7"/>
      <c r="H7139">
        <v>7137.5</v>
      </c>
      <c r="I7139">
        <v>0</v>
      </c>
    </row>
    <row r="7140" spans="1:9">
      <c r="A7140" s="7">
        <v>7138.5</v>
      </c>
      <c r="B7140" s="7">
        <v>0</v>
      </c>
      <c r="C7140" s="7"/>
      <c r="D7140" s="7"/>
      <c r="E7140" s="7"/>
      <c r="H7140">
        <v>7138.5</v>
      </c>
      <c r="I7140">
        <v>0</v>
      </c>
    </row>
    <row r="7141" spans="1:9">
      <c r="A7141" s="7">
        <v>7139.5</v>
      </c>
      <c r="B7141" s="7">
        <v>0</v>
      </c>
      <c r="C7141" s="7"/>
      <c r="D7141" s="7"/>
      <c r="E7141" s="7"/>
      <c r="H7141">
        <v>7139.5</v>
      </c>
      <c r="I7141">
        <v>0</v>
      </c>
    </row>
    <row r="7142" spans="1:9">
      <c r="A7142" s="7">
        <v>7140.5</v>
      </c>
      <c r="B7142" s="7">
        <v>0</v>
      </c>
      <c r="C7142" s="7"/>
      <c r="D7142" s="7"/>
      <c r="E7142" s="7"/>
      <c r="H7142">
        <v>7140.5</v>
      </c>
      <c r="I7142">
        <v>0</v>
      </c>
    </row>
    <row r="7143" spans="1:9">
      <c r="A7143" s="7">
        <v>7141.5</v>
      </c>
      <c r="B7143" s="7">
        <v>1</v>
      </c>
      <c r="C7143" s="7"/>
      <c r="D7143" s="7"/>
      <c r="E7143" s="7"/>
      <c r="H7143">
        <v>7141.5</v>
      </c>
      <c r="I7143">
        <v>0</v>
      </c>
    </row>
    <row r="7144" spans="1:9">
      <c r="A7144" s="7">
        <v>7142.5</v>
      </c>
      <c r="B7144" s="7">
        <v>0</v>
      </c>
      <c r="C7144" s="7"/>
      <c r="D7144" s="7"/>
      <c r="E7144" s="7"/>
      <c r="H7144">
        <v>7142.5</v>
      </c>
      <c r="I7144">
        <v>0</v>
      </c>
    </row>
    <row r="7145" spans="1:9">
      <c r="A7145" s="7">
        <v>7143.5</v>
      </c>
      <c r="B7145" s="7">
        <v>0</v>
      </c>
      <c r="C7145" s="7"/>
      <c r="D7145" s="7"/>
      <c r="E7145" s="7"/>
      <c r="H7145">
        <v>7143.5</v>
      </c>
      <c r="I7145">
        <v>0</v>
      </c>
    </row>
    <row r="7146" spans="1:9">
      <c r="A7146" s="7">
        <v>7144.5</v>
      </c>
      <c r="B7146" s="7">
        <v>0</v>
      </c>
      <c r="C7146" s="7"/>
      <c r="D7146" s="7"/>
      <c r="E7146" s="7"/>
      <c r="H7146">
        <v>7144.5</v>
      </c>
      <c r="I7146">
        <v>0</v>
      </c>
    </row>
    <row r="7147" spans="1:9">
      <c r="A7147" s="7">
        <v>7145.5</v>
      </c>
      <c r="B7147" s="7">
        <v>0</v>
      </c>
      <c r="C7147" s="7"/>
      <c r="D7147" s="7"/>
      <c r="E7147" s="7"/>
      <c r="H7147">
        <v>7145.5</v>
      </c>
      <c r="I7147">
        <v>0</v>
      </c>
    </row>
    <row r="7148" spans="1:9">
      <c r="A7148" s="7">
        <v>7146.5</v>
      </c>
      <c r="B7148" s="7">
        <v>0</v>
      </c>
      <c r="C7148" s="7"/>
      <c r="D7148" s="7"/>
      <c r="E7148" s="7"/>
      <c r="H7148">
        <v>7146.5</v>
      </c>
      <c r="I7148">
        <v>0</v>
      </c>
    </row>
    <row r="7149" spans="1:9">
      <c r="A7149" s="7">
        <v>7147.5</v>
      </c>
      <c r="B7149" s="7">
        <v>0</v>
      </c>
      <c r="C7149" s="7"/>
      <c r="D7149" s="7"/>
      <c r="E7149" s="7"/>
      <c r="H7149">
        <v>7147.5</v>
      </c>
      <c r="I7149">
        <v>0</v>
      </c>
    </row>
    <row r="7150" spans="1:9">
      <c r="A7150" s="7">
        <v>7148.5</v>
      </c>
      <c r="B7150" s="7">
        <v>0</v>
      </c>
      <c r="C7150" s="7"/>
      <c r="D7150" s="7"/>
      <c r="E7150" s="7"/>
      <c r="H7150">
        <v>7148.5</v>
      </c>
      <c r="I7150">
        <v>0</v>
      </c>
    </row>
    <row r="7151" spans="1:9">
      <c r="A7151" s="7">
        <v>7149.5</v>
      </c>
      <c r="B7151" s="7">
        <v>0</v>
      </c>
      <c r="C7151" s="7"/>
      <c r="D7151" s="7"/>
      <c r="E7151" s="7"/>
      <c r="H7151">
        <v>7149.5</v>
      </c>
      <c r="I7151">
        <v>0</v>
      </c>
    </row>
    <row r="7152" spans="1:9">
      <c r="A7152" s="7">
        <v>7150.5</v>
      </c>
      <c r="B7152" s="7">
        <v>0</v>
      </c>
      <c r="C7152" s="7"/>
      <c r="D7152" s="7"/>
      <c r="E7152" s="7"/>
      <c r="H7152">
        <v>7150.5</v>
      </c>
      <c r="I7152">
        <v>0</v>
      </c>
    </row>
    <row r="7153" spans="1:9">
      <c r="A7153" s="7">
        <v>7151.5</v>
      </c>
      <c r="B7153" s="7">
        <v>0</v>
      </c>
      <c r="C7153" s="7"/>
      <c r="D7153" s="7"/>
      <c r="E7153" s="7"/>
      <c r="H7153">
        <v>7151.5</v>
      </c>
      <c r="I7153">
        <v>0</v>
      </c>
    </row>
    <row r="7154" spans="1:9">
      <c r="A7154" s="7">
        <v>7152.5</v>
      </c>
      <c r="B7154" s="7">
        <v>1</v>
      </c>
      <c r="C7154" s="7"/>
      <c r="D7154" s="7"/>
      <c r="E7154" s="7"/>
      <c r="H7154">
        <v>7152.5</v>
      </c>
      <c r="I7154">
        <v>1</v>
      </c>
    </row>
    <row r="7155" spans="1:9">
      <c r="A7155" s="7">
        <v>7153.5</v>
      </c>
      <c r="B7155" s="7">
        <v>0</v>
      </c>
      <c r="C7155" s="7"/>
      <c r="D7155" s="7"/>
      <c r="E7155" s="7"/>
      <c r="H7155">
        <v>7153.5</v>
      </c>
      <c r="I7155">
        <v>0</v>
      </c>
    </row>
    <row r="7156" spans="1:9">
      <c r="A7156" s="7">
        <v>7154.5</v>
      </c>
      <c r="B7156" s="7">
        <v>0</v>
      </c>
      <c r="C7156" s="7"/>
      <c r="D7156" s="7"/>
      <c r="E7156" s="7"/>
      <c r="H7156">
        <v>7154.5</v>
      </c>
      <c r="I7156">
        <v>0</v>
      </c>
    </row>
    <row r="7157" spans="1:9">
      <c r="A7157" s="7">
        <v>7155.5</v>
      </c>
      <c r="B7157" s="7">
        <v>0</v>
      </c>
      <c r="C7157" s="7"/>
      <c r="D7157" s="7"/>
      <c r="E7157" s="7"/>
      <c r="H7157">
        <v>7155.5</v>
      </c>
      <c r="I7157">
        <v>1</v>
      </c>
    </row>
    <row r="7158" spans="1:9">
      <c r="A7158" s="7">
        <v>7156.5</v>
      </c>
      <c r="B7158" s="7">
        <v>0</v>
      </c>
      <c r="C7158" s="7"/>
      <c r="D7158" s="7"/>
      <c r="E7158" s="7"/>
      <c r="H7158">
        <v>7156.5</v>
      </c>
      <c r="I7158">
        <v>0</v>
      </c>
    </row>
    <row r="7159" spans="1:9">
      <c r="A7159" s="7">
        <v>7157.5</v>
      </c>
      <c r="B7159" s="7">
        <v>0</v>
      </c>
      <c r="C7159" s="7"/>
      <c r="D7159" s="7"/>
      <c r="E7159" s="7"/>
      <c r="H7159">
        <v>7157.5</v>
      </c>
      <c r="I7159">
        <v>0</v>
      </c>
    </row>
    <row r="7160" spans="1:9">
      <c r="A7160" s="7">
        <v>7158.5</v>
      </c>
      <c r="B7160" s="7">
        <v>0</v>
      </c>
      <c r="C7160" s="7"/>
      <c r="D7160" s="7"/>
      <c r="E7160" s="7"/>
      <c r="H7160">
        <v>7158.5</v>
      </c>
      <c r="I7160">
        <v>0</v>
      </c>
    </row>
    <row r="7161" spans="1:9">
      <c r="A7161" s="7">
        <v>7159.5</v>
      </c>
      <c r="B7161" s="7">
        <v>0</v>
      </c>
      <c r="C7161" s="7"/>
      <c r="D7161" s="7"/>
      <c r="E7161" s="7"/>
      <c r="H7161">
        <v>7159.5</v>
      </c>
      <c r="I7161">
        <v>1</v>
      </c>
    </row>
    <row r="7162" spans="1:9">
      <c r="A7162" s="7">
        <v>7160.5</v>
      </c>
      <c r="B7162" s="7">
        <v>0</v>
      </c>
      <c r="C7162" s="7"/>
      <c r="D7162" s="7"/>
      <c r="E7162" s="7"/>
      <c r="H7162">
        <v>7160.5</v>
      </c>
      <c r="I7162">
        <v>0</v>
      </c>
    </row>
    <row r="7163" spans="1:9">
      <c r="A7163" s="7">
        <v>7161.5</v>
      </c>
      <c r="B7163" s="7">
        <v>0</v>
      </c>
      <c r="C7163" s="7"/>
      <c r="D7163" s="7"/>
      <c r="E7163" s="7"/>
      <c r="H7163">
        <v>7161.5</v>
      </c>
      <c r="I7163">
        <v>0</v>
      </c>
    </row>
    <row r="7164" spans="1:9">
      <c r="A7164" s="7">
        <v>7162.5</v>
      </c>
      <c r="B7164" s="7">
        <v>0</v>
      </c>
      <c r="C7164" s="7"/>
      <c r="D7164" s="7"/>
      <c r="E7164" s="7"/>
      <c r="H7164">
        <v>7162.5</v>
      </c>
      <c r="I7164">
        <v>0</v>
      </c>
    </row>
    <row r="7165" spans="1:9">
      <c r="A7165" s="7">
        <v>7163.5</v>
      </c>
      <c r="B7165" s="7">
        <v>0</v>
      </c>
      <c r="C7165" s="7"/>
      <c r="D7165" s="7"/>
      <c r="E7165" s="7"/>
      <c r="H7165">
        <v>7163.5</v>
      </c>
      <c r="I7165">
        <v>0</v>
      </c>
    </row>
    <row r="7166" spans="1:9">
      <c r="A7166" s="7">
        <v>7164.5</v>
      </c>
      <c r="B7166" s="7">
        <v>0</v>
      </c>
      <c r="C7166" s="7"/>
      <c r="D7166" s="7"/>
      <c r="E7166" s="7"/>
      <c r="H7166">
        <v>7164.5</v>
      </c>
      <c r="I7166">
        <v>0</v>
      </c>
    </row>
    <row r="7167" spans="1:9">
      <c r="A7167" s="7">
        <v>7165.5</v>
      </c>
      <c r="B7167" s="7">
        <v>0</v>
      </c>
      <c r="C7167" s="7"/>
      <c r="D7167" s="7"/>
      <c r="E7167" s="7"/>
      <c r="H7167">
        <v>7165.5</v>
      </c>
      <c r="I7167">
        <v>0</v>
      </c>
    </row>
    <row r="7168" spans="1:9">
      <c r="A7168" s="7">
        <v>7166.5</v>
      </c>
      <c r="B7168" s="7">
        <v>0</v>
      </c>
      <c r="C7168" s="7"/>
      <c r="D7168" s="7"/>
      <c r="E7168" s="7"/>
      <c r="H7168">
        <v>7166.5</v>
      </c>
      <c r="I7168">
        <v>0</v>
      </c>
    </row>
    <row r="7169" spans="1:9">
      <c r="A7169" s="7">
        <v>7167.5</v>
      </c>
      <c r="B7169" s="7">
        <v>0</v>
      </c>
      <c r="C7169" s="7"/>
      <c r="D7169" s="7"/>
      <c r="E7169" s="7"/>
      <c r="H7169">
        <v>7167.5</v>
      </c>
      <c r="I7169">
        <v>0</v>
      </c>
    </row>
    <row r="7170" spans="1:9">
      <c r="A7170" s="7">
        <v>7168.5</v>
      </c>
      <c r="B7170" s="7">
        <v>0</v>
      </c>
      <c r="C7170" s="7"/>
      <c r="D7170" s="7"/>
      <c r="E7170" s="7"/>
      <c r="H7170">
        <v>7168.5</v>
      </c>
      <c r="I7170">
        <v>0</v>
      </c>
    </row>
    <row r="7171" spans="1:9">
      <c r="A7171" s="7">
        <v>7169.5</v>
      </c>
      <c r="B7171" s="7">
        <v>0</v>
      </c>
      <c r="C7171" s="7"/>
      <c r="D7171" s="7"/>
      <c r="E7171" s="7"/>
      <c r="H7171">
        <v>7169.5</v>
      </c>
      <c r="I7171">
        <v>0</v>
      </c>
    </row>
    <row r="7172" spans="1:9">
      <c r="A7172" s="7">
        <v>7170.5</v>
      </c>
      <c r="B7172" s="7">
        <v>0</v>
      </c>
      <c r="C7172" s="7"/>
      <c r="D7172" s="7"/>
      <c r="E7172" s="7"/>
      <c r="H7172">
        <v>7170.5</v>
      </c>
      <c r="I7172">
        <v>0</v>
      </c>
    </row>
    <row r="7173" spans="1:9">
      <c r="A7173" s="7">
        <v>7171.5</v>
      </c>
      <c r="B7173" s="7">
        <v>0</v>
      </c>
      <c r="C7173" s="7"/>
      <c r="D7173" s="7"/>
      <c r="E7173" s="7"/>
      <c r="H7173">
        <v>7171.5</v>
      </c>
      <c r="I7173">
        <v>0</v>
      </c>
    </row>
    <row r="7174" spans="1:9">
      <c r="A7174" s="7">
        <v>7172.5</v>
      </c>
      <c r="B7174" s="7">
        <v>0</v>
      </c>
      <c r="C7174" s="7"/>
      <c r="D7174" s="7"/>
      <c r="E7174" s="7"/>
      <c r="H7174">
        <v>7172.5</v>
      </c>
      <c r="I7174">
        <v>1</v>
      </c>
    </row>
    <row r="7175" spans="1:9">
      <c r="A7175" s="7">
        <v>7173.5</v>
      </c>
      <c r="B7175" s="7">
        <v>0</v>
      </c>
      <c r="C7175" s="7"/>
      <c r="D7175" s="7"/>
      <c r="E7175" s="7"/>
      <c r="H7175">
        <v>7173.5</v>
      </c>
      <c r="I7175">
        <v>0</v>
      </c>
    </row>
    <row r="7176" spans="1:9">
      <c r="A7176" s="7">
        <v>7174.5</v>
      </c>
      <c r="B7176" s="7">
        <v>0</v>
      </c>
      <c r="C7176" s="7"/>
      <c r="D7176" s="7"/>
      <c r="E7176" s="7"/>
      <c r="H7176">
        <v>7174.5</v>
      </c>
      <c r="I7176">
        <v>1</v>
      </c>
    </row>
    <row r="7177" spans="1:9">
      <c r="A7177" s="7">
        <v>7175.5</v>
      </c>
      <c r="B7177" s="7">
        <v>0</v>
      </c>
      <c r="C7177" s="7"/>
      <c r="D7177" s="7"/>
      <c r="E7177" s="7"/>
      <c r="H7177">
        <v>7175.5</v>
      </c>
      <c r="I7177">
        <v>0</v>
      </c>
    </row>
    <row r="7178" spans="1:9">
      <c r="A7178" s="7">
        <v>7176.5</v>
      </c>
      <c r="B7178" s="7">
        <v>0</v>
      </c>
      <c r="C7178" s="7"/>
      <c r="D7178" s="7"/>
      <c r="E7178" s="7"/>
      <c r="H7178">
        <v>7176.5</v>
      </c>
      <c r="I7178">
        <v>0</v>
      </c>
    </row>
    <row r="7179" spans="1:9">
      <c r="A7179" s="7">
        <v>7177.5</v>
      </c>
      <c r="B7179" s="7">
        <v>0</v>
      </c>
      <c r="C7179" s="7"/>
      <c r="D7179" s="7"/>
      <c r="E7179" s="7"/>
      <c r="H7179">
        <v>7177.5</v>
      </c>
      <c r="I7179">
        <v>0</v>
      </c>
    </row>
    <row r="7180" spans="1:9">
      <c r="A7180" s="7">
        <v>7178.5</v>
      </c>
      <c r="B7180" s="7">
        <v>0</v>
      </c>
      <c r="C7180" s="7"/>
      <c r="D7180" s="7"/>
      <c r="E7180" s="7"/>
      <c r="H7180">
        <v>7178.5</v>
      </c>
      <c r="I7180">
        <v>0</v>
      </c>
    </row>
    <row r="7181" spans="1:9">
      <c r="A7181" s="7">
        <v>7179.5</v>
      </c>
      <c r="B7181" s="7">
        <v>0</v>
      </c>
      <c r="C7181" s="7"/>
      <c r="D7181" s="7"/>
      <c r="E7181" s="7"/>
      <c r="H7181">
        <v>7179.5</v>
      </c>
      <c r="I7181">
        <v>0</v>
      </c>
    </row>
    <row r="7182" spans="1:9">
      <c r="A7182" s="7">
        <v>7180.5</v>
      </c>
      <c r="B7182" s="7">
        <v>0</v>
      </c>
      <c r="C7182" s="7"/>
      <c r="D7182" s="7"/>
      <c r="E7182" s="7"/>
      <c r="H7182">
        <v>7180.5</v>
      </c>
      <c r="I7182">
        <v>1</v>
      </c>
    </row>
    <row r="7183" spans="1:9">
      <c r="A7183" s="7">
        <v>7181.5</v>
      </c>
      <c r="B7183" s="7">
        <v>0</v>
      </c>
      <c r="C7183" s="7"/>
      <c r="D7183" s="7"/>
      <c r="E7183" s="7"/>
      <c r="H7183">
        <v>7181.5</v>
      </c>
      <c r="I7183">
        <v>0</v>
      </c>
    </row>
    <row r="7184" spans="1:9">
      <c r="A7184" s="7">
        <v>7182.5</v>
      </c>
      <c r="B7184" s="7">
        <v>0</v>
      </c>
      <c r="C7184" s="7"/>
      <c r="D7184" s="7"/>
      <c r="E7184" s="7"/>
      <c r="H7184">
        <v>7182.5</v>
      </c>
      <c r="I7184">
        <v>0</v>
      </c>
    </row>
    <row r="7185" spans="1:9">
      <c r="A7185" s="7">
        <v>7183.5</v>
      </c>
      <c r="B7185" s="7">
        <v>0</v>
      </c>
      <c r="C7185" s="7"/>
      <c r="D7185" s="7"/>
      <c r="E7185" s="7"/>
      <c r="H7185">
        <v>7183.5</v>
      </c>
      <c r="I7185">
        <v>0</v>
      </c>
    </row>
    <row r="7186" spans="1:9">
      <c r="A7186" s="7">
        <v>7184.5</v>
      </c>
      <c r="B7186" s="7">
        <v>0</v>
      </c>
      <c r="C7186" s="7"/>
      <c r="D7186" s="7"/>
      <c r="E7186" s="7"/>
      <c r="H7186">
        <v>7184.5</v>
      </c>
      <c r="I7186">
        <v>1</v>
      </c>
    </row>
    <row r="7187" spans="1:9">
      <c r="A7187" s="7">
        <v>7185.5</v>
      </c>
      <c r="B7187" s="7">
        <v>0</v>
      </c>
      <c r="C7187" s="7"/>
      <c r="D7187" s="7"/>
      <c r="E7187" s="7"/>
      <c r="H7187">
        <v>7185.5</v>
      </c>
      <c r="I7187">
        <v>0</v>
      </c>
    </row>
    <row r="7188" spans="1:9">
      <c r="A7188" s="7">
        <v>7186.5</v>
      </c>
      <c r="B7188" s="7">
        <v>0</v>
      </c>
      <c r="C7188" s="7"/>
      <c r="D7188" s="7"/>
      <c r="E7188" s="7"/>
      <c r="H7188">
        <v>7186.5</v>
      </c>
      <c r="I7188">
        <v>0</v>
      </c>
    </row>
    <row r="7189" spans="1:9">
      <c r="A7189" s="7">
        <v>7187.5</v>
      </c>
      <c r="B7189" s="7">
        <v>0</v>
      </c>
      <c r="C7189" s="7"/>
      <c r="D7189" s="7"/>
      <c r="E7189" s="7"/>
      <c r="H7189">
        <v>7187.5</v>
      </c>
      <c r="I7189">
        <v>0</v>
      </c>
    </row>
    <row r="7190" spans="1:9">
      <c r="A7190" s="7">
        <v>7188.5</v>
      </c>
      <c r="B7190" s="7">
        <v>0</v>
      </c>
      <c r="C7190" s="7"/>
      <c r="D7190" s="7"/>
      <c r="E7190" s="7"/>
      <c r="H7190">
        <v>7188.5</v>
      </c>
      <c r="I7190">
        <v>0</v>
      </c>
    </row>
    <row r="7191" spans="1:9">
      <c r="A7191" s="7">
        <v>7189.5</v>
      </c>
      <c r="B7191" s="7">
        <v>0</v>
      </c>
      <c r="C7191" s="7"/>
      <c r="D7191" s="7"/>
      <c r="E7191" s="7"/>
      <c r="H7191">
        <v>7189.5</v>
      </c>
      <c r="I7191">
        <v>0</v>
      </c>
    </row>
    <row r="7192" spans="1:9">
      <c r="A7192" s="7">
        <v>7190.5</v>
      </c>
      <c r="B7192" s="7">
        <v>0</v>
      </c>
      <c r="C7192" s="7"/>
      <c r="D7192" s="7"/>
      <c r="E7192" s="7"/>
      <c r="H7192">
        <v>7190.5</v>
      </c>
      <c r="I7192">
        <v>0</v>
      </c>
    </row>
    <row r="7193" spans="1:9">
      <c r="A7193" s="7">
        <v>7191.5</v>
      </c>
      <c r="B7193" s="7">
        <v>0</v>
      </c>
      <c r="C7193" s="7"/>
      <c r="D7193" s="7"/>
      <c r="E7193" s="7"/>
      <c r="H7193">
        <v>7191.5</v>
      </c>
      <c r="I7193">
        <v>0</v>
      </c>
    </row>
    <row r="7194" spans="1:9">
      <c r="A7194" s="7">
        <v>7192.5</v>
      </c>
      <c r="B7194" s="7">
        <v>0</v>
      </c>
      <c r="C7194" s="7"/>
      <c r="D7194" s="7"/>
      <c r="E7194" s="7"/>
      <c r="H7194">
        <v>7192.5</v>
      </c>
      <c r="I7194">
        <v>0</v>
      </c>
    </row>
    <row r="7195" spans="1:9">
      <c r="A7195" s="7">
        <v>7193.5</v>
      </c>
      <c r="B7195" s="7">
        <v>0</v>
      </c>
      <c r="C7195" s="7"/>
      <c r="D7195" s="7"/>
      <c r="E7195" s="7"/>
      <c r="H7195">
        <v>7193.5</v>
      </c>
      <c r="I7195">
        <v>0</v>
      </c>
    </row>
    <row r="7196" spans="1:9">
      <c r="A7196" s="7">
        <v>7194.5</v>
      </c>
      <c r="B7196" s="7">
        <v>1</v>
      </c>
      <c r="C7196" s="7"/>
      <c r="D7196" s="7"/>
      <c r="E7196" s="7"/>
      <c r="H7196">
        <v>7194.5</v>
      </c>
      <c r="I7196">
        <v>0</v>
      </c>
    </row>
    <row r="7197" spans="1:9">
      <c r="A7197" s="7">
        <v>7195.5</v>
      </c>
      <c r="B7197" s="7">
        <v>0</v>
      </c>
      <c r="C7197" s="7"/>
      <c r="D7197" s="7"/>
      <c r="E7197" s="7"/>
      <c r="H7197">
        <v>7195.5</v>
      </c>
      <c r="I7197">
        <v>0</v>
      </c>
    </row>
    <row r="7198" spans="1:9">
      <c r="A7198" s="7">
        <v>7196.5</v>
      </c>
      <c r="B7198" s="7">
        <v>0</v>
      </c>
      <c r="C7198" s="7"/>
      <c r="D7198" s="7"/>
      <c r="E7198" s="7"/>
      <c r="H7198">
        <v>7196.5</v>
      </c>
      <c r="I7198">
        <v>0</v>
      </c>
    </row>
    <row r="7199" spans="1:9">
      <c r="A7199" s="7">
        <v>7197.5</v>
      </c>
      <c r="B7199" s="7">
        <v>0</v>
      </c>
      <c r="C7199" s="7"/>
      <c r="D7199" s="7"/>
      <c r="E7199" s="7"/>
      <c r="H7199">
        <v>7197.5</v>
      </c>
      <c r="I7199">
        <v>0</v>
      </c>
    </row>
    <row r="7200" spans="1:9">
      <c r="A7200" s="7">
        <v>7198.5</v>
      </c>
      <c r="B7200" s="7">
        <v>0</v>
      </c>
      <c r="C7200" s="7"/>
      <c r="D7200" s="7"/>
      <c r="E7200" s="7"/>
      <c r="H7200">
        <v>7198.5</v>
      </c>
      <c r="I7200">
        <v>0</v>
      </c>
    </row>
    <row r="7201" spans="1:9">
      <c r="A7201" s="7">
        <v>7199.5</v>
      </c>
      <c r="B7201" s="7">
        <v>0</v>
      </c>
      <c r="C7201" s="7"/>
      <c r="D7201" s="7"/>
      <c r="E7201" s="7"/>
      <c r="H7201">
        <v>7199.5</v>
      </c>
      <c r="I7201">
        <v>0</v>
      </c>
    </row>
    <row r="7202" spans="1:9">
      <c r="A7202" s="7">
        <v>7200.5</v>
      </c>
      <c r="B7202" s="7">
        <v>0</v>
      </c>
      <c r="C7202" s="7"/>
      <c r="D7202" s="7"/>
      <c r="E7202" s="7"/>
      <c r="H7202">
        <v>7200.5</v>
      </c>
      <c r="I7202">
        <v>0</v>
      </c>
    </row>
    <row r="7203" spans="1:9">
      <c r="A7203" s="7">
        <v>7201.5</v>
      </c>
      <c r="B7203" s="7">
        <v>0</v>
      </c>
      <c r="C7203" s="7"/>
      <c r="D7203" s="7"/>
      <c r="E7203" s="7"/>
      <c r="H7203">
        <v>7201.5</v>
      </c>
      <c r="I7203">
        <v>0</v>
      </c>
    </row>
    <row r="7204" spans="1:9">
      <c r="A7204" s="7">
        <v>7202.5</v>
      </c>
      <c r="B7204" s="7">
        <v>0</v>
      </c>
      <c r="C7204" s="7"/>
      <c r="D7204" s="7"/>
      <c r="E7204" s="7"/>
      <c r="H7204">
        <v>7202.5</v>
      </c>
      <c r="I7204">
        <v>0</v>
      </c>
    </row>
    <row r="7205" spans="1:9">
      <c r="A7205" s="7">
        <v>7203.5</v>
      </c>
      <c r="B7205" s="7">
        <v>0</v>
      </c>
      <c r="C7205" s="7"/>
      <c r="D7205" s="7"/>
      <c r="E7205" s="7"/>
      <c r="H7205">
        <v>7203.5</v>
      </c>
      <c r="I7205">
        <v>0</v>
      </c>
    </row>
    <row r="7206" spans="1:9">
      <c r="A7206" s="7">
        <v>7204.5</v>
      </c>
      <c r="B7206" s="7">
        <v>0</v>
      </c>
      <c r="C7206" s="7"/>
      <c r="D7206" s="7"/>
      <c r="E7206" s="7"/>
      <c r="H7206">
        <v>7204.5</v>
      </c>
      <c r="I7206">
        <v>0</v>
      </c>
    </row>
    <row r="7207" spans="1:9">
      <c r="A7207" s="7">
        <v>7205.5</v>
      </c>
      <c r="B7207" s="7">
        <v>0</v>
      </c>
      <c r="C7207" s="7"/>
      <c r="D7207" s="7"/>
      <c r="E7207" s="7"/>
      <c r="H7207">
        <v>7205.5</v>
      </c>
      <c r="I7207">
        <v>0</v>
      </c>
    </row>
    <row r="7208" spans="1:9">
      <c r="A7208" s="7">
        <v>7206.5</v>
      </c>
      <c r="B7208" s="7">
        <v>0</v>
      </c>
      <c r="C7208" s="7"/>
      <c r="D7208" s="7"/>
      <c r="E7208" s="7"/>
      <c r="H7208">
        <v>7206.5</v>
      </c>
      <c r="I7208">
        <v>0</v>
      </c>
    </row>
    <row r="7209" spans="1:9">
      <c r="A7209" s="7">
        <v>7207.5</v>
      </c>
      <c r="B7209" s="7">
        <v>0</v>
      </c>
      <c r="C7209" s="7"/>
      <c r="D7209" s="7"/>
      <c r="E7209" s="7"/>
      <c r="H7209">
        <v>7207.5</v>
      </c>
      <c r="I7209">
        <v>0</v>
      </c>
    </row>
    <row r="7210" spans="1:9">
      <c r="A7210" s="7">
        <v>7208.5</v>
      </c>
      <c r="B7210" s="7">
        <v>0</v>
      </c>
      <c r="C7210" s="7"/>
      <c r="D7210" s="7"/>
      <c r="E7210" s="7"/>
      <c r="H7210">
        <v>7208.5</v>
      </c>
      <c r="I7210">
        <v>0</v>
      </c>
    </row>
    <row r="7211" spans="1:9">
      <c r="A7211" s="7">
        <v>7209.5</v>
      </c>
      <c r="B7211" s="7">
        <v>0</v>
      </c>
      <c r="C7211" s="7"/>
      <c r="D7211" s="7"/>
      <c r="E7211" s="7"/>
      <c r="H7211">
        <v>7209.5</v>
      </c>
      <c r="I7211">
        <v>1</v>
      </c>
    </row>
    <row r="7212" spans="1:9">
      <c r="A7212" s="7">
        <v>7210.5</v>
      </c>
      <c r="B7212" s="7">
        <v>0</v>
      </c>
      <c r="C7212" s="7"/>
      <c r="D7212" s="7"/>
      <c r="E7212" s="7"/>
      <c r="H7212">
        <v>7210.5</v>
      </c>
      <c r="I7212">
        <v>0</v>
      </c>
    </row>
    <row r="7213" spans="1:9">
      <c r="A7213" s="7">
        <v>7211.5</v>
      </c>
      <c r="B7213" s="7">
        <v>0</v>
      </c>
      <c r="C7213" s="7"/>
      <c r="D7213" s="7"/>
      <c r="E7213" s="7"/>
      <c r="H7213">
        <v>7211.5</v>
      </c>
      <c r="I7213">
        <v>0</v>
      </c>
    </row>
    <row r="7214" spans="1:9">
      <c r="A7214" s="7">
        <v>7212.5</v>
      </c>
      <c r="B7214" s="7">
        <v>0</v>
      </c>
      <c r="C7214" s="7"/>
      <c r="D7214" s="7"/>
      <c r="E7214" s="7"/>
      <c r="H7214">
        <v>7212.5</v>
      </c>
      <c r="I7214">
        <v>0</v>
      </c>
    </row>
    <row r="7215" spans="1:9">
      <c r="A7215" s="7">
        <v>7213.5</v>
      </c>
      <c r="B7215" s="7">
        <v>0</v>
      </c>
      <c r="C7215" s="7"/>
      <c r="D7215" s="7"/>
      <c r="E7215" s="7"/>
      <c r="H7215">
        <v>7213.5</v>
      </c>
      <c r="I7215">
        <v>0</v>
      </c>
    </row>
    <row r="7216" spans="1:9">
      <c r="A7216" s="7">
        <v>7214.5</v>
      </c>
      <c r="B7216" s="7">
        <v>0</v>
      </c>
      <c r="C7216" s="7"/>
      <c r="D7216" s="7"/>
      <c r="E7216" s="7"/>
      <c r="H7216">
        <v>7214.5</v>
      </c>
      <c r="I7216">
        <v>1</v>
      </c>
    </row>
    <row r="7217" spans="1:9">
      <c r="A7217" s="7">
        <v>7215.5</v>
      </c>
      <c r="B7217" s="7">
        <v>0</v>
      </c>
      <c r="C7217" s="7"/>
      <c r="D7217" s="7"/>
      <c r="E7217" s="7"/>
      <c r="H7217">
        <v>7215.5</v>
      </c>
      <c r="I7217">
        <v>0</v>
      </c>
    </row>
    <row r="7218" spans="1:9">
      <c r="A7218" s="7">
        <v>7216.5</v>
      </c>
      <c r="B7218" s="7">
        <v>0</v>
      </c>
      <c r="C7218" s="7"/>
      <c r="D7218" s="7"/>
      <c r="E7218" s="7"/>
      <c r="H7218">
        <v>7216.5</v>
      </c>
      <c r="I7218">
        <v>0</v>
      </c>
    </row>
    <row r="7219" spans="1:9">
      <c r="A7219" s="7">
        <v>7217.5</v>
      </c>
      <c r="B7219" s="7">
        <v>0</v>
      </c>
      <c r="C7219" s="7"/>
      <c r="D7219" s="7"/>
      <c r="E7219" s="7"/>
      <c r="H7219">
        <v>7217.5</v>
      </c>
      <c r="I7219">
        <v>0</v>
      </c>
    </row>
    <row r="7220" spans="1:9">
      <c r="A7220" s="7">
        <v>7218.5</v>
      </c>
      <c r="B7220" s="7">
        <v>0</v>
      </c>
      <c r="C7220" s="7"/>
      <c r="D7220" s="7"/>
      <c r="E7220" s="7"/>
      <c r="H7220">
        <v>7218.5</v>
      </c>
      <c r="I7220">
        <v>0</v>
      </c>
    </row>
    <row r="7221" spans="1:9">
      <c r="A7221" s="7">
        <v>7219.5</v>
      </c>
      <c r="B7221" s="7">
        <v>0</v>
      </c>
      <c r="C7221" s="7"/>
      <c r="D7221" s="7"/>
      <c r="E7221" s="7"/>
      <c r="H7221">
        <v>7219.5</v>
      </c>
      <c r="I7221">
        <v>1</v>
      </c>
    </row>
    <row r="7222" spans="1:9">
      <c r="A7222" s="7">
        <v>7220.5</v>
      </c>
      <c r="B7222" s="7">
        <v>0</v>
      </c>
      <c r="C7222" s="7"/>
      <c r="D7222" s="7"/>
      <c r="E7222" s="7"/>
      <c r="H7222">
        <v>7220.5</v>
      </c>
      <c r="I7222">
        <v>0</v>
      </c>
    </row>
    <row r="7223" spans="1:9">
      <c r="A7223" s="7">
        <v>7221.5</v>
      </c>
      <c r="B7223" s="7">
        <v>0</v>
      </c>
      <c r="C7223" s="7"/>
      <c r="D7223" s="7"/>
      <c r="E7223" s="7"/>
      <c r="H7223">
        <v>7221.5</v>
      </c>
      <c r="I7223">
        <v>0</v>
      </c>
    </row>
    <row r="7224" spans="1:9">
      <c r="A7224" s="7">
        <v>7222.5</v>
      </c>
      <c r="B7224" s="7">
        <v>0</v>
      </c>
      <c r="C7224" s="7"/>
      <c r="D7224" s="7"/>
      <c r="E7224" s="7"/>
      <c r="H7224">
        <v>7222.5</v>
      </c>
      <c r="I7224">
        <v>0</v>
      </c>
    </row>
    <row r="7225" spans="1:9">
      <c r="A7225" s="7">
        <v>7223.5</v>
      </c>
      <c r="B7225" s="7">
        <v>0</v>
      </c>
      <c r="C7225" s="7"/>
      <c r="D7225" s="7"/>
      <c r="E7225" s="7"/>
      <c r="H7225">
        <v>7223.5</v>
      </c>
      <c r="I7225">
        <v>0</v>
      </c>
    </row>
    <row r="7226" spans="1:9">
      <c r="A7226" s="7">
        <v>7224.5</v>
      </c>
      <c r="B7226" s="7">
        <v>0</v>
      </c>
      <c r="C7226" s="7"/>
      <c r="D7226" s="7"/>
      <c r="E7226" s="7"/>
      <c r="H7226">
        <v>7224.5</v>
      </c>
      <c r="I7226">
        <v>0</v>
      </c>
    </row>
    <row r="7227" spans="1:9">
      <c r="A7227" s="7">
        <v>7225.5</v>
      </c>
      <c r="B7227" s="7">
        <v>0</v>
      </c>
      <c r="C7227" s="7"/>
      <c r="D7227" s="7"/>
      <c r="E7227" s="7"/>
      <c r="H7227">
        <v>7225.5</v>
      </c>
      <c r="I7227">
        <v>0</v>
      </c>
    </row>
    <row r="7228" spans="1:9">
      <c r="A7228" s="7">
        <v>7226.5</v>
      </c>
      <c r="B7228" s="7">
        <v>0</v>
      </c>
      <c r="C7228" s="7"/>
      <c r="D7228" s="7"/>
      <c r="E7228" s="7"/>
      <c r="H7228">
        <v>7226.5</v>
      </c>
      <c r="I7228">
        <v>0</v>
      </c>
    </row>
    <row r="7229" spans="1:9">
      <c r="A7229" s="7">
        <v>7227.5</v>
      </c>
      <c r="B7229" s="7">
        <v>0</v>
      </c>
      <c r="C7229" s="7"/>
      <c r="D7229" s="7"/>
      <c r="E7229" s="7"/>
      <c r="H7229">
        <v>7227.5</v>
      </c>
      <c r="I7229">
        <v>0</v>
      </c>
    </row>
    <row r="7230" spans="1:9">
      <c r="A7230" s="7">
        <v>7228.5</v>
      </c>
      <c r="B7230" s="7">
        <v>0</v>
      </c>
      <c r="C7230" s="7"/>
      <c r="D7230" s="7"/>
      <c r="E7230" s="7"/>
      <c r="H7230">
        <v>7228.5</v>
      </c>
      <c r="I7230">
        <v>0</v>
      </c>
    </row>
    <row r="7231" spans="1:9">
      <c r="A7231" s="7">
        <v>7229.5</v>
      </c>
      <c r="B7231" s="7">
        <v>0</v>
      </c>
      <c r="C7231" s="7"/>
      <c r="D7231" s="7"/>
      <c r="E7231" s="7"/>
      <c r="H7231">
        <v>7229.5</v>
      </c>
      <c r="I7231">
        <v>0</v>
      </c>
    </row>
    <row r="7232" spans="1:9">
      <c r="A7232" s="7">
        <v>7230.5</v>
      </c>
      <c r="B7232" s="7">
        <v>0</v>
      </c>
      <c r="C7232" s="7"/>
      <c r="D7232" s="7"/>
      <c r="E7232" s="7"/>
      <c r="H7232">
        <v>7230.5</v>
      </c>
      <c r="I7232">
        <v>0</v>
      </c>
    </row>
    <row r="7233" spans="1:9">
      <c r="A7233" s="7">
        <v>7231.5</v>
      </c>
      <c r="B7233" s="7">
        <v>0</v>
      </c>
      <c r="C7233" s="7"/>
      <c r="D7233" s="7"/>
      <c r="E7233" s="7"/>
      <c r="H7233">
        <v>7231.5</v>
      </c>
      <c r="I7233">
        <v>1</v>
      </c>
    </row>
    <row r="7234" spans="1:9">
      <c r="A7234" s="7">
        <v>7232.5</v>
      </c>
      <c r="B7234" s="7">
        <v>0</v>
      </c>
      <c r="C7234" s="7"/>
      <c r="D7234" s="7"/>
      <c r="E7234" s="7"/>
      <c r="H7234">
        <v>7232.5</v>
      </c>
      <c r="I7234">
        <v>0</v>
      </c>
    </row>
    <row r="7235" spans="1:9">
      <c r="A7235" s="7">
        <v>7233.5</v>
      </c>
      <c r="B7235" s="7">
        <v>0</v>
      </c>
      <c r="C7235" s="7"/>
      <c r="D7235" s="7"/>
      <c r="E7235" s="7"/>
      <c r="H7235">
        <v>7233.5</v>
      </c>
      <c r="I7235">
        <v>0</v>
      </c>
    </row>
    <row r="7236" spans="1:9">
      <c r="A7236" s="7">
        <v>7234.5</v>
      </c>
      <c r="B7236" s="7">
        <v>0</v>
      </c>
      <c r="C7236" s="7"/>
      <c r="D7236" s="7"/>
      <c r="E7236" s="7"/>
      <c r="H7236">
        <v>7234.5</v>
      </c>
      <c r="I7236">
        <v>0</v>
      </c>
    </row>
    <row r="7237" spans="1:9">
      <c r="A7237" s="7">
        <v>7235.5</v>
      </c>
      <c r="B7237" s="7">
        <v>0</v>
      </c>
      <c r="C7237" s="7"/>
      <c r="D7237" s="7"/>
      <c r="E7237" s="7"/>
      <c r="H7237">
        <v>7235.5</v>
      </c>
      <c r="I7237">
        <v>0</v>
      </c>
    </row>
    <row r="7238" spans="1:9">
      <c r="A7238" s="7">
        <v>7236.5</v>
      </c>
      <c r="B7238" s="7">
        <v>0</v>
      </c>
      <c r="C7238" s="7"/>
      <c r="D7238" s="7"/>
      <c r="E7238" s="7"/>
      <c r="H7238">
        <v>7236.5</v>
      </c>
      <c r="I7238">
        <v>0</v>
      </c>
    </row>
    <row r="7239" spans="1:9">
      <c r="A7239" s="7">
        <v>7237.5</v>
      </c>
      <c r="B7239" s="7">
        <v>0</v>
      </c>
      <c r="C7239" s="7"/>
      <c r="D7239" s="7"/>
      <c r="E7239" s="7"/>
      <c r="H7239">
        <v>7237.5</v>
      </c>
      <c r="I7239">
        <v>0</v>
      </c>
    </row>
    <row r="7240" spans="1:9">
      <c r="A7240" s="7">
        <v>7238.5</v>
      </c>
      <c r="B7240" s="7">
        <v>0</v>
      </c>
      <c r="C7240" s="7"/>
      <c r="D7240" s="7"/>
      <c r="E7240" s="7"/>
      <c r="H7240">
        <v>7238.5</v>
      </c>
      <c r="I7240">
        <v>0</v>
      </c>
    </row>
    <row r="7241" spans="1:9">
      <c r="A7241" s="7">
        <v>7239.5</v>
      </c>
      <c r="B7241" s="7">
        <v>0</v>
      </c>
      <c r="C7241" s="7"/>
      <c r="D7241" s="7"/>
      <c r="E7241" s="7"/>
      <c r="H7241">
        <v>7239.5</v>
      </c>
      <c r="I7241">
        <v>1</v>
      </c>
    </row>
    <row r="7242" spans="1:9">
      <c r="A7242" s="7">
        <v>7240.5</v>
      </c>
      <c r="B7242" s="7">
        <v>0</v>
      </c>
      <c r="C7242" s="7"/>
      <c r="D7242" s="7"/>
      <c r="E7242" s="7"/>
      <c r="H7242">
        <v>7240.5</v>
      </c>
      <c r="I7242">
        <v>0</v>
      </c>
    </row>
    <row r="7243" spans="1:9">
      <c r="A7243" s="7">
        <v>7241.5</v>
      </c>
      <c r="B7243" s="7">
        <v>0</v>
      </c>
      <c r="C7243" s="7"/>
      <c r="D7243" s="7"/>
      <c r="E7243" s="7"/>
      <c r="H7243">
        <v>7241.5</v>
      </c>
      <c r="I7243">
        <v>0</v>
      </c>
    </row>
    <row r="7244" spans="1:9">
      <c r="A7244" s="7">
        <v>7242.5</v>
      </c>
      <c r="B7244" s="7">
        <v>0</v>
      </c>
      <c r="C7244" s="7"/>
      <c r="D7244" s="7"/>
      <c r="E7244" s="7"/>
      <c r="H7244">
        <v>7242.5</v>
      </c>
      <c r="I7244">
        <v>0</v>
      </c>
    </row>
    <row r="7245" spans="1:9">
      <c r="A7245" s="7">
        <v>7243.5</v>
      </c>
      <c r="B7245" s="7">
        <v>0</v>
      </c>
      <c r="C7245" s="7"/>
      <c r="D7245" s="7"/>
      <c r="E7245" s="7"/>
      <c r="H7245">
        <v>7243.5</v>
      </c>
      <c r="I7245">
        <v>0</v>
      </c>
    </row>
    <row r="7246" spans="1:9">
      <c r="A7246" s="7">
        <v>7244.5</v>
      </c>
      <c r="B7246" s="7">
        <v>0</v>
      </c>
      <c r="C7246" s="7"/>
      <c r="D7246" s="7"/>
      <c r="E7246" s="7"/>
      <c r="H7246">
        <v>7244.5</v>
      </c>
      <c r="I7246">
        <v>0</v>
      </c>
    </row>
    <row r="7247" spans="1:9">
      <c r="A7247" s="7">
        <v>7245.5</v>
      </c>
      <c r="B7247" s="7">
        <v>0</v>
      </c>
      <c r="C7247" s="7"/>
      <c r="D7247" s="7"/>
      <c r="E7247" s="7"/>
      <c r="H7247">
        <v>7245.5</v>
      </c>
      <c r="I7247">
        <v>0</v>
      </c>
    </row>
    <row r="7248" spans="1:9">
      <c r="A7248" s="7">
        <v>7246.5</v>
      </c>
      <c r="B7248" s="7">
        <v>0</v>
      </c>
      <c r="C7248" s="7"/>
      <c r="D7248" s="7"/>
      <c r="E7248" s="7"/>
      <c r="H7248">
        <v>7246.5</v>
      </c>
      <c r="I7248">
        <v>0</v>
      </c>
    </row>
    <row r="7249" spans="1:9">
      <c r="A7249" s="7">
        <v>7247.5</v>
      </c>
      <c r="B7249" s="7">
        <v>0</v>
      </c>
      <c r="C7249" s="7"/>
      <c r="D7249" s="7"/>
      <c r="E7249" s="7"/>
      <c r="H7249">
        <v>7247.5</v>
      </c>
      <c r="I7249">
        <v>0</v>
      </c>
    </row>
    <row r="7250" spans="1:9">
      <c r="A7250" s="7">
        <v>7248.5</v>
      </c>
      <c r="B7250" s="7">
        <v>0</v>
      </c>
      <c r="C7250" s="7"/>
      <c r="D7250" s="7"/>
      <c r="E7250" s="7"/>
      <c r="H7250">
        <v>7248.5</v>
      </c>
      <c r="I7250">
        <v>0</v>
      </c>
    </row>
    <row r="7251" spans="1:9">
      <c r="A7251" s="7">
        <v>7249.5</v>
      </c>
      <c r="B7251" s="7">
        <v>0</v>
      </c>
      <c r="C7251" s="7"/>
      <c r="D7251" s="7"/>
      <c r="E7251" s="7"/>
      <c r="H7251">
        <v>7249.5</v>
      </c>
      <c r="I7251">
        <v>1</v>
      </c>
    </row>
    <row r="7252" spans="1:9">
      <c r="A7252" s="7">
        <v>7250.5</v>
      </c>
      <c r="B7252" s="7">
        <v>0</v>
      </c>
      <c r="C7252" s="7"/>
      <c r="D7252" s="7"/>
      <c r="E7252" s="7"/>
      <c r="H7252">
        <v>7250.5</v>
      </c>
      <c r="I7252">
        <v>0</v>
      </c>
    </row>
    <row r="7253" spans="1:9">
      <c r="A7253" s="7">
        <v>7251.5</v>
      </c>
      <c r="B7253" s="7">
        <v>0</v>
      </c>
      <c r="C7253" s="7"/>
      <c r="D7253" s="7"/>
      <c r="E7253" s="7"/>
      <c r="H7253">
        <v>7251.5</v>
      </c>
      <c r="I7253">
        <v>0</v>
      </c>
    </row>
    <row r="7254" spans="1:9">
      <c r="A7254" s="7">
        <v>7252.5</v>
      </c>
      <c r="B7254" s="7">
        <v>0</v>
      </c>
      <c r="C7254" s="7"/>
      <c r="D7254" s="7"/>
      <c r="E7254" s="7"/>
      <c r="H7254">
        <v>7252.5</v>
      </c>
      <c r="I7254">
        <v>0</v>
      </c>
    </row>
    <row r="7255" spans="1:9">
      <c r="A7255" s="7">
        <v>7253.5</v>
      </c>
      <c r="B7255" s="7">
        <v>0</v>
      </c>
      <c r="C7255" s="7"/>
      <c r="D7255" s="7"/>
      <c r="E7255" s="7"/>
      <c r="H7255">
        <v>7253.5</v>
      </c>
      <c r="I7255">
        <v>0</v>
      </c>
    </row>
    <row r="7256" spans="1:9">
      <c r="A7256" s="7">
        <v>7254.5</v>
      </c>
      <c r="B7256" s="7">
        <v>0</v>
      </c>
      <c r="C7256" s="7"/>
      <c r="D7256" s="7"/>
      <c r="E7256" s="7"/>
      <c r="H7256">
        <v>7254.5</v>
      </c>
      <c r="I7256">
        <v>0</v>
      </c>
    </row>
    <row r="7257" spans="1:9">
      <c r="A7257" s="7">
        <v>7255.5</v>
      </c>
      <c r="B7257" s="7">
        <v>0</v>
      </c>
      <c r="C7257" s="7"/>
      <c r="D7257" s="7"/>
      <c r="E7257" s="7"/>
      <c r="H7257">
        <v>7255.5</v>
      </c>
      <c r="I7257">
        <v>0</v>
      </c>
    </row>
    <row r="7258" spans="1:9">
      <c r="A7258" s="7">
        <v>7256.5</v>
      </c>
      <c r="B7258" s="7">
        <v>0</v>
      </c>
      <c r="C7258" s="7"/>
      <c r="D7258" s="7"/>
      <c r="E7258" s="7"/>
      <c r="H7258">
        <v>7256.5</v>
      </c>
      <c r="I7258">
        <v>2</v>
      </c>
    </row>
    <row r="7259" spans="1:9">
      <c r="A7259" s="7">
        <v>7257.5</v>
      </c>
      <c r="B7259" s="7">
        <v>1</v>
      </c>
      <c r="C7259" s="7"/>
      <c r="D7259" s="7"/>
      <c r="E7259" s="7"/>
      <c r="H7259">
        <v>7257.5</v>
      </c>
      <c r="I7259">
        <v>0</v>
      </c>
    </row>
    <row r="7260" spans="1:9">
      <c r="A7260" s="7">
        <v>7258.5</v>
      </c>
      <c r="B7260" s="7">
        <v>0</v>
      </c>
      <c r="C7260" s="7"/>
      <c r="D7260" s="7"/>
      <c r="E7260" s="7"/>
      <c r="H7260">
        <v>7258.5</v>
      </c>
      <c r="I7260">
        <v>0</v>
      </c>
    </row>
    <row r="7261" spans="1:9">
      <c r="A7261" s="7">
        <v>7259.5</v>
      </c>
      <c r="B7261" s="7">
        <v>0</v>
      </c>
      <c r="C7261" s="7"/>
      <c r="D7261" s="7"/>
      <c r="E7261" s="7"/>
      <c r="H7261">
        <v>7259.5</v>
      </c>
      <c r="I7261">
        <v>0</v>
      </c>
    </row>
    <row r="7262" spans="1:9">
      <c r="A7262" s="7">
        <v>7260.5</v>
      </c>
      <c r="B7262" s="7">
        <v>0</v>
      </c>
      <c r="C7262" s="7"/>
      <c r="D7262" s="7"/>
      <c r="E7262" s="7"/>
      <c r="H7262">
        <v>7260.5</v>
      </c>
      <c r="I7262">
        <v>0</v>
      </c>
    </row>
    <row r="7263" spans="1:9">
      <c r="A7263" s="7">
        <v>7261.5</v>
      </c>
      <c r="B7263" s="7">
        <v>0</v>
      </c>
      <c r="C7263" s="7"/>
      <c r="D7263" s="7"/>
      <c r="E7263" s="7"/>
      <c r="H7263">
        <v>7261.5</v>
      </c>
      <c r="I7263">
        <v>0</v>
      </c>
    </row>
    <row r="7264" spans="1:9">
      <c r="A7264" s="7">
        <v>7262.5</v>
      </c>
      <c r="B7264" s="7">
        <v>0</v>
      </c>
      <c r="C7264" s="7"/>
      <c r="D7264" s="7"/>
      <c r="E7264" s="7"/>
      <c r="H7264">
        <v>7262.5</v>
      </c>
      <c r="I7264">
        <v>0</v>
      </c>
    </row>
    <row r="7265" spans="1:9">
      <c r="A7265" s="7">
        <v>7263.5</v>
      </c>
      <c r="B7265" s="7">
        <v>0</v>
      </c>
      <c r="C7265" s="7"/>
      <c r="D7265" s="7"/>
      <c r="E7265" s="7"/>
      <c r="H7265">
        <v>7263.5</v>
      </c>
      <c r="I7265">
        <v>0</v>
      </c>
    </row>
    <row r="7266" spans="1:9">
      <c r="A7266" s="7">
        <v>7264.5</v>
      </c>
      <c r="B7266" s="7">
        <v>0</v>
      </c>
      <c r="C7266" s="7"/>
      <c r="D7266" s="7"/>
      <c r="E7266" s="7"/>
      <c r="H7266">
        <v>7264.5</v>
      </c>
      <c r="I7266">
        <v>0</v>
      </c>
    </row>
    <row r="7267" spans="1:9">
      <c r="A7267" s="7">
        <v>7265.5</v>
      </c>
      <c r="B7267" s="7">
        <v>0</v>
      </c>
      <c r="C7267" s="7"/>
      <c r="D7267" s="7"/>
      <c r="E7267" s="7"/>
      <c r="H7267">
        <v>7265.5</v>
      </c>
      <c r="I7267">
        <v>0</v>
      </c>
    </row>
    <row r="7268" spans="1:9">
      <c r="A7268" s="7">
        <v>7266.5</v>
      </c>
      <c r="B7268" s="7">
        <v>0</v>
      </c>
      <c r="C7268" s="7"/>
      <c r="D7268" s="7"/>
      <c r="E7268" s="7"/>
      <c r="H7268">
        <v>7266.5</v>
      </c>
      <c r="I7268">
        <v>0</v>
      </c>
    </row>
    <row r="7269" spans="1:9">
      <c r="A7269" s="7">
        <v>7267.5</v>
      </c>
      <c r="B7269" s="7">
        <v>0</v>
      </c>
      <c r="C7269" s="7"/>
      <c r="D7269" s="7"/>
      <c r="E7269" s="7"/>
      <c r="H7269">
        <v>7267.5</v>
      </c>
      <c r="I7269">
        <v>0</v>
      </c>
    </row>
    <row r="7270" spans="1:9">
      <c r="A7270" s="7">
        <v>7268.5</v>
      </c>
      <c r="B7270" s="7">
        <v>0</v>
      </c>
      <c r="C7270" s="7"/>
      <c r="D7270" s="7"/>
      <c r="E7270" s="7"/>
      <c r="H7270">
        <v>7268.5</v>
      </c>
      <c r="I7270">
        <v>0</v>
      </c>
    </row>
    <row r="7271" spans="1:9">
      <c r="A7271" s="7">
        <v>7269.5</v>
      </c>
      <c r="B7271" s="7">
        <v>0</v>
      </c>
      <c r="C7271" s="7"/>
      <c r="D7271" s="7"/>
      <c r="E7271" s="7"/>
      <c r="H7271">
        <v>7269.5</v>
      </c>
      <c r="I7271">
        <v>0</v>
      </c>
    </row>
    <row r="7272" spans="1:9">
      <c r="A7272" s="7">
        <v>7270.5</v>
      </c>
      <c r="B7272" s="7">
        <v>0</v>
      </c>
      <c r="C7272" s="7"/>
      <c r="D7272" s="7"/>
      <c r="E7272" s="7"/>
      <c r="H7272">
        <v>7270.5</v>
      </c>
      <c r="I7272">
        <v>0</v>
      </c>
    </row>
    <row r="7273" spans="1:9">
      <c r="A7273" s="7">
        <v>7271.5</v>
      </c>
      <c r="B7273" s="7">
        <v>0</v>
      </c>
      <c r="C7273" s="7"/>
      <c r="D7273" s="7"/>
      <c r="E7273" s="7"/>
      <c r="H7273">
        <v>7271.5</v>
      </c>
      <c r="I7273">
        <v>0</v>
      </c>
    </row>
    <row r="7274" spans="1:9">
      <c r="A7274" s="7">
        <v>7272.5</v>
      </c>
      <c r="B7274" s="7">
        <v>0</v>
      </c>
      <c r="C7274" s="7"/>
      <c r="D7274" s="7"/>
      <c r="E7274" s="7"/>
      <c r="H7274">
        <v>7272.5</v>
      </c>
      <c r="I7274">
        <v>0</v>
      </c>
    </row>
    <row r="7275" spans="1:9">
      <c r="A7275" s="7">
        <v>7273.5</v>
      </c>
      <c r="B7275" s="7">
        <v>0</v>
      </c>
      <c r="C7275" s="7"/>
      <c r="D7275" s="7"/>
      <c r="E7275" s="7"/>
      <c r="H7275">
        <v>7273.5</v>
      </c>
      <c r="I7275">
        <v>0</v>
      </c>
    </row>
    <row r="7276" spans="1:9">
      <c r="A7276" s="7">
        <v>7274.5</v>
      </c>
      <c r="B7276" s="7">
        <v>0</v>
      </c>
      <c r="C7276" s="7"/>
      <c r="D7276" s="7"/>
      <c r="E7276" s="7"/>
      <c r="H7276">
        <v>7274.5</v>
      </c>
      <c r="I7276">
        <v>0</v>
      </c>
    </row>
    <row r="7277" spans="1:9">
      <c r="A7277" s="7">
        <v>7275.5</v>
      </c>
      <c r="B7277" s="7">
        <v>0</v>
      </c>
      <c r="C7277" s="7"/>
      <c r="D7277" s="7"/>
      <c r="E7277" s="7"/>
      <c r="H7277">
        <v>7275.5</v>
      </c>
      <c r="I7277">
        <v>0</v>
      </c>
    </row>
    <row r="7278" spans="1:9">
      <c r="A7278" s="7">
        <v>7276.5</v>
      </c>
      <c r="B7278" s="7">
        <v>0</v>
      </c>
      <c r="C7278" s="7"/>
      <c r="D7278" s="7"/>
      <c r="E7278" s="7"/>
      <c r="H7278">
        <v>7276.5</v>
      </c>
      <c r="I7278">
        <v>1</v>
      </c>
    </row>
    <row r="7279" spans="1:9">
      <c r="A7279" s="7">
        <v>7277.5</v>
      </c>
      <c r="B7279" s="7">
        <v>0</v>
      </c>
      <c r="C7279" s="7"/>
      <c r="D7279" s="7"/>
      <c r="E7279" s="7"/>
      <c r="H7279">
        <v>7277.5</v>
      </c>
      <c r="I7279">
        <v>1</v>
      </c>
    </row>
    <row r="7280" spans="1:9">
      <c r="A7280" s="7">
        <v>7278.5</v>
      </c>
      <c r="B7280" s="7">
        <v>0</v>
      </c>
      <c r="C7280" s="7"/>
      <c r="D7280" s="7"/>
      <c r="E7280" s="7"/>
      <c r="H7280">
        <v>7278.5</v>
      </c>
      <c r="I7280">
        <v>0</v>
      </c>
    </row>
    <row r="7281" spans="1:9">
      <c r="A7281" s="7">
        <v>7279.5</v>
      </c>
      <c r="B7281" s="7">
        <v>0</v>
      </c>
      <c r="C7281" s="7"/>
      <c r="D7281" s="7"/>
      <c r="E7281" s="7"/>
      <c r="H7281">
        <v>7279.5</v>
      </c>
      <c r="I7281">
        <v>0</v>
      </c>
    </row>
    <row r="7282" spans="1:9">
      <c r="A7282" s="7">
        <v>7280.5</v>
      </c>
      <c r="B7282" s="7">
        <v>0</v>
      </c>
      <c r="C7282" s="7"/>
      <c r="D7282" s="7"/>
      <c r="E7282" s="7"/>
      <c r="H7282">
        <v>7280.5</v>
      </c>
      <c r="I7282">
        <v>0</v>
      </c>
    </row>
    <row r="7283" spans="1:9">
      <c r="A7283" s="7">
        <v>7281.5</v>
      </c>
      <c r="B7283" s="7">
        <v>0</v>
      </c>
      <c r="C7283" s="7"/>
      <c r="D7283" s="7"/>
      <c r="E7283" s="7"/>
      <c r="H7283">
        <v>7281.5</v>
      </c>
      <c r="I7283">
        <v>0</v>
      </c>
    </row>
    <row r="7284" spans="1:9">
      <c r="A7284" s="7">
        <v>7282.5</v>
      </c>
      <c r="B7284" s="7">
        <v>0</v>
      </c>
      <c r="C7284" s="7"/>
      <c r="D7284" s="7"/>
      <c r="E7284" s="7"/>
      <c r="H7284">
        <v>7282.5</v>
      </c>
      <c r="I7284">
        <v>1</v>
      </c>
    </row>
    <row r="7285" spans="1:9">
      <c r="A7285" s="7">
        <v>7283.5</v>
      </c>
      <c r="B7285" s="7">
        <v>0</v>
      </c>
      <c r="C7285" s="7"/>
      <c r="D7285" s="7"/>
      <c r="E7285" s="7"/>
      <c r="H7285">
        <v>7283.5</v>
      </c>
      <c r="I7285">
        <v>0</v>
      </c>
    </row>
    <row r="7286" spans="1:9">
      <c r="A7286" s="7">
        <v>7284.5</v>
      </c>
      <c r="B7286" s="7">
        <v>0</v>
      </c>
      <c r="C7286" s="7"/>
      <c r="D7286" s="7"/>
      <c r="E7286" s="7"/>
      <c r="H7286">
        <v>7284.5</v>
      </c>
      <c r="I7286">
        <v>0</v>
      </c>
    </row>
    <row r="7287" spans="1:9">
      <c r="A7287" s="7">
        <v>7285.5</v>
      </c>
      <c r="B7287" s="7">
        <v>0</v>
      </c>
      <c r="C7287" s="7"/>
      <c r="D7287" s="7"/>
      <c r="E7287" s="7"/>
      <c r="H7287">
        <v>7285.5</v>
      </c>
      <c r="I7287">
        <v>0</v>
      </c>
    </row>
    <row r="7288" spans="1:9">
      <c r="A7288" s="7">
        <v>7286.5</v>
      </c>
      <c r="B7288" s="7">
        <v>0</v>
      </c>
      <c r="C7288" s="7"/>
      <c r="D7288" s="7"/>
      <c r="E7288" s="7"/>
      <c r="H7288">
        <v>7286.5</v>
      </c>
      <c r="I7288">
        <v>0</v>
      </c>
    </row>
    <row r="7289" spans="1:9">
      <c r="A7289" s="7">
        <v>7287.5</v>
      </c>
      <c r="B7289" s="7">
        <v>0</v>
      </c>
      <c r="C7289" s="7"/>
      <c r="D7289" s="7"/>
      <c r="E7289" s="7"/>
      <c r="H7289">
        <v>7287.5</v>
      </c>
      <c r="I7289">
        <v>0</v>
      </c>
    </row>
    <row r="7290" spans="1:9">
      <c r="A7290" s="7">
        <v>7288.5</v>
      </c>
      <c r="B7290" s="7">
        <v>0</v>
      </c>
      <c r="C7290" s="7"/>
      <c r="D7290" s="7"/>
      <c r="E7290" s="7"/>
      <c r="H7290">
        <v>7288.5</v>
      </c>
      <c r="I7290">
        <v>0</v>
      </c>
    </row>
    <row r="7291" spans="1:9">
      <c r="A7291" s="7">
        <v>7289.5</v>
      </c>
      <c r="B7291" s="7">
        <v>0</v>
      </c>
      <c r="C7291" s="7"/>
      <c r="D7291" s="7"/>
      <c r="E7291" s="7"/>
      <c r="H7291">
        <v>7289.5</v>
      </c>
      <c r="I7291">
        <v>0</v>
      </c>
    </row>
    <row r="7292" spans="1:9">
      <c r="A7292" s="7">
        <v>7290.5</v>
      </c>
      <c r="B7292" s="7">
        <v>0</v>
      </c>
      <c r="C7292" s="7"/>
      <c r="D7292" s="7"/>
      <c r="E7292" s="7"/>
      <c r="H7292">
        <v>7290.5</v>
      </c>
      <c r="I7292">
        <v>0</v>
      </c>
    </row>
    <row r="7293" spans="1:9">
      <c r="A7293" s="7">
        <v>7291.5</v>
      </c>
      <c r="B7293" s="7">
        <v>0</v>
      </c>
      <c r="C7293" s="7"/>
      <c r="D7293" s="7"/>
      <c r="E7293" s="7"/>
      <c r="H7293">
        <v>7291.5</v>
      </c>
      <c r="I7293">
        <v>0</v>
      </c>
    </row>
    <row r="7294" spans="1:9">
      <c r="A7294" s="7">
        <v>7292.5</v>
      </c>
      <c r="B7294" s="7">
        <v>0</v>
      </c>
      <c r="C7294" s="7"/>
      <c r="D7294" s="7"/>
      <c r="E7294" s="7"/>
      <c r="H7294">
        <v>7292.5</v>
      </c>
      <c r="I7294">
        <v>0</v>
      </c>
    </row>
    <row r="7295" spans="1:9">
      <c r="A7295" s="7">
        <v>7293.5</v>
      </c>
      <c r="B7295" s="7">
        <v>0</v>
      </c>
      <c r="C7295" s="7"/>
      <c r="D7295" s="7"/>
      <c r="E7295" s="7"/>
      <c r="H7295">
        <v>7293.5</v>
      </c>
      <c r="I7295">
        <v>0</v>
      </c>
    </row>
    <row r="7296" spans="1:9">
      <c r="A7296" s="7">
        <v>7294.5</v>
      </c>
      <c r="B7296" s="7">
        <v>0</v>
      </c>
      <c r="C7296" s="7"/>
      <c r="D7296" s="7"/>
      <c r="E7296" s="7"/>
      <c r="H7296">
        <v>7294.5</v>
      </c>
      <c r="I7296">
        <v>0</v>
      </c>
    </row>
    <row r="7297" spans="1:9">
      <c r="A7297" s="7">
        <v>7295.5</v>
      </c>
      <c r="B7297" s="7">
        <v>0</v>
      </c>
      <c r="C7297" s="7"/>
      <c r="D7297" s="7"/>
      <c r="E7297" s="7"/>
      <c r="H7297">
        <v>7295.5</v>
      </c>
      <c r="I7297">
        <v>0</v>
      </c>
    </row>
    <row r="7298" spans="1:9">
      <c r="A7298" s="7">
        <v>7296.5</v>
      </c>
      <c r="B7298" s="7">
        <v>0</v>
      </c>
      <c r="C7298" s="7"/>
      <c r="D7298" s="7"/>
      <c r="E7298" s="7"/>
      <c r="H7298">
        <v>7296.5</v>
      </c>
      <c r="I7298">
        <v>0</v>
      </c>
    </row>
    <row r="7299" spans="1:9">
      <c r="A7299" s="7">
        <v>7297.5</v>
      </c>
      <c r="B7299" s="7">
        <v>0</v>
      </c>
      <c r="C7299" s="7"/>
      <c r="D7299" s="7"/>
      <c r="E7299" s="7"/>
      <c r="H7299">
        <v>7297.5</v>
      </c>
      <c r="I7299">
        <v>0</v>
      </c>
    </row>
    <row r="7300" spans="1:9">
      <c r="A7300" s="7">
        <v>7298.5</v>
      </c>
      <c r="B7300" s="7">
        <v>0</v>
      </c>
      <c r="C7300" s="7"/>
      <c r="D7300" s="7"/>
      <c r="E7300" s="7"/>
      <c r="H7300">
        <v>7298.5</v>
      </c>
      <c r="I7300">
        <v>0</v>
      </c>
    </row>
    <row r="7301" spans="1:9">
      <c r="A7301" s="7">
        <v>7299.5</v>
      </c>
      <c r="B7301" s="7">
        <v>0</v>
      </c>
      <c r="C7301" s="7"/>
      <c r="D7301" s="7"/>
      <c r="E7301" s="7"/>
      <c r="H7301">
        <v>7299.5</v>
      </c>
      <c r="I7301">
        <v>0</v>
      </c>
    </row>
    <row r="7302" spans="1:9">
      <c r="A7302" s="7">
        <v>7300.5</v>
      </c>
      <c r="B7302" s="7">
        <v>0</v>
      </c>
      <c r="C7302" s="7"/>
      <c r="D7302" s="7"/>
      <c r="E7302" s="7"/>
      <c r="H7302">
        <v>7300.5</v>
      </c>
      <c r="I7302">
        <v>0</v>
      </c>
    </row>
    <row r="7303" spans="1:9">
      <c r="A7303" s="7">
        <v>7301.5</v>
      </c>
      <c r="B7303" s="7">
        <v>0</v>
      </c>
      <c r="C7303" s="7"/>
      <c r="D7303" s="7"/>
      <c r="E7303" s="7"/>
      <c r="H7303">
        <v>7301.5</v>
      </c>
      <c r="I7303">
        <v>0</v>
      </c>
    </row>
    <row r="7304" spans="1:9">
      <c r="A7304" s="7">
        <v>7302.5</v>
      </c>
      <c r="B7304" s="7">
        <v>0</v>
      </c>
      <c r="C7304" s="7"/>
      <c r="D7304" s="7"/>
      <c r="E7304" s="7"/>
      <c r="H7304">
        <v>7302.5</v>
      </c>
      <c r="I7304">
        <v>0</v>
      </c>
    </row>
    <row r="7305" spans="1:9">
      <c r="A7305" s="7">
        <v>7303.5</v>
      </c>
      <c r="B7305" s="7">
        <v>0</v>
      </c>
      <c r="C7305" s="7"/>
      <c r="D7305" s="7"/>
      <c r="E7305" s="7"/>
      <c r="H7305">
        <v>7303.5</v>
      </c>
      <c r="I7305">
        <v>0</v>
      </c>
    </row>
    <row r="7306" spans="1:9">
      <c r="A7306" s="7">
        <v>7304.5</v>
      </c>
      <c r="B7306" s="7">
        <v>0</v>
      </c>
      <c r="C7306" s="7"/>
      <c r="D7306" s="7"/>
      <c r="E7306" s="7"/>
      <c r="H7306">
        <v>7304.5</v>
      </c>
      <c r="I7306">
        <v>0</v>
      </c>
    </row>
    <row r="7307" spans="1:9">
      <c r="A7307" s="7">
        <v>7305.5</v>
      </c>
      <c r="B7307" s="7">
        <v>0</v>
      </c>
      <c r="C7307" s="7"/>
      <c r="D7307" s="7"/>
      <c r="E7307" s="7"/>
      <c r="H7307">
        <v>7305.5</v>
      </c>
      <c r="I7307">
        <v>0</v>
      </c>
    </row>
    <row r="7308" spans="1:9">
      <c r="A7308" s="7">
        <v>7306.5</v>
      </c>
      <c r="B7308" s="7">
        <v>0</v>
      </c>
      <c r="C7308" s="7"/>
      <c r="D7308" s="7"/>
      <c r="E7308" s="7"/>
      <c r="H7308">
        <v>7306.5</v>
      </c>
      <c r="I7308">
        <v>0</v>
      </c>
    </row>
    <row r="7309" spans="1:9">
      <c r="A7309" s="7">
        <v>7307.5</v>
      </c>
      <c r="B7309" s="7">
        <v>0</v>
      </c>
      <c r="C7309" s="7"/>
      <c r="D7309" s="7"/>
      <c r="E7309" s="7"/>
      <c r="H7309">
        <v>7307.5</v>
      </c>
      <c r="I7309">
        <v>1</v>
      </c>
    </row>
    <row r="7310" spans="1:9">
      <c r="A7310" s="7">
        <v>7308.5</v>
      </c>
      <c r="B7310" s="7">
        <v>0</v>
      </c>
      <c r="C7310" s="7"/>
      <c r="D7310" s="7"/>
      <c r="E7310" s="7"/>
      <c r="H7310">
        <v>7308.5</v>
      </c>
      <c r="I7310">
        <v>0</v>
      </c>
    </row>
    <row r="7311" spans="1:9">
      <c r="A7311" s="7">
        <v>7309.5</v>
      </c>
      <c r="B7311" s="7">
        <v>0</v>
      </c>
      <c r="C7311" s="7"/>
      <c r="D7311" s="7"/>
      <c r="E7311" s="7"/>
      <c r="H7311">
        <v>7309.5</v>
      </c>
      <c r="I7311">
        <v>0</v>
      </c>
    </row>
    <row r="7312" spans="1:9">
      <c r="A7312" s="7">
        <v>7310.5</v>
      </c>
      <c r="B7312" s="7">
        <v>0</v>
      </c>
      <c r="C7312" s="7"/>
      <c r="D7312" s="7"/>
      <c r="E7312" s="7"/>
      <c r="H7312">
        <v>7310.5</v>
      </c>
      <c r="I7312">
        <v>0</v>
      </c>
    </row>
    <row r="7313" spans="1:9">
      <c r="A7313" s="7">
        <v>7311.5</v>
      </c>
      <c r="B7313" s="7">
        <v>0</v>
      </c>
      <c r="C7313" s="7"/>
      <c r="D7313" s="7"/>
      <c r="E7313" s="7"/>
      <c r="H7313">
        <v>7311.5</v>
      </c>
      <c r="I7313">
        <v>0</v>
      </c>
    </row>
    <row r="7314" spans="1:9">
      <c r="A7314" s="7">
        <v>7312.5</v>
      </c>
      <c r="B7314" s="7">
        <v>0</v>
      </c>
      <c r="C7314" s="7"/>
      <c r="D7314" s="7"/>
      <c r="E7314" s="7"/>
      <c r="H7314">
        <v>7312.5</v>
      </c>
      <c r="I7314">
        <v>0</v>
      </c>
    </row>
    <row r="7315" spans="1:9">
      <c r="A7315" s="7">
        <v>7313.5</v>
      </c>
      <c r="B7315" s="7">
        <v>0</v>
      </c>
      <c r="C7315" s="7"/>
      <c r="D7315" s="7"/>
      <c r="E7315" s="7"/>
      <c r="H7315">
        <v>7313.5</v>
      </c>
      <c r="I7315">
        <v>0</v>
      </c>
    </row>
    <row r="7316" spans="1:9">
      <c r="A7316" s="7">
        <v>7314.5</v>
      </c>
      <c r="B7316" s="7">
        <v>0</v>
      </c>
      <c r="C7316" s="7"/>
      <c r="D7316" s="7"/>
      <c r="E7316" s="7"/>
      <c r="H7316">
        <v>7314.5</v>
      </c>
      <c r="I7316">
        <v>0</v>
      </c>
    </row>
    <row r="7317" spans="1:9">
      <c r="A7317" s="7">
        <v>7315.5</v>
      </c>
      <c r="B7317" s="7">
        <v>0</v>
      </c>
      <c r="C7317" s="7"/>
      <c r="D7317" s="7"/>
      <c r="E7317" s="7"/>
      <c r="H7317">
        <v>7315.5</v>
      </c>
      <c r="I7317">
        <v>1</v>
      </c>
    </row>
    <row r="7318" spans="1:9">
      <c r="A7318" s="7">
        <v>7316.5</v>
      </c>
      <c r="B7318" s="7">
        <v>0</v>
      </c>
      <c r="C7318" s="7"/>
      <c r="D7318" s="7"/>
      <c r="E7318" s="7"/>
      <c r="H7318">
        <v>7316.5</v>
      </c>
      <c r="I7318">
        <v>0</v>
      </c>
    </row>
    <row r="7319" spans="1:9">
      <c r="A7319" s="7">
        <v>7317.5</v>
      </c>
      <c r="B7319" s="7">
        <v>0</v>
      </c>
      <c r="C7319" s="7"/>
      <c r="D7319" s="7"/>
      <c r="E7319" s="7"/>
      <c r="H7319">
        <v>7317.5</v>
      </c>
      <c r="I7319">
        <v>0</v>
      </c>
    </row>
    <row r="7320" spans="1:9">
      <c r="A7320" s="7">
        <v>7318.5</v>
      </c>
      <c r="B7320" s="7">
        <v>0</v>
      </c>
      <c r="C7320" s="7"/>
      <c r="D7320" s="7"/>
      <c r="E7320" s="7"/>
      <c r="H7320">
        <v>7318.5</v>
      </c>
      <c r="I7320">
        <v>0</v>
      </c>
    </row>
    <row r="7321" spans="1:9">
      <c r="A7321" s="7">
        <v>7319.5</v>
      </c>
      <c r="B7321" s="7">
        <v>0</v>
      </c>
      <c r="C7321" s="7"/>
      <c r="D7321" s="7"/>
      <c r="E7321" s="7"/>
      <c r="H7321">
        <v>7319.5</v>
      </c>
      <c r="I7321">
        <v>0</v>
      </c>
    </row>
    <row r="7322" spans="1:9">
      <c r="A7322" s="7">
        <v>7320.5</v>
      </c>
      <c r="B7322" s="7">
        <v>0</v>
      </c>
      <c r="C7322" s="7"/>
      <c r="D7322" s="7"/>
      <c r="E7322" s="7"/>
      <c r="H7322">
        <v>7320.5</v>
      </c>
      <c r="I7322">
        <v>0</v>
      </c>
    </row>
    <row r="7323" spans="1:9">
      <c r="A7323" s="7">
        <v>7321.5</v>
      </c>
      <c r="B7323" s="7">
        <v>0</v>
      </c>
      <c r="C7323" s="7"/>
      <c r="D7323" s="7"/>
      <c r="E7323" s="7"/>
      <c r="H7323">
        <v>7321.5</v>
      </c>
      <c r="I7323">
        <v>0</v>
      </c>
    </row>
    <row r="7324" spans="1:9">
      <c r="A7324" s="7">
        <v>7322.5</v>
      </c>
      <c r="B7324" s="7">
        <v>0</v>
      </c>
      <c r="C7324" s="7"/>
      <c r="D7324" s="7"/>
      <c r="E7324" s="7"/>
      <c r="H7324">
        <v>7322.5</v>
      </c>
      <c r="I7324">
        <v>0</v>
      </c>
    </row>
    <row r="7325" spans="1:9">
      <c r="A7325" s="7">
        <v>7323.5</v>
      </c>
      <c r="B7325" s="7">
        <v>0</v>
      </c>
      <c r="C7325" s="7"/>
      <c r="D7325" s="7"/>
      <c r="E7325" s="7"/>
      <c r="H7325">
        <v>7323.5</v>
      </c>
      <c r="I7325">
        <v>0</v>
      </c>
    </row>
    <row r="7326" spans="1:9">
      <c r="A7326" s="7">
        <v>7324.5</v>
      </c>
      <c r="B7326" s="7">
        <v>0</v>
      </c>
      <c r="C7326" s="7"/>
      <c r="D7326" s="7"/>
      <c r="E7326" s="7"/>
      <c r="H7326">
        <v>7324.5</v>
      </c>
      <c r="I7326">
        <v>0</v>
      </c>
    </row>
    <row r="7327" spans="1:9">
      <c r="A7327" s="7">
        <v>7325.5</v>
      </c>
      <c r="B7327" s="7">
        <v>0</v>
      </c>
      <c r="C7327" s="7"/>
      <c r="D7327" s="7"/>
      <c r="E7327" s="7"/>
      <c r="H7327">
        <v>7325.5</v>
      </c>
      <c r="I7327">
        <v>1</v>
      </c>
    </row>
    <row r="7328" spans="1:9">
      <c r="A7328" s="7">
        <v>7326.5</v>
      </c>
      <c r="B7328" s="7">
        <v>0</v>
      </c>
      <c r="C7328" s="7"/>
      <c r="D7328" s="7"/>
      <c r="E7328" s="7"/>
      <c r="H7328">
        <v>7326.5</v>
      </c>
      <c r="I7328">
        <v>0</v>
      </c>
    </row>
    <row r="7329" spans="1:9">
      <c r="A7329" s="7">
        <v>7327.5</v>
      </c>
      <c r="B7329" s="7">
        <v>0</v>
      </c>
      <c r="C7329" s="7"/>
      <c r="D7329" s="7"/>
      <c r="E7329" s="7"/>
      <c r="H7329">
        <v>7327.5</v>
      </c>
      <c r="I7329">
        <v>0</v>
      </c>
    </row>
    <row r="7330" spans="1:9">
      <c r="A7330" s="7">
        <v>7328.5</v>
      </c>
      <c r="B7330" s="7">
        <v>0</v>
      </c>
      <c r="C7330" s="7"/>
      <c r="D7330" s="7"/>
      <c r="E7330" s="7"/>
      <c r="H7330">
        <v>7328.5</v>
      </c>
      <c r="I7330">
        <v>0</v>
      </c>
    </row>
    <row r="7331" spans="1:9">
      <c r="A7331" s="7">
        <v>7329.5</v>
      </c>
      <c r="B7331" s="7">
        <v>0</v>
      </c>
      <c r="C7331" s="7"/>
      <c r="D7331" s="7"/>
      <c r="E7331" s="7"/>
      <c r="H7331">
        <v>7329.5</v>
      </c>
      <c r="I7331">
        <v>0</v>
      </c>
    </row>
    <row r="7332" spans="1:9">
      <c r="A7332" s="7">
        <v>7330.5</v>
      </c>
      <c r="B7332" s="7">
        <v>0</v>
      </c>
      <c r="C7332" s="7"/>
      <c r="D7332" s="7"/>
      <c r="E7332" s="7"/>
      <c r="H7332">
        <v>7330.5</v>
      </c>
      <c r="I7332">
        <v>0</v>
      </c>
    </row>
    <row r="7333" spans="1:9">
      <c r="A7333" s="7">
        <v>7331.5</v>
      </c>
      <c r="B7333" s="7">
        <v>0</v>
      </c>
      <c r="C7333" s="7"/>
      <c r="D7333" s="7"/>
      <c r="E7333" s="7"/>
      <c r="H7333">
        <v>7331.5</v>
      </c>
      <c r="I7333">
        <v>1</v>
      </c>
    </row>
    <row r="7334" spans="1:9">
      <c r="A7334" s="7">
        <v>7332.5</v>
      </c>
      <c r="B7334" s="7">
        <v>0</v>
      </c>
      <c r="C7334" s="7"/>
      <c r="D7334" s="7"/>
      <c r="E7334" s="7"/>
      <c r="H7334">
        <v>7332.5</v>
      </c>
      <c r="I7334">
        <v>0</v>
      </c>
    </row>
    <row r="7335" spans="1:9">
      <c r="A7335" s="7">
        <v>7333.5</v>
      </c>
      <c r="B7335" s="7">
        <v>0</v>
      </c>
      <c r="C7335" s="7"/>
      <c r="D7335" s="7"/>
      <c r="E7335" s="7"/>
      <c r="H7335">
        <v>7333.5</v>
      </c>
      <c r="I7335">
        <v>0</v>
      </c>
    </row>
    <row r="7336" spans="1:9">
      <c r="A7336" s="7">
        <v>7334.5</v>
      </c>
      <c r="B7336" s="7">
        <v>0</v>
      </c>
      <c r="C7336" s="7"/>
      <c r="D7336" s="7"/>
      <c r="E7336" s="7"/>
      <c r="H7336">
        <v>7334.5</v>
      </c>
      <c r="I7336">
        <v>0</v>
      </c>
    </row>
    <row r="7337" spans="1:9">
      <c r="A7337" s="7">
        <v>7335.5</v>
      </c>
      <c r="B7337" s="7">
        <v>0</v>
      </c>
      <c r="C7337" s="7"/>
      <c r="D7337" s="7"/>
      <c r="E7337" s="7"/>
      <c r="H7337">
        <v>7335.5</v>
      </c>
      <c r="I7337">
        <v>0</v>
      </c>
    </row>
    <row r="7338" spans="1:9">
      <c r="A7338" s="7">
        <v>7336.5</v>
      </c>
      <c r="B7338" s="7">
        <v>0</v>
      </c>
      <c r="C7338" s="7"/>
      <c r="D7338" s="7"/>
      <c r="E7338" s="7"/>
      <c r="H7338">
        <v>7336.5</v>
      </c>
      <c r="I7338">
        <v>0</v>
      </c>
    </row>
    <row r="7339" spans="1:9">
      <c r="A7339" s="7">
        <v>7337.5</v>
      </c>
      <c r="B7339" s="7">
        <v>0</v>
      </c>
      <c r="C7339" s="7"/>
      <c r="D7339" s="7"/>
      <c r="E7339" s="7"/>
      <c r="H7339">
        <v>7337.5</v>
      </c>
      <c r="I7339">
        <v>0</v>
      </c>
    </row>
    <row r="7340" spans="1:9">
      <c r="A7340" s="7">
        <v>7338.5</v>
      </c>
      <c r="B7340" s="7">
        <v>0</v>
      </c>
      <c r="C7340" s="7"/>
      <c r="D7340" s="7"/>
      <c r="E7340" s="7"/>
      <c r="H7340">
        <v>7338.5</v>
      </c>
      <c r="I7340">
        <v>0</v>
      </c>
    </row>
    <row r="7341" spans="1:9">
      <c r="A7341" s="7">
        <v>7339.5</v>
      </c>
      <c r="B7341" s="7">
        <v>0</v>
      </c>
      <c r="C7341" s="7"/>
      <c r="D7341" s="7"/>
      <c r="E7341" s="7"/>
      <c r="H7341">
        <v>7339.5</v>
      </c>
      <c r="I7341">
        <v>0</v>
      </c>
    </row>
    <row r="7342" spans="1:9">
      <c r="A7342" s="7">
        <v>7340.5</v>
      </c>
      <c r="B7342" s="7">
        <v>0</v>
      </c>
      <c r="C7342" s="7"/>
      <c r="D7342" s="7"/>
      <c r="E7342" s="7"/>
      <c r="H7342">
        <v>7340.5</v>
      </c>
      <c r="I7342">
        <v>0</v>
      </c>
    </row>
    <row r="7343" spans="1:9">
      <c r="A7343" s="7">
        <v>7341.5</v>
      </c>
      <c r="B7343" s="7">
        <v>0</v>
      </c>
      <c r="C7343" s="7"/>
      <c r="D7343" s="7"/>
      <c r="E7343" s="7"/>
      <c r="H7343">
        <v>7341.5</v>
      </c>
      <c r="I7343">
        <v>0</v>
      </c>
    </row>
    <row r="7344" spans="1:9">
      <c r="A7344" s="7">
        <v>7342.5</v>
      </c>
      <c r="B7344" s="7">
        <v>0</v>
      </c>
      <c r="C7344" s="7"/>
      <c r="D7344" s="7"/>
      <c r="E7344" s="7"/>
      <c r="H7344">
        <v>7342.5</v>
      </c>
      <c r="I7344">
        <v>0</v>
      </c>
    </row>
    <row r="7345" spans="1:9">
      <c r="A7345" s="7">
        <v>7343.5</v>
      </c>
      <c r="B7345" s="7">
        <v>0</v>
      </c>
      <c r="C7345" s="7"/>
      <c r="D7345" s="7"/>
      <c r="E7345" s="7"/>
      <c r="H7345">
        <v>7343.5</v>
      </c>
      <c r="I7345">
        <v>0</v>
      </c>
    </row>
    <row r="7346" spans="1:9">
      <c r="A7346" s="7">
        <v>7344.5</v>
      </c>
      <c r="B7346" s="7">
        <v>0</v>
      </c>
      <c r="C7346" s="7"/>
      <c r="D7346" s="7"/>
      <c r="E7346" s="7"/>
      <c r="H7346">
        <v>7344.5</v>
      </c>
      <c r="I7346">
        <v>0</v>
      </c>
    </row>
    <row r="7347" spans="1:9">
      <c r="A7347" s="7">
        <v>7345.5</v>
      </c>
      <c r="B7347" s="7">
        <v>0</v>
      </c>
      <c r="C7347" s="7"/>
      <c r="D7347" s="7"/>
      <c r="E7347" s="7"/>
      <c r="H7347">
        <v>7345.5</v>
      </c>
      <c r="I7347">
        <v>0</v>
      </c>
    </row>
    <row r="7348" spans="1:9">
      <c r="A7348" s="7">
        <v>7346.5</v>
      </c>
      <c r="B7348" s="7">
        <v>1</v>
      </c>
      <c r="C7348" s="7"/>
      <c r="D7348" s="7"/>
      <c r="E7348" s="7"/>
      <c r="H7348">
        <v>7346.5</v>
      </c>
      <c r="I7348">
        <v>1</v>
      </c>
    </row>
    <row r="7349" spans="1:9">
      <c r="A7349" s="7">
        <v>7347.5</v>
      </c>
      <c r="B7349" s="7">
        <v>0</v>
      </c>
      <c r="C7349" s="7"/>
      <c r="D7349" s="7"/>
      <c r="E7349" s="7"/>
      <c r="H7349">
        <v>7347.5</v>
      </c>
      <c r="I7349">
        <v>0</v>
      </c>
    </row>
    <row r="7350" spans="1:9">
      <c r="A7350" s="7">
        <v>7348.5</v>
      </c>
      <c r="B7350" s="7">
        <v>0</v>
      </c>
      <c r="C7350" s="7"/>
      <c r="D7350" s="7"/>
      <c r="E7350" s="7"/>
      <c r="H7350">
        <v>7348.5</v>
      </c>
      <c r="I7350">
        <v>0</v>
      </c>
    </row>
    <row r="7351" spans="1:9">
      <c r="A7351" s="7">
        <v>7349.5</v>
      </c>
      <c r="B7351" s="7">
        <v>0</v>
      </c>
      <c r="C7351" s="7"/>
      <c r="D7351" s="7"/>
      <c r="E7351" s="7"/>
      <c r="H7351">
        <v>7349.5</v>
      </c>
      <c r="I7351">
        <v>0</v>
      </c>
    </row>
    <row r="7352" spans="1:9">
      <c r="A7352" s="7">
        <v>7350.5</v>
      </c>
      <c r="B7352" s="7">
        <v>0</v>
      </c>
      <c r="C7352" s="7"/>
      <c r="D7352" s="7"/>
      <c r="E7352" s="7"/>
      <c r="H7352">
        <v>7350.5</v>
      </c>
      <c r="I7352">
        <v>0</v>
      </c>
    </row>
    <row r="7353" spans="1:9">
      <c r="A7353" s="7">
        <v>7351.5</v>
      </c>
      <c r="B7353" s="7">
        <v>0</v>
      </c>
      <c r="C7353" s="7"/>
      <c r="D7353" s="7"/>
      <c r="E7353" s="7"/>
      <c r="H7353">
        <v>7351.5</v>
      </c>
      <c r="I7353">
        <v>0</v>
      </c>
    </row>
    <row r="7354" spans="1:9">
      <c r="A7354" s="7">
        <v>7352.5</v>
      </c>
      <c r="B7354" s="7">
        <v>0</v>
      </c>
      <c r="C7354" s="7"/>
      <c r="D7354" s="7"/>
      <c r="E7354" s="7"/>
      <c r="H7354">
        <v>7352.5</v>
      </c>
      <c r="I7354">
        <v>0</v>
      </c>
    </row>
    <row r="7355" spans="1:9">
      <c r="A7355" s="7">
        <v>7353.5</v>
      </c>
      <c r="B7355" s="7">
        <v>0</v>
      </c>
      <c r="C7355" s="7"/>
      <c r="D7355" s="7"/>
      <c r="E7355" s="7"/>
      <c r="H7355">
        <v>7353.5</v>
      </c>
      <c r="I7355">
        <v>0</v>
      </c>
    </row>
    <row r="7356" spans="1:9">
      <c r="A7356" s="7">
        <v>7354.5</v>
      </c>
      <c r="B7356" s="7">
        <v>0</v>
      </c>
      <c r="C7356" s="7"/>
      <c r="D7356" s="7"/>
      <c r="E7356" s="7"/>
      <c r="H7356">
        <v>7354.5</v>
      </c>
      <c r="I7356">
        <v>0</v>
      </c>
    </row>
    <row r="7357" spans="1:9">
      <c r="A7357" s="7">
        <v>7355.5</v>
      </c>
      <c r="B7357" s="7">
        <v>0</v>
      </c>
      <c r="C7357" s="7"/>
      <c r="D7357" s="7"/>
      <c r="E7357" s="7"/>
      <c r="H7357">
        <v>7355.5</v>
      </c>
      <c r="I7357">
        <v>0</v>
      </c>
    </row>
    <row r="7358" spans="1:9">
      <c r="A7358" s="7">
        <v>7356.5</v>
      </c>
      <c r="B7358" s="7">
        <v>0</v>
      </c>
      <c r="C7358" s="7"/>
      <c r="D7358" s="7"/>
      <c r="E7358" s="7"/>
      <c r="H7358">
        <v>7356.5</v>
      </c>
      <c r="I7358">
        <v>0</v>
      </c>
    </row>
    <row r="7359" spans="1:9">
      <c r="A7359" s="7">
        <v>7357.5</v>
      </c>
      <c r="B7359" s="7">
        <v>0</v>
      </c>
      <c r="C7359" s="7"/>
      <c r="D7359" s="7"/>
      <c r="E7359" s="7"/>
      <c r="H7359">
        <v>7357.5</v>
      </c>
      <c r="I7359">
        <v>0</v>
      </c>
    </row>
    <row r="7360" spans="1:9">
      <c r="A7360" s="7">
        <v>7358.5</v>
      </c>
      <c r="B7360" s="7">
        <v>0</v>
      </c>
      <c r="C7360" s="7"/>
      <c r="D7360" s="7"/>
      <c r="E7360" s="7"/>
      <c r="H7360">
        <v>7358.5</v>
      </c>
      <c r="I7360">
        <v>0</v>
      </c>
    </row>
    <row r="7361" spans="1:9">
      <c r="A7361" s="7">
        <v>7359.5</v>
      </c>
      <c r="B7361" s="7">
        <v>0</v>
      </c>
      <c r="C7361" s="7"/>
      <c r="D7361" s="7"/>
      <c r="E7361" s="7"/>
      <c r="H7361">
        <v>7359.5</v>
      </c>
      <c r="I7361">
        <v>0</v>
      </c>
    </row>
    <row r="7362" spans="1:9">
      <c r="A7362" s="7">
        <v>7360.5</v>
      </c>
      <c r="B7362" s="7">
        <v>0</v>
      </c>
      <c r="C7362" s="7"/>
      <c r="D7362" s="7"/>
      <c r="E7362" s="7"/>
      <c r="H7362">
        <v>7360.5</v>
      </c>
      <c r="I7362">
        <v>0</v>
      </c>
    </row>
    <row r="7363" spans="1:9">
      <c r="A7363" s="7">
        <v>7361.5</v>
      </c>
      <c r="B7363" s="7">
        <v>0</v>
      </c>
      <c r="C7363" s="7"/>
      <c r="D7363" s="7"/>
      <c r="E7363" s="7"/>
      <c r="H7363">
        <v>7361.5</v>
      </c>
      <c r="I7363">
        <v>0</v>
      </c>
    </row>
    <row r="7364" spans="1:9">
      <c r="A7364" s="7">
        <v>7362.5</v>
      </c>
      <c r="B7364" s="7">
        <v>0</v>
      </c>
      <c r="C7364" s="7"/>
      <c r="D7364" s="7"/>
      <c r="E7364" s="7"/>
      <c r="H7364">
        <v>7362.5</v>
      </c>
      <c r="I7364">
        <v>0</v>
      </c>
    </row>
    <row r="7365" spans="1:9">
      <c r="A7365" s="7">
        <v>7363.5</v>
      </c>
      <c r="B7365" s="7">
        <v>1</v>
      </c>
      <c r="C7365" s="7"/>
      <c r="D7365" s="7"/>
      <c r="E7365" s="7"/>
      <c r="H7365">
        <v>7363.5</v>
      </c>
      <c r="I7365">
        <v>0</v>
      </c>
    </row>
    <row r="7366" spans="1:9">
      <c r="A7366" s="7">
        <v>7364.5</v>
      </c>
      <c r="B7366" s="7">
        <v>0</v>
      </c>
      <c r="C7366" s="7"/>
      <c r="D7366" s="7"/>
      <c r="E7366" s="7"/>
      <c r="H7366">
        <v>7364.5</v>
      </c>
      <c r="I7366">
        <v>1</v>
      </c>
    </row>
    <row r="7367" spans="1:9">
      <c r="A7367" s="7">
        <v>7365.5</v>
      </c>
      <c r="B7367" s="7">
        <v>0</v>
      </c>
      <c r="C7367" s="7"/>
      <c r="D7367" s="7"/>
      <c r="E7367" s="7"/>
      <c r="H7367">
        <v>7365.5</v>
      </c>
      <c r="I7367">
        <v>0</v>
      </c>
    </row>
    <row r="7368" spans="1:9">
      <c r="A7368" s="7">
        <v>7366.5</v>
      </c>
      <c r="B7368" s="7">
        <v>0</v>
      </c>
      <c r="C7368" s="7"/>
      <c r="D7368" s="7"/>
      <c r="E7368" s="7"/>
      <c r="H7368">
        <v>7366.5</v>
      </c>
      <c r="I7368">
        <v>0</v>
      </c>
    </row>
    <row r="7369" spans="1:9">
      <c r="A7369" s="7">
        <v>7367.5</v>
      </c>
      <c r="B7369" s="7">
        <v>0</v>
      </c>
      <c r="C7369" s="7"/>
      <c r="D7369" s="7"/>
      <c r="E7369" s="7"/>
      <c r="H7369">
        <v>7367.5</v>
      </c>
      <c r="I7369">
        <v>0</v>
      </c>
    </row>
    <row r="7370" spans="1:9">
      <c r="A7370" s="7">
        <v>7368.5</v>
      </c>
      <c r="B7370" s="7">
        <v>0</v>
      </c>
      <c r="C7370" s="7"/>
      <c r="D7370" s="7"/>
      <c r="E7370" s="7"/>
      <c r="H7370">
        <v>7368.5</v>
      </c>
      <c r="I7370">
        <v>0</v>
      </c>
    </row>
    <row r="7371" spans="1:9">
      <c r="A7371" s="7">
        <v>7369.5</v>
      </c>
      <c r="B7371" s="7">
        <v>0</v>
      </c>
      <c r="C7371" s="7"/>
      <c r="D7371" s="7"/>
      <c r="E7371" s="7"/>
      <c r="H7371">
        <v>7369.5</v>
      </c>
      <c r="I7371">
        <v>1</v>
      </c>
    </row>
    <row r="7372" spans="1:9">
      <c r="A7372" s="7">
        <v>7370.5</v>
      </c>
      <c r="B7372" s="7">
        <v>0</v>
      </c>
      <c r="C7372" s="7"/>
      <c r="D7372" s="7"/>
      <c r="E7372" s="7"/>
      <c r="H7372">
        <v>7370.5</v>
      </c>
      <c r="I7372">
        <v>0</v>
      </c>
    </row>
    <row r="7373" spans="1:9">
      <c r="A7373" s="7">
        <v>7371.5</v>
      </c>
      <c r="B7373" s="7">
        <v>0</v>
      </c>
      <c r="C7373" s="7"/>
      <c r="D7373" s="7"/>
      <c r="E7373" s="7"/>
      <c r="H7373">
        <v>7371.5</v>
      </c>
      <c r="I7373">
        <v>0</v>
      </c>
    </row>
    <row r="7374" spans="1:9">
      <c r="A7374" s="7">
        <v>7372.5</v>
      </c>
      <c r="B7374" s="7">
        <v>0</v>
      </c>
      <c r="C7374" s="7"/>
      <c r="D7374" s="7"/>
      <c r="E7374" s="7"/>
      <c r="H7374">
        <v>7372.5</v>
      </c>
      <c r="I7374">
        <v>0</v>
      </c>
    </row>
    <row r="7375" spans="1:9">
      <c r="A7375" s="7">
        <v>7373.5</v>
      </c>
      <c r="B7375" s="7">
        <v>0</v>
      </c>
      <c r="C7375" s="7"/>
      <c r="D7375" s="7"/>
      <c r="E7375" s="7"/>
      <c r="H7375">
        <v>7373.5</v>
      </c>
      <c r="I7375">
        <v>0</v>
      </c>
    </row>
    <row r="7376" spans="1:9">
      <c r="A7376" s="7">
        <v>7374.5</v>
      </c>
      <c r="B7376" s="7">
        <v>0</v>
      </c>
      <c r="C7376" s="7"/>
      <c r="D7376" s="7"/>
      <c r="E7376" s="7"/>
      <c r="H7376">
        <v>7374.5</v>
      </c>
      <c r="I7376">
        <v>0</v>
      </c>
    </row>
    <row r="7377" spans="1:9">
      <c r="A7377" s="7">
        <v>7375.5</v>
      </c>
      <c r="B7377" s="7">
        <v>0</v>
      </c>
      <c r="C7377" s="7"/>
      <c r="D7377" s="7"/>
      <c r="E7377" s="7"/>
      <c r="H7377">
        <v>7375.5</v>
      </c>
      <c r="I7377">
        <v>0</v>
      </c>
    </row>
    <row r="7378" spans="1:9">
      <c r="A7378" s="7">
        <v>7376.5</v>
      </c>
      <c r="B7378" s="7">
        <v>0</v>
      </c>
      <c r="C7378" s="7"/>
      <c r="D7378" s="7"/>
      <c r="E7378" s="7"/>
      <c r="H7378">
        <v>7376.5</v>
      </c>
      <c r="I7378">
        <v>0</v>
      </c>
    </row>
    <row r="7379" spans="1:9">
      <c r="A7379" s="7">
        <v>7377.5</v>
      </c>
      <c r="B7379" s="7">
        <v>0</v>
      </c>
      <c r="C7379" s="7"/>
      <c r="D7379" s="7"/>
      <c r="E7379" s="7"/>
      <c r="H7379">
        <v>7377.5</v>
      </c>
      <c r="I7379">
        <v>0</v>
      </c>
    </row>
    <row r="7380" spans="1:9">
      <c r="A7380" s="7">
        <v>7378.5</v>
      </c>
      <c r="B7380" s="7">
        <v>0</v>
      </c>
      <c r="C7380" s="7"/>
      <c r="D7380" s="7"/>
      <c r="E7380" s="7"/>
      <c r="H7380">
        <v>7378.5</v>
      </c>
      <c r="I7380">
        <v>1</v>
      </c>
    </row>
    <row r="7381" spans="1:9">
      <c r="A7381" s="7">
        <v>7379.5</v>
      </c>
      <c r="B7381" s="7">
        <v>0</v>
      </c>
      <c r="C7381" s="7"/>
      <c r="D7381" s="7"/>
      <c r="E7381" s="7"/>
      <c r="H7381">
        <v>7379.5</v>
      </c>
      <c r="I7381">
        <v>0</v>
      </c>
    </row>
    <row r="7382" spans="1:9">
      <c r="A7382" s="7">
        <v>7380.5</v>
      </c>
      <c r="B7382" s="7">
        <v>0</v>
      </c>
      <c r="C7382" s="7"/>
      <c r="D7382" s="7"/>
      <c r="E7382" s="7"/>
      <c r="H7382">
        <v>7380.5</v>
      </c>
      <c r="I7382">
        <v>0</v>
      </c>
    </row>
    <row r="7383" spans="1:9">
      <c r="A7383" s="7">
        <v>7381.5</v>
      </c>
      <c r="B7383" s="7">
        <v>0</v>
      </c>
      <c r="C7383" s="7"/>
      <c r="D7383" s="7"/>
      <c r="E7383" s="7"/>
      <c r="H7383">
        <v>7381.5</v>
      </c>
      <c r="I7383">
        <v>0</v>
      </c>
    </row>
    <row r="7384" spans="1:9">
      <c r="A7384" s="7">
        <v>7382.5</v>
      </c>
      <c r="B7384" s="7">
        <v>0</v>
      </c>
      <c r="C7384" s="7"/>
      <c r="D7384" s="7"/>
      <c r="E7384" s="7"/>
      <c r="H7384">
        <v>7382.5</v>
      </c>
      <c r="I7384">
        <v>0</v>
      </c>
    </row>
    <row r="7385" spans="1:9">
      <c r="A7385" s="7">
        <v>7383.5</v>
      </c>
      <c r="B7385" s="7">
        <v>0</v>
      </c>
      <c r="C7385" s="7"/>
      <c r="D7385" s="7"/>
      <c r="E7385" s="7"/>
      <c r="H7385">
        <v>7383.5</v>
      </c>
      <c r="I7385">
        <v>0</v>
      </c>
    </row>
    <row r="7386" spans="1:9">
      <c r="A7386" s="7">
        <v>7384.5</v>
      </c>
      <c r="B7386" s="7">
        <v>0</v>
      </c>
      <c r="C7386" s="7"/>
      <c r="D7386" s="7"/>
      <c r="E7386" s="7"/>
      <c r="H7386">
        <v>7384.5</v>
      </c>
      <c r="I7386">
        <v>0</v>
      </c>
    </row>
    <row r="7387" spans="1:9">
      <c r="A7387" s="7">
        <v>7385.5</v>
      </c>
      <c r="B7387" s="7">
        <v>0</v>
      </c>
      <c r="C7387" s="7"/>
      <c r="D7387" s="7"/>
      <c r="E7387" s="7"/>
      <c r="H7387">
        <v>7385.5</v>
      </c>
      <c r="I7387">
        <v>0</v>
      </c>
    </row>
    <row r="7388" spans="1:9">
      <c r="A7388" s="7">
        <v>7386.5</v>
      </c>
      <c r="B7388" s="7">
        <v>0</v>
      </c>
      <c r="C7388" s="7"/>
      <c r="D7388" s="7"/>
      <c r="E7388" s="7"/>
      <c r="H7388">
        <v>7386.5</v>
      </c>
      <c r="I7388">
        <v>0</v>
      </c>
    </row>
    <row r="7389" spans="1:9">
      <c r="A7389" s="7">
        <v>7387.5</v>
      </c>
      <c r="B7389" s="7">
        <v>0</v>
      </c>
      <c r="C7389" s="7"/>
      <c r="D7389" s="7"/>
      <c r="E7389" s="7"/>
      <c r="H7389">
        <v>7387.5</v>
      </c>
      <c r="I7389">
        <v>0</v>
      </c>
    </row>
    <row r="7390" spans="1:9">
      <c r="A7390" s="7">
        <v>7388.5</v>
      </c>
      <c r="B7390" s="7">
        <v>1</v>
      </c>
      <c r="C7390" s="7"/>
      <c r="D7390" s="7"/>
      <c r="E7390" s="7"/>
      <c r="H7390">
        <v>7388.5</v>
      </c>
      <c r="I7390">
        <v>0</v>
      </c>
    </row>
    <row r="7391" spans="1:9">
      <c r="A7391" s="7">
        <v>7389.5</v>
      </c>
      <c r="B7391" s="7">
        <v>0</v>
      </c>
      <c r="C7391" s="7"/>
      <c r="D7391" s="7"/>
      <c r="E7391" s="7"/>
      <c r="H7391">
        <v>7389.5</v>
      </c>
      <c r="I7391">
        <v>0</v>
      </c>
    </row>
    <row r="7392" spans="1:9">
      <c r="A7392" s="7">
        <v>7390.5</v>
      </c>
      <c r="B7392" s="7">
        <v>0</v>
      </c>
      <c r="C7392" s="7"/>
      <c r="D7392" s="7"/>
      <c r="E7392" s="7"/>
      <c r="H7392">
        <v>7390.5</v>
      </c>
      <c r="I7392">
        <v>0</v>
      </c>
    </row>
    <row r="7393" spans="1:9">
      <c r="A7393" s="7">
        <v>7391.5</v>
      </c>
      <c r="B7393" s="7">
        <v>0</v>
      </c>
      <c r="C7393" s="7"/>
      <c r="D7393" s="7"/>
      <c r="E7393" s="7"/>
      <c r="H7393">
        <v>7391.5</v>
      </c>
      <c r="I7393">
        <v>0</v>
      </c>
    </row>
    <row r="7394" spans="1:9">
      <c r="A7394" s="7">
        <v>7392.5</v>
      </c>
      <c r="B7394" s="7">
        <v>0</v>
      </c>
      <c r="C7394" s="7"/>
      <c r="D7394" s="7"/>
      <c r="E7394" s="7"/>
      <c r="H7394">
        <v>7392.5</v>
      </c>
      <c r="I7394">
        <v>0</v>
      </c>
    </row>
    <row r="7395" spans="1:9">
      <c r="A7395" s="7">
        <v>7393.5</v>
      </c>
      <c r="B7395" s="7">
        <v>0</v>
      </c>
      <c r="C7395" s="7"/>
      <c r="D7395" s="7"/>
      <c r="E7395" s="7"/>
      <c r="H7395">
        <v>7393.5</v>
      </c>
      <c r="I7395">
        <v>0</v>
      </c>
    </row>
    <row r="7396" spans="1:9">
      <c r="A7396" s="7">
        <v>7394.5</v>
      </c>
      <c r="B7396" s="7">
        <v>0</v>
      </c>
      <c r="C7396" s="7"/>
      <c r="D7396" s="7"/>
      <c r="E7396" s="7"/>
      <c r="H7396">
        <v>7394.5</v>
      </c>
      <c r="I7396">
        <v>0</v>
      </c>
    </row>
    <row r="7397" spans="1:9">
      <c r="A7397" s="7">
        <v>7395.5</v>
      </c>
      <c r="B7397" s="7">
        <v>0</v>
      </c>
      <c r="C7397" s="7"/>
      <c r="D7397" s="7"/>
      <c r="E7397" s="7"/>
      <c r="H7397">
        <v>7395.5</v>
      </c>
      <c r="I7397">
        <v>0</v>
      </c>
    </row>
    <row r="7398" spans="1:9">
      <c r="A7398" s="7">
        <v>7396.5</v>
      </c>
      <c r="B7398" s="7">
        <v>0</v>
      </c>
      <c r="C7398" s="7"/>
      <c r="D7398" s="7"/>
      <c r="E7398" s="7"/>
      <c r="H7398">
        <v>7396.5</v>
      </c>
      <c r="I7398">
        <v>0</v>
      </c>
    </row>
    <row r="7399" spans="1:9">
      <c r="A7399" s="7">
        <v>7397.5</v>
      </c>
      <c r="B7399" s="7">
        <v>0</v>
      </c>
      <c r="C7399" s="7"/>
      <c r="D7399" s="7"/>
      <c r="E7399" s="7"/>
      <c r="H7399">
        <v>7397.5</v>
      </c>
      <c r="I7399">
        <v>0</v>
      </c>
    </row>
    <row r="7400" spans="1:9">
      <c r="A7400" s="7">
        <v>7398.5</v>
      </c>
      <c r="B7400" s="7">
        <v>0</v>
      </c>
      <c r="C7400" s="7"/>
      <c r="D7400" s="7"/>
      <c r="E7400" s="7"/>
      <c r="H7400">
        <v>7398.5</v>
      </c>
      <c r="I7400">
        <v>0</v>
      </c>
    </row>
    <row r="7401" spans="1:9">
      <c r="A7401" s="7">
        <v>7399.5</v>
      </c>
      <c r="B7401" s="7">
        <v>0</v>
      </c>
      <c r="C7401" s="7"/>
      <c r="D7401" s="7"/>
      <c r="E7401" s="7"/>
      <c r="H7401">
        <v>7399.5</v>
      </c>
      <c r="I7401">
        <v>2</v>
      </c>
    </row>
    <row r="7402" spans="1:9">
      <c r="A7402" s="7">
        <v>7400.5</v>
      </c>
      <c r="B7402" s="7">
        <v>0</v>
      </c>
      <c r="C7402" s="7"/>
      <c r="D7402" s="7"/>
      <c r="E7402" s="7"/>
      <c r="H7402">
        <v>7400.5</v>
      </c>
      <c r="I7402">
        <v>0</v>
      </c>
    </row>
    <row r="7403" spans="1:9">
      <c r="A7403" s="7">
        <v>7401.5</v>
      </c>
      <c r="B7403" s="7">
        <v>0</v>
      </c>
      <c r="C7403" s="7"/>
      <c r="D7403" s="7"/>
      <c r="E7403" s="7"/>
      <c r="H7403">
        <v>7401.5</v>
      </c>
      <c r="I7403">
        <v>0</v>
      </c>
    </row>
    <row r="7404" spans="1:9">
      <c r="A7404" s="7">
        <v>7402.5</v>
      </c>
      <c r="B7404" s="7">
        <v>0</v>
      </c>
      <c r="C7404" s="7"/>
      <c r="D7404" s="7"/>
      <c r="E7404" s="7"/>
      <c r="H7404">
        <v>7402.5</v>
      </c>
      <c r="I7404">
        <v>0</v>
      </c>
    </row>
    <row r="7405" spans="1:9">
      <c r="A7405" s="7">
        <v>7403.5</v>
      </c>
      <c r="B7405" s="7">
        <v>0</v>
      </c>
      <c r="C7405" s="7"/>
      <c r="D7405" s="7"/>
      <c r="E7405" s="7"/>
      <c r="H7405">
        <v>7403.5</v>
      </c>
      <c r="I7405">
        <v>0</v>
      </c>
    </row>
    <row r="7406" spans="1:9">
      <c r="A7406" s="7">
        <v>7404.5</v>
      </c>
      <c r="B7406" s="7">
        <v>0</v>
      </c>
      <c r="C7406" s="7"/>
      <c r="D7406" s="7"/>
      <c r="E7406" s="7"/>
      <c r="H7406">
        <v>7404.5</v>
      </c>
      <c r="I7406">
        <v>0</v>
      </c>
    </row>
    <row r="7407" spans="1:9">
      <c r="A7407" s="7">
        <v>7405.5</v>
      </c>
      <c r="B7407" s="7">
        <v>0</v>
      </c>
      <c r="C7407" s="7"/>
      <c r="D7407" s="7"/>
      <c r="E7407" s="7"/>
      <c r="H7407">
        <v>7405.5</v>
      </c>
      <c r="I7407">
        <v>0</v>
      </c>
    </row>
    <row r="7408" spans="1:9">
      <c r="A7408" s="7">
        <v>7406.5</v>
      </c>
      <c r="B7408" s="7">
        <v>0</v>
      </c>
      <c r="C7408" s="7"/>
      <c r="D7408" s="7"/>
      <c r="E7408" s="7"/>
      <c r="H7408">
        <v>7406.5</v>
      </c>
      <c r="I7408">
        <v>0</v>
      </c>
    </row>
    <row r="7409" spans="1:9">
      <c r="A7409" s="7">
        <v>7407.5</v>
      </c>
      <c r="B7409" s="7">
        <v>1</v>
      </c>
      <c r="C7409" s="7"/>
      <c r="D7409" s="7"/>
      <c r="E7409" s="7"/>
      <c r="H7409">
        <v>7407.5</v>
      </c>
      <c r="I7409">
        <v>0</v>
      </c>
    </row>
    <row r="7410" spans="1:9">
      <c r="A7410" s="7">
        <v>7408.5</v>
      </c>
      <c r="B7410" s="7">
        <v>0</v>
      </c>
      <c r="C7410" s="7"/>
      <c r="D7410" s="7"/>
      <c r="E7410" s="7"/>
      <c r="H7410">
        <v>7408.5</v>
      </c>
      <c r="I7410">
        <v>0</v>
      </c>
    </row>
    <row r="7411" spans="1:9">
      <c r="A7411" s="7">
        <v>7409.5</v>
      </c>
      <c r="B7411" s="7">
        <v>0</v>
      </c>
      <c r="C7411" s="7"/>
      <c r="D7411" s="7"/>
      <c r="E7411" s="7"/>
      <c r="H7411">
        <v>7409.5</v>
      </c>
      <c r="I7411">
        <v>0</v>
      </c>
    </row>
    <row r="7412" spans="1:9">
      <c r="A7412" s="7">
        <v>7410.5</v>
      </c>
      <c r="B7412" s="7">
        <v>0</v>
      </c>
      <c r="C7412" s="7"/>
      <c r="D7412" s="7"/>
      <c r="E7412" s="7"/>
      <c r="H7412">
        <v>7410.5</v>
      </c>
      <c r="I7412">
        <v>0</v>
      </c>
    </row>
    <row r="7413" spans="1:9">
      <c r="A7413" s="7">
        <v>7411.5</v>
      </c>
      <c r="B7413" s="7">
        <v>0</v>
      </c>
      <c r="C7413" s="7"/>
      <c r="D7413" s="7"/>
      <c r="E7413" s="7"/>
      <c r="H7413">
        <v>7411.5</v>
      </c>
      <c r="I7413">
        <v>0</v>
      </c>
    </row>
    <row r="7414" spans="1:9">
      <c r="A7414" s="7">
        <v>7412.5</v>
      </c>
      <c r="B7414" s="7">
        <v>0</v>
      </c>
      <c r="C7414" s="7"/>
      <c r="D7414" s="7"/>
      <c r="E7414" s="7"/>
      <c r="H7414">
        <v>7412.5</v>
      </c>
      <c r="I7414">
        <v>0</v>
      </c>
    </row>
    <row r="7415" spans="1:9">
      <c r="A7415" s="7">
        <v>7413.5</v>
      </c>
      <c r="B7415" s="7">
        <v>1</v>
      </c>
      <c r="C7415" s="7"/>
      <c r="D7415" s="7"/>
      <c r="E7415" s="7"/>
      <c r="H7415">
        <v>7413.5</v>
      </c>
      <c r="I7415">
        <v>0</v>
      </c>
    </row>
    <row r="7416" spans="1:9">
      <c r="A7416" s="7">
        <v>7414.5</v>
      </c>
      <c r="B7416" s="7">
        <v>0</v>
      </c>
      <c r="C7416" s="7"/>
      <c r="D7416" s="7"/>
      <c r="E7416" s="7"/>
      <c r="H7416">
        <v>7414.5</v>
      </c>
      <c r="I7416">
        <v>0</v>
      </c>
    </row>
    <row r="7417" spans="1:9">
      <c r="A7417" s="7">
        <v>7415.5</v>
      </c>
      <c r="B7417" s="7">
        <v>0</v>
      </c>
      <c r="C7417" s="7"/>
      <c r="D7417" s="7"/>
      <c r="E7417" s="7"/>
      <c r="H7417">
        <v>7415.5</v>
      </c>
      <c r="I7417">
        <v>0</v>
      </c>
    </row>
    <row r="7418" spans="1:9">
      <c r="A7418" s="7">
        <v>7416.5</v>
      </c>
      <c r="B7418" s="7">
        <v>0</v>
      </c>
      <c r="C7418" s="7"/>
      <c r="D7418" s="7"/>
      <c r="E7418" s="7"/>
      <c r="H7418">
        <v>7416.5</v>
      </c>
      <c r="I7418">
        <v>0</v>
      </c>
    </row>
    <row r="7419" spans="1:9">
      <c r="A7419" s="7">
        <v>7417.5</v>
      </c>
      <c r="B7419" s="7">
        <v>0</v>
      </c>
      <c r="C7419" s="7"/>
      <c r="D7419" s="7"/>
      <c r="E7419" s="7"/>
      <c r="H7419">
        <v>7417.5</v>
      </c>
      <c r="I7419">
        <v>0</v>
      </c>
    </row>
    <row r="7420" spans="1:9">
      <c r="A7420" s="7">
        <v>7418.5</v>
      </c>
      <c r="B7420" s="7">
        <v>0</v>
      </c>
      <c r="C7420" s="7"/>
      <c r="D7420" s="7"/>
      <c r="E7420" s="7"/>
      <c r="H7420">
        <v>7418.5</v>
      </c>
      <c r="I7420">
        <v>0</v>
      </c>
    </row>
    <row r="7421" spans="1:9">
      <c r="A7421" s="7">
        <v>7419.5</v>
      </c>
      <c r="B7421" s="7">
        <v>0</v>
      </c>
      <c r="C7421" s="7"/>
      <c r="D7421" s="7"/>
      <c r="E7421" s="7"/>
      <c r="H7421">
        <v>7419.5</v>
      </c>
      <c r="I7421">
        <v>0</v>
      </c>
    </row>
    <row r="7422" spans="1:9">
      <c r="A7422" s="7">
        <v>7420.5</v>
      </c>
      <c r="B7422" s="7">
        <v>0</v>
      </c>
      <c r="C7422" s="7"/>
      <c r="D7422" s="7"/>
      <c r="E7422" s="7"/>
      <c r="H7422">
        <v>7420.5</v>
      </c>
      <c r="I7422">
        <v>0</v>
      </c>
    </row>
    <row r="7423" spans="1:9">
      <c r="A7423" s="7">
        <v>7421.5</v>
      </c>
      <c r="B7423" s="7">
        <v>0</v>
      </c>
      <c r="C7423" s="7"/>
      <c r="D7423" s="7"/>
      <c r="E7423" s="7"/>
      <c r="H7423">
        <v>7421.5</v>
      </c>
      <c r="I7423">
        <v>0</v>
      </c>
    </row>
    <row r="7424" spans="1:9">
      <c r="A7424" s="7">
        <v>7422.5</v>
      </c>
      <c r="B7424" s="7">
        <v>0</v>
      </c>
      <c r="C7424" s="7"/>
      <c r="D7424" s="7"/>
      <c r="E7424" s="7"/>
      <c r="H7424">
        <v>7422.5</v>
      </c>
      <c r="I7424">
        <v>0</v>
      </c>
    </row>
    <row r="7425" spans="1:9">
      <c r="A7425" s="7">
        <v>7423.5</v>
      </c>
      <c r="B7425" s="7">
        <v>0</v>
      </c>
      <c r="C7425" s="7"/>
      <c r="D7425" s="7"/>
      <c r="E7425" s="7"/>
      <c r="H7425">
        <v>7423.5</v>
      </c>
      <c r="I7425">
        <v>0</v>
      </c>
    </row>
    <row r="7426" spans="1:9">
      <c r="A7426" s="7">
        <v>7424.5</v>
      </c>
      <c r="B7426" s="7">
        <v>0</v>
      </c>
      <c r="C7426" s="7"/>
      <c r="D7426" s="7"/>
      <c r="E7426" s="7"/>
      <c r="H7426">
        <v>7424.5</v>
      </c>
      <c r="I7426">
        <v>1</v>
      </c>
    </row>
    <row r="7427" spans="1:9">
      <c r="A7427" s="7">
        <v>7425.5</v>
      </c>
      <c r="B7427" s="7">
        <v>0</v>
      </c>
      <c r="C7427" s="7"/>
      <c r="D7427" s="7"/>
      <c r="E7427" s="7"/>
      <c r="H7427">
        <v>7425.5</v>
      </c>
      <c r="I7427">
        <v>0</v>
      </c>
    </row>
    <row r="7428" spans="1:9">
      <c r="A7428" s="7">
        <v>7426.5</v>
      </c>
      <c r="B7428" s="7">
        <v>0</v>
      </c>
      <c r="C7428" s="7"/>
      <c r="D7428" s="7"/>
      <c r="E7428" s="7"/>
      <c r="H7428">
        <v>7426.5</v>
      </c>
      <c r="I7428">
        <v>0</v>
      </c>
    </row>
    <row r="7429" spans="1:9">
      <c r="A7429" s="7">
        <v>7427.5</v>
      </c>
      <c r="B7429" s="7">
        <v>0</v>
      </c>
      <c r="C7429" s="7"/>
      <c r="D7429" s="7"/>
      <c r="E7429" s="7"/>
      <c r="H7429">
        <v>7427.5</v>
      </c>
      <c r="I7429">
        <v>1</v>
      </c>
    </row>
    <row r="7430" spans="1:9">
      <c r="A7430" s="7">
        <v>7428.5</v>
      </c>
      <c r="B7430" s="7">
        <v>0</v>
      </c>
      <c r="C7430" s="7"/>
      <c r="D7430" s="7"/>
      <c r="E7430" s="7"/>
      <c r="H7430">
        <v>7428.5</v>
      </c>
      <c r="I7430">
        <v>0</v>
      </c>
    </row>
    <row r="7431" spans="1:9">
      <c r="A7431" s="7">
        <v>7429.5</v>
      </c>
      <c r="B7431" s="7">
        <v>0</v>
      </c>
      <c r="C7431" s="7"/>
      <c r="D7431" s="7"/>
      <c r="E7431" s="7"/>
      <c r="H7431">
        <v>7429.5</v>
      </c>
      <c r="I7431">
        <v>0</v>
      </c>
    </row>
    <row r="7432" spans="1:9">
      <c r="A7432" s="7">
        <v>7430.5</v>
      </c>
      <c r="B7432" s="7">
        <v>0</v>
      </c>
      <c r="C7432" s="7"/>
      <c r="D7432" s="7"/>
      <c r="E7432" s="7"/>
      <c r="H7432">
        <v>7430.5</v>
      </c>
      <c r="I7432">
        <v>0</v>
      </c>
    </row>
    <row r="7433" spans="1:9">
      <c r="A7433" s="7">
        <v>7431.5</v>
      </c>
      <c r="B7433" s="7">
        <v>0</v>
      </c>
      <c r="C7433" s="7"/>
      <c r="D7433" s="7"/>
      <c r="E7433" s="7"/>
      <c r="H7433">
        <v>7431.5</v>
      </c>
      <c r="I7433">
        <v>0</v>
      </c>
    </row>
    <row r="7434" spans="1:9">
      <c r="A7434" s="7">
        <v>7432.5</v>
      </c>
      <c r="B7434" s="7">
        <v>0</v>
      </c>
      <c r="C7434" s="7"/>
      <c r="D7434" s="7"/>
      <c r="E7434" s="7"/>
      <c r="H7434">
        <v>7432.5</v>
      </c>
      <c r="I7434">
        <v>0</v>
      </c>
    </row>
    <row r="7435" spans="1:9">
      <c r="A7435" s="7">
        <v>7433.5</v>
      </c>
      <c r="B7435" s="7">
        <v>0</v>
      </c>
      <c r="C7435" s="7"/>
      <c r="D7435" s="7"/>
      <c r="E7435" s="7"/>
      <c r="H7435">
        <v>7433.5</v>
      </c>
      <c r="I7435">
        <v>0</v>
      </c>
    </row>
    <row r="7436" spans="1:9">
      <c r="A7436" s="7">
        <v>7434.5</v>
      </c>
      <c r="B7436" s="7">
        <v>0</v>
      </c>
      <c r="C7436" s="7"/>
      <c r="D7436" s="7"/>
      <c r="E7436" s="7"/>
      <c r="H7436">
        <v>7434.5</v>
      </c>
      <c r="I7436">
        <v>0</v>
      </c>
    </row>
    <row r="7437" spans="1:9">
      <c r="A7437" s="7">
        <v>7435.5</v>
      </c>
      <c r="B7437" s="7">
        <v>0</v>
      </c>
      <c r="C7437" s="7"/>
      <c r="D7437" s="7"/>
      <c r="E7437" s="7"/>
      <c r="H7437">
        <v>7435.5</v>
      </c>
      <c r="I7437">
        <v>0</v>
      </c>
    </row>
    <row r="7438" spans="1:9">
      <c r="A7438" s="7">
        <v>7436.5</v>
      </c>
      <c r="B7438" s="7">
        <v>0</v>
      </c>
      <c r="C7438" s="7"/>
      <c r="D7438" s="7"/>
      <c r="E7438" s="7"/>
      <c r="H7438">
        <v>7436.5</v>
      </c>
      <c r="I7438">
        <v>0</v>
      </c>
    </row>
    <row r="7439" spans="1:9">
      <c r="A7439" s="7">
        <v>7437.5</v>
      </c>
      <c r="B7439" s="7">
        <v>1</v>
      </c>
      <c r="C7439" s="7"/>
      <c r="D7439" s="7"/>
      <c r="E7439" s="7"/>
      <c r="H7439">
        <v>7437.5</v>
      </c>
      <c r="I7439">
        <v>0</v>
      </c>
    </row>
    <row r="7440" spans="1:9">
      <c r="A7440" s="7">
        <v>7438.5</v>
      </c>
      <c r="B7440" s="7">
        <v>0</v>
      </c>
      <c r="C7440" s="7"/>
      <c r="D7440" s="7"/>
      <c r="E7440" s="7"/>
      <c r="H7440">
        <v>7438.5</v>
      </c>
      <c r="I7440">
        <v>0</v>
      </c>
    </row>
    <row r="7441" spans="1:9">
      <c r="A7441" s="7">
        <v>7439.5</v>
      </c>
      <c r="B7441" s="7">
        <v>0</v>
      </c>
      <c r="C7441" s="7"/>
      <c r="D7441" s="7"/>
      <c r="E7441" s="7"/>
      <c r="H7441">
        <v>7439.5</v>
      </c>
      <c r="I7441">
        <v>0</v>
      </c>
    </row>
    <row r="7442" spans="1:9">
      <c r="A7442" s="7">
        <v>7440.5</v>
      </c>
      <c r="B7442" s="7">
        <v>0</v>
      </c>
      <c r="C7442" s="7"/>
      <c r="D7442" s="7"/>
      <c r="E7442" s="7"/>
      <c r="H7442">
        <v>7440.5</v>
      </c>
      <c r="I7442">
        <v>0</v>
      </c>
    </row>
    <row r="7443" spans="1:9">
      <c r="A7443" s="7">
        <v>7441.5</v>
      </c>
      <c r="B7443" s="7">
        <v>0</v>
      </c>
      <c r="C7443" s="7"/>
      <c r="D7443" s="7"/>
      <c r="E7443" s="7"/>
      <c r="H7443">
        <v>7441.5</v>
      </c>
      <c r="I7443">
        <v>0</v>
      </c>
    </row>
    <row r="7444" spans="1:9">
      <c r="A7444" s="7">
        <v>7442.5</v>
      </c>
      <c r="B7444" s="7">
        <v>0</v>
      </c>
      <c r="C7444" s="7"/>
      <c r="D7444" s="7"/>
      <c r="E7444" s="7"/>
      <c r="H7444">
        <v>7442.5</v>
      </c>
      <c r="I7444">
        <v>0</v>
      </c>
    </row>
    <row r="7445" spans="1:9">
      <c r="A7445" s="7">
        <v>7443.5</v>
      </c>
      <c r="B7445" s="7">
        <v>0</v>
      </c>
      <c r="C7445" s="7"/>
      <c r="D7445" s="7"/>
      <c r="E7445" s="7"/>
      <c r="H7445">
        <v>7443.5</v>
      </c>
      <c r="I7445">
        <v>0</v>
      </c>
    </row>
    <row r="7446" spans="1:9">
      <c r="A7446" s="7">
        <v>7444.5</v>
      </c>
      <c r="B7446" s="7">
        <v>0</v>
      </c>
      <c r="C7446" s="7"/>
      <c r="D7446" s="7"/>
      <c r="E7446" s="7"/>
      <c r="H7446">
        <v>7444.5</v>
      </c>
      <c r="I7446">
        <v>0</v>
      </c>
    </row>
    <row r="7447" spans="1:9">
      <c r="A7447" s="7">
        <v>7445.5</v>
      </c>
      <c r="B7447" s="7">
        <v>0</v>
      </c>
      <c r="C7447" s="7"/>
      <c r="D7447" s="7"/>
      <c r="E7447" s="7"/>
      <c r="H7447">
        <v>7445.5</v>
      </c>
      <c r="I7447">
        <v>1</v>
      </c>
    </row>
    <row r="7448" spans="1:9">
      <c r="A7448" s="7">
        <v>7446.5</v>
      </c>
      <c r="B7448" s="7">
        <v>0</v>
      </c>
      <c r="C7448" s="7"/>
      <c r="D7448" s="7"/>
      <c r="E7448" s="7"/>
      <c r="H7448">
        <v>7446.5</v>
      </c>
      <c r="I7448">
        <v>0</v>
      </c>
    </row>
    <row r="7449" spans="1:9">
      <c r="A7449" s="7">
        <v>7447.5</v>
      </c>
      <c r="B7449" s="7">
        <v>0</v>
      </c>
      <c r="C7449" s="7"/>
      <c r="D7449" s="7"/>
      <c r="E7449" s="7"/>
      <c r="H7449">
        <v>7447.5</v>
      </c>
      <c r="I7449">
        <v>0</v>
      </c>
    </row>
    <row r="7450" spans="1:9">
      <c r="A7450" s="7">
        <v>7448.5</v>
      </c>
      <c r="B7450" s="7">
        <v>0</v>
      </c>
      <c r="C7450" s="7"/>
      <c r="D7450" s="7"/>
      <c r="E7450" s="7"/>
      <c r="H7450">
        <v>7448.5</v>
      </c>
      <c r="I7450">
        <v>0</v>
      </c>
    </row>
    <row r="7451" spans="1:9">
      <c r="A7451" s="7">
        <v>7449.5</v>
      </c>
      <c r="B7451" s="7">
        <v>1</v>
      </c>
      <c r="C7451" s="7"/>
      <c r="D7451" s="7"/>
      <c r="E7451" s="7"/>
      <c r="H7451">
        <v>7449.5</v>
      </c>
      <c r="I7451">
        <v>0</v>
      </c>
    </row>
    <row r="7452" spans="1:9">
      <c r="A7452" s="7">
        <v>7450.5</v>
      </c>
      <c r="B7452" s="7">
        <v>0</v>
      </c>
      <c r="C7452" s="7"/>
      <c r="D7452" s="7"/>
      <c r="E7452" s="7"/>
      <c r="H7452">
        <v>7450.5</v>
      </c>
      <c r="I7452">
        <v>0</v>
      </c>
    </row>
    <row r="7453" spans="1:9">
      <c r="A7453" s="7">
        <v>7451.5</v>
      </c>
      <c r="B7453" s="7">
        <v>0</v>
      </c>
      <c r="C7453" s="7"/>
      <c r="D7453" s="7"/>
      <c r="E7453" s="7"/>
      <c r="H7453">
        <v>7451.5</v>
      </c>
      <c r="I7453">
        <v>0</v>
      </c>
    </row>
    <row r="7454" spans="1:9">
      <c r="A7454" s="7">
        <v>7452.5</v>
      </c>
      <c r="B7454" s="7">
        <v>1</v>
      </c>
      <c r="C7454" s="7"/>
      <c r="D7454" s="7"/>
      <c r="E7454" s="7"/>
      <c r="H7454">
        <v>7452.5</v>
      </c>
      <c r="I7454">
        <v>0</v>
      </c>
    </row>
    <row r="7455" spans="1:9">
      <c r="A7455" s="7">
        <v>7453.5</v>
      </c>
      <c r="B7455" s="7">
        <v>0</v>
      </c>
      <c r="C7455" s="7"/>
      <c r="D7455" s="7"/>
      <c r="E7455" s="7"/>
      <c r="H7455">
        <v>7453.5</v>
      </c>
      <c r="I7455">
        <v>0</v>
      </c>
    </row>
    <row r="7456" spans="1:9">
      <c r="A7456" s="7">
        <v>7454.5</v>
      </c>
      <c r="B7456" s="7">
        <v>0</v>
      </c>
      <c r="C7456" s="7"/>
      <c r="D7456" s="7"/>
      <c r="E7456" s="7"/>
      <c r="H7456">
        <v>7454.5</v>
      </c>
      <c r="I7456">
        <v>0</v>
      </c>
    </row>
    <row r="7457" spans="1:9">
      <c r="A7457" s="7">
        <v>7455.5</v>
      </c>
      <c r="B7457" s="7">
        <v>0</v>
      </c>
      <c r="C7457" s="7"/>
      <c r="D7457" s="7"/>
      <c r="E7457" s="7"/>
      <c r="H7457">
        <v>7455.5</v>
      </c>
      <c r="I7457">
        <v>0</v>
      </c>
    </row>
    <row r="7458" spans="1:9">
      <c r="A7458" s="7">
        <v>7456.5</v>
      </c>
      <c r="B7458" s="7">
        <v>0</v>
      </c>
      <c r="C7458" s="7"/>
      <c r="D7458" s="7"/>
      <c r="E7458" s="7"/>
      <c r="H7458">
        <v>7456.5</v>
      </c>
      <c r="I7458">
        <v>0</v>
      </c>
    </row>
    <row r="7459" spans="1:9">
      <c r="A7459" s="7">
        <v>7457.5</v>
      </c>
      <c r="B7459" s="7">
        <v>0</v>
      </c>
      <c r="C7459" s="7"/>
      <c r="D7459" s="7"/>
      <c r="E7459" s="7"/>
      <c r="H7459">
        <v>7457.5</v>
      </c>
      <c r="I7459">
        <v>0</v>
      </c>
    </row>
    <row r="7460" spans="1:9">
      <c r="A7460" s="7">
        <v>7458.5</v>
      </c>
      <c r="B7460" s="7">
        <v>0</v>
      </c>
      <c r="C7460" s="7"/>
      <c r="D7460" s="7"/>
      <c r="E7460" s="7"/>
      <c r="H7460">
        <v>7458.5</v>
      </c>
      <c r="I7460">
        <v>0</v>
      </c>
    </row>
    <row r="7461" spans="1:9">
      <c r="A7461" s="7">
        <v>7459.5</v>
      </c>
      <c r="B7461" s="7">
        <v>0</v>
      </c>
      <c r="C7461" s="7"/>
      <c r="D7461" s="7"/>
      <c r="E7461" s="7"/>
      <c r="H7461">
        <v>7459.5</v>
      </c>
      <c r="I7461">
        <v>0</v>
      </c>
    </row>
    <row r="7462" spans="1:9">
      <c r="A7462" s="7">
        <v>7460.5</v>
      </c>
      <c r="B7462" s="7">
        <v>0</v>
      </c>
      <c r="C7462" s="7"/>
      <c r="D7462" s="7"/>
      <c r="E7462" s="7"/>
      <c r="H7462">
        <v>7460.5</v>
      </c>
      <c r="I7462">
        <v>0</v>
      </c>
    </row>
    <row r="7463" spans="1:9">
      <c r="A7463" s="7">
        <v>7461.5</v>
      </c>
      <c r="B7463" s="7">
        <v>0</v>
      </c>
      <c r="C7463" s="7"/>
      <c r="D7463" s="7"/>
      <c r="E7463" s="7"/>
      <c r="H7463">
        <v>7461.5</v>
      </c>
      <c r="I7463">
        <v>0</v>
      </c>
    </row>
    <row r="7464" spans="1:9">
      <c r="A7464" s="7">
        <v>7462.5</v>
      </c>
      <c r="B7464" s="7">
        <v>0</v>
      </c>
      <c r="C7464" s="7"/>
      <c r="D7464" s="7"/>
      <c r="E7464" s="7"/>
      <c r="H7464">
        <v>7462.5</v>
      </c>
      <c r="I7464">
        <v>0</v>
      </c>
    </row>
    <row r="7465" spans="1:9">
      <c r="A7465" s="7">
        <v>7463.5</v>
      </c>
      <c r="B7465" s="7">
        <v>0</v>
      </c>
      <c r="C7465" s="7"/>
      <c r="D7465" s="7"/>
      <c r="E7465" s="7"/>
      <c r="H7465">
        <v>7463.5</v>
      </c>
      <c r="I7465">
        <v>0</v>
      </c>
    </row>
    <row r="7466" spans="1:9">
      <c r="A7466" s="7">
        <v>7464.5</v>
      </c>
      <c r="B7466" s="7">
        <v>0</v>
      </c>
      <c r="C7466" s="7"/>
      <c r="D7466" s="7"/>
      <c r="E7466" s="7"/>
      <c r="H7466">
        <v>7464.5</v>
      </c>
      <c r="I7466">
        <v>0</v>
      </c>
    </row>
    <row r="7467" spans="1:9">
      <c r="A7467" s="7">
        <v>7465.5</v>
      </c>
      <c r="B7467" s="7">
        <v>0</v>
      </c>
      <c r="C7467" s="7"/>
      <c r="D7467" s="7"/>
      <c r="E7467" s="7"/>
      <c r="H7467">
        <v>7465.5</v>
      </c>
      <c r="I7467">
        <v>0</v>
      </c>
    </row>
    <row r="7468" spans="1:9">
      <c r="A7468" s="7">
        <v>7466.5</v>
      </c>
      <c r="B7468" s="7">
        <v>0</v>
      </c>
      <c r="C7468" s="7"/>
      <c r="D7468" s="7"/>
      <c r="E7468" s="7"/>
      <c r="H7468">
        <v>7466.5</v>
      </c>
      <c r="I7468">
        <v>0</v>
      </c>
    </row>
    <row r="7469" spans="1:9">
      <c r="A7469" s="7">
        <v>7467.5</v>
      </c>
      <c r="B7469" s="7">
        <v>0</v>
      </c>
      <c r="C7469" s="7"/>
      <c r="D7469" s="7"/>
      <c r="E7469" s="7"/>
      <c r="H7469">
        <v>7467.5</v>
      </c>
      <c r="I7469">
        <v>0</v>
      </c>
    </row>
    <row r="7470" spans="1:9">
      <c r="A7470" s="7">
        <v>7468.5</v>
      </c>
      <c r="B7470" s="7">
        <v>0</v>
      </c>
      <c r="C7470" s="7"/>
      <c r="D7470" s="7"/>
      <c r="E7470" s="7"/>
      <c r="H7470">
        <v>7468.5</v>
      </c>
      <c r="I7470">
        <v>0</v>
      </c>
    </row>
    <row r="7471" spans="1:9">
      <c r="A7471" s="7">
        <v>7469.5</v>
      </c>
      <c r="B7471" s="7">
        <v>0</v>
      </c>
      <c r="C7471" s="7"/>
      <c r="D7471" s="7"/>
      <c r="E7471" s="7"/>
      <c r="H7471">
        <v>7469.5</v>
      </c>
      <c r="I7471">
        <v>0</v>
      </c>
    </row>
    <row r="7472" spans="1:9">
      <c r="A7472" s="7">
        <v>7470.5</v>
      </c>
      <c r="B7472" s="7">
        <v>0</v>
      </c>
      <c r="C7472" s="7"/>
      <c r="D7472" s="7"/>
      <c r="E7472" s="7"/>
      <c r="H7472">
        <v>7470.5</v>
      </c>
      <c r="I7472">
        <v>1</v>
      </c>
    </row>
    <row r="7473" spans="1:9">
      <c r="A7473" s="7">
        <v>7471.5</v>
      </c>
      <c r="B7473" s="7">
        <v>0</v>
      </c>
      <c r="C7473" s="7"/>
      <c r="D7473" s="7"/>
      <c r="E7473" s="7"/>
      <c r="H7473">
        <v>7471.5</v>
      </c>
      <c r="I7473">
        <v>0</v>
      </c>
    </row>
    <row r="7474" spans="1:9">
      <c r="A7474" s="7">
        <v>7472.5</v>
      </c>
      <c r="B7474" s="7">
        <v>0</v>
      </c>
      <c r="C7474" s="7"/>
      <c r="D7474" s="7"/>
      <c r="E7474" s="7"/>
      <c r="H7474">
        <v>7472.5</v>
      </c>
      <c r="I7474">
        <v>0</v>
      </c>
    </row>
    <row r="7475" spans="1:9">
      <c r="A7475" s="7">
        <v>7473.5</v>
      </c>
      <c r="B7475" s="7">
        <v>0</v>
      </c>
      <c r="C7475" s="7"/>
      <c r="D7475" s="7"/>
      <c r="E7475" s="7"/>
      <c r="H7475">
        <v>7473.5</v>
      </c>
      <c r="I7475">
        <v>0</v>
      </c>
    </row>
    <row r="7476" spans="1:9">
      <c r="A7476" s="7">
        <v>7474.5</v>
      </c>
      <c r="B7476" s="7">
        <v>0</v>
      </c>
      <c r="C7476" s="7"/>
      <c r="D7476" s="7"/>
      <c r="E7476" s="7"/>
      <c r="H7476">
        <v>7474.5</v>
      </c>
      <c r="I7476">
        <v>0</v>
      </c>
    </row>
    <row r="7477" spans="1:9">
      <c r="A7477" s="7">
        <v>7475.5</v>
      </c>
      <c r="B7477" s="7">
        <v>0</v>
      </c>
      <c r="C7477" s="7"/>
      <c r="D7477" s="7"/>
      <c r="E7477" s="7"/>
      <c r="H7477">
        <v>7475.5</v>
      </c>
      <c r="I7477">
        <v>0</v>
      </c>
    </row>
    <row r="7478" spans="1:9">
      <c r="A7478" s="7">
        <v>7476.5</v>
      </c>
      <c r="B7478" s="7">
        <v>0</v>
      </c>
      <c r="C7478" s="7"/>
      <c r="D7478" s="7"/>
      <c r="E7478" s="7"/>
      <c r="H7478">
        <v>7476.5</v>
      </c>
      <c r="I7478">
        <v>0</v>
      </c>
    </row>
    <row r="7479" spans="1:9">
      <c r="A7479" s="7">
        <v>7477.5</v>
      </c>
      <c r="B7479" s="7">
        <v>0</v>
      </c>
      <c r="C7479" s="7"/>
      <c r="D7479" s="7"/>
      <c r="E7479" s="7"/>
      <c r="H7479">
        <v>7477.5</v>
      </c>
      <c r="I7479">
        <v>0</v>
      </c>
    </row>
    <row r="7480" spans="1:9">
      <c r="A7480" s="7">
        <v>7478.5</v>
      </c>
      <c r="B7480" s="7">
        <v>0</v>
      </c>
      <c r="C7480" s="7"/>
      <c r="D7480" s="7"/>
      <c r="E7480" s="7"/>
      <c r="H7480">
        <v>7478.5</v>
      </c>
      <c r="I7480">
        <v>0</v>
      </c>
    </row>
    <row r="7481" spans="1:9">
      <c r="A7481" s="7">
        <v>7479.5</v>
      </c>
      <c r="B7481" s="7">
        <v>0</v>
      </c>
      <c r="C7481" s="7"/>
      <c r="D7481" s="7"/>
      <c r="E7481" s="7"/>
      <c r="H7481">
        <v>7479.5</v>
      </c>
      <c r="I7481">
        <v>0</v>
      </c>
    </row>
    <row r="7482" spans="1:9">
      <c r="A7482" s="7">
        <v>7480.5</v>
      </c>
      <c r="B7482" s="7">
        <v>0</v>
      </c>
      <c r="C7482" s="7"/>
      <c r="D7482" s="7"/>
      <c r="E7482" s="7"/>
      <c r="H7482">
        <v>7480.5</v>
      </c>
      <c r="I7482">
        <v>0</v>
      </c>
    </row>
    <row r="7483" spans="1:9">
      <c r="A7483" s="7">
        <v>7481.5</v>
      </c>
      <c r="B7483" s="7">
        <v>0</v>
      </c>
      <c r="C7483" s="7"/>
      <c r="D7483" s="7"/>
      <c r="E7483" s="7"/>
      <c r="H7483">
        <v>7481.5</v>
      </c>
      <c r="I7483">
        <v>0</v>
      </c>
    </row>
    <row r="7484" spans="1:9">
      <c r="A7484" s="7">
        <v>7482.5</v>
      </c>
      <c r="B7484" s="7">
        <v>0</v>
      </c>
      <c r="C7484" s="7"/>
      <c r="D7484" s="7"/>
      <c r="E7484" s="7"/>
      <c r="H7484">
        <v>7482.5</v>
      </c>
      <c r="I7484">
        <v>0</v>
      </c>
    </row>
    <row r="7485" spans="1:9">
      <c r="A7485" s="7">
        <v>7483.5</v>
      </c>
      <c r="B7485" s="7">
        <v>0</v>
      </c>
      <c r="C7485" s="7"/>
      <c r="D7485" s="7"/>
      <c r="E7485" s="7"/>
      <c r="H7485">
        <v>7483.5</v>
      </c>
      <c r="I7485">
        <v>0</v>
      </c>
    </row>
    <row r="7486" spans="1:9">
      <c r="A7486" s="7">
        <v>7484.5</v>
      </c>
      <c r="B7486" s="7">
        <v>0</v>
      </c>
      <c r="C7486" s="7"/>
      <c r="D7486" s="7"/>
      <c r="E7486" s="7"/>
      <c r="H7486">
        <v>7484.5</v>
      </c>
      <c r="I7486">
        <v>0</v>
      </c>
    </row>
    <row r="7487" spans="1:9">
      <c r="A7487" s="7">
        <v>7485.5</v>
      </c>
      <c r="B7487" s="7">
        <v>0</v>
      </c>
      <c r="C7487" s="7"/>
      <c r="D7487" s="7"/>
      <c r="E7487" s="7"/>
      <c r="H7487">
        <v>7485.5</v>
      </c>
      <c r="I7487">
        <v>0</v>
      </c>
    </row>
    <row r="7488" spans="1:9">
      <c r="A7488" s="7">
        <v>7486.5</v>
      </c>
      <c r="B7488" s="7">
        <v>0</v>
      </c>
      <c r="C7488" s="7"/>
      <c r="D7488" s="7"/>
      <c r="E7488" s="7"/>
      <c r="H7488">
        <v>7486.5</v>
      </c>
      <c r="I7488">
        <v>0</v>
      </c>
    </row>
    <row r="7489" spans="1:9">
      <c r="A7489" s="7">
        <v>7487.5</v>
      </c>
      <c r="B7489" s="7">
        <v>0</v>
      </c>
      <c r="C7489" s="7"/>
      <c r="D7489" s="7"/>
      <c r="E7489" s="7"/>
      <c r="H7489">
        <v>7487.5</v>
      </c>
      <c r="I7489">
        <v>0</v>
      </c>
    </row>
    <row r="7490" spans="1:9">
      <c r="A7490" s="7">
        <v>7488.5</v>
      </c>
      <c r="B7490" s="7">
        <v>0</v>
      </c>
      <c r="C7490" s="7"/>
      <c r="D7490" s="7"/>
      <c r="E7490" s="7"/>
      <c r="H7490">
        <v>7488.5</v>
      </c>
      <c r="I7490">
        <v>0</v>
      </c>
    </row>
    <row r="7491" spans="1:9">
      <c r="A7491" s="7">
        <v>7489.5</v>
      </c>
      <c r="B7491" s="7">
        <v>0</v>
      </c>
      <c r="C7491" s="7"/>
      <c r="D7491" s="7"/>
      <c r="E7491" s="7"/>
      <c r="H7491">
        <v>7489.5</v>
      </c>
      <c r="I7491">
        <v>0</v>
      </c>
    </row>
    <row r="7492" spans="1:9">
      <c r="A7492" s="7">
        <v>7490.5</v>
      </c>
      <c r="B7492" s="7">
        <v>0</v>
      </c>
      <c r="C7492" s="7"/>
      <c r="D7492" s="7"/>
      <c r="E7492" s="7"/>
      <c r="H7492">
        <v>7490.5</v>
      </c>
      <c r="I7492">
        <v>0</v>
      </c>
    </row>
    <row r="7493" spans="1:9">
      <c r="A7493" s="7">
        <v>7491.5</v>
      </c>
      <c r="B7493" s="7">
        <v>0</v>
      </c>
      <c r="C7493" s="7"/>
      <c r="D7493" s="7"/>
      <c r="E7493" s="7"/>
      <c r="H7493">
        <v>7491.5</v>
      </c>
      <c r="I7493">
        <v>0</v>
      </c>
    </row>
    <row r="7494" spans="1:9">
      <c r="A7494" s="7">
        <v>7492.5</v>
      </c>
      <c r="B7494" s="7">
        <v>0</v>
      </c>
      <c r="C7494" s="7"/>
      <c r="D7494" s="7"/>
      <c r="E7494" s="7"/>
      <c r="H7494">
        <v>7492.5</v>
      </c>
      <c r="I7494">
        <v>0</v>
      </c>
    </row>
    <row r="7495" spans="1:9">
      <c r="A7495" s="7">
        <v>7493.5</v>
      </c>
      <c r="B7495" s="7">
        <v>0</v>
      </c>
      <c r="C7495" s="7"/>
      <c r="D7495" s="7"/>
      <c r="E7495" s="7"/>
      <c r="H7495">
        <v>7493.5</v>
      </c>
      <c r="I7495">
        <v>0</v>
      </c>
    </row>
    <row r="7496" spans="1:9">
      <c r="A7496" s="7">
        <v>7494.5</v>
      </c>
      <c r="B7496" s="7">
        <v>0</v>
      </c>
      <c r="C7496" s="7"/>
      <c r="D7496" s="7"/>
      <c r="E7496" s="7"/>
      <c r="H7496">
        <v>7494.5</v>
      </c>
      <c r="I7496">
        <v>1</v>
      </c>
    </row>
    <row r="7497" spans="1:9">
      <c r="A7497" s="7">
        <v>7495.5</v>
      </c>
      <c r="B7497" s="7">
        <v>0</v>
      </c>
      <c r="C7497" s="7"/>
      <c r="D7497" s="7"/>
      <c r="E7497" s="7"/>
      <c r="H7497">
        <v>7495.5</v>
      </c>
      <c r="I7497">
        <v>0</v>
      </c>
    </row>
    <row r="7498" spans="1:9">
      <c r="A7498" s="7">
        <v>7496.5</v>
      </c>
      <c r="B7498" s="7">
        <v>0</v>
      </c>
      <c r="C7498" s="7"/>
      <c r="D7498" s="7"/>
      <c r="E7498" s="7"/>
      <c r="H7498">
        <v>7496.5</v>
      </c>
      <c r="I7498">
        <v>0</v>
      </c>
    </row>
    <row r="7499" spans="1:9">
      <c r="A7499" s="7">
        <v>7497.5</v>
      </c>
      <c r="B7499" s="7">
        <v>0</v>
      </c>
      <c r="C7499" s="7"/>
      <c r="D7499" s="7"/>
      <c r="E7499" s="7"/>
      <c r="H7499">
        <v>7497.5</v>
      </c>
      <c r="I7499">
        <v>0</v>
      </c>
    </row>
    <row r="7500" spans="1:9">
      <c r="A7500" s="7">
        <v>7498.5</v>
      </c>
      <c r="B7500" s="7">
        <v>0</v>
      </c>
      <c r="C7500" s="7"/>
      <c r="D7500" s="7"/>
      <c r="E7500" s="7"/>
      <c r="H7500">
        <v>7498.5</v>
      </c>
      <c r="I7500">
        <v>0</v>
      </c>
    </row>
    <row r="7501" spans="1:9">
      <c r="A7501" s="7">
        <v>7499.5</v>
      </c>
      <c r="B7501" s="7">
        <v>0</v>
      </c>
      <c r="C7501" s="7"/>
      <c r="D7501" s="7"/>
      <c r="E7501" s="7"/>
      <c r="H7501">
        <v>7499.5</v>
      </c>
      <c r="I7501">
        <v>0</v>
      </c>
    </row>
    <row r="7502" spans="1:9">
      <c r="A7502" s="7">
        <v>7500.5</v>
      </c>
      <c r="B7502" s="7">
        <v>0</v>
      </c>
      <c r="C7502" s="7"/>
      <c r="D7502" s="7"/>
      <c r="E7502" s="7"/>
      <c r="H7502">
        <v>7500.5</v>
      </c>
      <c r="I7502">
        <v>0</v>
      </c>
    </row>
    <row r="7503" spans="1:9">
      <c r="A7503" s="7">
        <v>7501.5</v>
      </c>
      <c r="B7503" s="7">
        <v>0</v>
      </c>
      <c r="C7503" s="7"/>
      <c r="D7503" s="7"/>
      <c r="E7503" s="7"/>
      <c r="H7503">
        <v>7501.5</v>
      </c>
      <c r="I7503">
        <v>0</v>
      </c>
    </row>
    <row r="7504" spans="1:9">
      <c r="A7504" s="7">
        <v>7502.5</v>
      </c>
      <c r="B7504" s="7">
        <v>0</v>
      </c>
      <c r="C7504" s="7"/>
      <c r="D7504" s="7"/>
      <c r="E7504" s="7"/>
      <c r="H7504">
        <v>7502.5</v>
      </c>
      <c r="I7504">
        <v>0</v>
      </c>
    </row>
    <row r="7505" spans="1:9">
      <c r="A7505" s="7">
        <v>7503.5</v>
      </c>
      <c r="B7505" s="7">
        <v>0</v>
      </c>
      <c r="C7505" s="7"/>
      <c r="D7505" s="7"/>
      <c r="E7505" s="7"/>
      <c r="H7505">
        <v>7503.5</v>
      </c>
      <c r="I7505">
        <v>1</v>
      </c>
    </row>
    <row r="7506" spans="1:9">
      <c r="A7506" s="7">
        <v>7504.5</v>
      </c>
      <c r="B7506" s="7">
        <v>0</v>
      </c>
      <c r="C7506" s="7"/>
      <c r="D7506" s="7"/>
      <c r="E7506" s="7"/>
      <c r="H7506">
        <v>7504.5</v>
      </c>
      <c r="I7506">
        <v>0</v>
      </c>
    </row>
    <row r="7507" spans="1:9">
      <c r="A7507" s="7">
        <v>7505.5</v>
      </c>
      <c r="B7507" s="7">
        <v>0</v>
      </c>
      <c r="C7507" s="7"/>
      <c r="D7507" s="7"/>
      <c r="E7507" s="7"/>
      <c r="H7507">
        <v>7505.5</v>
      </c>
      <c r="I7507">
        <v>0</v>
      </c>
    </row>
    <row r="7508" spans="1:9">
      <c r="A7508" s="7">
        <v>7506.5</v>
      </c>
      <c r="B7508" s="7">
        <v>0</v>
      </c>
      <c r="C7508" s="7"/>
      <c r="D7508" s="7"/>
      <c r="E7508" s="7"/>
      <c r="H7508">
        <v>7506.5</v>
      </c>
      <c r="I7508">
        <v>0</v>
      </c>
    </row>
    <row r="7509" spans="1:9">
      <c r="A7509" s="7">
        <v>7507.5</v>
      </c>
      <c r="B7509" s="7">
        <v>0</v>
      </c>
      <c r="C7509" s="7"/>
      <c r="D7509" s="7"/>
      <c r="E7509" s="7"/>
      <c r="H7509">
        <v>7507.5</v>
      </c>
      <c r="I7509">
        <v>0</v>
      </c>
    </row>
    <row r="7510" spans="1:9">
      <c r="A7510" s="7">
        <v>7508.5</v>
      </c>
      <c r="B7510" s="7">
        <v>0</v>
      </c>
      <c r="C7510" s="7"/>
      <c r="D7510" s="7"/>
      <c r="E7510" s="7"/>
      <c r="H7510">
        <v>7508.5</v>
      </c>
      <c r="I7510">
        <v>0</v>
      </c>
    </row>
    <row r="7511" spans="1:9">
      <c r="A7511" s="7">
        <v>7509.5</v>
      </c>
      <c r="B7511" s="7">
        <v>0</v>
      </c>
      <c r="C7511" s="7"/>
      <c r="D7511" s="7"/>
      <c r="E7511" s="7"/>
      <c r="H7511">
        <v>7509.5</v>
      </c>
      <c r="I7511">
        <v>0</v>
      </c>
    </row>
    <row r="7512" spans="1:9">
      <c r="A7512" s="7">
        <v>7510.5</v>
      </c>
      <c r="B7512" s="7">
        <v>0</v>
      </c>
      <c r="C7512" s="7"/>
      <c r="D7512" s="7"/>
      <c r="E7512" s="7"/>
      <c r="H7512">
        <v>7510.5</v>
      </c>
      <c r="I7512">
        <v>1</v>
      </c>
    </row>
    <row r="7513" spans="1:9">
      <c r="A7513" s="7">
        <v>7511.5</v>
      </c>
      <c r="B7513" s="7">
        <v>0</v>
      </c>
      <c r="C7513" s="7"/>
      <c r="D7513" s="7"/>
      <c r="E7513" s="7"/>
      <c r="H7513">
        <v>7511.5</v>
      </c>
      <c r="I7513">
        <v>0</v>
      </c>
    </row>
    <row r="7514" spans="1:9">
      <c r="A7514" s="7">
        <v>7512.5</v>
      </c>
      <c r="B7514" s="7">
        <v>0</v>
      </c>
      <c r="C7514" s="7"/>
      <c r="D7514" s="7"/>
      <c r="E7514" s="7"/>
      <c r="H7514">
        <v>7512.5</v>
      </c>
      <c r="I7514">
        <v>0</v>
      </c>
    </row>
    <row r="7515" spans="1:9">
      <c r="A7515" s="7">
        <v>7513.5</v>
      </c>
      <c r="B7515" s="7">
        <v>0</v>
      </c>
      <c r="C7515" s="7"/>
      <c r="D7515" s="7"/>
      <c r="E7515" s="7"/>
      <c r="H7515">
        <v>7513.5</v>
      </c>
      <c r="I7515">
        <v>0</v>
      </c>
    </row>
    <row r="7516" spans="1:9">
      <c r="A7516" s="7">
        <v>7514.5</v>
      </c>
      <c r="B7516" s="7">
        <v>0</v>
      </c>
      <c r="C7516" s="7"/>
      <c r="D7516" s="7"/>
      <c r="E7516" s="7"/>
      <c r="H7516">
        <v>7514.5</v>
      </c>
      <c r="I7516">
        <v>0</v>
      </c>
    </row>
    <row r="7517" spans="1:9">
      <c r="A7517" s="7">
        <v>7515.5</v>
      </c>
      <c r="B7517" s="7">
        <v>0</v>
      </c>
      <c r="C7517" s="7"/>
      <c r="D7517" s="7"/>
      <c r="E7517" s="7"/>
      <c r="H7517">
        <v>7515.5</v>
      </c>
      <c r="I7517">
        <v>0</v>
      </c>
    </row>
    <row r="7518" spans="1:9">
      <c r="A7518" s="7">
        <v>7516.5</v>
      </c>
      <c r="B7518" s="7">
        <v>0</v>
      </c>
      <c r="C7518" s="7"/>
      <c r="D7518" s="7"/>
      <c r="E7518" s="7"/>
      <c r="H7518">
        <v>7516.5</v>
      </c>
      <c r="I7518">
        <v>1</v>
      </c>
    </row>
    <row r="7519" spans="1:9">
      <c r="A7519" s="7">
        <v>7517.5</v>
      </c>
      <c r="B7519" s="7">
        <v>0</v>
      </c>
      <c r="C7519" s="7"/>
      <c r="D7519" s="7"/>
      <c r="E7519" s="7"/>
      <c r="H7519">
        <v>7517.5</v>
      </c>
      <c r="I7519">
        <v>0</v>
      </c>
    </row>
    <row r="7520" spans="1:9">
      <c r="A7520" s="7">
        <v>7518.5</v>
      </c>
      <c r="B7520" s="7">
        <v>0</v>
      </c>
      <c r="C7520" s="7"/>
      <c r="D7520" s="7"/>
      <c r="E7520" s="7"/>
      <c r="H7520">
        <v>7518.5</v>
      </c>
      <c r="I7520">
        <v>0</v>
      </c>
    </row>
    <row r="7521" spans="1:9">
      <c r="A7521" s="7">
        <v>7519.5</v>
      </c>
      <c r="B7521" s="7">
        <v>0</v>
      </c>
      <c r="C7521" s="7"/>
      <c r="D7521" s="7"/>
      <c r="E7521" s="7"/>
      <c r="H7521">
        <v>7519.5</v>
      </c>
      <c r="I7521">
        <v>0</v>
      </c>
    </row>
    <row r="7522" spans="1:9">
      <c r="A7522" s="7">
        <v>7520.5</v>
      </c>
      <c r="B7522" s="7">
        <v>1</v>
      </c>
      <c r="C7522" s="7"/>
      <c r="D7522" s="7"/>
      <c r="E7522" s="7"/>
      <c r="H7522">
        <v>7520.5</v>
      </c>
      <c r="I7522">
        <v>0</v>
      </c>
    </row>
    <row r="7523" spans="1:9">
      <c r="A7523" s="7">
        <v>7521.5</v>
      </c>
      <c r="B7523" s="7">
        <v>0</v>
      </c>
      <c r="C7523" s="7"/>
      <c r="D7523" s="7"/>
      <c r="E7523" s="7"/>
      <c r="H7523">
        <v>7521.5</v>
      </c>
      <c r="I7523">
        <v>0</v>
      </c>
    </row>
    <row r="7524" spans="1:9">
      <c r="A7524" s="7">
        <v>7522.5</v>
      </c>
      <c r="B7524" s="7">
        <v>0</v>
      </c>
      <c r="C7524" s="7"/>
      <c r="D7524" s="7"/>
      <c r="E7524" s="7"/>
      <c r="H7524">
        <v>7522.5</v>
      </c>
      <c r="I7524">
        <v>0</v>
      </c>
    </row>
    <row r="7525" spans="1:9">
      <c r="A7525" s="7">
        <v>7523.5</v>
      </c>
      <c r="B7525" s="7">
        <v>0</v>
      </c>
      <c r="C7525" s="7"/>
      <c r="D7525" s="7"/>
      <c r="E7525" s="7"/>
      <c r="H7525">
        <v>7523.5</v>
      </c>
      <c r="I7525">
        <v>0</v>
      </c>
    </row>
    <row r="7526" spans="1:9">
      <c r="A7526" s="7">
        <v>7524.5</v>
      </c>
      <c r="B7526" s="7">
        <v>0</v>
      </c>
      <c r="C7526" s="7"/>
      <c r="D7526" s="7"/>
      <c r="E7526" s="7"/>
      <c r="H7526">
        <v>7524.5</v>
      </c>
      <c r="I7526">
        <v>0</v>
      </c>
    </row>
    <row r="7527" spans="1:9">
      <c r="A7527" s="7">
        <v>7525.5</v>
      </c>
      <c r="B7527" s="7">
        <v>0</v>
      </c>
      <c r="C7527" s="7"/>
      <c r="D7527" s="7"/>
      <c r="E7527" s="7"/>
      <c r="H7527">
        <v>7525.5</v>
      </c>
      <c r="I7527">
        <v>0</v>
      </c>
    </row>
    <row r="7528" spans="1:9">
      <c r="A7528" s="7">
        <v>7526.5</v>
      </c>
      <c r="B7528" s="7">
        <v>0</v>
      </c>
      <c r="C7528" s="7"/>
      <c r="D7528" s="7"/>
      <c r="E7528" s="7"/>
      <c r="H7528">
        <v>7526.5</v>
      </c>
      <c r="I7528">
        <v>0</v>
      </c>
    </row>
    <row r="7529" spans="1:9">
      <c r="A7529" s="7">
        <v>7527.5</v>
      </c>
      <c r="B7529" s="7">
        <v>0</v>
      </c>
      <c r="C7529" s="7"/>
      <c r="D7529" s="7"/>
      <c r="E7529" s="7"/>
      <c r="H7529">
        <v>7527.5</v>
      </c>
      <c r="I7529">
        <v>0</v>
      </c>
    </row>
    <row r="7530" spans="1:9">
      <c r="A7530" s="7">
        <v>7528.5</v>
      </c>
      <c r="B7530" s="7">
        <v>0</v>
      </c>
      <c r="C7530" s="7"/>
      <c r="D7530" s="7"/>
      <c r="E7530" s="7"/>
      <c r="H7530">
        <v>7528.5</v>
      </c>
      <c r="I7530">
        <v>0</v>
      </c>
    </row>
    <row r="7531" spans="1:9">
      <c r="A7531" s="7">
        <v>7529.5</v>
      </c>
      <c r="B7531" s="7">
        <v>0</v>
      </c>
      <c r="C7531" s="7"/>
      <c r="D7531" s="7"/>
      <c r="E7531" s="7"/>
      <c r="H7531">
        <v>7529.5</v>
      </c>
      <c r="I7531">
        <v>0</v>
      </c>
    </row>
    <row r="7532" spans="1:9">
      <c r="A7532" s="7">
        <v>7530.5</v>
      </c>
      <c r="B7532" s="7">
        <v>0</v>
      </c>
      <c r="C7532" s="7"/>
      <c r="D7532" s="7"/>
      <c r="E7532" s="7"/>
      <c r="H7532">
        <v>7530.5</v>
      </c>
      <c r="I7532">
        <v>0</v>
      </c>
    </row>
    <row r="7533" spans="1:9">
      <c r="A7533" s="7">
        <v>7531.5</v>
      </c>
      <c r="B7533" s="7">
        <v>0</v>
      </c>
      <c r="C7533" s="7"/>
      <c r="D7533" s="7"/>
      <c r="E7533" s="7"/>
      <c r="H7533">
        <v>7531.5</v>
      </c>
      <c r="I7533">
        <v>0</v>
      </c>
    </row>
    <row r="7534" spans="1:9">
      <c r="A7534" s="7">
        <v>7532.5</v>
      </c>
      <c r="B7534" s="7">
        <v>0</v>
      </c>
      <c r="C7534" s="7"/>
      <c r="D7534" s="7"/>
      <c r="E7534" s="7"/>
      <c r="H7534">
        <v>7532.5</v>
      </c>
      <c r="I7534">
        <v>0</v>
      </c>
    </row>
    <row r="7535" spans="1:9">
      <c r="A7535" s="7">
        <v>7533.5</v>
      </c>
      <c r="B7535" s="7">
        <v>0</v>
      </c>
      <c r="C7535" s="7"/>
      <c r="D7535" s="7"/>
      <c r="E7535" s="7"/>
      <c r="H7535">
        <v>7533.5</v>
      </c>
      <c r="I7535">
        <v>0</v>
      </c>
    </row>
    <row r="7536" spans="1:9">
      <c r="A7536" s="7">
        <v>7534.5</v>
      </c>
      <c r="B7536" s="7">
        <v>0</v>
      </c>
      <c r="C7536" s="7"/>
      <c r="D7536" s="7"/>
      <c r="E7536" s="7"/>
      <c r="H7536">
        <v>7534.5</v>
      </c>
      <c r="I7536">
        <v>1</v>
      </c>
    </row>
    <row r="7537" spans="1:9">
      <c r="A7537" s="7">
        <v>7535.5</v>
      </c>
      <c r="B7537" s="7">
        <v>0</v>
      </c>
      <c r="C7537" s="7"/>
      <c r="D7537" s="7"/>
      <c r="E7537" s="7"/>
      <c r="H7537">
        <v>7535.5</v>
      </c>
      <c r="I7537">
        <v>1</v>
      </c>
    </row>
    <row r="7538" spans="1:9">
      <c r="A7538" s="7">
        <v>7536.5</v>
      </c>
      <c r="B7538" s="7">
        <v>0</v>
      </c>
      <c r="C7538" s="7"/>
      <c r="D7538" s="7"/>
      <c r="E7538" s="7"/>
      <c r="H7538">
        <v>7536.5</v>
      </c>
      <c r="I7538">
        <v>0</v>
      </c>
    </row>
    <row r="7539" spans="1:9">
      <c r="A7539" s="7">
        <v>7537.5</v>
      </c>
      <c r="B7539" s="7">
        <v>0</v>
      </c>
      <c r="C7539" s="7"/>
      <c r="D7539" s="7"/>
      <c r="E7539" s="7"/>
      <c r="H7539">
        <v>7537.5</v>
      </c>
      <c r="I7539">
        <v>0</v>
      </c>
    </row>
    <row r="7540" spans="1:9">
      <c r="A7540" s="7">
        <v>7538.5</v>
      </c>
      <c r="B7540" s="7">
        <v>0</v>
      </c>
      <c r="C7540" s="7"/>
      <c r="D7540" s="7"/>
      <c r="E7540" s="7"/>
      <c r="H7540">
        <v>7538.5</v>
      </c>
      <c r="I7540">
        <v>0</v>
      </c>
    </row>
    <row r="7541" spans="1:9">
      <c r="A7541" s="7">
        <v>7539.5</v>
      </c>
      <c r="B7541" s="7">
        <v>0</v>
      </c>
      <c r="C7541" s="7"/>
      <c r="D7541" s="7"/>
      <c r="E7541" s="7"/>
      <c r="H7541">
        <v>7539.5</v>
      </c>
      <c r="I7541">
        <v>0</v>
      </c>
    </row>
    <row r="7542" spans="1:9">
      <c r="A7542" s="7">
        <v>7540.5</v>
      </c>
      <c r="B7542" s="7">
        <v>0</v>
      </c>
      <c r="C7542" s="7"/>
      <c r="D7542" s="7"/>
      <c r="E7542" s="7"/>
      <c r="H7542">
        <v>7540.5</v>
      </c>
      <c r="I7542">
        <v>0</v>
      </c>
    </row>
    <row r="7543" spans="1:9">
      <c r="A7543" s="7">
        <v>7541.5</v>
      </c>
      <c r="B7543" s="7">
        <v>0</v>
      </c>
      <c r="C7543" s="7"/>
      <c r="D7543" s="7"/>
      <c r="E7543" s="7"/>
      <c r="H7543">
        <v>7541.5</v>
      </c>
      <c r="I7543">
        <v>0</v>
      </c>
    </row>
    <row r="7544" spans="1:9">
      <c r="A7544" s="7">
        <v>7542.5</v>
      </c>
      <c r="B7544" s="7">
        <v>0</v>
      </c>
      <c r="C7544" s="7"/>
      <c r="D7544" s="7"/>
      <c r="E7544" s="7"/>
      <c r="H7544">
        <v>7542.5</v>
      </c>
      <c r="I7544">
        <v>0</v>
      </c>
    </row>
    <row r="7545" spans="1:9">
      <c r="A7545" s="7">
        <v>7543.5</v>
      </c>
      <c r="B7545" s="7">
        <v>0</v>
      </c>
      <c r="C7545" s="7"/>
      <c r="D7545" s="7"/>
      <c r="E7545" s="7"/>
      <c r="H7545">
        <v>7543.5</v>
      </c>
      <c r="I7545">
        <v>0</v>
      </c>
    </row>
    <row r="7546" spans="1:9">
      <c r="A7546" s="7">
        <v>7544.5</v>
      </c>
      <c r="B7546" s="7">
        <v>0</v>
      </c>
      <c r="C7546" s="7"/>
      <c r="D7546" s="7"/>
      <c r="E7546" s="7"/>
      <c r="H7546">
        <v>7544.5</v>
      </c>
      <c r="I7546">
        <v>0</v>
      </c>
    </row>
    <row r="7547" spans="1:9">
      <c r="A7547" s="7">
        <v>7545.5</v>
      </c>
      <c r="B7547" s="7">
        <v>0</v>
      </c>
      <c r="C7547" s="7"/>
      <c r="D7547" s="7"/>
      <c r="E7547" s="7"/>
      <c r="H7547">
        <v>7545.5</v>
      </c>
      <c r="I7547">
        <v>0</v>
      </c>
    </row>
    <row r="7548" spans="1:9">
      <c r="A7548" s="7">
        <v>7546.5</v>
      </c>
      <c r="B7548" s="7">
        <v>0</v>
      </c>
      <c r="C7548" s="7"/>
      <c r="D7548" s="7"/>
      <c r="E7548" s="7"/>
      <c r="H7548">
        <v>7546.5</v>
      </c>
      <c r="I7548">
        <v>0</v>
      </c>
    </row>
    <row r="7549" spans="1:9">
      <c r="A7549" s="7">
        <v>7547.5</v>
      </c>
      <c r="B7549" s="7">
        <v>0</v>
      </c>
      <c r="C7549" s="7"/>
      <c r="D7549" s="7"/>
      <c r="E7549" s="7"/>
      <c r="H7549">
        <v>7547.5</v>
      </c>
      <c r="I7549">
        <v>0</v>
      </c>
    </row>
    <row r="7550" spans="1:9">
      <c r="A7550" s="7">
        <v>7548.5</v>
      </c>
      <c r="B7550" s="7">
        <v>0</v>
      </c>
      <c r="C7550" s="7"/>
      <c r="D7550" s="7"/>
      <c r="E7550" s="7"/>
      <c r="H7550">
        <v>7548.5</v>
      </c>
      <c r="I7550">
        <v>0</v>
      </c>
    </row>
    <row r="7551" spans="1:9">
      <c r="A7551" s="7">
        <v>7549.5</v>
      </c>
      <c r="B7551" s="7">
        <v>0</v>
      </c>
      <c r="C7551" s="7"/>
      <c r="D7551" s="7"/>
      <c r="E7551" s="7"/>
      <c r="H7551">
        <v>7549.5</v>
      </c>
      <c r="I7551">
        <v>1</v>
      </c>
    </row>
    <row r="7552" spans="1:9">
      <c r="A7552" s="7">
        <v>7550.5</v>
      </c>
      <c r="B7552" s="7">
        <v>0</v>
      </c>
      <c r="C7552" s="7"/>
      <c r="D7552" s="7"/>
      <c r="E7552" s="7"/>
      <c r="H7552">
        <v>7550.5</v>
      </c>
      <c r="I7552">
        <v>0</v>
      </c>
    </row>
    <row r="7553" spans="1:9">
      <c r="A7553" s="7">
        <v>7551.5</v>
      </c>
      <c r="B7553" s="7">
        <v>0</v>
      </c>
      <c r="C7553" s="7"/>
      <c r="D7553" s="7"/>
      <c r="E7553" s="7"/>
      <c r="H7553">
        <v>7551.5</v>
      </c>
      <c r="I7553">
        <v>0</v>
      </c>
    </row>
    <row r="7554" spans="1:9">
      <c r="A7554" s="7">
        <v>7552.5</v>
      </c>
      <c r="B7554" s="7">
        <v>1</v>
      </c>
      <c r="C7554" s="7"/>
      <c r="D7554" s="7"/>
      <c r="E7554" s="7"/>
      <c r="H7554">
        <v>7552.5</v>
      </c>
      <c r="I7554">
        <v>0</v>
      </c>
    </row>
    <row r="7555" spans="1:9">
      <c r="A7555" s="7">
        <v>7553.5</v>
      </c>
      <c r="B7555" s="7">
        <v>0</v>
      </c>
      <c r="C7555" s="7"/>
      <c r="D7555" s="7"/>
      <c r="E7555" s="7"/>
      <c r="H7555">
        <v>7553.5</v>
      </c>
      <c r="I7555">
        <v>0</v>
      </c>
    </row>
    <row r="7556" spans="1:9">
      <c r="A7556" s="7">
        <v>7554.5</v>
      </c>
      <c r="B7556" s="7">
        <v>0</v>
      </c>
      <c r="C7556" s="7"/>
      <c r="D7556" s="7"/>
      <c r="E7556" s="7"/>
      <c r="H7556">
        <v>7554.5</v>
      </c>
      <c r="I7556">
        <v>0</v>
      </c>
    </row>
    <row r="7557" spans="1:9">
      <c r="A7557" s="7">
        <v>7555.5</v>
      </c>
      <c r="B7557" s="7">
        <v>0</v>
      </c>
      <c r="C7557" s="7"/>
      <c r="D7557" s="7"/>
      <c r="E7557" s="7"/>
      <c r="H7557">
        <v>7555.5</v>
      </c>
      <c r="I7557">
        <v>0</v>
      </c>
    </row>
    <row r="7558" spans="1:9">
      <c r="A7558" s="7">
        <v>7556.5</v>
      </c>
      <c r="B7558" s="7">
        <v>0</v>
      </c>
      <c r="C7558" s="7"/>
      <c r="D7558" s="7"/>
      <c r="E7558" s="7"/>
      <c r="H7558">
        <v>7556.5</v>
      </c>
      <c r="I7558">
        <v>0</v>
      </c>
    </row>
    <row r="7559" spans="1:9">
      <c r="A7559" s="7">
        <v>7557.5</v>
      </c>
      <c r="B7559" s="7">
        <v>0</v>
      </c>
      <c r="C7559" s="7"/>
      <c r="D7559" s="7"/>
      <c r="E7559" s="7"/>
      <c r="H7559">
        <v>7557.5</v>
      </c>
      <c r="I7559">
        <v>0</v>
      </c>
    </row>
    <row r="7560" spans="1:9">
      <c r="A7560" s="7">
        <v>7558.5</v>
      </c>
      <c r="B7560" s="7">
        <v>0</v>
      </c>
      <c r="C7560" s="7"/>
      <c r="D7560" s="7"/>
      <c r="E7560" s="7"/>
      <c r="H7560">
        <v>7558.5</v>
      </c>
      <c r="I7560">
        <v>0</v>
      </c>
    </row>
    <row r="7561" spans="1:9">
      <c r="A7561" s="7">
        <v>7559.5</v>
      </c>
      <c r="B7561" s="7">
        <v>0</v>
      </c>
      <c r="C7561" s="7"/>
      <c r="D7561" s="7"/>
      <c r="E7561" s="7"/>
      <c r="H7561">
        <v>7559.5</v>
      </c>
      <c r="I7561">
        <v>0</v>
      </c>
    </row>
    <row r="7562" spans="1:9">
      <c r="A7562" s="7">
        <v>7560.5</v>
      </c>
      <c r="B7562" s="7">
        <v>0</v>
      </c>
      <c r="C7562" s="7"/>
      <c r="D7562" s="7"/>
      <c r="E7562" s="7"/>
      <c r="H7562">
        <v>7560.5</v>
      </c>
      <c r="I7562">
        <v>0</v>
      </c>
    </row>
    <row r="7563" spans="1:9">
      <c r="A7563" s="7">
        <v>7561.5</v>
      </c>
      <c r="B7563" s="7">
        <v>1</v>
      </c>
      <c r="C7563" s="7"/>
      <c r="D7563" s="7"/>
      <c r="E7563" s="7"/>
      <c r="H7563">
        <v>7561.5</v>
      </c>
      <c r="I7563">
        <v>0</v>
      </c>
    </row>
    <row r="7564" spans="1:9">
      <c r="A7564" s="7">
        <v>7562.5</v>
      </c>
      <c r="B7564" s="7">
        <v>0</v>
      </c>
      <c r="C7564" s="7"/>
      <c r="D7564" s="7"/>
      <c r="E7564" s="7"/>
      <c r="H7564">
        <v>7562.5</v>
      </c>
      <c r="I7564">
        <v>0</v>
      </c>
    </row>
    <row r="7565" spans="1:9">
      <c r="A7565" s="7">
        <v>7563.5</v>
      </c>
      <c r="B7565" s="7">
        <v>0</v>
      </c>
      <c r="C7565" s="7"/>
      <c r="D7565" s="7"/>
      <c r="E7565" s="7"/>
      <c r="H7565">
        <v>7563.5</v>
      </c>
      <c r="I7565">
        <v>0</v>
      </c>
    </row>
    <row r="7566" spans="1:9">
      <c r="A7566" s="7">
        <v>7564.5</v>
      </c>
      <c r="B7566" s="7">
        <v>0</v>
      </c>
      <c r="C7566" s="7"/>
      <c r="D7566" s="7"/>
      <c r="E7566" s="7"/>
      <c r="H7566">
        <v>7564.5</v>
      </c>
      <c r="I7566">
        <v>0</v>
      </c>
    </row>
    <row r="7567" spans="1:9">
      <c r="A7567" s="7">
        <v>7565.5</v>
      </c>
      <c r="B7567" s="7">
        <v>0</v>
      </c>
      <c r="C7567" s="7"/>
      <c r="D7567" s="7"/>
      <c r="E7567" s="7"/>
      <c r="H7567">
        <v>7565.5</v>
      </c>
      <c r="I7567">
        <v>0</v>
      </c>
    </row>
    <row r="7568" spans="1:9">
      <c r="A7568" s="7">
        <v>7566.5</v>
      </c>
      <c r="B7568" s="7">
        <v>0</v>
      </c>
      <c r="C7568" s="7"/>
      <c r="D7568" s="7"/>
      <c r="E7568" s="7"/>
      <c r="H7568">
        <v>7566.5</v>
      </c>
      <c r="I7568">
        <v>0</v>
      </c>
    </row>
    <row r="7569" spans="1:9">
      <c r="A7569" s="7">
        <v>7567.5</v>
      </c>
      <c r="B7569" s="7">
        <v>0</v>
      </c>
      <c r="C7569" s="7"/>
      <c r="D7569" s="7"/>
      <c r="E7569" s="7"/>
      <c r="H7569">
        <v>7567.5</v>
      </c>
      <c r="I7569">
        <v>0</v>
      </c>
    </row>
    <row r="7570" spans="1:9">
      <c r="A7570" s="7">
        <v>7568.5</v>
      </c>
      <c r="B7570" s="7">
        <v>0</v>
      </c>
      <c r="C7570" s="7"/>
      <c r="D7570" s="7"/>
      <c r="E7570" s="7"/>
      <c r="H7570">
        <v>7568.5</v>
      </c>
      <c r="I7570">
        <v>0</v>
      </c>
    </row>
    <row r="7571" spans="1:9">
      <c r="A7571" s="7">
        <v>7569.5</v>
      </c>
      <c r="B7571" s="7">
        <v>0</v>
      </c>
      <c r="C7571" s="7"/>
      <c r="D7571" s="7"/>
      <c r="E7571" s="7"/>
      <c r="H7571">
        <v>7569.5</v>
      </c>
      <c r="I7571">
        <v>0</v>
      </c>
    </row>
    <row r="7572" spans="1:9">
      <c r="A7572" s="7">
        <v>7570.5</v>
      </c>
      <c r="B7572" s="7">
        <v>0</v>
      </c>
      <c r="C7572" s="7"/>
      <c r="D7572" s="7"/>
      <c r="E7572" s="7"/>
      <c r="H7572">
        <v>7570.5</v>
      </c>
      <c r="I7572">
        <v>0</v>
      </c>
    </row>
    <row r="7573" spans="1:9">
      <c r="A7573" s="7">
        <v>7571.5</v>
      </c>
      <c r="B7573" s="7">
        <v>0</v>
      </c>
      <c r="C7573" s="7"/>
      <c r="D7573" s="7"/>
      <c r="E7573" s="7"/>
      <c r="H7573">
        <v>7571.5</v>
      </c>
      <c r="I7573">
        <v>0</v>
      </c>
    </row>
    <row r="7574" spans="1:9">
      <c r="A7574" s="7">
        <v>7572.5</v>
      </c>
      <c r="B7574" s="7">
        <v>0</v>
      </c>
      <c r="C7574" s="7"/>
      <c r="D7574" s="7"/>
      <c r="E7574" s="7"/>
      <c r="H7574">
        <v>7572.5</v>
      </c>
      <c r="I7574">
        <v>0</v>
      </c>
    </row>
    <row r="7575" spans="1:9">
      <c r="A7575" s="7">
        <v>7573.5</v>
      </c>
      <c r="B7575" s="7">
        <v>0</v>
      </c>
      <c r="C7575" s="7"/>
      <c r="D7575" s="7"/>
      <c r="E7575" s="7"/>
      <c r="H7575">
        <v>7573.5</v>
      </c>
      <c r="I7575">
        <v>0</v>
      </c>
    </row>
    <row r="7576" spans="1:9">
      <c r="A7576" s="7">
        <v>7574.5</v>
      </c>
      <c r="B7576" s="7">
        <v>0</v>
      </c>
      <c r="C7576" s="7"/>
      <c r="D7576" s="7"/>
      <c r="E7576" s="7"/>
      <c r="H7576">
        <v>7574.5</v>
      </c>
      <c r="I7576">
        <v>0</v>
      </c>
    </row>
    <row r="7577" spans="1:9">
      <c r="A7577" s="7">
        <v>7575.5</v>
      </c>
      <c r="B7577" s="7">
        <v>0</v>
      </c>
      <c r="C7577" s="7"/>
      <c r="D7577" s="7"/>
      <c r="E7577" s="7"/>
      <c r="H7577">
        <v>7575.5</v>
      </c>
      <c r="I7577">
        <v>0</v>
      </c>
    </row>
    <row r="7578" spans="1:9">
      <c r="A7578" s="7">
        <v>7576.5</v>
      </c>
      <c r="B7578" s="7">
        <v>0</v>
      </c>
      <c r="C7578" s="7"/>
      <c r="D7578" s="7"/>
      <c r="E7578" s="7"/>
      <c r="H7578">
        <v>7576.5</v>
      </c>
      <c r="I7578">
        <v>1</v>
      </c>
    </row>
    <row r="7579" spans="1:9">
      <c r="A7579" s="7">
        <v>7577.5</v>
      </c>
      <c r="B7579" s="7">
        <v>0</v>
      </c>
      <c r="C7579" s="7"/>
      <c r="D7579" s="7"/>
      <c r="E7579" s="7"/>
      <c r="H7579">
        <v>7577.5</v>
      </c>
      <c r="I7579">
        <v>0</v>
      </c>
    </row>
    <row r="7580" spans="1:9">
      <c r="A7580" s="7">
        <v>7578.5</v>
      </c>
      <c r="B7580" s="7">
        <v>0</v>
      </c>
      <c r="C7580" s="7"/>
      <c r="D7580" s="7"/>
      <c r="E7580" s="7"/>
      <c r="H7580">
        <v>7578.5</v>
      </c>
      <c r="I7580">
        <v>0</v>
      </c>
    </row>
    <row r="7581" spans="1:9">
      <c r="A7581" s="7">
        <v>7579.5</v>
      </c>
      <c r="B7581" s="7">
        <v>0</v>
      </c>
      <c r="C7581" s="7"/>
      <c r="D7581" s="7"/>
      <c r="E7581" s="7"/>
      <c r="H7581">
        <v>7579.5</v>
      </c>
      <c r="I7581">
        <v>0</v>
      </c>
    </row>
    <row r="7582" spans="1:9">
      <c r="A7582" s="7">
        <v>7580.5</v>
      </c>
      <c r="B7582" s="7">
        <v>0</v>
      </c>
      <c r="C7582" s="7"/>
      <c r="D7582" s="7"/>
      <c r="E7582" s="7"/>
      <c r="H7582">
        <v>7580.5</v>
      </c>
      <c r="I7582">
        <v>0</v>
      </c>
    </row>
    <row r="7583" spans="1:9">
      <c r="A7583" s="7">
        <v>7581.5</v>
      </c>
      <c r="B7583" s="7">
        <v>0</v>
      </c>
      <c r="C7583" s="7"/>
      <c r="D7583" s="7"/>
      <c r="E7583" s="7"/>
      <c r="H7583">
        <v>7581.5</v>
      </c>
      <c r="I7583">
        <v>0</v>
      </c>
    </row>
    <row r="7584" spans="1:9">
      <c r="A7584" s="7">
        <v>7582.5</v>
      </c>
      <c r="B7584" s="7">
        <v>0</v>
      </c>
      <c r="C7584" s="7"/>
      <c r="D7584" s="7"/>
      <c r="E7584" s="7"/>
      <c r="H7584">
        <v>7582.5</v>
      </c>
      <c r="I7584">
        <v>0</v>
      </c>
    </row>
    <row r="7585" spans="1:9">
      <c r="A7585" s="7">
        <v>7583.5</v>
      </c>
      <c r="B7585" s="7">
        <v>0</v>
      </c>
      <c r="C7585" s="7"/>
      <c r="D7585" s="7"/>
      <c r="E7585" s="7"/>
      <c r="H7585">
        <v>7583.5</v>
      </c>
      <c r="I7585">
        <v>0</v>
      </c>
    </row>
    <row r="7586" spans="1:9">
      <c r="A7586" s="7">
        <v>7584.5</v>
      </c>
      <c r="B7586" s="7">
        <v>0</v>
      </c>
      <c r="C7586" s="7"/>
      <c r="D7586" s="7"/>
      <c r="E7586" s="7"/>
      <c r="H7586">
        <v>7584.5</v>
      </c>
      <c r="I7586">
        <v>1</v>
      </c>
    </row>
    <row r="7587" spans="1:9">
      <c r="A7587" s="7">
        <v>7585.5</v>
      </c>
      <c r="B7587" s="7">
        <v>0</v>
      </c>
      <c r="C7587" s="7"/>
      <c r="D7587" s="7"/>
      <c r="E7587" s="7"/>
      <c r="H7587">
        <v>7585.5</v>
      </c>
      <c r="I7587">
        <v>0</v>
      </c>
    </row>
    <row r="7588" spans="1:9">
      <c r="A7588" s="7">
        <v>7586.5</v>
      </c>
      <c r="B7588" s="7">
        <v>0</v>
      </c>
      <c r="C7588" s="7"/>
      <c r="D7588" s="7"/>
      <c r="E7588" s="7"/>
      <c r="H7588">
        <v>7586.5</v>
      </c>
      <c r="I7588">
        <v>0</v>
      </c>
    </row>
    <row r="7589" spans="1:9">
      <c r="A7589" s="7">
        <v>7587.5</v>
      </c>
      <c r="B7589" s="7">
        <v>0</v>
      </c>
      <c r="C7589" s="7"/>
      <c r="D7589" s="7"/>
      <c r="E7589" s="7"/>
      <c r="H7589">
        <v>7587.5</v>
      </c>
      <c r="I7589">
        <v>0</v>
      </c>
    </row>
    <row r="7590" spans="1:9">
      <c r="A7590" s="7">
        <v>7588.5</v>
      </c>
      <c r="B7590" s="7">
        <v>0</v>
      </c>
      <c r="C7590" s="7"/>
      <c r="D7590" s="7"/>
      <c r="E7590" s="7"/>
      <c r="H7590">
        <v>7588.5</v>
      </c>
      <c r="I7590">
        <v>0</v>
      </c>
    </row>
    <row r="7591" spans="1:9">
      <c r="A7591" s="7">
        <v>7589.5</v>
      </c>
      <c r="B7591" s="7">
        <v>0</v>
      </c>
      <c r="C7591" s="7"/>
      <c r="D7591" s="7"/>
      <c r="E7591" s="7"/>
      <c r="H7591">
        <v>7589.5</v>
      </c>
      <c r="I7591">
        <v>0</v>
      </c>
    </row>
    <row r="7592" spans="1:9">
      <c r="A7592" s="7">
        <v>7590.5</v>
      </c>
      <c r="B7592" s="7">
        <v>0</v>
      </c>
      <c r="C7592" s="7"/>
      <c r="D7592" s="7"/>
      <c r="E7592" s="7"/>
      <c r="H7592">
        <v>7590.5</v>
      </c>
      <c r="I7592">
        <v>0</v>
      </c>
    </row>
    <row r="7593" spans="1:9">
      <c r="A7593" s="7">
        <v>7591.5</v>
      </c>
      <c r="B7593" s="7">
        <v>0</v>
      </c>
      <c r="C7593" s="7"/>
      <c r="D7593" s="7"/>
      <c r="E7593" s="7"/>
      <c r="H7593">
        <v>7591.5</v>
      </c>
      <c r="I7593">
        <v>0</v>
      </c>
    </row>
    <row r="7594" spans="1:9">
      <c r="A7594" s="7">
        <v>7592.5</v>
      </c>
      <c r="B7594" s="7">
        <v>0</v>
      </c>
      <c r="C7594" s="7"/>
      <c r="D7594" s="7"/>
      <c r="E7594" s="7"/>
      <c r="H7594">
        <v>7592.5</v>
      </c>
      <c r="I7594">
        <v>0</v>
      </c>
    </row>
    <row r="7595" spans="1:9">
      <c r="A7595" s="7">
        <v>7593.5</v>
      </c>
      <c r="B7595" s="7">
        <v>0</v>
      </c>
      <c r="C7595" s="7"/>
      <c r="D7595" s="7"/>
      <c r="E7595" s="7"/>
      <c r="H7595">
        <v>7593.5</v>
      </c>
      <c r="I7595">
        <v>0</v>
      </c>
    </row>
    <row r="7596" spans="1:9">
      <c r="A7596" s="7">
        <v>7594.5</v>
      </c>
      <c r="B7596" s="7">
        <v>0</v>
      </c>
      <c r="C7596" s="7"/>
      <c r="D7596" s="7"/>
      <c r="E7596" s="7"/>
      <c r="H7596">
        <v>7594.5</v>
      </c>
      <c r="I7596">
        <v>0</v>
      </c>
    </row>
    <row r="7597" spans="1:9">
      <c r="A7597" s="7">
        <v>7595.5</v>
      </c>
      <c r="B7597" s="7">
        <v>0</v>
      </c>
      <c r="C7597" s="7"/>
      <c r="D7597" s="7"/>
      <c r="E7597" s="7"/>
      <c r="H7597">
        <v>7595.5</v>
      </c>
      <c r="I7597">
        <v>1</v>
      </c>
    </row>
    <row r="7598" spans="1:9">
      <c r="A7598" s="7">
        <v>7596.5</v>
      </c>
      <c r="B7598" s="7">
        <v>0</v>
      </c>
      <c r="C7598" s="7"/>
      <c r="D7598" s="7"/>
      <c r="E7598" s="7"/>
      <c r="H7598">
        <v>7596.5</v>
      </c>
      <c r="I7598">
        <v>0</v>
      </c>
    </row>
    <row r="7599" spans="1:9">
      <c r="A7599" s="7">
        <v>7597.5</v>
      </c>
      <c r="B7599" s="7">
        <v>0</v>
      </c>
      <c r="C7599" s="7"/>
      <c r="D7599" s="7"/>
      <c r="E7599" s="7"/>
      <c r="H7599">
        <v>7597.5</v>
      </c>
      <c r="I7599">
        <v>0</v>
      </c>
    </row>
    <row r="7600" spans="1:9">
      <c r="A7600" s="7">
        <v>7598.5</v>
      </c>
      <c r="B7600" s="7">
        <v>0</v>
      </c>
      <c r="C7600" s="7"/>
      <c r="D7600" s="7"/>
      <c r="E7600" s="7"/>
      <c r="H7600">
        <v>7598.5</v>
      </c>
      <c r="I7600">
        <v>2</v>
      </c>
    </row>
    <row r="7601" spans="1:9">
      <c r="A7601" s="7">
        <v>7599.5</v>
      </c>
      <c r="B7601" s="7">
        <v>0</v>
      </c>
      <c r="C7601" s="7"/>
      <c r="D7601" s="7"/>
      <c r="E7601" s="7"/>
      <c r="H7601">
        <v>7599.5</v>
      </c>
      <c r="I7601">
        <v>0</v>
      </c>
    </row>
    <row r="7602" spans="1:9">
      <c r="A7602" s="7">
        <v>7600.5</v>
      </c>
      <c r="B7602" s="7">
        <v>0</v>
      </c>
      <c r="C7602" s="7"/>
      <c r="D7602" s="7"/>
      <c r="E7602" s="7"/>
      <c r="H7602">
        <v>7600.5</v>
      </c>
      <c r="I7602">
        <v>0</v>
      </c>
    </row>
    <row r="7603" spans="1:9">
      <c r="A7603" s="7">
        <v>7601.5</v>
      </c>
      <c r="B7603" s="7">
        <v>0</v>
      </c>
      <c r="C7603" s="7"/>
      <c r="D7603" s="7"/>
      <c r="E7603" s="7"/>
      <c r="H7603">
        <v>7601.5</v>
      </c>
      <c r="I7603">
        <v>0</v>
      </c>
    </row>
    <row r="7604" spans="1:9">
      <c r="A7604" s="7">
        <v>7602.5</v>
      </c>
      <c r="B7604" s="7">
        <v>0</v>
      </c>
      <c r="C7604" s="7"/>
      <c r="D7604" s="7"/>
      <c r="E7604" s="7"/>
      <c r="H7604">
        <v>7602.5</v>
      </c>
      <c r="I7604">
        <v>0</v>
      </c>
    </row>
    <row r="7605" spans="1:9">
      <c r="A7605" s="7">
        <v>7603.5</v>
      </c>
      <c r="B7605" s="7">
        <v>0</v>
      </c>
      <c r="C7605" s="7"/>
      <c r="D7605" s="7"/>
      <c r="E7605" s="7"/>
      <c r="H7605">
        <v>7603.5</v>
      </c>
      <c r="I7605">
        <v>0</v>
      </c>
    </row>
    <row r="7606" spans="1:9">
      <c r="A7606" s="7">
        <v>7604.5</v>
      </c>
      <c r="B7606" s="7">
        <v>0</v>
      </c>
      <c r="C7606" s="7"/>
      <c r="D7606" s="7"/>
      <c r="E7606" s="7"/>
      <c r="H7606">
        <v>7604.5</v>
      </c>
      <c r="I7606">
        <v>0</v>
      </c>
    </row>
    <row r="7607" spans="1:9">
      <c r="A7607" s="7">
        <v>7605.5</v>
      </c>
      <c r="B7607" s="7">
        <v>0</v>
      </c>
      <c r="C7607" s="7"/>
      <c r="D7607" s="7"/>
      <c r="E7607" s="7"/>
      <c r="H7607">
        <v>7605.5</v>
      </c>
      <c r="I7607">
        <v>0</v>
      </c>
    </row>
    <row r="7608" spans="1:9">
      <c r="A7608" s="7">
        <v>7606.5</v>
      </c>
      <c r="B7608" s="7">
        <v>0</v>
      </c>
      <c r="C7608" s="7"/>
      <c r="D7608" s="7"/>
      <c r="E7608" s="7"/>
      <c r="H7608">
        <v>7606.5</v>
      </c>
      <c r="I7608">
        <v>0</v>
      </c>
    </row>
    <row r="7609" spans="1:9">
      <c r="A7609" s="7">
        <v>7607.5</v>
      </c>
      <c r="B7609" s="7">
        <v>0</v>
      </c>
      <c r="C7609" s="7"/>
      <c r="D7609" s="7"/>
      <c r="E7609" s="7"/>
      <c r="H7609">
        <v>7607.5</v>
      </c>
      <c r="I7609">
        <v>0</v>
      </c>
    </row>
    <row r="7610" spans="1:9">
      <c r="A7610" s="7">
        <v>7608.5</v>
      </c>
      <c r="B7610" s="7">
        <v>0</v>
      </c>
      <c r="C7610" s="7"/>
      <c r="D7610" s="7"/>
      <c r="E7610" s="7"/>
      <c r="H7610">
        <v>7608.5</v>
      </c>
      <c r="I7610">
        <v>0</v>
      </c>
    </row>
    <row r="7611" spans="1:9">
      <c r="A7611" s="7">
        <v>7609.5</v>
      </c>
      <c r="B7611" s="7">
        <v>0</v>
      </c>
      <c r="C7611" s="7"/>
      <c r="D7611" s="7"/>
      <c r="E7611" s="7"/>
      <c r="H7611">
        <v>7609.5</v>
      </c>
      <c r="I7611">
        <v>0</v>
      </c>
    </row>
    <row r="7612" spans="1:9">
      <c r="A7612" s="7">
        <v>7610.5</v>
      </c>
      <c r="B7612" s="7">
        <v>0</v>
      </c>
      <c r="C7612" s="7"/>
      <c r="D7612" s="7"/>
      <c r="E7612" s="7"/>
      <c r="H7612">
        <v>7610.5</v>
      </c>
      <c r="I7612">
        <v>0</v>
      </c>
    </row>
    <row r="7613" spans="1:9">
      <c r="A7613" s="7">
        <v>7611.5</v>
      </c>
      <c r="B7613" s="7">
        <v>0</v>
      </c>
      <c r="C7613" s="7"/>
      <c r="D7613" s="7"/>
      <c r="E7613" s="7"/>
      <c r="H7613">
        <v>7611.5</v>
      </c>
      <c r="I7613">
        <v>0</v>
      </c>
    </row>
    <row r="7614" spans="1:9">
      <c r="A7614" s="7">
        <v>7612.5</v>
      </c>
      <c r="B7614" s="7">
        <v>0</v>
      </c>
      <c r="C7614" s="7"/>
      <c r="D7614" s="7"/>
      <c r="E7614" s="7"/>
      <c r="H7614">
        <v>7612.5</v>
      </c>
      <c r="I7614">
        <v>0</v>
      </c>
    </row>
    <row r="7615" spans="1:9">
      <c r="A7615" s="7">
        <v>7613.5</v>
      </c>
      <c r="B7615" s="7">
        <v>0</v>
      </c>
      <c r="C7615" s="7"/>
      <c r="D7615" s="7"/>
      <c r="E7615" s="7"/>
      <c r="H7615">
        <v>7613.5</v>
      </c>
      <c r="I7615">
        <v>0</v>
      </c>
    </row>
    <row r="7616" spans="1:9">
      <c r="A7616" s="7">
        <v>7614.5</v>
      </c>
      <c r="B7616" s="7">
        <v>0</v>
      </c>
      <c r="C7616" s="7"/>
      <c r="D7616" s="7"/>
      <c r="E7616" s="7"/>
      <c r="H7616">
        <v>7614.5</v>
      </c>
      <c r="I7616">
        <v>0</v>
      </c>
    </row>
    <row r="7617" spans="1:9">
      <c r="A7617" s="7">
        <v>7615.5</v>
      </c>
      <c r="B7617" s="7">
        <v>0</v>
      </c>
      <c r="C7617" s="7"/>
      <c r="D7617" s="7"/>
      <c r="E7617" s="7"/>
      <c r="H7617">
        <v>7615.5</v>
      </c>
      <c r="I7617">
        <v>0</v>
      </c>
    </row>
    <row r="7618" spans="1:9">
      <c r="A7618" s="7">
        <v>7616.5</v>
      </c>
      <c r="B7618" s="7">
        <v>0</v>
      </c>
      <c r="C7618" s="7"/>
      <c r="D7618" s="7"/>
      <c r="E7618" s="7"/>
      <c r="H7618">
        <v>7616.5</v>
      </c>
      <c r="I7618">
        <v>0</v>
      </c>
    </row>
    <row r="7619" spans="1:9">
      <c r="A7619" s="7">
        <v>7617.5</v>
      </c>
      <c r="B7619" s="7">
        <v>0</v>
      </c>
      <c r="C7619" s="7"/>
      <c r="D7619" s="7"/>
      <c r="E7619" s="7"/>
      <c r="H7619">
        <v>7617.5</v>
      </c>
      <c r="I7619">
        <v>0</v>
      </c>
    </row>
    <row r="7620" spans="1:9">
      <c r="A7620" s="7">
        <v>7618.5</v>
      </c>
      <c r="B7620" s="7">
        <v>0</v>
      </c>
      <c r="C7620" s="7"/>
      <c r="D7620" s="7"/>
      <c r="E7620" s="7"/>
      <c r="H7620">
        <v>7618.5</v>
      </c>
      <c r="I7620">
        <v>0</v>
      </c>
    </row>
    <row r="7621" spans="1:9">
      <c r="A7621" s="7">
        <v>7619.5</v>
      </c>
      <c r="B7621" s="7">
        <v>0</v>
      </c>
      <c r="C7621" s="7"/>
      <c r="D7621" s="7"/>
      <c r="E7621" s="7"/>
      <c r="H7621">
        <v>7619.5</v>
      </c>
      <c r="I7621">
        <v>0</v>
      </c>
    </row>
    <row r="7622" spans="1:9">
      <c r="A7622" s="7">
        <v>7620.5</v>
      </c>
      <c r="B7622" s="7">
        <v>0</v>
      </c>
      <c r="C7622" s="7"/>
      <c r="D7622" s="7"/>
      <c r="E7622" s="7"/>
      <c r="H7622">
        <v>7620.5</v>
      </c>
      <c r="I7622">
        <v>0</v>
      </c>
    </row>
    <row r="7623" spans="1:9">
      <c r="A7623" s="7">
        <v>7621.5</v>
      </c>
      <c r="B7623" s="7">
        <v>0</v>
      </c>
      <c r="C7623" s="7"/>
      <c r="D7623" s="7"/>
      <c r="E7623" s="7"/>
      <c r="H7623">
        <v>7621.5</v>
      </c>
      <c r="I7623">
        <v>1</v>
      </c>
    </row>
    <row r="7624" spans="1:9">
      <c r="A7624" s="7">
        <v>7622.5</v>
      </c>
      <c r="B7624" s="7">
        <v>0</v>
      </c>
      <c r="C7624" s="7"/>
      <c r="D7624" s="7"/>
      <c r="E7624" s="7"/>
      <c r="H7624">
        <v>7622.5</v>
      </c>
      <c r="I7624">
        <v>0</v>
      </c>
    </row>
    <row r="7625" spans="1:9">
      <c r="A7625" s="7">
        <v>7623.5</v>
      </c>
      <c r="B7625" s="7">
        <v>0</v>
      </c>
      <c r="C7625" s="7"/>
      <c r="D7625" s="7"/>
      <c r="E7625" s="7"/>
      <c r="H7625">
        <v>7623.5</v>
      </c>
      <c r="I7625">
        <v>0</v>
      </c>
    </row>
    <row r="7626" spans="1:9">
      <c r="A7626" s="7">
        <v>7624.5</v>
      </c>
      <c r="B7626" s="7">
        <v>0</v>
      </c>
      <c r="C7626" s="7"/>
      <c r="D7626" s="7"/>
      <c r="E7626" s="7"/>
      <c r="H7626">
        <v>7624.5</v>
      </c>
      <c r="I7626">
        <v>0</v>
      </c>
    </row>
    <row r="7627" spans="1:9">
      <c r="A7627" s="7">
        <v>7625.5</v>
      </c>
      <c r="B7627" s="7">
        <v>0</v>
      </c>
      <c r="C7627" s="7"/>
      <c r="D7627" s="7"/>
      <c r="E7627" s="7"/>
      <c r="H7627">
        <v>7625.5</v>
      </c>
      <c r="I7627">
        <v>0</v>
      </c>
    </row>
    <row r="7628" spans="1:9">
      <c r="A7628" s="7">
        <v>7626.5</v>
      </c>
      <c r="B7628" s="7">
        <v>0</v>
      </c>
      <c r="C7628" s="7"/>
      <c r="D7628" s="7"/>
      <c r="E7628" s="7"/>
      <c r="H7628">
        <v>7626.5</v>
      </c>
      <c r="I7628">
        <v>0</v>
      </c>
    </row>
    <row r="7629" spans="1:9">
      <c r="A7629" s="7">
        <v>7627.5</v>
      </c>
      <c r="B7629" s="7">
        <v>1</v>
      </c>
      <c r="C7629" s="7"/>
      <c r="D7629" s="7"/>
      <c r="E7629" s="7"/>
      <c r="H7629">
        <v>7627.5</v>
      </c>
      <c r="I7629">
        <v>0</v>
      </c>
    </row>
    <row r="7630" spans="1:9">
      <c r="A7630" s="7">
        <v>7628.5</v>
      </c>
      <c r="B7630" s="7">
        <v>0</v>
      </c>
      <c r="C7630" s="7"/>
      <c r="D7630" s="7"/>
      <c r="E7630" s="7"/>
      <c r="H7630">
        <v>7628.5</v>
      </c>
      <c r="I7630">
        <v>0</v>
      </c>
    </row>
    <row r="7631" spans="1:9">
      <c r="A7631" s="7">
        <v>7629.5</v>
      </c>
      <c r="B7631" s="7">
        <v>0</v>
      </c>
      <c r="C7631" s="7"/>
      <c r="D7631" s="7"/>
      <c r="E7631" s="7"/>
      <c r="H7631">
        <v>7629.5</v>
      </c>
      <c r="I7631">
        <v>0</v>
      </c>
    </row>
    <row r="7632" spans="1:9">
      <c r="A7632" s="7">
        <v>7630.5</v>
      </c>
      <c r="B7632" s="7">
        <v>0</v>
      </c>
      <c r="C7632" s="7"/>
      <c r="D7632" s="7"/>
      <c r="E7632" s="7"/>
      <c r="H7632">
        <v>7630.5</v>
      </c>
      <c r="I7632">
        <v>0</v>
      </c>
    </row>
    <row r="7633" spans="1:9">
      <c r="A7633" s="7">
        <v>7631.5</v>
      </c>
      <c r="B7633" s="7">
        <v>0</v>
      </c>
      <c r="C7633" s="7"/>
      <c r="D7633" s="7"/>
      <c r="E7633" s="7"/>
      <c r="H7633">
        <v>7631.5</v>
      </c>
      <c r="I7633">
        <v>0</v>
      </c>
    </row>
    <row r="7634" spans="1:9">
      <c r="A7634" s="7">
        <v>7632.5</v>
      </c>
      <c r="B7634" s="7">
        <v>0</v>
      </c>
      <c r="C7634" s="7"/>
      <c r="D7634" s="7"/>
      <c r="E7634" s="7"/>
      <c r="H7634">
        <v>7632.5</v>
      </c>
      <c r="I7634">
        <v>0</v>
      </c>
    </row>
    <row r="7635" spans="1:9">
      <c r="A7635" s="7">
        <v>7633.5</v>
      </c>
      <c r="B7635" s="7">
        <v>0</v>
      </c>
      <c r="C7635" s="7"/>
      <c r="D7635" s="7"/>
      <c r="E7635" s="7"/>
      <c r="H7635">
        <v>7633.5</v>
      </c>
      <c r="I7635">
        <v>0</v>
      </c>
    </row>
    <row r="7636" spans="1:9">
      <c r="A7636" s="7">
        <v>7634.5</v>
      </c>
      <c r="B7636" s="7">
        <v>0</v>
      </c>
      <c r="C7636" s="7"/>
      <c r="D7636" s="7"/>
      <c r="E7636" s="7"/>
      <c r="H7636">
        <v>7634.5</v>
      </c>
      <c r="I7636">
        <v>0</v>
      </c>
    </row>
    <row r="7637" spans="1:9">
      <c r="A7637" s="7">
        <v>7635.5</v>
      </c>
      <c r="B7637" s="7">
        <v>0</v>
      </c>
      <c r="C7637" s="7"/>
      <c r="D7637" s="7"/>
      <c r="E7637" s="7"/>
      <c r="H7637">
        <v>7635.5</v>
      </c>
      <c r="I7637">
        <v>0</v>
      </c>
    </row>
    <row r="7638" spans="1:9">
      <c r="A7638" s="7">
        <v>7636.5</v>
      </c>
      <c r="B7638" s="7">
        <v>0</v>
      </c>
      <c r="C7638" s="7"/>
      <c r="D7638" s="7"/>
      <c r="E7638" s="7"/>
      <c r="H7638">
        <v>7636.5</v>
      </c>
      <c r="I7638">
        <v>1</v>
      </c>
    </row>
    <row r="7639" spans="1:9">
      <c r="A7639" s="7">
        <v>7637.5</v>
      </c>
      <c r="B7639" s="7">
        <v>0</v>
      </c>
      <c r="C7639" s="7"/>
      <c r="D7639" s="7"/>
      <c r="E7639" s="7"/>
      <c r="H7639">
        <v>7637.5</v>
      </c>
      <c r="I7639">
        <v>0</v>
      </c>
    </row>
    <row r="7640" spans="1:9">
      <c r="A7640" s="7">
        <v>7638.5</v>
      </c>
      <c r="B7640" s="7">
        <v>0</v>
      </c>
      <c r="C7640" s="7"/>
      <c r="D7640" s="7"/>
      <c r="E7640" s="7"/>
      <c r="H7640">
        <v>7638.5</v>
      </c>
      <c r="I7640">
        <v>0</v>
      </c>
    </row>
    <row r="7641" spans="1:9">
      <c r="A7641" s="7">
        <v>7639.5</v>
      </c>
      <c r="B7641" s="7">
        <v>0</v>
      </c>
      <c r="C7641" s="7"/>
      <c r="D7641" s="7"/>
      <c r="E7641" s="7"/>
      <c r="H7641">
        <v>7639.5</v>
      </c>
      <c r="I7641">
        <v>1</v>
      </c>
    </row>
    <row r="7642" spans="1:9">
      <c r="A7642" s="7">
        <v>7640.5</v>
      </c>
      <c r="B7642" s="7">
        <v>0</v>
      </c>
      <c r="C7642" s="7"/>
      <c r="D7642" s="7"/>
      <c r="E7642" s="7"/>
      <c r="H7642">
        <v>7640.5</v>
      </c>
      <c r="I7642">
        <v>0</v>
      </c>
    </row>
    <row r="7643" spans="1:9">
      <c r="A7643" s="7">
        <v>7641.5</v>
      </c>
      <c r="B7643" s="7">
        <v>0</v>
      </c>
      <c r="C7643" s="7"/>
      <c r="D7643" s="7"/>
      <c r="E7643" s="7"/>
      <c r="H7643">
        <v>7641.5</v>
      </c>
      <c r="I7643">
        <v>0</v>
      </c>
    </row>
    <row r="7644" spans="1:9">
      <c r="A7644" s="7">
        <v>7642.5</v>
      </c>
      <c r="B7644" s="7">
        <v>0</v>
      </c>
      <c r="C7644" s="7"/>
      <c r="D7644" s="7"/>
      <c r="E7644" s="7"/>
      <c r="H7644">
        <v>7642.5</v>
      </c>
      <c r="I7644">
        <v>0</v>
      </c>
    </row>
    <row r="7645" spans="1:9">
      <c r="A7645" s="7">
        <v>7643.5</v>
      </c>
      <c r="B7645" s="7">
        <v>0</v>
      </c>
      <c r="C7645" s="7"/>
      <c r="D7645" s="7"/>
      <c r="E7645" s="7"/>
      <c r="H7645">
        <v>7643.5</v>
      </c>
      <c r="I7645">
        <v>0</v>
      </c>
    </row>
    <row r="7646" spans="1:9">
      <c r="A7646" s="7">
        <v>7644.5</v>
      </c>
      <c r="B7646" s="7">
        <v>0</v>
      </c>
      <c r="C7646" s="7"/>
      <c r="D7646" s="7"/>
      <c r="E7646" s="7"/>
      <c r="H7646">
        <v>7644.5</v>
      </c>
      <c r="I7646">
        <v>0</v>
      </c>
    </row>
    <row r="7647" spans="1:9">
      <c r="A7647" s="7">
        <v>7645.5</v>
      </c>
      <c r="B7647" s="7">
        <v>0</v>
      </c>
      <c r="C7647" s="7"/>
      <c r="D7647" s="7"/>
      <c r="E7647" s="7"/>
      <c r="H7647">
        <v>7645.5</v>
      </c>
      <c r="I7647">
        <v>0</v>
      </c>
    </row>
    <row r="7648" spans="1:9">
      <c r="A7648" s="7">
        <v>7646.5</v>
      </c>
      <c r="B7648" s="7">
        <v>0</v>
      </c>
      <c r="C7648" s="7"/>
      <c r="D7648" s="7"/>
      <c r="E7648" s="7"/>
      <c r="H7648">
        <v>7646.5</v>
      </c>
      <c r="I7648">
        <v>0</v>
      </c>
    </row>
    <row r="7649" spans="1:9">
      <c r="A7649" s="7">
        <v>7647.5</v>
      </c>
      <c r="B7649" s="7">
        <v>1</v>
      </c>
      <c r="C7649" s="7"/>
      <c r="D7649" s="7"/>
      <c r="E7649" s="7"/>
      <c r="H7649">
        <v>7647.5</v>
      </c>
      <c r="I7649">
        <v>0</v>
      </c>
    </row>
    <row r="7650" spans="1:9">
      <c r="A7650" s="7">
        <v>7648.5</v>
      </c>
      <c r="B7650" s="7">
        <v>0</v>
      </c>
      <c r="C7650" s="7"/>
      <c r="D7650" s="7"/>
      <c r="E7650" s="7"/>
      <c r="H7650">
        <v>7648.5</v>
      </c>
      <c r="I7650">
        <v>0</v>
      </c>
    </row>
    <row r="7651" spans="1:9">
      <c r="A7651" s="7">
        <v>7649.5</v>
      </c>
      <c r="B7651" s="7">
        <v>0</v>
      </c>
      <c r="C7651" s="7"/>
      <c r="D7651" s="7"/>
      <c r="E7651" s="7"/>
      <c r="H7651">
        <v>7649.5</v>
      </c>
      <c r="I7651">
        <v>0</v>
      </c>
    </row>
    <row r="7652" spans="1:9">
      <c r="A7652" s="7">
        <v>7650.5</v>
      </c>
      <c r="B7652" s="7">
        <v>0</v>
      </c>
      <c r="C7652" s="7"/>
      <c r="D7652" s="7"/>
      <c r="E7652" s="7"/>
      <c r="H7652">
        <v>7650.5</v>
      </c>
      <c r="I7652">
        <v>0</v>
      </c>
    </row>
    <row r="7653" spans="1:9">
      <c r="A7653" s="7">
        <v>7651.5</v>
      </c>
      <c r="B7653" s="7">
        <v>0</v>
      </c>
      <c r="C7653" s="7"/>
      <c r="D7653" s="7"/>
      <c r="E7653" s="7"/>
      <c r="H7653">
        <v>7651.5</v>
      </c>
      <c r="I7653">
        <v>0</v>
      </c>
    </row>
    <row r="7654" spans="1:9">
      <c r="A7654" s="7">
        <v>7652.5</v>
      </c>
      <c r="B7654" s="7">
        <v>0</v>
      </c>
      <c r="C7654" s="7"/>
      <c r="D7654" s="7"/>
      <c r="E7654" s="7"/>
      <c r="H7654">
        <v>7652.5</v>
      </c>
      <c r="I7654">
        <v>0</v>
      </c>
    </row>
    <row r="7655" spans="1:9">
      <c r="A7655" s="7">
        <v>7653.5</v>
      </c>
      <c r="B7655" s="7">
        <v>0</v>
      </c>
      <c r="C7655" s="7"/>
      <c r="D7655" s="7"/>
      <c r="E7655" s="7"/>
      <c r="H7655">
        <v>7653.5</v>
      </c>
      <c r="I7655">
        <v>0</v>
      </c>
    </row>
    <row r="7656" spans="1:9">
      <c r="A7656" s="7">
        <v>7654.5</v>
      </c>
      <c r="B7656" s="7">
        <v>0</v>
      </c>
      <c r="C7656" s="7"/>
      <c r="D7656" s="7"/>
      <c r="E7656" s="7"/>
      <c r="H7656">
        <v>7654.5</v>
      </c>
      <c r="I7656">
        <v>0</v>
      </c>
    </row>
    <row r="7657" spans="1:9">
      <c r="A7657" s="7">
        <v>7655.5</v>
      </c>
      <c r="B7657" s="7">
        <v>0</v>
      </c>
      <c r="C7657" s="7"/>
      <c r="D7657" s="7"/>
      <c r="E7657" s="7"/>
      <c r="H7657">
        <v>7655.5</v>
      </c>
      <c r="I7657">
        <v>0</v>
      </c>
    </row>
    <row r="7658" spans="1:9">
      <c r="A7658" s="7">
        <v>7656.5</v>
      </c>
      <c r="B7658" s="7">
        <v>0</v>
      </c>
      <c r="C7658" s="7"/>
      <c r="D7658" s="7"/>
      <c r="E7658" s="7"/>
      <c r="H7658">
        <v>7656.5</v>
      </c>
      <c r="I7658">
        <v>0</v>
      </c>
    </row>
    <row r="7659" spans="1:9">
      <c r="A7659" s="7">
        <v>7657.5</v>
      </c>
      <c r="B7659" s="7">
        <v>0</v>
      </c>
      <c r="C7659" s="7"/>
      <c r="D7659" s="7"/>
      <c r="E7659" s="7"/>
      <c r="H7659">
        <v>7657.5</v>
      </c>
      <c r="I7659">
        <v>0</v>
      </c>
    </row>
    <row r="7660" spans="1:9">
      <c r="A7660" s="7">
        <v>7658.5</v>
      </c>
      <c r="B7660" s="7">
        <v>0</v>
      </c>
      <c r="C7660" s="7"/>
      <c r="D7660" s="7"/>
      <c r="E7660" s="7"/>
      <c r="H7660">
        <v>7658.5</v>
      </c>
      <c r="I7660">
        <v>0</v>
      </c>
    </row>
    <row r="7661" spans="1:9">
      <c r="A7661" s="7">
        <v>7659.5</v>
      </c>
      <c r="B7661" s="7">
        <v>0</v>
      </c>
      <c r="C7661" s="7"/>
      <c r="D7661" s="7"/>
      <c r="E7661" s="7"/>
      <c r="H7661">
        <v>7659.5</v>
      </c>
      <c r="I7661">
        <v>0</v>
      </c>
    </row>
    <row r="7662" spans="1:9">
      <c r="A7662" s="7">
        <v>7660.5</v>
      </c>
      <c r="B7662" s="7">
        <v>0</v>
      </c>
      <c r="C7662" s="7"/>
      <c r="D7662" s="7"/>
      <c r="E7662" s="7"/>
      <c r="H7662">
        <v>7660.5</v>
      </c>
      <c r="I7662">
        <v>0</v>
      </c>
    </row>
    <row r="7663" spans="1:9">
      <c r="A7663" s="7">
        <v>7661.5</v>
      </c>
      <c r="B7663" s="7">
        <v>0</v>
      </c>
      <c r="C7663" s="7"/>
      <c r="D7663" s="7"/>
      <c r="E7663" s="7"/>
      <c r="H7663">
        <v>7661.5</v>
      </c>
      <c r="I7663">
        <v>0</v>
      </c>
    </row>
    <row r="7664" spans="1:9">
      <c r="A7664" s="7">
        <v>7662.5</v>
      </c>
      <c r="B7664" s="7">
        <v>0</v>
      </c>
      <c r="C7664" s="7"/>
      <c r="D7664" s="7"/>
      <c r="E7664" s="7"/>
      <c r="H7664">
        <v>7662.5</v>
      </c>
      <c r="I7664">
        <v>1</v>
      </c>
    </row>
    <row r="7665" spans="1:9">
      <c r="A7665" s="7">
        <v>7663.5</v>
      </c>
      <c r="B7665" s="7">
        <v>0</v>
      </c>
      <c r="C7665" s="7"/>
      <c r="D7665" s="7"/>
      <c r="E7665" s="7"/>
      <c r="H7665">
        <v>7663.5</v>
      </c>
      <c r="I7665">
        <v>0</v>
      </c>
    </row>
    <row r="7666" spans="1:9">
      <c r="A7666" s="7">
        <v>7664.5</v>
      </c>
      <c r="B7666" s="7">
        <v>0</v>
      </c>
      <c r="C7666" s="7"/>
      <c r="D7666" s="7"/>
      <c r="E7666" s="7"/>
      <c r="H7666">
        <v>7664.5</v>
      </c>
      <c r="I7666">
        <v>0</v>
      </c>
    </row>
    <row r="7667" spans="1:9">
      <c r="A7667" s="7">
        <v>7665.5</v>
      </c>
      <c r="B7667" s="7">
        <v>0</v>
      </c>
      <c r="C7667" s="7"/>
      <c r="D7667" s="7"/>
      <c r="E7667" s="7"/>
      <c r="H7667">
        <v>7665.5</v>
      </c>
      <c r="I7667">
        <v>0</v>
      </c>
    </row>
    <row r="7668" spans="1:9">
      <c r="A7668" s="7">
        <v>7666.5</v>
      </c>
      <c r="B7668" s="7">
        <v>0</v>
      </c>
      <c r="C7668" s="7"/>
      <c r="D7668" s="7"/>
      <c r="E7668" s="7"/>
      <c r="H7668">
        <v>7666.5</v>
      </c>
      <c r="I7668">
        <v>0</v>
      </c>
    </row>
    <row r="7669" spans="1:9">
      <c r="A7669" s="7">
        <v>7667.5</v>
      </c>
      <c r="B7669" s="7">
        <v>0</v>
      </c>
      <c r="C7669" s="7"/>
      <c r="D7669" s="7"/>
      <c r="E7669" s="7"/>
      <c r="H7669">
        <v>7667.5</v>
      </c>
      <c r="I7669">
        <v>0</v>
      </c>
    </row>
    <row r="7670" spans="1:9">
      <c r="A7670" s="7">
        <v>7668.5</v>
      </c>
      <c r="B7670" s="7">
        <v>0</v>
      </c>
      <c r="C7670" s="7"/>
      <c r="D7670" s="7"/>
      <c r="E7670" s="7"/>
      <c r="H7670">
        <v>7668.5</v>
      </c>
      <c r="I7670">
        <v>0</v>
      </c>
    </row>
    <row r="7671" spans="1:9">
      <c r="A7671" s="7">
        <v>7669.5</v>
      </c>
      <c r="B7671" s="7">
        <v>0</v>
      </c>
      <c r="C7671" s="7"/>
      <c r="D7671" s="7"/>
      <c r="E7671" s="7"/>
      <c r="H7671">
        <v>7669.5</v>
      </c>
      <c r="I7671">
        <v>0</v>
      </c>
    </row>
    <row r="7672" spans="1:9">
      <c r="A7672" s="7">
        <v>7670.5</v>
      </c>
      <c r="B7672" s="7">
        <v>0</v>
      </c>
      <c r="C7672" s="7"/>
      <c r="D7672" s="7"/>
      <c r="E7672" s="7"/>
      <c r="H7672">
        <v>7670.5</v>
      </c>
      <c r="I7672">
        <v>0</v>
      </c>
    </row>
    <row r="7673" spans="1:9">
      <c r="A7673" s="7">
        <v>7671.5</v>
      </c>
      <c r="B7673" s="7">
        <v>0</v>
      </c>
      <c r="C7673" s="7"/>
      <c r="D7673" s="7"/>
      <c r="E7673" s="7"/>
      <c r="H7673">
        <v>7671.5</v>
      </c>
      <c r="I7673">
        <v>0</v>
      </c>
    </row>
    <row r="7674" spans="1:9">
      <c r="A7674" s="7">
        <v>7672.5</v>
      </c>
      <c r="B7674" s="7">
        <v>0</v>
      </c>
      <c r="C7674" s="7"/>
      <c r="D7674" s="7"/>
      <c r="E7674" s="7"/>
      <c r="H7674">
        <v>7672.5</v>
      </c>
      <c r="I7674">
        <v>0</v>
      </c>
    </row>
    <row r="7675" spans="1:9">
      <c r="A7675" s="7">
        <v>7673.5</v>
      </c>
      <c r="B7675" s="7">
        <v>0</v>
      </c>
      <c r="C7675" s="7"/>
      <c r="D7675" s="7"/>
      <c r="E7675" s="7"/>
      <c r="H7675">
        <v>7673.5</v>
      </c>
      <c r="I7675">
        <v>0</v>
      </c>
    </row>
    <row r="7676" spans="1:9">
      <c r="A7676" s="7">
        <v>7674.5</v>
      </c>
      <c r="B7676" s="7">
        <v>0</v>
      </c>
      <c r="C7676" s="7"/>
      <c r="D7676" s="7"/>
      <c r="E7676" s="7"/>
      <c r="H7676">
        <v>7674.5</v>
      </c>
      <c r="I7676">
        <v>0</v>
      </c>
    </row>
    <row r="7677" spans="1:9">
      <c r="A7677" s="7">
        <v>7675.5</v>
      </c>
      <c r="B7677" s="7">
        <v>0</v>
      </c>
      <c r="C7677" s="7"/>
      <c r="D7677" s="7"/>
      <c r="E7677" s="7"/>
      <c r="H7677">
        <v>7675.5</v>
      </c>
      <c r="I7677">
        <v>0</v>
      </c>
    </row>
    <row r="7678" spans="1:9">
      <c r="A7678" s="7">
        <v>7676.5</v>
      </c>
      <c r="B7678" s="7">
        <v>0</v>
      </c>
      <c r="C7678" s="7"/>
      <c r="D7678" s="7"/>
      <c r="E7678" s="7"/>
      <c r="H7678">
        <v>7676.5</v>
      </c>
      <c r="I7678">
        <v>0</v>
      </c>
    </row>
    <row r="7679" spans="1:9">
      <c r="A7679" s="7">
        <v>7677.5</v>
      </c>
      <c r="B7679" s="7">
        <v>0</v>
      </c>
      <c r="C7679" s="7"/>
      <c r="D7679" s="7"/>
      <c r="E7679" s="7"/>
      <c r="H7679">
        <v>7677.5</v>
      </c>
      <c r="I7679">
        <v>0</v>
      </c>
    </row>
    <row r="7680" spans="1:9">
      <c r="A7680" s="7">
        <v>7678.5</v>
      </c>
      <c r="B7680" s="7">
        <v>0</v>
      </c>
      <c r="C7680" s="7"/>
      <c r="D7680" s="7"/>
      <c r="E7680" s="7"/>
      <c r="H7680">
        <v>7678.5</v>
      </c>
      <c r="I7680">
        <v>0</v>
      </c>
    </row>
    <row r="7681" spans="1:9">
      <c r="A7681" s="7">
        <v>7679.5</v>
      </c>
      <c r="B7681" s="7">
        <v>0</v>
      </c>
      <c r="C7681" s="7"/>
      <c r="D7681" s="7"/>
      <c r="E7681" s="7"/>
      <c r="H7681">
        <v>7679.5</v>
      </c>
      <c r="I7681">
        <v>0</v>
      </c>
    </row>
    <row r="7682" spans="1:9">
      <c r="A7682" s="7">
        <v>7680.5</v>
      </c>
      <c r="B7682" s="7">
        <v>0</v>
      </c>
      <c r="C7682" s="7"/>
      <c r="D7682" s="7"/>
      <c r="E7682" s="7"/>
      <c r="H7682">
        <v>7680.5</v>
      </c>
      <c r="I7682">
        <v>0</v>
      </c>
    </row>
    <row r="7683" spans="1:9">
      <c r="A7683" s="7">
        <v>7681.5</v>
      </c>
      <c r="B7683" s="7">
        <v>0</v>
      </c>
      <c r="C7683" s="7"/>
      <c r="D7683" s="7"/>
      <c r="E7683" s="7"/>
      <c r="H7683">
        <v>7681.5</v>
      </c>
      <c r="I7683">
        <v>0</v>
      </c>
    </row>
    <row r="7684" spans="1:9">
      <c r="A7684" s="7">
        <v>7682.5</v>
      </c>
      <c r="B7684" s="7">
        <v>0</v>
      </c>
      <c r="C7684" s="7"/>
      <c r="D7684" s="7"/>
      <c r="E7684" s="7"/>
      <c r="H7684">
        <v>7682.5</v>
      </c>
      <c r="I7684">
        <v>0</v>
      </c>
    </row>
    <row r="7685" spans="1:9">
      <c r="A7685" s="7">
        <v>7683.5</v>
      </c>
      <c r="B7685" s="7">
        <v>0</v>
      </c>
      <c r="C7685" s="7"/>
      <c r="D7685" s="7"/>
      <c r="E7685" s="7"/>
      <c r="H7685">
        <v>7683.5</v>
      </c>
      <c r="I7685">
        <v>0</v>
      </c>
    </row>
    <row r="7686" spans="1:9">
      <c r="A7686" s="7">
        <v>7684.5</v>
      </c>
      <c r="B7686" s="7">
        <v>0</v>
      </c>
      <c r="C7686" s="7"/>
      <c r="D7686" s="7"/>
      <c r="E7686" s="7"/>
      <c r="H7686">
        <v>7684.5</v>
      </c>
      <c r="I7686">
        <v>0</v>
      </c>
    </row>
    <row r="7687" spans="1:9">
      <c r="A7687" s="7">
        <v>7685.5</v>
      </c>
      <c r="B7687" s="7">
        <v>0</v>
      </c>
      <c r="C7687" s="7"/>
      <c r="D7687" s="7"/>
      <c r="E7687" s="7"/>
      <c r="H7687">
        <v>7685.5</v>
      </c>
      <c r="I7687">
        <v>0</v>
      </c>
    </row>
    <row r="7688" spans="1:9">
      <c r="A7688" s="7">
        <v>7686.5</v>
      </c>
      <c r="B7688" s="7">
        <v>0</v>
      </c>
      <c r="C7688" s="7"/>
      <c r="D7688" s="7"/>
      <c r="E7688" s="7"/>
      <c r="H7688">
        <v>7686.5</v>
      </c>
      <c r="I7688">
        <v>0</v>
      </c>
    </row>
    <row r="7689" spans="1:9">
      <c r="A7689" s="7">
        <v>7687.5</v>
      </c>
      <c r="B7689" s="7">
        <v>0</v>
      </c>
      <c r="C7689" s="7"/>
      <c r="D7689" s="7"/>
      <c r="E7689" s="7"/>
      <c r="H7689">
        <v>7687.5</v>
      </c>
      <c r="I7689">
        <v>1</v>
      </c>
    </row>
    <row r="7690" spans="1:9">
      <c r="A7690" s="7">
        <v>7688.5</v>
      </c>
      <c r="B7690" s="7">
        <v>0</v>
      </c>
      <c r="C7690" s="7"/>
      <c r="D7690" s="7"/>
      <c r="E7690" s="7"/>
      <c r="H7690">
        <v>7688.5</v>
      </c>
      <c r="I7690">
        <v>0</v>
      </c>
    </row>
    <row r="7691" spans="1:9">
      <c r="A7691" s="7">
        <v>7689.5</v>
      </c>
      <c r="B7691" s="7">
        <v>0</v>
      </c>
      <c r="C7691" s="7"/>
      <c r="D7691" s="7"/>
      <c r="E7691" s="7"/>
      <c r="H7691">
        <v>7689.5</v>
      </c>
      <c r="I7691">
        <v>0</v>
      </c>
    </row>
    <row r="7692" spans="1:9">
      <c r="A7692" s="7">
        <v>7690.5</v>
      </c>
      <c r="B7692" s="7">
        <v>0</v>
      </c>
      <c r="C7692" s="7"/>
      <c r="D7692" s="7"/>
      <c r="E7692" s="7"/>
      <c r="H7692">
        <v>7690.5</v>
      </c>
      <c r="I7692">
        <v>0</v>
      </c>
    </row>
    <row r="7693" spans="1:9">
      <c r="A7693" s="7">
        <v>7691.5</v>
      </c>
      <c r="B7693" s="7">
        <v>1</v>
      </c>
      <c r="C7693" s="7"/>
      <c r="D7693" s="7"/>
      <c r="E7693" s="7"/>
      <c r="H7693">
        <v>7691.5</v>
      </c>
      <c r="I7693">
        <v>0</v>
      </c>
    </row>
    <row r="7694" spans="1:9">
      <c r="A7694" s="7">
        <v>7692.5</v>
      </c>
      <c r="B7694" s="7">
        <v>0</v>
      </c>
      <c r="C7694" s="7"/>
      <c r="D7694" s="7"/>
      <c r="E7694" s="7"/>
      <c r="H7694">
        <v>7692.5</v>
      </c>
      <c r="I7694">
        <v>0</v>
      </c>
    </row>
    <row r="7695" spans="1:9">
      <c r="A7695" s="7">
        <v>7693.5</v>
      </c>
      <c r="B7695" s="7">
        <v>0</v>
      </c>
      <c r="C7695" s="7"/>
      <c r="D7695" s="7"/>
      <c r="E7695" s="7"/>
      <c r="H7695">
        <v>7693.5</v>
      </c>
      <c r="I7695">
        <v>1</v>
      </c>
    </row>
    <row r="7696" spans="1:9">
      <c r="A7696" s="7">
        <v>7694.5</v>
      </c>
      <c r="B7696" s="7">
        <v>0</v>
      </c>
      <c r="C7696" s="7"/>
      <c r="D7696" s="7"/>
      <c r="E7696" s="7"/>
      <c r="H7696">
        <v>7694.5</v>
      </c>
      <c r="I7696">
        <v>0</v>
      </c>
    </row>
    <row r="7697" spans="1:9">
      <c r="A7697" s="7">
        <v>7695.5</v>
      </c>
      <c r="B7697" s="7">
        <v>0</v>
      </c>
      <c r="C7697" s="7"/>
      <c r="D7697" s="7"/>
      <c r="E7697" s="7"/>
      <c r="H7697">
        <v>7695.5</v>
      </c>
      <c r="I7697">
        <v>0</v>
      </c>
    </row>
    <row r="7698" spans="1:9">
      <c r="A7698" s="7">
        <v>7696.5</v>
      </c>
      <c r="B7698" s="7">
        <v>0</v>
      </c>
      <c r="C7698" s="7"/>
      <c r="D7698" s="7"/>
      <c r="E7698" s="7"/>
      <c r="H7698">
        <v>7696.5</v>
      </c>
      <c r="I7698">
        <v>0</v>
      </c>
    </row>
    <row r="7699" spans="1:9">
      <c r="A7699" s="7">
        <v>7697.5</v>
      </c>
      <c r="B7699" s="7">
        <v>0</v>
      </c>
      <c r="C7699" s="7"/>
      <c r="D7699" s="7"/>
      <c r="E7699" s="7"/>
      <c r="H7699">
        <v>7697.5</v>
      </c>
      <c r="I7699">
        <v>0</v>
      </c>
    </row>
    <row r="7700" spans="1:9">
      <c r="A7700" s="7">
        <v>7698.5</v>
      </c>
      <c r="B7700" s="7">
        <v>0</v>
      </c>
      <c r="C7700" s="7"/>
      <c r="D7700" s="7"/>
      <c r="E7700" s="7"/>
      <c r="H7700">
        <v>7698.5</v>
      </c>
      <c r="I7700">
        <v>0</v>
      </c>
    </row>
    <row r="7701" spans="1:9">
      <c r="A7701" s="7">
        <v>7699.5</v>
      </c>
      <c r="B7701" s="7">
        <v>0</v>
      </c>
      <c r="C7701" s="7"/>
      <c r="D7701" s="7"/>
      <c r="E7701" s="7"/>
      <c r="H7701">
        <v>7699.5</v>
      </c>
      <c r="I7701">
        <v>0</v>
      </c>
    </row>
    <row r="7702" spans="1:9">
      <c r="A7702" s="7">
        <v>7700.5</v>
      </c>
      <c r="B7702" s="7">
        <v>0</v>
      </c>
      <c r="C7702" s="7"/>
      <c r="D7702" s="7"/>
      <c r="E7702" s="7"/>
      <c r="H7702">
        <v>7700.5</v>
      </c>
      <c r="I7702">
        <v>0</v>
      </c>
    </row>
    <row r="7703" spans="1:9">
      <c r="A7703" s="7">
        <v>7701.5</v>
      </c>
      <c r="B7703" s="7">
        <v>0</v>
      </c>
      <c r="C7703" s="7"/>
      <c r="D7703" s="7"/>
      <c r="E7703" s="7"/>
      <c r="H7703">
        <v>7701.5</v>
      </c>
      <c r="I7703">
        <v>0</v>
      </c>
    </row>
    <row r="7704" spans="1:9">
      <c r="A7704" s="7">
        <v>7702.5</v>
      </c>
      <c r="B7704" s="7">
        <v>0</v>
      </c>
      <c r="C7704" s="7"/>
      <c r="D7704" s="7"/>
      <c r="E7704" s="7"/>
      <c r="H7704">
        <v>7702.5</v>
      </c>
      <c r="I7704">
        <v>0</v>
      </c>
    </row>
    <row r="7705" spans="1:9">
      <c r="A7705" s="7">
        <v>7703.5</v>
      </c>
      <c r="B7705" s="7">
        <v>0</v>
      </c>
      <c r="C7705" s="7"/>
      <c r="D7705" s="7"/>
      <c r="E7705" s="7"/>
      <c r="H7705">
        <v>7703.5</v>
      </c>
      <c r="I7705">
        <v>0</v>
      </c>
    </row>
    <row r="7706" spans="1:9">
      <c r="A7706" s="7">
        <v>7704.5</v>
      </c>
      <c r="B7706" s="7">
        <v>0</v>
      </c>
      <c r="C7706" s="7"/>
      <c r="D7706" s="7"/>
      <c r="E7706" s="7"/>
      <c r="H7706">
        <v>7704.5</v>
      </c>
      <c r="I7706">
        <v>0</v>
      </c>
    </row>
    <row r="7707" spans="1:9">
      <c r="A7707" s="7">
        <v>7705.5</v>
      </c>
      <c r="B7707" s="7">
        <v>0</v>
      </c>
      <c r="C7707" s="7"/>
      <c r="D7707" s="7"/>
      <c r="E7707" s="7"/>
      <c r="H7707">
        <v>7705.5</v>
      </c>
      <c r="I7707">
        <v>0</v>
      </c>
    </row>
    <row r="7708" spans="1:9">
      <c r="A7708" s="7">
        <v>7706.5</v>
      </c>
      <c r="B7708" s="7">
        <v>0</v>
      </c>
      <c r="C7708" s="7"/>
      <c r="D7708" s="7"/>
      <c r="E7708" s="7"/>
      <c r="H7708">
        <v>7706.5</v>
      </c>
      <c r="I7708">
        <v>0</v>
      </c>
    </row>
    <row r="7709" spans="1:9">
      <c r="A7709" s="7">
        <v>7707.5</v>
      </c>
      <c r="B7709" s="7">
        <v>0</v>
      </c>
      <c r="C7709" s="7"/>
      <c r="D7709" s="7"/>
      <c r="E7709" s="7"/>
      <c r="H7709">
        <v>7707.5</v>
      </c>
      <c r="I7709">
        <v>0</v>
      </c>
    </row>
    <row r="7710" spans="1:9">
      <c r="A7710" s="7">
        <v>7708.5</v>
      </c>
      <c r="B7710" s="7">
        <v>0</v>
      </c>
      <c r="C7710" s="7"/>
      <c r="D7710" s="7"/>
      <c r="E7710" s="7"/>
      <c r="H7710">
        <v>7708.5</v>
      </c>
      <c r="I7710">
        <v>0</v>
      </c>
    </row>
    <row r="7711" spans="1:9">
      <c r="A7711" s="7">
        <v>7709.5</v>
      </c>
      <c r="B7711" s="7">
        <v>0</v>
      </c>
      <c r="C7711" s="7"/>
      <c r="D7711" s="7"/>
      <c r="E7711" s="7"/>
      <c r="H7711">
        <v>7709.5</v>
      </c>
      <c r="I7711">
        <v>0</v>
      </c>
    </row>
    <row r="7712" spans="1:9">
      <c r="A7712" s="7">
        <v>7710.5</v>
      </c>
      <c r="B7712" s="7">
        <v>0</v>
      </c>
      <c r="C7712" s="7"/>
      <c r="D7712" s="7"/>
      <c r="E7712" s="7"/>
      <c r="H7712">
        <v>7710.5</v>
      </c>
      <c r="I7712">
        <v>0</v>
      </c>
    </row>
    <row r="7713" spans="1:9">
      <c r="A7713" s="7">
        <v>7711.5</v>
      </c>
      <c r="B7713" s="7">
        <v>0</v>
      </c>
      <c r="C7713" s="7"/>
      <c r="D7713" s="7"/>
      <c r="E7713" s="7"/>
      <c r="H7713">
        <v>7711.5</v>
      </c>
      <c r="I7713">
        <v>1</v>
      </c>
    </row>
    <row r="7714" spans="1:9">
      <c r="A7714" s="7">
        <v>7712.5</v>
      </c>
      <c r="B7714" s="7">
        <v>0</v>
      </c>
      <c r="C7714" s="7"/>
      <c r="D7714" s="7"/>
      <c r="E7714" s="7"/>
      <c r="H7714">
        <v>7712.5</v>
      </c>
      <c r="I7714">
        <v>0</v>
      </c>
    </row>
    <row r="7715" spans="1:9">
      <c r="A7715" s="7">
        <v>7713.5</v>
      </c>
      <c r="B7715" s="7">
        <v>0</v>
      </c>
      <c r="C7715" s="7"/>
      <c r="D7715" s="7"/>
      <c r="E7715" s="7"/>
      <c r="H7715">
        <v>7713.5</v>
      </c>
      <c r="I7715">
        <v>0</v>
      </c>
    </row>
    <row r="7716" spans="1:9">
      <c r="A7716" s="7">
        <v>7714.5</v>
      </c>
      <c r="B7716" s="7">
        <v>0</v>
      </c>
      <c r="C7716" s="7"/>
      <c r="D7716" s="7"/>
      <c r="E7716" s="7"/>
      <c r="H7716">
        <v>7714.5</v>
      </c>
      <c r="I7716">
        <v>1</v>
      </c>
    </row>
    <row r="7717" spans="1:9">
      <c r="A7717" s="7">
        <v>7715.5</v>
      </c>
      <c r="B7717" s="7">
        <v>0</v>
      </c>
      <c r="C7717" s="7"/>
      <c r="D7717" s="7"/>
      <c r="E7717" s="7"/>
      <c r="H7717">
        <v>7715.5</v>
      </c>
      <c r="I7717">
        <v>0</v>
      </c>
    </row>
    <row r="7718" spans="1:9">
      <c r="A7718" s="7">
        <v>7716.5</v>
      </c>
      <c r="B7718" s="7">
        <v>0</v>
      </c>
      <c r="C7718" s="7"/>
      <c r="D7718" s="7"/>
      <c r="E7718" s="7"/>
      <c r="H7718">
        <v>7716.5</v>
      </c>
      <c r="I7718">
        <v>0</v>
      </c>
    </row>
    <row r="7719" spans="1:9">
      <c r="A7719" s="7">
        <v>7717.5</v>
      </c>
      <c r="B7719" s="7">
        <v>0</v>
      </c>
      <c r="C7719" s="7"/>
      <c r="D7719" s="7"/>
      <c r="E7719" s="7"/>
      <c r="H7719">
        <v>7717.5</v>
      </c>
      <c r="I7719">
        <v>0</v>
      </c>
    </row>
    <row r="7720" spans="1:9">
      <c r="A7720" s="7">
        <v>7718.5</v>
      </c>
      <c r="B7720" s="7">
        <v>0</v>
      </c>
      <c r="C7720" s="7"/>
      <c r="D7720" s="7"/>
      <c r="E7720" s="7"/>
      <c r="H7720">
        <v>7718.5</v>
      </c>
      <c r="I7720">
        <v>0</v>
      </c>
    </row>
    <row r="7721" spans="1:9">
      <c r="A7721" s="7">
        <v>7719.5</v>
      </c>
      <c r="B7721" s="7">
        <v>0</v>
      </c>
      <c r="C7721" s="7"/>
      <c r="D7721" s="7"/>
      <c r="E7721" s="7"/>
      <c r="H7721">
        <v>7719.5</v>
      </c>
      <c r="I7721">
        <v>0</v>
      </c>
    </row>
    <row r="7722" spans="1:9">
      <c r="A7722" s="7">
        <v>7720.5</v>
      </c>
      <c r="B7722" s="7">
        <v>0</v>
      </c>
      <c r="C7722" s="7"/>
      <c r="D7722" s="7"/>
      <c r="E7722" s="7"/>
      <c r="H7722">
        <v>7720.5</v>
      </c>
      <c r="I7722">
        <v>0</v>
      </c>
    </row>
    <row r="7723" spans="1:9">
      <c r="A7723" s="7">
        <v>7721.5</v>
      </c>
      <c r="B7723" s="7">
        <v>0</v>
      </c>
      <c r="C7723" s="7"/>
      <c r="D7723" s="7"/>
      <c r="E7723" s="7"/>
      <c r="H7723">
        <v>7721.5</v>
      </c>
      <c r="I7723">
        <v>0</v>
      </c>
    </row>
    <row r="7724" spans="1:9">
      <c r="A7724" s="7">
        <v>7722.5</v>
      </c>
      <c r="B7724" s="7">
        <v>1</v>
      </c>
      <c r="C7724" s="7"/>
      <c r="D7724" s="7"/>
      <c r="E7724" s="7"/>
      <c r="H7724">
        <v>7722.5</v>
      </c>
      <c r="I7724">
        <v>0</v>
      </c>
    </row>
    <row r="7725" spans="1:9">
      <c r="A7725" s="7">
        <v>7723.5</v>
      </c>
      <c r="B7725" s="7">
        <v>0</v>
      </c>
      <c r="C7725" s="7"/>
      <c r="D7725" s="7"/>
      <c r="E7725" s="7"/>
      <c r="H7725">
        <v>7723.5</v>
      </c>
      <c r="I7725">
        <v>0</v>
      </c>
    </row>
    <row r="7726" spans="1:9">
      <c r="A7726" s="7">
        <v>7724.5</v>
      </c>
      <c r="B7726" s="7">
        <v>0</v>
      </c>
      <c r="C7726" s="7"/>
      <c r="D7726" s="7"/>
      <c r="E7726" s="7"/>
      <c r="H7726">
        <v>7724.5</v>
      </c>
      <c r="I7726">
        <v>0</v>
      </c>
    </row>
    <row r="7727" spans="1:9">
      <c r="A7727" s="7">
        <v>7725.5</v>
      </c>
      <c r="B7727" s="7">
        <v>0</v>
      </c>
      <c r="C7727" s="7"/>
      <c r="D7727" s="7"/>
      <c r="E7727" s="7"/>
      <c r="H7727">
        <v>7725.5</v>
      </c>
      <c r="I7727">
        <v>0</v>
      </c>
    </row>
    <row r="7728" spans="1:9">
      <c r="A7728" s="7">
        <v>7726.5</v>
      </c>
      <c r="B7728" s="7">
        <v>1</v>
      </c>
      <c r="C7728" s="7"/>
      <c r="D7728" s="7"/>
      <c r="E7728" s="7"/>
      <c r="H7728">
        <v>7726.5</v>
      </c>
      <c r="I7728">
        <v>0</v>
      </c>
    </row>
    <row r="7729" spans="1:9">
      <c r="A7729" s="7">
        <v>7727.5</v>
      </c>
      <c r="B7729" s="7">
        <v>0</v>
      </c>
      <c r="C7729" s="7"/>
      <c r="D7729" s="7"/>
      <c r="E7729" s="7"/>
      <c r="H7729">
        <v>7727.5</v>
      </c>
      <c r="I7729">
        <v>0</v>
      </c>
    </row>
    <row r="7730" spans="1:9">
      <c r="A7730" s="7">
        <v>7728.5</v>
      </c>
      <c r="B7730" s="7">
        <v>0</v>
      </c>
      <c r="C7730" s="7"/>
      <c r="D7730" s="7"/>
      <c r="E7730" s="7"/>
      <c r="H7730">
        <v>7728.5</v>
      </c>
      <c r="I7730">
        <v>0</v>
      </c>
    </row>
    <row r="7731" spans="1:9">
      <c r="A7731" s="7">
        <v>7729.5</v>
      </c>
      <c r="B7731" s="7">
        <v>0</v>
      </c>
      <c r="C7731" s="7"/>
      <c r="D7731" s="7"/>
      <c r="E7731" s="7"/>
      <c r="H7731">
        <v>7729.5</v>
      </c>
      <c r="I7731">
        <v>0</v>
      </c>
    </row>
    <row r="7732" spans="1:9">
      <c r="A7732" s="7">
        <v>7730.5</v>
      </c>
      <c r="B7732" s="7">
        <v>0</v>
      </c>
      <c r="C7732" s="7"/>
      <c r="D7732" s="7"/>
      <c r="E7732" s="7"/>
      <c r="H7732">
        <v>7730.5</v>
      </c>
      <c r="I7732">
        <v>0</v>
      </c>
    </row>
    <row r="7733" spans="1:9">
      <c r="A7733" s="7">
        <v>7731.5</v>
      </c>
      <c r="B7733" s="7">
        <v>0</v>
      </c>
      <c r="C7733" s="7"/>
      <c r="D7733" s="7"/>
      <c r="E7733" s="7"/>
      <c r="H7733">
        <v>7731.5</v>
      </c>
      <c r="I7733">
        <v>0</v>
      </c>
    </row>
    <row r="7734" spans="1:9">
      <c r="A7734" s="7">
        <v>7732.5</v>
      </c>
      <c r="B7734" s="7">
        <v>0</v>
      </c>
      <c r="C7734" s="7"/>
      <c r="D7734" s="7"/>
      <c r="E7734" s="7"/>
      <c r="H7734">
        <v>7732.5</v>
      </c>
      <c r="I7734">
        <v>0</v>
      </c>
    </row>
    <row r="7735" spans="1:9">
      <c r="A7735" s="7">
        <v>7733.5</v>
      </c>
      <c r="B7735" s="7">
        <v>0</v>
      </c>
      <c r="C7735" s="7"/>
      <c r="D7735" s="7"/>
      <c r="E7735" s="7"/>
      <c r="H7735">
        <v>7733.5</v>
      </c>
      <c r="I7735">
        <v>0</v>
      </c>
    </row>
    <row r="7736" spans="1:9">
      <c r="A7736" s="7">
        <v>7734.5</v>
      </c>
      <c r="B7736" s="7">
        <v>0</v>
      </c>
      <c r="C7736" s="7"/>
      <c r="D7736" s="7"/>
      <c r="E7736" s="7"/>
      <c r="H7736">
        <v>7734.5</v>
      </c>
      <c r="I7736">
        <v>0</v>
      </c>
    </row>
    <row r="7737" spans="1:9">
      <c r="A7737" s="7">
        <v>7735.5</v>
      </c>
      <c r="B7737" s="7">
        <v>0</v>
      </c>
      <c r="C7737" s="7"/>
      <c r="D7737" s="7"/>
      <c r="E7737" s="7"/>
      <c r="H7737">
        <v>7735.5</v>
      </c>
      <c r="I7737">
        <v>0</v>
      </c>
    </row>
    <row r="7738" spans="1:9">
      <c r="A7738" s="7">
        <v>7736.5</v>
      </c>
      <c r="B7738" s="7">
        <v>0</v>
      </c>
      <c r="C7738" s="7"/>
      <c r="D7738" s="7"/>
      <c r="E7738" s="7"/>
      <c r="H7738">
        <v>7736.5</v>
      </c>
      <c r="I7738">
        <v>0</v>
      </c>
    </row>
    <row r="7739" spans="1:9">
      <c r="A7739" s="7">
        <v>7737.5</v>
      </c>
      <c r="B7739" s="7">
        <v>0</v>
      </c>
      <c r="C7739" s="7"/>
      <c r="D7739" s="7"/>
      <c r="E7739" s="7"/>
      <c r="H7739">
        <v>7737.5</v>
      </c>
      <c r="I7739">
        <v>0</v>
      </c>
    </row>
    <row r="7740" spans="1:9">
      <c r="A7740" s="7">
        <v>7738.5</v>
      </c>
      <c r="B7740" s="7">
        <v>0</v>
      </c>
      <c r="C7740" s="7"/>
      <c r="D7740" s="7"/>
      <c r="E7740" s="7"/>
      <c r="H7740">
        <v>7738.5</v>
      </c>
      <c r="I7740">
        <v>0</v>
      </c>
    </row>
    <row r="7741" spans="1:9">
      <c r="A7741" s="7">
        <v>7739.5</v>
      </c>
      <c r="B7741" s="7">
        <v>0</v>
      </c>
      <c r="C7741" s="7"/>
      <c r="D7741" s="7"/>
      <c r="E7741" s="7"/>
      <c r="H7741">
        <v>7739.5</v>
      </c>
      <c r="I7741">
        <v>0</v>
      </c>
    </row>
    <row r="7742" spans="1:9">
      <c r="A7742" s="7">
        <v>7740.5</v>
      </c>
      <c r="B7742" s="7">
        <v>0</v>
      </c>
      <c r="C7742" s="7"/>
      <c r="D7742" s="7"/>
      <c r="E7742" s="7"/>
      <c r="H7742">
        <v>7740.5</v>
      </c>
      <c r="I7742">
        <v>0</v>
      </c>
    </row>
    <row r="7743" spans="1:9">
      <c r="A7743" s="7">
        <v>7741.5</v>
      </c>
      <c r="B7743" s="7">
        <v>0</v>
      </c>
      <c r="C7743" s="7"/>
      <c r="D7743" s="7"/>
      <c r="E7743" s="7"/>
      <c r="H7743">
        <v>7741.5</v>
      </c>
      <c r="I7743">
        <v>0</v>
      </c>
    </row>
    <row r="7744" spans="1:9">
      <c r="A7744" s="7">
        <v>7742.5</v>
      </c>
      <c r="B7744" s="7">
        <v>0</v>
      </c>
      <c r="C7744" s="7"/>
      <c r="D7744" s="7"/>
      <c r="E7744" s="7"/>
      <c r="H7744">
        <v>7742.5</v>
      </c>
      <c r="I7744">
        <v>0</v>
      </c>
    </row>
    <row r="7745" spans="1:9">
      <c r="A7745" s="7">
        <v>7743.5</v>
      </c>
      <c r="B7745" s="7">
        <v>0</v>
      </c>
      <c r="C7745" s="7"/>
      <c r="D7745" s="7"/>
      <c r="E7745" s="7"/>
      <c r="H7745">
        <v>7743.5</v>
      </c>
      <c r="I7745">
        <v>0</v>
      </c>
    </row>
    <row r="7746" spans="1:9">
      <c r="A7746" s="7">
        <v>7744.5</v>
      </c>
      <c r="B7746" s="7">
        <v>0</v>
      </c>
      <c r="C7746" s="7"/>
      <c r="D7746" s="7"/>
      <c r="E7746" s="7"/>
      <c r="H7746">
        <v>7744.5</v>
      </c>
      <c r="I7746">
        <v>0</v>
      </c>
    </row>
    <row r="7747" spans="1:9">
      <c r="A7747" s="7">
        <v>7745.5</v>
      </c>
      <c r="B7747" s="7">
        <v>0</v>
      </c>
      <c r="C7747" s="7"/>
      <c r="D7747" s="7"/>
      <c r="E7747" s="7"/>
      <c r="H7747">
        <v>7745.5</v>
      </c>
      <c r="I7747">
        <v>0</v>
      </c>
    </row>
    <row r="7748" spans="1:9">
      <c r="A7748" s="7">
        <v>7746.5</v>
      </c>
      <c r="B7748" s="7">
        <v>0</v>
      </c>
      <c r="C7748" s="7"/>
      <c r="D7748" s="7"/>
      <c r="E7748" s="7"/>
      <c r="H7748">
        <v>7746.5</v>
      </c>
      <c r="I7748">
        <v>0</v>
      </c>
    </row>
    <row r="7749" spans="1:9">
      <c r="A7749" s="7">
        <v>7747.5</v>
      </c>
      <c r="B7749" s="7">
        <v>0</v>
      </c>
      <c r="C7749" s="7"/>
      <c r="D7749" s="7"/>
      <c r="E7749" s="7"/>
      <c r="H7749">
        <v>7747.5</v>
      </c>
      <c r="I7749">
        <v>0</v>
      </c>
    </row>
    <row r="7750" spans="1:9">
      <c r="A7750" s="7">
        <v>7748.5</v>
      </c>
      <c r="B7750" s="7">
        <v>0</v>
      </c>
      <c r="C7750" s="7"/>
      <c r="D7750" s="7"/>
      <c r="E7750" s="7"/>
      <c r="H7750">
        <v>7748.5</v>
      </c>
      <c r="I7750">
        <v>0</v>
      </c>
    </row>
    <row r="7751" spans="1:9">
      <c r="A7751" s="7">
        <v>7749.5</v>
      </c>
      <c r="B7751" s="7">
        <v>1</v>
      </c>
      <c r="C7751" s="7"/>
      <c r="D7751" s="7"/>
      <c r="E7751" s="7"/>
      <c r="H7751">
        <v>7749.5</v>
      </c>
      <c r="I7751">
        <v>0</v>
      </c>
    </row>
    <row r="7752" spans="1:9">
      <c r="A7752" s="7">
        <v>7750.5</v>
      </c>
      <c r="B7752" s="7">
        <v>0</v>
      </c>
      <c r="C7752" s="7"/>
      <c r="D7752" s="7"/>
      <c r="E7752" s="7"/>
      <c r="H7752">
        <v>7750.5</v>
      </c>
      <c r="I7752">
        <v>0</v>
      </c>
    </row>
    <row r="7753" spans="1:9">
      <c r="A7753" s="7">
        <v>7751.5</v>
      </c>
      <c r="B7753" s="7">
        <v>0</v>
      </c>
      <c r="C7753" s="7"/>
      <c r="D7753" s="7"/>
      <c r="E7753" s="7"/>
      <c r="H7753">
        <v>7751.5</v>
      </c>
      <c r="I7753">
        <v>0</v>
      </c>
    </row>
    <row r="7754" spans="1:9">
      <c r="A7754" s="7">
        <v>7752.5</v>
      </c>
      <c r="B7754" s="7">
        <v>0</v>
      </c>
      <c r="C7754" s="7"/>
      <c r="D7754" s="7"/>
      <c r="E7754" s="7"/>
      <c r="H7754">
        <v>7752.5</v>
      </c>
      <c r="I7754">
        <v>0</v>
      </c>
    </row>
    <row r="7755" spans="1:9">
      <c r="A7755" s="7">
        <v>7753.5</v>
      </c>
      <c r="B7755" s="7">
        <v>0</v>
      </c>
      <c r="C7755" s="7"/>
      <c r="D7755" s="7"/>
      <c r="E7755" s="7"/>
      <c r="H7755">
        <v>7753.5</v>
      </c>
      <c r="I7755">
        <v>0</v>
      </c>
    </row>
    <row r="7756" spans="1:9">
      <c r="A7756" s="7">
        <v>7754.5</v>
      </c>
      <c r="B7756" s="7">
        <v>0</v>
      </c>
      <c r="C7756" s="7"/>
      <c r="D7756" s="7"/>
      <c r="E7756" s="7"/>
      <c r="H7756">
        <v>7754.5</v>
      </c>
      <c r="I7756">
        <v>0</v>
      </c>
    </row>
    <row r="7757" spans="1:9">
      <c r="A7757" s="7">
        <v>7755.5</v>
      </c>
      <c r="B7757" s="7">
        <v>0</v>
      </c>
      <c r="C7757" s="7"/>
      <c r="D7757" s="7"/>
      <c r="E7757" s="7"/>
      <c r="H7757">
        <v>7755.5</v>
      </c>
      <c r="I7757">
        <v>0</v>
      </c>
    </row>
    <row r="7758" spans="1:9">
      <c r="A7758" s="7">
        <v>7756.5</v>
      </c>
      <c r="B7758" s="7">
        <v>0</v>
      </c>
      <c r="C7758" s="7"/>
      <c r="D7758" s="7"/>
      <c r="E7758" s="7"/>
      <c r="H7758">
        <v>7756.5</v>
      </c>
      <c r="I7758">
        <v>0</v>
      </c>
    </row>
    <row r="7759" spans="1:9">
      <c r="A7759" s="7">
        <v>7757.5</v>
      </c>
      <c r="B7759" s="7">
        <v>0</v>
      </c>
      <c r="C7759" s="7"/>
      <c r="D7759" s="7"/>
      <c r="E7759" s="7"/>
      <c r="H7759">
        <v>7757.5</v>
      </c>
      <c r="I7759">
        <v>0</v>
      </c>
    </row>
    <row r="7760" spans="1:9">
      <c r="A7760" s="7">
        <v>7758.5</v>
      </c>
      <c r="B7760" s="7">
        <v>0</v>
      </c>
      <c r="C7760" s="7"/>
      <c r="D7760" s="7"/>
      <c r="E7760" s="7"/>
      <c r="H7760">
        <v>7758.5</v>
      </c>
      <c r="I7760">
        <v>0</v>
      </c>
    </row>
    <row r="7761" spans="1:9">
      <c r="A7761" s="7">
        <v>7759.5</v>
      </c>
      <c r="B7761" s="7">
        <v>0</v>
      </c>
      <c r="C7761" s="7"/>
      <c r="D7761" s="7"/>
      <c r="E7761" s="7"/>
      <c r="H7761">
        <v>7759.5</v>
      </c>
      <c r="I7761">
        <v>0</v>
      </c>
    </row>
    <row r="7762" spans="1:9">
      <c r="A7762" s="7">
        <v>7760.5</v>
      </c>
      <c r="B7762" s="7">
        <v>0</v>
      </c>
      <c r="C7762" s="7"/>
      <c r="D7762" s="7"/>
      <c r="E7762" s="7"/>
      <c r="H7762">
        <v>7760.5</v>
      </c>
      <c r="I7762">
        <v>0</v>
      </c>
    </row>
    <row r="7763" spans="1:9">
      <c r="A7763" s="7">
        <v>7761.5</v>
      </c>
      <c r="B7763" s="7">
        <v>0</v>
      </c>
      <c r="C7763" s="7"/>
      <c r="D7763" s="7"/>
      <c r="E7763" s="7"/>
      <c r="H7763">
        <v>7761.5</v>
      </c>
      <c r="I7763">
        <v>0</v>
      </c>
    </row>
    <row r="7764" spans="1:9">
      <c r="A7764" s="7">
        <v>7762.5</v>
      </c>
      <c r="B7764" s="7">
        <v>0</v>
      </c>
      <c r="C7764" s="7"/>
      <c r="D7764" s="7"/>
      <c r="E7764" s="7"/>
      <c r="H7764">
        <v>7762.5</v>
      </c>
      <c r="I7764">
        <v>1</v>
      </c>
    </row>
    <row r="7765" spans="1:9">
      <c r="A7765" s="7">
        <v>7763.5</v>
      </c>
      <c r="B7765" s="7">
        <v>0</v>
      </c>
      <c r="C7765" s="7"/>
      <c r="D7765" s="7"/>
      <c r="E7765" s="7"/>
      <c r="H7765">
        <v>7763.5</v>
      </c>
      <c r="I7765">
        <v>0</v>
      </c>
    </row>
    <row r="7766" spans="1:9">
      <c r="A7766" s="7">
        <v>7764.5</v>
      </c>
      <c r="B7766" s="7">
        <v>0</v>
      </c>
      <c r="C7766" s="7"/>
      <c r="D7766" s="7"/>
      <c r="E7766" s="7"/>
      <c r="H7766">
        <v>7764.5</v>
      </c>
      <c r="I7766">
        <v>0</v>
      </c>
    </row>
    <row r="7767" spans="1:9">
      <c r="A7767" s="7">
        <v>7765.5</v>
      </c>
      <c r="B7767" s="7">
        <v>0</v>
      </c>
      <c r="C7767" s="7"/>
      <c r="D7767" s="7"/>
      <c r="E7767" s="7"/>
      <c r="H7767">
        <v>7765.5</v>
      </c>
      <c r="I7767">
        <v>0</v>
      </c>
    </row>
    <row r="7768" spans="1:9">
      <c r="A7768" s="7">
        <v>7766.5</v>
      </c>
      <c r="B7768" s="7">
        <v>0</v>
      </c>
      <c r="C7768" s="7"/>
      <c r="D7768" s="7"/>
      <c r="E7768" s="7"/>
      <c r="H7768">
        <v>7766.5</v>
      </c>
      <c r="I7768">
        <v>0</v>
      </c>
    </row>
    <row r="7769" spans="1:9">
      <c r="A7769" s="7">
        <v>7767.5</v>
      </c>
      <c r="B7769" s="7">
        <v>0</v>
      </c>
      <c r="C7769" s="7"/>
      <c r="D7769" s="7"/>
      <c r="E7769" s="7"/>
      <c r="H7769">
        <v>7767.5</v>
      </c>
      <c r="I7769">
        <v>0</v>
      </c>
    </row>
    <row r="7770" spans="1:9">
      <c r="A7770" s="7">
        <v>7768.5</v>
      </c>
      <c r="B7770" s="7">
        <v>0</v>
      </c>
      <c r="C7770" s="7"/>
      <c r="D7770" s="7"/>
      <c r="E7770" s="7"/>
      <c r="H7770">
        <v>7768.5</v>
      </c>
      <c r="I7770">
        <v>0</v>
      </c>
    </row>
    <row r="7771" spans="1:9">
      <c r="A7771" s="7">
        <v>7769.5</v>
      </c>
      <c r="B7771" s="7">
        <v>0</v>
      </c>
      <c r="C7771" s="7"/>
      <c r="D7771" s="7"/>
      <c r="E7771" s="7"/>
      <c r="H7771">
        <v>7769.5</v>
      </c>
      <c r="I7771">
        <v>0</v>
      </c>
    </row>
    <row r="7772" spans="1:9">
      <c r="A7772" s="7">
        <v>7770.5</v>
      </c>
      <c r="B7772" s="7">
        <v>0</v>
      </c>
      <c r="C7772" s="7"/>
      <c r="D7772" s="7"/>
      <c r="E7772" s="7"/>
      <c r="H7772">
        <v>7770.5</v>
      </c>
      <c r="I7772">
        <v>0</v>
      </c>
    </row>
    <row r="7773" spans="1:9">
      <c r="A7773" s="7">
        <v>7771.5</v>
      </c>
      <c r="B7773" s="7">
        <v>0</v>
      </c>
      <c r="C7773" s="7"/>
      <c r="D7773" s="7"/>
      <c r="E7773" s="7"/>
      <c r="H7773">
        <v>7771.5</v>
      </c>
      <c r="I7773">
        <v>0</v>
      </c>
    </row>
    <row r="7774" spans="1:9">
      <c r="A7774" s="7">
        <v>7772.5</v>
      </c>
      <c r="B7774" s="7">
        <v>0</v>
      </c>
      <c r="C7774" s="7"/>
      <c r="D7774" s="7"/>
      <c r="E7774" s="7"/>
      <c r="H7774">
        <v>7772.5</v>
      </c>
      <c r="I7774">
        <v>0</v>
      </c>
    </row>
    <row r="7775" spans="1:9">
      <c r="A7775" s="7">
        <v>7773.5</v>
      </c>
      <c r="B7775" s="7">
        <v>0</v>
      </c>
      <c r="C7775" s="7"/>
      <c r="D7775" s="7"/>
      <c r="E7775" s="7"/>
      <c r="H7775">
        <v>7773.5</v>
      </c>
      <c r="I7775">
        <v>0</v>
      </c>
    </row>
    <row r="7776" spans="1:9">
      <c r="A7776" s="7">
        <v>7774.5</v>
      </c>
      <c r="B7776" s="7">
        <v>0</v>
      </c>
      <c r="C7776" s="7"/>
      <c r="D7776" s="7"/>
      <c r="E7776" s="7"/>
      <c r="H7776">
        <v>7774.5</v>
      </c>
      <c r="I7776">
        <v>0</v>
      </c>
    </row>
    <row r="7777" spans="1:9">
      <c r="A7777" s="7">
        <v>7775.5</v>
      </c>
      <c r="B7777" s="7">
        <v>0</v>
      </c>
      <c r="C7777" s="7"/>
      <c r="D7777" s="7"/>
      <c r="E7777" s="7"/>
      <c r="H7777">
        <v>7775.5</v>
      </c>
      <c r="I7777">
        <v>0</v>
      </c>
    </row>
    <row r="7778" spans="1:9">
      <c r="A7778" s="7">
        <v>7776.5</v>
      </c>
      <c r="B7778" s="7">
        <v>0</v>
      </c>
      <c r="C7778" s="7"/>
      <c r="D7778" s="7"/>
      <c r="E7778" s="7"/>
      <c r="H7778">
        <v>7776.5</v>
      </c>
      <c r="I7778">
        <v>0</v>
      </c>
    </row>
    <row r="7779" spans="1:9">
      <c r="A7779" s="7">
        <v>7777.5</v>
      </c>
      <c r="B7779" s="7">
        <v>0</v>
      </c>
      <c r="C7779" s="7"/>
      <c r="D7779" s="7"/>
      <c r="E7779" s="7"/>
      <c r="H7779">
        <v>7777.5</v>
      </c>
      <c r="I7779">
        <v>0</v>
      </c>
    </row>
    <row r="7780" spans="1:9">
      <c r="A7780" s="7">
        <v>7778.5</v>
      </c>
      <c r="B7780" s="7">
        <v>0</v>
      </c>
      <c r="C7780" s="7"/>
      <c r="D7780" s="7"/>
      <c r="E7780" s="7"/>
      <c r="H7780">
        <v>7778.5</v>
      </c>
      <c r="I7780">
        <v>0</v>
      </c>
    </row>
    <row r="7781" spans="1:9">
      <c r="A7781" s="7">
        <v>7779.5</v>
      </c>
      <c r="B7781" s="7">
        <v>0</v>
      </c>
      <c r="C7781" s="7"/>
      <c r="D7781" s="7"/>
      <c r="E7781" s="7"/>
      <c r="H7781">
        <v>7779.5</v>
      </c>
      <c r="I7781">
        <v>0</v>
      </c>
    </row>
    <row r="7782" spans="1:9">
      <c r="A7782" s="7">
        <v>7780.5</v>
      </c>
      <c r="B7782" s="7">
        <v>0</v>
      </c>
      <c r="C7782" s="7"/>
      <c r="D7782" s="7"/>
      <c r="E7782" s="7"/>
      <c r="H7782">
        <v>7780.5</v>
      </c>
      <c r="I7782">
        <v>0</v>
      </c>
    </row>
    <row r="7783" spans="1:9">
      <c r="A7783" s="7">
        <v>7781.5</v>
      </c>
      <c r="B7783" s="7">
        <v>0</v>
      </c>
      <c r="C7783" s="7"/>
      <c r="D7783" s="7"/>
      <c r="E7783" s="7"/>
      <c r="H7783">
        <v>7781.5</v>
      </c>
      <c r="I7783">
        <v>0</v>
      </c>
    </row>
    <row r="7784" spans="1:9">
      <c r="A7784" s="7">
        <v>7782.5</v>
      </c>
      <c r="B7784" s="7">
        <v>0</v>
      </c>
      <c r="C7784" s="7"/>
      <c r="D7784" s="7"/>
      <c r="E7784" s="7"/>
      <c r="H7784">
        <v>7782.5</v>
      </c>
      <c r="I7784">
        <v>0</v>
      </c>
    </row>
    <row r="7785" spans="1:9">
      <c r="A7785" s="7">
        <v>7783.5</v>
      </c>
      <c r="B7785" s="7">
        <v>0</v>
      </c>
      <c r="C7785" s="7"/>
      <c r="D7785" s="7"/>
      <c r="E7785" s="7"/>
      <c r="H7785">
        <v>7783.5</v>
      </c>
      <c r="I7785">
        <v>0</v>
      </c>
    </row>
    <row r="7786" spans="1:9">
      <c r="A7786" s="7">
        <v>7784.5</v>
      </c>
      <c r="B7786" s="7">
        <v>0</v>
      </c>
      <c r="C7786" s="7"/>
      <c r="D7786" s="7"/>
      <c r="E7786" s="7"/>
      <c r="H7786">
        <v>7784.5</v>
      </c>
      <c r="I7786">
        <v>0</v>
      </c>
    </row>
    <row r="7787" spans="1:9">
      <c r="A7787" s="7">
        <v>7785.5</v>
      </c>
      <c r="B7787" s="7">
        <v>0</v>
      </c>
      <c r="C7787" s="7"/>
      <c r="D7787" s="7"/>
      <c r="E7787" s="7"/>
      <c r="H7787">
        <v>7785.5</v>
      </c>
      <c r="I7787">
        <v>0</v>
      </c>
    </row>
    <row r="7788" spans="1:9">
      <c r="A7788" s="7">
        <v>7786.5</v>
      </c>
      <c r="B7788" s="7">
        <v>0</v>
      </c>
      <c r="C7788" s="7"/>
      <c r="D7788" s="7"/>
      <c r="E7788" s="7"/>
      <c r="H7788">
        <v>7786.5</v>
      </c>
      <c r="I7788">
        <v>0</v>
      </c>
    </row>
    <row r="7789" spans="1:9">
      <c r="A7789" s="7">
        <v>7787.5</v>
      </c>
      <c r="B7789" s="7">
        <v>0</v>
      </c>
      <c r="C7789" s="7"/>
      <c r="D7789" s="7"/>
      <c r="E7789" s="7"/>
      <c r="H7789">
        <v>7787.5</v>
      </c>
      <c r="I7789">
        <v>0</v>
      </c>
    </row>
    <row r="7790" spans="1:9">
      <c r="A7790" s="7">
        <v>7788.5</v>
      </c>
      <c r="B7790" s="7">
        <v>1</v>
      </c>
      <c r="C7790" s="7"/>
      <c r="D7790" s="7"/>
      <c r="E7790" s="7"/>
      <c r="H7790">
        <v>7788.5</v>
      </c>
      <c r="I7790">
        <v>0</v>
      </c>
    </row>
    <row r="7791" spans="1:9">
      <c r="A7791" s="7">
        <v>7789.5</v>
      </c>
      <c r="B7791" s="7">
        <v>0</v>
      </c>
      <c r="C7791" s="7"/>
      <c r="D7791" s="7"/>
      <c r="E7791" s="7"/>
      <c r="H7791">
        <v>7789.5</v>
      </c>
      <c r="I7791">
        <v>0</v>
      </c>
    </row>
    <row r="7792" spans="1:9">
      <c r="A7792" s="7">
        <v>7790.5</v>
      </c>
      <c r="B7792" s="7">
        <v>0</v>
      </c>
      <c r="C7792" s="7"/>
      <c r="D7792" s="7"/>
      <c r="E7792" s="7"/>
      <c r="H7792">
        <v>7790.5</v>
      </c>
      <c r="I7792">
        <v>0</v>
      </c>
    </row>
    <row r="7793" spans="1:9">
      <c r="A7793" s="7">
        <v>7791.5</v>
      </c>
      <c r="B7793" s="7">
        <v>0</v>
      </c>
      <c r="C7793" s="7"/>
      <c r="D7793" s="7"/>
      <c r="E7793" s="7"/>
      <c r="H7793">
        <v>7791.5</v>
      </c>
      <c r="I7793">
        <v>0</v>
      </c>
    </row>
    <row r="7794" spans="1:9">
      <c r="A7794" s="7">
        <v>7792.5</v>
      </c>
      <c r="B7794" s="7">
        <v>0</v>
      </c>
      <c r="C7794" s="7"/>
      <c r="D7794" s="7"/>
      <c r="E7794" s="7"/>
      <c r="H7794">
        <v>7792.5</v>
      </c>
      <c r="I7794">
        <v>0</v>
      </c>
    </row>
    <row r="7795" spans="1:9">
      <c r="A7795" s="7">
        <v>7793.5</v>
      </c>
      <c r="B7795" s="7">
        <v>0</v>
      </c>
      <c r="C7795" s="7"/>
      <c r="D7795" s="7"/>
      <c r="E7795" s="7"/>
      <c r="H7795">
        <v>7793.5</v>
      </c>
      <c r="I7795">
        <v>0</v>
      </c>
    </row>
    <row r="7796" spans="1:9">
      <c r="A7796" s="7">
        <v>7794.5</v>
      </c>
      <c r="B7796" s="7">
        <v>0</v>
      </c>
      <c r="C7796" s="7"/>
      <c r="D7796" s="7"/>
      <c r="E7796" s="7"/>
      <c r="H7796">
        <v>7794.5</v>
      </c>
      <c r="I7796">
        <v>0</v>
      </c>
    </row>
    <row r="7797" spans="1:9">
      <c r="A7797" s="7">
        <v>7795.5</v>
      </c>
      <c r="B7797" s="7">
        <v>0</v>
      </c>
      <c r="C7797" s="7"/>
      <c r="D7797" s="7"/>
      <c r="E7797" s="7"/>
      <c r="H7797">
        <v>7795.5</v>
      </c>
      <c r="I7797">
        <v>0</v>
      </c>
    </row>
    <row r="7798" spans="1:9">
      <c r="A7798" s="7">
        <v>7796.5</v>
      </c>
      <c r="B7798" s="7">
        <v>0</v>
      </c>
      <c r="C7798" s="7"/>
      <c r="D7798" s="7"/>
      <c r="E7798" s="7"/>
      <c r="H7798">
        <v>7796.5</v>
      </c>
      <c r="I7798">
        <v>0</v>
      </c>
    </row>
    <row r="7799" spans="1:9">
      <c r="A7799" s="7">
        <v>7797.5</v>
      </c>
      <c r="B7799" s="7">
        <v>0</v>
      </c>
      <c r="C7799" s="7"/>
      <c r="D7799" s="7"/>
      <c r="E7799" s="7"/>
      <c r="H7799">
        <v>7797.5</v>
      </c>
      <c r="I7799">
        <v>1</v>
      </c>
    </row>
    <row r="7800" spans="1:9">
      <c r="A7800" s="7">
        <v>7798.5</v>
      </c>
      <c r="B7800" s="7">
        <v>0</v>
      </c>
      <c r="C7800" s="7"/>
      <c r="D7800" s="7"/>
      <c r="E7800" s="7"/>
      <c r="H7800">
        <v>7798.5</v>
      </c>
      <c r="I7800">
        <v>0</v>
      </c>
    </row>
    <row r="7801" spans="1:9">
      <c r="A7801" s="7">
        <v>7799.5</v>
      </c>
      <c r="B7801" s="7">
        <v>0</v>
      </c>
      <c r="C7801" s="7"/>
      <c r="D7801" s="7"/>
      <c r="E7801" s="7"/>
      <c r="H7801">
        <v>7799.5</v>
      </c>
      <c r="I7801">
        <v>0</v>
      </c>
    </row>
    <row r="7802" spans="1:9">
      <c r="A7802" s="7">
        <v>7800.5</v>
      </c>
      <c r="B7802" s="7">
        <v>0</v>
      </c>
      <c r="C7802" s="7"/>
      <c r="D7802" s="7"/>
      <c r="E7802" s="7"/>
      <c r="H7802">
        <v>7800.5</v>
      </c>
      <c r="I7802">
        <v>0</v>
      </c>
    </row>
    <row r="7803" spans="1:9">
      <c r="A7803" s="7">
        <v>7801.5</v>
      </c>
      <c r="B7803" s="7">
        <v>0</v>
      </c>
      <c r="C7803" s="7"/>
      <c r="D7803" s="7"/>
      <c r="E7803" s="7"/>
      <c r="H7803">
        <v>7801.5</v>
      </c>
      <c r="I7803">
        <v>1</v>
      </c>
    </row>
    <row r="7804" spans="1:9">
      <c r="A7804" s="7">
        <v>7802.5</v>
      </c>
      <c r="B7804" s="7">
        <v>0</v>
      </c>
      <c r="C7804" s="7"/>
      <c r="D7804" s="7"/>
      <c r="E7804" s="7"/>
      <c r="H7804">
        <v>7802.5</v>
      </c>
      <c r="I7804">
        <v>0</v>
      </c>
    </row>
    <row r="7805" spans="1:9">
      <c r="A7805" s="7">
        <v>7803.5</v>
      </c>
      <c r="B7805" s="7">
        <v>0</v>
      </c>
      <c r="C7805" s="7"/>
      <c r="D7805" s="7"/>
      <c r="E7805" s="7"/>
      <c r="H7805">
        <v>7803.5</v>
      </c>
      <c r="I7805">
        <v>0</v>
      </c>
    </row>
    <row r="7806" spans="1:9">
      <c r="A7806" s="7">
        <v>7804.5</v>
      </c>
      <c r="B7806" s="7">
        <v>0</v>
      </c>
      <c r="C7806" s="7"/>
      <c r="D7806" s="7"/>
      <c r="E7806" s="7"/>
      <c r="H7806">
        <v>7804.5</v>
      </c>
      <c r="I7806">
        <v>1</v>
      </c>
    </row>
    <row r="7807" spans="1:9">
      <c r="A7807" s="7">
        <v>7805.5</v>
      </c>
      <c r="B7807" s="7">
        <v>0</v>
      </c>
      <c r="C7807" s="7"/>
      <c r="D7807" s="7"/>
      <c r="E7807" s="7"/>
      <c r="H7807">
        <v>7805.5</v>
      </c>
      <c r="I7807">
        <v>0</v>
      </c>
    </row>
    <row r="7808" spans="1:9">
      <c r="A7808" s="7">
        <v>7806.5</v>
      </c>
      <c r="B7808" s="7">
        <v>0</v>
      </c>
      <c r="C7808" s="7"/>
      <c r="D7808" s="7"/>
      <c r="E7808" s="7"/>
      <c r="H7808">
        <v>7806.5</v>
      </c>
      <c r="I7808">
        <v>0</v>
      </c>
    </row>
    <row r="7809" spans="1:9">
      <c r="A7809" s="7">
        <v>7807.5</v>
      </c>
      <c r="B7809" s="7">
        <v>0</v>
      </c>
      <c r="C7809" s="7"/>
      <c r="D7809" s="7"/>
      <c r="E7809" s="7"/>
      <c r="H7809">
        <v>7807.5</v>
      </c>
      <c r="I7809">
        <v>0</v>
      </c>
    </row>
    <row r="7810" spans="1:9">
      <c r="A7810" s="7">
        <v>7808.5</v>
      </c>
      <c r="B7810" s="7">
        <v>0</v>
      </c>
      <c r="C7810" s="7"/>
      <c r="D7810" s="7"/>
      <c r="E7810" s="7"/>
      <c r="H7810">
        <v>7808.5</v>
      </c>
      <c r="I7810">
        <v>0</v>
      </c>
    </row>
    <row r="7811" spans="1:9">
      <c r="A7811" s="7">
        <v>7809.5</v>
      </c>
      <c r="B7811" s="7">
        <v>0</v>
      </c>
      <c r="C7811" s="7"/>
      <c r="D7811" s="7"/>
      <c r="E7811" s="7"/>
      <c r="H7811">
        <v>7809.5</v>
      </c>
      <c r="I7811">
        <v>0</v>
      </c>
    </row>
    <row r="7812" spans="1:9">
      <c r="A7812" s="7">
        <v>7810.5</v>
      </c>
      <c r="B7812" s="7">
        <v>0</v>
      </c>
      <c r="C7812" s="7"/>
      <c r="D7812" s="7"/>
      <c r="E7812" s="7"/>
      <c r="H7812">
        <v>7810.5</v>
      </c>
      <c r="I7812">
        <v>0</v>
      </c>
    </row>
    <row r="7813" spans="1:9">
      <c r="A7813" s="7">
        <v>7811.5</v>
      </c>
      <c r="B7813" s="7">
        <v>0</v>
      </c>
      <c r="C7813" s="7"/>
      <c r="D7813" s="7"/>
      <c r="E7813" s="7"/>
      <c r="H7813">
        <v>7811.5</v>
      </c>
      <c r="I7813">
        <v>1</v>
      </c>
    </row>
    <row r="7814" spans="1:9">
      <c r="A7814" s="7">
        <v>7812.5</v>
      </c>
      <c r="B7814" s="7">
        <v>0</v>
      </c>
      <c r="C7814" s="7"/>
      <c r="D7814" s="7"/>
      <c r="E7814" s="7"/>
      <c r="H7814">
        <v>7812.5</v>
      </c>
      <c r="I7814">
        <v>0</v>
      </c>
    </row>
    <row r="7815" spans="1:9">
      <c r="A7815" s="7">
        <v>7813.5</v>
      </c>
      <c r="B7815" s="7">
        <v>0</v>
      </c>
      <c r="C7815" s="7"/>
      <c r="D7815" s="7"/>
      <c r="E7815" s="7"/>
      <c r="H7815">
        <v>7813.5</v>
      </c>
      <c r="I7815">
        <v>0</v>
      </c>
    </row>
    <row r="7816" spans="1:9">
      <c r="A7816" s="7">
        <v>7814.5</v>
      </c>
      <c r="B7816" s="7">
        <v>0</v>
      </c>
      <c r="C7816" s="7"/>
      <c r="D7816" s="7"/>
      <c r="E7816" s="7"/>
      <c r="H7816">
        <v>7814.5</v>
      </c>
      <c r="I7816">
        <v>0</v>
      </c>
    </row>
    <row r="7817" spans="1:9">
      <c r="A7817" s="7">
        <v>7815.5</v>
      </c>
      <c r="B7817" s="7">
        <v>0</v>
      </c>
      <c r="C7817" s="7"/>
      <c r="D7817" s="7"/>
      <c r="E7817" s="7"/>
      <c r="H7817">
        <v>7815.5</v>
      </c>
      <c r="I7817">
        <v>0</v>
      </c>
    </row>
    <row r="7818" spans="1:9">
      <c r="A7818" s="7">
        <v>7816.5</v>
      </c>
      <c r="B7818" s="7">
        <v>0</v>
      </c>
      <c r="C7818" s="7"/>
      <c r="D7818" s="7"/>
      <c r="E7818" s="7"/>
      <c r="H7818">
        <v>7816.5</v>
      </c>
      <c r="I7818">
        <v>1</v>
      </c>
    </row>
    <row r="7819" spans="1:9">
      <c r="A7819" s="7">
        <v>7817.5</v>
      </c>
      <c r="B7819" s="7">
        <v>0</v>
      </c>
      <c r="C7819" s="7"/>
      <c r="D7819" s="7"/>
      <c r="E7819" s="7"/>
      <c r="H7819">
        <v>7817.5</v>
      </c>
      <c r="I7819">
        <v>0</v>
      </c>
    </row>
    <row r="7820" spans="1:9">
      <c r="A7820" s="7">
        <v>7818.5</v>
      </c>
      <c r="B7820" s="7">
        <v>1</v>
      </c>
      <c r="C7820" s="7"/>
      <c r="D7820" s="7"/>
      <c r="E7820" s="7"/>
      <c r="H7820">
        <v>7818.5</v>
      </c>
      <c r="I7820">
        <v>0</v>
      </c>
    </row>
    <row r="7821" spans="1:9">
      <c r="A7821" s="7">
        <v>7819.5</v>
      </c>
      <c r="B7821" s="7">
        <v>0</v>
      </c>
      <c r="C7821" s="7"/>
      <c r="D7821" s="7"/>
      <c r="E7821" s="7"/>
      <c r="H7821">
        <v>7819.5</v>
      </c>
      <c r="I7821">
        <v>0</v>
      </c>
    </row>
    <row r="7822" spans="1:9">
      <c r="A7822" s="7">
        <v>7820.5</v>
      </c>
      <c r="B7822" s="7">
        <v>0</v>
      </c>
      <c r="C7822" s="7"/>
      <c r="D7822" s="7"/>
      <c r="E7822" s="7"/>
      <c r="H7822">
        <v>7820.5</v>
      </c>
      <c r="I7822">
        <v>0</v>
      </c>
    </row>
    <row r="7823" spans="1:9">
      <c r="A7823" s="7">
        <v>7821.5</v>
      </c>
      <c r="B7823" s="7">
        <v>0</v>
      </c>
      <c r="C7823" s="7"/>
      <c r="D7823" s="7"/>
      <c r="E7823" s="7"/>
      <c r="H7823">
        <v>7821.5</v>
      </c>
      <c r="I7823">
        <v>0</v>
      </c>
    </row>
    <row r="7824" spans="1:9">
      <c r="A7824" s="7">
        <v>7822.5</v>
      </c>
      <c r="B7824" s="7">
        <v>0</v>
      </c>
      <c r="C7824" s="7"/>
      <c r="D7824" s="7"/>
      <c r="E7824" s="7"/>
      <c r="H7824">
        <v>7822.5</v>
      </c>
      <c r="I7824">
        <v>0</v>
      </c>
    </row>
    <row r="7825" spans="1:9">
      <c r="A7825" s="7">
        <v>7823.5</v>
      </c>
      <c r="B7825" s="7">
        <v>0</v>
      </c>
      <c r="C7825" s="7"/>
      <c r="D7825" s="7"/>
      <c r="E7825" s="7"/>
      <c r="H7825">
        <v>7823.5</v>
      </c>
      <c r="I7825">
        <v>0</v>
      </c>
    </row>
    <row r="7826" spans="1:9">
      <c r="A7826" s="7">
        <v>7824.5</v>
      </c>
      <c r="B7826" s="7">
        <v>0</v>
      </c>
      <c r="C7826" s="7"/>
      <c r="D7826" s="7"/>
      <c r="E7826" s="7"/>
      <c r="H7826">
        <v>7824.5</v>
      </c>
      <c r="I7826">
        <v>0</v>
      </c>
    </row>
    <row r="7827" spans="1:9">
      <c r="A7827" s="7">
        <v>7825.5</v>
      </c>
      <c r="B7827" s="7">
        <v>0</v>
      </c>
      <c r="C7827" s="7"/>
      <c r="D7827" s="7"/>
      <c r="E7827" s="7"/>
      <c r="H7827">
        <v>7825.5</v>
      </c>
      <c r="I7827">
        <v>0</v>
      </c>
    </row>
    <row r="7828" spans="1:9">
      <c r="A7828" s="7">
        <v>7826.5</v>
      </c>
      <c r="B7828" s="7">
        <v>0</v>
      </c>
      <c r="C7828" s="7"/>
      <c r="D7828" s="7"/>
      <c r="E7828" s="7"/>
      <c r="H7828">
        <v>7826.5</v>
      </c>
      <c r="I7828">
        <v>0</v>
      </c>
    </row>
    <row r="7829" spans="1:9">
      <c r="A7829" s="7">
        <v>7827.5</v>
      </c>
      <c r="B7829" s="7">
        <v>0</v>
      </c>
      <c r="C7829" s="7"/>
      <c r="D7829" s="7"/>
      <c r="E7829" s="7"/>
      <c r="H7829">
        <v>7827.5</v>
      </c>
      <c r="I7829">
        <v>0</v>
      </c>
    </row>
    <row r="7830" spans="1:9">
      <c r="A7830" s="7">
        <v>7828.5</v>
      </c>
      <c r="B7830" s="7">
        <v>0</v>
      </c>
      <c r="C7830" s="7"/>
      <c r="D7830" s="7"/>
      <c r="E7830" s="7"/>
      <c r="H7830">
        <v>7828.5</v>
      </c>
      <c r="I7830">
        <v>0</v>
      </c>
    </row>
    <row r="7831" spans="1:9">
      <c r="A7831" s="7">
        <v>7829.5</v>
      </c>
      <c r="B7831" s="7">
        <v>0</v>
      </c>
      <c r="C7831" s="7"/>
      <c r="D7831" s="7"/>
      <c r="E7831" s="7"/>
      <c r="H7831">
        <v>7829.5</v>
      </c>
      <c r="I7831">
        <v>0</v>
      </c>
    </row>
    <row r="7832" spans="1:9">
      <c r="A7832" s="7">
        <v>7830.5</v>
      </c>
      <c r="B7832" s="7">
        <v>0</v>
      </c>
      <c r="C7832" s="7"/>
      <c r="D7832" s="7"/>
      <c r="E7832" s="7"/>
      <c r="H7832">
        <v>7830.5</v>
      </c>
      <c r="I7832">
        <v>0</v>
      </c>
    </row>
    <row r="7833" spans="1:9">
      <c r="A7833" s="7">
        <v>7831.5</v>
      </c>
      <c r="B7833" s="7">
        <v>0</v>
      </c>
      <c r="C7833" s="7"/>
      <c r="D7833" s="7"/>
      <c r="E7833" s="7"/>
      <c r="H7833">
        <v>7831.5</v>
      </c>
      <c r="I7833">
        <v>0</v>
      </c>
    </row>
    <row r="7834" spans="1:9">
      <c r="A7834" s="7">
        <v>7832.5</v>
      </c>
      <c r="B7834" s="7">
        <v>0</v>
      </c>
      <c r="C7834" s="7"/>
      <c r="D7834" s="7"/>
      <c r="E7834" s="7"/>
      <c r="H7834">
        <v>7832.5</v>
      </c>
      <c r="I7834">
        <v>0</v>
      </c>
    </row>
    <row r="7835" spans="1:9">
      <c r="A7835" s="7">
        <v>7833.5</v>
      </c>
      <c r="B7835" s="7">
        <v>0</v>
      </c>
      <c r="C7835" s="7"/>
      <c r="D7835" s="7"/>
      <c r="E7835" s="7"/>
      <c r="H7835">
        <v>7833.5</v>
      </c>
      <c r="I7835">
        <v>0</v>
      </c>
    </row>
    <row r="7836" spans="1:9">
      <c r="A7836" s="7">
        <v>7834.5</v>
      </c>
      <c r="B7836" s="7">
        <v>0</v>
      </c>
      <c r="C7836" s="7"/>
      <c r="D7836" s="7"/>
      <c r="E7836" s="7"/>
      <c r="H7836">
        <v>7834.5</v>
      </c>
      <c r="I7836">
        <v>0</v>
      </c>
    </row>
    <row r="7837" spans="1:9">
      <c r="A7837" s="7">
        <v>7835.5</v>
      </c>
      <c r="B7837" s="7">
        <v>0</v>
      </c>
      <c r="C7837" s="7"/>
      <c r="D7837" s="7"/>
      <c r="E7837" s="7"/>
      <c r="H7837">
        <v>7835.5</v>
      </c>
      <c r="I7837">
        <v>0</v>
      </c>
    </row>
    <row r="7838" spans="1:9">
      <c r="A7838" s="7">
        <v>7836.5</v>
      </c>
      <c r="B7838" s="7">
        <v>0</v>
      </c>
      <c r="C7838" s="7"/>
      <c r="D7838" s="7"/>
      <c r="E7838" s="7"/>
      <c r="H7838">
        <v>7836.5</v>
      </c>
      <c r="I7838">
        <v>1</v>
      </c>
    </row>
    <row r="7839" spans="1:9">
      <c r="A7839" s="7">
        <v>7837.5</v>
      </c>
      <c r="B7839" s="7">
        <v>0</v>
      </c>
      <c r="C7839" s="7"/>
      <c r="D7839" s="7"/>
      <c r="E7839" s="7"/>
      <c r="H7839">
        <v>7837.5</v>
      </c>
      <c r="I7839">
        <v>0</v>
      </c>
    </row>
    <row r="7840" spans="1:9">
      <c r="A7840" s="7">
        <v>7838.5</v>
      </c>
      <c r="B7840" s="7">
        <v>0</v>
      </c>
      <c r="C7840" s="7"/>
      <c r="D7840" s="7"/>
      <c r="E7840" s="7"/>
      <c r="H7840">
        <v>7838.5</v>
      </c>
      <c r="I7840">
        <v>0</v>
      </c>
    </row>
    <row r="7841" spans="1:9">
      <c r="A7841" s="7">
        <v>7839.5</v>
      </c>
      <c r="B7841" s="7">
        <v>0</v>
      </c>
      <c r="C7841" s="7"/>
      <c r="D7841" s="7"/>
      <c r="E7841" s="7"/>
      <c r="H7841">
        <v>7839.5</v>
      </c>
      <c r="I7841">
        <v>0</v>
      </c>
    </row>
    <row r="7842" spans="1:9">
      <c r="A7842" s="7">
        <v>7840.5</v>
      </c>
      <c r="B7842" s="7">
        <v>0</v>
      </c>
      <c r="C7842" s="7"/>
      <c r="D7842" s="7"/>
      <c r="E7842" s="7"/>
      <c r="H7842">
        <v>7840.5</v>
      </c>
      <c r="I7842">
        <v>0</v>
      </c>
    </row>
    <row r="7843" spans="1:9">
      <c r="A7843" s="7">
        <v>7841.5</v>
      </c>
      <c r="B7843" s="7">
        <v>0</v>
      </c>
      <c r="C7843" s="7"/>
      <c r="D7843" s="7"/>
      <c r="E7843" s="7"/>
      <c r="H7843">
        <v>7841.5</v>
      </c>
      <c r="I7843">
        <v>0</v>
      </c>
    </row>
    <row r="7844" spans="1:9">
      <c r="A7844" s="7">
        <v>7842.5</v>
      </c>
      <c r="B7844" s="7">
        <v>1</v>
      </c>
      <c r="C7844" s="7"/>
      <c r="D7844" s="7"/>
      <c r="E7844" s="7"/>
      <c r="H7844">
        <v>7842.5</v>
      </c>
      <c r="I7844">
        <v>0</v>
      </c>
    </row>
    <row r="7845" spans="1:9">
      <c r="A7845" s="7">
        <v>7843.5</v>
      </c>
      <c r="B7845" s="7">
        <v>0</v>
      </c>
      <c r="C7845" s="7"/>
      <c r="D7845" s="7"/>
      <c r="E7845" s="7"/>
      <c r="H7845">
        <v>7843.5</v>
      </c>
      <c r="I7845">
        <v>0</v>
      </c>
    </row>
    <row r="7846" spans="1:9">
      <c r="A7846" s="7">
        <v>7844.5</v>
      </c>
      <c r="B7846" s="7">
        <v>0</v>
      </c>
      <c r="C7846" s="7"/>
      <c r="D7846" s="7"/>
      <c r="E7846" s="7"/>
      <c r="H7846">
        <v>7844.5</v>
      </c>
      <c r="I7846">
        <v>0</v>
      </c>
    </row>
    <row r="7847" spans="1:9">
      <c r="A7847" s="7">
        <v>7845.5</v>
      </c>
      <c r="B7847" s="7">
        <v>0</v>
      </c>
      <c r="C7847" s="7"/>
      <c r="D7847" s="7"/>
      <c r="E7847" s="7"/>
      <c r="H7847">
        <v>7845.5</v>
      </c>
      <c r="I7847">
        <v>0</v>
      </c>
    </row>
    <row r="7848" spans="1:9">
      <c r="A7848" s="7">
        <v>7846.5</v>
      </c>
      <c r="B7848" s="7">
        <v>0</v>
      </c>
      <c r="C7848" s="7"/>
      <c r="D7848" s="7"/>
      <c r="E7848" s="7"/>
      <c r="H7848">
        <v>7846.5</v>
      </c>
      <c r="I7848">
        <v>0</v>
      </c>
    </row>
    <row r="7849" spans="1:9">
      <c r="A7849" s="7">
        <v>7847.5</v>
      </c>
      <c r="B7849" s="7">
        <v>0</v>
      </c>
      <c r="C7849" s="7"/>
      <c r="D7849" s="7"/>
      <c r="E7849" s="7"/>
      <c r="H7849">
        <v>7847.5</v>
      </c>
      <c r="I7849">
        <v>0</v>
      </c>
    </row>
    <row r="7850" spans="1:9">
      <c r="A7850" s="7">
        <v>7848.5</v>
      </c>
      <c r="B7850" s="7">
        <v>1</v>
      </c>
      <c r="C7850" s="7"/>
      <c r="D7850" s="7"/>
      <c r="E7850" s="7"/>
      <c r="H7850">
        <v>7848.5</v>
      </c>
      <c r="I7850">
        <v>0</v>
      </c>
    </row>
    <row r="7851" spans="1:9">
      <c r="A7851" s="7">
        <v>7849.5</v>
      </c>
      <c r="B7851" s="7">
        <v>0</v>
      </c>
      <c r="C7851" s="7"/>
      <c r="D7851" s="7"/>
      <c r="E7851" s="7"/>
      <c r="H7851">
        <v>7849.5</v>
      </c>
      <c r="I7851">
        <v>0</v>
      </c>
    </row>
    <row r="7852" spans="1:9">
      <c r="A7852" s="7">
        <v>7850.5</v>
      </c>
      <c r="B7852" s="7">
        <v>0</v>
      </c>
      <c r="C7852" s="7"/>
      <c r="D7852" s="7"/>
      <c r="E7852" s="7"/>
      <c r="H7852">
        <v>7850.5</v>
      </c>
      <c r="I7852">
        <v>0</v>
      </c>
    </row>
    <row r="7853" spans="1:9">
      <c r="A7853" s="7">
        <v>7851.5</v>
      </c>
      <c r="B7853" s="7">
        <v>0</v>
      </c>
      <c r="C7853" s="7"/>
      <c r="D7853" s="7"/>
      <c r="E7853" s="7"/>
      <c r="H7853">
        <v>7851.5</v>
      </c>
      <c r="I7853">
        <v>0</v>
      </c>
    </row>
    <row r="7854" spans="1:9">
      <c r="A7854" s="7">
        <v>7852.5</v>
      </c>
      <c r="B7854" s="7">
        <v>0</v>
      </c>
      <c r="C7854" s="7"/>
      <c r="D7854" s="7"/>
      <c r="E7854" s="7"/>
      <c r="H7854">
        <v>7852.5</v>
      </c>
      <c r="I7854">
        <v>0</v>
      </c>
    </row>
    <row r="7855" spans="1:9">
      <c r="A7855" s="7">
        <v>7853.5</v>
      </c>
      <c r="B7855" s="7">
        <v>0</v>
      </c>
      <c r="C7855" s="7"/>
      <c r="D7855" s="7"/>
      <c r="E7855" s="7"/>
      <c r="H7855">
        <v>7853.5</v>
      </c>
      <c r="I7855">
        <v>0</v>
      </c>
    </row>
    <row r="7856" spans="1:9">
      <c r="A7856" s="7">
        <v>7854.5</v>
      </c>
      <c r="B7856" s="7">
        <v>0</v>
      </c>
      <c r="C7856" s="7"/>
      <c r="D7856" s="7"/>
      <c r="E7856" s="7"/>
      <c r="H7856">
        <v>7854.5</v>
      </c>
      <c r="I7856">
        <v>0</v>
      </c>
    </row>
    <row r="7857" spans="1:9">
      <c r="A7857" s="7">
        <v>7855.5</v>
      </c>
      <c r="B7857" s="7">
        <v>0</v>
      </c>
      <c r="C7857" s="7"/>
      <c r="D7857" s="7"/>
      <c r="E7857" s="7"/>
      <c r="H7857">
        <v>7855.5</v>
      </c>
      <c r="I7857">
        <v>0</v>
      </c>
    </row>
    <row r="7858" spans="1:9">
      <c r="A7858" s="7">
        <v>7856.5</v>
      </c>
      <c r="B7858" s="7">
        <v>0</v>
      </c>
      <c r="C7858" s="7"/>
      <c r="D7858" s="7"/>
      <c r="E7858" s="7"/>
      <c r="H7858">
        <v>7856.5</v>
      </c>
      <c r="I7858">
        <v>0</v>
      </c>
    </row>
    <row r="7859" spans="1:9">
      <c r="A7859" s="7">
        <v>7857.5</v>
      </c>
      <c r="B7859" s="7">
        <v>0</v>
      </c>
      <c r="C7859" s="7"/>
      <c r="D7859" s="7"/>
      <c r="E7859" s="7"/>
      <c r="H7859">
        <v>7857.5</v>
      </c>
      <c r="I7859">
        <v>0</v>
      </c>
    </row>
    <row r="7860" spans="1:9">
      <c r="A7860" s="7">
        <v>7858.5</v>
      </c>
      <c r="B7860" s="7">
        <v>0</v>
      </c>
      <c r="C7860" s="7"/>
      <c r="D7860" s="7"/>
      <c r="E7860" s="7"/>
      <c r="H7860">
        <v>7858.5</v>
      </c>
      <c r="I7860">
        <v>0</v>
      </c>
    </row>
    <row r="7861" spans="1:9">
      <c r="A7861" s="7">
        <v>7859.5</v>
      </c>
      <c r="B7861" s="7">
        <v>0</v>
      </c>
      <c r="C7861" s="7"/>
      <c r="D7861" s="7"/>
      <c r="E7861" s="7"/>
      <c r="H7861">
        <v>7859.5</v>
      </c>
      <c r="I7861">
        <v>0</v>
      </c>
    </row>
    <row r="7862" spans="1:9">
      <c r="A7862" s="7">
        <v>7860.5</v>
      </c>
      <c r="B7862" s="7">
        <v>0</v>
      </c>
      <c r="C7862" s="7"/>
      <c r="D7862" s="7"/>
      <c r="E7862" s="7"/>
      <c r="H7862">
        <v>7860.5</v>
      </c>
      <c r="I7862">
        <v>0</v>
      </c>
    </row>
    <row r="7863" spans="1:9">
      <c r="A7863" s="7">
        <v>7861.5</v>
      </c>
      <c r="B7863" s="7">
        <v>0</v>
      </c>
      <c r="C7863" s="7"/>
      <c r="D7863" s="7"/>
      <c r="E7863" s="7"/>
      <c r="H7863">
        <v>7861.5</v>
      </c>
      <c r="I7863">
        <v>0</v>
      </c>
    </row>
    <row r="7864" spans="1:9">
      <c r="A7864" s="7">
        <v>7862.5</v>
      </c>
      <c r="B7864" s="7">
        <v>0</v>
      </c>
      <c r="C7864" s="7"/>
      <c r="D7864" s="7"/>
      <c r="E7864" s="7"/>
      <c r="H7864">
        <v>7862.5</v>
      </c>
      <c r="I7864">
        <v>0</v>
      </c>
    </row>
    <row r="7865" spans="1:9">
      <c r="A7865" s="7">
        <v>7863.5</v>
      </c>
      <c r="B7865" s="7">
        <v>0</v>
      </c>
      <c r="C7865" s="7"/>
      <c r="D7865" s="7"/>
      <c r="E7865" s="7"/>
      <c r="H7865">
        <v>7863.5</v>
      </c>
      <c r="I7865">
        <v>0</v>
      </c>
    </row>
    <row r="7866" spans="1:9">
      <c r="A7866" s="7">
        <v>7864.5</v>
      </c>
      <c r="B7866" s="7">
        <v>0</v>
      </c>
      <c r="C7866" s="7"/>
      <c r="D7866" s="7"/>
      <c r="E7866" s="7"/>
      <c r="H7866">
        <v>7864.5</v>
      </c>
      <c r="I7866">
        <v>0</v>
      </c>
    </row>
    <row r="7867" spans="1:9">
      <c r="A7867" s="7">
        <v>7865.5</v>
      </c>
      <c r="B7867" s="7">
        <v>1</v>
      </c>
      <c r="C7867" s="7"/>
      <c r="D7867" s="7"/>
      <c r="E7867" s="7"/>
      <c r="H7867">
        <v>7865.5</v>
      </c>
      <c r="I7867">
        <v>0</v>
      </c>
    </row>
    <row r="7868" spans="1:9">
      <c r="A7868" s="7">
        <v>7866.5</v>
      </c>
      <c r="B7868" s="7">
        <v>0</v>
      </c>
      <c r="C7868" s="7"/>
      <c r="D7868" s="7"/>
      <c r="E7868" s="7"/>
      <c r="H7868">
        <v>7866.5</v>
      </c>
      <c r="I7868">
        <v>0</v>
      </c>
    </row>
    <row r="7869" spans="1:9">
      <c r="A7869" s="7">
        <v>7867.5</v>
      </c>
      <c r="B7869" s="7">
        <v>0</v>
      </c>
      <c r="C7869" s="7"/>
      <c r="D7869" s="7"/>
      <c r="E7869" s="7"/>
      <c r="H7869">
        <v>7867.5</v>
      </c>
      <c r="I7869">
        <v>0</v>
      </c>
    </row>
    <row r="7870" spans="1:9">
      <c r="A7870" s="7">
        <v>7868.5</v>
      </c>
      <c r="B7870" s="7">
        <v>0</v>
      </c>
      <c r="C7870" s="7"/>
      <c r="D7870" s="7"/>
      <c r="E7870" s="7"/>
      <c r="H7870">
        <v>7868.5</v>
      </c>
      <c r="I7870">
        <v>0</v>
      </c>
    </row>
    <row r="7871" spans="1:9">
      <c r="A7871" s="7">
        <v>7869.5</v>
      </c>
      <c r="B7871" s="7">
        <v>0</v>
      </c>
      <c r="C7871" s="7"/>
      <c r="D7871" s="7"/>
      <c r="E7871" s="7"/>
      <c r="H7871">
        <v>7869.5</v>
      </c>
      <c r="I7871">
        <v>0</v>
      </c>
    </row>
    <row r="7872" spans="1:9">
      <c r="A7872" s="7">
        <v>7870.5</v>
      </c>
      <c r="B7872" s="7">
        <v>0</v>
      </c>
      <c r="C7872" s="7"/>
      <c r="D7872" s="7"/>
      <c r="E7872" s="7"/>
      <c r="H7872">
        <v>7870.5</v>
      </c>
      <c r="I7872">
        <v>1</v>
      </c>
    </row>
    <row r="7873" spans="1:9">
      <c r="A7873" s="7">
        <v>7871.5</v>
      </c>
      <c r="B7873" s="7">
        <v>0</v>
      </c>
      <c r="C7873" s="7"/>
      <c r="D7873" s="7"/>
      <c r="E7873" s="7"/>
      <c r="H7873">
        <v>7871.5</v>
      </c>
      <c r="I7873">
        <v>0</v>
      </c>
    </row>
    <row r="7874" spans="1:9">
      <c r="A7874" s="7">
        <v>7872.5</v>
      </c>
      <c r="B7874" s="7">
        <v>0</v>
      </c>
      <c r="C7874" s="7"/>
      <c r="D7874" s="7"/>
      <c r="E7874" s="7"/>
      <c r="H7874">
        <v>7872.5</v>
      </c>
      <c r="I7874">
        <v>0</v>
      </c>
    </row>
    <row r="7875" spans="1:9">
      <c r="A7875" s="7">
        <v>7873.5</v>
      </c>
      <c r="B7875" s="7">
        <v>0</v>
      </c>
      <c r="C7875" s="7"/>
      <c r="D7875" s="7"/>
      <c r="E7875" s="7"/>
      <c r="H7875">
        <v>7873.5</v>
      </c>
      <c r="I7875">
        <v>0</v>
      </c>
    </row>
    <row r="7876" spans="1:9">
      <c r="A7876" s="7">
        <v>7874.5</v>
      </c>
      <c r="B7876" s="7">
        <v>0</v>
      </c>
      <c r="C7876" s="7"/>
      <c r="D7876" s="7"/>
      <c r="E7876" s="7"/>
      <c r="H7876">
        <v>7874.5</v>
      </c>
      <c r="I7876">
        <v>0</v>
      </c>
    </row>
    <row r="7877" spans="1:9">
      <c r="A7877" s="7">
        <v>7875.5</v>
      </c>
      <c r="B7877" s="7">
        <v>0</v>
      </c>
      <c r="C7877" s="7"/>
      <c r="D7877" s="7"/>
      <c r="E7877" s="7"/>
      <c r="H7877">
        <v>7875.5</v>
      </c>
      <c r="I7877">
        <v>0</v>
      </c>
    </row>
    <row r="7878" spans="1:9">
      <c r="A7878" s="7">
        <v>7876.5</v>
      </c>
      <c r="B7878" s="7">
        <v>0</v>
      </c>
      <c r="C7878" s="7"/>
      <c r="D7878" s="7"/>
      <c r="E7878" s="7"/>
      <c r="H7878">
        <v>7876.5</v>
      </c>
      <c r="I7878">
        <v>0</v>
      </c>
    </row>
    <row r="7879" spans="1:9">
      <c r="A7879" s="7">
        <v>7877.5</v>
      </c>
      <c r="B7879" s="7">
        <v>0</v>
      </c>
      <c r="C7879" s="7"/>
      <c r="D7879" s="7"/>
      <c r="E7879" s="7"/>
      <c r="H7879">
        <v>7877.5</v>
      </c>
      <c r="I7879">
        <v>0</v>
      </c>
    </row>
    <row r="7880" spans="1:9">
      <c r="A7880" s="7">
        <v>7878.5</v>
      </c>
      <c r="B7880" s="7">
        <v>0</v>
      </c>
      <c r="C7880" s="7"/>
      <c r="D7880" s="7"/>
      <c r="E7880" s="7"/>
      <c r="H7880">
        <v>7878.5</v>
      </c>
      <c r="I7880">
        <v>0</v>
      </c>
    </row>
    <row r="7881" spans="1:9">
      <c r="A7881" s="7">
        <v>7879.5</v>
      </c>
      <c r="B7881" s="7">
        <v>1</v>
      </c>
      <c r="C7881" s="7"/>
      <c r="D7881" s="7"/>
      <c r="E7881" s="7"/>
      <c r="H7881">
        <v>7879.5</v>
      </c>
      <c r="I7881">
        <v>0</v>
      </c>
    </row>
    <row r="7882" spans="1:9">
      <c r="A7882" s="7">
        <v>7880.5</v>
      </c>
      <c r="B7882" s="7">
        <v>0</v>
      </c>
      <c r="C7882" s="7"/>
      <c r="D7882" s="7"/>
      <c r="E7882" s="7"/>
      <c r="H7882">
        <v>7880.5</v>
      </c>
      <c r="I7882">
        <v>0</v>
      </c>
    </row>
    <row r="7883" spans="1:9">
      <c r="A7883" s="7">
        <v>7881.5</v>
      </c>
      <c r="B7883" s="7">
        <v>0</v>
      </c>
      <c r="C7883" s="7"/>
      <c r="D7883" s="7"/>
      <c r="E7883" s="7"/>
      <c r="H7883">
        <v>7881.5</v>
      </c>
      <c r="I7883">
        <v>0</v>
      </c>
    </row>
    <row r="7884" spans="1:9">
      <c r="A7884" s="7">
        <v>7882.5</v>
      </c>
      <c r="B7884" s="7">
        <v>0</v>
      </c>
      <c r="C7884" s="7"/>
      <c r="D7884" s="7"/>
      <c r="E7884" s="7"/>
      <c r="H7884">
        <v>7882.5</v>
      </c>
      <c r="I7884">
        <v>0</v>
      </c>
    </row>
    <row r="7885" spans="1:9">
      <c r="A7885" s="7">
        <v>7883.5</v>
      </c>
      <c r="B7885" s="7">
        <v>0</v>
      </c>
      <c r="C7885" s="7"/>
      <c r="D7885" s="7"/>
      <c r="E7885" s="7"/>
      <c r="H7885">
        <v>7883.5</v>
      </c>
      <c r="I7885">
        <v>0</v>
      </c>
    </row>
    <row r="7886" spans="1:9">
      <c r="A7886" s="7">
        <v>7884.5</v>
      </c>
      <c r="B7886" s="7">
        <v>0</v>
      </c>
      <c r="C7886" s="7"/>
      <c r="D7886" s="7"/>
      <c r="E7886" s="7"/>
      <c r="H7886">
        <v>7884.5</v>
      </c>
      <c r="I7886">
        <v>0</v>
      </c>
    </row>
    <row r="7887" spans="1:9">
      <c r="A7887" s="7">
        <v>7885.5</v>
      </c>
      <c r="B7887" s="7">
        <v>0</v>
      </c>
      <c r="C7887" s="7"/>
      <c r="D7887" s="7"/>
      <c r="E7887" s="7"/>
      <c r="H7887">
        <v>7885.5</v>
      </c>
      <c r="I7887">
        <v>0</v>
      </c>
    </row>
    <row r="7888" spans="1:9">
      <c r="A7888" s="7">
        <v>7886.5</v>
      </c>
      <c r="B7888" s="7">
        <v>0</v>
      </c>
      <c r="C7888" s="7"/>
      <c r="D7888" s="7"/>
      <c r="E7888" s="7"/>
      <c r="H7888">
        <v>7886.5</v>
      </c>
      <c r="I7888">
        <v>0</v>
      </c>
    </row>
    <row r="7889" spans="1:9">
      <c r="A7889" s="7">
        <v>7887.5</v>
      </c>
      <c r="B7889" s="7">
        <v>0</v>
      </c>
      <c r="C7889" s="7"/>
      <c r="D7889" s="7"/>
      <c r="E7889" s="7"/>
      <c r="H7889">
        <v>7887.5</v>
      </c>
      <c r="I7889">
        <v>0</v>
      </c>
    </row>
    <row r="7890" spans="1:9">
      <c r="A7890" s="7">
        <v>7888.5</v>
      </c>
      <c r="B7890" s="7">
        <v>0</v>
      </c>
      <c r="C7890" s="7"/>
      <c r="D7890" s="7"/>
      <c r="E7890" s="7"/>
      <c r="H7890">
        <v>7888.5</v>
      </c>
      <c r="I7890">
        <v>0</v>
      </c>
    </row>
    <row r="7891" spans="1:9">
      <c r="A7891" s="7">
        <v>7889.5</v>
      </c>
      <c r="B7891" s="7">
        <v>0</v>
      </c>
      <c r="C7891" s="7"/>
      <c r="D7891" s="7"/>
      <c r="E7891" s="7"/>
      <c r="H7891">
        <v>7889.5</v>
      </c>
      <c r="I7891">
        <v>0</v>
      </c>
    </row>
    <row r="7892" spans="1:9">
      <c r="A7892" s="7">
        <v>7890.5</v>
      </c>
      <c r="B7892" s="7">
        <v>0</v>
      </c>
      <c r="C7892" s="7"/>
      <c r="D7892" s="7"/>
      <c r="E7892" s="7"/>
      <c r="H7892">
        <v>7890.5</v>
      </c>
      <c r="I7892">
        <v>0</v>
      </c>
    </row>
    <row r="7893" spans="1:9">
      <c r="A7893" s="7">
        <v>7891.5</v>
      </c>
      <c r="B7893" s="7">
        <v>0</v>
      </c>
      <c r="C7893" s="7"/>
      <c r="D7893" s="7"/>
      <c r="E7893" s="7"/>
      <c r="H7893">
        <v>7891.5</v>
      </c>
      <c r="I7893">
        <v>0</v>
      </c>
    </row>
    <row r="7894" spans="1:9">
      <c r="A7894" s="7">
        <v>7892.5</v>
      </c>
      <c r="B7894" s="7">
        <v>0</v>
      </c>
      <c r="C7894" s="7"/>
      <c r="D7894" s="7"/>
      <c r="E7894" s="7"/>
      <c r="H7894">
        <v>7892.5</v>
      </c>
      <c r="I7894">
        <v>0</v>
      </c>
    </row>
    <row r="7895" spans="1:9">
      <c r="A7895" s="7">
        <v>7893.5</v>
      </c>
      <c r="B7895" s="7">
        <v>0</v>
      </c>
      <c r="C7895" s="7"/>
      <c r="D7895" s="7"/>
      <c r="E7895" s="7"/>
      <c r="H7895">
        <v>7893.5</v>
      </c>
      <c r="I7895">
        <v>0</v>
      </c>
    </row>
    <row r="7896" spans="1:9">
      <c r="A7896" s="7">
        <v>7894.5</v>
      </c>
      <c r="B7896" s="7">
        <v>0</v>
      </c>
      <c r="C7896" s="7"/>
      <c r="D7896" s="7"/>
      <c r="E7896" s="7"/>
      <c r="H7896">
        <v>7894.5</v>
      </c>
      <c r="I7896">
        <v>0</v>
      </c>
    </row>
    <row r="7897" spans="1:9">
      <c r="A7897" s="7">
        <v>7895.5</v>
      </c>
      <c r="B7897" s="7">
        <v>0</v>
      </c>
      <c r="C7897" s="7"/>
      <c r="D7897" s="7"/>
      <c r="E7897" s="7"/>
      <c r="H7897">
        <v>7895.5</v>
      </c>
      <c r="I7897">
        <v>0</v>
      </c>
    </row>
    <row r="7898" spans="1:9">
      <c r="A7898" s="7">
        <v>7896.5</v>
      </c>
      <c r="B7898" s="7">
        <v>0</v>
      </c>
      <c r="C7898" s="7"/>
      <c r="D7898" s="7"/>
      <c r="E7898" s="7"/>
      <c r="H7898">
        <v>7896.5</v>
      </c>
      <c r="I7898">
        <v>0</v>
      </c>
    </row>
    <row r="7899" spans="1:9">
      <c r="A7899" s="7">
        <v>7897.5</v>
      </c>
      <c r="B7899" s="7">
        <v>0</v>
      </c>
      <c r="C7899" s="7"/>
      <c r="D7899" s="7"/>
      <c r="E7899" s="7"/>
      <c r="H7899">
        <v>7897.5</v>
      </c>
      <c r="I7899">
        <v>0</v>
      </c>
    </row>
    <row r="7900" spans="1:9">
      <c r="A7900" s="7">
        <v>7898.5</v>
      </c>
      <c r="B7900" s="7">
        <v>0</v>
      </c>
      <c r="C7900" s="7"/>
      <c r="D7900" s="7"/>
      <c r="E7900" s="7"/>
      <c r="H7900">
        <v>7898.5</v>
      </c>
      <c r="I7900">
        <v>0</v>
      </c>
    </row>
    <row r="7901" spans="1:9">
      <c r="A7901" s="7">
        <v>7899.5</v>
      </c>
      <c r="B7901" s="7">
        <v>0</v>
      </c>
      <c r="C7901" s="7"/>
      <c r="D7901" s="7"/>
      <c r="E7901" s="7"/>
      <c r="H7901">
        <v>7899.5</v>
      </c>
      <c r="I7901">
        <v>0</v>
      </c>
    </row>
    <row r="7902" spans="1:9">
      <c r="A7902" s="7">
        <v>7900.5</v>
      </c>
      <c r="B7902" s="7">
        <v>0</v>
      </c>
      <c r="C7902" s="7"/>
      <c r="D7902" s="7"/>
      <c r="E7902" s="7"/>
      <c r="H7902">
        <v>7900.5</v>
      </c>
      <c r="I7902">
        <v>0</v>
      </c>
    </row>
    <row r="7903" spans="1:9">
      <c r="A7903" s="7">
        <v>7901.5</v>
      </c>
      <c r="B7903" s="7">
        <v>0</v>
      </c>
      <c r="C7903" s="7"/>
      <c r="D7903" s="7"/>
      <c r="E7903" s="7"/>
      <c r="H7903">
        <v>7901.5</v>
      </c>
      <c r="I7903">
        <v>0</v>
      </c>
    </row>
    <row r="7904" spans="1:9">
      <c r="A7904" s="7">
        <v>7902.5</v>
      </c>
      <c r="B7904" s="7">
        <v>0</v>
      </c>
      <c r="C7904" s="7"/>
      <c r="D7904" s="7"/>
      <c r="E7904" s="7"/>
      <c r="H7904">
        <v>7902.5</v>
      </c>
      <c r="I7904">
        <v>0</v>
      </c>
    </row>
    <row r="7905" spans="1:9">
      <c r="A7905" s="7">
        <v>7903.5</v>
      </c>
      <c r="B7905" s="7">
        <v>0</v>
      </c>
      <c r="C7905" s="7"/>
      <c r="D7905" s="7"/>
      <c r="E7905" s="7"/>
      <c r="H7905">
        <v>7903.5</v>
      </c>
      <c r="I7905">
        <v>0</v>
      </c>
    </row>
    <row r="7906" spans="1:9">
      <c r="A7906" s="7">
        <v>7904.5</v>
      </c>
      <c r="B7906" s="7">
        <v>0</v>
      </c>
      <c r="C7906" s="7"/>
      <c r="D7906" s="7"/>
      <c r="E7906" s="7"/>
      <c r="H7906">
        <v>7904.5</v>
      </c>
      <c r="I7906">
        <v>0</v>
      </c>
    </row>
    <row r="7907" spans="1:9">
      <c r="A7907" s="7">
        <v>7905.5</v>
      </c>
      <c r="B7907" s="7">
        <v>0</v>
      </c>
      <c r="C7907" s="7"/>
      <c r="D7907" s="7"/>
      <c r="E7907" s="7"/>
      <c r="H7907">
        <v>7905.5</v>
      </c>
      <c r="I7907">
        <v>0</v>
      </c>
    </row>
    <row r="7908" spans="1:9">
      <c r="A7908" s="7">
        <v>7906.5</v>
      </c>
      <c r="B7908" s="7">
        <v>0</v>
      </c>
      <c r="C7908" s="7"/>
      <c r="D7908" s="7"/>
      <c r="E7908" s="7"/>
      <c r="H7908">
        <v>7906.5</v>
      </c>
      <c r="I7908">
        <v>0</v>
      </c>
    </row>
    <row r="7909" spans="1:9">
      <c r="A7909" s="7">
        <v>7907.5</v>
      </c>
      <c r="B7909" s="7">
        <v>0</v>
      </c>
      <c r="C7909" s="7"/>
      <c r="D7909" s="7"/>
      <c r="E7909" s="7"/>
      <c r="H7909">
        <v>7907.5</v>
      </c>
      <c r="I7909">
        <v>0</v>
      </c>
    </row>
    <row r="7910" spans="1:9">
      <c r="A7910" s="7">
        <v>7908.5</v>
      </c>
      <c r="B7910" s="7">
        <v>0</v>
      </c>
      <c r="C7910" s="7"/>
      <c r="D7910" s="7"/>
      <c r="E7910" s="7"/>
      <c r="H7910">
        <v>7908.5</v>
      </c>
      <c r="I7910">
        <v>0</v>
      </c>
    </row>
    <row r="7911" spans="1:9">
      <c r="A7911" s="7">
        <v>7909.5</v>
      </c>
      <c r="B7911" s="7">
        <v>0</v>
      </c>
      <c r="C7911" s="7"/>
      <c r="D7911" s="7"/>
      <c r="E7911" s="7"/>
      <c r="H7911">
        <v>7909.5</v>
      </c>
      <c r="I7911">
        <v>0</v>
      </c>
    </row>
    <row r="7912" spans="1:9">
      <c r="A7912" s="7">
        <v>7910.5</v>
      </c>
      <c r="B7912" s="7">
        <v>0</v>
      </c>
      <c r="C7912" s="7"/>
      <c r="D7912" s="7"/>
      <c r="E7912" s="7"/>
      <c r="H7912">
        <v>7910.5</v>
      </c>
      <c r="I7912">
        <v>0</v>
      </c>
    </row>
    <row r="7913" spans="1:9">
      <c r="A7913" s="7">
        <v>7911.5</v>
      </c>
      <c r="B7913" s="7">
        <v>0</v>
      </c>
      <c r="C7913" s="7"/>
      <c r="D7913" s="7"/>
      <c r="E7913" s="7"/>
      <c r="H7913">
        <v>7911.5</v>
      </c>
      <c r="I7913">
        <v>0</v>
      </c>
    </row>
    <row r="7914" spans="1:9">
      <c r="A7914" s="7">
        <v>7912.5</v>
      </c>
      <c r="B7914" s="7">
        <v>0</v>
      </c>
      <c r="C7914" s="7"/>
      <c r="D7914" s="7"/>
      <c r="E7914" s="7"/>
      <c r="H7914">
        <v>7912.5</v>
      </c>
      <c r="I7914">
        <v>0</v>
      </c>
    </row>
    <row r="7915" spans="1:9">
      <c r="A7915" s="7">
        <v>7913.5</v>
      </c>
      <c r="B7915" s="7">
        <v>0</v>
      </c>
      <c r="C7915" s="7"/>
      <c r="D7915" s="7"/>
      <c r="E7915" s="7"/>
      <c r="H7915">
        <v>7913.5</v>
      </c>
      <c r="I7915">
        <v>0</v>
      </c>
    </row>
    <row r="7916" spans="1:9">
      <c r="A7916" s="7">
        <v>7914.5</v>
      </c>
      <c r="B7916" s="7">
        <v>0</v>
      </c>
      <c r="C7916" s="7"/>
      <c r="D7916" s="7"/>
      <c r="E7916" s="7"/>
      <c r="H7916">
        <v>7914.5</v>
      </c>
      <c r="I7916">
        <v>0</v>
      </c>
    </row>
    <row r="7917" spans="1:9">
      <c r="A7917" s="7">
        <v>7915.5</v>
      </c>
      <c r="B7917" s="7">
        <v>0</v>
      </c>
      <c r="C7917" s="7"/>
      <c r="D7917" s="7"/>
      <c r="E7917" s="7"/>
      <c r="H7917">
        <v>7915.5</v>
      </c>
      <c r="I7917">
        <v>0</v>
      </c>
    </row>
    <row r="7918" spans="1:9">
      <c r="A7918" s="7">
        <v>7916.5</v>
      </c>
      <c r="B7918" s="7">
        <v>0</v>
      </c>
      <c r="C7918" s="7"/>
      <c r="D7918" s="7"/>
      <c r="E7918" s="7"/>
      <c r="H7918">
        <v>7916.5</v>
      </c>
      <c r="I7918">
        <v>0</v>
      </c>
    </row>
    <row r="7919" spans="1:9">
      <c r="A7919" s="7">
        <v>7917.5</v>
      </c>
      <c r="B7919" s="7">
        <v>0</v>
      </c>
      <c r="C7919" s="7"/>
      <c r="D7919" s="7"/>
      <c r="E7919" s="7"/>
      <c r="H7919">
        <v>7917.5</v>
      </c>
      <c r="I7919">
        <v>0</v>
      </c>
    </row>
    <row r="7920" spans="1:9">
      <c r="A7920" s="7">
        <v>7918.5</v>
      </c>
      <c r="B7920" s="7">
        <v>0</v>
      </c>
      <c r="C7920" s="7"/>
      <c r="D7920" s="7"/>
      <c r="E7920" s="7"/>
      <c r="H7920">
        <v>7918.5</v>
      </c>
      <c r="I7920">
        <v>0</v>
      </c>
    </row>
    <row r="7921" spans="1:9">
      <c r="A7921" s="7">
        <v>7919.5</v>
      </c>
      <c r="B7921" s="7">
        <v>0</v>
      </c>
      <c r="C7921" s="7"/>
      <c r="D7921" s="7"/>
      <c r="E7921" s="7"/>
      <c r="H7921">
        <v>7919.5</v>
      </c>
      <c r="I7921">
        <v>0</v>
      </c>
    </row>
    <row r="7922" spans="1:9">
      <c r="A7922" s="7">
        <v>7920.5</v>
      </c>
      <c r="B7922" s="7">
        <v>0</v>
      </c>
      <c r="C7922" s="7"/>
      <c r="D7922" s="7"/>
      <c r="E7922" s="7"/>
      <c r="H7922">
        <v>7920.5</v>
      </c>
      <c r="I7922">
        <v>0</v>
      </c>
    </row>
    <row r="7923" spans="1:9">
      <c r="A7923" s="7">
        <v>7921.5</v>
      </c>
      <c r="B7923" s="7">
        <v>0</v>
      </c>
      <c r="C7923" s="7"/>
      <c r="D7923" s="7"/>
      <c r="E7923" s="7"/>
      <c r="H7923">
        <v>7921.5</v>
      </c>
      <c r="I7923">
        <v>0</v>
      </c>
    </row>
    <row r="7924" spans="1:9">
      <c r="A7924" s="7">
        <v>7922.5</v>
      </c>
      <c r="B7924" s="7">
        <v>0</v>
      </c>
      <c r="C7924" s="7"/>
      <c r="D7924" s="7"/>
      <c r="E7924" s="7"/>
      <c r="H7924">
        <v>7922.5</v>
      </c>
      <c r="I7924">
        <v>0</v>
      </c>
    </row>
    <row r="7925" spans="1:9">
      <c r="A7925" s="7">
        <v>7923.5</v>
      </c>
      <c r="B7925" s="7">
        <v>0</v>
      </c>
      <c r="C7925" s="7"/>
      <c r="D7925" s="7"/>
      <c r="E7925" s="7"/>
      <c r="H7925">
        <v>7923.5</v>
      </c>
      <c r="I7925">
        <v>0</v>
      </c>
    </row>
    <row r="7926" spans="1:9">
      <c r="A7926" s="7">
        <v>7924.5</v>
      </c>
      <c r="B7926" s="7">
        <v>0</v>
      </c>
      <c r="C7926" s="7"/>
      <c r="D7926" s="7"/>
      <c r="E7926" s="7"/>
      <c r="H7926">
        <v>7924.5</v>
      </c>
      <c r="I7926">
        <v>0</v>
      </c>
    </row>
    <row r="7927" spans="1:9">
      <c r="A7927" s="7">
        <v>7925.5</v>
      </c>
      <c r="B7927" s="7">
        <v>0</v>
      </c>
      <c r="C7927" s="7"/>
      <c r="D7927" s="7"/>
      <c r="E7927" s="7"/>
      <c r="H7927">
        <v>7925.5</v>
      </c>
      <c r="I7927">
        <v>0</v>
      </c>
    </row>
    <row r="7928" spans="1:9">
      <c r="A7928" s="7">
        <v>7926.5</v>
      </c>
      <c r="B7928" s="7">
        <v>0</v>
      </c>
      <c r="C7928" s="7"/>
      <c r="D7928" s="7"/>
      <c r="E7928" s="7"/>
      <c r="H7928">
        <v>7926.5</v>
      </c>
      <c r="I7928">
        <v>0</v>
      </c>
    </row>
    <row r="7929" spans="1:9">
      <c r="A7929" s="7">
        <v>7927.5</v>
      </c>
      <c r="B7929" s="7">
        <v>0</v>
      </c>
      <c r="C7929" s="7"/>
      <c r="D7929" s="7"/>
      <c r="E7929" s="7"/>
      <c r="H7929">
        <v>7927.5</v>
      </c>
      <c r="I7929">
        <v>0</v>
      </c>
    </row>
    <row r="7930" spans="1:9">
      <c r="A7930" s="7">
        <v>7928.5</v>
      </c>
      <c r="B7930" s="7">
        <v>0</v>
      </c>
      <c r="C7930" s="7"/>
      <c r="D7930" s="7"/>
      <c r="E7930" s="7"/>
      <c r="H7930">
        <v>7928.5</v>
      </c>
      <c r="I7930">
        <v>0</v>
      </c>
    </row>
    <row r="7931" spans="1:9">
      <c r="A7931" s="7">
        <v>7929.5</v>
      </c>
      <c r="B7931" s="7">
        <v>0</v>
      </c>
      <c r="C7931" s="7"/>
      <c r="D7931" s="7"/>
      <c r="E7931" s="7"/>
      <c r="H7931">
        <v>7929.5</v>
      </c>
      <c r="I7931">
        <v>0</v>
      </c>
    </row>
    <row r="7932" spans="1:9">
      <c r="A7932" s="7">
        <v>7930.5</v>
      </c>
      <c r="B7932" s="7">
        <v>0</v>
      </c>
      <c r="C7932" s="7"/>
      <c r="D7932" s="7"/>
      <c r="E7932" s="7"/>
      <c r="H7932">
        <v>7930.5</v>
      </c>
      <c r="I7932">
        <v>0</v>
      </c>
    </row>
    <row r="7933" spans="1:9">
      <c r="A7933" s="7">
        <v>7931.5</v>
      </c>
      <c r="B7933" s="7">
        <v>0</v>
      </c>
      <c r="C7933" s="7"/>
      <c r="D7933" s="7"/>
      <c r="E7933" s="7"/>
      <c r="H7933">
        <v>7931.5</v>
      </c>
      <c r="I7933">
        <v>0</v>
      </c>
    </row>
    <row r="7934" spans="1:9">
      <c r="A7934" s="7">
        <v>7932.5</v>
      </c>
      <c r="B7934" s="7">
        <v>0</v>
      </c>
      <c r="C7934" s="7"/>
      <c r="D7934" s="7"/>
      <c r="E7934" s="7"/>
      <c r="H7934">
        <v>7932.5</v>
      </c>
      <c r="I7934">
        <v>0</v>
      </c>
    </row>
    <row r="7935" spans="1:9">
      <c r="A7935" s="7">
        <v>7933.5</v>
      </c>
      <c r="B7935" s="7">
        <v>0</v>
      </c>
      <c r="C7935" s="7"/>
      <c r="D7935" s="7"/>
      <c r="E7935" s="7"/>
      <c r="H7935">
        <v>7933.5</v>
      </c>
      <c r="I7935">
        <v>0</v>
      </c>
    </row>
    <row r="7936" spans="1:9">
      <c r="A7936" s="7">
        <v>7934.5</v>
      </c>
      <c r="B7936" s="7">
        <v>0</v>
      </c>
      <c r="C7936" s="7"/>
      <c r="D7936" s="7"/>
      <c r="E7936" s="7"/>
      <c r="H7936">
        <v>7934.5</v>
      </c>
      <c r="I7936">
        <v>0</v>
      </c>
    </row>
    <row r="7937" spans="1:9">
      <c r="A7937" s="7">
        <v>7935.5</v>
      </c>
      <c r="B7937" s="7">
        <v>0</v>
      </c>
      <c r="C7937" s="7"/>
      <c r="D7937" s="7"/>
      <c r="E7937" s="7"/>
      <c r="H7937">
        <v>7935.5</v>
      </c>
      <c r="I7937">
        <v>0</v>
      </c>
    </row>
    <row r="7938" spans="1:9">
      <c r="A7938" s="7">
        <v>7936.5</v>
      </c>
      <c r="B7938" s="7">
        <v>0</v>
      </c>
      <c r="C7938" s="7"/>
      <c r="D7938" s="7"/>
      <c r="E7938" s="7"/>
      <c r="H7938">
        <v>7936.5</v>
      </c>
      <c r="I7938">
        <v>0</v>
      </c>
    </row>
    <row r="7939" spans="1:9">
      <c r="A7939" s="7">
        <v>7937.5</v>
      </c>
      <c r="B7939" s="7">
        <v>0</v>
      </c>
      <c r="C7939" s="7"/>
      <c r="D7939" s="7"/>
      <c r="E7939" s="7"/>
      <c r="H7939">
        <v>7937.5</v>
      </c>
      <c r="I7939">
        <v>0</v>
      </c>
    </row>
    <row r="7940" spans="1:9">
      <c r="A7940" s="7">
        <v>7938.5</v>
      </c>
      <c r="B7940" s="7">
        <v>0</v>
      </c>
      <c r="C7940" s="7"/>
      <c r="D7940" s="7"/>
      <c r="E7940" s="7"/>
      <c r="H7940">
        <v>7938.5</v>
      </c>
      <c r="I7940">
        <v>0</v>
      </c>
    </row>
    <row r="7941" spans="1:9">
      <c r="A7941" s="7">
        <v>7939.5</v>
      </c>
      <c r="B7941" s="7">
        <v>0</v>
      </c>
      <c r="C7941" s="7"/>
      <c r="D7941" s="7"/>
      <c r="E7941" s="7"/>
      <c r="H7941">
        <v>7939.5</v>
      </c>
      <c r="I7941">
        <v>0</v>
      </c>
    </row>
    <row r="7942" spans="1:9">
      <c r="A7942" s="7">
        <v>7940.5</v>
      </c>
      <c r="B7942" s="7">
        <v>0</v>
      </c>
      <c r="C7942" s="7"/>
      <c r="D7942" s="7"/>
      <c r="E7942" s="7"/>
      <c r="H7942">
        <v>7940.5</v>
      </c>
      <c r="I7942">
        <v>0</v>
      </c>
    </row>
    <row r="7943" spans="1:9">
      <c r="A7943" s="7">
        <v>7941.5</v>
      </c>
      <c r="B7943" s="7">
        <v>0</v>
      </c>
      <c r="C7943" s="7"/>
      <c r="D7943" s="7"/>
      <c r="E7943" s="7"/>
      <c r="H7943">
        <v>7941.5</v>
      </c>
      <c r="I7943">
        <v>0</v>
      </c>
    </row>
    <row r="7944" spans="1:9">
      <c r="A7944" s="7">
        <v>7942.5</v>
      </c>
      <c r="B7944" s="7">
        <v>0</v>
      </c>
      <c r="C7944" s="7"/>
      <c r="D7944" s="7"/>
      <c r="E7944" s="7"/>
      <c r="H7944">
        <v>7942.5</v>
      </c>
      <c r="I7944">
        <v>0</v>
      </c>
    </row>
    <row r="7945" spans="1:9">
      <c r="A7945" s="7">
        <v>7943.5</v>
      </c>
      <c r="B7945" s="7">
        <v>0</v>
      </c>
      <c r="C7945" s="7"/>
      <c r="D7945" s="7"/>
      <c r="E7945" s="7"/>
      <c r="H7945">
        <v>7943.5</v>
      </c>
      <c r="I7945">
        <v>1</v>
      </c>
    </row>
    <row r="7946" spans="1:9">
      <c r="A7946" s="7">
        <v>7944.5</v>
      </c>
      <c r="B7946" s="7">
        <v>0</v>
      </c>
      <c r="C7946" s="7"/>
      <c r="D7946" s="7"/>
      <c r="E7946" s="7"/>
      <c r="H7946">
        <v>7944.5</v>
      </c>
      <c r="I7946">
        <v>0</v>
      </c>
    </row>
    <row r="7947" spans="1:9">
      <c r="A7947" s="7">
        <v>7945.5</v>
      </c>
      <c r="B7947" s="7">
        <v>0</v>
      </c>
      <c r="C7947" s="7"/>
      <c r="D7947" s="7"/>
      <c r="E7947" s="7"/>
      <c r="H7947">
        <v>7945.5</v>
      </c>
      <c r="I7947">
        <v>1</v>
      </c>
    </row>
    <row r="7948" spans="1:9">
      <c r="A7948" s="7">
        <v>7946.5</v>
      </c>
      <c r="B7948" s="7">
        <v>0</v>
      </c>
      <c r="C7948" s="7"/>
      <c r="D7948" s="7"/>
      <c r="E7948" s="7"/>
      <c r="H7948">
        <v>7946.5</v>
      </c>
      <c r="I7948">
        <v>0</v>
      </c>
    </row>
    <row r="7949" spans="1:9">
      <c r="A7949" s="7">
        <v>7947.5</v>
      </c>
      <c r="B7949" s="7">
        <v>0</v>
      </c>
      <c r="C7949" s="7"/>
      <c r="D7949" s="7"/>
      <c r="E7949" s="7"/>
      <c r="H7949">
        <v>7947.5</v>
      </c>
      <c r="I7949">
        <v>0</v>
      </c>
    </row>
    <row r="7950" spans="1:9">
      <c r="A7950" s="7">
        <v>7948.5</v>
      </c>
      <c r="B7950" s="7">
        <v>0</v>
      </c>
      <c r="C7950" s="7"/>
      <c r="D7950" s="7"/>
      <c r="E7950" s="7"/>
      <c r="H7950">
        <v>7948.5</v>
      </c>
      <c r="I7950">
        <v>0</v>
      </c>
    </row>
    <row r="7951" spans="1:9">
      <c r="A7951" s="7">
        <v>7949.5</v>
      </c>
      <c r="B7951" s="7">
        <v>0</v>
      </c>
      <c r="C7951" s="7"/>
      <c r="D7951" s="7"/>
      <c r="E7951" s="7"/>
      <c r="H7951">
        <v>7949.5</v>
      </c>
      <c r="I7951">
        <v>0</v>
      </c>
    </row>
    <row r="7952" spans="1:9">
      <c r="A7952" s="7">
        <v>7950.5</v>
      </c>
      <c r="B7952" s="7">
        <v>0</v>
      </c>
      <c r="C7952" s="7"/>
      <c r="D7952" s="7"/>
      <c r="E7952" s="7"/>
      <c r="H7952">
        <v>7950.5</v>
      </c>
      <c r="I7952">
        <v>0</v>
      </c>
    </row>
    <row r="7953" spans="1:9">
      <c r="A7953" s="7">
        <v>7951.5</v>
      </c>
      <c r="B7953" s="7">
        <v>0</v>
      </c>
      <c r="C7953" s="7"/>
      <c r="D7953" s="7"/>
      <c r="E7953" s="7"/>
      <c r="H7953">
        <v>7951.5</v>
      </c>
      <c r="I7953">
        <v>1</v>
      </c>
    </row>
    <row r="7954" spans="1:9">
      <c r="A7954" s="7">
        <v>7952.5</v>
      </c>
      <c r="B7954" s="7">
        <v>0</v>
      </c>
      <c r="C7954" s="7"/>
      <c r="D7954" s="7"/>
      <c r="E7954" s="7"/>
      <c r="H7954">
        <v>7952.5</v>
      </c>
      <c r="I7954">
        <v>0</v>
      </c>
    </row>
    <row r="7955" spans="1:9">
      <c r="A7955" s="7">
        <v>7953.5</v>
      </c>
      <c r="B7955" s="7">
        <v>0</v>
      </c>
      <c r="C7955" s="7"/>
      <c r="D7955" s="7"/>
      <c r="E7955" s="7"/>
      <c r="H7955">
        <v>7953.5</v>
      </c>
      <c r="I7955">
        <v>0</v>
      </c>
    </row>
    <row r="7956" spans="1:9">
      <c r="A7956" s="7">
        <v>7954.5</v>
      </c>
      <c r="B7956" s="7">
        <v>0</v>
      </c>
      <c r="C7956" s="7"/>
      <c r="D7956" s="7"/>
      <c r="E7956" s="7"/>
      <c r="H7956">
        <v>7954.5</v>
      </c>
      <c r="I7956">
        <v>0</v>
      </c>
    </row>
    <row r="7957" spans="1:9">
      <c r="A7957" s="7">
        <v>7955.5</v>
      </c>
      <c r="B7957" s="7">
        <v>0</v>
      </c>
      <c r="C7957" s="7"/>
      <c r="D7957" s="7"/>
      <c r="E7957" s="7"/>
      <c r="H7957">
        <v>7955.5</v>
      </c>
      <c r="I7957">
        <v>0</v>
      </c>
    </row>
    <row r="7958" spans="1:9">
      <c r="A7958" s="7">
        <v>7956.5</v>
      </c>
      <c r="B7958" s="7">
        <v>0</v>
      </c>
      <c r="C7958" s="7"/>
      <c r="D7958" s="7"/>
      <c r="E7958" s="7"/>
      <c r="H7958">
        <v>7956.5</v>
      </c>
      <c r="I7958">
        <v>0</v>
      </c>
    </row>
    <row r="7959" spans="1:9">
      <c r="A7959" s="7">
        <v>7957.5</v>
      </c>
      <c r="B7959" s="7">
        <v>0</v>
      </c>
      <c r="C7959" s="7"/>
      <c r="D7959" s="7"/>
      <c r="E7959" s="7"/>
      <c r="H7959">
        <v>7957.5</v>
      </c>
      <c r="I7959">
        <v>0</v>
      </c>
    </row>
    <row r="7960" spans="1:9">
      <c r="A7960" s="7">
        <v>7958.5</v>
      </c>
      <c r="B7960" s="7">
        <v>0</v>
      </c>
      <c r="C7960" s="7"/>
      <c r="D7960" s="7"/>
      <c r="E7960" s="7"/>
      <c r="H7960">
        <v>7958.5</v>
      </c>
      <c r="I7960">
        <v>0</v>
      </c>
    </row>
    <row r="7961" spans="1:9">
      <c r="A7961" s="7">
        <v>7959.5</v>
      </c>
      <c r="B7961" s="7">
        <v>0</v>
      </c>
      <c r="C7961" s="7"/>
      <c r="D7961" s="7"/>
      <c r="E7961" s="7"/>
      <c r="H7961">
        <v>7959.5</v>
      </c>
      <c r="I7961">
        <v>0</v>
      </c>
    </row>
    <row r="7962" spans="1:9">
      <c r="A7962" s="7">
        <v>7960.5</v>
      </c>
      <c r="B7962" s="7">
        <v>0</v>
      </c>
      <c r="C7962" s="7"/>
      <c r="D7962" s="7"/>
      <c r="E7962" s="7"/>
      <c r="H7962">
        <v>7960.5</v>
      </c>
      <c r="I7962">
        <v>0</v>
      </c>
    </row>
    <row r="7963" spans="1:9">
      <c r="A7963" s="7">
        <v>7961.5</v>
      </c>
      <c r="B7963" s="7">
        <v>0</v>
      </c>
      <c r="C7963" s="7"/>
      <c r="D7963" s="7"/>
      <c r="E7963" s="7"/>
      <c r="H7963">
        <v>7961.5</v>
      </c>
      <c r="I7963">
        <v>0</v>
      </c>
    </row>
    <row r="7964" spans="1:9">
      <c r="A7964" s="7">
        <v>7962.5</v>
      </c>
      <c r="B7964" s="7">
        <v>0</v>
      </c>
      <c r="C7964" s="7"/>
      <c r="D7964" s="7"/>
      <c r="E7964" s="7"/>
      <c r="H7964">
        <v>7962.5</v>
      </c>
      <c r="I7964">
        <v>0</v>
      </c>
    </row>
    <row r="7965" spans="1:9">
      <c r="A7965" s="7">
        <v>7963.5</v>
      </c>
      <c r="B7965" s="7">
        <v>0</v>
      </c>
      <c r="C7965" s="7"/>
      <c r="D7965" s="7"/>
      <c r="E7965" s="7"/>
      <c r="H7965">
        <v>7963.5</v>
      </c>
      <c r="I7965">
        <v>0</v>
      </c>
    </row>
    <row r="7966" spans="1:9">
      <c r="A7966" s="7">
        <v>7964.5</v>
      </c>
      <c r="B7966" s="7">
        <v>0</v>
      </c>
      <c r="C7966" s="7"/>
      <c r="D7966" s="7"/>
      <c r="E7966" s="7"/>
      <c r="H7966">
        <v>7964.5</v>
      </c>
      <c r="I7966">
        <v>0</v>
      </c>
    </row>
    <row r="7967" spans="1:9">
      <c r="A7967" s="7">
        <v>7965.5</v>
      </c>
      <c r="B7967" s="7">
        <v>0</v>
      </c>
      <c r="C7967" s="7"/>
      <c r="D7967" s="7"/>
      <c r="E7967" s="7"/>
      <c r="H7967">
        <v>7965.5</v>
      </c>
      <c r="I7967">
        <v>0</v>
      </c>
    </row>
    <row r="7968" spans="1:9">
      <c r="A7968" s="7">
        <v>7966.5</v>
      </c>
      <c r="B7968" s="7">
        <v>0</v>
      </c>
      <c r="C7968" s="7"/>
      <c r="D7968" s="7"/>
      <c r="E7968" s="7"/>
      <c r="H7968">
        <v>7966.5</v>
      </c>
      <c r="I7968">
        <v>0</v>
      </c>
    </row>
    <row r="7969" spans="1:9">
      <c r="A7969" s="7">
        <v>7967.5</v>
      </c>
      <c r="B7969" s="7">
        <v>0</v>
      </c>
      <c r="C7969" s="7"/>
      <c r="D7969" s="7"/>
      <c r="E7969" s="7"/>
      <c r="H7969">
        <v>7967.5</v>
      </c>
      <c r="I7969">
        <v>0</v>
      </c>
    </row>
    <row r="7970" spans="1:9">
      <c r="A7970" s="7">
        <v>7968.5</v>
      </c>
      <c r="B7970" s="7">
        <v>0</v>
      </c>
      <c r="C7970" s="7"/>
      <c r="D7970" s="7"/>
      <c r="E7970" s="7"/>
      <c r="H7970">
        <v>7968.5</v>
      </c>
      <c r="I7970">
        <v>0</v>
      </c>
    </row>
    <row r="7971" spans="1:9">
      <c r="A7971" s="7">
        <v>7969.5</v>
      </c>
      <c r="B7971" s="7">
        <v>0</v>
      </c>
      <c r="C7971" s="7"/>
      <c r="D7971" s="7"/>
      <c r="E7971" s="7"/>
      <c r="H7971">
        <v>7969.5</v>
      </c>
      <c r="I7971">
        <v>0</v>
      </c>
    </row>
    <row r="7972" spans="1:9">
      <c r="A7972" s="7">
        <v>7970.5</v>
      </c>
      <c r="B7972" s="7">
        <v>0</v>
      </c>
      <c r="C7972" s="7"/>
      <c r="D7972" s="7"/>
      <c r="E7972" s="7"/>
      <c r="H7972">
        <v>7970.5</v>
      </c>
      <c r="I7972">
        <v>0</v>
      </c>
    </row>
    <row r="7973" spans="1:9">
      <c r="A7973" s="7">
        <v>7971.5</v>
      </c>
      <c r="B7973" s="7">
        <v>0</v>
      </c>
      <c r="C7973" s="7"/>
      <c r="D7973" s="7"/>
      <c r="E7973" s="7"/>
      <c r="H7973">
        <v>7971.5</v>
      </c>
      <c r="I7973">
        <v>0</v>
      </c>
    </row>
    <row r="7974" spans="1:9">
      <c r="A7974" s="7">
        <v>7972.5</v>
      </c>
      <c r="B7974" s="7">
        <v>0</v>
      </c>
      <c r="C7974" s="7"/>
      <c r="D7974" s="7"/>
      <c r="E7974" s="7"/>
      <c r="H7974">
        <v>7972.5</v>
      </c>
      <c r="I7974">
        <v>0</v>
      </c>
    </row>
    <row r="7975" spans="1:9">
      <c r="A7975" s="7">
        <v>7973.5</v>
      </c>
      <c r="B7975" s="7">
        <v>0</v>
      </c>
      <c r="C7975" s="7"/>
      <c r="D7975" s="7"/>
      <c r="E7975" s="7"/>
      <c r="H7975">
        <v>7973.5</v>
      </c>
      <c r="I7975">
        <v>0</v>
      </c>
    </row>
    <row r="7976" spans="1:9">
      <c r="A7976" s="7">
        <v>7974.5</v>
      </c>
      <c r="B7976" s="7">
        <v>0</v>
      </c>
      <c r="C7976" s="7"/>
      <c r="D7976" s="7"/>
      <c r="E7976" s="7"/>
      <c r="H7976">
        <v>7974.5</v>
      </c>
      <c r="I7976">
        <v>0</v>
      </c>
    </row>
    <row r="7977" spans="1:9">
      <c r="A7977" s="7">
        <v>7975.5</v>
      </c>
      <c r="B7977" s="7">
        <v>0</v>
      </c>
      <c r="C7977" s="7"/>
      <c r="D7977" s="7"/>
      <c r="E7977" s="7"/>
      <c r="H7977">
        <v>7975.5</v>
      </c>
      <c r="I7977">
        <v>0</v>
      </c>
    </row>
    <row r="7978" spans="1:9">
      <c r="A7978" s="7">
        <v>7976.5</v>
      </c>
      <c r="B7978" s="7">
        <v>0</v>
      </c>
      <c r="C7978" s="7"/>
      <c r="D7978" s="7"/>
      <c r="E7978" s="7"/>
      <c r="H7978">
        <v>7976.5</v>
      </c>
      <c r="I7978">
        <v>0</v>
      </c>
    </row>
    <row r="7979" spans="1:9">
      <c r="A7979" s="7">
        <v>7977.5</v>
      </c>
      <c r="B7979" s="7">
        <v>0</v>
      </c>
      <c r="C7979" s="7"/>
      <c r="D7979" s="7"/>
      <c r="E7979" s="7"/>
      <c r="H7979">
        <v>7977.5</v>
      </c>
      <c r="I7979">
        <v>0</v>
      </c>
    </row>
    <row r="7980" spans="1:9">
      <c r="A7980" s="7">
        <v>7978.5</v>
      </c>
      <c r="B7980" s="7">
        <v>0</v>
      </c>
      <c r="C7980" s="7"/>
      <c r="D7980" s="7"/>
      <c r="E7980" s="7"/>
      <c r="H7980">
        <v>7978.5</v>
      </c>
      <c r="I7980">
        <v>0</v>
      </c>
    </row>
    <row r="7981" spans="1:9">
      <c r="A7981" s="7">
        <v>7979.5</v>
      </c>
      <c r="B7981" s="7">
        <v>0</v>
      </c>
      <c r="C7981" s="7"/>
      <c r="D7981" s="7"/>
      <c r="E7981" s="7"/>
      <c r="H7981">
        <v>7979.5</v>
      </c>
      <c r="I7981">
        <v>0</v>
      </c>
    </row>
    <row r="7982" spans="1:9">
      <c r="A7982" s="7">
        <v>7980.5</v>
      </c>
      <c r="B7982" s="7">
        <v>0</v>
      </c>
      <c r="C7982" s="7"/>
      <c r="D7982" s="7"/>
      <c r="E7982" s="7"/>
      <c r="H7982">
        <v>7980.5</v>
      </c>
      <c r="I7982">
        <v>0</v>
      </c>
    </row>
    <row r="7983" spans="1:9">
      <c r="A7983" s="7">
        <v>7981.5</v>
      </c>
      <c r="B7983" s="7">
        <v>0</v>
      </c>
      <c r="C7983" s="7"/>
      <c r="D7983" s="7"/>
      <c r="E7983" s="7"/>
      <c r="H7983">
        <v>7981.5</v>
      </c>
      <c r="I7983">
        <v>0</v>
      </c>
    </row>
    <row r="7984" spans="1:9">
      <c r="A7984" s="7">
        <v>7982.5</v>
      </c>
      <c r="B7984" s="7">
        <v>0</v>
      </c>
      <c r="C7984" s="7"/>
      <c r="D7984" s="7"/>
      <c r="E7984" s="7"/>
      <c r="H7984">
        <v>7982.5</v>
      </c>
      <c r="I7984">
        <v>0</v>
      </c>
    </row>
    <row r="7985" spans="1:9">
      <c r="A7985" s="7">
        <v>7983.5</v>
      </c>
      <c r="B7985" s="7">
        <v>0</v>
      </c>
      <c r="C7985" s="7"/>
      <c r="D7985" s="7"/>
      <c r="E7985" s="7"/>
      <c r="H7985">
        <v>7983.5</v>
      </c>
      <c r="I7985">
        <v>0</v>
      </c>
    </row>
    <row r="7986" spans="1:9">
      <c r="A7986" s="7">
        <v>7984.5</v>
      </c>
      <c r="B7986" s="7">
        <v>0</v>
      </c>
      <c r="C7986" s="7"/>
      <c r="D7986" s="7"/>
      <c r="E7986" s="7"/>
      <c r="H7986">
        <v>7984.5</v>
      </c>
      <c r="I7986">
        <v>0</v>
      </c>
    </row>
    <row r="7987" spans="1:9">
      <c r="A7987" s="7">
        <v>7985.5</v>
      </c>
      <c r="B7987" s="7">
        <v>0</v>
      </c>
      <c r="C7987" s="7"/>
      <c r="D7987" s="7"/>
      <c r="E7987" s="7"/>
      <c r="H7987">
        <v>7985.5</v>
      </c>
      <c r="I7987">
        <v>0</v>
      </c>
    </row>
    <row r="7988" spans="1:9">
      <c r="A7988" s="7">
        <v>7986.5</v>
      </c>
      <c r="B7988" s="7">
        <v>0</v>
      </c>
      <c r="C7988" s="7"/>
      <c r="D7988" s="7"/>
      <c r="E7988" s="7"/>
      <c r="H7988">
        <v>7986.5</v>
      </c>
      <c r="I7988">
        <v>0</v>
      </c>
    </row>
    <row r="7989" spans="1:9">
      <c r="A7989" s="7">
        <v>7987.5</v>
      </c>
      <c r="B7989" s="7">
        <v>0</v>
      </c>
      <c r="C7989" s="7"/>
      <c r="D7989" s="7"/>
      <c r="E7989" s="7"/>
      <c r="H7989">
        <v>7987.5</v>
      </c>
      <c r="I7989">
        <v>0</v>
      </c>
    </row>
    <row r="7990" spans="1:9">
      <c r="A7990" s="7">
        <v>7988.5</v>
      </c>
      <c r="B7990" s="7">
        <v>0</v>
      </c>
      <c r="C7990" s="7"/>
      <c r="D7990" s="7"/>
      <c r="E7990" s="7"/>
      <c r="H7990">
        <v>7988.5</v>
      </c>
      <c r="I7990">
        <v>0</v>
      </c>
    </row>
    <row r="7991" spans="1:9">
      <c r="A7991" s="7">
        <v>7989.5</v>
      </c>
      <c r="B7991" s="7">
        <v>0</v>
      </c>
      <c r="C7991" s="7"/>
      <c r="D7991" s="7"/>
      <c r="E7991" s="7"/>
      <c r="H7991">
        <v>7989.5</v>
      </c>
      <c r="I7991">
        <v>0</v>
      </c>
    </row>
    <row r="7992" spans="1:9">
      <c r="A7992" s="7">
        <v>7990.5</v>
      </c>
      <c r="B7992" s="7">
        <v>0</v>
      </c>
      <c r="C7992" s="7"/>
      <c r="D7992" s="7"/>
      <c r="E7992" s="7"/>
      <c r="H7992">
        <v>7990.5</v>
      </c>
      <c r="I7992">
        <v>0</v>
      </c>
    </row>
    <row r="7993" spans="1:9">
      <c r="A7993" s="7">
        <v>7991.5</v>
      </c>
      <c r="B7993" s="7">
        <v>0</v>
      </c>
      <c r="C7993" s="7"/>
      <c r="D7993" s="7"/>
      <c r="E7993" s="7"/>
      <c r="H7993">
        <v>7991.5</v>
      </c>
      <c r="I7993">
        <v>0</v>
      </c>
    </row>
    <row r="7994" spans="1:9">
      <c r="A7994" s="7">
        <v>7992.5</v>
      </c>
      <c r="B7994" s="7">
        <v>0</v>
      </c>
      <c r="C7994" s="7"/>
      <c r="D7994" s="7"/>
      <c r="E7994" s="7"/>
      <c r="H7994">
        <v>7992.5</v>
      </c>
      <c r="I7994">
        <v>1</v>
      </c>
    </row>
    <row r="7995" spans="1:9">
      <c r="A7995" s="7">
        <v>7993.5</v>
      </c>
      <c r="B7995" s="7">
        <v>0</v>
      </c>
      <c r="C7995" s="7"/>
      <c r="D7995" s="7"/>
      <c r="E7995" s="7"/>
      <c r="H7995">
        <v>7993.5</v>
      </c>
      <c r="I7995">
        <v>0</v>
      </c>
    </row>
    <row r="7996" spans="1:9">
      <c r="A7996" s="7">
        <v>7994.5</v>
      </c>
      <c r="B7996" s="7">
        <v>0</v>
      </c>
      <c r="C7996" s="7"/>
      <c r="D7996" s="7"/>
      <c r="E7996" s="7"/>
      <c r="H7996">
        <v>7994.5</v>
      </c>
      <c r="I7996">
        <v>0</v>
      </c>
    </row>
    <row r="7997" spans="1:9">
      <c r="A7997" s="7">
        <v>7995.5</v>
      </c>
      <c r="B7997" s="7">
        <v>0</v>
      </c>
      <c r="C7997" s="7"/>
      <c r="D7997" s="7"/>
      <c r="E7997" s="7"/>
      <c r="H7997">
        <v>7995.5</v>
      </c>
      <c r="I7997">
        <v>0</v>
      </c>
    </row>
    <row r="7998" spans="1:9">
      <c r="A7998" s="7">
        <v>7996.5</v>
      </c>
      <c r="B7998" s="7">
        <v>0</v>
      </c>
      <c r="C7998" s="7"/>
      <c r="D7998" s="7"/>
      <c r="E7998" s="7"/>
      <c r="H7998">
        <v>7996.5</v>
      </c>
      <c r="I7998">
        <v>0</v>
      </c>
    </row>
    <row r="7999" spans="1:9">
      <c r="A7999" s="7">
        <v>7997.5</v>
      </c>
      <c r="B7999" s="7">
        <v>0</v>
      </c>
      <c r="C7999" s="7"/>
      <c r="D7999" s="7"/>
      <c r="E7999" s="7"/>
      <c r="H7999">
        <v>7997.5</v>
      </c>
      <c r="I7999">
        <v>0</v>
      </c>
    </row>
    <row r="8000" spans="1:9">
      <c r="A8000" s="7">
        <v>7998.5</v>
      </c>
      <c r="B8000" s="7">
        <v>0</v>
      </c>
      <c r="C8000" s="7"/>
      <c r="D8000" s="7"/>
      <c r="E8000" s="7"/>
      <c r="H8000">
        <v>7998.5</v>
      </c>
      <c r="I8000">
        <v>0</v>
      </c>
    </row>
    <row r="8001" spans="1:9">
      <c r="A8001" s="7">
        <v>7999.5</v>
      </c>
      <c r="B8001" s="7">
        <v>0</v>
      </c>
      <c r="C8001" s="7"/>
      <c r="D8001" s="7"/>
      <c r="E8001" s="7"/>
      <c r="H8001">
        <v>7999.5</v>
      </c>
      <c r="I8001">
        <v>1</v>
      </c>
    </row>
    <row r="8002" spans="1:9">
      <c r="A8002" s="7">
        <v>8000.5</v>
      </c>
      <c r="B8002" s="7">
        <v>0</v>
      </c>
      <c r="C8002" s="7"/>
      <c r="D8002" s="7"/>
      <c r="E8002" s="7"/>
      <c r="H8002">
        <v>8000.5</v>
      </c>
      <c r="I8002">
        <v>0</v>
      </c>
    </row>
    <row r="8003" spans="1:9">
      <c r="A8003" s="7">
        <v>8001.5</v>
      </c>
      <c r="B8003" s="7">
        <v>0</v>
      </c>
      <c r="C8003" s="7"/>
      <c r="D8003" s="7"/>
      <c r="E8003" s="7"/>
      <c r="H8003">
        <v>8001.5</v>
      </c>
      <c r="I8003">
        <v>0</v>
      </c>
    </row>
    <row r="8004" spans="1:9">
      <c r="A8004" s="7">
        <v>8002.5</v>
      </c>
      <c r="B8004" s="7">
        <v>0</v>
      </c>
      <c r="C8004" s="7"/>
      <c r="D8004" s="7"/>
      <c r="E8004" s="7"/>
      <c r="H8004">
        <v>8002.5</v>
      </c>
      <c r="I8004">
        <v>0</v>
      </c>
    </row>
    <row r="8005" spans="1:9">
      <c r="A8005" s="7">
        <v>8003.5</v>
      </c>
      <c r="B8005" s="7">
        <v>0</v>
      </c>
      <c r="C8005" s="7"/>
      <c r="D8005" s="7"/>
      <c r="E8005" s="7"/>
      <c r="H8005">
        <v>8003.5</v>
      </c>
      <c r="I8005">
        <v>0</v>
      </c>
    </row>
    <row r="8006" spans="1:9">
      <c r="A8006" s="7">
        <v>8004.5</v>
      </c>
      <c r="B8006" s="7">
        <v>0</v>
      </c>
      <c r="C8006" s="7"/>
      <c r="D8006" s="7"/>
      <c r="E8006" s="7"/>
      <c r="H8006">
        <v>8004.5</v>
      </c>
      <c r="I8006">
        <v>0</v>
      </c>
    </row>
    <row r="8007" spans="1:9">
      <c r="A8007" s="7">
        <v>8005.5</v>
      </c>
      <c r="B8007" s="7">
        <v>0</v>
      </c>
      <c r="C8007" s="7"/>
      <c r="D8007" s="7"/>
      <c r="E8007" s="7"/>
      <c r="H8007">
        <v>8005.5</v>
      </c>
      <c r="I8007">
        <v>0</v>
      </c>
    </row>
    <row r="8008" spans="1:9">
      <c r="A8008" s="7">
        <v>8006.5</v>
      </c>
      <c r="B8008" s="7">
        <v>0</v>
      </c>
      <c r="C8008" s="7"/>
      <c r="D8008" s="7"/>
      <c r="E8008" s="7"/>
      <c r="H8008">
        <v>8006.5</v>
      </c>
      <c r="I8008">
        <v>0</v>
      </c>
    </row>
    <row r="8009" spans="1:9">
      <c r="A8009" s="7">
        <v>8007.5</v>
      </c>
      <c r="B8009" s="7">
        <v>0</v>
      </c>
      <c r="C8009" s="7"/>
      <c r="D8009" s="7"/>
      <c r="E8009" s="7"/>
      <c r="H8009">
        <v>8007.5</v>
      </c>
      <c r="I8009">
        <v>0</v>
      </c>
    </row>
    <row r="8010" spans="1:9">
      <c r="A8010" s="7">
        <v>8008.5</v>
      </c>
      <c r="B8010" s="7">
        <v>0</v>
      </c>
      <c r="C8010" s="7"/>
      <c r="D8010" s="7"/>
      <c r="E8010" s="7"/>
      <c r="H8010">
        <v>8008.5</v>
      </c>
      <c r="I8010">
        <v>0</v>
      </c>
    </row>
    <row r="8011" spans="1:9">
      <c r="A8011" s="7">
        <v>8009.5</v>
      </c>
      <c r="B8011" s="7">
        <v>0</v>
      </c>
      <c r="C8011" s="7"/>
      <c r="D8011" s="7"/>
      <c r="E8011" s="7"/>
      <c r="H8011">
        <v>8009.5</v>
      </c>
      <c r="I8011">
        <v>0</v>
      </c>
    </row>
    <row r="8012" spans="1:9">
      <c r="A8012" s="7">
        <v>8010.5</v>
      </c>
      <c r="B8012" s="7">
        <v>0</v>
      </c>
      <c r="C8012" s="7"/>
      <c r="D8012" s="7"/>
      <c r="E8012" s="7"/>
      <c r="H8012">
        <v>8010.5</v>
      </c>
      <c r="I8012">
        <v>0</v>
      </c>
    </row>
    <row r="8013" spans="1:9">
      <c r="A8013" s="7">
        <v>8011.5</v>
      </c>
      <c r="B8013" s="7">
        <v>0</v>
      </c>
      <c r="C8013" s="7"/>
      <c r="D8013" s="7"/>
      <c r="E8013" s="7"/>
      <c r="H8013">
        <v>8011.5</v>
      </c>
      <c r="I8013">
        <v>0</v>
      </c>
    </row>
    <row r="8014" spans="1:9">
      <c r="A8014" s="7">
        <v>8012.5</v>
      </c>
      <c r="B8014" s="7">
        <v>0</v>
      </c>
      <c r="C8014" s="7"/>
      <c r="D8014" s="7"/>
      <c r="E8014" s="7"/>
      <c r="H8014">
        <v>8012.5</v>
      </c>
      <c r="I8014">
        <v>0</v>
      </c>
    </row>
    <row r="8015" spans="1:9">
      <c r="A8015" s="7">
        <v>8013.5</v>
      </c>
      <c r="B8015" s="7">
        <v>0</v>
      </c>
      <c r="C8015" s="7"/>
      <c r="D8015" s="7"/>
      <c r="E8015" s="7"/>
      <c r="H8015">
        <v>8013.5</v>
      </c>
      <c r="I8015">
        <v>1</v>
      </c>
    </row>
    <row r="8016" spans="1:9">
      <c r="A8016" s="7">
        <v>8014.5</v>
      </c>
      <c r="B8016" s="7">
        <v>0</v>
      </c>
      <c r="C8016" s="7"/>
      <c r="D8016" s="7"/>
      <c r="E8016" s="7"/>
      <c r="H8016">
        <v>8014.5</v>
      </c>
      <c r="I8016">
        <v>0</v>
      </c>
    </row>
    <row r="8017" spans="1:9">
      <c r="A8017" s="7">
        <v>8015.5</v>
      </c>
      <c r="B8017" s="7">
        <v>0</v>
      </c>
      <c r="C8017" s="7"/>
      <c r="D8017" s="7"/>
      <c r="E8017" s="7"/>
      <c r="H8017">
        <v>8015.5</v>
      </c>
      <c r="I8017">
        <v>1</v>
      </c>
    </row>
    <row r="8018" spans="1:9">
      <c r="A8018" s="7">
        <v>8016.5</v>
      </c>
      <c r="B8018" s="7">
        <v>0</v>
      </c>
      <c r="C8018" s="7"/>
      <c r="D8018" s="7"/>
      <c r="E8018" s="7"/>
      <c r="H8018">
        <v>8016.5</v>
      </c>
      <c r="I8018">
        <v>0</v>
      </c>
    </row>
    <row r="8019" spans="1:9">
      <c r="A8019" s="7">
        <v>8017.5</v>
      </c>
      <c r="B8019" s="7">
        <v>0</v>
      </c>
      <c r="C8019" s="7"/>
      <c r="D8019" s="7"/>
      <c r="E8019" s="7"/>
      <c r="H8019">
        <v>8017.5</v>
      </c>
      <c r="I8019">
        <v>0</v>
      </c>
    </row>
    <row r="8020" spans="1:9">
      <c r="A8020" s="7">
        <v>8018.5</v>
      </c>
      <c r="B8020" s="7">
        <v>0</v>
      </c>
      <c r="C8020" s="7"/>
      <c r="D8020" s="7"/>
      <c r="E8020" s="7"/>
      <c r="H8020">
        <v>8018.5</v>
      </c>
      <c r="I8020">
        <v>0</v>
      </c>
    </row>
    <row r="8021" spans="1:9">
      <c r="A8021" s="7">
        <v>8019.5</v>
      </c>
      <c r="B8021" s="7">
        <v>0</v>
      </c>
      <c r="C8021" s="7"/>
      <c r="D8021" s="7"/>
      <c r="E8021" s="7"/>
      <c r="H8021">
        <v>8019.5</v>
      </c>
      <c r="I8021">
        <v>0</v>
      </c>
    </row>
    <row r="8022" spans="1:9">
      <c r="A8022" s="7">
        <v>8020.5</v>
      </c>
      <c r="B8022" s="7">
        <v>0</v>
      </c>
      <c r="C8022" s="7"/>
      <c r="D8022" s="7"/>
      <c r="E8022" s="7"/>
      <c r="H8022">
        <v>8020.5</v>
      </c>
      <c r="I8022">
        <v>0</v>
      </c>
    </row>
    <row r="8023" spans="1:9">
      <c r="A8023" s="7">
        <v>8021.5</v>
      </c>
      <c r="B8023" s="7">
        <v>0</v>
      </c>
      <c r="C8023" s="7"/>
      <c r="D8023" s="7"/>
      <c r="E8023" s="7"/>
      <c r="H8023">
        <v>8021.5</v>
      </c>
      <c r="I8023">
        <v>0</v>
      </c>
    </row>
    <row r="8024" spans="1:9">
      <c r="A8024" s="7">
        <v>8022.5</v>
      </c>
      <c r="B8024" s="7">
        <v>0</v>
      </c>
      <c r="C8024" s="7"/>
      <c r="D8024" s="7"/>
      <c r="E8024" s="7"/>
      <c r="H8024">
        <v>8022.5</v>
      </c>
      <c r="I8024">
        <v>0</v>
      </c>
    </row>
    <row r="8025" spans="1:9">
      <c r="A8025" s="7">
        <v>8023.5</v>
      </c>
      <c r="B8025" s="7">
        <v>0</v>
      </c>
      <c r="C8025" s="7"/>
      <c r="D8025" s="7"/>
      <c r="E8025" s="7"/>
      <c r="H8025">
        <v>8023.5</v>
      </c>
      <c r="I8025">
        <v>1</v>
      </c>
    </row>
    <row r="8026" spans="1:9">
      <c r="A8026" s="7">
        <v>8024.5</v>
      </c>
      <c r="B8026" s="7">
        <v>0</v>
      </c>
      <c r="C8026" s="7"/>
      <c r="D8026" s="7"/>
      <c r="E8026" s="7"/>
      <c r="H8026">
        <v>8024.5</v>
      </c>
      <c r="I8026">
        <v>0</v>
      </c>
    </row>
    <row r="8027" spans="1:9">
      <c r="A8027" s="7">
        <v>8025.5</v>
      </c>
      <c r="B8027" s="7">
        <v>0</v>
      </c>
      <c r="C8027" s="7"/>
      <c r="D8027" s="7"/>
      <c r="E8027" s="7"/>
      <c r="H8027">
        <v>8025.5</v>
      </c>
      <c r="I8027">
        <v>0</v>
      </c>
    </row>
    <row r="8028" spans="1:9">
      <c r="A8028" s="7">
        <v>8026.5</v>
      </c>
      <c r="B8028" s="7">
        <v>0</v>
      </c>
      <c r="C8028" s="7"/>
      <c r="D8028" s="7"/>
      <c r="E8028" s="7"/>
      <c r="H8028">
        <v>8026.5</v>
      </c>
      <c r="I8028">
        <v>0</v>
      </c>
    </row>
    <row r="8029" spans="1:9">
      <c r="A8029" s="7">
        <v>8027.5</v>
      </c>
      <c r="B8029" s="7">
        <v>0</v>
      </c>
      <c r="C8029" s="7"/>
      <c r="D8029" s="7"/>
      <c r="E8029" s="7"/>
      <c r="H8029">
        <v>8027.5</v>
      </c>
      <c r="I8029">
        <v>0</v>
      </c>
    </row>
    <row r="8030" spans="1:9">
      <c r="A8030" s="7">
        <v>8028.5</v>
      </c>
      <c r="B8030" s="7">
        <v>0</v>
      </c>
      <c r="C8030" s="7"/>
      <c r="D8030" s="7"/>
      <c r="E8030" s="7"/>
      <c r="H8030">
        <v>8028.5</v>
      </c>
      <c r="I8030">
        <v>1</v>
      </c>
    </row>
    <row r="8031" spans="1:9">
      <c r="A8031" s="7">
        <v>8029.5</v>
      </c>
      <c r="B8031" s="7">
        <v>0</v>
      </c>
      <c r="C8031" s="7"/>
      <c r="D8031" s="7"/>
      <c r="E8031" s="7"/>
      <c r="H8031">
        <v>8029.5</v>
      </c>
      <c r="I8031">
        <v>0</v>
      </c>
    </row>
    <row r="8032" spans="1:9">
      <c r="A8032" s="7">
        <v>8030.5</v>
      </c>
      <c r="B8032" s="7">
        <v>0</v>
      </c>
      <c r="C8032" s="7"/>
      <c r="D8032" s="7"/>
      <c r="E8032" s="7"/>
      <c r="H8032">
        <v>8030.5</v>
      </c>
      <c r="I8032">
        <v>2</v>
      </c>
    </row>
    <row r="8033" spans="1:9">
      <c r="A8033" s="7">
        <v>8031.5</v>
      </c>
      <c r="B8033" s="7">
        <v>0</v>
      </c>
      <c r="C8033" s="7"/>
      <c r="D8033" s="7"/>
      <c r="E8033" s="7"/>
      <c r="H8033">
        <v>8031.5</v>
      </c>
      <c r="I8033">
        <v>1</v>
      </c>
    </row>
    <row r="8034" spans="1:9">
      <c r="A8034" s="7">
        <v>8032.5</v>
      </c>
      <c r="B8034" s="7">
        <v>0</v>
      </c>
      <c r="C8034" s="7"/>
      <c r="D8034" s="7"/>
      <c r="E8034" s="7"/>
      <c r="H8034">
        <v>8032.5</v>
      </c>
      <c r="I8034">
        <v>0</v>
      </c>
    </row>
    <row r="8035" spans="1:9">
      <c r="A8035" s="7">
        <v>8033.5</v>
      </c>
      <c r="B8035" s="7">
        <v>0</v>
      </c>
      <c r="C8035" s="7"/>
      <c r="D8035" s="7"/>
      <c r="E8035" s="7"/>
      <c r="H8035">
        <v>8033.5</v>
      </c>
      <c r="I8035">
        <v>0</v>
      </c>
    </row>
    <row r="8036" spans="1:9">
      <c r="A8036" s="7">
        <v>8034.5</v>
      </c>
      <c r="B8036" s="7">
        <v>0</v>
      </c>
      <c r="C8036" s="7"/>
      <c r="D8036" s="7"/>
      <c r="E8036" s="7"/>
      <c r="H8036">
        <v>8034.5</v>
      </c>
      <c r="I8036">
        <v>0</v>
      </c>
    </row>
    <row r="8037" spans="1:9">
      <c r="A8037" s="7">
        <v>8035.5</v>
      </c>
      <c r="B8037" s="7">
        <v>0</v>
      </c>
      <c r="C8037" s="7"/>
      <c r="D8037" s="7"/>
      <c r="E8037" s="7"/>
      <c r="H8037">
        <v>8035.5</v>
      </c>
      <c r="I8037">
        <v>0</v>
      </c>
    </row>
    <row r="8038" spans="1:9">
      <c r="A8038" s="7">
        <v>8036.5</v>
      </c>
      <c r="B8038" s="7">
        <v>0</v>
      </c>
      <c r="C8038" s="7"/>
      <c r="D8038" s="7"/>
      <c r="E8038" s="7"/>
      <c r="H8038">
        <v>8036.5</v>
      </c>
      <c r="I8038">
        <v>0</v>
      </c>
    </row>
    <row r="8039" spans="1:9">
      <c r="A8039" s="7">
        <v>8037.5</v>
      </c>
      <c r="B8039" s="7">
        <v>0</v>
      </c>
      <c r="C8039" s="7"/>
      <c r="D8039" s="7"/>
      <c r="E8039" s="7"/>
      <c r="H8039">
        <v>8037.5</v>
      </c>
      <c r="I8039">
        <v>0</v>
      </c>
    </row>
    <row r="8040" spans="1:9">
      <c r="A8040" s="7">
        <v>8038.5</v>
      </c>
      <c r="B8040" s="7">
        <v>0</v>
      </c>
      <c r="C8040" s="7"/>
      <c r="D8040" s="7"/>
      <c r="E8040" s="7"/>
      <c r="H8040">
        <v>8038.5</v>
      </c>
      <c r="I8040">
        <v>0</v>
      </c>
    </row>
    <row r="8041" spans="1:9">
      <c r="A8041" s="7">
        <v>8039.5</v>
      </c>
      <c r="B8041" s="7">
        <v>0</v>
      </c>
      <c r="C8041" s="7"/>
      <c r="D8041" s="7"/>
      <c r="E8041" s="7"/>
      <c r="H8041">
        <v>8039.5</v>
      </c>
      <c r="I8041">
        <v>0</v>
      </c>
    </row>
    <row r="8042" spans="1:9">
      <c r="A8042" s="7">
        <v>8040.5</v>
      </c>
      <c r="B8042" s="7">
        <v>0</v>
      </c>
      <c r="C8042" s="7"/>
      <c r="D8042" s="7"/>
      <c r="E8042" s="7"/>
      <c r="H8042">
        <v>8040.5</v>
      </c>
      <c r="I8042">
        <v>0</v>
      </c>
    </row>
    <row r="8043" spans="1:9">
      <c r="A8043" s="7">
        <v>8041.5</v>
      </c>
      <c r="B8043" s="7">
        <v>0</v>
      </c>
      <c r="C8043" s="7"/>
      <c r="D8043" s="7"/>
      <c r="E8043" s="7"/>
      <c r="H8043">
        <v>8041.5</v>
      </c>
      <c r="I8043">
        <v>0</v>
      </c>
    </row>
    <row r="8044" spans="1:9">
      <c r="A8044" s="7">
        <v>8042.5</v>
      </c>
      <c r="B8044" s="7">
        <v>0</v>
      </c>
      <c r="C8044" s="7"/>
      <c r="D8044" s="7"/>
      <c r="E8044" s="7"/>
      <c r="H8044">
        <v>8042.5</v>
      </c>
      <c r="I8044">
        <v>0</v>
      </c>
    </row>
    <row r="8045" spans="1:9">
      <c r="A8045" s="7">
        <v>8043.5</v>
      </c>
      <c r="B8045" s="7">
        <v>0</v>
      </c>
      <c r="C8045" s="7"/>
      <c r="D8045" s="7"/>
      <c r="E8045" s="7"/>
      <c r="H8045">
        <v>8043.5</v>
      </c>
      <c r="I8045">
        <v>0</v>
      </c>
    </row>
    <row r="8046" spans="1:9">
      <c r="A8046" s="7">
        <v>8044.5</v>
      </c>
      <c r="B8046" s="7">
        <v>0</v>
      </c>
      <c r="C8046" s="7"/>
      <c r="D8046" s="7"/>
      <c r="E8046" s="7"/>
      <c r="H8046">
        <v>8044.5</v>
      </c>
      <c r="I8046">
        <v>0</v>
      </c>
    </row>
    <row r="8047" spans="1:9">
      <c r="A8047" s="7">
        <v>8045.5</v>
      </c>
      <c r="B8047" s="7">
        <v>0</v>
      </c>
      <c r="C8047" s="7"/>
      <c r="D8047" s="7"/>
      <c r="E8047" s="7"/>
      <c r="H8047">
        <v>8045.5</v>
      </c>
      <c r="I8047">
        <v>0</v>
      </c>
    </row>
    <row r="8048" spans="1:9">
      <c r="A8048" s="7">
        <v>8046.5</v>
      </c>
      <c r="B8048" s="7">
        <v>0</v>
      </c>
      <c r="C8048" s="7"/>
      <c r="D8048" s="7"/>
      <c r="E8048" s="7"/>
      <c r="H8048">
        <v>8046.5</v>
      </c>
      <c r="I8048">
        <v>0</v>
      </c>
    </row>
    <row r="8049" spans="1:9">
      <c r="A8049" s="7">
        <v>8047.5</v>
      </c>
      <c r="B8049" s="7">
        <v>0</v>
      </c>
      <c r="C8049" s="7"/>
      <c r="D8049" s="7"/>
      <c r="E8049" s="7"/>
      <c r="H8049">
        <v>8047.5</v>
      </c>
      <c r="I8049">
        <v>0</v>
      </c>
    </row>
    <row r="8050" spans="1:9">
      <c r="A8050" s="7">
        <v>8048.5</v>
      </c>
      <c r="B8050" s="7">
        <v>0</v>
      </c>
      <c r="C8050" s="7"/>
      <c r="D8050" s="7"/>
      <c r="E8050" s="7"/>
      <c r="H8050">
        <v>8048.5</v>
      </c>
      <c r="I8050">
        <v>0</v>
      </c>
    </row>
    <row r="8051" spans="1:9">
      <c r="A8051" s="7">
        <v>8049.5</v>
      </c>
      <c r="B8051" s="7">
        <v>0</v>
      </c>
      <c r="C8051" s="7"/>
      <c r="D8051" s="7"/>
      <c r="E8051" s="7"/>
      <c r="H8051">
        <v>8049.5</v>
      </c>
      <c r="I8051">
        <v>0</v>
      </c>
    </row>
    <row r="8052" spans="1:9">
      <c r="A8052" s="7">
        <v>8050.5</v>
      </c>
      <c r="B8052" s="7">
        <v>0</v>
      </c>
      <c r="C8052" s="7"/>
      <c r="D8052" s="7"/>
      <c r="E8052" s="7"/>
      <c r="H8052">
        <v>8050.5</v>
      </c>
      <c r="I8052">
        <v>0</v>
      </c>
    </row>
    <row r="8053" spans="1:9">
      <c r="A8053" s="7">
        <v>8051.5</v>
      </c>
      <c r="B8053" s="7">
        <v>0</v>
      </c>
      <c r="C8053" s="7"/>
      <c r="D8053" s="7"/>
      <c r="E8053" s="7"/>
      <c r="H8053">
        <v>8051.5</v>
      </c>
      <c r="I8053">
        <v>0</v>
      </c>
    </row>
    <row r="8054" spans="1:9">
      <c r="A8054" s="7">
        <v>8052.5</v>
      </c>
      <c r="B8054" s="7">
        <v>0</v>
      </c>
      <c r="C8054" s="7"/>
      <c r="D8054" s="7"/>
      <c r="E8054" s="7"/>
      <c r="H8054">
        <v>8052.5</v>
      </c>
      <c r="I8054">
        <v>0</v>
      </c>
    </row>
    <row r="8055" spans="1:9">
      <c r="A8055" s="7">
        <v>8053.5</v>
      </c>
      <c r="B8055" s="7">
        <v>0</v>
      </c>
      <c r="C8055" s="7"/>
      <c r="D8055" s="7"/>
      <c r="E8055" s="7"/>
      <c r="H8055">
        <v>8053.5</v>
      </c>
      <c r="I8055">
        <v>0</v>
      </c>
    </row>
    <row r="8056" spans="1:9">
      <c r="A8056" s="7">
        <v>8054.5</v>
      </c>
      <c r="B8056" s="7">
        <v>0</v>
      </c>
      <c r="C8056" s="7"/>
      <c r="D8056" s="7"/>
      <c r="E8056" s="7"/>
      <c r="H8056">
        <v>8054.5</v>
      </c>
      <c r="I8056">
        <v>0</v>
      </c>
    </row>
    <row r="8057" spans="1:9">
      <c r="A8057" s="7">
        <v>8055.5</v>
      </c>
      <c r="B8057" s="7">
        <v>0</v>
      </c>
      <c r="C8057" s="7"/>
      <c r="D8057" s="7"/>
      <c r="E8057" s="7"/>
      <c r="H8057">
        <v>8055.5</v>
      </c>
      <c r="I8057">
        <v>0</v>
      </c>
    </row>
    <row r="8058" spans="1:9">
      <c r="A8058" s="7">
        <v>8056.5</v>
      </c>
      <c r="B8058" s="7">
        <v>0</v>
      </c>
      <c r="C8058" s="7"/>
      <c r="D8058" s="7"/>
      <c r="E8058" s="7"/>
      <c r="H8058">
        <v>8056.5</v>
      </c>
      <c r="I8058">
        <v>0</v>
      </c>
    </row>
    <row r="8059" spans="1:9">
      <c r="A8059" s="7">
        <v>8057.5</v>
      </c>
      <c r="B8059" s="7">
        <v>0</v>
      </c>
      <c r="C8059" s="7"/>
      <c r="D8059" s="7"/>
      <c r="E8059" s="7"/>
      <c r="H8059">
        <v>8057.5</v>
      </c>
      <c r="I8059">
        <v>0</v>
      </c>
    </row>
    <row r="8060" spans="1:9">
      <c r="A8060" s="7">
        <v>8058.5</v>
      </c>
      <c r="B8060" s="7">
        <v>0</v>
      </c>
      <c r="C8060" s="7"/>
      <c r="D8060" s="7"/>
      <c r="E8060" s="7"/>
      <c r="H8060">
        <v>8058.5</v>
      </c>
      <c r="I8060">
        <v>0</v>
      </c>
    </row>
    <row r="8061" spans="1:9">
      <c r="A8061" s="7">
        <v>8059.5</v>
      </c>
      <c r="B8061" s="7">
        <v>0</v>
      </c>
      <c r="C8061" s="7"/>
      <c r="D8061" s="7"/>
      <c r="E8061" s="7"/>
      <c r="H8061">
        <v>8059.5</v>
      </c>
      <c r="I8061">
        <v>0</v>
      </c>
    </row>
    <row r="8062" spans="1:9">
      <c r="A8062" s="7">
        <v>8060.5</v>
      </c>
      <c r="B8062" s="7">
        <v>0</v>
      </c>
      <c r="C8062" s="7"/>
      <c r="D8062" s="7"/>
      <c r="E8062" s="7"/>
      <c r="H8062">
        <v>8060.5</v>
      </c>
      <c r="I8062">
        <v>0</v>
      </c>
    </row>
    <row r="8063" spans="1:9">
      <c r="A8063" s="7">
        <v>8061.5</v>
      </c>
      <c r="B8063" s="7">
        <v>0</v>
      </c>
      <c r="C8063" s="7"/>
      <c r="D8063" s="7"/>
      <c r="E8063" s="7"/>
      <c r="H8063">
        <v>8061.5</v>
      </c>
      <c r="I8063">
        <v>0</v>
      </c>
    </row>
    <row r="8064" spans="1:9">
      <c r="A8064" s="7">
        <v>8062.5</v>
      </c>
      <c r="B8064" s="7">
        <v>0</v>
      </c>
      <c r="C8064" s="7"/>
      <c r="D8064" s="7"/>
      <c r="E8064" s="7"/>
      <c r="H8064">
        <v>8062.5</v>
      </c>
      <c r="I8064">
        <v>0</v>
      </c>
    </row>
    <row r="8065" spans="1:9">
      <c r="A8065" s="7">
        <v>8063.5</v>
      </c>
      <c r="B8065" s="7">
        <v>0</v>
      </c>
      <c r="C8065" s="7"/>
      <c r="D8065" s="7"/>
      <c r="E8065" s="7"/>
      <c r="H8065">
        <v>8063.5</v>
      </c>
      <c r="I8065">
        <v>0</v>
      </c>
    </row>
    <row r="8066" spans="1:9">
      <c r="A8066" s="7">
        <v>8064.5</v>
      </c>
      <c r="B8066" s="7">
        <v>0</v>
      </c>
      <c r="C8066" s="7"/>
      <c r="D8066" s="7"/>
      <c r="E8066" s="7"/>
      <c r="H8066">
        <v>8064.5</v>
      </c>
      <c r="I8066">
        <v>0</v>
      </c>
    </row>
    <row r="8067" spans="1:9">
      <c r="A8067" s="7">
        <v>8065.5</v>
      </c>
      <c r="B8067" s="7">
        <v>0</v>
      </c>
      <c r="C8067" s="7"/>
      <c r="D8067" s="7"/>
      <c r="E8067" s="7"/>
      <c r="H8067">
        <v>8065.5</v>
      </c>
      <c r="I8067">
        <v>0</v>
      </c>
    </row>
    <row r="8068" spans="1:9">
      <c r="A8068" s="7">
        <v>8066.5</v>
      </c>
      <c r="B8068" s="7">
        <v>0</v>
      </c>
      <c r="C8068" s="7"/>
      <c r="D8068" s="7"/>
      <c r="E8068" s="7"/>
      <c r="H8068">
        <v>8066.5</v>
      </c>
      <c r="I8068">
        <v>0</v>
      </c>
    </row>
    <row r="8069" spans="1:9">
      <c r="A8069" s="7">
        <v>8067.5</v>
      </c>
      <c r="B8069" s="7">
        <v>0</v>
      </c>
      <c r="C8069" s="7"/>
      <c r="D8069" s="7"/>
      <c r="E8069" s="7"/>
      <c r="H8069">
        <v>8067.5</v>
      </c>
      <c r="I8069">
        <v>0</v>
      </c>
    </row>
    <row r="8070" spans="1:9">
      <c r="A8070" s="7">
        <v>8068.5</v>
      </c>
      <c r="B8070" s="7">
        <v>0</v>
      </c>
      <c r="C8070" s="7"/>
      <c r="D8070" s="7"/>
      <c r="E8070" s="7"/>
      <c r="H8070">
        <v>8068.5</v>
      </c>
      <c r="I8070">
        <v>0</v>
      </c>
    </row>
    <row r="8071" spans="1:9">
      <c r="A8071" s="7">
        <v>8069.5</v>
      </c>
      <c r="B8071" s="7">
        <v>0</v>
      </c>
      <c r="C8071" s="7"/>
      <c r="D8071" s="7"/>
      <c r="E8071" s="7"/>
      <c r="H8071">
        <v>8069.5</v>
      </c>
      <c r="I8071">
        <v>1</v>
      </c>
    </row>
    <row r="8072" spans="1:9">
      <c r="A8072" s="7">
        <v>8070.5</v>
      </c>
      <c r="B8072" s="7">
        <v>0</v>
      </c>
      <c r="C8072" s="7"/>
      <c r="D8072" s="7"/>
      <c r="E8072" s="7"/>
      <c r="H8072">
        <v>8070.5</v>
      </c>
      <c r="I8072">
        <v>0</v>
      </c>
    </row>
    <row r="8073" spans="1:9">
      <c r="A8073" s="7">
        <v>8071.5</v>
      </c>
      <c r="B8073" s="7">
        <v>0</v>
      </c>
      <c r="C8073" s="7"/>
      <c r="D8073" s="7"/>
      <c r="E8073" s="7"/>
      <c r="H8073">
        <v>8071.5</v>
      </c>
      <c r="I8073">
        <v>0</v>
      </c>
    </row>
    <row r="8074" spans="1:9">
      <c r="A8074" s="7">
        <v>8072.5</v>
      </c>
      <c r="B8074" s="7">
        <v>0</v>
      </c>
      <c r="C8074" s="7"/>
      <c r="D8074" s="7"/>
      <c r="E8074" s="7"/>
      <c r="H8074">
        <v>8072.5</v>
      </c>
      <c r="I8074">
        <v>0</v>
      </c>
    </row>
    <row r="8075" spans="1:9">
      <c r="A8075" s="7">
        <v>8073.5</v>
      </c>
      <c r="B8075" s="7">
        <v>0</v>
      </c>
      <c r="C8075" s="7"/>
      <c r="D8075" s="7"/>
      <c r="E8075" s="7"/>
      <c r="H8075">
        <v>8073.5</v>
      </c>
      <c r="I8075">
        <v>0</v>
      </c>
    </row>
    <row r="8076" spans="1:9">
      <c r="A8076" s="7">
        <v>8074.5</v>
      </c>
      <c r="B8076" s="7">
        <v>0</v>
      </c>
      <c r="C8076" s="7"/>
      <c r="D8076" s="7"/>
      <c r="E8076" s="7"/>
      <c r="H8076">
        <v>8074.5</v>
      </c>
      <c r="I8076">
        <v>0</v>
      </c>
    </row>
    <row r="8077" spans="1:9">
      <c r="A8077" s="7">
        <v>8075.5</v>
      </c>
      <c r="B8077" s="7">
        <v>0</v>
      </c>
      <c r="C8077" s="7"/>
      <c r="D8077" s="7"/>
      <c r="E8077" s="7"/>
      <c r="H8077">
        <v>8075.5</v>
      </c>
      <c r="I8077">
        <v>0</v>
      </c>
    </row>
    <row r="8078" spans="1:9">
      <c r="A8078" s="7">
        <v>8076.5</v>
      </c>
      <c r="B8078" s="7">
        <v>0</v>
      </c>
      <c r="C8078" s="7"/>
      <c r="D8078" s="7"/>
      <c r="E8078" s="7"/>
      <c r="H8078">
        <v>8076.5</v>
      </c>
      <c r="I8078">
        <v>0</v>
      </c>
    </row>
    <row r="8079" spans="1:9">
      <c r="A8079" s="7">
        <v>8077.5</v>
      </c>
      <c r="B8079" s="7">
        <v>0</v>
      </c>
      <c r="C8079" s="7"/>
      <c r="D8079" s="7"/>
      <c r="E8079" s="7"/>
      <c r="H8079">
        <v>8077.5</v>
      </c>
      <c r="I8079">
        <v>0</v>
      </c>
    </row>
    <row r="8080" spans="1:9">
      <c r="A8080" s="7">
        <v>8078.5</v>
      </c>
      <c r="B8080" s="7">
        <v>0</v>
      </c>
      <c r="C8080" s="7"/>
      <c r="D8080" s="7"/>
      <c r="E8080" s="7"/>
      <c r="H8080">
        <v>8078.5</v>
      </c>
      <c r="I8080">
        <v>0</v>
      </c>
    </row>
    <row r="8081" spans="1:9">
      <c r="A8081" s="7">
        <v>8079.5</v>
      </c>
      <c r="B8081" s="7">
        <v>0</v>
      </c>
      <c r="C8081" s="7"/>
      <c r="D8081" s="7"/>
      <c r="E8081" s="7"/>
      <c r="H8081">
        <v>8079.5</v>
      </c>
      <c r="I8081">
        <v>0</v>
      </c>
    </row>
    <row r="8082" spans="1:9">
      <c r="A8082" s="7">
        <v>8080.5</v>
      </c>
      <c r="B8082" s="7">
        <v>0</v>
      </c>
      <c r="C8082" s="7"/>
      <c r="D8082" s="7"/>
      <c r="E8082" s="7"/>
      <c r="H8082">
        <v>8080.5</v>
      </c>
      <c r="I8082">
        <v>0</v>
      </c>
    </row>
    <row r="8083" spans="1:9">
      <c r="A8083" s="7">
        <v>8081.5</v>
      </c>
      <c r="B8083" s="7">
        <v>0</v>
      </c>
      <c r="C8083" s="7"/>
      <c r="D8083" s="7"/>
      <c r="E8083" s="7"/>
      <c r="H8083">
        <v>8081.5</v>
      </c>
      <c r="I8083">
        <v>0</v>
      </c>
    </row>
    <row r="8084" spans="1:9">
      <c r="A8084" s="7">
        <v>8082.5</v>
      </c>
      <c r="B8084" s="7">
        <v>0</v>
      </c>
      <c r="C8084" s="7"/>
      <c r="D8084" s="7"/>
      <c r="E8084" s="7"/>
      <c r="H8084">
        <v>8082.5</v>
      </c>
      <c r="I8084">
        <v>0</v>
      </c>
    </row>
    <row r="8085" spans="1:9">
      <c r="A8085" s="7">
        <v>8083.5</v>
      </c>
      <c r="B8085" s="7">
        <v>0</v>
      </c>
      <c r="C8085" s="7"/>
      <c r="D8085" s="7"/>
      <c r="E8085" s="7"/>
      <c r="H8085">
        <v>8083.5</v>
      </c>
      <c r="I8085">
        <v>0</v>
      </c>
    </row>
    <row r="8086" spans="1:9">
      <c r="A8086" s="7">
        <v>8084.5</v>
      </c>
      <c r="B8086" s="7">
        <v>0</v>
      </c>
      <c r="C8086" s="7"/>
      <c r="D8086" s="7"/>
      <c r="E8086" s="7"/>
      <c r="H8086">
        <v>8084.5</v>
      </c>
      <c r="I8086">
        <v>0</v>
      </c>
    </row>
    <row r="8087" spans="1:9">
      <c r="A8087" s="7">
        <v>8085.5</v>
      </c>
      <c r="B8087" s="7">
        <v>0</v>
      </c>
      <c r="C8087" s="7"/>
      <c r="D8087" s="7"/>
      <c r="E8087" s="7"/>
      <c r="H8087">
        <v>8085.5</v>
      </c>
      <c r="I8087">
        <v>0</v>
      </c>
    </row>
    <row r="8088" spans="1:9">
      <c r="A8088" s="7">
        <v>8086.5</v>
      </c>
      <c r="B8088" s="7">
        <v>0</v>
      </c>
      <c r="C8088" s="7"/>
      <c r="D8088" s="7"/>
      <c r="E8088" s="7"/>
      <c r="H8088">
        <v>8086.5</v>
      </c>
      <c r="I8088">
        <v>0</v>
      </c>
    </row>
    <row r="8089" spans="1:9">
      <c r="A8089" s="7">
        <v>8087.5</v>
      </c>
      <c r="B8089" s="7">
        <v>0</v>
      </c>
      <c r="C8089" s="7"/>
      <c r="D8089" s="7"/>
      <c r="E8089" s="7"/>
      <c r="H8089">
        <v>8087.5</v>
      </c>
      <c r="I8089">
        <v>0</v>
      </c>
    </row>
    <row r="8090" spans="1:9">
      <c r="A8090" s="7">
        <v>8088.5</v>
      </c>
      <c r="B8090" s="7">
        <v>0</v>
      </c>
      <c r="C8090" s="7"/>
      <c r="D8090" s="7"/>
      <c r="E8090" s="7"/>
      <c r="H8090">
        <v>8088.5</v>
      </c>
      <c r="I8090">
        <v>0</v>
      </c>
    </row>
    <row r="8091" spans="1:9">
      <c r="A8091" s="7">
        <v>8089.5</v>
      </c>
      <c r="B8091" s="7">
        <v>0</v>
      </c>
      <c r="C8091" s="7"/>
      <c r="D8091" s="7"/>
      <c r="E8091" s="7"/>
      <c r="H8091">
        <v>8089.5</v>
      </c>
      <c r="I8091">
        <v>0</v>
      </c>
    </row>
    <row r="8092" spans="1:9">
      <c r="A8092" s="7">
        <v>8090.5</v>
      </c>
      <c r="B8092" s="7">
        <v>0</v>
      </c>
      <c r="C8092" s="7"/>
      <c r="D8092" s="7"/>
      <c r="E8092" s="7"/>
      <c r="H8092">
        <v>8090.5</v>
      </c>
      <c r="I8092">
        <v>0</v>
      </c>
    </row>
    <row r="8093" spans="1:9">
      <c r="A8093" s="7">
        <v>8091.5</v>
      </c>
      <c r="B8093" s="7">
        <v>0</v>
      </c>
      <c r="C8093" s="7"/>
      <c r="D8093" s="7"/>
      <c r="E8093" s="7"/>
      <c r="H8093">
        <v>8091.5</v>
      </c>
      <c r="I8093">
        <v>0</v>
      </c>
    </row>
    <row r="8094" spans="1:9">
      <c r="A8094" s="7">
        <v>8092.5</v>
      </c>
      <c r="B8094" s="7">
        <v>0</v>
      </c>
      <c r="C8094" s="7"/>
      <c r="D8094" s="7"/>
      <c r="E8094" s="7"/>
      <c r="H8094">
        <v>8092.5</v>
      </c>
      <c r="I8094">
        <v>0</v>
      </c>
    </row>
    <row r="8095" spans="1:9">
      <c r="A8095" s="7">
        <v>8093.5</v>
      </c>
      <c r="B8095" s="7">
        <v>0</v>
      </c>
      <c r="C8095" s="7"/>
      <c r="D8095" s="7"/>
      <c r="E8095" s="7"/>
      <c r="H8095">
        <v>8093.5</v>
      </c>
      <c r="I8095">
        <v>0</v>
      </c>
    </row>
    <row r="8096" spans="1:9">
      <c r="A8096" s="7">
        <v>8094.5</v>
      </c>
      <c r="B8096" s="7">
        <v>0</v>
      </c>
      <c r="C8096" s="7"/>
      <c r="D8096" s="7"/>
      <c r="E8096" s="7"/>
      <c r="H8096">
        <v>8094.5</v>
      </c>
      <c r="I8096">
        <v>0</v>
      </c>
    </row>
    <row r="8097" spans="1:9">
      <c r="A8097" s="7">
        <v>8095.5</v>
      </c>
      <c r="B8097" s="7">
        <v>0</v>
      </c>
      <c r="C8097" s="7"/>
      <c r="D8097" s="7"/>
      <c r="E8097" s="7"/>
      <c r="H8097">
        <v>8095.5</v>
      </c>
      <c r="I8097">
        <v>0</v>
      </c>
    </row>
    <row r="8098" spans="1:9">
      <c r="A8098" s="7">
        <v>8096.5</v>
      </c>
      <c r="B8098" s="7">
        <v>0</v>
      </c>
      <c r="C8098" s="7"/>
      <c r="D8098" s="7"/>
      <c r="E8098" s="7"/>
      <c r="H8098">
        <v>8096.5</v>
      </c>
      <c r="I8098">
        <v>0</v>
      </c>
    </row>
    <row r="8099" spans="1:9">
      <c r="A8099" s="7">
        <v>8097.5</v>
      </c>
      <c r="B8099" s="7">
        <v>0</v>
      </c>
      <c r="C8099" s="7"/>
      <c r="D8099" s="7"/>
      <c r="E8099" s="7"/>
      <c r="H8099">
        <v>8097.5</v>
      </c>
      <c r="I8099">
        <v>0</v>
      </c>
    </row>
    <row r="8100" spans="1:9">
      <c r="A8100" s="7">
        <v>8098.5</v>
      </c>
      <c r="B8100" s="7">
        <v>0</v>
      </c>
      <c r="C8100" s="7"/>
      <c r="D8100" s="7"/>
      <c r="E8100" s="7"/>
      <c r="H8100">
        <v>8098.5</v>
      </c>
      <c r="I8100">
        <v>0</v>
      </c>
    </row>
    <row r="8101" spans="1:9">
      <c r="A8101" s="7">
        <v>8099.5</v>
      </c>
      <c r="B8101" s="7">
        <v>0</v>
      </c>
      <c r="C8101" s="7"/>
      <c r="D8101" s="7"/>
      <c r="E8101" s="7"/>
      <c r="H8101">
        <v>8099.5</v>
      </c>
      <c r="I8101">
        <v>0</v>
      </c>
    </row>
    <row r="8102" spans="1:9">
      <c r="A8102" s="7">
        <v>8100.5</v>
      </c>
      <c r="B8102" s="7">
        <v>0</v>
      </c>
      <c r="C8102" s="7"/>
      <c r="D8102" s="7"/>
      <c r="E8102" s="7"/>
      <c r="H8102">
        <v>8100.5</v>
      </c>
      <c r="I8102">
        <v>0</v>
      </c>
    </row>
    <row r="8103" spans="1:9">
      <c r="A8103" s="7">
        <v>8101.5</v>
      </c>
      <c r="B8103" s="7">
        <v>0</v>
      </c>
      <c r="C8103" s="7"/>
      <c r="D8103" s="7"/>
      <c r="E8103" s="7"/>
      <c r="H8103">
        <v>8101.5</v>
      </c>
      <c r="I8103">
        <v>1</v>
      </c>
    </row>
    <row r="8104" spans="1:9">
      <c r="A8104" s="7">
        <v>8102.5</v>
      </c>
      <c r="B8104" s="7">
        <v>0</v>
      </c>
      <c r="C8104" s="7"/>
      <c r="D8104" s="7"/>
      <c r="E8104" s="7"/>
      <c r="H8104">
        <v>8102.5</v>
      </c>
      <c r="I8104">
        <v>0</v>
      </c>
    </row>
    <row r="8105" spans="1:9">
      <c r="A8105" s="7">
        <v>8103.5</v>
      </c>
      <c r="B8105" s="7">
        <v>0</v>
      </c>
      <c r="C8105" s="7"/>
      <c r="D8105" s="7"/>
      <c r="E8105" s="7"/>
      <c r="H8105">
        <v>8103.5</v>
      </c>
      <c r="I8105">
        <v>0</v>
      </c>
    </row>
    <row r="8106" spans="1:9">
      <c r="A8106" s="7">
        <v>8104.5</v>
      </c>
      <c r="B8106" s="7">
        <v>0</v>
      </c>
      <c r="C8106" s="7"/>
      <c r="D8106" s="7"/>
      <c r="E8106" s="7"/>
      <c r="H8106">
        <v>8104.5</v>
      </c>
      <c r="I8106">
        <v>0</v>
      </c>
    </row>
    <row r="8107" spans="1:9">
      <c r="A8107" s="7">
        <v>8105.5</v>
      </c>
      <c r="B8107" s="7">
        <v>0</v>
      </c>
      <c r="C8107" s="7"/>
      <c r="D8107" s="7"/>
      <c r="E8107" s="7"/>
      <c r="H8107">
        <v>8105.5</v>
      </c>
      <c r="I8107">
        <v>0</v>
      </c>
    </row>
    <row r="8108" spans="1:9">
      <c r="A8108" s="7">
        <v>8106.5</v>
      </c>
      <c r="B8108" s="7">
        <v>0</v>
      </c>
      <c r="C8108" s="7"/>
      <c r="D8108" s="7"/>
      <c r="E8108" s="7"/>
      <c r="H8108">
        <v>8106.5</v>
      </c>
      <c r="I8108">
        <v>1</v>
      </c>
    </row>
    <row r="8109" spans="1:9">
      <c r="A8109" s="7">
        <v>8107.5</v>
      </c>
      <c r="B8109" s="7">
        <v>0</v>
      </c>
      <c r="C8109" s="7"/>
      <c r="D8109" s="7"/>
      <c r="E8109" s="7"/>
      <c r="H8109">
        <v>8107.5</v>
      </c>
      <c r="I8109">
        <v>0</v>
      </c>
    </row>
    <row r="8110" spans="1:9">
      <c r="A8110" s="7">
        <v>8108.5</v>
      </c>
      <c r="B8110" s="7">
        <v>0</v>
      </c>
      <c r="C8110" s="7"/>
      <c r="D8110" s="7"/>
      <c r="E8110" s="7"/>
      <c r="H8110">
        <v>8108.5</v>
      </c>
      <c r="I8110">
        <v>0</v>
      </c>
    </row>
    <row r="8111" spans="1:9">
      <c r="A8111" s="7">
        <v>8109.5</v>
      </c>
      <c r="B8111" s="7">
        <v>0</v>
      </c>
      <c r="C8111" s="7"/>
      <c r="D8111" s="7"/>
      <c r="E8111" s="7"/>
      <c r="H8111">
        <v>8109.5</v>
      </c>
      <c r="I8111">
        <v>0</v>
      </c>
    </row>
    <row r="8112" spans="1:9">
      <c r="A8112" s="7">
        <v>8110.5</v>
      </c>
      <c r="B8112" s="7">
        <v>0</v>
      </c>
      <c r="C8112" s="7"/>
      <c r="D8112" s="7"/>
      <c r="E8112" s="7"/>
      <c r="H8112">
        <v>8110.5</v>
      </c>
      <c r="I8112">
        <v>1</v>
      </c>
    </row>
    <row r="8113" spans="1:9">
      <c r="A8113" s="7">
        <v>8111.5</v>
      </c>
      <c r="B8113" s="7">
        <v>0</v>
      </c>
      <c r="C8113" s="7"/>
      <c r="D8113" s="7"/>
      <c r="E8113" s="7"/>
      <c r="H8113">
        <v>8111.5</v>
      </c>
      <c r="I8113">
        <v>0</v>
      </c>
    </row>
    <row r="8114" spans="1:9">
      <c r="A8114" s="7">
        <v>8112.5</v>
      </c>
      <c r="B8114" s="7">
        <v>0</v>
      </c>
      <c r="C8114" s="7"/>
      <c r="D8114" s="7"/>
      <c r="E8114" s="7"/>
      <c r="H8114">
        <v>8112.5</v>
      </c>
      <c r="I8114">
        <v>0</v>
      </c>
    </row>
    <row r="8115" spans="1:9">
      <c r="A8115" s="7">
        <v>8113.5</v>
      </c>
      <c r="B8115" s="7">
        <v>0</v>
      </c>
      <c r="C8115" s="7"/>
      <c r="D8115" s="7"/>
      <c r="E8115" s="7"/>
      <c r="H8115">
        <v>8113.5</v>
      </c>
      <c r="I8115">
        <v>0</v>
      </c>
    </row>
    <row r="8116" spans="1:9">
      <c r="A8116" s="7">
        <v>8114.5</v>
      </c>
      <c r="B8116" s="7">
        <v>0</v>
      </c>
      <c r="C8116" s="7"/>
      <c r="D8116" s="7"/>
      <c r="E8116" s="7"/>
      <c r="H8116">
        <v>8114.5</v>
      </c>
      <c r="I8116">
        <v>0</v>
      </c>
    </row>
    <row r="8117" spans="1:9">
      <c r="A8117" s="7">
        <v>8115.5</v>
      </c>
      <c r="B8117" s="7">
        <v>0</v>
      </c>
      <c r="C8117" s="7"/>
      <c r="D8117" s="7"/>
      <c r="E8117" s="7"/>
      <c r="H8117">
        <v>8115.5</v>
      </c>
      <c r="I8117">
        <v>0</v>
      </c>
    </row>
    <row r="8118" spans="1:9">
      <c r="A8118" s="7">
        <v>8116.5</v>
      </c>
      <c r="B8118" s="7">
        <v>0</v>
      </c>
      <c r="C8118" s="7"/>
      <c r="D8118" s="7"/>
      <c r="E8118" s="7"/>
      <c r="H8118">
        <v>8116.5</v>
      </c>
      <c r="I8118">
        <v>0</v>
      </c>
    </row>
    <row r="8119" spans="1:9">
      <c r="A8119" s="7">
        <v>8117.5</v>
      </c>
      <c r="B8119" s="7">
        <v>0</v>
      </c>
      <c r="C8119" s="7"/>
      <c r="D8119" s="7"/>
      <c r="E8119" s="7"/>
      <c r="H8119">
        <v>8117.5</v>
      </c>
      <c r="I8119">
        <v>1</v>
      </c>
    </row>
    <row r="8120" spans="1:9">
      <c r="A8120" s="7">
        <v>8118.5</v>
      </c>
      <c r="B8120" s="7">
        <v>0</v>
      </c>
      <c r="C8120" s="7"/>
      <c r="D8120" s="7"/>
      <c r="E8120" s="7"/>
      <c r="H8120">
        <v>8118.5</v>
      </c>
      <c r="I8120">
        <v>0</v>
      </c>
    </row>
    <row r="8121" spans="1:9">
      <c r="A8121" s="7">
        <v>8119.5</v>
      </c>
      <c r="B8121" s="7">
        <v>0</v>
      </c>
      <c r="C8121" s="7"/>
      <c r="D8121" s="7"/>
      <c r="E8121" s="7"/>
      <c r="H8121">
        <v>8119.5</v>
      </c>
      <c r="I8121">
        <v>0</v>
      </c>
    </row>
    <row r="8122" spans="1:9">
      <c r="A8122" s="7">
        <v>8120.5</v>
      </c>
      <c r="B8122" s="7">
        <v>0</v>
      </c>
      <c r="C8122" s="7"/>
      <c r="D8122" s="7"/>
      <c r="E8122" s="7"/>
      <c r="H8122">
        <v>8120.5</v>
      </c>
      <c r="I8122">
        <v>0</v>
      </c>
    </row>
    <row r="8123" spans="1:9">
      <c r="A8123" s="7">
        <v>8121.5</v>
      </c>
      <c r="B8123" s="7">
        <v>0</v>
      </c>
      <c r="C8123" s="7"/>
      <c r="D8123" s="7"/>
      <c r="E8123" s="7"/>
      <c r="H8123">
        <v>8121.5</v>
      </c>
      <c r="I8123">
        <v>0</v>
      </c>
    </row>
    <row r="8124" spans="1:9">
      <c r="A8124" s="7">
        <v>8122.5</v>
      </c>
      <c r="B8124" s="7">
        <v>0</v>
      </c>
      <c r="C8124" s="7"/>
      <c r="D8124" s="7"/>
      <c r="E8124" s="7"/>
      <c r="H8124">
        <v>8122.5</v>
      </c>
      <c r="I8124">
        <v>0</v>
      </c>
    </row>
    <row r="8125" spans="1:9">
      <c r="A8125" s="7">
        <v>8123.5</v>
      </c>
      <c r="B8125" s="7">
        <v>0</v>
      </c>
      <c r="C8125" s="7"/>
      <c r="D8125" s="7"/>
      <c r="E8125" s="7"/>
      <c r="H8125">
        <v>8123.5</v>
      </c>
      <c r="I8125">
        <v>0</v>
      </c>
    </row>
    <row r="8126" spans="1:9">
      <c r="A8126" s="7">
        <v>8124.5</v>
      </c>
      <c r="B8126" s="7">
        <v>0</v>
      </c>
      <c r="C8126" s="7"/>
      <c r="D8126" s="7"/>
      <c r="E8126" s="7"/>
      <c r="H8126">
        <v>8124.5</v>
      </c>
      <c r="I8126">
        <v>0</v>
      </c>
    </row>
    <row r="8127" spans="1:9">
      <c r="A8127" s="7">
        <v>8125.5</v>
      </c>
      <c r="B8127" s="7">
        <v>0</v>
      </c>
      <c r="C8127" s="7"/>
      <c r="D8127" s="7"/>
      <c r="E8127" s="7"/>
      <c r="H8127">
        <v>8125.5</v>
      </c>
      <c r="I8127">
        <v>0</v>
      </c>
    </row>
    <row r="8128" spans="1:9">
      <c r="A8128" s="7">
        <v>8126.5</v>
      </c>
      <c r="B8128" s="7">
        <v>0</v>
      </c>
      <c r="C8128" s="7"/>
      <c r="D8128" s="7"/>
      <c r="E8128" s="7"/>
      <c r="H8128">
        <v>8126.5</v>
      </c>
      <c r="I8128">
        <v>0</v>
      </c>
    </row>
    <row r="8129" spans="1:9">
      <c r="A8129" s="7">
        <v>8127.5</v>
      </c>
      <c r="B8129" s="7">
        <v>0</v>
      </c>
      <c r="C8129" s="7"/>
      <c r="D8129" s="7"/>
      <c r="E8129" s="7"/>
      <c r="H8129">
        <v>8127.5</v>
      </c>
      <c r="I8129">
        <v>0</v>
      </c>
    </row>
    <row r="8130" spans="1:9">
      <c r="A8130" s="7">
        <v>8128.5</v>
      </c>
      <c r="B8130" s="7">
        <v>0</v>
      </c>
      <c r="C8130" s="7"/>
      <c r="D8130" s="7"/>
      <c r="E8130" s="7"/>
      <c r="H8130">
        <v>8128.5</v>
      </c>
      <c r="I8130">
        <v>0</v>
      </c>
    </row>
    <row r="8131" spans="1:9">
      <c r="A8131" s="7">
        <v>8129.5</v>
      </c>
      <c r="B8131" s="7">
        <v>1</v>
      </c>
      <c r="C8131" s="7"/>
      <c r="D8131" s="7"/>
      <c r="E8131" s="7"/>
      <c r="H8131">
        <v>8129.5</v>
      </c>
      <c r="I8131">
        <v>0</v>
      </c>
    </row>
    <row r="8132" spans="1:9">
      <c r="A8132" s="7">
        <v>8130.5</v>
      </c>
      <c r="B8132" s="7">
        <v>0</v>
      </c>
      <c r="C8132" s="7"/>
      <c r="D8132" s="7"/>
      <c r="E8132" s="7"/>
      <c r="H8132">
        <v>8130.5</v>
      </c>
      <c r="I8132">
        <v>0</v>
      </c>
    </row>
    <row r="8133" spans="1:9">
      <c r="A8133" s="7">
        <v>8131.5</v>
      </c>
      <c r="B8133" s="7">
        <v>0</v>
      </c>
      <c r="C8133" s="7"/>
      <c r="D8133" s="7"/>
      <c r="E8133" s="7"/>
      <c r="H8133">
        <v>8131.5</v>
      </c>
      <c r="I8133">
        <v>0</v>
      </c>
    </row>
    <row r="8134" spans="1:9">
      <c r="A8134" s="7">
        <v>8132.5</v>
      </c>
      <c r="B8134" s="7">
        <v>0</v>
      </c>
      <c r="C8134" s="7"/>
      <c r="D8134" s="7"/>
      <c r="E8134" s="7"/>
      <c r="H8134">
        <v>8132.5</v>
      </c>
      <c r="I8134">
        <v>0</v>
      </c>
    </row>
    <row r="8135" spans="1:9">
      <c r="A8135" s="7">
        <v>8133.5</v>
      </c>
      <c r="B8135" s="7">
        <v>0</v>
      </c>
      <c r="C8135" s="7"/>
      <c r="D8135" s="7"/>
      <c r="E8135" s="7"/>
      <c r="H8135">
        <v>8133.5</v>
      </c>
      <c r="I8135">
        <v>0</v>
      </c>
    </row>
    <row r="8136" spans="1:9">
      <c r="A8136" s="7">
        <v>8134.5</v>
      </c>
      <c r="B8136" s="7">
        <v>0</v>
      </c>
      <c r="C8136" s="7"/>
      <c r="D8136" s="7"/>
      <c r="E8136" s="7"/>
      <c r="H8136">
        <v>8134.5</v>
      </c>
      <c r="I8136">
        <v>0</v>
      </c>
    </row>
    <row r="8137" spans="1:9">
      <c r="A8137" s="7">
        <v>8135.5</v>
      </c>
      <c r="B8137" s="7">
        <v>0</v>
      </c>
      <c r="C8137" s="7"/>
      <c r="D8137" s="7"/>
      <c r="E8137" s="7"/>
      <c r="H8137">
        <v>8135.5</v>
      </c>
      <c r="I8137">
        <v>0</v>
      </c>
    </row>
    <row r="8138" spans="1:9">
      <c r="A8138" s="7">
        <v>8136.5</v>
      </c>
      <c r="B8138" s="7">
        <v>0</v>
      </c>
      <c r="C8138" s="7"/>
      <c r="D8138" s="7"/>
      <c r="E8138" s="7"/>
      <c r="H8138">
        <v>8136.5</v>
      </c>
      <c r="I8138">
        <v>0</v>
      </c>
    </row>
    <row r="8139" spans="1:9">
      <c r="A8139" s="7">
        <v>8137.5</v>
      </c>
      <c r="B8139" s="7">
        <v>0</v>
      </c>
      <c r="C8139" s="7"/>
      <c r="D8139" s="7"/>
      <c r="E8139" s="7"/>
      <c r="H8139">
        <v>8137.5</v>
      </c>
      <c r="I8139">
        <v>0</v>
      </c>
    </row>
    <row r="8140" spans="1:9">
      <c r="A8140" s="7">
        <v>8138.5</v>
      </c>
      <c r="B8140" s="7">
        <v>0</v>
      </c>
      <c r="C8140" s="7"/>
      <c r="D8140" s="7"/>
      <c r="E8140" s="7"/>
      <c r="H8140">
        <v>8138.5</v>
      </c>
      <c r="I8140">
        <v>0</v>
      </c>
    </row>
    <row r="8141" spans="1:9">
      <c r="A8141" s="7">
        <v>8139.5</v>
      </c>
      <c r="B8141" s="7">
        <v>0</v>
      </c>
      <c r="C8141" s="7"/>
      <c r="D8141" s="7"/>
      <c r="E8141" s="7"/>
      <c r="H8141">
        <v>8139.5</v>
      </c>
      <c r="I8141">
        <v>0</v>
      </c>
    </row>
    <row r="8142" spans="1:9">
      <c r="A8142" s="7">
        <v>8140.5</v>
      </c>
      <c r="B8142" s="7">
        <v>0</v>
      </c>
      <c r="C8142" s="7"/>
      <c r="D8142" s="7"/>
      <c r="E8142" s="7"/>
      <c r="H8142">
        <v>8140.5</v>
      </c>
      <c r="I8142">
        <v>0</v>
      </c>
    </row>
    <row r="8143" spans="1:9">
      <c r="A8143" s="7">
        <v>8141.5</v>
      </c>
      <c r="B8143" s="7">
        <v>0</v>
      </c>
      <c r="C8143" s="7"/>
      <c r="D8143" s="7"/>
      <c r="E8143" s="7"/>
      <c r="H8143">
        <v>8141.5</v>
      </c>
      <c r="I8143">
        <v>0</v>
      </c>
    </row>
    <row r="8144" spans="1:9">
      <c r="A8144" s="7">
        <v>8142.5</v>
      </c>
      <c r="B8144" s="7">
        <v>0</v>
      </c>
      <c r="C8144" s="7"/>
      <c r="D8144" s="7"/>
      <c r="E8144" s="7"/>
      <c r="H8144">
        <v>8142.5</v>
      </c>
      <c r="I8144">
        <v>0</v>
      </c>
    </row>
    <row r="8145" spans="1:9">
      <c r="A8145" s="7">
        <v>8143.5</v>
      </c>
      <c r="B8145" s="7">
        <v>0</v>
      </c>
      <c r="C8145" s="7"/>
      <c r="D8145" s="7"/>
      <c r="E8145" s="7"/>
      <c r="H8145">
        <v>8143.5</v>
      </c>
      <c r="I8145">
        <v>0</v>
      </c>
    </row>
    <row r="8146" spans="1:9">
      <c r="A8146" s="7">
        <v>8144.5</v>
      </c>
      <c r="B8146" s="7">
        <v>0</v>
      </c>
      <c r="C8146" s="7"/>
      <c r="D8146" s="7"/>
      <c r="E8146" s="7"/>
      <c r="H8146">
        <v>8144.5</v>
      </c>
      <c r="I8146">
        <v>0</v>
      </c>
    </row>
    <row r="8147" spans="1:9">
      <c r="A8147" s="7">
        <v>8145.5</v>
      </c>
      <c r="B8147" s="7">
        <v>0</v>
      </c>
      <c r="C8147" s="7"/>
      <c r="D8147" s="7"/>
      <c r="E8147" s="7"/>
      <c r="H8147">
        <v>8145.5</v>
      </c>
      <c r="I8147">
        <v>0</v>
      </c>
    </row>
    <row r="8148" spans="1:9">
      <c r="A8148" s="7">
        <v>8146.5</v>
      </c>
      <c r="B8148" s="7">
        <v>0</v>
      </c>
      <c r="C8148" s="7"/>
      <c r="D8148" s="7"/>
      <c r="E8148" s="7"/>
      <c r="H8148">
        <v>8146.5</v>
      </c>
      <c r="I8148">
        <v>0</v>
      </c>
    </row>
    <row r="8149" spans="1:9">
      <c r="A8149" s="7">
        <v>8147.5</v>
      </c>
      <c r="B8149" s="7">
        <v>0</v>
      </c>
      <c r="C8149" s="7"/>
      <c r="D8149" s="7"/>
      <c r="E8149" s="7"/>
      <c r="H8149">
        <v>8147.5</v>
      </c>
      <c r="I8149">
        <v>0</v>
      </c>
    </row>
    <row r="8150" spans="1:9">
      <c r="A8150" s="7">
        <v>8148.5</v>
      </c>
      <c r="B8150" s="7">
        <v>0</v>
      </c>
      <c r="C8150" s="7"/>
      <c r="D8150" s="7"/>
      <c r="E8150" s="7"/>
      <c r="H8150">
        <v>8148.5</v>
      </c>
      <c r="I8150">
        <v>0</v>
      </c>
    </row>
    <row r="8151" spans="1:9">
      <c r="A8151" s="7">
        <v>8149.5</v>
      </c>
      <c r="B8151" s="7">
        <v>0</v>
      </c>
      <c r="C8151" s="7"/>
      <c r="D8151" s="7"/>
      <c r="E8151" s="7"/>
      <c r="H8151">
        <v>8149.5</v>
      </c>
      <c r="I8151">
        <v>0</v>
      </c>
    </row>
    <row r="8152" spans="1:9">
      <c r="A8152" s="7">
        <v>8150.5</v>
      </c>
      <c r="B8152" s="7">
        <v>0</v>
      </c>
      <c r="C8152" s="7"/>
      <c r="D8152" s="7"/>
      <c r="E8152" s="7"/>
      <c r="H8152">
        <v>8150.5</v>
      </c>
      <c r="I8152">
        <v>0</v>
      </c>
    </row>
    <row r="8153" spans="1:9">
      <c r="A8153" s="7">
        <v>8151.5</v>
      </c>
      <c r="B8153" s="7">
        <v>0</v>
      </c>
      <c r="C8153" s="7"/>
      <c r="D8153" s="7"/>
      <c r="E8153" s="7"/>
      <c r="H8153">
        <v>8151.5</v>
      </c>
      <c r="I8153">
        <v>0</v>
      </c>
    </row>
    <row r="8154" spans="1:9">
      <c r="A8154" s="7">
        <v>8152.5</v>
      </c>
      <c r="B8154" s="7">
        <v>0</v>
      </c>
      <c r="C8154" s="7"/>
      <c r="D8154" s="7"/>
      <c r="E8154" s="7"/>
      <c r="H8154">
        <v>8152.5</v>
      </c>
      <c r="I8154">
        <v>1</v>
      </c>
    </row>
    <row r="8155" spans="1:9">
      <c r="A8155" s="7">
        <v>8153.5</v>
      </c>
      <c r="B8155" s="7">
        <v>0</v>
      </c>
      <c r="C8155" s="7"/>
      <c r="D8155" s="7"/>
      <c r="E8155" s="7"/>
      <c r="H8155">
        <v>8153.5</v>
      </c>
      <c r="I8155">
        <v>0</v>
      </c>
    </row>
    <row r="8156" spans="1:9">
      <c r="A8156" s="7">
        <v>8154.5</v>
      </c>
      <c r="B8156" s="7">
        <v>0</v>
      </c>
      <c r="C8156" s="7"/>
      <c r="D8156" s="7"/>
      <c r="E8156" s="7"/>
      <c r="H8156">
        <v>8154.5</v>
      </c>
      <c r="I8156">
        <v>0</v>
      </c>
    </row>
    <row r="8157" spans="1:9">
      <c r="A8157" s="7">
        <v>8155.5</v>
      </c>
      <c r="B8157" s="7">
        <v>0</v>
      </c>
      <c r="C8157" s="7"/>
      <c r="D8157" s="7"/>
      <c r="E8157" s="7"/>
      <c r="H8157">
        <v>8155.5</v>
      </c>
      <c r="I8157">
        <v>0</v>
      </c>
    </row>
    <row r="8158" spans="1:9">
      <c r="A8158" s="7">
        <v>8156.5</v>
      </c>
      <c r="B8158" s="7">
        <v>0</v>
      </c>
      <c r="C8158" s="7"/>
      <c r="D8158" s="7"/>
      <c r="E8158" s="7"/>
      <c r="H8158">
        <v>8156.5</v>
      </c>
      <c r="I8158">
        <v>0</v>
      </c>
    </row>
    <row r="8159" spans="1:9">
      <c r="A8159" s="7">
        <v>8157.5</v>
      </c>
      <c r="B8159" s="7">
        <v>0</v>
      </c>
      <c r="C8159" s="7"/>
      <c r="D8159" s="7"/>
      <c r="E8159" s="7"/>
      <c r="H8159">
        <v>8157.5</v>
      </c>
      <c r="I8159">
        <v>0</v>
      </c>
    </row>
    <row r="8160" spans="1:9">
      <c r="A8160" s="7">
        <v>8158.5</v>
      </c>
      <c r="B8160" s="7">
        <v>0</v>
      </c>
      <c r="C8160" s="7"/>
      <c r="D8160" s="7"/>
      <c r="E8160" s="7"/>
      <c r="H8160">
        <v>8158.5</v>
      </c>
      <c r="I8160">
        <v>1</v>
      </c>
    </row>
    <row r="8161" spans="1:9">
      <c r="A8161" s="7">
        <v>8159.5</v>
      </c>
      <c r="B8161" s="7">
        <v>0</v>
      </c>
      <c r="C8161" s="7"/>
      <c r="D8161" s="7"/>
      <c r="E8161" s="7"/>
      <c r="H8161">
        <v>8159.5</v>
      </c>
      <c r="I8161">
        <v>0</v>
      </c>
    </row>
    <row r="8162" spans="1:9">
      <c r="A8162" s="7">
        <v>8160.5</v>
      </c>
      <c r="B8162" s="7">
        <v>0</v>
      </c>
      <c r="C8162" s="7"/>
      <c r="D8162" s="7"/>
      <c r="E8162" s="7"/>
      <c r="H8162">
        <v>8160.5</v>
      </c>
      <c r="I8162">
        <v>0</v>
      </c>
    </row>
    <row r="8163" spans="1:9">
      <c r="A8163" s="7">
        <v>8161.5</v>
      </c>
      <c r="B8163" s="7">
        <v>0</v>
      </c>
      <c r="C8163" s="7"/>
      <c r="D8163" s="7"/>
      <c r="E8163" s="7"/>
      <c r="H8163">
        <v>8161.5</v>
      </c>
      <c r="I8163">
        <v>0</v>
      </c>
    </row>
    <row r="8164" spans="1:9">
      <c r="A8164" s="7">
        <v>8162.5</v>
      </c>
      <c r="B8164" s="7">
        <v>0</v>
      </c>
      <c r="C8164" s="7"/>
      <c r="D8164" s="7"/>
      <c r="E8164" s="7"/>
      <c r="H8164">
        <v>8162.5</v>
      </c>
      <c r="I8164">
        <v>0</v>
      </c>
    </row>
    <row r="8165" spans="1:9">
      <c r="A8165" s="7">
        <v>8163.5</v>
      </c>
      <c r="B8165" s="7">
        <v>0</v>
      </c>
      <c r="C8165" s="7"/>
      <c r="D8165" s="7"/>
      <c r="E8165" s="7"/>
      <c r="H8165">
        <v>8163.5</v>
      </c>
      <c r="I8165">
        <v>0</v>
      </c>
    </row>
    <row r="8166" spans="1:9">
      <c r="A8166" s="7">
        <v>8164.5</v>
      </c>
      <c r="B8166" s="7">
        <v>0</v>
      </c>
      <c r="C8166" s="7"/>
      <c r="D8166" s="7"/>
      <c r="E8166" s="7"/>
      <c r="H8166">
        <v>8164.5</v>
      </c>
      <c r="I8166">
        <v>0</v>
      </c>
    </row>
    <row r="8167" spans="1:9">
      <c r="A8167" s="7">
        <v>8165.5</v>
      </c>
      <c r="B8167" s="7">
        <v>0</v>
      </c>
      <c r="C8167" s="7"/>
      <c r="D8167" s="7"/>
      <c r="E8167" s="7"/>
      <c r="H8167">
        <v>8165.5</v>
      </c>
      <c r="I8167">
        <v>0</v>
      </c>
    </row>
    <row r="8168" spans="1:9">
      <c r="A8168" s="7">
        <v>8166.5</v>
      </c>
      <c r="B8168" s="7">
        <v>0</v>
      </c>
      <c r="C8168" s="7"/>
      <c r="D8168" s="7"/>
      <c r="E8168" s="7"/>
      <c r="H8168">
        <v>8166.5</v>
      </c>
      <c r="I8168">
        <v>0</v>
      </c>
    </row>
    <row r="8169" spans="1:9">
      <c r="A8169" s="7">
        <v>8167.5</v>
      </c>
      <c r="B8169" s="7">
        <v>0</v>
      </c>
      <c r="C8169" s="7"/>
      <c r="D8169" s="7"/>
      <c r="E8169" s="7"/>
      <c r="H8169">
        <v>8167.5</v>
      </c>
      <c r="I8169">
        <v>0</v>
      </c>
    </row>
    <row r="8170" spans="1:9">
      <c r="A8170" s="7">
        <v>8168.5</v>
      </c>
      <c r="B8170" s="7">
        <v>0</v>
      </c>
      <c r="C8170" s="7"/>
      <c r="D8170" s="7"/>
      <c r="E8170" s="7"/>
      <c r="H8170">
        <v>8168.5</v>
      </c>
      <c r="I8170">
        <v>0</v>
      </c>
    </row>
    <row r="8171" spans="1:9">
      <c r="A8171" s="7">
        <v>8169.5</v>
      </c>
      <c r="B8171" s="7">
        <v>0</v>
      </c>
      <c r="C8171" s="7"/>
      <c r="D8171" s="7"/>
      <c r="E8171" s="7"/>
      <c r="H8171">
        <v>8169.5</v>
      </c>
      <c r="I8171">
        <v>0</v>
      </c>
    </row>
    <row r="8172" spans="1:9">
      <c r="A8172" s="7">
        <v>8170.5</v>
      </c>
      <c r="B8172" s="7">
        <v>0</v>
      </c>
      <c r="C8172" s="7"/>
      <c r="D8172" s="7"/>
      <c r="E8172" s="7"/>
      <c r="H8172">
        <v>8170.5</v>
      </c>
      <c r="I8172">
        <v>1</v>
      </c>
    </row>
    <row r="8173" spans="1:9">
      <c r="A8173" s="7">
        <v>8171.5</v>
      </c>
      <c r="B8173" s="7">
        <v>0</v>
      </c>
      <c r="C8173" s="7"/>
      <c r="D8173" s="7"/>
      <c r="E8173" s="7"/>
      <c r="H8173">
        <v>8171.5</v>
      </c>
      <c r="I8173">
        <v>0</v>
      </c>
    </row>
    <row r="8174" spans="1:9">
      <c r="A8174" s="7">
        <v>8172.5</v>
      </c>
      <c r="B8174" s="7">
        <v>0</v>
      </c>
      <c r="C8174" s="7"/>
      <c r="D8174" s="7"/>
      <c r="E8174" s="7"/>
      <c r="H8174">
        <v>8172.5</v>
      </c>
      <c r="I8174">
        <v>0</v>
      </c>
    </row>
    <row r="8175" spans="1:9">
      <c r="A8175" s="7">
        <v>8173.5</v>
      </c>
      <c r="B8175" s="7">
        <v>0</v>
      </c>
      <c r="C8175" s="7"/>
      <c r="D8175" s="7"/>
      <c r="E8175" s="7"/>
      <c r="H8175">
        <v>8173.5</v>
      </c>
      <c r="I8175">
        <v>0</v>
      </c>
    </row>
    <row r="8176" spans="1:9">
      <c r="A8176" s="7">
        <v>8174.5</v>
      </c>
      <c r="B8176" s="7">
        <v>0</v>
      </c>
      <c r="C8176" s="7"/>
      <c r="D8176" s="7"/>
      <c r="E8176" s="7"/>
      <c r="H8176">
        <v>8174.5</v>
      </c>
      <c r="I8176">
        <v>0</v>
      </c>
    </row>
    <row r="8177" spans="1:9">
      <c r="A8177" s="7">
        <v>8175.5</v>
      </c>
      <c r="B8177" s="7">
        <v>0</v>
      </c>
      <c r="C8177" s="7"/>
      <c r="D8177" s="7"/>
      <c r="E8177" s="7"/>
      <c r="H8177">
        <v>8175.5</v>
      </c>
      <c r="I8177">
        <v>0</v>
      </c>
    </row>
    <row r="8178" spans="1:9">
      <c r="A8178" s="7">
        <v>8176.5</v>
      </c>
      <c r="B8178" s="7">
        <v>0</v>
      </c>
      <c r="C8178" s="7"/>
      <c r="D8178" s="7"/>
      <c r="E8178" s="7"/>
      <c r="H8178">
        <v>8176.5</v>
      </c>
      <c r="I8178">
        <v>0</v>
      </c>
    </row>
    <row r="8179" spans="1:9">
      <c r="A8179" s="7">
        <v>8177.5</v>
      </c>
      <c r="B8179" s="7">
        <v>0</v>
      </c>
      <c r="C8179" s="7"/>
      <c r="D8179" s="7"/>
      <c r="E8179" s="7"/>
      <c r="H8179">
        <v>8177.5</v>
      </c>
      <c r="I8179">
        <v>0</v>
      </c>
    </row>
    <row r="8180" spans="1:9">
      <c r="A8180" s="7">
        <v>8178.5</v>
      </c>
      <c r="B8180" s="7">
        <v>0</v>
      </c>
      <c r="C8180" s="7"/>
      <c r="D8180" s="7"/>
      <c r="E8180" s="7"/>
      <c r="H8180">
        <v>8178.5</v>
      </c>
      <c r="I8180">
        <v>0</v>
      </c>
    </row>
    <row r="8181" spans="1:9">
      <c r="A8181" s="7">
        <v>8179.5</v>
      </c>
      <c r="B8181" s="7">
        <v>0</v>
      </c>
      <c r="C8181" s="7"/>
      <c r="D8181" s="7"/>
      <c r="E8181" s="7"/>
      <c r="H8181">
        <v>8179.5</v>
      </c>
      <c r="I8181">
        <v>0</v>
      </c>
    </row>
    <row r="8182" spans="1:9">
      <c r="A8182" s="7">
        <v>8180.5</v>
      </c>
      <c r="B8182" s="7">
        <v>0</v>
      </c>
      <c r="C8182" s="7"/>
      <c r="D8182" s="7"/>
      <c r="E8182" s="7"/>
      <c r="H8182">
        <v>8180.5</v>
      </c>
      <c r="I8182">
        <v>0</v>
      </c>
    </row>
    <row r="8183" spans="1:9">
      <c r="A8183" s="7">
        <v>8181.5</v>
      </c>
      <c r="B8183" s="7">
        <v>0</v>
      </c>
      <c r="C8183" s="7"/>
      <c r="D8183" s="7"/>
      <c r="E8183" s="7"/>
      <c r="H8183">
        <v>8181.5</v>
      </c>
      <c r="I8183">
        <v>1</v>
      </c>
    </row>
    <row r="8184" spans="1:9">
      <c r="A8184" s="7">
        <v>8182.5</v>
      </c>
      <c r="B8184" s="7">
        <v>0</v>
      </c>
      <c r="C8184" s="7"/>
      <c r="D8184" s="7"/>
      <c r="E8184" s="7"/>
      <c r="H8184">
        <v>8182.5</v>
      </c>
      <c r="I8184">
        <v>0</v>
      </c>
    </row>
    <row r="8185" spans="1:9">
      <c r="A8185" s="7">
        <v>8183.5</v>
      </c>
      <c r="B8185" s="7">
        <v>0</v>
      </c>
      <c r="C8185" s="7"/>
      <c r="D8185" s="7"/>
      <c r="E8185" s="7"/>
      <c r="H8185">
        <v>8183.5</v>
      </c>
      <c r="I8185">
        <v>0</v>
      </c>
    </row>
    <row r="8186" spans="1:9">
      <c r="A8186" s="7">
        <v>8184.5</v>
      </c>
      <c r="B8186" s="7">
        <v>0</v>
      </c>
      <c r="C8186" s="7"/>
      <c r="D8186" s="7"/>
      <c r="E8186" s="7"/>
      <c r="H8186">
        <v>8184.5</v>
      </c>
      <c r="I8186">
        <v>0</v>
      </c>
    </row>
    <row r="8187" spans="1:9">
      <c r="A8187" s="7">
        <v>8185.5</v>
      </c>
      <c r="B8187" s="7">
        <v>0</v>
      </c>
      <c r="C8187" s="7"/>
      <c r="D8187" s="7"/>
      <c r="E8187" s="7"/>
      <c r="H8187">
        <v>8185.5</v>
      </c>
      <c r="I8187">
        <v>0</v>
      </c>
    </row>
    <row r="8188" spans="1:9">
      <c r="A8188" s="7">
        <v>8186.5</v>
      </c>
      <c r="B8188" s="7">
        <v>0</v>
      </c>
      <c r="C8188" s="7"/>
      <c r="D8188" s="7"/>
      <c r="E8188" s="7"/>
      <c r="H8188">
        <v>8186.5</v>
      </c>
      <c r="I8188">
        <v>0</v>
      </c>
    </row>
    <row r="8189" spans="1:9">
      <c r="A8189" s="7">
        <v>8187.5</v>
      </c>
      <c r="B8189" s="7">
        <v>0</v>
      </c>
      <c r="C8189" s="7"/>
      <c r="D8189" s="7"/>
      <c r="E8189" s="7"/>
      <c r="H8189">
        <v>8187.5</v>
      </c>
      <c r="I8189">
        <v>0</v>
      </c>
    </row>
    <row r="8190" spans="1:9">
      <c r="A8190" s="7">
        <v>8188.5</v>
      </c>
      <c r="B8190" s="7">
        <v>0</v>
      </c>
      <c r="C8190" s="7"/>
      <c r="D8190" s="7"/>
      <c r="E8190" s="7"/>
      <c r="H8190">
        <v>8188.5</v>
      </c>
      <c r="I8190">
        <v>0</v>
      </c>
    </row>
    <row r="8191" spans="1:9">
      <c r="A8191" s="7">
        <v>8189.5</v>
      </c>
      <c r="B8191" s="7">
        <v>0</v>
      </c>
      <c r="C8191" s="7"/>
      <c r="D8191" s="7"/>
      <c r="E8191" s="7"/>
      <c r="H8191">
        <v>8189.5</v>
      </c>
      <c r="I8191">
        <v>0</v>
      </c>
    </row>
    <row r="8192" spans="1:9">
      <c r="A8192" s="7">
        <v>8190.5</v>
      </c>
      <c r="B8192" s="7">
        <v>0</v>
      </c>
      <c r="C8192" s="7"/>
      <c r="D8192" s="7"/>
      <c r="E8192" s="7"/>
      <c r="H8192">
        <v>8190.5</v>
      </c>
      <c r="I8192">
        <v>0</v>
      </c>
    </row>
    <row r="8193" spans="1:9">
      <c r="A8193" s="7">
        <v>8191.5</v>
      </c>
      <c r="B8193" s="7">
        <v>0</v>
      </c>
      <c r="C8193" s="7"/>
      <c r="D8193" s="7"/>
      <c r="E8193" s="7"/>
      <c r="H8193">
        <v>8191.5</v>
      </c>
      <c r="I8193">
        <v>1</v>
      </c>
    </row>
    <row r="8194" spans="1:9">
      <c r="A8194" s="7">
        <v>8192.5</v>
      </c>
      <c r="B8194" s="7">
        <v>0</v>
      </c>
      <c r="C8194" s="7"/>
      <c r="D8194" s="7"/>
      <c r="E8194" s="7"/>
      <c r="H8194">
        <v>8192.5</v>
      </c>
      <c r="I8194">
        <v>0</v>
      </c>
    </row>
    <row r="8195" spans="1:9">
      <c r="A8195" s="7">
        <v>8193.5</v>
      </c>
      <c r="B8195" s="7">
        <v>0</v>
      </c>
      <c r="C8195" s="7"/>
      <c r="D8195" s="7"/>
      <c r="E8195" s="7"/>
      <c r="H8195">
        <v>8193.5</v>
      </c>
      <c r="I8195">
        <v>0</v>
      </c>
    </row>
    <row r="8196" spans="1:9">
      <c r="A8196" s="7">
        <v>8194.5</v>
      </c>
      <c r="B8196" s="7">
        <v>0</v>
      </c>
      <c r="C8196" s="7"/>
      <c r="D8196" s="7"/>
      <c r="E8196" s="7"/>
      <c r="H8196">
        <v>8194.5</v>
      </c>
      <c r="I8196">
        <v>0</v>
      </c>
    </row>
    <row r="8197" spans="1:9">
      <c r="A8197" s="7">
        <v>8195.5</v>
      </c>
      <c r="B8197" s="7">
        <v>0</v>
      </c>
      <c r="C8197" s="7"/>
      <c r="D8197" s="7"/>
      <c r="E8197" s="7"/>
      <c r="H8197">
        <v>8195.5</v>
      </c>
      <c r="I8197">
        <v>0</v>
      </c>
    </row>
    <row r="8198" spans="1:9">
      <c r="A8198" s="7">
        <v>8196.5</v>
      </c>
      <c r="B8198" s="7">
        <v>0</v>
      </c>
      <c r="C8198" s="7"/>
      <c r="D8198" s="7"/>
      <c r="E8198" s="7"/>
      <c r="H8198">
        <v>8196.5</v>
      </c>
      <c r="I8198">
        <v>0</v>
      </c>
    </row>
    <row r="8199" spans="1:9">
      <c r="A8199" s="7">
        <v>8197.5</v>
      </c>
      <c r="B8199" s="7">
        <v>1</v>
      </c>
      <c r="C8199" s="7"/>
      <c r="D8199" s="7"/>
      <c r="E8199" s="7"/>
      <c r="H8199">
        <v>8197.5</v>
      </c>
      <c r="I8199">
        <v>0</v>
      </c>
    </row>
    <row r="8200" spans="1:9">
      <c r="A8200" s="7">
        <v>8198.5</v>
      </c>
      <c r="B8200" s="7">
        <v>0</v>
      </c>
      <c r="C8200" s="7"/>
      <c r="D8200" s="7"/>
      <c r="E8200" s="7"/>
      <c r="H8200">
        <v>8198.5</v>
      </c>
      <c r="I8200">
        <v>0</v>
      </c>
    </row>
    <row r="8201" spans="1:9">
      <c r="A8201" s="7">
        <v>8199.5</v>
      </c>
      <c r="B8201" s="7">
        <v>0</v>
      </c>
      <c r="C8201" s="7"/>
      <c r="D8201" s="7"/>
      <c r="E8201" s="7"/>
      <c r="H8201">
        <v>8199.5</v>
      </c>
      <c r="I8201">
        <v>0</v>
      </c>
    </row>
    <row r="8202" spans="1:9">
      <c r="A8202" s="7">
        <v>8200.5</v>
      </c>
      <c r="B8202" s="7">
        <v>0</v>
      </c>
      <c r="C8202" s="7"/>
      <c r="D8202" s="7"/>
      <c r="E8202" s="7"/>
      <c r="H8202">
        <v>8200.5</v>
      </c>
      <c r="I8202">
        <v>1</v>
      </c>
    </row>
    <row r="8203" spans="1:9">
      <c r="A8203" s="7">
        <v>8201.5</v>
      </c>
      <c r="B8203" s="7">
        <v>0</v>
      </c>
      <c r="C8203" s="7"/>
      <c r="D8203" s="7"/>
      <c r="E8203" s="7"/>
      <c r="H8203">
        <v>8201.5</v>
      </c>
      <c r="I8203">
        <v>0</v>
      </c>
    </row>
    <row r="8204" spans="1:9">
      <c r="A8204" s="7">
        <v>8202.5</v>
      </c>
      <c r="B8204" s="7">
        <v>0</v>
      </c>
      <c r="C8204" s="7"/>
      <c r="D8204" s="7"/>
      <c r="E8204" s="7"/>
      <c r="H8204">
        <v>8202.5</v>
      </c>
      <c r="I8204">
        <v>0</v>
      </c>
    </row>
    <row r="8205" spans="1:9">
      <c r="A8205" s="7">
        <v>8203.5</v>
      </c>
      <c r="B8205" s="7">
        <v>0</v>
      </c>
      <c r="C8205" s="7"/>
      <c r="D8205" s="7"/>
      <c r="E8205" s="7"/>
      <c r="H8205">
        <v>8203.5</v>
      </c>
      <c r="I8205">
        <v>0</v>
      </c>
    </row>
    <row r="8206" spans="1:9">
      <c r="A8206" s="7">
        <v>8204.5</v>
      </c>
      <c r="B8206" s="7">
        <v>0</v>
      </c>
      <c r="C8206" s="7"/>
      <c r="D8206" s="7"/>
      <c r="E8206" s="7"/>
      <c r="H8206">
        <v>8204.5</v>
      </c>
      <c r="I8206">
        <v>0</v>
      </c>
    </row>
    <row r="8207" spans="1:9">
      <c r="A8207" s="7">
        <v>8205.5</v>
      </c>
      <c r="B8207" s="7">
        <v>0</v>
      </c>
      <c r="C8207" s="7"/>
      <c r="D8207" s="7"/>
      <c r="E8207" s="7"/>
      <c r="H8207">
        <v>8205.5</v>
      </c>
      <c r="I8207">
        <v>0</v>
      </c>
    </row>
    <row r="8208" spans="1:9">
      <c r="A8208" s="7">
        <v>8206.5</v>
      </c>
      <c r="B8208" s="7">
        <v>0</v>
      </c>
      <c r="C8208" s="7"/>
      <c r="D8208" s="7"/>
      <c r="E8208" s="7"/>
      <c r="H8208">
        <v>8206.5</v>
      </c>
      <c r="I8208">
        <v>0</v>
      </c>
    </row>
    <row r="8209" spans="1:9">
      <c r="A8209" s="7">
        <v>8207.5</v>
      </c>
      <c r="B8209" s="7">
        <v>0</v>
      </c>
      <c r="C8209" s="7"/>
      <c r="D8209" s="7"/>
      <c r="E8209" s="7"/>
      <c r="H8209">
        <v>8207.5</v>
      </c>
      <c r="I8209">
        <v>0</v>
      </c>
    </row>
    <row r="8210" spans="1:9">
      <c r="A8210" s="7">
        <v>8208.5</v>
      </c>
      <c r="B8210" s="7">
        <v>0</v>
      </c>
      <c r="C8210" s="7"/>
      <c r="D8210" s="7"/>
      <c r="E8210" s="7"/>
      <c r="H8210">
        <v>8208.5</v>
      </c>
      <c r="I8210">
        <v>0</v>
      </c>
    </row>
    <row r="8211" spans="1:9">
      <c r="A8211" s="7">
        <v>8209.5</v>
      </c>
      <c r="B8211" s="7">
        <v>0</v>
      </c>
      <c r="C8211" s="7"/>
      <c r="D8211" s="7"/>
      <c r="E8211" s="7"/>
      <c r="H8211">
        <v>8209.5</v>
      </c>
      <c r="I8211">
        <v>0</v>
      </c>
    </row>
    <row r="8212" spans="1:9">
      <c r="A8212" s="7">
        <v>8210.5</v>
      </c>
      <c r="B8212" s="7">
        <v>0</v>
      </c>
      <c r="C8212" s="7"/>
      <c r="D8212" s="7"/>
      <c r="E8212" s="7"/>
      <c r="H8212">
        <v>8210.5</v>
      </c>
      <c r="I8212">
        <v>0</v>
      </c>
    </row>
    <row r="8213" spans="1:9">
      <c r="A8213" s="7">
        <v>8211.5</v>
      </c>
      <c r="B8213" s="7">
        <v>0</v>
      </c>
      <c r="C8213" s="7"/>
      <c r="D8213" s="7"/>
      <c r="E8213" s="7"/>
      <c r="H8213">
        <v>8211.5</v>
      </c>
      <c r="I8213">
        <v>0</v>
      </c>
    </row>
    <row r="8214" spans="1:9">
      <c r="A8214" s="7">
        <v>8212.5</v>
      </c>
      <c r="B8214" s="7">
        <v>0</v>
      </c>
      <c r="C8214" s="7"/>
      <c r="D8214" s="7"/>
      <c r="E8214" s="7"/>
      <c r="H8214">
        <v>8212.5</v>
      </c>
      <c r="I8214">
        <v>0</v>
      </c>
    </row>
    <row r="8215" spans="1:9">
      <c r="A8215" s="7">
        <v>8213.5</v>
      </c>
      <c r="B8215" s="7">
        <v>0</v>
      </c>
      <c r="C8215" s="7"/>
      <c r="D8215" s="7"/>
      <c r="E8215" s="7"/>
      <c r="H8215">
        <v>8213.5</v>
      </c>
      <c r="I8215">
        <v>0</v>
      </c>
    </row>
    <row r="8216" spans="1:9">
      <c r="A8216" s="7">
        <v>8214.5</v>
      </c>
      <c r="B8216" s="7">
        <v>0</v>
      </c>
      <c r="C8216" s="7"/>
      <c r="D8216" s="7"/>
      <c r="E8216" s="7"/>
      <c r="H8216">
        <v>8214.5</v>
      </c>
      <c r="I8216">
        <v>0</v>
      </c>
    </row>
    <row r="8217" spans="1:9">
      <c r="A8217" s="7">
        <v>8215.5</v>
      </c>
      <c r="B8217" s="7">
        <v>0</v>
      </c>
      <c r="C8217" s="7"/>
      <c r="D8217" s="7"/>
      <c r="E8217" s="7"/>
      <c r="H8217">
        <v>8215.5</v>
      </c>
      <c r="I8217">
        <v>0</v>
      </c>
    </row>
    <row r="8218" spans="1:9">
      <c r="A8218" s="7">
        <v>8216.5</v>
      </c>
      <c r="B8218" s="7">
        <v>0</v>
      </c>
      <c r="C8218" s="7"/>
      <c r="D8218" s="7"/>
      <c r="E8218" s="7"/>
      <c r="H8218">
        <v>8216.5</v>
      </c>
      <c r="I8218">
        <v>0</v>
      </c>
    </row>
    <row r="8219" spans="1:9">
      <c r="A8219" s="7">
        <v>8217.5</v>
      </c>
      <c r="B8219" s="7">
        <v>0</v>
      </c>
      <c r="C8219" s="7"/>
      <c r="D8219" s="7"/>
      <c r="E8219" s="7"/>
      <c r="H8219">
        <v>8217.5</v>
      </c>
      <c r="I8219">
        <v>0</v>
      </c>
    </row>
    <row r="8220" spans="1:9">
      <c r="A8220" s="7">
        <v>8218.5</v>
      </c>
      <c r="B8220" s="7">
        <v>0</v>
      </c>
      <c r="C8220" s="7"/>
      <c r="D8220" s="7"/>
      <c r="E8220" s="7"/>
      <c r="H8220">
        <v>8218.5</v>
      </c>
      <c r="I8220">
        <v>0</v>
      </c>
    </row>
    <row r="8221" spans="1:9">
      <c r="A8221" s="7">
        <v>8219.5</v>
      </c>
      <c r="B8221" s="7">
        <v>0</v>
      </c>
      <c r="C8221" s="7"/>
      <c r="D8221" s="7"/>
      <c r="E8221" s="7"/>
      <c r="H8221">
        <v>8219.5</v>
      </c>
      <c r="I8221">
        <v>0</v>
      </c>
    </row>
    <row r="8222" spans="1:9">
      <c r="A8222" s="7">
        <v>8220.5</v>
      </c>
      <c r="B8222" s="7">
        <v>0</v>
      </c>
      <c r="C8222" s="7"/>
      <c r="D8222" s="7"/>
      <c r="E8222" s="7"/>
      <c r="H8222">
        <v>8220.5</v>
      </c>
      <c r="I8222">
        <v>0</v>
      </c>
    </row>
    <row r="8223" spans="1:9">
      <c r="A8223" s="7">
        <v>8221.5</v>
      </c>
      <c r="B8223" s="7">
        <v>0</v>
      </c>
      <c r="C8223" s="7"/>
      <c r="D8223" s="7"/>
      <c r="E8223" s="7"/>
      <c r="H8223">
        <v>8221.5</v>
      </c>
      <c r="I8223">
        <v>0</v>
      </c>
    </row>
    <row r="8224" spans="1:9">
      <c r="A8224" s="7">
        <v>8222.5</v>
      </c>
      <c r="B8224" s="7">
        <v>0</v>
      </c>
      <c r="C8224" s="7"/>
      <c r="D8224" s="7"/>
      <c r="E8224" s="7"/>
      <c r="H8224">
        <v>8222.5</v>
      </c>
      <c r="I8224">
        <v>0</v>
      </c>
    </row>
    <row r="8225" spans="1:9">
      <c r="A8225" s="7">
        <v>8223.5</v>
      </c>
      <c r="B8225" s="7">
        <v>0</v>
      </c>
      <c r="C8225" s="7"/>
      <c r="D8225" s="7"/>
      <c r="E8225" s="7"/>
      <c r="H8225">
        <v>8223.5</v>
      </c>
      <c r="I8225">
        <v>0</v>
      </c>
    </row>
    <row r="8226" spans="1:9">
      <c r="A8226" s="7">
        <v>8224.5</v>
      </c>
      <c r="B8226" s="7">
        <v>0</v>
      </c>
      <c r="C8226" s="7"/>
      <c r="D8226" s="7"/>
      <c r="E8226" s="7"/>
      <c r="H8226">
        <v>8224.5</v>
      </c>
      <c r="I8226">
        <v>1</v>
      </c>
    </row>
    <row r="8227" spans="1:9">
      <c r="A8227" s="7">
        <v>8225.5</v>
      </c>
      <c r="B8227" s="7">
        <v>0</v>
      </c>
      <c r="C8227" s="7"/>
      <c r="D8227" s="7"/>
      <c r="E8227" s="7"/>
      <c r="H8227">
        <v>8225.5</v>
      </c>
      <c r="I8227">
        <v>0</v>
      </c>
    </row>
    <row r="8228" spans="1:9">
      <c r="A8228" s="7">
        <v>8226.5</v>
      </c>
      <c r="B8228" s="7">
        <v>0</v>
      </c>
      <c r="C8228" s="7"/>
      <c r="D8228" s="7"/>
      <c r="E8228" s="7"/>
      <c r="H8228">
        <v>8226.5</v>
      </c>
      <c r="I8228">
        <v>0</v>
      </c>
    </row>
    <row r="8229" spans="1:9">
      <c r="A8229" s="7">
        <v>8227.5</v>
      </c>
      <c r="B8229" s="7">
        <v>0</v>
      </c>
      <c r="C8229" s="7"/>
      <c r="D8229" s="7"/>
      <c r="E8229" s="7"/>
      <c r="H8229">
        <v>8227.5</v>
      </c>
      <c r="I8229">
        <v>0</v>
      </c>
    </row>
    <row r="8230" spans="1:9">
      <c r="A8230" s="7">
        <v>8228.5</v>
      </c>
      <c r="B8230" s="7">
        <v>0</v>
      </c>
      <c r="C8230" s="7"/>
      <c r="D8230" s="7"/>
      <c r="E8230" s="7"/>
      <c r="H8230">
        <v>8228.5</v>
      </c>
      <c r="I8230">
        <v>0</v>
      </c>
    </row>
    <row r="8231" spans="1:9">
      <c r="A8231" s="7">
        <v>8229.5</v>
      </c>
      <c r="B8231" s="7">
        <v>0</v>
      </c>
      <c r="C8231" s="7"/>
      <c r="D8231" s="7"/>
      <c r="E8231" s="7"/>
      <c r="H8231">
        <v>8229.5</v>
      </c>
      <c r="I8231">
        <v>0</v>
      </c>
    </row>
    <row r="8232" spans="1:9">
      <c r="A8232" s="7">
        <v>8230.5</v>
      </c>
      <c r="B8232" s="7">
        <v>0</v>
      </c>
      <c r="C8232" s="7"/>
      <c r="D8232" s="7"/>
      <c r="E8232" s="7"/>
      <c r="H8232">
        <v>8230.5</v>
      </c>
      <c r="I8232">
        <v>0</v>
      </c>
    </row>
    <row r="8233" spans="1:9">
      <c r="A8233" s="7">
        <v>8231.5</v>
      </c>
      <c r="B8233" s="7">
        <v>0</v>
      </c>
      <c r="C8233" s="7"/>
      <c r="D8233" s="7"/>
      <c r="E8233" s="7"/>
      <c r="H8233">
        <v>8231.5</v>
      </c>
      <c r="I8233">
        <v>0</v>
      </c>
    </row>
    <row r="8234" spans="1:9">
      <c r="A8234" s="7">
        <v>8232.5</v>
      </c>
      <c r="B8234" s="7">
        <v>0</v>
      </c>
      <c r="C8234" s="7"/>
      <c r="D8234" s="7"/>
      <c r="E8234" s="7"/>
      <c r="H8234">
        <v>8232.5</v>
      </c>
      <c r="I8234">
        <v>0</v>
      </c>
    </row>
    <row r="8235" spans="1:9">
      <c r="A8235" s="7">
        <v>8233.5</v>
      </c>
      <c r="B8235" s="7">
        <v>0</v>
      </c>
      <c r="C8235" s="7"/>
      <c r="D8235" s="7"/>
      <c r="E8235" s="7"/>
      <c r="H8235">
        <v>8233.5</v>
      </c>
      <c r="I8235">
        <v>0</v>
      </c>
    </row>
    <row r="8236" spans="1:9">
      <c r="A8236" s="7">
        <v>8234.5</v>
      </c>
      <c r="B8236" s="7">
        <v>0</v>
      </c>
      <c r="C8236" s="7"/>
      <c r="D8236" s="7"/>
      <c r="E8236" s="7"/>
      <c r="H8236">
        <v>8234.5</v>
      </c>
      <c r="I8236">
        <v>0</v>
      </c>
    </row>
    <row r="8237" spans="1:9">
      <c r="A8237" s="7">
        <v>8235.5</v>
      </c>
      <c r="B8237" s="7">
        <v>0</v>
      </c>
      <c r="C8237" s="7"/>
      <c r="D8237" s="7"/>
      <c r="E8237" s="7"/>
      <c r="H8237">
        <v>8235.5</v>
      </c>
      <c r="I8237">
        <v>0</v>
      </c>
    </row>
    <row r="8238" spans="1:9">
      <c r="A8238" s="7">
        <v>8236.5</v>
      </c>
      <c r="B8238" s="7">
        <v>0</v>
      </c>
      <c r="C8238" s="7"/>
      <c r="D8238" s="7"/>
      <c r="E8238" s="7"/>
      <c r="H8238">
        <v>8236.5</v>
      </c>
      <c r="I8238">
        <v>0</v>
      </c>
    </row>
    <row r="8239" spans="1:9">
      <c r="A8239" s="7">
        <v>8237.5</v>
      </c>
      <c r="B8239" s="7">
        <v>0</v>
      </c>
      <c r="C8239" s="7"/>
      <c r="D8239" s="7"/>
      <c r="E8239" s="7"/>
      <c r="H8239">
        <v>8237.5</v>
      </c>
      <c r="I8239">
        <v>0</v>
      </c>
    </row>
    <row r="8240" spans="1:9">
      <c r="A8240" s="7">
        <v>8238.5</v>
      </c>
      <c r="B8240" s="7">
        <v>0</v>
      </c>
      <c r="C8240" s="7"/>
      <c r="D8240" s="7"/>
      <c r="E8240" s="7"/>
      <c r="H8240">
        <v>8238.5</v>
      </c>
      <c r="I8240">
        <v>0</v>
      </c>
    </row>
    <row r="8241" spans="1:9">
      <c r="A8241" s="7">
        <v>8239.5</v>
      </c>
      <c r="B8241" s="7">
        <v>0</v>
      </c>
      <c r="C8241" s="7"/>
      <c r="D8241" s="7"/>
      <c r="E8241" s="7"/>
      <c r="H8241">
        <v>8239.5</v>
      </c>
      <c r="I8241">
        <v>0</v>
      </c>
    </row>
    <row r="8242" spans="1:9">
      <c r="A8242" s="7">
        <v>8240.5</v>
      </c>
      <c r="B8242" s="7">
        <v>0</v>
      </c>
      <c r="C8242" s="7"/>
      <c r="D8242" s="7"/>
      <c r="E8242" s="7"/>
      <c r="H8242">
        <v>8240.5</v>
      </c>
      <c r="I8242">
        <v>0</v>
      </c>
    </row>
    <row r="8243" spans="1:9">
      <c r="A8243" s="7">
        <v>8241.5</v>
      </c>
      <c r="B8243" s="7">
        <v>0</v>
      </c>
      <c r="C8243" s="7"/>
      <c r="D8243" s="7"/>
      <c r="E8243" s="7"/>
      <c r="H8243">
        <v>8241.5</v>
      </c>
      <c r="I8243">
        <v>0</v>
      </c>
    </row>
    <row r="8244" spans="1:9">
      <c r="A8244" s="7">
        <v>8242.5</v>
      </c>
      <c r="B8244" s="7">
        <v>0</v>
      </c>
      <c r="C8244" s="7"/>
      <c r="D8244" s="7"/>
      <c r="E8244" s="7"/>
      <c r="H8244">
        <v>8242.5</v>
      </c>
      <c r="I8244">
        <v>0</v>
      </c>
    </row>
    <row r="8245" spans="1:9">
      <c r="A8245" s="7">
        <v>8243.5</v>
      </c>
      <c r="B8245" s="7">
        <v>0</v>
      </c>
      <c r="C8245" s="7"/>
      <c r="D8245" s="7"/>
      <c r="E8245" s="7"/>
      <c r="H8245">
        <v>8243.5</v>
      </c>
      <c r="I8245">
        <v>0</v>
      </c>
    </row>
    <row r="8246" spans="1:9">
      <c r="A8246" s="7">
        <v>8244.5</v>
      </c>
      <c r="B8246" s="7">
        <v>0</v>
      </c>
      <c r="C8246" s="7"/>
      <c r="D8246" s="7"/>
      <c r="E8246" s="7"/>
      <c r="H8246">
        <v>8244.5</v>
      </c>
      <c r="I8246">
        <v>0</v>
      </c>
    </row>
    <row r="8247" spans="1:9">
      <c r="A8247" s="7">
        <v>8245.5</v>
      </c>
      <c r="B8247" s="7">
        <v>0</v>
      </c>
      <c r="C8247" s="7"/>
      <c r="D8247" s="7"/>
      <c r="E8247" s="7"/>
      <c r="H8247">
        <v>8245.5</v>
      </c>
      <c r="I8247">
        <v>0</v>
      </c>
    </row>
    <row r="8248" spans="1:9">
      <c r="A8248" s="7">
        <v>8246.5</v>
      </c>
      <c r="B8248" s="7">
        <v>0</v>
      </c>
      <c r="C8248" s="7"/>
      <c r="D8248" s="7"/>
      <c r="E8248" s="7"/>
      <c r="H8248">
        <v>8246.5</v>
      </c>
      <c r="I8248">
        <v>0</v>
      </c>
    </row>
    <row r="8249" spans="1:9">
      <c r="A8249" s="7">
        <v>8247.5</v>
      </c>
      <c r="B8249" s="7">
        <v>0</v>
      </c>
      <c r="C8249" s="7"/>
      <c r="D8249" s="7"/>
      <c r="E8249" s="7"/>
      <c r="H8249">
        <v>8247.5</v>
      </c>
      <c r="I8249">
        <v>0</v>
      </c>
    </row>
    <row r="8250" spans="1:9">
      <c r="A8250" s="7">
        <v>8248.5</v>
      </c>
      <c r="B8250" s="7">
        <v>0</v>
      </c>
      <c r="C8250" s="7"/>
      <c r="D8250" s="7"/>
      <c r="E8250" s="7"/>
      <c r="H8250">
        <v>8248.5</v>
      </c>
      <c r="I8250">
        <v>0</v>
      </c>
    </row>
    <row r="8251" spans="1:9">
      <c r="A8251" s="7">
        <v>8249.5</v>
      </c>
      <c r="B8251" s="7">
        <v>0</v>
      </c>
      <c r="C8251" s="7"/>
      <c r="D8251" s="7"/>
      <c r="E8251" s="7"/>
      <c r="H8251">
        <v>8249.5</v>
      </c>
      <c r="I8251">
        <v>0</v>
      </c>
    </row>
    <row r="8252" spans="1:9">
      <c r="A8252" s="7">
        <v>8250.5</v>
      </c>
      <c r="B8252" s="7">
        <v>0</v>
      </c>
      <c r="C8252" s="7"/>
      <c r="D8252" s="7"/>
      <c r="E8252" s="7"/>
      <c r="H8252">
        <v>8250.5</v>
      </c>
      <c r="I8252">
        <v>0</v>
      </c>
    </row>
    <row r="8253" spans="1:9">
      <c r="A8253" s="7">
        <v>8251.5</v>
      </c>
      <c r="B8253" s="7">
        <v>0</v>
      </c>
      <c r="C8253" s="7"/>
      <c r="D8253" s="7"/>
      <c r="E8253" s="7"/>
      <c r="H8253">
        <v>8251.5</v>
      </c>
      <c r="I8253">
        <v>0</v>
      </c>
    </row>
    <row r="8254" spans="1:9">
      <c r="A8254" s="7">
        <v>8252.5</v>
      </c>
      <c r="B8254" s="7">
        <v>0</v>
      </c>
      <c r="C8254" s="7"/>
      <c r="D8254" s="7"/>
      <c r="E8254" s="7"/>
      <c r="H8254">
        <v>8252.5</v>
      </c>
      <c r="I8254">
        <v>0</v>
      </c>
    </row>
    <row r="8255" spans="1:9">
      <c r="A8255" s="7">
        <v>8253.5</v>
      </c>
      <c r="B8255" s="7">
        <v>0</v>
      </c>
      <c r="C8255" s="7"/>
      <c r="D8255" s="7"/>
      <c r="E8255" s="7"/>
      <c r="H8255">
        <v>8253.5</v>
      </c>
      <c r="I8255">
        <v>0</v>
      </c>
    </row>
    <row r="8256" spans="1:9">
      <c r="A8256" s="7">
        <v>8254.5</v>
      </c>
      <c r="B8256" s="7">
        <v>0</v>
      </c>
      <c r="C8256" s="7"/>
      <c r="D8256" s="7"/>
      <c r="E8256" s="7"/>
      <c r="H8256">
        <v>8254.5</v>
      </c>
      <c r="I8256">
        <v>0</v>
      </c>
    </row>
    <row r="8257" spans="1:9">
      <c r="A8257" s="7">
        <v>8255.5</v>
      </c>
      <c r="B8257" s="7">
        <v>0</v>
      </c>
      <c r="C8257" s="7"/>
      <c r="D8257" s="7"/>
      <c r="E8257" s="7"/>
      <c r="H8257">
        <v>8255.5</v>
      </c>
      <c r="I8257">
        <v>0</v>
      </c>
    </row>
    <row r="8258" spans="1:9">
      <c r="A8258" s="7">
        <v>8256.5</v>
      </c>
      <c r="B8258" s="7">
        <v>0</v>
      </c>
      <c r="C8258" s="7"/>
      <c r="D8258" s="7"/>
      <c r="E8258" s="7"/>
      <c r="H8258">
        <v>8256.5</v>
      </c>
      <c r="I8258">
        <v>0</v>
      </c>
    </row>
    <row r="8259" spans="1:9">
      <c r="A8259" s="7">
        <v>8257.5</v>
      </c>
      <c r="B8259" s="7">
        <v>0</v>
      </c>
      <c r="C8259" s="7"/>
      <c r="D8259" s="7"/>
      <c r="E8259" s="7"/>
      <c r="H8259">
        <v>8257.5</v>
      </c>
      <c r="I8259">
        <v>0</v>
      </c>
    </row>
    <row r="8260" spans="1:9">
      <c r="A8260" s="7">
        <v>8258.5</v>
      </c>
      <c r="B8260" s="7">
        <v>0</v>
      </c>
      <c r="C8260" s="7"/>
      <c r="D8260" s="7"/>
      <c r="E8260" s="7"/>
      <c r="H8260">
        <v>8258.5</v>
      </c>
      <c r="I8260">
        <v>0</v>
      </c>
    </row>
    <row r="8261" spans="1:9">
      <c r="A8261" s="7">
        <v>8259.5</v>
      </c>
      <c r="B8261" s="7">
        <v>0</v>
      </c>
      <c r="C8261" s="7"/>
      <c r="D8261" s="7"/>
      <c r="E8261" s="7"/>
      <c r="H8261">
        <v>8259.5</v>
      </c>
      <c r="I8261">
        <v>0</v>
      </c>
    </row>
    <row r="8262" spans="1:9">
      <c r="A8262" s="7">
        <v>8260.5</v>
      </c>
      <c r="B8262" s="7">
        <v>0</v>
      </c>
      <c r="C8262" s="7"/>
      <c r="D8262" s="7"/>
      <c r="E8262" s="7"/>
      <c r="H8262">
        <v>8260.5</v>
      </c>
      <c r="I8262">
        <v>0</v>
      </c>
    </row>
    <row r="8263" spans="1:9">
      <c r="A8263" s="7">
        <v>8261.5</v>
      </c>
      <c r="B8263" s="7">
        <v>0</v>
      </c>
      <c r="C8263" s="7"/>
      <c r="D8263" s="7"/>
      <c r="E8263" s="7"/>
      <c r="H8263">
        <v>8261.5</v>
      </c>
      <c r="I8263">
        <v>1</v>
      </c>
    </row>
    <row r="8264" spans="1:9">
      <c r="A8264" s="7">
        <v>8262.5</v>
      </c>
      <c r="B8264" s="7">
        <v>0</v>
      </c>
      <c r="C8264" s="7"/>
      <c r="D8264" s="7"/>
      <c r="E8264" s="7"/>
      <c r="H8264">
        <v>8262.5</v>
      </c>
      <c r="I8264">
        <v>0</v>
      </c>
    </row>
    <row r="8265" spans="1:9">
      <c r="A8265" s="7">
        <v>8263.5</v>
      </c>
      <c r="B8265" s="7">
        <v>0</v>
      </c>
      <c r="C8265" s="7"/>
      <c r="D8265" s="7"/>
      <c r="E8265" s="7"/>
      <c r="H8265">
        <v>8263.5</v>
      </c>
      <c r="I8265">
        <v>0</v>
      </c>
    </row>
    <row r="8266" spans="1:9">
      <c r="A8266" s="7">
        <v>8264.5</v>
      </c>
      <c r="B8266" s="7">
        <v>0</v>
      </c>
      <c r="C8266" s="7"/>
      <c r="D8266" s="7"/>
      <c r="E8266" s="7"/>
      <c r="H8266">
        <v>8264.5</v>
      </c>
      <c r="I8266">
        <v>0</v>
      </c>
    </row>
    <row r="8267" spans="1:9">
      <c r="A8267" s="7">
        <v>8265.5</v>
      </c>
      <c r="B8267" s="7">
        <v>0</v>
      </c>
      <c r="C8267" s="7"/>
      <c r="D8267" s="7"/>
      <c r="E8267" s="7"/>
      <c r="H8267">
        <v>8265.5</v>
      </c>
      <c r="I8267">
        <v>1</v>
      </c>
    </row>
    <row r="8268" spans="1:9">
      <c r="A8268" s="7">
        <v>8266.5</v>
      </c>
      <c r="B8268" s="7">
        <v>0</v>
      </c>
      <c r="C8268" s="7"/>
      <c r="D8268" s="7"/>
      <c r="E8268" s="7"/>
      <c r="H8268">
        <v>8266.5</v>
      </c>
      <c r="I8268">
        <v>0</v>
      </c>
    </row>
    <row r="8269" spans="1:9">
      <c r="A8269" s="7">
        <v>8267.5</v>
      </c>
      <c r="B8269" s="7">
        <v>0</v>
      </c>
      <c r="C8269" s="7"/>
      <c r="D8269" s="7"/>
      <c r="E8269" s="7"/>
      <c r="H8269">
        <v>8267.5</v>
      </c>
      <c r="I8269">
        <v>0</v>
      </c>
    </row>
    <row r="8270" spans="1:9">
      <c r="A8270" s="7">
        <v>8268.5</v>
      </c>
      <c r="B8270" s="7">
        <v>0</v>
      </c>
      <c r="C8270" s="7"/>
      <c r="D8270" s="7"/>
      <c r="E8270" s="7"/>
      <c r="H8270">
        <v>8268.5</v>
      </c>
      <c r="I8270">
        <v>0</v>
      </c>
    </row>
    <row r="8271" spans="1:9">
      <c r="A8271" s="7">
        <v>8269.5</v>
      </c>
      <c r="B8271" s="7">
        <v>0</v>
      </c>
      <c r="C8271" s="7"/>
      <c r="D8271" s="7"/>
      <c r="E8271" s="7"/>
      <c r="H8271">
        <v>8269.5</v>
      </c>
      <c r="I8271">
        <v>0</v>
      </c>
    </row>
    <row r="8272" spans="1:9">
      <c r="A8272" s="7">
        <v>8270.5</v>
      </c>
      <c r="B8272" s="7">
        <v>0</v>
      </c>
      <c r="C8272" s="7"/>
      <c r="D8272" s="7"/>
      <c r="E8272" s="7"/>
      <c r="H8272">
        <v>8270.5</v>
      </c>
      <c r="I8272">
        <v>0</v>
      </c>
    </row>
    <row r="8273" spans="1:9">
      <c r="A8273" s="7">
        <v>8271.5</v>
      </c>
      <c r="B8273" s="7">
        <v>0</v>
      </c>
      <c r="C8273" s="7"/>
      <c r="D8273" s="7"/>
      <c r="E8273" s="7"/>
      <c r="H8273">
        <v>8271.5</v>
      </c>
      <c r="I8273">
        <v>0</v>
      </c>
    </row>
    <row r="8274" spans="1:9">
      <c r="A8274" s="7">
        <v>8272.5</v>
      </c>
      <c r="B8274" s="7">
        <v>0</v>
      </c>
      <c r="C8274" s="7"/>
      <c r="D8274" s="7"/>
      <c r="E8274" s="7"/>
      <c r="H8274">
        <v>8272.5</v>
      </c>
      <c r="I8274">
        <v>0</v>
      </c>
    </row>
    <row r="8275" spans="1:9">
      <c r="A8275" s="7">
        <v>8273.5</v>
      </c>
      <c r="B8275" s="7">
        <v>0</v>
      </c>
      <c r="C8275" s="7"/>
      <c r="D8275" s="7"/>
      <c r="E8275" s="7"/>
      <c r="H8275">
        <v>8273.5</v>
      </c>
      <c r="I8275">
        <v>0</v>
      </c>
    </row>
    <row r="8276" spans="1:9">
      <c r="A8276" s="7">
        <v>8274.5</v>
      </c>
      <c r="B8276" s="7">
        <v>0</v>
      </c>
      <c r="C8276" s="7"/>
      <c r="D8276" s="7"/>
      <c r="E8276" s="7"/>
      <c r="H8276">
        <v>8274.5</v>
      </c>
      <c r="I8276">
        <v>1</v>
      </c>
    </row>
    <row r="8277" spans="1:9">
      <c r="A8277" s="7">
        <v>8275.5</v>
      </c>
      <c r="B8277" s="7">
        <v>0</v>
      </c>
      <c r="C8277" s="7"/>
      <c r="D8277" s="7"/>
      <c r="E8277" s="7"/>
      <c r="H8277">
        <v>8275.5</v>
      </c>
      <c r="I8277">
        <v>0</v>
      </c>
    </row>
    <row r="8278" spans="1:9">
      <c r="A8278" s="7">
        <v>8276.5</v>
      </c>
      <c r="B8278" s="7">
        <v>0</v>
      </c>
      <c r="C8278" s="7"/>
      <c r="D8278" s="7"/>
      <c r="E8278" s="7"/>
      <c r="H8278">
        <v>8276.5</v>
      </c>
      <c r="I8278">
        <v>0</v>
      </c>
    </row>
    <row r="8279" spans="1:9">
      <c r="A8279" s="7">
        <v>8277.5</v>
      </c>
      <c r="B8279" s="7">
        <v>0</v>
      </c>
      <c r="C8279" s="7"/>
      <c r="D8279" s="7"/>
      <c r="E8279" s="7"/>
      <c r="H8279">
        <v>8277.5</v>
      </c>
      <c r="I8279">
        <v>0</v>
      </c>
    </row>
    <row r="8280" spans="1:9">
      <c r="A8280" s="7">
        <v>8278.5</v>
      </c>
      <c r="B8280" s="7">
        <v>0</v>
      </c>
      <c r="C8280" s="7"/>
      <c r="D8280" s="7"/>
      <c r="E8280" s="7"/>
      <c r="H8280">
        <v>8278.5</v>
      </c>
      <c r="I8280">
        <v>0</v>
      </c>
    </row>
    <row r="8281" spans="1:9">
      <c r="A8281" s="7">
        <v>8279.5</v>
      </c>
      <c r="B8281" s="7">
        <v>0</v>
      </c>
      <c r="C8281" s="7"/>
      <c r="D8281" s="7"/>
      <c r="E8281" s="7"/>
      <c r="H8281">
        <v>8279.5</v>
      </c>
      <c r="I8281">
        <v>0</v>
      </c>
    </row>
    <row r="8282" spans="1:9">
      <c r="A8282" s="7">
        <v>8280.5</v>
      </c>
      <c r="B8282" s="7">
        <v>0</v>
      </c>
      <c r="C8282" s="7"/>
      <c r="D8282" s="7"/>
      <c r="E8282" s="7"/>
      <c r="H8282">
        <v>8280.5</v>
      </c>
      <c r="I8282">
        <v>0</v>
      </c>
    </row>
    <row r="8283" spans="1:9">
      <c r="A8283" s="7">
        <v>8281.5</v>
      </c>
      <c r="B8283" s="7">
        <v>0</v>
      </c>
      <c r="C8283" s="7"/>
      <c r="D8283" s="7"/>
      <c r="E8283" s="7"/>
      <c r="H8283">
        <v>8281.5</v>
      </c>
      <c r="I8283">
        <v>0</v>
      </c>
    </row>
    <row r="8284" spans="1:9">
      <c r="A8284" s="7">
        <v>8282.5</v>
      </c>
      <c r="B8284" s="7">
        <v>0</v>
      </c>
      <c r="C8284" s="7"/>
      <c r="D8284" s="7"/>
      <c r="E8284" s="7"/>
      <c r="H8284">
        <v>8282.5</v>
      </c>
      <c r="I8284">
        <v>0</v>
      </c>
    </row>
    <row r="8285" spans="1:9">
      <c r="A8285" s="7">
        <v>8283.5</v>
      </c>
      <c r="B8285" s="7">
        <v>0</v>
      </c>
      <c r="C8285" s="7"/>
      <c r="D8285" s="7"/>
      <c r="E8285" s="7"/>
      <c r="H8285">
        <v>8283.5</v>
      </c>
      <c r="I8285">
        <v>0</v>
      </c>
    </row>
    <row r="8286" spans="1:9">
      <c r="A8286" s="7">
        <v>8284.5</v>
      </c>
      <c r="B8286" s="7">
        <v>0</v>
      </c>
      <c r="C8286" s="7"/>
      <c r="D8286" s="7"/>
      <c r="E8286" s="7"/>
      <c r="H8286">
        <v>8284.5</v>
      </c>
      <c r="I8286">
        <v>0</v>
      </c>
    </row>
    <row r="8287" spans="1:9">
      <c r="A8287" s="7">
        <v>8285.5</v>
      </c>
      <c r="B8287" s="7">
        <v>0</v>
      </c>
      <c r="C8287" s="7"/>
      <c r="D8287" s="7"/>
      <c r="E8287" s="7"/>
      <c r="H8287">
        <v>8285.5</v>
      </c>
      <c r="I8287">
        <v>0</v>
      </c>
    </row>
    <row r="8288" spans="1:9">
      <c r="A8288" s="7">
        <v>8286.5</v>
      </c>
      <c r="B8288" s="7">
        <v>0</v>
      </c>
      <c r="C8288" s="7"/>
      <c r="D8288" s="7"/>
      <c r="E8288" s="7"/>
      <c r="H8288">
        <v>8286.5</v>
      </c>
      <c r="I8288">
        <v>0</v>
      </c>
    </row>
    <row r="8289" spans="1:9">
      <c r="A8289" s="7">
        <v>8287.5</v>
      </c>
      <c r="B8289" s="7">
        <v>0</v>
      </c>
      <c r="C8289" s="7"/>
      <c r="D8289" s="7"/>
      <c r="E8289" s="7"/>
      <c r="H8289">
        <v>8287.5</v>
      </c>
      <c r="I8289">
        <v>0</v>
      </c>
    </row>
    <row r="8290" spans="1:9">
      <c r="A8290" s="7">
        <v>8288.5</v>
      </c>
      <c r="B8290" s="7">
        <v>0</v>
      </c>
      <c r="C8290" s="7"/>
      <c r="D8290" s="7"/>
      <c r="E8290" s="7"/>
      <c r="H8290">
        <v>8288.5</v>
      </c>
      <c r="I8290">
        <v>0</v>
      </c>
    </row>
    <row r="8291" spans="1:9">
      <c r="A8291" s="7">
        <v>8289.5</v>
      </c>
      <c r="B8291" s="7">
        <v>0</v>
      </c>
      <c r="C8291" s="7"/>
      <c r="D8291" s="7"/>
      <c r="E8291" s="7"/>
      <c r="H8291">
        <v>8289.5</v>
      </c>
      <c r="I8291">
        <v>0</v>
      </c>
    </row>
    <row r="8292" spans="1:9">
      <c r="A8292" s="7">
        <v>8290.5</v>
      </c>
      <c r="B8292" s="7">
        <v>0</v>
      </c>
      <c r="C8292" s="7"/>
      <c r="D8292" s="7"/>
      <c r="E8292" s="7"/>
      <c r="H8292">
        <v>8290.5</v>
      </c>
      <c r="I8292">
        <v>0</v>
      </c>
    </row>
    <row r="8293" spans="1:9">
      <c r="A8293" s="7">
        <v>8291.5</v>
      </c>
      <c r="B8293" s="7">
        <v>0</v>
      </c>
      <c r="C8293" s="7"/>
      <c r="D8293" s="7"/>
      <c r="E8293" s="7"/>
      <c r="H8293">
        <v>8291.5</v>
      </c>
      <c r="I8293">
        <v>0</v>
      </c>
    </row>
    <row r="8294" spans="1:9">
      <c r="A8294" s="7">
        <v>8292.5</v>
      </c>
      <c r="B8294" s="7">
        <v>0</v>
      </c>
      <c r="C8294" s="7"/>
      <c r="D8294" s="7"/>
      <c r="E8294" s="7"/>
      <c r="H8294">
        <v>8292.5</v>
      </c>
      <c r="I8294">
        <v>0</v>
      </c>
    </row>
    <row r="8295" spans="1:9">
      <c r="A8295" s="7">
        <v>8293.5</v>
      </c>
      <c r="B8295" s="7">
        <v>0</v>
      </c>
      <c r="C8295" s="7"/>
      <c r="D8295" s="7"/>
      <c r="E8295" s="7"/>
      <c r="H8295">
        <v>8293.5</v>
      </c>
      <c r="I8295">
        <v>0</v>
      </c>
    </row>
    <row r="8296" spans="1:9">
      <c r="A8296" s="7">
        <v>8294.5</v>
      </c>
      <c r="B8296" s="7">
        <v>0</v>
      </c>
      <c r="C8296" s="7"/>
      <c r="D8296" s="7"/>
      <c r="E8296" s="7"/>
      <c r="H8296">
        <v>8294.5</v>
      </c>
      <c r="I8296">
        <v>0</v>
      </c>
    </row>
    <row r="8297" spans="1:9">
      <c r="A8297" s="7">
        <v>8295.5</v>
      </c>
      <c r="B8297" s="7">
        <v>0</v>
      </c>
      <c r="C8297" s="7"/>
      <c r="D8297" s="7"/>
      <c r="E8297" s="7"/>
      <c r="H8297">
        <v>8295.5</v>
      </c>
      <c r="I8297">
        <v>0</v>
      </c>
    </row>
    <row r="8298" spans="1:9">
      <c r="A8298" s="7">
        <v>8296.5</v>
      </c>
      <c r="B8298" s="7">
        <v>1</v>
      </c>
      <c r="C8298" s="7"/>
      <c r="D8298" s="7"/>
      <c r="E8298" s="7"/>
      <c r="H8298">
        <v>8296.5</v>
      </c>
      <c r="I8298">
        <v>0</v>
      </c>
    </row>
    <row r="8299" spans="1:9">
      <c r="A8299" s="7">
        <v>8297.5</v>
      </c>
      <c r="B8299" s="7">
        <v>0</v>
      </c>
      <c r="C8299" s="7"/>
      <c r="D8299" s="7"/>
      <c r="E8299" s="7"/>
      <c r="H8299">
        <v>8297.5</v>
      </c>
      <c r="I8299">
        <v>0</v>
      </c>
    </row>
    <row r="8300" spans="1:9">
      <c r="A8300" s="7">
        <v>8298.5</v>
      </c>
      <c r="B8300" s="7">
        <v>0</v>
      </c>
      <c r="C8300" s="7"/>
      <c r="D8300" s="7"/>
      <c r="E8300" s="7"/>
      <c r="H8300">
        <v>8298.5</v>
      </c>
      <c r="I8300">
        <v>0</v>
      </c>
    </row>
    <row r="8301" spans="1:9">
      <c r="A8301" s="7">
        <v>8299.5</v>
      </c>
      <c r="B8301" s="7">
        <v>0</v>
      </c>
      <c r="C8301" s="7"/>
      <c r="D8301" s="7"/>
      <c r="E8301" s="7"/>
      <c r="H8301">
        <v>8299.5</v>
      </c>
      <c r="I8301">
        <v>0</v>
      </c>
    </row>
    <row r="8302" spans="1:9">
      <c r="A8302" s="7">
        <v>8300.5</v>
      </c>
      <c r="B8302" s="7">
        <v>0</v>
      </c>
      <c r="C8302" s="7"/>
      <c r="D8302" s="7"/>
      <c r="E8302" s="7"/>
      <c r="H8302">
        <v>8300.5</v>
      </c>
      <c r="I8302">
        <v>1</v>
      </c>
    </row>
    <row r="8303" spans="1:9">
      <c r="A8303" s="7">
        <v>8301.5</v>
      </c>
      <c r="B8303" s="7">
        <v>0</v>
      </c>
      <c r="C8303" s="7"/>
      <c r="D8303" s="7"/>
      <c r="E8303" s="7"/>
      <c r="H8303">
        <v>8301.5</v>
      </c>
      <c r="I8303">
        <v>0</v>
      </c>
    </row>
    <row r="8304" spans="1:9">
      <c r="A8304" s="7">
        <v>8302.5</v>
      </c>
      <c r="B8304" s="7">
        <v>0</v>
      </c>
      <c r="C8304" s="7"/>
      <c r="D8304" s="7"/>
      <c r="E8304" s="7"/>
      <c r="H8304">
        <v>8302.5</v>
      </c>
      <c r="I8304">
        <v>0</v>
      </c>
    </row>
    <row r="8305" spans="1:9">
      <c r="A8305" s="7">
        <v>8303.5</v>
      </c>
      <c r="B8305" s="7">
        <v>0</v>
      </c>
      <c r="C8305" s="7"/>
      <c r="D8305" s="7"/>
      <c r="E8305" s="7"/>
      <c r="H8305">
        <v>8303.5</v>
      </c>
      <c r="I8305">
        <v>0</v>
      </c>
    </row>
    <row r="8306" spans="1:9">
      <c r="A8306" s="7">
        <v>8304.5</v>
      </c>
      <c r="B8306" s="7">
        <v>1</v>
      </c>
      <c r="C8306" s="7"/>
      <c r="D8306" s="7"/>
      <c r="E8306" s="7"/>
      <c r="H8306">
        <v>8304.5</v>
      </c>
      <c r="I8306">
        <v>0</v>
      </c>
    </row>
    <row r="8307" spans="1:9">
      <c r="A8307" s="7">
        <v>8305.5</v>
      </c>
      <c r="B8307" s="7">
        <v>0</v>
      </c>
      <c r="C8307" s="7"/>
      <c r="D8307" s="7"/>
      <c r="E8307" s="7"/>
      <c r="H8307">
        <v>8305.5</v>
      </c>
      <c r="I8307">
        <v>0</v>
      </c>
    </row>
    <row r="8308" spans="1:9">
      <c r="A8308" s="7">
        <v>8306.5</v>
      </c>
      <c r="B8308" s="7">
        <v>0</v>
      </c>
      <c r="C8308" s="7"/>
      <c r="D8308" s="7"/>
      <c r="E8308" s="7"/>
      <c r="H8308">
        <v>8306.5</v>
      </c>
      <c r="I8308">
        <v>0</v>
      </c>
    </row>
    <row r="8309" spans="1:9">
      <c r="A8309" s="7">
        <v>8307.5</v>
      </c>
      <c r="B8309" s="7">
        <v>0</v>
      </c>
      <c r="C8309" s="7"/>
      <c r="D8309" s="7"/>
      <c r="E8309" s="7"/>
      <c r="H8309">
        <v>8307.5</v>
      </c>
      <c r="I8309">
        <v>0</v>
      </c>
    </row>
    <row r="8310" spans="1:9">
      <c r="A8310" s="7">
        <v>8308.5</v>
      </c>
      <c r="B8310" s="7">
        <v>0</v>
      </c>
      <c r="C8310" s="7"/>
      <c r="D8310" s="7"/>
      <c r="E8310" s="7"/>
      <c r="H8310">
        <v>8308.5</v>
      </c>
      <c r="I8310">
        <v>0</v>
      </c>
    </row>
    <row r="8311" spans="1:9">
      <c r="A8311" s="7">
        <v>8309.5</v>
      </c>
      <c r="B8311" s="7">
        <v>0</v>
      </c>
      <c r="C8311" s="7"/>
      <c r="D8311" s="7"/>
      <c r="E8311" s="7"/>
      <c r="H8311">
        <v>8309.5</v>
      </c>
      <c r="I8311">
        <v>0</v>
      </c>
    </row>
    <row r="8312" spans="1:9">
      <c r="A8312" s="7">
        <v>8310.5</v>
      </c>
      <c r="B8312" s="7">
        <v>0</v>
      </c>
      <c r="C8312" s="7"/>
      <c r="D8312" s="7"/>
      <c r="E8312" s="7"/>
      <c r="H8312">
        <v>8310.5</v>
      </c>
      <c r="I8312">
        <v>2</v>
      </c>
    </row>
    <row r="8313" spans="1:9">
      <c r="A8313" s="7">
        <v>8311.5</v>
      </c>
      <c r="B8313" s="7">
        <v>0</v>
      </c>
      <c r="C8313" s="7"/>
      <c r="D8313" s="7"/>
      <c r="E8313" s="7"/>
      <c r="H8313">
        <v>8311.5</v>
      </c>
      <c r="I8313">
        <v>0</v>
      </c>
    </row>
    <row r="8314" spans="1:9">
      <c r="A8314" s="7">
        <v>8312.5</v>
      </c>
      <c r="B8314" s="7">
        <v>0</v>
      </c>
      <c r="C8314" s="7"/>
      <c r="D8314" s="7"/>
      <c r="E8314" s="7"/>
      <c r="H8314">
        <v>8312.5</v>
      </c>
      <c r="I8314">
        <v>0</v>
      </c>
    </row>
    <row r="8315" spans="1:9">
      <c r="A8315" s="7">
        <v>8313.5</v>
      </c>
      <c r="B8315" s="7">
        <v>0</v>
      </c>
      <c r="C8315" s="7"/>
      <c r="D8315" s="7"/>
      <c r="E8315" s="7"/>
      <c r="H8315">
        <v>8313.5</v>
      </c>
      <c r="I8315">
        <v>0</v>
      </c>
    </row>
    <row r="8316" spans="1:9">
      <c r="A8316" s="7">
        <v>8314.5</v>
      </c>
      <c r="B8316" s="7">
        <v>0</v>
      </c>
      <c r="C8316" s="7"/>
      <c r="D8316" s="7"/>
      <c r="E8316" s="7"/>
      <c r="H8316">
        <v>8314.5</v>
      </c>
      <c r="I8316">
        <v>1</v>
      </c>
    </row>
    <row r="8317" spans="1:9">
      <c r="A8317" s="7">
        <v>8315.5</v>
      </c>
      <c r="B8317" s="7">
        <v>0</v>
      </c>
      <c r="C8317" s="7"/>
      <c r="D8317" s="7"/>
      <c r="E8317" s="7"/>
      <c r="H8317">
        <v>8315.5</v>
      </c>
      <c r="I8317">
        <v>0</v>
      </c>
    </row>
    <row r="8318" spans="1:9">
      <c r="A8318" s="7">
        <v>8316.5</v>
      </c>
      <c r="B8318" s="7">
        <v>0</v>
      </c>
      <c r="C8318" s="7"/>
      <c r="D8318" s="7"/>
      <c r="E8318" s="7"/>
      <c r="H8318">
        <v>8316.5</v>
      </c>
      <c r="I8318">
        <v>0</v>
      </c>
    </row>
    <row r="8319" spans="1:9">
      <c r="A8319" s="7">
        <v>8317.5</v>
      </c>
      <c r="B8319" s="7">
        <v>0</v>
      </c>
      <c r="C8319" s="7"/>
      <c r="D8319" s="7"/>
      <c r="E8319" s="7"/>
      <c r="H8319">
        <v>8317.5</v>
      </c>
      <c r="I8319">
        <v>0</v>
      </c>
    </row>
    <row r="8320" spans="1:9">
      <c r="A8320" s="7">
        <v>8318.5</v>
      </c>
      <c r="B8320" s="7">
        <v>0</v>
      </c>
      <c r="C8320" s="7"/>
      <c r="D8320" s="7"/>
      <c r="E8320" s="7"/>
      <c r="H8320">
        <v>8318.5</v>
      </c>
      <c r="I8320">
        <v>0</v>
      </c>
    </row>
    <row r="8321" spans="1:9">
      <c r="A8321" s="7">
        <v>8319.5</v>
      </c>
      <c r="B8321" s="7">
        <v>0</v>
      </c>
      <c r="C8321" s="7"/>
      <c r="D8321" s="7"/>
      <c r="E8321" s="7"/>
      <c r="H8321">
        <v>8319.5</v>
      </c>
      <c r="I8321">
        <v>0</v>
      </c>
    </row>
    <row r="8322" spans="1:9">
      <c r="A8322" s="7">
        <v>8320.5</v>
      </c>
      <c r="B8322" s="7">
        <v>0</v>
      </c>
      <c r="C8322" s="7"/>
      <c r="D8322" s="7"/>
      <c r="E8322" s="7"/>
      <c r="H8322">
        <v>8320.5</v>
      </c>
      <c r="I8322">
        <v>0</v>
      </c>
    </row>
    <row r="8323" spans="1:9">
      <c r="A8323" s="7">
        <v>8321.5</v>
      </c>
      <c r="B8323" s="7">
        <v>0</v>
      </c>
      <c r="C8323" s="7"/>
      <c r="D8323" s="7"/>
      <c r="E8323" s="7"/>
      <c r="H8323">
        <v>8321.5</v>
      </c>
      <c r="I8323">
        <v>0</v>
      </c>
    </row>
    <row r="8324" spans="1:9">
      <c r="A8324" s="7">
        <v>8322.5</v>
      </c>
      <c r="B8324" s="7">
        <v>0</v>
      </c>
      <c r="C8324" s="7"/>
      <c r="D8324" s="7"/>
      <c r="E8324" s="7"/>
      <c r="H8324">
        <v>8322.5</v>
      </c>
      <c r="I8324">
        <v>0</v>
      </c>
    </row>
    <row r="8325" spans="1:9">
      <c r="A8325" s="7">
        <v>8323.5</v>
      </c>
      <c r="B8325" s="7">
        <v>0</v>
      </c>
      <c r="C8325" s="7"/>
      <c r="D8325" s="7"/>
      <c r="E8325" s="7"/>
      <c r="H8325">
        <v>8323.5</v>
      </c>
      <c r="I8325">
        <v>0</v>
      </c>
    </row>
    <row r="8326" spans="1:9">
      <c r="A8326" s="7">
        <v>8324.5</v>
      </c>
      <c r="B8326" s="7">
        <v>0</v>
      </c>
      <c r="C8326" s="7"/>
      <c r="D8326" s="7"/>
      <c r="E8326" s="7"/>
      <c r="H8326">
        <v>8324.5</v>
      </c>
      <c r="I8326">
        <v>0</v>
      </c>
    </row>
    <row r="8327" spans="1:9">
      <c r="A8327" s="7">
        <v>8325.5</v>
      </c>
      <c r="B8327" s="7">
        <v>0</v>
      </c>
      <c r="C8327" s="7"/>
      <c r="D8327" s="7"/>
      <c r="E8327" s="7"/>
      <c r="H8327">
        <v>8325.5</v>
      </c>
      <c r="I8327">
        <v>0</v>
      </c>
    </row>
    <row r="8328" spans="1:9">
      <c r="A8328" s="7">
        <v>8326.5</v>
      </c>
      <c r="B8328" s="7">
        <v>0</v>
      </c>
      <c r="C8328" s="7"/>
      <c r="D8328" s="7"/>
      <c r="E8328" s="7"/>
      <c r="H8328">
        <v>8326.5</v>
      </c>
      <c r="I8328">
        <v>0</v>
      </c>
    </row>
    <row r="8329" spans="1:9">
      <c r="A8329" s="7">
        <v>8327.5</v>
      </c>
      <c r="B8329" s="7">
        <v>0</v>
      </c>
      <c r="C8329" s="7"/>
      <c r="D8329" s="7"/>
      <c r="E8329" s="7"/>
      <c r="H8329">
        <v>8327.5</v>
      </c>
      <c r="I8329">
        <v>0</v>
      </c>
    </row>
    <row r="8330" spans="1:9">
      <c r="A8330" s="7">
        <v>8328.5</v>
      </c>
      <c r="B8330" s="7">
        <v>0</v>
      </c>
      <c r="C8330" s="7"/>
      <c r="D8330" s="7"/>
      <c r="E8330" s="7"/>
      <c r="H8330">
        <v>8328.5</v>
      </c>
      <c r="I8330">
        <v>0</v>
      </c>
    </row>
    <row r="8331" spans="1:9">
      <c r="A8331" s="7">
        <v>8329.5</v>
      </c>
      <c r="B8331" s="7">
        <v>0</v>
      </c>
      <c r="C8331" s="7"/>
      <c r="D8331" s="7"/>
      <c r="E8331" s="7"/>
      <c r="H8331">
        <v>8329.5</v>
      </c>
      <c r="I8331">
        <v>0</v>
      </c>
    </row>
    <row r="8332" spans="1:9">
      <c r="A8332" s="7">
        <v>8330.5</v>
      </c>
      <c r="B8332" s="7">
        <v>0</v>
      </c>
      <c r="C8332" s="7"/>
      <c r="D8332" s="7"/>
      <c r="E8332" s="7"/>
      <c r="H8332">
        <v>8330.5</v>
      </c>
      <c r="I8332">
        <v>0</v>
      </c>
    </row>
    <row r="8333" spans="1:9">
      <c r="A8333" s="7">
        <v>8331.5</v>
      </c>
      <c r="B8333" s="7">
        <v>0</v>
      </c>
      <c r="C8333" s="7"/>
      <c r="D8333" s="7"/>
      <c r="E8333" s="7"/>
      <c r="H8333">
        <v>8331.5</v>
      </c>
      <c r="I8333">
        <v>0</v>
      </c>
    </row>
    <row r="8334" spans="1:9">
      <c r="A8334" s="7">
        <v>8332.5</v>
      </c>
      <c r="B8334" s="7">
        <v>0</v>
      </c>
      <c r="C8334" s="7"/>
      <c r="D8334" s="7"/>
      <c r="E8334" s="7"/>
      <c r="H8334">
        <v>8332.5</v>
      </c>
      <c r="I8334">
        <v>0</v>
      </c>
    </row>
    <row r="8335" spans="1:9">
      <c r="A8335" s="7">
        <v>8333.5</v>
      </c>
      <c r="B8335" s="7">
        <v>0</v>
      </c>
      <c r="C8335" s="7"/>
      <c r="D8335" s="7"/>
      <c r="E8335" s="7"/>
      <c r="H8335">
        <v>8333.5</v>
      </c>
      <c r="I8335">
        <v>0</v>
      </c>
    </row>
    <row r="8336" spans="1:9">
      <c r="A8336" s="7">
        <v>8334.5</v>
      </c>
      <c r="B8336" s="7">
        <v>0</v>
      </c>
      <c r="C8336" s="7"/>
      <c r="D8336" s="7"/>
      <c r="E8336" s="7"/>
      <c r="H8336">
        <v>8334.5</v>
      </c>
      <c r="I8336">
        <v>0</v>
      </c>
    </row>
    <row r="8337" spans="1:9">
      <c r="A8337" s="7">
        <v>8335.5</v>
      </c>
      <c r="B8337" s="7">
        <v>0</v>
      </c>
      <c r="C8337" s="7"/>
      <c r="D8337" s="7"/>
      <c r="E8337" s="7"/>
      <c r="H8337">
        <v>8335.5</v>
      </c>
      <c r="I8337">
        <v>0</v>
      </c>
    </row>
    <row r="8338" spans="1:9">
      <c r="A8338" s="7">
        <v>8336.5</v>
      </c>
      <c r="B8338" s="7">
        <v>0</v>
      </c>
      <c r="C8338" s="7"/>
      <c r="D8338" s="7"/>
      <c r="E8338" s="7"/>
      <c r="H8338">
        <v>8336.5</v>
      </c>
      <c r="I8338">
        <v>0</v>
      </c>
    </row>
    <row r="8339" spans="1:9">
      <c r="A8339" s="7">
        <v>8337.5</v>
      </c>
      <c r="B8339" s="7">
        <v>0</v>
      </c>
      <c r="C8339" s="7"/>
      <c r="D8339" s="7"/>
      <c r="E8339" s="7"/>
      <c r="H8339">
        <v>8337.5</v>
      </c>
      <c r="I8339">
        <v>0</v>
      </c>
    </row>
    <row r="8340" spans="1:9">
      <c r="A8340" s="7">
        <v>8338.5</v>
      </c>
      <c r="B8340" s="7">
        <v>0</v>
      </c>
      <c r="C8340" s="7"/>
      <c r="D8340" s="7"/>
      <c r="E8340" s="7"/>
      <c r="H8340">
        <v>8338.5</v>
      </c>
      <c r="I8340">
        <v>0</v>
      </c>
    </row>
    <row r="8341" spans="1:9">
      <c r="A8341" s="7">
        <v>8339.5</v>
      </c>
      <c r="B8341" s="7">
        <v>0</v>
      </c>
      <c r="C8341" s="7"/>
      <c r="D8341" s="7"/>
      <c r="E8341" s="7"/>
      <c r="H8341">
        <v>8339.5</v>
      </c>
      <c r="I8341">
        <v>0</v>
      </c>
    </row>
    <row r="8342" spans="1:9">
      <c r="A8342" s="7">
        <v>8340.5</v>
      </c>
      <c r="B8342" s="7">
        <v>0</v>
      </c>
      <c r="C8342" s="7"/>
      <c r="D8342" s="7"/>
      <c r="E8342" s="7"/>
      <c r="H8342">
        <v>8340.5</v>
      </c>
      <c r="I8342">
        <v>0</v>
      </c>
    </row>
    <row r="8343" spans="1:9">
      <c r="A8343" s="7">
        <v>8341.5</v>
      </c>
      <c r="B8343" s="7">
        <v>1</v>
      </c>
      <c r="C8343" s="7"/>
      <c r="D8343" s="7"/>
      <c r="E8343" s="7"/>
      <c r="H8343">
        <v>8341.5</v>
      </c>
      <c r="I8343">
        <v>0</v>
      </c>
    </row>
    <row r="8344" spans="1:9">
      <c r="A8344" s="7">
        <v>8342.5</v>
      </c>
      <c r="B8344" s="7">
        <v>0</v>
      </c>
      <c r="C8344" s="7"/>
      <c r="D8344" s="7"/>
      <c r="E8344" s="7"/>
      <c r="H8344">
        <v>8342.5</v>
      </c>
      <c r="I8344">
        <v>0</v>
      </c>
    </row>
    <row r="8345" spans="1:9">
      <c r="A8345" s="7">
        <v>8343.5</v>
      </c>
      <c r="B8345" s="7">
        <v>0</v>
      </c>
      <c r="C8345" s="7"/>
      <c r="D8345" s="7"/>
      <c r="E8345" s="7"/>
      <c r="H8345">
        <v>8343.5</v>
      </c>
      <c r="I8345">
        <v>0</v>
      </c>
    </row>
    <row r="8346" spans="1:9">
      <c r="A8346" s="7">
        <v>8344.5</v>
      </c>
      <c r="B8346" s="7">
        <v>0</v>
      </c>
      <c r="C8346" s="7"/>
      <c r="D8346" s="7"/>
      <c r="E8346" s="7"/>
      <c r="H8346">
        <v>8344.5</v>
      </c>
      <c r="I8346">
        <v>0</v>
      </c>
    </row>
    <row r="8347" spans="1:9">
      <c r="A8347" s="7">
        <v>8345.5</v>
      </c>
      <c r="B8347" s="7">
        <v>0</v>
      </c>
      <c r="C8347" s="7"/>
      <c r="D8347" s="7"/>
      <c r="E8347" s="7"/>
      <c r="H8347">
        <v>8345.5</v>
      </c>
      <c r="I8347">
        <v>0</v>
      </c>
    </row>
    <row r="8348" spans="1:9">
      <c r="A8348" s="7">
        <v>8346.5</v>
      </c>
      <c r="B8348" s="7">
        <v>0</v>
      </c>
      <c r="C8348" s="7"/>
      <c r="D8348" s="7"/>
      <c r="E8348" s="7"/>
      <c r="H8348">
        <v>8346.5</v>
      </c>
      <c r="I8348">
        <v>0</v>
      </c>
    </row>
    <row r="8349" spans="1:9">
      <c r="A8349" s="7">
        <v>8347.5</v>
      </c>
      <c r="B8349" s="7">
        <v>0</v>
      </c>
      <c r="C8349" s="7"/>
      <c r="D8349" s="7"/>
      <c r="E8349" s="7"/>
      <c r="H8349">
        <v>8347.5</v>
      </c>
      <c r="I8349">
        <v>0</v>
      </c>
    </row>
    <row r="8350" spans="1:9">
      <c r="A8350" s="7">
        <v>8348.5</v>
      </c>
      <c r="B8350" s="7">
        <v>0</v>
      </c>
      <c r="C8350" s="7"/>
      <c r="D8350" s="7"/>
      <c r="E8350" s="7"/>
      <c r="H8350">
        <v>8348.5</v>
      </c>
      <c r="I8350">
        <v>0</v>
      </c>
    </row>
    <row r="8351" spans="1:9">
      <c r="A8351" s="7">
        <v>8349.5</v>
      </c>
      <c r="B8351" s="7">
        <v>0</v>
      </c>
      <c r="C8351" s="7"/>
      <c r="D8351" s="7"/>
      <c r="E8351" s="7"/>
      <c r="H8351">
        <v>8349.5</v>
      </c>
      <c r="I8351">
        <v>0</v>
      </c>
    </row>
    <row r="8352" spans="1:9">
      <c r="A8352" s="7">
        <v>8350.5</v>
      </c>
      <c r="B8352" s="7">
        <v>0</v>
      </c>
      <c r="C8352" s="7"/>
      <c r="D8352" s="7"/>
      <c r="E8352" s="7"/>
      <c r="H8352">
        <v>8350.5</v>
      </c>
      <c r="I8352">
        <v>0</v>
      </c>
    </row>
    <row r="8353" spans="1:9">
      <c r="A8353" s="7">
        <v>8351.5</v>
      </c>
      <c r="B8353" s="7">
        <v>0</v>
      </c>
      <c r="C8353" s="7"/>
      <c r="D8353" s="7"/>
      <c r="E8353" s="7"/>
      <c r="H8353">
        <v>8351.5</v>
      </c>
      <c r="I8353">
        <v>0</v>
      </c>
    </row>
    <row r="8354" spans="1:9">
      <c r="A8354" s="7">
        <v>8352.5</v>
      </c>
      <c r="B8354" s="7">
        <v>0</v>
      </c>
      <c r="C8354" s="7"/>
      <c r="D8354" s="7"/>
      <c r="E8354" s="7"/>
      <c r="H8354">
        <v>8352.5</v>
      </c>
      <c r="I8354">
        <v>0</v>
      </c>
    </row>
    <row r="8355" spans="1:9">
      <c r="A8355" s="7">
        <v>8353.5</v>
      </c>
      <c r="B8355" s="7">
        <v>0</v>
      </c>
      <c r="C8355" s="7"/>
      <c r="D8355" s="7"/>
      <c r="E8355" s="7"/>
      <c r="H8355">
        <v>8353.5</v>
      </c>
      <c r="I8355">
        <v>0</v>
      </c>
    </row>
    <row r="8356" spans="1:9">
      <c r="A8356" s="7">
        <v>8354.5</v>
      </c>
      <c r="B8356" s="7">
        <v>0</v>
      </c>
      <c r="C8356" s="7"/>
      <c r="D8356" s="7"/>
      <c r="E8356" s="7"/>
      <c r="H8356">
        <v>8354.5</v>
      </c>
      <c r="I8356">
        <v>0</v>
      </c>
    </row>
    <row r="8357" spans="1:9">
      <c r="A8357" s="7">
        <v>8355.5</v>
      </c>
      <c r="B8357" s="7">
        <v>0</v>
      </c>
      <c r="C8357" s="7"/>
      <c r="D8357" s="7"/>
      <c r="E8357" s="7"/>
      <c r="H8357">
        <v>8355.5</v>
      </c>
      <c r="I8357">
        <v>0</v>
      </c>
    </row>
    <row r="8358" spans="1:9">
      <c r="A8358" s="7">
        <v>8356.5</v>
      </c>
      <c r="B8358" s="7">
        <v>0</v>
      </c>
      <c r="C8358" s="7"/>
      <c r="D8358" s="7"/>
      <c r="E8358" s="7"/>
      <c r="H8358">
        <v>8356.5</v>
      </c>
      <c r="I8358">
        <v>0</v>
      </c>
    </row>
    <row r="8359" spans="1:9">
      <c r="A8359" s="7">
        <v>8357.5</v>
      </c>
      <c r="B8359" s="7">
        <v>0</v>
      </c>
      <c r="C8359" s="7"/>
      <c r="D8359" s="7"/>
      <c r="E8359" s="7"/>
      <c r="H8359">
        <v>8357.5</v>
      </c>
      <c r="I8359">
        <v>0</v>
      </c>
    </row>
    <row r="8360" spans="1:9">
      <c r="A8360" s="7">
        <v>8358.5</v>
      </c>
      <c r="B8360" s="7">
        <v>0</v>
      </c>
      <c r="C8360" s="7"/>
      <c r="D8360" s="7"/>
      <c r="E8360" s="7"/>
      <c r="H8360">
        <v>8358.5</v>
      </c>
      <c r="I8360">
        <v>0</v>
      </c>
    </row>
    <row r="8361" spans="1:9">
      <c r="A8361" s="7">
        <v>8359.5</v>
      </c>
      <c r="B8361" s="7">
        <v>0</v>
      </c>
      <c r="C8361" s="7"/>
      <c r="D8361" s="7"/>
      <c r="E8361" s="7"/>
      <c r="H8361">
        <v>8359.5</v>
      </c>
      <c r="I8361">
        <v>0</v>
      </c>
    </row>
    <row r="8362" spans="1:9">
      <c r="A8362" s="7">
        <v>8360.5</v>
      </c>
      <c r="B8362" s="7">
        <v>0</v>
      </c>
      <c r="C8362" s="7"/>
      <c r="D8362" s="7"/>
      <c r="E8362" s="7"/>
      <c r="H8362">
        <v>8360.5</v>
      </c>
      <c r="I8362">
        <v>0</v>
      </c>
    </row>
    <row r="8363" spans="1:9">
      <c r="A8363" s="7">
        <v>8361.5</v>
      </c>
      <c r="B8363" s="7">
        <v>0</v>
      </c>
      <c r="C8363" s="7"/>
      <c r="D8363" s="7"/>
      <c r="E8363" s="7"/>
      <c r="H8363">
        <v>8361.5</v>
      </c>
      <c r="I8363">
        <v>0</v>
      </c>
    </row>
    <row r="8364" spans="1:9">
      <c r="A8364" s="7">
        <v>8362.5</v>
      </c>
      <c r="B8364" s="7">
        <v>0</v>
      </c>
      <c r="C8364" s="7"/>
      <c r="D8364" s="7"/>
      <c r="E8364" s="7"/>
      <c r="H8364">
        <v>8362.5</v>
      </c>
      <c r="I8364">
        <v>0</v>
      </c>
    </row>
    <row r="8365" spans="1:9">
      <c r="A8365" s="7">
        <v>8363.5</v>
      </c>
      <c r="B8365" s="7">
        <v>0</v>
      </c>
      <c r="C8365" s="7"/>
      <c r="D8365" s="7"/>
      <c r="E8365" s="7"/>
      <c r="H8365">
        <v>8363.5</v>
      </c>
      <c r="I8365">
        <v>0</v>
      </c>
    </row>
    <row r="8366" spans="1:9">
      <c r="A8366" s="7">
        <v>8364.5</v>
      </c>
      <c r="B8366" s="7">
        <v>0</v>
      </c>
      <c r="C8366" s="7"/>
      <c r="D8366" s="7"/>
      <c r="E8366" s="7"/>
      <c r="H8366">
        <v>8364.5</v>
      </c>
      <c r="I8366">
        <v>0</v>
      </c>
    </row>
    <row r="8367" spans="1:9">
      <c r="A8367" s="7">
        <v>8365.5</v>
      </c>
      <c r="B8367" s="7">
        <v>0</v>
      </c>
      <c r="C8367" s="7"/>
      <c r="D8367" s="7"/>
      <c r="E8367" s="7"/>
      <c r="H8367">
        <v>8365.5</v>
      </c>
      <c r="I8367">
        <v>0</v>
      </c>
    </row>
    <row r="8368" spans="1:9">
      <c r="A8368" s="7">
        <v>8366.5</v>
      </c>
      <c r="B8368" s="7">
        <v>0</v>
      </c>
      <c r="C8368" s="7"/>
      <c r="D8368" s="7"/>
      <c r="E8368" s="7"/>
      <c r="H8368">
        <v>8366.5</v>
      </c>
      <c r="I8368">
        <v>0</v>
      </c>
    </row>
    <row r="8369" spans="1:9">
      <c r="A8369" s="7">
        <v>8367.5</v>
      </c>
      <c r="B8369" s="7">
        <v>0</v>
      </c>
      <c r="C8369" s="7"/>
      <c r="D8369" s="7"/>
      <c r="E8369" s="7"/>
      <c r="H8369">
        <v>8367.5</v>
      </c>
      <c r="I8369">
        <v>0</v>
      </c>
    </row>
    <row r="8370" spans="1:9">
      <c r="A8370" s="7">
        <v>8368.5</v>
      </c>
      <c r="B8370" s="7">
        <v>0</v>
      </c>
      <c r="C8370" s="7"/>
      <c r="D8370" s="7"/>
      <c r="E8370" s="7"/>
      <c r="H8370">
        <v>8368.5</v>
      </c>
      <c r="I8370">
        <v>0</v>
      </c>
    </row>
    <row r="8371" spans="1:9">
      <c r="A8371" s="7">
        <v>8369.5</v>
      </c>
      <c r="B8371" s="7">
        <v>0</v>
      </c>
      <c r="C8371" s="7"/>
      <c r="D8371" s="7"/>
      <c r="E8371" s="7"/>
      <c r="H8371">
        <v>8369.5</v>
      </c>
      <c r="I8371">
        <v>0</v>
      </c>
    </row>
    <row r="8372" spans="1:9">
      <c r="A8372" s="7">
        <v>8370.5</v>
      </c>
      <c r="B8372" s="7">
        <v>0</v>
      </c>
      <c r="C8372" s="7"/>
      <c r="D8372" s="7"/>
      <c r="E8372" s="7"/>
      <c r="H8372">
        <v>8370.5</v>
      </c>
      <c r="I8372">
        <v>0</v>
      </c>
    </row>
    <row r="8373" spans="1:9">
      <c r="A8373" s="7">
        <v>8371.5</v>
      </c>
      <c r="B8373" s="7">
        <v>0</v>
      </c>
      <c r="C8373" s="7"/>
      <c r="D8373" s="7"/>
      <c r="E8373" s="7"/>
      <c r="H8373">
        <v>8371.5</v>
      </c>
      <c r="I8373">
        <v>0</v>
      </c>
    </row>
    <row r="8374" spans="1:9">
      <c r="A8374" s="7">
        <v>8372.5</v>
      </c>
      <c r="B8374" s="7">
        <v>0</v>
      </c>
      <c r="C8374" s="7"/>
      <c r="D8374" s="7"/>
      <c r="E8374" s="7"/>
      <c r="H8374">
        <v>8372.5</v>
      </c>
      <c r="I8374">
        <v>0</v>
      </c>
    </row>
    <row r="8375" spans="1:9">
      <c r="A8375" s="7">
        <v>8373.5</v>
      </c>
      <c r="B8375" s="7">
        <v>0</v>
      </c>
      <c r="C8375" s="7"/>
      <c r="D8375" s="7"/>
      <c r="E8375" s="7"/>
      <c r="H8375">
        <v>8373.5</v>
      </c>
      <c r="I8375">
        <v>0</v>
      </c>
    </row>
    <row r="8376" spans="1:9">
      <c r="A8376" s="7">
        <v>8374.5</v>
      </c>
      <c r="B8376" s="7">
        <v>0</v>
      </c>
      <c r="C8376" s="7"/>
      <c r="D8376" s="7"/>
      <c r="E8376" s="7"/>
      <c r="H8376">
        <v>8374.5</v>
      </c>
      <c r="I8376">
        <v>0</v>
      </c>
    </row>
    <row r="8377" spans="1:9">
      <c r="A8377" s="7">
        <v>8375.5</v>
      </c>
      <c r="B8377" s="7">
        <v>0</v>
      </c>
      <c r="C8377" s="7"/>
      <c r="D8377" s="7"/>
      <c r="E8377" s="7"/>
      <c r="H8377">
        <v>8375.5</v>
      </c>
      <c r="I8377">
        <v>0</v>
      </c>
    </row>
    <row r="8378" spans="1:9">
      <c r="A8378" s="7">
        <v>8376.5</v>
      </c>
      <c r="B8378" s="7">
        <v>0</v>
      </c>
      <c r="C8378" s="7"/>
      <c r="D8378" s="7"/>
      <c r="E8378" s="7"/>
      <c r="H8378">
        <v>8376.5</v>
      </c>
      <c r="I8378">
        <v>0</v>
      </c>
    </row>
    <row r="8379" spans="1:9">
      <c r="A8379" s="7">
        <v>8377.5</v>
      </c>
      <c r="B8379" s="7">
        <v>0</v>
      </c>
      <c r="C8379" s="7"/>
      <c r="D8379" s="7"/>
      <c r="E8379" s="7"/>
      <c r="H8379">
        <v>8377.5</v>
      </c>
      <c r="I8379">
        <v>0</v>
      </c>
    </row>
    <row r="8380" spans="1:9">
      <c r="A8380" s="7">
        <v>8378.5</v>
      </c>
      <c r="B8380" s="7">
        <v>0</v>
      </c>
      <c r="C8380" s="7"/>
      <c r="D8380" s="7"/>
      <c r="E8380" s="7"/>
      <c r="H8380">
        <v>8378.5</v>
      </c>
      <c r="I8380">
        <v>0</v>
      </c>
    </row>
    <row r="8381" spans="1:9">
      <c r="A8381" s="7">
        <v>8379.5</v>
      </c>
      <c r="B8381" s="7">
        <v>0</v>
      </c>
      <c r="C8381" s="7"/>
      <c r="D8381" s="7"/>
      <c r="E8381" s="7"/>
      <c r="H8381">
        <v>8379.5</v>
      </c>
      <c r="I8381">
        <v>0</v>
      </c>
    </row>
    <row r="8382" spans="1:9">
      <c r="A8382" s="7">
        <v>8380.5</v>
      </c>
      <c r="B8382" s="7">
        <v>0</v>
      </c>
      <c r="C8382" s="7"/>
      <c r="D8382" s="7"/>
      <c r="E8382" s="7"/>
      <c r="H8382">
        <v>8380.5</v>
      </c>
      <c r="I8382">
        <v>0</v>
      </c>
    </row>
    <row r="8383" spans="1:9">
      <c r="A8383" s="7">
        <v>8381.5</v>
      </c>
      <c r="B8383" s="7">
        <v>0</v>
      </c>
      <c r="C8383" s="7"/>
      <c r="D8383" s="7"/>
      <c r="E8383" s="7"/>
      <c r="H8383">
        <v>8381.5</v>
      </c>
      <c r="I8383">
        <v>0</v>
      </c>
    </row>
    <row r="8384" spans="1:9">
      <c r="A8384" s="7">
        <v>8382.5</v>
      </c>
      <c r="B8384" s="7">
        <v>0</v>
      </c>
      <c r="C8384" s="7"/>
      <c r="D8384" s="7"/>
      <c r="E8384" s="7"/>
      <c r="H8384">
        <v>8382.5</v>
      </c>
      <c r="I8384">
        <v>0</v>
      </c>
    </row>
    <row r="8385" spans="1:9">
      <c r="A8385" s="7">
        <v>8383.5</v>
      </c>
      <c r="B8385" s="7">
        <v>0</v>
      </c>
      <c r="C8385" s="7"/>
      <c r="D8385" s="7"/>
      <c r="E8385" s="7"/>
      <c r="H8385">
        <v>8383.5</v>
      </c>
      <c r="I8385">
        <v>0</v>
      </c>
    </row>
    <row r="8386" spans="1:9">
      <c r="A8386" s="7">
        <v>8384.5</v>
      </c>
      <c r="B8386" s="7">
        <v>0</v>
      </c>
      <c r="C8386" s="7"/>
      <c r="D8386" s="7"/>
      <c r="E8386" s="7"/>
      <c r="H8386">
        <v>8384.5</v>
      </c>
      <c r="I8386">
        <v>0</v>
      </c>
    </row>
    <row r="8387" spans="1:9">
      <c r="A8387" s="7">
        <v>8385.5</v>
      </c>
      <c r="B8387" s="7">
        <v>0</v>
      </c>
      <c r="C8387" s="7"/>
      <c r="D8387" s="7"/>
      <c r="E8387" s="7"/>
      <c r="H8387">
        <v>8385.5</v>
      </c>
      <c r="I8387">
        <v>0</v>
      </c>
    </row>
    <row r="8388" spans="1:9">
      <c r="A8388" s="7">
        <v>8386.5</v>
      </c>
      <c r="B8388" s="7">
        <v>0</v>
      </c>
      <c r="C8388" s="7"/>
      <c r="D8388" s="7"/>
      <c r="E8388" s="7"/>
      <c r="H8388">
        <v>8386.5</v>
      </c>
      <c r="I8388">
        <v>0</v>
      </c>
    </row>
    <row r="8389" spans="1:9">
      <c r="A8389" s="7">
        <v>8387.5</v>
      </c>
      <c r="B8389" s="7">
        <v>0</v>
      </c>
      <c r="C8389" s="7"/>
      <c r="D8389" s="7"/>
      <c r="E8389" s="7"/>
      <c r="H8389">
        <v>8387.5</v>
      </c>
      <c r="I8389">
        <v>0</v>
      </c>
    </row>
    <row r="8390" spans="1:9">
      <c r="A8390" s="7">
        <v>8388.5</v>
      </c>
      <c r="B8390" s="7">
        <v>1</v>
      </c>
      <c r="C8390" s="7"/>
      <c r="D8390" s="7"/>
      <c r="E8390" s="7"/>
      <c r="H8390">
        <v>8388.5</v>
      </c>
      <c r="I8390">
        <v>1</v>
      </c>
    </row>
    <row r="8391" spans="1:9">
      <c r="A8391" s="7">
        <v>8389.5</v>
      </c>
      <c r="B8391" s="7">
        <v>0</v>
      </c>
      <c r="C8391" s="7"/>
      <c r="D8391" s="7"/>
      <c r="E8391" s="7"/>
      <c r="H8391">
        <v>8389.5</v>
      </c>
      <c r="I8391">
        <v>0</v>
      </c>
    </row>
    <row r="8392" spans="1:9">
      <c r="A8392" s="7">
        <v>8390.5</v>
      </c>
      <c r="B8392" s="7">
        <v>0</v>
      </c>
      <c r="C8392" s="7"/>
      <c r="D8392" s="7"/>
      <c r="E8392" s="7"/>
      <c r="H8392">
        <v>8390.5</v>
      </c>
      <c r="I8392">
        <v>0</v>
      </c>
    </row>
    <row r="8393" spans="1:9">
      <c r="A8393" s="7">
        <v>8391.5</v>
      </c>
      <c r="B8393" s="7">
        <v>0</v>
      </c>
      <c r="C8393" s="7"/>
      <c r="D8393" s="7"/>
      <c r="E8393" s="7"/>
      <c r="H8393">
        <v>8391.5</v>
      </c>
      <c r="I8393">
        <v>0</v>
      </c>
    </row>
    <row r="8394" spans="1:9">
      <c r="A8394" s="7">
        <v>8392.5</v>
      </c>
      <c r="B8394" s="7">
        <v>0</v>
      </c>
      <c r="C8394" s="7"/>
      <c r="D8394" s="7"/>
      <c r="E8394" s="7"/>
      <c r="H8394">
        <v>8392.5</v>
      </c>
      <c r="I8394">
        <v>0</v>
      </c>
    </row>
    <row r="8395" spans="1:9">
      <c r="A8395" s="7">
        <v>8393.5</v>
      </c>
      <c r="B8395" s="7">
        <v>0</v>
      </c>
      <c r="C8395" s="7"/>
      <c r="D8395" s="7"/>
      <c r="E8395" s="7"/>
      <c r="H8395">
        <v>8393.5</v>
      </c>
      <c r="I8395">
        <v>0</v>
      </c>
    </row>
    <row r="8396" spans="1:9">
      <c r="A8396" s="7">
        <v>8394.5</v>
      </c>
      <c r="B8396" s="7">
        <v>0</v>
      </c>
      <c r="C8396" s="7"/>
      <c r="D8396" s="7"/>
      <c r="E8396" s="7"/>
      <c r="H8396">
        <v>8394.5</v>
      </c>
      <c r="I8396">
        <v>0</v>
      </c>
    </row>
    <row r="8397" spans="1:9">
      <c r="A8397" s="7">
        <v>8395.5</v>
      </c>
      <c r="B8397" s="7">
        <v>0</v>
      </c>
      <c r="C8397" s="7"/>
      <c r="D8397" s="7"/>
      <c r="E8397" s="7"/>
      <c r="H8397">
        <v>8395.5</v>
      </c>
      <c r="I8397">
        <v>0</v>
      </c>
    </row>
    <row r="8398" spans="1:9">
      <c r="A8398" s="7">
        <v>8396.5</v>
      </c>
      <c r="B8398" s="7">
        <v>0</v>
      </c>
      <c r="C8398" s="7"/>
      <c r="D8398" s="7"/>
      <c r="E8398" s="7"/>
      <c r="H8398">
        <v>8396.5</v>
      </c>
      <c r="I8398">
        <v>0</v>
      </c>
    </row>
    <row r="8399" spans="1:9">
      <c r="A8399" s="7">
        <v>8397.5</v>
      </c>
      <c r="B8399" s="7">
        <v>0</v>
      </c>
      <c r="C8399" s="7"/>
      <c r="D8399" s="7"/>
      <c r="E8399" s="7"/>
      <c r="H8399">
        <v>8397.5</v>
      </c>
      <c r="I8399">
        <v>1</v>
      </c>
    </row>
    <row r="8400" spans="1:9">
      <c r="A8400" s="7">
        <v>8398.5</v>
      </c>
      <c r="B8400" s="7">
        <v>0</v>
      </c>
      <c r="C8400" s="7"/>
      <c r="D8400" s="7"/>
      <c r="E8400" s="7"/>
      <c r="H8400">
        <v>8398.5</v>
      </c>
      <c r="I8400">
        <v>1</v>
      </c>
    </row>
    <row r="8401" spans="1:9">
      <c r="A8401" s="7">
        <v>8399.5</v>
      </c>
      <c r="B8401" s="7">
        <v>0</v>
      </c>
      <c r="C8401" s="7"/>
      <c r="D8401" s="7"/>
      <c r="E8401" s="7"/>
      <c r="H8401">
        <v>8399.5</v>
      </c>
      <c r="I8401">
        <v>0</v>
      </c>
    </row>
    <row r="8402" spans="1:9">
      <c r="A8402" s="7">
        <v>8400.5</v>
      </c>
      <c r="B8402" s="7">
        <v>0</v>
      </c>
      <c r="C8402" s="7"/>
      <c r="D8402" s="7"/>
      <c r="E8402" s="7"/>
      <c r="H8402">
        <v>8400.5</v>
      </c>
      <c r="I8402">
        <v>0</v>
      </c>
    </row>
    <row r="8403" spans="1:9">
      <c r="A8403" s="7">
        <v>8401.5</v>
      </c>
      <c r="B8403" s="7">
        <v>0</v>
      </c>
      <c r="C8403" s="7"/>
      <c r="D8403" s="7"/>
      <c r="E8403" s="7"/>
      <c r="H8403">
        <v>8401.5</v>
      </c>
      <c r="I8403">
        <v>0</v>
      </c>
    </row>
    <row r="8404" spans="1:9">
      <c r="A8404" s="7">
        <v>8402.5</v>
      </c>
      <c r="B8404" s="7">
        <v>0</v>
      </c>
      <c r="C8404" s="7"/>
      <c r="D8404" s="7"/>
      <c r="E8404" s="7"/>
      <c r="H8404">
        <v>8402.5</v>
      </c>
      <c r="I8404">
        <v>0</v>
      </c>
    </row>
    <row r="8405" spans="1:9">
      <c r="A8405" s="7">
        <v>8403.5</v>
      </c>
      <c r="B8405" s="7">
        <v>0</v>
      </c>
      <c r="C8405" s="7"/>
      <c r="D8405" s="7"/>
      <c r="E8405" s="7"/>
      <c r="H8405">
        <v>8403.5</v>
      </c>
      <c r="I8405">
        <v>0</v>
      </c>
    </row>
    <row r="8406" spans="1:9">
      <c r="A8406" s="7">
        <v>8404.5</v>
      </c>
      <c r="B8406" s="7">
        <v>0</v>
      </c>
      <c r="C8406" s="7"/>
      <c r="D8406" s="7"/>
      <c r="E8406" s="7"/>
      <c r="H8406">
        <v>8404.5</v>
      </c>
      <c r="I8406">
        <v>0</v>
      </c>
    </row>
    <row r="8407" spans="1:9">
      <c r="A8407" s="7">
        <v>8405.5</v>
      </c>
      <c r="B8407" s="7">
        <v>0</v>
      </c>
      <c r="C8407" s="7"/>
      <c r="D8407" s="7"/>
      <c r="E8407" s="7"/>
      <c r="H8407">
        <v>8405.5</v>
      </c>
      <c r="I8407">
        <v>0</v>
      </c>
    </row>
    <row r="8408" spans="1:9">
      <c r="A8408" s="7">
        <v>8406.5</v>
      </c>
      <c r="B8408" s="7">
        <v>0</v>
      </c>
      <c r="C8408" s="7"/>
      <c r="D8408" s="7"/>
      <c r="E8408" s="7"/>
      <c r="H8408">
        <v>8406.5</v>
      </c>
      <c r="I8408">
        <v>0</v>
      </c>
    </row>
    <row r="8409" spans="1:9">
      <c r="A8409" s="7">
        <v>8407.5</v>
      </c>
      <c r="B8409" s="7">
        <v>0</v>
      </c>
      <c r="C8409" s="7"/>
      <c r="D8409" s="7"/>
      <c r="E8409" s="7"/>
      <c r="H8409">
        <v>8407.5</v>
      </c>
      <c r="I8409">
        <v>0</v>
      </c>
    </row>
    <row r="8410" spans="1:9">
      <c r="A8410" s="7">
        <v>8408.5</v>
      </c>
      <c r="B8410" s="7">
        <v>0</v>
      </c>
      <c r="C8410" s="7"/>
      <c r="D8410" s="7"/>
      <c r="E8410" s="7"/>
      <c r="H8410">
        <v>8408.5</v>
      </c>
      <c r="I8410">
        <v>1</v>
      </c>
    </row>
    <row r="8411" spans="1:9">
      <c r="A8411" s="7">
        <v>8409.5</v>
      </c>
      <c r="B8411" s="7">
        <v>0</v>
      </c>
      <c r="C8411" s="7"/>
      <c r="D8411" s="7"/>
      <c r="E8411" s="7"/>
      <c r="H8411">
        <v>8409.5</v>
      </c>
      <c r="I8411">
        <v>0</v>
      </c>
    </row>
    <row r="8412" spans="1:9">
      <c r="A8412" s="7">
        <v>8410.5</v>
      </c>
      <c r="B8412" s="7">
        <v>0</v>
      </c>
      <c r="C8412" s="7"/>
      <c r="D8412" s="7"/>
      <c r="E8412" s="7"/>
      <c r="H8412">
        <v>8410.5</v>
      </c>
      <c r="I8412">
        <v>0</v>
      </c>
    </row>
    <row r="8413" spans="1:9">
      <c r="A8413" s="7">
        <v>8411.5</v>
      </c>
      <c r="B8413" s="7">
        <v>0</v>
      </c>
      <c r="C8413" s="7"/>
      <c r="D8413" s="7"/>
      <c r="E8413" s="7"/>
      <c r="H8413">
        <v>8411.5</v>
      </c>
      <c r="I8413">
        <v>0</v>
      </c>
    </row>
    <row r="8414" spans="1:9">
      <c r="A8414" s="7">
        <v>8412.5</v>
      </c>
      <c r="B8414" s="7">
        <v>0</v>
      </c>
      <c r="C8414" s="7"/>
      <c r="D8414" s="7"/>
      <c r="E8414" s="7"/>
      <c r="H8414">
        <v>8412.5</v>
      </c>
      <c r="I8414">
        <v>1</v>
      </c>
    </row>
    <row r="8415" spans="1:9">
      <c r="A8415" s="7">
        <v>8413.5</v>
      </c>
      <c r="B8415" s="7">
        <v>0</v>
      </c>
      <c r="C8415" s="7"/>
      <c r="D8415" s="7"/>
      <c r="E8415" s="7"/>
      <c r="H8415">
        <v>8413.5</v>
      </c>
      <c r="I8415">
        <v>0</v>
      </c>
    </row>
    <row r="8416" spans="1:9">
      <c r="A8416" s="7">
        <v>8414.5</v>
      </c>
      <c r="B8416" s="7">
        <v>0</v>
      </c>
      <c r="C8416" s="7"/>
      <c r="D8416" s="7"/>
      <c r="E8416" s="7"/>
      <c r="H8416">
        <v>8414.5</v>
      </c>
      <c r="I8416">
        <v>0</v>
      </c>
    </row>
    <row r="8417" spans="1:9">
      <c r="A8417" s="7">
        <v>8415.5</v>
      </c>
      <c r="B8417" s="7">
        <v>0</v>
      </c>
      <c r="C8417" s="7"/>
      <c r="D8417" s="7"/>
      <c r="E8417" s="7"/>
      <c r="H8417">
        <v>8415.5</v>
      </c>
      <c r="I8417">
        <v>0</v>
      </c>
    </row>
    <row r="8418" spans="1:9">
      <c r="A8418" s="7">
        <v>8416.5</v>
      </c>
      <c r="B8418" s="7">
        <v>0</v>
      </c>
      <c r="C8418" s="7"/>
      <c r="D8418" s="7"/>
      <c r="E8418" s="7"/>
      <c r="H8418">
        <v>8416.5</v>
      </c>
      <c r="I8418">
        <v>0</v>
      </c>
    </row>
    <row r="8419" spans="1:9">
      <c r="A8419" s="7">
        <v>8417.5</v>
      </c>
      <c r="B8419" s="7">
        <v>0</v>
      </c>
      <c r="C8419" s="7"/>
      <c r="D8419" s="7"/>
      <c r="E8419" s="7"/>
      <c r="H8419">
        <v>8417.5</v>
      </c>
      <c r="I8419">
        <v>0</v>
      </c>
    </row>
    <row r="8420" spans="1:9">
      <c r="A8420" s="7">
        <v>8418.5</v>
      </c>
      <c r="B8420" s="7">
        <v>0</v>
      </c>
      <c r="C8420" s="7"/>
      <c r="D8420" s="7"/>
      <c r="E8420" s="7"/>
      <c r="H8420">
        <v>8418.5</v>
      </c>
      <c r="I8420">
        <v>0</v>
      </c>
    </row>
    <row r="8421" spans="1:9">
      <c r="A8421" s="7">
        <v>8419.5</v>
      </c>
      <c r="B8421" s="7">
        <v>0</v>
      </c>
      <c r="C8421" s="7"/>
      <c r="D8421" s="7"/>
      <c r="E8421" s="7"/>
      <c r="H8421">
        <v>8419.5</v>
      </c>
      <c r="I8421">
        <v>0</v>
      </c>
    </row>
    <row r="8422" spans="1:9">
      <c r="A8422" s="7">
        <v>8420.5</v>
      </c>
      <c r="B8422" s="7">
        <v>0</v>
      </c>
      <c r="C8422" s="7"/>
      <c r="D8422" s="7"/>
      <c r="E8422" s="7"/>
      <c r="H8422">
        <v>8420.5</v>
      </c>
      <c r="I8422">
        <v>0</v>
      </c>
    </row>
    <row r="8423" spans="1:9">
      <c r="A8423" s="7">
        <v>8421.5</v>
      </c>
      <c r="B8423" s="7">
        <v>0</v>
      </c>
      <c r="C8423" s="7"/>
      <c r="D8423" s="7"/>
      <c r="E8423" s="7"/>
      <c r="H8423">
        <v>8421.5</v>
      </c>
      <c r="I8423">
        <v>0</v>
      </c>
    </row>
    <row r="8424" spans="1:9">
      <c r="A8424" s="7">
        <v>8422.5</v>
      </c>
      <c r="B8424" s="7">
        <v>0</v>
      </c>
      <c r="C8424" s="7"/>
      <c r="D8424" s="7"/>
      <c r="E8424" s="7"/>
      <c r="H8424">
        <v>8422.5</v>
      </c>
      <c r="I8424">
        <v>0</v>
      </c>
    </row>
    <row r="8425" spans="1:9">
      <c r="A8425" s="7">
        <v>8423.5</v>
      </c>
      <c r="B8425" s="7">
        <v>0</v>
      </c>
      <c r="C8425" s="7"/>
      <c r="D8425" s="7"/>
      <c r="E8425" s="7"/>
      <c r="H8425">
        <v>8423.5</v>
      </c>
      <c r="I8425">
        <v>0</v>
      </c>
    </row>
    <row r="8426" spans="1:9">
      <c r="A8426" s="7">
        <v>8424.5</v>
      </c>
      <c r="B8426" s="7">
        <v>0</v>
      </c>
      <c r="C8426" s="7"/>
      <c r="D8426" s="7"/>
      <c r="E8426" s="7"/>
      <c r="H8426">
        <v>8424.5</v>
      </c>
      <c r="I8426">
        <v>0</v>
      </c>
    </row>
    <row r="8427" spans="1:9">
      <c r="A8427" s="7">
        <v>8425.5</v>
      </c>
      <c r="B8427" s="7">
        <v>0</v>
      </c>
      <c r="C8427" s="7"/>
      <c r="D8427" s="7"/>
      <c r="E8427" s="7"/>
      <c r="H8427">
        <v>8425.5</v>
      </c>
      <c r="I8427">
        <v>0</v>
      </c>
    </row>
    <row r="8428" spans="1:9">
      <c r="A8428" s="7">
        <v>8426.5</v>
      </c>
      <c r="B8428" s="7">
        <v>0</v>
      </c>
      <c r="C8428" s="7"/>
      <c r="D8428" s="7"/>
      <c r="E8428" s="7"/>
      <c r="H8428">
        <v>8426.5</v>
      </c>
      <c r="I8428">
        <v>0</v>
      </c>
    </row>
    <row r="8429" spans="1:9">
      <c r="A8429" s="7">
        <v>8427.5</v>
      </c>
      <c r="B8429" s="7">
        <v>0</v>
      </c>
      <c r="C8429" s="7"/>
      <c r="D8429" s="7"/>
      <c r="E8429" s="7"/>
      <c r="H8429">
        <v>8427.5</v>
      </c>
      <c r="I8429">
        <v>0</v>
      </c>
    </row>
    <row r="8430" spans="1:9">
      <c r="A8430" s="7">
        <v>8428.5</v>
      </c>
      <c r="B8430" s="7">
        <v>0</v>
      </c>
      <c r="C8430" s="7"/>
      <c r="D8430" s="7"/>
      <c r="E8430" s="7"/>
      <c r="H8430">
        <v>8428.5</v>
      </c>
      <c r="I8430">
        <v>0</v>
      </c>
    </row>
    <row r="8431" spans="1:9">
      <c r="A8431" s="7">
        <v>8429.5</v>
      </c>
      <c r="B8431" s="7">
        <v>0</v>
      </c>
      <c r="C8431" s="7"/>
      <c r="D8431" s="7"/>
      <c r="E8431" s="7"/>
      <c r="H8431">
        <v>8429.5</v>
      </c>
      <c r="I8431">
        <v>0</v>
      </c>
    </row>
    <row r="8432" spans="1:9">
      <c r="A8432" s="7">
        <v>8430.5</v>
      </c>
      <c r="B8432" s="7">
        <v>0</v>
      </c>
      <c r="C8432" s="7"/>
      <c r="D8432" s="7"/>
      <c r="E8432" s="7"/>
      <c r="H8432">
        <v>8430.5</v>
      </c>
      <c r="I8432">
        <v>0</v>
      </c>
    </row>
    <row r="8433" spans="1:9">
      <c r="A8433" s="7">
        <v>8431.5</v>
      </c>
      <c r="B8433" s="7">
        <v>0</v>
      </c>
      <c r="C8433" s="7"/>
      <c r="D8433" s="7"/>
      <c r="E8433" s="7"/>
      <c r="H8433">
        <v>8431.5</v>
      </c>
      <c r="I8433">
        <v>0</v>
      </c>
    </row>
    <row r="8434" spans="1:9">
      <c r="A8434" s="7">
        <v>8432.5</v>
      </c>
      <c r="B8434" s="7">
        <v>0</v>
      </c>
      <c r="C8434" s="7"/>
      <c r="D8434" s="7"/>
      <c r="E8434" s="7"/>
      <c r="H8434">
        <v>8432.5</v>
      </c>
      <c r="I8434">
        <v>0</v>
      </c>
    </row>
    <row r="8435" spans="1:9">
      <c r="A8435" s="7">
        <v>8433.5</v>
      </c>
      <c r="B8435" s="7">
        <v>0</v>
      </c>
      <c r="C8435" s="7"/>
      <c r="D8435" s="7"/>
      <c r="E8435" s="7"/>
      <c r="H8435">
        <v>8433.5</v>
      </c>
      <c r="I8435">
        <v>0</v>
      </c>
    </row>
    <row r="8436" spans="1:9">
      <c r="A8436" s="7">
        <v>8434.5</v>
      </c>
      <c r="B8436" s="7">
        <v>0</v>
      </c>
      <c r="C8436" s="7"/>
      <c r="D8436" s="7"/>
      <c r="E8436" s="7"/>
      <c r="H8436">
        <v>8434.5</v>
      </c>
      <c r="I8436">
        <v>0</v>
      </c>
    </row>
    <row r="8437" spans="1:9">
      <c r="A8437" s="7">
        <v>8435.5</v>
      </c>
      <c r="B8437" s="7">
        <v>0</v>
      </c>
      <c r="C8437" s="7"/>
      <c r="D8437" s="7"/>
      <c r="E8437" s="7"/>
      <c r="H8437">
        <v>8435.5</v>
      </c>
      <c r="I8437">
        <v>1</v>
      </c>
    </row>
    <row r="8438" spans="1:9">
      <c r="A8438" s="7">
        <v>8436.5</v>
      </c>
      <c r="B8438" s="7">
        <v>0</v>
      </c>
      <c r="C8438" s="7"/>
      <c r="D8438" s="7"/>
      <c r="E8438" s="7"/>
      <c r="H8438">
        <v>8436.5</v>
      </c>
      <c r="I8438">
        <v>0</v>
      </c>
    </row>
    <row r="8439" spans="1:9">
      <c r="A8439" s="7">
        <v>8437.5</v>
      </c>
      <c r="B8439" s="7">
        <v>0</v>
      </c>
      <c r="C8439" s="7"/>
      <c r="D8439" s="7"/>
      <c r="E8439" s="7"/>
      <c r="H8439">
        <v>8437.5</v>
      </c>
      <c r="I8439">
        <v>0</v>
      </c>
    </row>
    <row r="8440" spans="1:9">
      <c r="A8440" s="7">
        <v>8438.5</v>
      </c>
      <c r="B8440" s="7">
        <v>0</v>
      </c>
      <c r="C8440" s="7"/>
      <c r="D8440" s="7"/>
      <c r="E8440" s="7"/>
      <c r="H8440">
        <v>8438.5</v>
      </c>
      <c r="I8440">
        <v>0</v>
      </c>
    </row>
    <row r="8441" spans="1:9">
      <c r="A8441" s="7">
        <v>8439.5</v>
      </c>
      <c r="B8441" s="7">
        <v>0</v>
      </c>
      <c r="C8441" s="7"/>
      <c r="D8441" s="7"/>
      <c r="E8441" s="7"/>
      <c r="H8441">
        <v>8439.5</v>
      </c>
      <c r="I8441">
        <v>0</v>
      </c>
    </row>
    <row r="8442" spans="1:9">
      <c r="A8442" s="7">
        <v>8440.5</v>
      </c>
      <c r="B8442" s="7">
        <v>0</v>
      </c>
      <c r="C8442" s="7"/>
      <c r="D8442" s="7"/>
      <c r="E8442" s="7"/>
      <c r="H8442">
        <v>8440.5</v>
      </c>
      <c r="I8442">
        <v>0</v>
      </c>
    </row>
    <row r="8443" spans="1:9">
      <c r="A8443" s="7">
        <v>8441.5</v>
      </c>
      <c r="B8443" s="7">
        <v>0</v>
      </c>
      <c r="C8443" s="7"/>
      <c r="D8443" s="7"/>
      <c r="E8443" s="7"/>
      <c r="H8443">
        <v>8441.5</v>
      </c>
      <c r="I8443">
        <v>0</v>
      </c>
    </row>
    <row r="8444" spans="1:9">
      <c r="A8444" s="7">
        <v>8442.5</v>
      </c>
      <c r="B8444" s="7">
        <v>0</v>
      </c>
      <c r="C8444" s="7"/>
      <c r="D8444" s="7"/>
      <c r="E8444" s="7"/>
      <c r="H8444">
        <v>8442.5</v>
      </c>
      <c r="I8444">
        <v>0</v>
      </c>
    </row>
    <row r="8445" spans="1:9">
      <c r="A8445" s="7">
        <v>8443.5</v>
      </c>
      <c r="B8445" s="7">
        <v>0</v>
      </c>
      <c r="C8445" s="7"/>
      <c r="D8445" s="7"/>
      <c r="E8445" s="7"/>
      <c r="H8445">
        <v>8443.5</v>
      </c>
      <c r="I8445">
        <v>1</v>
      </c>
    </row>
    <row r="8446" spans="1:9">
      <c r="A8446" s="7">
        <v>8444.5</v>
      </c>
      <c r="B8446" s="7">
        <v>0</v>
      </c>
      <c r="C8446" s="7"/>
      <c r="D8446" s="7"/>
      <c r="E8446" s="7"/>
      <c r="H8446">
        <v>8444.5</v>
      </c>
      <c r="I8446">
        <v>0</v>
      </c>
    </row>
    <row r="8447" spans="1:9">
      <c r="A8447" s="7">
        <v>8445.5</v>
      </c>
      <c r="B8447" s="7">
        <v>0</v>
      </c>
      <c r="C8447" s="7"/>
      <c r="D8447" s="7"/>
      <c r="E8447" s="7"/>
      <c r="H8447">
        <v>8445.5</v>
      </c>
      <c r="I8447">
        <v>0</v>
      </c>
    </row>
    <row r="8448" spans="1:9">
      <c r="A8448" s="7">
        <v>8446.5</v>
      </c>
      <c r="B8448" s="7">
        <v>0</v>
      </c>
      <c r="C8448" s="7"/>
      <c r="D8448" s="7"/>
      <c r="E8448" s="7"/>
      <c r="H8448">
        <v>8446.5</v>
      </c>
      <c r="I8448">
        <v>0</v>
      </c>
    </row>
    <row r="8449" spans="1:9">
      <c r="A8449" s="7">
        <v>8447.5</v>
      </c>
      <c r="B8449" s="7">
        <v>0</v>
      </c>
      <c r="C8449" s="7"/>
      <c r="D8449" s="7"/>
      <c r="E8449" s="7"/>
      <c r="H8449">
        <v>8447.5</v>
      </c>
      <c r="I8449">
        <v>0</v>
      </c>
    </row>
    <row r="8450" spans="1:9">
      <c r="A8450" s="7">
        <v>8448.5</v>
      </c>
      <c r="B8450" s="7">
        <v>0</v>
      </c>
      <c r="C8450" s="7"/>
      <c r="D8450" s="7"/>
      <c r="E8450" s="7"/>
      <c r="H8450">
        <v>8448.5</v>
      </c>
      <c r="I8450">
        <v>0</v>
      </c>
    </row>
    <row r="8451" spans="1:9">
      <c r="A8451" s="7">
        <v>8449.5</v>
      </c>
      <c r="B8451" s="7">
        <v>0</v>
      </c>
      <c r="C8451" s="7"/>
      <c r="D8451" s="7"/>
      <c r="E8451" s="7"/>
      <c r="H8451">
        <v>8449.5</v>
      </c>
      <c r="I8451">
        <v>0</v>
      </c>
    </row>
    <row r="8452" spans="1:9">
      <c r="A8452" s="7">
        <v>8450.5</v>
      </c>
      <c r="B8452" s="7">
        <v>0</v>
      </c>
      <c r="C8452" s="7"/>
      <c r="D8452" s="7"/>
      <c r="E8452" s="7"/>
      <c r="H8452">
        <v>8450.5</v>
      </c>
      <c r="I8452">
        <v>0</v>
      </c>
    </row>
    <row r="8453" spans="1:9">
      <c r="A8453" s="7">
        <v>8451.5</v>
      </c>
      <c r="B8453" s="7">
        <v>0</v>
      </c>
      <c r="C8453" s="7"/>
      <c r="D8453" s="7"/>
      <c r="E8453" s="7"/>
      <c r="H8453">
        <v>8451.5</v>
      </c>
      <c r="I8453">
        <v>0</v>
      </c>
    </row>
    <row r="8454" spans="1:9">
      <c r="A8454" s="7">
        <v>8452.5</v>
      </c>
      <c r="B8454" s="7">
        <v>0</v>
      </c>
      <c r="C8454" s="7"/>
      <c r="D8454" s="7"/>
      <c r="E8454" s="7"/>
      <c r="H8454">
        <v>8452.5</v>
      </c>
      <c r="I8454">
        <v>0</v>
      </c>
    </row>
    <row r="8455" spans="1:9">
      <c r="A8455" s="7">
        <v>8453.5</v>
      </c>
      <c r="B8455" s="7">
        <v>0</v>
      </c>
      <c r="C8455" s="7"/>
      <c r="D8455" s="7"/>
      <c r="E8455" s="7"/>
      <c r="H8455">
        <v>8453.5</v>
      </c>
      <c r="I8455">
        <v>0</v>
      </c>
    </row>
    <row r="8456" spans="1:9">
      <c r="A8456" s="7">
        <v>8454.5</v>
      </c>
      <c r="B8456" s="7">
        <v>0</v>
      </c>
      <c r="C8456" s="7"/>
      <c r="D8456" s="7"/>
      <c r="E8456" s="7"/>
      <c r="H8456">
        <v>8454.5</v>
      </c>
      <c r="I8456">
        <v>0</v>
      </c>
    </row>
    <row r="8457" spans="1:9">
      <c r="A8457" s="7">
        <v>8455.5</v>
      </c>
      <c r="B8457" s="7">
        <v>0</v>
      </c>
      <c r="C8457" s="7"/>
      <c r="D8457" s="7"/>
      <c r="E8457" s="7"/>
      <c r="H8457">
        <v>8455.5</v>
      </c>
      <c r="I8457">
        <v>0</v>
      </c>
    </row>
    <row r="8458" spans="1:9">
      <c r="A8458" s="7">
        <v>8456.5</v>
      </c>
      <c r="B8458" s="7">
        <v>1</v>
      </c>
      <c r="C8458" s="7"/>
      <c r="D8458" s="7"/>
      <c r="E8458" s="7"/>
      <c r="H8458">
        <v>8456.5</v>
      </c>
      <c r="I8458">
        <v>0</v>
      </c>
    </row>
    <row r="8459" spans="1:9">
      <c r="A8459" s="7">
        <v>8457.5</v>
      </c>
      <c r="B8459" s="7">
        <v>1</v>
      </c>
      <c r="C8459" s="7"/>
      <c r="D8459" s="7"/>
      <c r="E8459" s="7"/>
      <c r="H8459">
        <v>8457.5</v>
      </c>
      <c r="I8459">
        <v>0</v>
      </c>
    </row>
    <row r="8460" spans="1:9">
      <c r="A8460" s="7">
        <v>8458.5</v>
      </c>
      <c r="B8460" s="7">
        <v>0</v>
      </c>
      <c r="C8460" s="7"/>
      <c r="D8460" s="7"/>
      <c r="E8460" s="7"/>
      <c r="H8460">
        <v>8458.5</v>
      </c>
      <c r="I8460">
        <v>0</v>
      </c>
    </row>
    <row r="8461" spans="1:9">
      <c r="A8461" s="7">
        <v>8459.5</v>
      </c>
      <c r="B8461" s="7">
        <v>0</v>
      </c>
      <c r="C8461" s="7"/>
      <c r="D8461" s="7"/>
      <c r="E8461" s="7"/>
      <c r="H8461">
        <v>8459.5</v>
      </c>
      <c r="I8461">
        <v>0</v>
      </c>
    </row>
    <row r="8462" spans="1:9">
      <c r="A8462" s="7">
        <v>8460.5</v>
      </c>
      <c r="B8462" s="7">
        <v>0</v>
      </c>
      <c r="C8462" s="7"/>
      <c r="D8462" s="7"/>
      <c r="E8462" s="7"/>
      <c r="H8462">
        <v>8460.5</v>
      </c>
      <c r="I8462">
        <v>0</v>
      </c>
    </row>
    <row r="8463" spans="1:9">
      <c r="A8463" s="7">
        <v>8461.5</v>
      </c>
      <c r="B8463" s="7">
        <v>0</v>
      </c>
      <c r="C8463" s="7"/>
      <c r="D8463" s="7"/>
      <c r="E8463" s="7"/>
      <c r="H8463">
        <v>8461.5</v>
      </c>
      <c r="I8463">
        <v>0</v>
      </c>
    </row>
    <row r="8464" spans="1:9">
      <c r="A8464" s="7">
        <v>8462.5</v>
      </c>
      <c r="B8464" s="7">
        <v>0</v>
      </c>
      <c r="C8464" s="7"/>
      <c r="D8464" s="7"/>
      <c r="E8464" s="7"/>
      <c r="H8464">
        <v>8462.5</v>
      </c>
      <c r="I8464">
        <v>0</v>
      </c>
    </row>
    <row r="8465" spans="1:9">
      <c r="A8465" s="7">
        <v>8463.5</v>
      </c>
      <c r="B8465" s="7">
        <v>0</v>
      </c>
      <c r="C8465" s="7"/>
      <c r="D8465" s="7"/>
      <c r="E8465" s="7"/>
      <c r="H8465">
        <v>8463.5</v>
      </c>
      <c r="I8465">
        <v>0</v>
      </c>
    </row>
    <row r="8466" spans="1:9">
      <c r="A8466" s="7">
        <v>8464.5</v>
      </c>
      <c r="B8466" s="7">
        <v>0</v>
      </c>
      <c r="C8466" s="7"/>
      <c r="D8466" s="7"/>
      <c r="E8466" s="7"/>
      <c r="H8466">
        <v>8464.5</v>
      </c>
      <c r="I8466">
        <v>0</v>
      </c>
    </row>
    <row r="8467" spans="1:9">
      <c r="A8467" s="7">
        <v>8465.5</v>
      </c>
      <c r="B8467" s="7">
        <v>0</v>
      </c>
      <c r="C8467" s="7"/>
      <c r="D8467" s="7"/>
      <c r="E8467" s="7"/>
      <c r="H8467">
        <v>8465.5</v>
      </c>
      <c r="I8467">
        <v>0</v>
      </c>
    </row>
    <row r="8468" spans="1:9">
      <c r="A8468" s="7">
        <v>8466.5</v>
      </c>
      <c r="B8468" s="7">
        <v>0</v>
      </c>
      <c r="C8468" s="7"/>
      <c r="D8468" s="7"/>
      <c r="E8468" s="7"/>
      <c r="H8468">
        <v>8466.5</v>
      </c>
      <c r="I8468">
        <v>0</v>
      </c>
    </row>
    <row r="8469" spans="1:9">
      <c r="A8469" s="7">
        <v>8467.5</v>
      </c>
      <c r="B8469" s="7">
        <v>0</v>
      </c>
      <c r="C8469" s="7"/>
      <c r="D8469" s="7"/>
      <c r="E8469" s="7"/>
      <c r="H8469">
        <v>8467.5</v>
      </c>
      <c r="I8469">
        <v>0</v>
      </c>
    </row>
    <row r="8470" spans="1:9">
      <c r="A8470" s="7">
        <v>8468.5</v>
      </c>
      <c r="B8470" s="7">
        <v>0</v>
      </c>
      <c r="C8470" s="7"/>
      <c r="D8470" s="7"/>
      <c r="E8470" s="7"/>
      <c r="H8470">
        <v>8468.5</v>
      </c>
      <c r="I8470">
        <v>0</v>
      </c>
    </row>
    <row r="8471" spans="1:9">
      <c r="A8471" s="7">
        <v>8469.5</v>
      </c>
      <c r="B8471" s="7">
        <v>0</v>
      </c>
      <c r="C8471" s="7"/>
      <c r="D8471" s="7"/>
      <c r="E8471" s="7"/>
      <c r="H8471">
        <v>8469.5</v>
      </c>
      <c r="I8471">
        <v>0</v>
      </c>
    </row>
    <row r="8472" spans="1:9">
      <c r="A8472" s="7">
        <v>8470.5</v>
      </c>
      <c r="B8472" s="7">
        <v>0</v>
      </c>
      <c r="C8472" s="7"/>
      <c r="D8472" s="7"/>
      <c r="E8472" s="7"/>
      <c r="H8472">
        <v>8470.5</v>
      </c>
      <c r="I8472">
        <v>0</v>
      </c>
    </row>
    <row r="8473" spans="1:9">
      <c r="A8473" s="7">
        <v>8471.5</v>
      </c>
      <c r="B8473" s="7">
        <v>0</v>
      </c>
      <c r="C8473" s="7"/>
      <c r="D8473" s="7"/>
      <c r="E8473" s="7"/>
      <c r="H8473">
        <v>8471.5</v>
      </c>
      <c r="I8473">
        <v>0</v>
      </c>
    </row>
    <row r="8474" spans="1:9">
      <c r="A8474" s="7">
        <v>8472.5</v>
      </c>
      <c r="B8474" s="7">
        <v>0</v>
      </c>
      <c r="C8474" s="7"/>
      <c r="D8474" s="7"/>
      <c r="E8474" s="7"/>
      <c r="H8474">
        <v>8472.5</v>
      </c>
      <c r="I8474">
        <v>0</v>
      </c>
    </row>
    <row r="8475" spans="1:9">
      <c r="A8475" s="7">
        <v>8473.5</v>
      </c>
      <c r="B8475" s="7">
        <v>0</v>
      </c>
      <c r="C8475" s="7"/>
      <c r="D8475" s="7"/>
      <c r="E8475" s="7"/>
      <c r="H8475">
        <v>8473.5</v>
      </c>
      <c r="I8475">
        <v>0</v>
      </c>
    </row>
    <row r="8476" spans="1:9">
      <c r="A8476" s="7">
        <v>8474.5</v>
      </c>
      <c r="B8476" s="7">
        <v>0</v>
      </c>
      <c r="C8476" s="7"/>
      <c r="D8476" s="7"/>
      <c r="E8476" s="7"/>
      <c r="H8476">
        <v>8474.5</v>
      </c>
      <c r="I8476">
        <v>0</v>
      </c>
    </row>
    <row r="8477" spans="1:9">
      <c r="A8477" s="7">
        <v>8475.5</v>
      </c>
      <c r="B8477" s="7">
        <v>0</v>
      </c>
      <c r="C8477" s="7"/>
      <c r="D8477" s="7"/>
      <c r="E8477" s="7"/>
      <c r="H8477">
        <v>8475.5</v>
      </c>
      <c r="I8477">
        <v>0</v>
      </c>
    </row>
    <row r="8478" spans="1:9">
      <c r="A8478" s="7">
        <v>8476.5</v>
      </c>
      <c r="B8478" s="7">
        <v>0</v>
      </c>
      <c r="C8478" s="7"/>
      <c r="D8478" s="7"/>
      <c r="E8478" s="7"/>
      <c r="H8478">
        <v>8476.5</v>
      </c>
      <c r="I8478">
        <v>0</v>
      </c>
    </row>
    <row r="8479" spans="1:9">
      <c r="A8479" s="7">
        <v>8477.5</v>
      </c>
      <c r="B8479" s="7">
        <v>0</v>
      </c>
      <c r="C8479" s="7"/>
      <c r="D8479" s="7"/>
      <c r="E8479" s="7"/>
      <c r="H8479">
        <v>8477.5</v>
      </c>
      <c r="I8479">
        <v>0</v>
      </c>
    </row>
    <row r="8480" spans="1:9">
      <c r="A8480" s="7">
        <v>8478.5</v>
      </c>
      <c r="B8480" s="7">
        <v>0</v>
      </c>
      <c r="C8480" s="7"/>
      <c r="D8480" s="7"/>
      <c r="E8480" s="7"/>
      <c r="H8480">
        <v>8478.5</v>
      </c>
      <c r="I8480">
        <v>1</v>
      </c>
    </row>
    <row r="8481" spans="1:9">
      <c r="A8481" s="7">
        <v>8479.5</v>
      </c>
      <c r="B8481" s="7">
        <v>0</v>
      </c>
      <c r="C8481" s="7"/>
      <c r="D8481" s="7"/>
      <c r="E8481" s="7"/>
      <c r="H8481">
        <v>8479.5</v>
      </c>
      <c r="I8481">
        <v>0</v>
      </c>
    </row>
    <row r="8482" spans="1:9">
      <c r="A8482" s="7">
        <v>8480.5</v>
      </c>
      <c r="B8482" s="7">
        <v>0</v>
      </c>
      <c r="C8482" s="7"/>
      <c r="D8482" s="7"/>
      <c r="E8482" s="7"/>
      <c r="H8482">
        <v>8480.5</v>
      </c>
      <c r="I8482">
        <v>0</v>
      </c>
    </row>
    <row r="8483" spans="1:9">
      <c r="A8483" s="7">
        <v>8481.5</v>
      </c>
      <c r="B8483" s="7">
        <v>0</v>
      </c>
      <c r="C8483" s="7"/>
      <c r="D8483" s="7"/>
      <c r="E8483" s="7"/>
      <c r="H8483">
        <v>8481.5</v>
      </c>
      <c r="I8483">
        <v>0</v>
      </c>
    </row>
    <row r="8484" spans="1:9">
      <c r="A8484" s="7">
        <v>8482.5</v>
      </c>
      <c r="B8484" s="7">
        <v>1</v>
      </c>
      <c r="C8484" s="7"/>
      <c r="D8484" s="7"/>
      <c r="E8484" s="7"/>
      <c r="H8484">
        <v>8482.5</v>
      </c>
      <c r="I8484">
        <v>0</v>
      </c>
    </row>
    <row r="8485" spans="1:9">
      <c r="A8485" s="7">
        <v>8483.5</v>
      </c>
      <c r="B8485" s="7">
        <v>0</v>
      </c>
      <c r="C8485" s="7"/>
      <c r="D8485" s="7"/>
      <c r="E8485" s="7"/>
      <c r="H8485">
        <v>8483.5</v>
      </c>
      <c r="I8485">
        <v>0</v>
      </c>
    </row>
    <row r="8486" spans="1:9">
      <c r="A8486" s="7">
        <v>8484.5</v>
      </c>
      <c r="B8486" s="7">
        <v>0</v>
      </c>
      <c r="C8486" s="7"/>
      <c r="D8486" s="7"/>
      <c r="E8486" s="7"/>
      <c r="H8486">
        <v>8484.5</v>
      </c>
      <c r="I8486">
        <v>0</v>
      </c>
    </row>
    <row r="8487" spans="1:9">
      <c r="A8487" s="7">
        <v>8485.5</v>
      </c>
      <c r="B8487" s="7">
        <v>0</v>
      </c>
      <c r="C8487" s="7"/>
      <c r="D8487" s="7"/>
      <c r="E8487" s="7"/>
      <c r="H8487">
        <v>8485.5</v>
      </c>
      <c r="I8487">
        <v>0</v>
      </c>
    </row>
    <row r="8488" spans="1:9">
      <c r="A8488" s="7">
        <v>8486.5</v>
      </c>
      <c r="B8488" s="7">
        <v>0</v>
      </c>
      <c r="C8488" s="7"/>
      <c r="D8488" s="7"/>
      <c r="E8488" s="7"/>
      <c r="H8488">
        <v>8486.5</v>
      </c>
      <c r="I8488">
        <v>0</v>
      </c>
    </row>
    <row r="8489" spans="1:9">
      <c r="A8489" s="7">
        <v>8487.5</v>
      </c>
      <c r="B8489" s="7">
        <v>0</v>
      </c>
      <c r="C8489" s="7"/>
      <c r="D8489" s="7"/>
      <c r="E8489" s="7"/>
      <c r="H8489">
        <v>8487.5</v>
      </c>
      <c r="I8489">
        <v>0</v>
      </c>
    </row>
    <row r="8490" spans="1:9">
      <c r="A8490" s="7">
        <v>8488.5</v>
      </c>
      <c r="B8490" s="7">
        <v>0</v>
      </c>
      <c r="C8490" s="7"/>
      <c r="D8490" s="7"/>
      <c r="E8490" s="7"/>
      <c r="H8490">
        <v>8488.5</v>
      </c>
      <c r="I8490">
        <v>0</v>
      </c>
    </row>
    <row r="8491" spans="1:9">
      <c r="A8491" s="7">
        <v>8489.5</v>
      </c>
      <c r="B8491" s="7">
        <v>0</v>
      </c>
      <c r="C8491" s="7"/>
      <c r="D8491" s="7"/>
      <c r="E8491" s="7"/>
      <c r="H8491">
        <v>8489.5</v>
      </c>
      <c r="I8491">
        <v>1</v>
      </c>
    </row>
    <row r="8492" spans="1:9">
      <c r="A8492" s="7">
        <v>8490.5</v>
      </c>
      <c r="B8492" s="7">
        <v>1</v>
      </c>
      <c r="C8492" s="7"/>
      <c r="D8492" s="7"/>
      <c r="E8492" s="7"/>
      <c r="H8492">
        <v>8490.5</v>
      </c>
      <c r="I8492">
        <v>0</v>
      </c>
    </row>
    <row r="8493" spans="1:9">
      <c r="A8493" s="7">
        <v>8491.5</v>
      </c>
      <c r="B8493" s="7">
        <v>0</v>
      </c>
      <c r="C8493" s="7"/>
      <c r="D8493" s="7"/>
      <c r="E8493" s="7"/>
      <c r="H8493">
        <v>8491.5</v>
      </c>
      <c r="I8493">
        <v>0</v>
      </c>
    </row>
    <row r="8494" spans="1:9">
      <c r="A8494" s="7">
        <v>8492.5</v>
      </c>
      <c r="B8494" s="7">
        <v>0</v>
      </c>
      <c r="C8494" s="7"/>
      <c r="D8494" s="7"/>
      <c r="E8494" s="7"/>
      <c r="H8494">
        <v>8492.5</v>
      </c>
      <c r="I8494">
        <v>0</v>
      </c>
    </row>
    <row r="8495" spans="1:9">
      <c r="A8495" s="7">
        <v>8493.5</v>
      </c>
      <c r="B8495" s="7">
        <v>0</v>
      </c>
      <c r="C8495" s="7"/>
      <c r="D8495" s="7"/>
      <c r="E8495" s="7"/>
      <c r="H8495">
        <v>8493.5</v>
      </c>
      <c r="I8495">
        <v>0</v>
      </c>
    </row>
    <row r="8496" spans="1:9">
      <c r="A8496" s="7">
        <v>8494.5</v>
      </c>
      <c r="B8496" s="7">
        <v>0</v>
      </c>
      <c r="C8496" s="7"/>
      <c r="D8496" s="7"/>
      <c r="E8496" s="7"/>
      <c r="H8496">
        <v>8494.5</v>
      </c>
      <c r="I8496">
        <v>0</v>
      </c>
    </row>
    <row r="8497" spans="1:9">
      <c r="A8497" s="7">
        <v>8495.5</v>
      </c>
      <c r="B8497" s="7">
        <v>0</v>
      </c>
      <c r="C8497" s="7"/>
      <c r="D8497" s="7"/>
      <c r="E8497" s="7"/>
      <c r="H8497">
        <v>8495.5</v>
      </c>
      <c r="I8497">
        <v>0</v>
      </c>
    </row>
    <row r="8498" spans="1:9">
      <c r="A8498" s="7">
        <v>8496.5</v>
      </c>
      <c r="B8498" s="7">
        <v>0</v>
      </c>
      <c r="C8498" s="7"/>
      <c r="D8498" s="7"/>
      <c r="E8498" s="7"/>
      <c r="H8498">
        <v>8496.5</v>
      </c>
      <c r="I8498">
        <v>0</v>
      </c>
    </row>
    <row r="8499" spans="1:9">
      <c r="A8499" s="7">
        <v>8497.5</v>
      </c>
      <c r="B8499" s="7">
        <v>0</v>
      </c>
      <c r="C8499" s="7"/>
      <c r="D8499" s="7"/>
      <c r="E8499" s="7"/>
      <c r="H8499">
        <v>8497.5</v>
      </c>
      <c r="I8499">
        <v>0</v>
      </c>
    </row>
    <row r="8500" spans="1:9">
      <c r="A8500" s="7">
        <v>8498.5</v>
      </c>
      <c r="B8500" s="7">
        <v>0</v>
      </c>
      <c r="C8500" s="7"/>
      <c r="D8500" s="7"/>
      <c r="E8500" s="7"/>
      <c r="H8500">
        <v>8498.5</v>
      </c>
      <c r="I8500">
        <v>0</v>
      </c>
    </row>
    <row r="8501" spans="1:9">
      <c r="A8501" s="7">
        <v>8499.5</v>
      </c>
      <c r="B8501" s="7">
        <v>0</v>
      </c>
      <c r="C8501" s="7"/>
      <c r="D8501" s="7"/>
      <c r="E8501" s="7"/>
      <c r="H8501">
        <v>8499.5</v>
      </c>
      <c r="I8501">
        <v>0</v>
      </c>
    </row>
    <row r="8502" spans="1:9">
      <c r="A8502" s="7">
        <v>8500.5</v>
      </c>
      <c r="B8502" s="7">
        <v>0</v>
      </c>
      <c r="C8502" s="7"/>
      <c r="D8502" s="7"/>
      <c r="E8502" s="7"/>
      <c r="H8502">
        <v>8500.5</v>
      </c>
      <c r="I8502">
        <v>0</v>
      </c>
    </row>
    <row r="8503" spans="1:9">
      <c r="A8503" s="7">
        <v>8501.5</v>
      </c>
      <c r="B8503" s="7">
        <v>0</v>
      </c>
      <c r="C8503" s="7"/>
      <c r="D8503" s="7"/>
      <c r="E8503" s="7"/>
      <c r="H8503">
        <v>8501.5</v>
      </c>
      <c r="I8503">
        <v>0</v>
      </c>
    </row>
    <row r="8504" spans="1:9">
      <c r="A8504" s="7">
        <v>8502.5</v>
      </c>
      <c r="B8504" s="7">
        <v>0</v>
      </c>
      <c r="C8504" s="7"/>
      <c r="D8504" s="7"/>
      <c r="E8504" s="7"/>
      <c r="H8504">
        <v>8502.5</v>
      </c>
      <c r="I8504">
        <v>0</v>
      </c>
    </row>
    <row r="8505" spans="1:9">
      <c r="A8505" s="7">
        <v>8503.5</v>
      </c>
      <c r="B8505" s="7">
        <v>0</v>
      </c>
      <c r="C8505" s="7"/>
      <c r="D8505" s="7"/>
      <c r="E8505" s="7"/>
      <c r="H8505">
        <v>8503.5</v>
      </c>
      <c r="I8505">
        <v>0</v>
      </c>
    </row>
    <row r="8506" spans="1:9">
      <c r="A8506" s="7">
        <v>8504.5</v>
      </c>
      <c r="B8506" s="7">
        <v>0</v>
      </c>
      <c r="C8506" s="7"/>
      <c r="D8506" s="7"/>
      <c r="E8506" s="7"/>
      <c r="H8506">
        <v>8504.5</v>
      </c>
      <c r="I8506">
        <v>0</v>
      </c>
    </row>
    <row r="8507" spans="1:9">
      <c r="A8507" s="7">
        <v>8505.5</v>
      </c>
      <c r="B8507" s="7">
        <v>0</v>
      </c>
      <c r="C8507" s="7"/>
      <c r="D8507" s="7"/>
      <c r="E8507" s="7"/>
      <c r="H8507">
        <v>8505.5</v>
      </c>
      <c r="I8507">
        <v>0</v>
      </c>
    </row>
    <row r="8508" spans="1:9">
      <c r="A8508" s="7">
        <v>8506.5</v>
      </c>
      <c r="B8508" s="7">
        <v>0</v>
      </c>
      <c r="C8508" s="7"/>
      <c r="D8508" s="7"/>
      <c r="E8508" s="7"/>
      <c r="H8508">
        <v>8506.5</v>
      </c>
      <c r="I8508">
        <v>0</v>
      </c>
    </row>
    <row r="8509" spans="1:9">
      <c r="A8509" s="7">
        <v>8507.5</v>
      </c>
      <c r="B8509" s="7">
        <v>0</v>
      </c>
      <c r="C8509" s="7"/>
      <c r="D8509" s="7"/>
      <c r="E8509" s="7"/>
      <c r="H8509">
        <v>8507.5</v>
      </c>
      <c r="I8509">
        <v>0</v>
      </c>
    </row>
    <row r="8510" spans="1:9">
      <c r="A8510" s="7">
        <v>8508.5</v>
      </c>
      <c r="B8510" s="7">
        <v>1</v>
      </c>
      <c r="C8510" s="7"/>
      <c r="D8510" s="7"/>
      <c r="E8510" s="7"/>
      <c r="H8510">
        <v>8508.5</v>
      </c>
      <c r="I8510">
        <v>0</v>
      </c>
    </row>
    <row r="8511" spans="1:9">
      <c r="A8511" s="7">
        <v>8509.5</v>
      </c>
      <c r="B8511" s="7">
        <v>0</v>
      </c>
      <c r="C8511" s="7"/>
      <c r="D8511" s="7"/>
      <c r="E8511" s="7"/>
      <c r="H8511">
        <v>8509.5</v>
      </c>
      <c r="I8511">
        <v>0</v>
      </c>
    </row>
    <row r="8512" spans="1:9">
      <c r="A8512" s="7">
        <v>8510.5</v>
      </c>
      <c r="B8512" s="7">
        <v>0</v>
      </c>
      <c r="C8512" s="7"/>
      <c r="D8512" s="7"/>
      <c r="E8512" s="7"/>
      <c r="H8512">
        <v>8510.5</v>
      </c>
      <c r="I8512">
        <v>0</v>
      </c>
    </row>
    <row r="8513" spans="1:9">
      <c r="A8513" s="7">
        <v>8511.5</v>
      </c>
      <c r="B8513" s="7">
        <v>0</v>
      </c>
      <c r="C8513" s="7"/>
      <c r="D8513" s="7"/>
      <c r="E8513" s="7"/>
      <c r="H8513">
        <v>8511.5</v>
      </c>
      <c r="I8513">
        <v>0</v>
      </c>
    </row>
    <row r="8514" spans="1:9">
      <c r="A8514" s="7">
        <v>8512.5</v>
      </c>
      <c r="B8514" s="7">
        <v>0</v>
      </c>
      <c r="C8514" s="7"/>
      <c r="D8514" s="7"/>
      <c r="E8514" s="7"/>
      <c r="H8514">
        <v>8512.5</v>
      </c>
      <c r="I8514">
        <v>0</v>
      </c>
    </row>
    <row r="8515" spans="1:9">
      <c r="A8515" s="7">
        <v>8513.5</v>
      </c>
      <c r="B8515" s="7">
        <v>0</v>
      </c>
      <c r="C8515" s="7"/>
      <c r="D8515" s="7"/>
      <c r="E8515" s="7"/>
      <c r="H8515">
        <v>8513.5</v>
      </c>
      <c r="I8515">
        <v>0</v>
      </c>
    </row>
    <row r="8516" spans="1:9">
      <c r="A8516" s="7">
        <v>8514.5</v>
      </c>
      <c r="B8516" s="7">
        <v>0</v>
      </c>
      <c r="C8516" s="7"/>
      <c r="D8516" s="7"/>
      <c r="E8516" s="7"/>
      <c r="H8516">
        <v>8514.5</v>
      </c>
      <c r="I8516">
        <v>0</v>
      </c>
    </row>
    <row r="8517" spans="1:9">
      <c r="A8517" s="7">
        <v>8515.5</v>
      </c>
      <c r="B8517" s="7">
        <v>0</v>
      </c>
      <c r="C8517" s="7"/>
      <c r="D8517" s="7"/>
      <c r="E8517" s="7"/>
      <c r="H8517">
        <v>8515.5</v>
      </c>
      <c r="I8517">
        <v>0</v>
      </c>
    </row>
    <row r="8518" spans="1:9">
      <c r="A8518" s="7">
        <v>8516.5</v>
      </c>
      <c r="B8518" s="7">
        <v>0</v>
      </c>
      <c r="C8518" s="7"/>
      <c r="D8518" s="7"/>
      <c r="E8518" s="7"/>
      <c r="H8518">
        <v>8516.5</v>
      </c>
      <c r="I8518">
        <v>0</v>
      </c>
    </row>
    <row r="8519" spans="1:9">
      <c r="A8519" s="7">
        <v>8517.5</v>
      </c>
      <c r="B8519" s="7">
        <v>0</v>
      </c>
      <c r="C8519" s="7"/>
      <c r="D8519" s="7"/>
      <c r="E8519" s="7"/>
      <c r="H8519">
        <v>8517.5</v>
      </c>
      <c r="I8519">
        <v>0</v>
      </c>
    </row>
    <row r="8520" spans="1:9">
      <c r="A8520" s="7">
        <v>8518.5</v>
      </c>
      <c r="B8520" s="7">
        <v>0</v>
      </c>
      <c r="C8520" s="7"/>
      <c r="D8520" s="7"/>
      <c r="E8520" s="7"/>
      <c r="H8520">
        <v>8518.5</v>
      </c>
      <c r="I8520">
        <v>0</v>
      </c>
    </row>
    <row r="8521" spans="1:9">
      <c r="A8521" s="7">
        <v>8519.5</v>
      </c>
      <c r="B8521" s="7">
        <v>0</v>
      </c>
      <c r="C8521" s="7"/>
      <c r="D8521" s="7"/>
      <c r="E8521" s="7"/>
      <c r="H8521">
        <v>8519.5</v>
      </c>
      <c r="I8521">
        <v>0</v>
      </c>
    </row>
    <row r="8522" spans="1:9">
      <c r="A8522" s="7">
        <v>8520.5</v>
      </c>
      <c r="B8522" s="7">
        <v>0</v>
      </c>
      <c r="C8522" s="7"/>
      <c r="D8522" s="7"/>
      <c r="E8522" s="7"/>
      <c r="H8522">
        <v>8520.5</v>
      </c>
      <c r="I8522">
        <v>0</v>
      </c>
    </row>
    <row r="8523" spans="1:9">
      <c r="A8523" s="7">
        <v>8521.5</v>
      </c>
      <c r="B8523" s="7">
        <v>0</v>
      </c>
      <c r="C8523" s="7"/>
      <c r="D8523" s="7"/>
      <c r="E8523" s="7"/>
      <c r="H8523">
        <v>8521.5</v>
      </c>
      <c r="I8523">
        <v>0</v>
      </c>
    </row>
    <row r="8524" spans="1:9">
      <c r="A8524" s="7">
        <v>8522.5</v>
      </c>
      <c r="B8524" s="7">
        <v>0</v>
      </c>
      <c r="C8524" s="7"/>
      <c r="D8524" s="7"/>
      <c r="E8524" s="7"/>
      <c r="H8524">
        <v>8522.5</v>
      </c>
      <c r="I8524">
        <v>0</v>
      </c>
    </row>
    <row r="8525" spans="1:9">
      <c r="A8525" s="7">
        <v>8523.5</v>
      </c>
      <c r="B8525" s="7">
        <v>0</v>
      </c>
      <c r="C8525" s="7"/>
      <c r="D8525" s="7"/>
      <c r="E8525" s="7"/>
      <c r="H8525">
        <v>8523.5</v>
      </c>
      <c r="I8525">
        <v>0</v>
      </c>
    </row>
    <row r="8526" spans="1:9">
      <c r="A8526" s="7">
        <v>8524.5</v>
      </c>
      <c r="B8526" s="7">
        <v>0</v>
      </c>
      <c r="C8526" s="7"/>
      <c r="D8526" s="7"/>
      <c r="E8526" s="7"/>
      <c r="H8526">
        <v>8524.5</v>
      </c>
      <c r="I8526">
        <v>0</v>
      </c>
    </row>
    <row r="8527" spans="1:9">
      <c r="A8527" s="7">
        <v>8525.5</v>
      </c>
      <c r="B8527" s="7">
        <v>0</v>
      </c>
      <c r="C8527" s="7"/>
      <c r="D8527" s="7"/>
      <c r="E8527" s="7"/>
      <c r="H8527">
        <v>8525.5</v>
      </c>
      <c r="I8527">
        <v>0</v>
      </c>
    </row>
    <row r="8528" spans="1:9">
      <c r="A8528" s="7">
        <v>8526.5</v>
      </c>
      <c r="B8528" s="7">
        <v>0</v>
      </c>
      <c r="C8528" s="7"/>
      <c r="D8528" s="7"/>
      <c r="E8528" s="7"/>
      <c r="H8528">
        <v>8526.5</v>
      </c>
      <c r="I8528">
        <v>0</v>
      </c>
    </row>
    <row r="8529" spans="1:9">
      <c r="A8529" s="7">
        <v>8527.5</v>
      </c>
      <c r="B8529" s="7">
        <v>0</v>
      </c>
      <c r="C8529" s="7"/>
      <c r="D8529" s="7"/>
      <c r="E8529" s="7"/>
      <c r="H8529">
        <v>8527.5</v>
      </c>
      <c r="I8529">
        <v>0</v>
      </c>
    </row>
    <row r="8530" spans="1:9">
      <c r="A8530" s="7">
        <v>8528.5</v>
      </c>
      <c r="B8530" s="7">
        <v>0</v>
      </c>
      <c r="C8530" s="7"/>
      <c r="D8530" s="7"/>
      <c r="E8530" s="7"/>
      <c r="H8530">
        <v>8528.5</v>
      </c>
      <c r="I8530">
        <v>0</v>
      </c>
    </row>
    <row r="8531" spans="1:9">
      <c r="A8531" s="7">
        <v>8529.5</v>
      </c>
      <c r="B8531" s="7">
        <v>0</v>
      </c>
      <c r="C8531" s="7"/>
      <c r="D8531" s="7"/>
      <c r="E8531" s="7"/>
      <c r="H8531">
        <v>8529.5</v>
      </c>
      <c r="I8531">
        <v>0</v>
      </c>
    </row>
    <row r="8532" spans="1:9">
      <c r="A8532" s="7">
        <v>8530.5</v>
      </c>
      <c r="B8532" s="7">
        <v>0</v>
      </c>
      <c r="C8532" s="7"/>
      <c r="D8532" s="7"/>
      <c r="E8532" s="7"/>
      <c r="H8532">
        <v>8530.5</v>
      </c>
      <c r="I8532">
        <v>0</v>
      </c>
    </row>
    <row r="8533" spans="1:9">
      <c r="A8533" s="7">
        <v>8531.5</v>
      </c>
      <c r="B8533" s="7">
        <v>0</v>
      </c>
      <c r="C8533" s="7"/>
      <c r="D8533" s="7"/>
      <c r="E8533" s="7"/>
      <c r="H8533">
        <v>8531.5</v>
      </c>
      <c r="I8533">
        <v>1</v>
      </c>
    </row>
    <row r="8534" spans="1:9">
      <c r="A8534" s="7">
        <v>8532.5</v>
      </c>
      <c r="B8534" s="7">
        <v>0</v>
      </c>
      <c r="C8534" s="7"/>
      <c r="D8534" s="7"/>
      <c r="E8534" s="7"/>
      <c r="H8534">
        <v>8532.5</v>
      </c>
      <c r="I8534">
        <v>0</v>
      </c>
    </row>
    <row r="8535" spans="1:9">
      <c r="A8535" s="7">
        <v>8533.5</v>
      </c>
      <c r="B8535" s="7">
        <v>0</v>
      </c>
      <c r="C8535" s="7"/>
      <c r="D8535" s="7"/>
      <c r="E8535" s="7"/>
      <c r="H8535">
        <v>8533.5</v>
      </c>
      <c r="I8535">
        <v>0</v>
      </c>
    </row>
    <row r="8536" spans="1:9">
      <c r="A8536" s="7">
        <v>8534.5</v>
      </c>
      <c r="B8536" s="7">
        <v>0</v>
      </c>
      <c r="C8536" s="7"/>
      <c r="D8536" s="7"/>
      <c r="E8536" s="7"/>
      <c r="H8536">
        <v>8534.5</v>
      </c>
      <c r="I8536">
        <v>0</v>
      </c>
    </row>
    <row r="8537" spans="1:9">
      <c r="A8537" s="7">
        <v>8535.5</v>
      </c>
      <c r="B8537" s="7">
        <v>0</v>
      </c>
      <c r="C8537" s="7"/>
      <c r="D8537" s="7"/>
      <c r="E8537" s="7"/>
      <c r="H8537">
        <v>8535.5</v>
      </c>
      <c r="I8537">
        <v>0</v>
      </c>
    </row>
    <row r="8538" spans="1:9">
      <c r="A8538" s="7">
        <v>8536.5</v>
      </c>
      <c r="B8538" s="7">
        <v>0</v>
      </c>
      <c r="C8538" s="7"/>
      <c r="D8538" s="7"/>
      <c r="E8538" s="7"/>
      <c r="H8538">
        <v>8536.5</v>
      </c>
      <c r="I8538">
        <v>0</v>
      </c>
    </row>
    <row r="8539" spans="1:9">
      <c r="A8539" s="7">
        <v>8537.5</v>
      </c>
      <c r="B8539" s="7">
        <v>1</v>
      </c>
      <c r="C8539" s="7"/>
      <c r="D8539" s="7"/>
      <c r="E8539" s="7"/>
      <c r="H8539">
        <v>8537.5</v>
      </c>
      <c r="I8539">
        <v>0</v>
      </c>
    </row>
    <row r="8540" spans="1:9">
      <c r="A8540" s="7">
        <v>8538.5</v>
      </c>
      <c r="B8540" s="7">
        <v>0</v>
      </c>
      <c r="C8540" s="7"/>
      <c r="D8540" s="7"/>
      <c r="E8540" s="7"/>
      <c r="H8540">
        <v>8538.5</v>
      </c>
      <c r="I8540">
        <v>0</v>
      </c>
    </row>
    <row r="8541" spans="1:9">
      <c r="A8541" s="7">
        <v>8539.5</v>
      </c>
      <c r="B8541" s="7">
        <v>0</v>
      </c>
      <c r="C8541" s="7"/>
      <c r="D8541" s="7"/>
      <c r="E8541" s="7"/>
      <c r="H8541">
        <v>8539.5</v>
      </c>
      <c r="I8541">
        <v>1</v>
      </c>
    </row>
    <row r="8542" spans="1:9">
      <c r="A8542" s="7">
        <v>8540.5</v>
      </c>
      <c r="B8542" s="7">
        <v>0</v>
      </c>
      <c r="C8542" s="7"/>
      <c r="D8542" s="7"/>
      <c r="E8542" s="7"/>
      <c r="H8542">
        <v>8540.5</v>
      </c>
      <c r="I8542">
        <v>0</v>
      </c>
    </row>
    <row r="8543" spans="1:9">
      <c r="A8543" s="7">
        <v>8541.5</v>
      </c>
      <c r="B8543" s="7">
        <v>0</v>
      </c>
      <c r="C8543" s="7"/>
      <c r="D8543" s="7"/>
      <c r="E8543" s="7"/>
      <c r="H8543">
        <v>8541.5</v>
      </c>
      <c r="I8543">
        <v>0</v>
      </c>
    </row>
    <row r="8544" spans="1:9">
      <c r="A8544" s="7">
        <v>8542.5</v>
      </c>
      <c r="B8544" s="7">
        <v>0</v>
      </c>
      <c r="C8544" s="7"/>
      <c r="D8544" s="7"/>
      <c r="E8544" s="7"/>
      <c r="H8544">
        <v>8542.5</v>
      </c>
      <c r="I8544">
        <v>0</v>
      </c>
    </row>
    <row r="8545" spans="1:9">
      <c r="A8545" s="7">
        <v>8543.5</v>
      </c>
      <c r="B8545" s="7">
        <v>0</v>
      </c>
      <c r="C8545" s="7"/>
      <c r="D8545" s="7"/>
      <c r="E8545" s="7"/>
      <c r="H8545">
        <v>8543.5</v>
      </c>
      <c r="I8545">
        <v>0</v>
      </c>
    </row>
    <row r="8546" spans="1:9">
      <c r="A8546" s="7">
        <v>8544.5</v>
      </c>
      <c r="B8546" s="7">
        <v>0</v>
      </c>
      <c r="C8546" s="7"/>
      <c r="D8546" s="7"/>
      <c r="E8546" s="7"/>
      <c r="H8546">
        <v>8544.5</v>
      </c>
      <c r="I8546">
        <v>1</v>
      </c>
    </row>
    <row r="8547" spans="1:9">
      <c r="A8547" s="7">
        <v>8545.5</v>
      </c>
      <c r="B8547" s="7">
        <v>0</v>
      </c>
      <c r="C8547" s="7"/>
      <c r="D8547" s="7"/>
      <c r="E8547" s="7"/>
      <c r="H8547">
        <v>8545.5</v>
      </c>
      <c r="I8547">
        <v>0</v>
      </c>
    </row>
    <row r="8548" spans="1:9">
      <c r="A8548" s="7">
        <v>8546.5</v>
      </c>
      <c r="B8548" s="7">
        <v>0</v>
      </c>
      <c r="C8548" s="7"/>
      <c r="D8548" s="7"/>
      <c r="E8548" s="7"/>
      <c r="H8548">
        <v>8546.5</v>
      </c>
      <c r="I8548">
        <v>0</v>
      </c>
    </row>
    <row r="8549" spans="1:9">
      <c r="A8549" s="7">
        <v>8547.5</v>
      </c>
      <c r="B8549" s="7">
        <v>0</v>
      </c>
      <c r="C8549" s="7"/>
      <c r="D8549" s="7"/>
      <c r="E8549" s="7"/>
      <c r="H8549">
        <v>8547.5</v>
      </c>
      <c r="I8549">
        <v>0</v>
      </c>
    </row>
    <row r="8550" spans="1:9">
      <c r="A8550" s="7">
        <v>8548.5</v>
      </c>
      <c r="B8550" s="7">
        <v>0</v>
      </c>
      <c r="C8550" s="7"/>
      <c r="D8550" s="7"/>
      <c r="E8550" s="7"/>
      <c r="H8550">
        <v>8548.5</v>
      </c>
      <c r="I8550">
        <v>0</v>
      </c>
    </row>
    <row r="8551" spans="1:9">
      <c r="A8551" s="7">
        <v>8549.5</v>
      </c>
      <c r="B8551" s="7">
        <v>0</v>
      </c>
      <c r="C8551" s="7"/>
      <c r="D8551" s="7"/>
      <c r="E8551" s="7"/>
      <c r="H8551">
        <v>8549.5</v>
      </c>
      <c r="I8551">
        <v>0</v>
      </c>
    </row>
    <row r="8552" spans="1:9">
      <c r="A8552" s="7">
        <v>8550.5</v>
      </c>
      <c r="B8552" s="7">
        <v>0</v>
      </c>
      <c r="C8552" s="7"/>
      <c r="D8552" s="7"/>
      <c r="E8552" s="7"/>
      <c r="H8552">
        <v>8550.5</v>
      </c>
      <c r="I8552">
        <v>0</v>
      </c>
    </row>
    <row r="8553" spans="1:9">
      <c r="A8553" s="7">
        <v>8551.5</v>
      </c>
      <c r="B8553" s="7">
        <v>0</v>
      </c>
      <c r="C8553" s="7"/>
      <c r="D8553" s="7"/>
      <c r="E8553" s="7"/>
      <c r="H8553">
        <v>8551.5</v>
      </c>
      <c r="I8553">
        <v>0</v>
      </c>
    </row>
    <row r="8554" spans="1:9">
      <c r="A8554" s="7">
        <v>8552.5</v>
      </c>
      <c r="B8554" s="7">
        <v>0</v>
      </c>
      <c r="C8554" s="7"/>
      <c r="D8554" s="7"/>
      <c r="E8554" s="7"/>
      <c r="H8554">
        <v>8552.5</v>
      </c>
      <c r="I8554">
        <v>0</v>
      </c>
    </row>
    <row r="8555" spans="1:9">
      <c r="A8555" s="7">
        <v>8553.5</v>
      </c>
      <c r="B8555" s="7">
        <v>0</v>
      </c>
      <c r="C8555" s="7"/>
      <c r="D8555" s="7"/>
      <c r="E8555" s="7"/>
      <c r="H8555">
        <v>8553.5</v>
      </c>
      <c r="I8555">
        <v>0</v>
      </c>
    </row>
    <row r="8556" spans="1:9">
      <c r="A8556" s="7">
        <v>8554.5</v>
      </c>
      <c r="B8556" s="7">
        <v>0</v>
      </c>
      <c r="C8556" s="7"/>
      <c r="D8556" s="7"/>
      <c r="E8556" s="7"/>
      <c r="H8556">
        <v>8554.5</v>
      </c>
      <c r="I8556">
        <v>0</v>
      </c>
    </row>
    <row r="8557" spans="1:9">
      <c r="A8557" s="7">
        <v>8555.5</v>
      </c>
      <c r="B8557" s="7">
        <v>0</v>
      </c>
      <c r="C8557" s="7"/>
      <c r="D8557" s="7"/>
      <c r="E8557" s="7"/>
      <c r="H8557">
        <v>8555.5</v>
      </c>
      <c r="I8557">
        <v>0</v>
      </c>
    </row>
    <row r="8558" spans="1:9">
      <c r="A8558" s="7">
        <v>8556.5</v>
      </c>
      <c r="B8558" s="7">
        <v>0</v>
      </c>
      <c r="C8558" s="7"/>
      <c r="D8558" s="7"/>
      <c r="E8558" s="7"/>
      <c r="H8558">
        <v>8556.5</v>
      </c>
      <c r="I8558">
        <v>0</v>
      </c>
    </row>
    <row r="8559" spans="1:9">
      <c r="A8559" s="7">
        <v>8557.5</v>
      </c>
      <c r="B8559" s="7">
        <v>0</v>
      </c>
      <c r="C8559" s="7"/>
      <c r="D8559" s="7"/>
      <c r="E8559" s="7"/>
      <c r="H8559">
        <v>8557.5</v>
      </c>
      <c r="I8559">
        <v>0</v>
      </c>
    </row>
    <row r="8560" spans="1:9">
      <c r="A8560" s="7">
        <v>8558.5</v>
      </c>
      <c r="B8560" s="7">
        <v>0</v>
      </c>
      <c r="C8560" s="7"/>
      <c r="D8560" s="7"/>
      <c r="E8560" s="7"/>
      <c r="H8560">
        <v>8558.5</v>
      </c>
      <c r="I8560">
        <v>0</v>
      </c>
    </row>
    <row r="8561" spans="1:9">
      <c r="A8561" s="7">
        <v>8559.5</v>
      </c>
      <c r="B8561" s="7">
        <v>0</v>
      </c>
      <c r="C8561" s="7"/>
      <c r="D8561" s="7"/>
      <c r="E8561" s="7"/>
      <c r="H8561">
        <v>8559.5</v>
      </c>
      <c r="I8561">
        <v>0</v>
      </c>
    </row>
    <row r="8562" spans="1:9">
      <c r="A8562" s="7">
        <v>8560.5</v>
      </c>
      <c r="B8562" s="7">
        <v>0</v>
      </c>
      <c r="C8562" s="7"/>
      <c r="D8562" s="7"/>
      <c r="E8562" s="7"/>
      <c r="H8562">
        <v>8560.5</v>
      </c>
      <c r="I8562">
        <v>0</v>
      </c>
    </row>
    <row r="8563" spans="1:9">
      <c r="A8563" s="7">
        <v>8561.5</v>
      </c>
      <c r="B8563" s="7">
        <v>0</v>
      </c>
      <c r="C8563" s="7"/>
      <c r="D8563" s="7"/>
      <c r="E8563" s="7"/>
      <c r="H8563">
        <v>8561.5</v>
      </c>
      <c r="I8563">
        <v>0</v>
      </c>
    </row>
    <row r="8564" spans="1:9">
      <c r="A8564" s="7">
        <v>8562.5</v>
      </c>
      <c r="B8564" s="7">
        <v>1</v>
      </c>
      <c r="C8564" s="7"/>
      <c r="D8564" s="7"/>
      <c r="E8564" s="7"/>
      <c r="H8564">
        <v>8562.5</v>
      </c>
      <c r="I8564">
        <v>0</v>
      </c>
    </row>
    <row r="8565" spans="1:9">
      <c r="A8565" s="7">
        <v>8563.5</v>
      </c>
      <c r="B8565" s="7">
        <v>0</v>
      </c>
      <c r="C8565" s="7"/>
      <c r="D8565" s="7"/>
      <c r="E8565" s="7"/>
      <c r="H8565">
        <v>8563.5</v>
      </c>
      <c r="I8565">
        <v>0</v>
      </c>
    </row>
    <row r="8566" spans="1:9">
      <c r="A8566" s="7">
        <v>8564.5</v>
      </c>
      <c r="B8566" s="7">
        <v>0</v>
      </c>
      <c r="C8566" s="7"/>
      <c r="D8566" s="7"/>
      <c r="E8566" s="7"/>
      <c r="H8566">
        <v>8564.5</v>
      </c>
      <c r="I8566">
        <v>0</v>
      </c>
    </row>
    <row r="8567" spans="1:9">
      <c r="A8567" s="7">
        <v>8565.5</v>
      </c>
      <c r="B8567" s="7">
        <v>0</v>
      </c>
      <c r="C8567" s="7"/>
      <c r="D8567" s="7"/>
      <c r="E8567" s="7"/>
      <c r="H8567">
        <v>8565.5</v>
      </c>
      <c r="I8567">
        <v>0</v>
      </c>
    </row>
    <row r="8568" spans="1:9">
      <c r="A8568" s="7">
        <v>8566.5</v>
      </c>
      <c r="B8568" s="7">
        <v>0</v>
      </c>
      <c r="C8568" s="7"/>
      <c r="D8568" s="7"/>
      <c r="E8568" s="7"/>
      <c r="H8568">
        <v>8566.5</v>
      </c>
      <c r="I8568">
        <v>0</v>
      </c>
    </row>
    <row r="8569" spans="1:9">
      <c r="A8569" s="7">
        <v>8567.5</v>
      </c>
      <c r="B8569" s="7">
        <v>0</v>
      </c>
      <c r="C8569" s="7"/>
      <c r="D8569" s="7"/>
      <c r="E8569" s="7"/>
      <c r="H8569">
        <v>8567.5</v>
      </c>
      <c r="I8569">
        <v>0</v>
      </c>
    </row>
    <row r="8570" spans="1:9">
      <c r="A8570" s="7">
        <v>8568.5</v>
      </c>
      <c r="B8570" s="7">
        <v>0</v>
      </c>
      <c r="C8570" s="7"/>
      <c r="D8570" s="7"/>
      <c r="E8570" s="7"/>
      <c r="H8570">
        <v>8568.5</v>
      </c>
      <c r="I8570">
        <v>0</v>
      </c>
    </row>
    <row r="8571" spans="1:9">
      <c r="A8571" s="7">
        <v>8569.5</v>
      </c>
      <c r="B8571" s="7">
        <v>0</v>
      </c>
      <c r="C8571" s="7"/>
      <c r="D8571" s="7"/>
      <c r="E8571" s="7"/>
      <c r="H8571">
        <v>8569.5</v>
      </c>
      <c r="I8571">
        <v>0</v>
      </c>
    </row>
    <row r="8572" spans="1:9">
      <c r="A8572" s="7">
        <v>8570.5</v>
      </c>
      <c r="B8572" s="7">
        <v>0</v>
      </c>
      <c r="C8572" s="7"/>
      <c r="D8572" s="7"/>
      <c r="E8572" s="7"/>
      <c r="H8572">
        <v>8570.5</v>
      </c>
      <c r="I8572">
        <v>0</v>
      </c>
    </row>
    <row r="8573" spans="1:9">
      <c r="A8573" s="7">
        <v>8571.5</v>
      </c>
      <c r="B8573" s="7">
        <v>0</v>
      </c>
      <c r="C8573" s="7"/>
      <c r="D8573" s="7"/>
      <c r="E8573" s="7"/>
      <c r="H8573">
        <v>8571.5</v>
      </c>
      <c r="I8573">
        <v>0</v>
      </c>
    </row>
    <row r="8574" spans="1:9">
      <c r="A8574" s="7">
        <v>8572.5</v>
      </c>
      <c r="B8574" s="7">
        <v>0</v>
      </c>
      <c r="C8574" s="7"/>
      <c r="D8574" s="7"/>
      <c r="E8574" s="7"/>
      <c r="H8574">
        <v>8572.5</v>
      </c>
      <c r="I8574">
        <v>0</v>
      </c>
    </row>
    <row r="8575" spans="1:9">
      <c r="A8575" s="7">
        <v>8573.5</v>
      </c>
      <c r="B8575" s="7">
        <v>0</v>
      </c>
      <c r="C8575" s="7"/>
      <c r="D8575" s="7"/>
      <c r="E8575" s="7"/>
      <c r="H8575">
        <v>8573.5</v>
      </c>
      <c r="I8575">
        <v>0</v>
      </c>
    </row>
    <row r="8576" spans="1:9">
      <c r="A8576" s="7">
        <v>8574.5</v>
      </c>
      <c r="B8576" s="7">
        <v>0</v>
      </c>
      <c r="C8576" s="7"/>
      <c r="D8576" s="7"/>
      <c r="E8576" s="7"/>
      <c r="H8576">
        <v>8574.5</v>
      </c>
      <c r="I8576">
        <v>0</v>
      </c>
    </row>
    <row r="8577" spans="1:9">
      <c r="A8577" s="7">
        <v>8575.5</v>
      </c>
      <c r="B8577" s="7">
        <v>0</v>
      </c>
      <c r="C8577" s="7"/>
      <c r="D8577" s="7"/>
      <c r="E8577" s="7"/>
      <c r="H8577">
        <v>8575.5</v>
      </c>
      <c r="I8577">
        <v>0</v>
      </c>
    </row>
    <row r="8578" spans="1:9">
      <c r="A8578" s="7">
        <v>8576.5</v>
      </c>
      <c r="B8578" s="7">
        <v>0</v>
      </c>
      <c r="C8578" s="7"/>
      <c r="D8578" s="7"/>
      <c r="E8578" s="7"/>
      <c r="H8578">
        <v>8576.5</v>
      </c>
      <c r="I8578">
        <v>1</v>
      </c>
    </row>
    <row r="8579" spans="1:9">
      <c r="A8579" s="7">
        <v>8577.5</v>
      </c>
      <c r="B8579" s="7">
        <v>0</v>
      </c>
      <c r="C8579" s="7"/>
      <c r="D8579" s="7"/>
      <c r="E8579" s="7"/>
      <c r="H8579">
        <v>8577.5</v>
      </c>
      <c r="I8579">
        <v>0</v>
      </c>
    </row>
    <row r="8580" spans="1:9">
      <c r="A8580" s="7">
        <v>8578.5</v>
      </c>
      <c r="B8580" s="7">
        <v>0</v>
      </c>
      <c r="C8580" s="7"/>
      <c r="D8580" s="7"/>
      <c r="E8580" s="7"/>
      <c r="H8580">
        <v>8578.5</v>
      </c>
      <c r="I8580">
        <v>0</v>
      </c>
    </row>
    <row r="8581" spans="1:9">
      <c r="A8581" s="7">
        <v>8579.5</v>
      </c>
      <c r="B8581" s="7">
        <v>0</v>
      </c>
      <c r="C8581" s="7"/>
      <c r="D8581" s="7"/>
      <c r="E8581" s="7"/>
      <c r="H8581">
        <v>8579.5</v>
      </c>
      <c r="I8581">
        <v>0</v>
      </c>
    </row>
    <row r="8582" spans="1:9">
      <c r="A8582" s="7">
        <v>8580.5</v>
      </c>
      <c r="B8582" s="7">
        <v>0</v>
      </c>
      <c r="C8582" s="7"/>
      <c r="D8582" s="7"/>
      <c r="E8582" s="7"/>
      <c r="H8582">
        <v>8580.5</v>
      </c>
      <c r="I8582">
        <v>0</v>
      </c>
    </row>
    <row r="8583" spans="1:9">
      <c r="A8583" s="7">
        <v>8581.5</v>
      </c>
      <c r="B8583" s="7">
        <v>0</v>
      </c>
      <c r="C8583" s="7"/>
      <c r="D8583" s="7"/>
      <c r="E8583" s="7"/>
      <c r="H8583">
        <v>8581.5</v>
      </c>
      <c r="I8583">
        <v>0</v>
      </c>
    </row>
    <row r="8584" spans="1:9">
      <c r="A8584" s="7">
        <v>8582.5</v>
      </c>
      <c r="B8584" s="7">
        <v>0</v>
      </c>
      <c r="C8584" s="7"/>
      <c r="D8584" s="7"/>
      <c r="E8584" s="7"/>
      <c r="H8584">
        <v>8582.5</v>
      </c>
      <c r="I8584">
        <v>0</v>
      </c>
    </row>
    <row r="8585" spans="1:9">
      <c r="A8585" s="7">
        <v>8583.5</v>
      </c>
      <c r="B8585" s="7">
        <v>0</v>
      </c>
      <c r="C8585" s="7"/>
      <c r="D8585" s="7"/>
      <c r="E8585" s="7"/>
      <c r="H8585">
        <v>8583.5</v>
      </c>
      <c r="I8585">
        <v>0</v>
      </c>
    </row>
    <row r="8586" spans="1:9">
      <c r="A8586" s="7">
        <v>8584.5</v>
      </c>
      <c r="B8586" s="7">
        <v>0</v>
      </c>
      <c r="C8586" s="7"/>
      <c r="D8586" s="7"/>
      <c r="E8586" s="7"/>
      <c r="H8586">
        <v>8584.5</v>
      </c>
      <c r="I8586">
        <v>0</v>
      </c>
    </row>
    <row r="8587" spans="1:9">
      <c r="A8587" s="7">
        <v>8585.5</v>
      </c>
      <c r="B8587" s="7">
        <v>0</v>
      </c>
      <c r="C8587" s="7"/>
      <c r="D8587" s="7"/>
      <c r="E8587" s="7"/>
      <c r="H8587">
        <v>8585.5</v>
      </c>
      <c r="I8587">
        <v>0</v>
      </c>
    </row>
    <row r="8588" spans="1:9">
      <c r="A8588" s="7">
        <v>8586.5</v>
      </c>
      <c r="B8588" s="7">
        <v>0</v>
      </c>
      <c r="C8588" s="7"/>
      <c r="D8588" s="7"/>
      <c r="E8588" s="7"/>
      <c r="H8588">
        <v>8586.5</v>
      </c>
      <c r="I8588">
        <v>0</v>
      </c>
    </row>
    <row r="8589" spans="1:9">
      <c r="A8589" s="7">
        <v>8587.5</v>
      </c>
      <c r="B8589" s="7">
        <v>0</v>
      </c>
      <c r="C8589" s="7"/>
      <c r="D8589" s="7"/>
      <c r="E8589" s="7"/>
      <c r="H8589">
        <v>8587.5</v>
      </c>
      <c r="I8589">
        <v>0</v>
      </c>
    </row>
    <row r="8590" spans="1:9">
      <c r="A8590" s="7">
        <v>8588.5</v>
      </c>
      <c r="B8590" s="7">
        <v>0</v>
      </c>
      <c r="C8590" s="7"/>
      <c r="D8590" s="7"/>
      <c r="E8590" s="7"/>
      <c r="H8590">
        <v>8588.5</v>
      </c>
      <c r="I8590">
        <v>0</v>
      </c>
    </row>
    <row r="8591" spans="1:9">
      <c r="A8591" s="7">
        <v>8589.5</v>
      </c>
      <c r="B8591" s="7">
        <v>0</v>
      </c>
      <c r="C8591" s="7"/>
      <c r="D8591" s="7"/>
      <c r="E8591" s="7"/>
      <c r="H8591">
        <v>8589.5</v>
      </c>
      <c r="I8591">
        <v>0</v>
      </c>
    </row>
    <row r="8592" spans="1:9">
      <c r="A8592" s="7">
        <v>8590.5</v>
      </c>
      <c r="B8592" s="7">
        <v>0</v>
      </c>
      <c r="C8592" s="7"/>
      <c r="D8592" s="7"/>
      <c r="E8592" s="7"/>
      <c r="H8592">
        <v>8590.5</v>
      </c>
      <c r="I8592">
        <v>0</v>
      </c>
    </row>
    <row r="8593" spans="1:9">
      <c r="A8593" s="7">
        <v>8591.5</v>
      </c>
      <c r="B8593" s="7">
        <v>0</v>
      </c>
      <c r="C8593" s="7"/>
      <c r="D8593" s="7"/>
      <c r="E8593" s="7"/>
      <c r="H8593">
        <v>8591.5</v>
      </c>
      <c r="I8593">
        <v>0</v>
      </c>
    </row>
    <row r="8594" spans="1:9">
      <c r="A8594" s="7">
        <v>8592.5</v>
      </c>
      <c r="B8594" s="7">
        <v>0</v>
      </c>
      <c r="C8594" s="7"/>
      <c r="D8594" s="7"/>
      <c r="E8594" s="7"/>
      <c r="H8594">
        <v>8592.5</v>
      </c>
      <c r="I8594">
        <v>0</v>
      </c>
    </row>
    <row r="8595" spans="1:9">
      <c r="A8595" s="7">
        <v>8593.5</v>
      </c>
      <c r="B8595" s="7">
        <v>0</v>
      </c>
      <c r="C8595" s="7"/>
      <c r="D8595" s="7"/>
      <c r="E8595" s="7"/>
      <c r="H8595">
        <v>8593.5</v>
      </c>
      <c r="I8595">
        <v>0</v>
      </c>
    </row>
    <row r="8596" spans="1:9">
      <c r="A8596" s="7">
        <v>8594.5</v>
      </c>
      <c r="B8596" s="7">
        <v>0</v>
      </c>
      <c r="C8596" s="7"/>
      <c r="D8596" s="7"/>
      <c r="E8596" s="7"/>
      <c r="H8596">
        <v>8594.5</v>
      </c>
      <c r="I8596">
        <v>0</v>
      </c>
    </row>
    <row r="8597" spans="1:9">
      <c r="A8597" s="7">
        <v>8595.5</v>
      </c>
      <c r="B8597" s="7">
        <v>0</v>
      </c>
      <c r="C8597" s="7"/>
      <c r="D8597" s="7"/>
      <c r="E8597" s="7"/>
      <c r="H8597">
        <v>8595.5</v>
      </c>
      <c r="I8597">
        <v>0</v>
      </c>
    </row>
    <row r="8598" spans="1:9">
      <c r="A8598" s="7">
        <v>8596.5</v>
      </c>
      <c r="B8598" s="7">
        <v>0</v>
      </c>
      <c r="C8598" s="7"/>
      <c r="D8598" s="7"/>
      <c r="E8598" s="7"/>
      <c r="H8598">
        <v>8596.5</v>
      </c>
      <c r="I8598">
        <v>0</v>
      </c>
    </row>
    <row r="8599" spans="1:9">
      <c r="A8599" s="7">
        <v>8597.5</v>
      </c>
      <c r="B8599" s="7">
        <v>0</v>
      </c>
      <c r="C8599" s="7"/>
      <c r="D8599" s="7"/>
      <c r="E8599" s="7"/>
      <c r="H8599">
        <v>8597.5</v>
      </c>
      <c r="I8599">
        <v>0</v>
      </c>
    </row>
    <row r="8600" spans="1:9">
      <c r="A8600" s="7">
        <v>8598.5</v>
      </c>
      <c r="B8600" s="7">
        <v>0</v>
      </c>
      <c r="C8600" s="7"/>
      <c r="D8600" s="7"/>
      <c r="E8600" s="7"/>
      <c r="H8600">
        <v>8598.5</v>
      </c>
      <c r="I8600">
        <v>0</v>
      </c>
    </row>
    <row r="8601" spans="1:9">
      <c r="A8601" s="7">
        <v>8599.5</v>
      </c>
      <c r="B8601" s="7">
        <v>0</v>
      </c>
      <c r="C8601" s="7"/>
      <c r="D8601" s="7"/>
      <c r="E8601" s="7"/>
      <c r="H8601">
        <v>8599.5</v>
      </c>
      <c r="I8601">
        <v>0</v>
      </c>
    </row>
    <row r="8602" spans="1:9">
      <c r="A8602" s="7">
        <v>8600.5</v>
      </c>
      <c r="B8602" s="7">
        <v>0</v>
      </c>
      <c r="C8602" s="7"/>
      <c r="D8602" s="7"/>
      <c r="E8602" s="7"/>
      <c r="H8602">
        <v>8600.5</v>
      </c>
      <c r="I8602">
        <v>0</v>
      </c>
    </row>
    <row r="8603" spans="1:9">
      <c r="A8603" s="7">
        <v>8601.5</v>
      </c>
      <c r="B8603" s="7">
        <v>0</v>
      </c>
      <c r="C8603" s="7"/>
      <c r="D8603" s="7"/>
      <c r="E8603" s="7"/>
      <c r="H8603">
        <v>8601.5</v>
      </c>
      <c r="I8603">
        <v>0</v>
      </c>
    </row>
    <row r="8604" spans="1:9">
      <c r="A8604" s="7">
        <v>8602.5</v>
      </c>
      <c r="B8604" s="7">
        <v>0</v>
      </c>
      <c r="C8604" s="7"/>
      <c r="D8604" s="7"/>
      <c r="E8604" s="7"/>
      <c r="H8604">
        <v>8602.5</v>
      </c>
      <c r="I8604">
        <v>0</v>
      </c>
    </row>
    <row r="8605" spans="1:9">
      <c r="A8605" s="7">
        <v>8603.5</v>
      </c>
      <c r="B8605" s="7">
        <v>0</v>
      </c>
      <c r="C8605" s="7"/>
      <c r="D8605" s="7"/>
      <c r="E8605" s="7"/>
      <c r="H8605">
        <v>8603.5</v>
      </c>
      <c r="I8605">
        <v>0</v>
      </c>
    </row>
    <row r="8606" spans="1:9">
      <c r="A8606" s="7">
        <v>8604.5</v>
      </c>
      <c r="B8606" s="7">
        <v>0</v>
      </c>
      <c r="C8606" s="7"/>
      <c r="D8606" s="7"/>
      <c r="E8606" s="7"/>
      <c r="H8606">
        <v>8604.5</v>
      </c>
      <c r="I8606">
        <v>0</v>
      </c>
    </row>
    <row r="8607" spans="1:9">
      <c r="A8607" s="7">
        <v>8605.5</v>
      </c>
      <c r="B8607" s="7">
        <v>0</v>
      </c>
      <c r="C8607" s="7"/>
      <c r="D8607" s="7"/>
      <c r="E8607" s="7"/>
      <c r="H8607">
        <v>8605.5</v>
      </c>
      <c r="I8607">
        <v>0</v>
      </c>
    </row>
    <row r="8608" spans="1:9">
      <c r="A8608" s="7">
        <v>8606.5</v>
      </c>
      <c r="B8608" s="7">
        <v>0</v>
      </c>
      <c r="C8608" s="7"/>
      <c r="D8608" s="7"/>
      <c r="E8608" s="7"/>
      <c r="H8608">
        <v>8606.5</v>
      </c>
      <c r="I8608">
        <v>0</v>
      </c>
    </row>
    <row r="8609" spans="1:9">
      <c r="A8609" s="7">
        <v>8607.5</v>
      </c>
      <c r="B8609" s="7">
        <v>0</v>
      </c>
      <c r="C8609" s="7"/>
      <c r="D8609" s="7"/>
      <c r="E8609" s="7"/>
      <c r="H8609">
        <v>8607.5</v>
      </c>
      <c r="I8609">
        <v>0</v>
      </c>
    </row>
    <row r="8610" spans="1:9">
      <c r="A8610" s="7">
        <v>8608.5</v>
      </c>
      <c r="B8610" s="7">
        <v>0</v>
      </c>
      <c r="C8610" s="7"/>
      <c r="D8610" s="7"/>
      <c r="E8610" s="7"/>
      <c r="H8610">
        <v>8608.5</v>
      </c>
      <c r="I8610">
        <v>0</v>
      </c>
    </row>
    <row r="8611" spans="1:9">
      <c r="A8611" s="7">
        <v>8609.5</v>
      </c>
      <c r="B8611" s="7">
        <v>0</v>
      </c>
      <c r="C8611" s="7"/>
      <c r="D8611" s="7"/>
      <c r="E8611" s="7"/>
      <c r="H8611">
        <v>8609.5</v>
      </c>
      <c r="I8611">
        <v>0</v>
      </c>
    </row>
    <row r="8612" spans="1:9">
      <c r="A8612" s="7">
        <v>8610.5</v>
      </c>
      <c r="B8612" s="7">
        <v>0</v>
      </c>
      <c r="C8612" s="7"/>
      <c r="D8612" s="7"/>
      <c r="E8612" s="7"/>
      <c r="H8612">
        <v>8610.5</v>
      </c>
      <c r="I8612">
        <v>0</v>
      </c>
    </row>
    <row r="8613" spans="1:9">
      <c r="A8613" s="7">
        <v>8611.5</v>
      </c>
      <c r="B8613" s="7">
        <v>0</v>
      </c>
      <c r="C8613" s="7"/>
      <c r="D8613" s="7"/>
      <c r="E8613" s="7"/>
      <c r="H8613">
        <v>8611.5</v>
      </c>
      <c r="I8613">
        <v>0</v>
      </c>
    </row>
    <row r="8614" spans="1:9">
      <c r="A8614" s="7">
        <v>8612.5</v>
      </c>
      <c r="B8614" s="7">
        <v>0</v>
      </c>
      <c r="C8614" s="7"/>
      <c r="D8614" s="7"/>
      <c r="E8614" s="7"/>
      <c r="H8614">
        <v>8612.5</v>
      </c>
      <c r="I8614">
        <v>0</v>
      </c>
    </row>
    <row r="8615" spans="1:9">
      <c r="A8615" s="7">
        <v>8613.5</v>
      </c>
      <c r="B8615" s="7">
        <v>0</v>
      </c>
      <c r="C8615" s="7"/>
      <c r="D8615" s="7"/>
      <c r="E8615" s="7"/>
      <c r="H8615">
        <v>8613.5</v>
      </c>
      <c r="I8615">
        <v>0</v>
      </c>
    </row>
    <row r="8616" spans="1:9">
      <c r="A8616" s="7">
        <v>8614.5</v>
      </c>
      <c r="B8616" s="7">
        <v>0</v>
      </c>
      <c r="C8616" s="7"/>
      <c r="D8616" s="7"/>
      <c r="E8616" s="7"/>
      <c r="H8616">
        <v>8614.5</v>
      </c>
      <c r="I8616">
        <v>0</v>
      </c>
    </row>
    <row r="8617" spans="1:9">
      <c r="A8617" s="7">
        <v>8615.5</v>
      </c>
      <c r="B8617" s="7">
        <v>0</v>
      </c>
      <c r="C8617" s="7"/>
      <c r="D8617" s="7"/>
      <c r="E8617" s="7"/>
      <c r="H8617">
        <v>8615.5</v>
      </c>
      <c r="I8617">
        <v>0</v>
      </c>
    </row>
    <row r="8618" spans="1:9">
      <c r="A8618" s="7">
        <v>8616.5</v>
      </c>
      <c r="B8618" s="7">
        <v>0</v>
      </c>
      <c r="C8618" s="7"/>
      <c r="D8618" s="7"/>
      <c r="E8618" s="7"/>
      <c r="H8618">
        <v>8616.5</v>
      </c>
      <c r="I8618">
        <v>0</v>
      </c>
    </row>
    <row r="8619" spans="1:9">
      <c r="A8619" s="7">
        <v>8617.5</v>
      </c>
      <c r="B8619" s="7">
        <v>0</v>
      </c>
      <c r="C8619" s="7"/>
      <c r="D8619" s="7"/>
      <c r="E8619" s="7"/>
      <c r="H8619">
        <v>8617.5</v>
      </c>
      <c r="I8619">
        <v>0</v>
      </c>
    </row>
    <row r="8620" spans="1:9">
      <c r="A8620" s="7">
        <v>8618.5</v>
      </c>
      <c r="B8620" s="7">
        <v>0</v>
      </c>
      <c r="C8620" s="7"/>
      <c r="D8620" s="7"/>
      <c r="E8620" s="7"/>
      <c r="H8620">
        <v>8618.5</v>
      </c>
      <c r="I8620">
        <v>0</v>
      </c>
    </row>
    <row r="8621" spans="1:9">
      <c r="A8621" s="7">
        <v>8619.5</v>
      </c>
      <c r="B8621" s="7">
        <v>0</v>
      </c>
      <c r="C8621" s="7"/>
      <c r="D8621" s="7"/>
      <c r="E8621" s="7"/>
      <c r="H8621">
        <v>8619.5</v>
      </c>
      <c r="I8621">
        <v>0</v>
      </c>
    </row>
    <row r="8622" spans="1:9">
      <c r="A8622" s="7">
        <v>8620.5</v>
      </c>
      <c r="B8622" s="7">
        <v>0</v>
      </c>
      <c r="C8622" s="7"/>
      <c r="D8622" s="7"/>
      <c r="E8622" s="7"/>
      <c r="H8622">
        <v>8620.5</v>
      </c>
      <c r="I8622">
        <v>0</v>
      </c>
    </row>
    <row r="8623" spans="1:9">
      <c r="A8623" s="7">
        <v>8621.5</v>
      </c>
      <c r="B8623" s="7">
        <v>0</v>
      </c>
      <c r="C8623" s="7"/>
      <c r="D8623" s="7"/>
      <c r="E8623" s="7"/>
      <c r="H8623">
        <v>8621.5</v>
      </c>
      <c r="I8623">
        <v>0</v>
      </c>
    </row>
    <row r="8624" spans="1:9">
      <c r="A8624" s="7">
        <v>8622.5</v>
      </c>
      <c r="B8624" s="7">
        <v>0</v>
      </c>
      <c r="C8624" s="7"/>
      <c r="D8624" s="7"/>
      <c r="E8624" s="7"/>
      <c r="H8624">
        <v>8622.5</v>
      </c>
      <c r="I8624">
        <v>0</v>
      </c>
    </row>
    <row r="8625" spans="1:9">
      <c r="A8625" s="7">
        <v>8623.5</v>
      </c>
      <c r="B8625" s="7">
        <v>0</v>
      </c>
      <c r="C8625" s="7"/>
      <c r="D8625" s="7"/>
      <c r="E8625" s="7"/>
      <c r="H8625">
        <v>8623.5</v>
      </c>
      <c r="I8625">
        <v>1</v>
      </c>
    </row>
    <row r="8626" spans="1:9">
      <c r="A8626" s="7">
        <v>8624.5</v>
      </c>
      <c r="B8626" s="7">
        <v>0</v>
      </c>
      <c r="C8626" s="7"/>
      <c r="D8626" s="7"/>
      <c r="E8626" s="7"/>
      <c r="H8626">
        <v>8624.5</v>
      </c>
      <c r="I8626">
        <v>0</v>
      </c>
    </row>
    <row r="8627" spans="1:9">
      <c r="A8627" s="7">
        <v>8625.5</v>
      </c>
      <c r="B8627" s="7">
        <v>0</v>
      </c>
      <c r="C8627" s="7"/>
      <c r="D8627" s="7"/>
      <c r="E8627" s="7"/>
      <c r="H8627">
        <v>8625.5</v>
      </c>
      <c r="I8627">
        <v>0</v>
      </c>
    </row>
    <row r="8628" spans="1:9">
      <c r="A8628" s="7">
        <v>8626.5</v>
      </c>
      <c r="B8628" s="7">
        <v>0</v>
      </c>
      <c r="C8628" s="7"/>
      <c r="D8628" s="7"/>
      <c r="E8628" s="7"/>
      <c r="H8628">
        <v>8626.5</v>
      </c>
      <c r="I8628">
        <v>0</v>
      </c>
    </row>
    <row r="8629" spans="1:9">
      <c r="A8629" s="7">
        <v>8627.5</v>
      </c>
      <c r="B8629" s="7">
        <v>0</v>
      </c>
      <c r="C8629" s="7"/>
      <c r="D8629" s="7"/>
      <c r="E8629" s="7"/>
      <c r="H8629">
        <v>8627.5</v>
      </c>
      <c r="I8629">
        <v>0</v>
      </c>
    </row>
    <row r="8630" spans="1:9">
      <c r="A8630" s="7">
        <v>8628.5</v>
      </c>
      <c r="B8630" s="7">
        <v>0</v>
      </c>
      <c r="C8630" s="7"/>
      <c r="D8630" s="7"/>
      <c r="E8630" s="7"/>
      <c r="H8630">
        <v>8628.5</v>
      </c>
      <c r="I8630">
        <v>0</v>
      </c>
    </row>
    <row r="8631" spans="1:9">
      <c r="A8631" s="7">
        <v>8629.5</v>
      </c>
      <c r="B8631" s="7">
        <v>0</v>
      </c>
      <c r="C8631" s="7"/>
      <c r="D8631" s="7"/>
      <c r="E8631" s="7"/>
      <c r="H8631">
        <v>8629.5</v>
      </c>
      <c r="I8631">
        <v>0</v>
      </c>
    </row>
    <row r="8632" spans="1:9">
      <c r="A8632" s="7">
        <v>8630.5</v>
      </c>
      <c r="B8632" s="7">
        <v>0</v>
      </c>
      <c r="C8632" s="7"/>
      <c r="D8632" s="7"/>
      <c r="E8632" s="7"/>
      <c r="H8632">
        <v>8630.5</v>
      </c>
      <c r="I8632">
        <v>0</v>
      </c>
    </row>
    <row r="8633" spans="1:9">
      <c r="A8633" s="7">
        <v>8631.5</v>
      </c>
      <c r="B8633" s="7">
        <v>0</v>
      </c>
      <c r="C8633" s="7"/>
      <c r="D8633" s="7"/>
      <c r="E8633" s="7"/>
      <c r="H8633">
        <v>8631.5</v>
      </c>
      <c r="I8633">
        <v>0</v>
      </c>
    </row>
    <row r="8634" spans="1:9">
      <c r="A8634" s="7">
        <v>8632.5</v>
      </c>
      <c r="B8634" s="7">
        <v>0</v>
      </c>
      <c r="C8634" s="7"/>
      <c r="D8634" s="7"/>
      <c r="E8634" s="7"/>
      <c r="H8634">
        <v>8632.5</v>
      </c>
      <c r="I8634">
        <v>0</v>
      </c>
    </row>
    <row r="8635" spans="1:9">
      <c r="A8635" s="7">
        <v>8633.5</v>
      </c>
      <c r="B8635" s="7">
        <v>0</v>
      </c>
      <c r="C8635" s="7"/>
      <c r="D8635" s="7"/>
      <c r="E8635" s="7"/>
      <c r="H8635">
        <v>8633.5</v>
      </c>
      <c r="I8635">
        <v>0</v>
      </c>
    </row>
    <row r="8636" spans="1:9">
      <c r="A8636" s="7">
        <v>8634.5</v>
      </c>
      <c r="B8636" s="7">
        <v>0</v>
      </c>
      <c r="C8636" s="7"/>
      <c r="D8636" s="7"/>
      <c r="E8636" s="7"/>
      <c r="H8636">
        <v>8634.5</v>
      </c>
      <c r="I8636">
        <v>0</v>
      </c>
    </row>
    <row r="8637" spans="1:9">
      <c r="A8637" s="7">
        <v>8635.5</v>
      </c>
      <c r="B8637" s="7">
        <v>0</v>
      </c>
      <c r="C8637" s="7"/>
      <c r="D8637" s="7"/>
      <c r="E8637" s="7"/>
      <c r="H8637">
        <v>8635.5</v>
      </c>
      <c r="I8637">
        <v>0</v>
      </c>
    </row>
    <row r="8638" spans="1:9">
      <c r="A8638" s="7">
        <v>8636.5</v>
      </c>
      <c r="B8638" s="7">
        <v>0</v>
      </c>
      <c r="C8638" s="7"/>
      <c r="D8638" s="7"/>
      <c r="E8638" s="7"/>
      <c r="H8638">
        <v>8636.5</v>
      </c>
      <c r="I8638">
        <v>0</v>
      </c>
    </row>
    <row r="8639" spans="1:9">
      <c r="A8639" s="7">
        <v>8637.5</v>
      </c>
      <c r="B8639" s="7">
        <v>0</v>
      </c>
      <c r="C8639" s="7"/>
      <c r="D8639" s="7"/>
      <c r="E8639" s="7"/>
      <c r="H8639">
        <v>8637.5</v>
      </c>
      <c r="I8639">
        <v>0</v>
      </c>
    </row>
    <row r="8640" spans="1:9">
      <c r="A8640" s="7">
        <v>8638.5</v>
      </c>
      <c r="B8640" s="7">
        <v>0</v>
      </c>
      <c r="C8640" s="7"/>
      <c r="D8640" s="7"/>
      <c r="E8640" s="7"/>
      <c r="H8640">
        <v>8638.5</v>
      </c>
      <c r="I8640">
        <v>0</v>
      </c>
    </row>
    <row r="8641" spans="1:9">
      <c r="A8641" s="7">
        <v>8639.5</v>
      </c>
      <c r="B8641" s="7">
        <v>0</v>
      </c>
      <c r="C8641" s="7"/>
      <c r="D8641" s="7"/>
      <c r="E8641" s="7"/>
      <c r="H8641">
        <v>8639.5</v>
      </c>
      <c r="I8641">
        <v>0</v>
      </c>
    </row>
    <row r="8642" spans="1:9">
      <c r="A8642" s="7">
        <v>8640.5</v>
      </c>
      <c r="B8642" s="7">
        <v>0</v>
      </c>
      <c r="C8642" s="7"/>
      <c r="D8642" s="7"/>
      <c r="E8642" s="7"/>
      <c r="H8642">
        <v>8640.5</v>
      </c>
      <c r="I8642">
        <v>0</v>
      </c>
    </row>
    <row r="8643" spans="1:9">
      <c r="A8643" s="7">
        <v>8641.5</v>
      </c>
      <c r="B8643" s="7">
        <v>0</v>
      </c>
      <c r="C8643" s="7"/>
      <c r="D8643" s="7"/>
      <c r="E8643" s="7"/>
      <c r="H8643">
        <v>8641.5</v>
      </c>
      <c r="I8643">
        <v>0</v>
      </c>
    </row>
    <row r="8644" spans="1:9">
      <c r="A8644" s="7">
        <v>8642.5</v>
      </c>
      <c r="B8644" s="7">
        <v>0</v>
      </c>
      <c r="C8644" s="7"/>
      <c r="D8644" s="7"/>
      <c r="E8644" s="7"/>
      <c r="H8644">
        <v>8642.5</v>
      </c>
      <c r="I8644">
        <v>0</v>
      </c>
    </row>
    <row r="8645" spans="1:9">
      <c r="A8645" s="7">
        <v>8643.5</v>
      </c>
      <c r="B8645" s="7">
        <v>0</v>
      </c>
      <c r="C8645" s="7"/>
      <c r="D8645" s="7"/>
      <c r="E8645" s="7"/>
      <c r="H8645">
        <v>8643.5</v>
      </c>
      <c r="I8645">
        <v>0</v>
      </c>
    </row>
    <row r="8646" spans="1:9">
      <c r="A8646" s="7">
        <v>8644.5</v>
      </c>
      <c r="B8646" s="7">
        <v>0</v>
      </c>
      <c r="C8646" s="7"/>
      <c r="D8646" s="7"/>
      <c r="E8646" s="7"/>
      <c r="H8646">
        <v>8644.5</v>
      </c>
      <c r="I8646">
        <v>0</v>
      </c>
    </row>
    <row r="8647" spans="1:9">
      <c r="A8647" s="7">
        <v>8645.5</v>
      </c>
      <c r="B8647" s="7">
        <v>0</v>
      </c>
      <c r="C8647" s="7"/>
      <c r="D8647" s="7"/>
      <c r="E8647" s="7"/>
      <c r="H8647">
        <v>8645.5</v>
      </c>
      <c r="I8647">
        <v>0</v>
      </c>
    </row>
    <row r="8648" spans="1:9">
      <c r="A8648" s="7">
        <v>8646.5</v>
      </c>
      <c r="B8648" s="7">
        <v>0</v>
      </c>
      <c r="C8648" s="7"/>
      <c r="D8648" s="7"/>
      <c r="E8648" s="7"/>
      <c r="H8648">
        <v>8646.5</v>
      </c>
      <c r="I8648">
        <v>0</v>
      </c>
    </row>
    <row r="8649" spans="1:9">
      <c r="A8649" s="7">
        <v>8647.5</v>
      </c>
      <c r="B8649" s="7">
        <v>0</v>
      </c>
      <c r="C8649" s="7"/>
      <c r="D8649" s="7"/>
      <c r="E8649" s="7"/>
      <c r="H8649">
        <v>8647.5</v>
      </c>
      <c r="I8649">
        <v>0</v>
      </c>
    </row>
    <row r="8650" spans="1:9">
      <c r="A8650" s="7">
        <v>8648.5</v>
      </c>
      <c r="B8650" s="7">
        <v>0</v>
      </c>
      <c r="C8650" s="7"/>
      <c r="D8650" s="7"/>
      <c r="E8650" s="7"/>
      <c r="H8650">
        <v>8648.5</v>
      </c>
      <c r="I8650">
        <v>0</v>
      </c>
    </row>
    <row r="8651" spans="1:9">
      <c r="A8651" s="7">
        <v>8649.5</v>
      </c>
      <c r="B8651" s="7">
        <v>0</v>
      </c>
      <c r="C8651" s="7"/>
      <c r="D8651" s="7"/>
      <c r="E8651" s="7"/>
      <c r="H8651">
        <v>8649.5</v>
      </c>
      <c r="I8651">
        <v>1</v>
      </c>
    </row>
    <row r="8652" spans="1:9">
      <c r="A8652" s="7">
        <v>8650.5</v>
      </c>
      <c r="B8652" s="7">
        <v>0</v>
      </c>
      <c r="C8652" s="7"/>
      <c r="D8652" s="7"/>
      <c r="E8652" s="7"/>
      <c r="H8652">
        <v>8650.5</v>
      </c>
      <c r="I8652">
        <v>0</v>
      </c>
    </row>
    <row r="8653" spans="1:9">
      <c r="A8653" s="7">
        <v>8651.5</v>
      </c>
      <c r="B8653" s="7">
        <v>0</v>
      </c>
      <c r="C8653" s="7"/>
      <c r="D8653" s="7"/>
      <c r="E8653" s="7"/>
      <c r="H8653">
        <v>8651.5</v>
      </c>
      <c r="I8653">
        <v>0</v>
      </c>
    </row>
    <row r="8654" spans="1:9">
      <c r="A8654" s="7">
        <v>8652.5</v>
      </c>
      <c r="B8654" s="7">
        <v>0</v>
      </c>
      <c r="C8654" s="7"/>
      <c r="D8654" s="7"/>
      <c r="E8654" s="7"/>
      <c r="H8654">
        <v>8652.5</v>
      </c>
      <c r="I8654">
        <v>0</v>
      </c>
    </row>
    <row r="8655" spans="1:9">
      <c r="A8655" s="7">
        <v>8653.5</v>
      </c>
      <c r="B8655" s="7">
        <v>0</v>
      </c>
      <c r="C8655" s="7"/>
      <c r="D8655" s="7"/>
      <c r="E8655" s="7"/>
      <c r="H8655">
        <v>8653.5</v>
      </c>
      <c r="I8655">
        <v>0</v>
      </c>
    </row>
    <row r="8656" spans="1:9">
      <c r="A8656" s="7">
        <v>8654.5</v>
      </c>
      <c r="B8656" s="7">
        <v>0</v>
      </c>
      <c r="C8656" s="7"/>
      <c r="D8656" s="7"/>
      <c r="E8656" s="7"/>
      <c r="H8656">
        <v>8654.5</v>
      </c>
      <c r="I8656">
        <v>1</v>
      </c>
    </row>
    <row r="8657" spans="1:9">
      <c r="A8657" s="7">
        <v>8655.5</v>
      </c>
      <c r="B8657" s="7">
        <v>0</v>
      </c>
      <c r="C8657" s="7"/>
      <c r="D8657" s="7"/>
      <c r="E8657" s="7"/>
      <c r="H8657">
        <v>8655.5</v>
      </c>
      <c r="I8657">
        <v>0</v>
      </c>
    </row>
    <row r="8658" spans="1:9">
      <c r="A8658" s="7">
        <v>8656.5</v>
      </c>
      <c r="B8658" s="7">
        <v>0</v>
      </c>
      <c r="C8658" s="7"/>
      <c r="D8658" s="7"/>
      <c r="E8658" s="7"/>
      <c r="H8658">
        <v>8656.5</v>
      </c>
      <c r="I8658">
        <v>0</v>
      </c>
    </row>
    <row r="8659" spans="1:9">
      <c r="A8659" s="7">
        <v>8657.5</v>
      </c>
      <c r="B8659" s="7">
        <v>0</v>
      </c>
      <c r="C8659" s="7"/>
      <c r="D8659" s="7"/>
      <c r="E8659" s="7"/>
      <c r="H8659">
        <v>8657.5</v>
      </c>
      <c r="I8659">
        <v>0</v>
      </c>
    </row>
    <row r="8660" spans="1:9">
      <c r="A8660" s="7">
        <v>8658.5</v>
      </c>
      <c r="B8660" s="7">
        <v>0</v>
      </c>
      <c r="C8660" s="7"/>
      <c r="D8660" s="7"/>
      <c r="E8660" s="7"/>
      <c r="H8660">
        <v>8658.5</v>
      </c>
      <c r="I8660">
        <v>0</v>
      </c>
    </row>
    <row r="8661" spans="1:9">
      <c r="A8661" s="7">
        <v>8659.5</v>
      </c>
      <c r="B8661" s="7">
        <v>0</v>
      </c>
      <c r="C8661" s="7"/>
      <c r="D8661" s="7"/>
      <c r="E8661" s="7"/>
      <c r="H8661">
        <v>8659.5</v>
      </c>
      <c r="I8661">
        <v>0</v>
      </c>
    </row>
    <row r="8662" spans="1:9">
      <c r="A8662" s="7">
        <v>8660.5</v>
      </c>
      <c r="B8662" s="7">
        <v>0</v>
      </c>
      <c r="C8662" s="7"/>
      <c r="D8662" s="7"/>
      <c r="E8662" s="7"/>
      <c r="H8662">
        <v>8660.5</v>
      </c>
      <c r="I8662">
        <v>0</v>
      </c>
    </row>
    <row r="8663" spans="1:9">
      <c r="A8663" s="7">
        <v>8661.5</v>
      </c>
      <c r="B8663" s="7">
        <v>0</v>
      </c>
      <c r="C8663" s="7"/>
      <c r="D8663" s="7"/>
      <c r="E8663" s="7"/>
      <c r="H8663">
        <v>8661.5</v>
      </c>
      <c r="I8663">
        <v>0</v>
      </c>
    </row>
    <row r="8664" spans="1:9">
      <c r="A8664" s="7">
        <v>8662.5</v>
      </c>
      <c r="B8664" s="7">
        <v>0</v>
      </c>
      <c r="C8664" s="7"/>
      <c r="D8664" s="7"/>
      <c r="E8664" s="7"/>
      <c r="H8664">
        <v>8662.5</v>
      </c>
      <c r="I8664">
        <v>0</v>
      </c>
    </row>
    <row r="8665" spans="1:9">
      <c r="A8665" s="7">
        <v>8663.5</v>
      </c>
      <c r="B8665" s="7">
        <v>0</v>
      </c>
      <c r="C8665" s="7"/>
      <c r="D8665" s="7"/>
      <c r="E8665" s="7"/>
      <c r="H8665">
        <v>8663.5</v>
      </c>
      <c r="I8665">
        <v>0</v>
      </c>
    </row>
    <row r="8666" spans="1:9">
      <c r="A8666" s="7">
        <v>8664.5</v>
      </c>
      <c r="B8666" s="7">
        <v>0</v>
      </c>
      <c r="C8666" s="7"/>
      <c r="D8666" s="7"/>
      <c r="E8666" s="7"/>
      <c r="H8666">
        <v>8664.5</v>
      </c>
      <c r="I8666">
        <v>0</v>
      </c>
    </row>
    <row r="8667" spans="1:9">
      <c r="A8667" s="7">
        <v>8665.5</v>
      </c>
      <c r="B8667" s="7">
        <v>0</v>
      </c>
      <c r="C8667" s="7"/>
      <c r="D8667" s="7"/>
      <c r="E8667" s="7"/>
      <c r="H8667">
        <v>8665.5</v>
      </c>
      <c r="I8667">
        <v>0</v>
      </c>
    </row>
    <row r="8668" spans="1:9">
      <c r="A8668" s="7">
        <v>8666.5</v>
      </c>
      <c r="B8668" s="7">
        <v>0</v>
      </c>
      <c r="C8668" s="7"/>
      <c r="D8668" s="7"/>
      <c r="E8668" s="7"/>
      <c r="H8668">
        <v>8666.5</v>
      </c>
      <c r="I8668">
        <v>0</v>
      </c>
    </row>
    <row r="8669" spans="1:9">
      <c r="A8669" s="7">
        <v>8667.5</v>
      </c>
      <c r="B8669" s="7">
        <v>0</v>
      </c>
      <c r="C8669" s="7"/>
      <c r="D8669" s="7"/>
      <c r="E8669" s="7"/>
      <c r="H8669">
        <v>8667.5</v>
      </c>
      <c r="I8669">
        <v>0</v>
      </c>
    </row>
    <row r="8670" spans="1:9">
      <c r="A8670" s="7">
        <v>8668.5</v>
      </c>
      <c r="B8670" s="7">
        <v>0</v>
      </c>
      <c r="C8670" s="7"/>
      <c r="D8670" s="7"/>
      <c r="E8670" s="7"/>
      <c r="H8670">
        <v>8668.5</v>
      </c>
      <c r="I8670">
        <v>0</v>
      </c>
    </row>
    <row r="8671" spans="1:9">
      <c r="A8671" s="7">
        <v>8669.5</v>
      </c>
      <c r="B8671" s="7">
        <v>0</v>
      </c>
      <c r="C8671" s="7"/>
      <c r="D8671" s="7"/>
      <c r="E8671" s="7"/>
      <c r="H8671">
        <v>8669.5</v>
      </c>
      <c r="I8671">
        <v>0</v>
      </c>
    </row>
    <row r="8672" spans="1:9">
      <c r="A8672" s="7">
        <v>8670.5</v>
      </c>
      <c r="B8672" s="7">
        <v>0</v>
      </c>
      <c r="C8672" s="7"/>
      <c r="D8672" s="7"/>
      <c r="E8672" s="7"/>
      <c r="H8672">
        <v>8670.5</v>
      </c>
      <c r="I8672">
        <v>0</v>
      </c>
    </row>
    <row r="8673" spans="1:9">
      <c r="A8673" s="7">
        <v>8671.5</v>
      </c>
      <c r="B8673" s="7">
        <v>0</v>
      </c>
      <c r="C8673" s="7"/>
      <c r="D8673" s="7"/>
      <c r="E8673" s="7"/>
      <c r="H8673">
        <v>8671.5</v>
      </c>
      <c r="I8673">
        <v>1</v>
      </c>
    </row>
    <row r="8674" spans="1:9">
      <c r="A8674" s="7">
        <v>8672.5</v>
      </c>
      <c r="B8674" s="7">
        <v>0</v>
      </c>
      <c r="C8674" s="7"/>
      <c r="D8674" s="7"/>
      <c r="E8674" s="7"/>
      <c r="H8674">
        <v>8672.5</v>
      </c>
      <c r="I8674">
        <v>0</v>
      </c>
    </row>
    <row r="8675" spans="1:9">
      <c r="A8675" s="7">
        <v>8673.5</v>
      </c>
      <c r="B8675" s="7">
        <v>0</v>
      </c>
      <c r="C8675" s="7"/>
      <c r="D8675" s="7"/>
      <c r="E8675" s="7"/>
      <c r="H8675">
        <v>8673.5</v>
      </c>
      <c r="I8675">
        <v>0</v>
      </c>
    </row>
    <row r="8676" spans="1:9">
      <c r="A8676" s="7">
        <v>8674.5</v>
      </c>
      <c r="B8676" s="7">
        <v>0</v>
      </c>
      <c r="C8676" s="7"/>
      <c r="D8676" s="7"/>
      <c r="E8676" s="7"/>
      <c r="H8676">
        <v>8674.5</v>
      </c>
      <c r="I8676">
        <v>0</v>
      </c>
    </row>
    <row r="8677" spans="1:9">
      <c r="A8677" s="7">
        <v>8675.5</v>
      </c>
      <c r="B8677" s="7">
        <v>0</v>
      </c>
      <c r="C8677" s="7"/>
      <c r="D8677" s="7"/>
      <c r="E8677" s="7"/>
      <c r="H8677">
        <v>8675.5</v>
      </c>
      <c r="I8677">
        <v>0</v>
      </c>
    </row>
    <row r="8678" spans="1:9">
      <c r="A8678" s="7">
        <v>8676.5</v>
      </c>
      <c r="B8678" s="7">
        <v>0</v>
      </c>
      <c r="C8678" s="7"/>
      <c r="D8678" s="7"/>
      <c r="E8678" s="7"/>
      <c r="H8678">
        <v>8676.5</v>
      </c>
      <c r="I8678">
        <v>0</v>
      </c>
    </row>
    <row r="8679" spans="1:9">
      <c r="A8679" s="7">
        <v>8677.5</v>
      </c>
      <c r="B8679" s="7">
        <v>0</v>
      </c>
      <c r="C8679" s="7"/>
      <c r="D8679" s="7"/>
      <c r="E8679" s="7"/>
      <c r="H8679">
        <v>8677.5</v>
      </c>
      <c r="I8679">
        <v>0</v>
      </c>
    </row>
    <row r="8680" spans="1:9">
      <c r="A8680" s="7">
        <v>8678.5</v>
      </c>
      <c r="B8680" s="7">
        <v>0</v>
      </c>
      <c r="C8680" s="7"/>
      <c r="D8680" s="7"/>
      <c r="E8680" s="7"/>
      <c r="H8680">
        <v>8678.5</v>
      </c>
      <c r="I8680">
        <v>0</v>
      </c>
    </row>
    <row r="8681" spans="1:9">
      <c r="A8681" s="7">
        <v>8679.5</v>
      </c>
      <c r="B8681" s="7">
        <v>0</v>
      </c>
      <c r="C8681" s="7"/>
      <c r="D8681" s="7"/>
      <c r="E8681" s="7"/>
      <c r="H8681">
        <v>8679.5</v>
      </c>
      <c r="I8681">
        <v>0</v>
      </c>
    </row>
    <row r="8682" spans="1:9">
      <c r="A8682" s="7">
        <v>8680.5</v>
      </c>
      <c r="B8682" s="7">
        <v>0</v>
      </c>
      <c r="C8682" s="7"/>
      <c r="D8682" s="7"/>
      <c r="E8682" s="7"/>
      <c r="H8682">
        <v>8680.5</v>
      </c>
      <c r="I8682">
        <v>0</v>
      </c>
    </row>
    <row r="8683" spans="1:9">
      <c r="A8683" s="7">
        <v>8681.5</v>
      </c>
      <c r="B8683" s="7">
        <v>0</v>
      </c>
      <c r="C8683" s="7"/>
      <c r="D8683" s="7"/>
      <c r="E8683" s="7"/>
      <c r="H8683">
        <v>8681.5</v>
      </c>
      <c r="I8683">
        <v>0</v>
      </c>
    </row>
    <row r="8684" spans="1:9">
      <c r="A8684" s="7">
        <v>8682.5</v>
      </c>
      <c r="B8684" s="7">
        <v>0</v>
      </c>
      <c r="C8684" s="7"/>
      <c r="D8684" s="7"/>
      <c r="E8684" s="7"/>
      <c r="H8684">
        <v>8682.5</v>
      </c>
      <c r="I8684">
        <v>0</v>
      </c>
    </row>
    <row r="8685" spans="1:9">
      <c r="A8685" s="7">
        <v>8683.5</v>
      </c>
      <c r="B8685" s="7">
        <v>1</v>
      </c>
      <c r="C8685" s="7"/>
      <c r="D8685" s="7"/>
      <c r="E8685" s="7"/>
      <c r="H8685">
        <v>8683.5</v>
      </c>
      <c r="I8685">
        <v>0</v>
      </c>
    </row>
    <row r="8686" spans="1:9">
      <c r="A8686" s="7">
        <v>8684.5</v>
      </c>
      <c r="B8686" s="7">
        <v>0</v>
      </c>
      <c r="C8686" s="7"/>
      <c r="D8686" s="7"/>
      <c r="E8686" s="7"/>
      <c r="H8686">
        <v>8684.5</v>
      </c>
      <c r="I8686">
        <v>0</v>
      </c>
    </row>
    <row r="8687" spans="1:9">
      <c r="A8687" s="7">
        <v>8685.5</v>
      </c>
      <c r="B8687" s="7">
        <v>0</v>
      </c>
      <c r="C8687" s="7"/>
      <c r="D8687" s="7"/>
      <c r="E8687" s="7"/>
      <c r="H8687">
        <v>8685.5</v>
      </c>
      <c r="I8687">
        <v>0</v>
      </c>
    </row>
    <row r="8688" spans="1:9">
      <c r="A8688" s="7">
        <v>8686.5</v>
      </c>
      <c r="B8688" s="7">
        <v>0</v>
      </c>
      <c r="C8688" s="7"/>
      <c r="D8688" s="7"/>
      <c r="E8688" s="7"/>
      <c r="H8688">
        <v>8686.5</v>
      </c>
      <c r="I8688">
        <v>0</v>
      </c>
    </row>
    <row r="8689" spans="1:9">
      <c r="A8689" s="7">
        <v>8687.5</v>
      </c>
      <c r="B8689" s="7">
        <v>0</v>
      </c>
      <c r="C8689" s="7"/>
      <c r="D8689" s="7"/>
      <c r="E8689" s="7"/>
      <c r="H8689">
        <v>8687.5</v>
      </c>
      <c r="I8689">
        <v>0</v>
      </c>
    </row>
    <row r="8690" spans="1:9">
      <c r="A8690" s="7">
        <v>8688.5</v>
      </c>
      <c r="B8690" s="7">
        <v>0</v>
      </c>
      <c r="C8690" s="7"/>
      <c r="D8690" s="7"/>
      <c r="E8690" s="7"/>
      <c r="H8690">
        <v>8688.5</v>
      </c>
      <c r="I8690">
        <v>0</v>
      </c>
    </row>
    <row r="8691" spans="1:9">
      <c r="A8691" s="7">
        <v>8689.5</v>
      </c>
      <c r="B8691" s="7">
        <v>1</v>
      </c>
      <c r="C8691" s="7"/>
      <c r="D8691" s="7"/>
      <c r="E8691" s="7"/>
      <c r="H8691">
        <v>8689.5</v>
      </c>
      <c r="I8691">
        <v>0</v>
      </c>
    </row>
    <row r="8692" spans="1:9">
      <c r="A8692" s="7">
        <v>8690.5</v>
      </c>
      <c r="B8692" s="7">
        <v>0</v>
      </c>
      <c r="C8692" s="7"/>
      <c r="D8692" s="7"/>
      <c r="E8692" s="7"/>
      <c r="H8692">
        <v>8690.5</v>
      </c>
      <c r="I8692">
        <v>0</v>
      </c>
    </row>
    <row r="8693" spans="1:9">
      <c r="A8693" s="7">
        <v>8691.5</v>
      </c>
      <c r="B8693" s="7">
        <v>0</v>
      </c>
      <c r="C8693" s="7"/>
      <c r="D8693" s="7"/>
      <c r="E8693" s="7"/>
      <c r="H8693">
        <v>8691.5</v>
      </c>
      <c r="I8693">
        <v>0</v>
      </c>
    </row>
    <row r="8694" spans="1:9">
      <c r="A8694" s="7">
        <v>8692.5</v>
      </c>
      <c r="B8694" s="7">
        <v>0</v>
      </c>
      <c r="C8694" s="7"/>
      <c r="D8694" s="7"/>
      <c r="E8694" s="7"/>
      <c r="H8694">
        <v>8692.5</v>
      </c>
      <c r="I8694">
        <v>0</v>
      </c>
    </row>
    <row r="8695" spans="1:9">
      <c r="A8695" s="7">
        <v>8693.5</v>
      </c>
      <c r="B8695" s="7">
        <v>0</v>
      </c>
      <c r="C8695" s="7"/>
      <c r="D8695" s="7"/>
      <c r="E8695" s="7"/>
      <c r="H8695">
        <v>8693.5</v>
      </c>
      <c r="I8695">
        <v>0</v>
      </c>
    </row>
    <row r="8696" spans="1:9">
      <c r="A8696" s="7">
        <v>8694.5</v>
      </c>
      <c r="B8696" s="7">
        <v>0</v>
      </c>
      <c r="C8696" s="7"/>
      <c r="D8696" s="7"/>
      <c r="E8696" s="7"/>
      <c r="H8696">
        <v>8694.5</v>
      </c>
      <c r="I8696">
        <v>0</v>
      </c>
    </row>
    <row r="8697" spans="1:9">
      <c r="A8697" s="7">
        <v>8695.5</v>
      </c>
      <c r="B8697" s="7">
        <v>0</v>
      </c>
      <c r="C8697" s="7"/>
      <c r="D8697" s="7"/>
      <c r="E8697" s="7"/>
      <c r="H8697">
        <v>8695.5</v>
      </c>
      <c r="I8697">
        <v>0</v>
      </c>
    </row>
    <row r="8698" spans="1:9">
      <c r="A8698" s="7">
        <v>8696.5</v>
      </c>
      <c r="B8698" s="7">
        <v>0</v>
      </c>
      <c r="C8698" s="7"/>
      <c r="D8698" s="7"/>
      <c r="E8698" s="7"/>
      <c r="H8698">
        <v>8696.5</v>
      </c>
      <c r="I8698">
        <v>0</v>
      </c>
    </row>
    <row r="8699" spans="1:9">
      <c r="A8699" s="7">
        <v>8697.5</v>
      </c>
      <c r="B8699" s="7">
        <v>0</v>
      </c>
      <c r="C8699" s="7"/>
      <c r="D8699" s="7"/>
      <c r="E8699" s="7"/>
      <c r="H8699">
        <v>8697.5</v>
      </c>
      <c r="I8699">
        <v>0</v>
      </c>
    </row>
    <row r="8700" spans="1:9">
      <c r="A8700" s="7">
        <v>8698.5</v>
      </c>
      <c r="B8700" s="7">
        <v>0</v>
      </c>
      <c r="C8700" s="7"/>
      <c r="D8700" s="7"/>
      <c r="E8700" s="7"/>
      <c r="H8700">
        <v>8698.5</v>
      </c>
      <c r="I8700">
        <v>0</v>
      </c>
    </row>
    <row r="8701" spans="1:9">
      <c r="A8701" s="7">
        <v>8699.5</v>
      </c>
      <c r="B8701" s="7">
        <v>0</v>
      </c>
      <c r="C8701" s="7"/>
      <c r="D8701" s="7"/>
      <c r="E8701" s="7"/>
      <c r="H8701">
        <v>8699.5</v>
      </c>
      <c r="I8701">
        <v>0</v>
      </c>
    </row>
    <row r="8702" spans="1:9">
      <c r="A8702" s="7">
        <v>8700.5</v>
      </c>
      <c r="B8702" s="7">
        <v>0</v>
      </c>
      <c r="C8702" s="7"/>
      <c r="D8702" s="7"/>
      <c r="E8702" s="7"/>
      <c r="H8702">
        <v>8700.5</v>
      </c>
      <c r="I8702">
        <v>0</v>
      </c>
    </row>
    <row r="8703" spans="1:9">
      <c r="A8703" s="7">
        <v>8701.5</v>
      </c>
      <c r="B8703" s="7">
        <v>0</v>
      </c>
      <c r="C8703" s="7"/>
      <c r="D8703" s="7"/>
      <c r="E8703" s="7"/>
      <c r="H8703">
        <v>8701.5</v>
      </c>
      <c r="I8703">
        <v>0</v>
      </c>
    </row>
    <row r="8704" spans="1:9">
      <c r="A8704" s="7">
        <v>8702.5</v>
      </c>
      <c r="B8704" s="7">
        <v>0</v>
      </c>
      <c r="C8704" s="7"/>
      <c r="D8704" s="7"/>
      <c r="E8704" s="7"/>
      <c r="H8704">
        <v>8702.5</v>
      </c>
      <c r="I8704">
        <v>1</v>
      </c>
    </row>
    <row r="8705" spans="1:9">
      <c r="A8705" s="7">
        <v>8703.5</v>
      </c>
      <c r="B8705" s="7">
        <v>0</v>
      </c>
      <c r="C8705" s="7"/>
      <c r="D8705" s="7"/>
      <c r="E8705" s="7"/>
      <c r="H8705">
        <v>8703.5</v>
      </c>
      <c r="I8705">
        <v>0</v>
      </c>
    </row>
    <row r="8706" spans="1:9">
      <c r="A8706" s="7">
        <v>8704.5</v>
      </c>
      <c r="B8706" s="7">
        <v>0</v>
      </c>
      <c r="C8706" s="7"/>
      <c r="D8706" s="7"/>
      <c r="E8706" s="7"/>
      <c r="H8706">
        <v>8704.5</v>
      </c>
      <c r="I8706">
        <v>0</v>
      </c>
    </row>
    <row r="8707" spans="1:9">
      <c r="A8707" s="7">
        <v>8705.5</v>
      </c>
      <c r="B8707" s="7">
        <v>0</v>
      </c>
      <c r="C8707" s="7"/>
      <c r="D8707" s="7"/>
      <c r="E8707" s="7"/>
      <c r="H8707">
        <v>8705.5</v>
      </c>
      <c r="I8707">
        <v>0</v>
      </c>
    </row>
    <row r="8708" spans="1:9">
      <c r="A8708" s="7">
        <v>8706.5</v>
      </c>
      <c r="B8708" s="7">
        <v>0</v>
      </c>
      <c r="C8708" s="7"/>
      <c r="D8708" s="7"/>
      <c r="E8708" s="7"/>
      <c r="H8708">
        <v>8706.5</v>
      </c>
      <c r="I8708">
        <v>0</v>
      </c>
    </row>
    <row r="8709" spans="1:9">
      <c r="A8709" s="7">
        <v>8707.5</v>
      </c>
      <c r="B8709" s="7">
        <v>0</v>
      </c>
      <c r="C8709" s="7"/>
      <c r="D8709" s="7"/>
      <c r="E8709" s="7"/>
      <c r="H8709">
        <v>8707.5</v>
      </c>
      <c r="I8709">
        <v>0</v>
      </c>
    </row>
    <row r="8710" spans="1:9">
      <c r="A8710" s="7">
        <v>8708.5</v>
      </c>
      <c r="B8710" s="7">
        <v>0</v>
      </c>
      <c r="C8710" s="7"/>
      <c r="D8710" s="7"/>
      <c r="E8710" s="7"/>
      <c r="H8710">
        <v>8708.5</v>
      </c>
      <c r="I8710">
        <v>0</v>
      </c>
    </row>
    <row r="8711" spans="1:9">
      <c r="A8711" s="7">
        <v>8709.5</v>
      </c>
      <c r="B8711" s="7">
        <v>0</v>
      </c>
      <c r="C8711" s="7"/>
      <c r="D8711" s="7"/>
      <c r="E8711" s="7"/>
      <c r="H8711">
        <v>8709.5</v>
      </c>
      <c r="I8711">
        <v>0</v>
      </c>
    </row>
    <row r="8712" spans="1:9">
      <c r="A8712" s="7">
        <v>8710.5</v>
      </c>
      <c r="B8712" s="7">
        <v>0</v>
      </c>
      <c r="C8712" s="7"/>
      <c r="D8712" s="7"/>
      <c r="E8712" s="7"/>
      <c r="H8712">
        <v>8710.5</v>
      </c>
      <c r="I8712">
        <v>0</v>
      </c>
    </row>
    <row r="8713" spans="1:9">
      <c r="A8713" s="7">
        <v>8711.5</v>
      </c>
      <c r="B8713" s="7">
        <v>0</v>
      </c>
      <c r="C8713" s="7"/>
      <c r="D8713" s="7"/>
      <c r="E8713" s="7"/>
      <c r="H8713">
        <v>8711.5</v>
      </c>
      <c r="I8713">
        <v>0</v>
      </c>
    </row>
    <row r="8714" spans="1:9">
      <c r="A8714" s="7">
        <v>8712.5</v>
      </c>
      <c r="B8714" s="7">
        <v>0</v>
      </c>
      <c r="C8714" s="7"/>
      <c r="D8714" s="7"/>
      <c r="E8714" s="7"/>
      <c r="H8714">
        <v>8712.5</v>
      </c>
      <c r="I8714">
        <v>0</v>
      </c>
    </row>
    <row r="8715" spans="1:9">
      <c r="A8715" s="7">
        <v>8713.5</v>
      </c>
      <c r="B8715" s="7">
        <v>0</v>
      </c>
      <c r="C8715" s="7"/>
      <c r="D8715" s="7"/>
      <c r="E8715" s="7"/>
      <c r="H8715">
        <v>8713.5</v>
      </c>
      <c r="I8715">
        <v>0</v>
      </c>
    </row>
    <row r="8716" spans="1:9">
      <c r="A8716" s="7">
        <v>8714.5</v>
      </c>
      <c r="B8716" s="7">
        <v>0</v>
      </c>
      <c r="C8716" s="7"/>
      <c r="D8716" s="7"/>
      <c r="E8716" s="7"/>
      <c r="H8716">
        <v>8714.5</v>
      </c>
      <c r="I8716">
        <v>0</v>
      </c>
    </row>
    <row r="8717" spans="1:9">
      <c r="A8717" s="7">
        <v>8715.5</v>
      </c>
      <c r="B8717" s="7">
        <v>0</v>
      </c>
      <c r="C8717" s="7"/>
      <c r="D8717" s="7"/>
      <c r="E8717" s="7"/>
      <c r="H8717">
        <v>8715.5</v>
      </c>
      <c r="I8717">
        <v>0</v>
      </c>
    </row>
    <row r="8718" spans="1:9">
      <c r="A8718" s="7">
        <v>8716.5</v>
      </c>
      <c r="B8718" s="7">
        <v>0</v>
      </c>
      <c r="C8718" s="7"/>
      <c r="D8718" s="7"/>
      <c r="E8718" s="7"/>
      <c r="H8718">
        <v>8716.5</v>
      </c>
      <c r="I8718">
        <v>1</v>
      </c>
    </row>
    <row r="8719" spans="1:9">
      <c r="A8719" s="7">
        <v>8717.5</v>
      </c>
      <c r="B8719" s="7">
        <v>0</v>
      </c>
      <c r="C8719" s="7"/>
      <c r="D8719" s="7"/>
      <c r="E8719" s="7"/>
      <c r="H8719">
        <v>8717.5</v>
      </c>
      <c r="I8719">
        <v>0</v>
      </c>
    </row>
    <row r="8720" spans="1:9">
      <c r="A8720" s="7">
        <v>8718.5</v>
      </c>
      <c r="B8720" s="7">
        <v>0</v>
      </c>
      <c r="C8720" s="7"/>
      <c r="D8720" s="7"/>
      <c r="E8720" s="7"/>
      <c r="H8720">
        <v>8718.5</v>
      </c>
      <c r="I8720">
        <v>0</v>
      </c>
    </row>
    <row r="8721" spans="1:9">
      <c r="A8721" s="7">
        <v>8719.5</v>
      </c>
      <c r="B8721" s="7">
        <v>0</v>
      </c>
      <c r="C8721" s="7"/>
      <c r="D8721" s="7"/>
      <c r="E8721" s="7"/>
      <c r="H8721">
        <v>8719.5</v>
      </c>
      <c r="I8721">
        <v>0</v>
      </c>
    </row>
    <row r="8722" spans="1:9">
      <c r="A8722" s="7">
        <v>8720.5</v>
      </c>
      <c r="B8722" s="7">
        <v>0</v>
      </c>
      <c r="C8722" s="7"/>
      <c r="D8722" s="7"/>
      <c r="E8722" s="7"/>
      <c r="H8722">
        <v>8720.5</v>
      </c>
      <c r="I8722">
        <v>0</v>
      </c>
    </row>
    <row r="8723" spans="1:9">
      <c r="A8723" s="7">
        <v>8721.5</v>
      </c>
      <c r="B8723" s="7">
        <v>0</v>
      </c>
      <c r="C8723" s="7"/>
      <c r="D8723" s="7"/>
      <c r="E8723" s="7"/>
      <c r="H8723">
        <v>8721.5</v>
      </c>
      <c r="I8723">
        <v>0</v>
      </c>
    </row>
    <row r="8724" spans="1:9">
      <c r="A8724" s="7">
        <v>8722.5</v>
      </c>
      <c r="B8724" s="7">
        <v>0</v>
      </c>
      <c r="C8724" s="7"/>
      <c r="D8724" s="7"/>
      <c r="E8724" s="7"/>
      <c r="H8724">
        <v>8722.5</v>
      </c>
      <c r="I8724">
        <v>0</v>
      </c>
    </row>
    <row r="8725" spans="1:9">
      <c r="A8725" s="7">
        <v>8723.5</v>
      </c>
      <c r="B8725" s="7">
        <v>0</v>
      </c>
      <c r="C8725" s="7"/>
      <c r="D8725" s="7"/>
      <c r="E8725" s="7"/>
      <c r="H8725">
        <v>8723.5</v>
      </c>
      <c r="I8725">
        <v>0</v>
      </c>
    </row>
    <row r="8726" spans="1:9">
      <c r="A8726" s="7">
        <v>8724.5</v>
      </c>
      <c r="B8726" s="7">
        <v>0</v>
      </c>
      <c r="C8726" s="7"/>
      <c r="D8726" s="7"/>
      <c r="E8726" s="7"/>
      <c r="H8726">
        <v>8724.5</v>
      </c>
      <c r="I8726">
        <v>0</v>
      </c>
    </row>
    <row r="8727" spans="1:9">
      <c r="A8727" s="7">
        <v>8725.5</v>
      </c>
      <c r="B8727" s="7">
        <v>0</v>
      </c>
      <c r="C8727" s="7"/>
      <c r="D8727" s="7"/>
      <c r="E8727" s="7"/>
      <c r="H8727">
        <v>8725.5</v>
      </c>
      <c r="I8727">
        <v>0</v>
      </c>
    </row>
    <row r="8728" spans="1:9">
      <c r="A8728" s="7">
        <v>8726.5</v>
      </c>
      <c r="B8728" s="7">
        <v>0</v>
      </c>
      <c r="C8728" s="7"/>
      <c r="D8728" s="7"/>
      <c r="E8728" s="7"/>
      <c r="H8728">
        <v>8726.5</v>
      </c>
      <c r="I8728">
        <v>0</v>
      </c>
    </row>
    <row r="8729" spans="1:9">
      <c r="A8729" s="7">
        <v>8727.5</v>
      </c>
      <c r="B8729" s="7">
        <v>0</v>
      </c>
      <c r="C8729" s="7"/>
      <c r="D8729" s="7"/>
      <c r="E8729" s="7"/>
      <c r="H8729">
        <v>8727.5</v>
      </c>
      <c r="I8729">
        <v>0</v>
      </c>
    </row>
    <row r="8730" spans="1:9">
      <c r="A8730" s="7">
        <v>8728.5</v>
      </c>
      <c r="B8730" s="7">
        <v>0</v>
      </c>
      <c r="C8730" s="7"/>
      <c r="D8730" s="7"/>
      <c r="E8730" s="7"/>
      <c r="H8730">
        <v>8728.5</v>
      </c>
      <c r="I8730">
        <v>0</v>
      </c>
    </row>
    <row r="8731" spans="1:9">
      <c r="A8731" s="7">
        <v>8729.5</v>
      </c>
      <c r="B8731" s="7">
        <v>0</v>
      </c>
      <c r="C8731" s="7"/>
      <c r="D8731" s="7"/>
      <c r="E8731" s="7"/>
      <c r="H8731">
        <v>8729.5</v>
      </c>
      <c r="I8731">
        <v>0</v>
      </c>
    </row>
    <row r="8732" spans="1:9">
      <c r="A8732" s="7">
        <v>8730.5</v>
      </c>
      <c r="B8732" s="7">
        <v>0</v>
      </c>
      <c r="C8732" s="7"/>
      <c r="D8732" s="7"/>
      <c r="E8732" s="7"/>
      <c r="H8732">
        <v>8730.5</v>
      </c>
      <c r="I8732">
        <v>0</v>
      </c>
    </row>
    <row r="8733" spans="1:9">
      <c r="A8733" s="7">
        <v>8731.5</v>
      </c>
      <c r="B8733" s="7">
        <v>0</v>
      </c>
      <c r="C8733" s="7"/>
      <c r="D8733" s="7"/>
      <c r="E8733" s="7"/>
      <c r="H8733">
        <v>8731.5</v>
      </c>
      <c r="I8733">
        <v>0</v>
      </c>
    </row>
    <row r="8734" spans="1:9">
      <c r="A8734" s="7">
        <v>8732.5</v>
      </c>
      <c r="B8734" s="7">
        <v>0</v>
      </c>
      <c r="C8734" s="7"/>
      <c r="D8734" s="7"/>
      <c r="E8734" s="7"/>
      <c r="H8734">
        <v>8732.5</v>
      </c>
      <c r="I8734">
        <v>1</v>
      </c>
    </row>
    <row r="8735" spans="1:9">
      <c r="A8735" s="7">
        <v>8733.5</v>
      </c>
      <c r="B8735" s="7">
        <v>0</v>
      </c>
      <c r="C8735" s="7"/>
      <c r="D8735" s="7"/>
      <c r="E8735" s="7"/>
      <c r="H8735">
        <v>8733.5</v>
      </c>
      <c r="I8735">
        <v>0</v>
      </c>
    </row>
    <row r="8736" spans="1:9">
      <c r="A8736" s="7">
        <v>8734.5</v>
      </c>
      <c r="B8736" s="7">
        <v>0</v>
      </c>
      <c r="C8736" s="7"/>
      <c r="D8736" s="7"/>
      <c r="E8736" s="7"/>
      <c r="H8736">
        <v>8734.5</v>
      </c>
      <c r="I8736">
        <v>0</v>
      </c>
    </row>
    <row r="8737" spans="1:9">
      <c r="A8737" s="7">
        <v>8735.5</v>
      </c>
      <c r="B8737" s="7">
        <v>0</v>
      </c>
      <c r="C8737" s="7"/>
      <c r="D8737" s="7"/>
      <c r="E8737" s="7"/>
      <c r="H8737">
        <v>8735.5</v>
      </c>
      <c r="I8737">
        <v>0</v>
      </c>
    </row>
    <row r="8738" spans="1:9">
      <c r="A8738" s="7">
        <v>8736.5</v>
      </c>
      <c r="B8738" s="7">
        <v>0</v>
      </c>
      <c r="C8738" s="7"/>
      <c r="D8738" s="7"/>
      <c r="E8738" s="7"/>
      <c r="H8738">
        <v>8736.5</v>
      </c>
      <c r="I8738">
        <v>0</v>
      </c>
    </row>
    <row r="8739" spans="1:9">
      <c r="A8739" s="7">
        <v>8737.5</v>
      </c>
      <c r="B8739" s="7">
        <v>0</v>
      </c>
      <c r="C8739" s="7"/>
      <c r="D8739" s="7"/>
      <c r="E8739" s="7"/>
      <c r="H8739">
        <v>8737.5</v>
      </c>
      <c r="I8739">
        <v>0</v>
      </c>
    </row>
    <row r="8740" spans="1:9">
      <c r="A8740" s="7">
        <v>8738.5</v>
      </c>
      <c r="B8740" s="7">
        <v>0</v>
      </c>
      <c r="C8740" s="7"/>
      <c r="D8740" s="7"/>
      <c r="E8740" s="7"/>
      <c r="H8740">
        <v>8738.5</v>
      </c>
      <c r="I8740">
        <v>0</v>
      </c>
    </row>
    <row r="8741" spans="1:9">
      <c r="A8741" s="7">
        <v>8739.5</v>
      </c>
      <c r="B8741" s="7">
        <v>0</v>
      </c>
      <c r="C8741" s="7"/>
      <c r="D8741" s="7"/>
      <c r="E8741" s="7"/>
      <c r="H8741">
        <v>8739.5</v>
      </c>
      <c r="I8741">
        <v>0</v>
      </c>
    </row>
    <row r="8742" spans="1:9">
      <c r="A8742" s="7">
        <v>8740.5</v>
      </c>
      <c r="B8742" s="7">
        <v>0</v>
      </c>
      <c r="C8742" s="7"/>
      <c r="D8742" s="7"/>
      <c r="E8742" s="7"/>
      <c r="H8742">
        <v>8740.5</v>
      </c>
      <c r="I8742">
        <v>0</v>
      </c>
    </row>
    <row r="8743" spans="1:9">
      <c r="A8743" s="7">
        <v>8741.5</v>
      </c>
      <c r="B8743" s="7">
        <v>1</v>
      </c>
      <c r="C8743" s="7"/>
      <c r="D8743" s="7"/>
      <c r="E8743" s="7"/>
      <c r="H8743">
        <v>8741.5</v>
      </c>
      <c r="I8743">
        <v>0</v>
      </c>
    </row>
    <row r="8744" spans="1:9">
      <c r="A8744" s="7">
        <v>8742.5</v>
      </c>
      <c r="B8744" s="7">
        <v>0</v>
      </c>
      <c r="C8744" s="7"/>
      <c r="D8744" s="7"/>
      <c r="E8744" s="7"/>
      <c r="H8744">
        <v>8742.5</v>
      </c>
      <c r="I8744">
        <v>0</v>
      </c>
    </row>
    <row r="8745" spans="1:9">
      <c r="A8745" s="7">
        <v>8743.5</v>
      </c>
      <c r="B8745" s="7">
        <v>0</v>
      </c>
      <c r="C8745" s="7"/>
      <c r="D8745" s="7"/>
      <c r="E8745" s="7"/>
      <c r="H8745">
        <v>8743.5</v>
      </c>
      <c r="I8745">
        <v>0</v>
      </c>
    </row>
    <row r="8746" spans="1:9">
      <c r="A8746" s="7">
        <v>8744.5</v>
      </c>
      <c r="B8746" s="7">
        <v>0</v>
      </c>
      <c r="C8746" s="7"/>
      <c r="D8746" s="7"/>
      <c r="E8746" s="7"/>
      <c r="H8746">
        <v>8744.5</v>
      </c>
      <c r="I8746">
        <v>0</v>
      </c>
    </row>
    <row r="8747" spans="1:9">
      <c r="A8747" s="7">
        <v>8745.5</v>
      </c>
      <c r="B8747" s="7">
        <v>0</v>
      </c>
      <c r="C8747" s="7"/>
      <c r="D8747" s="7"/>
      <c r="E8747" s="7"/>
      <c r="H8747">
        <v>8745.5</v>
      </c>
      <c r="I8747">
        <v>0</v>
      </c>
    </row>
    <row r="8748" spans="1:9">
      <c r="A8748" s="7">
        <v>8746.5</v>
      </c>
      <c r="B8748" s="7">
        <v>0</v>
      </c>
      <c r="C8748" s="7"/>
      <c r="D8748" s="7"/>
      <c r="E8748" s="7"/>
      <c r="H8748">
        <v>8746.5</v>
      </c>
      <c r="I8748">
        <v>0</v>
      </c>
    </row>
    <row r="8749" spans="1:9">
      <c r="A8749" s="7">
        <v>8747.5</v>
      </c>
      <c r="B8749" s="7">
        <v>0</v>
      </c>
      <c r="C8749" s="7"/>
      <c r="D8749" s="7"/>
      <c r="E8749" s="7"/>
      <c r="H8749">
        <v>8747.5</v>
      </c>
      <c r="I8749">
        <v>0</v>
      </c>
    </row>
    <row r="8750" spans="1:9">
      <c r="A8750" s="7">
        <v>8748.5</v>
      </c>
      <c r="B8750" s="7">
        <v>0</v>
      </c>
      <c r="C8750" s="7"/>
      <c r="D8750" s="7"/>
      <c r="E8750" s="7"/>
      <c r="H8750">
        <v>8748.5</v>
      </c>
      <c r="I8750">
        <v>0</v>
      </c>
    </row>
    <row r="8751" spans="1:9">
      <c r="A8751" s="7">
        <v>8749.5</v>
      </c>
      <c r="B8751" s="7">
        <v>0</v>
      </c>
      <c r="C8751" s="7"/>
      <c r="D8751" s="7"/>
      <c r="E8751" s="7"/>
      <c r="H8751">
        <v>8749.5</v>
      </c>
      <c r="I8751">
        <v>0</v>
      </c>
    </row>
    <row r="8752" spans="1:9">
      <c r="A8752" s="7">
        <v>8750.5</v>
      </c>
      <c r="B8752" s="7">
        <v>0</v>
      </c>
      <c r="C8752" s="7"/>
      <c r="D8752" s="7"/>
      <c r="E8752" s="7"/>
      <c r="H8752">
        <v>8750.5</v>
      </c>
      <c r="I8752">
        <v>0</v>
      </c>
    </row>
    <row r="8753" spans="1:9">
      <c r="A8753" s="7">
        <v>8751.5</v>
      </c>
      <c r="B8753" s="7">
        <v>0</v>
      </c>
      <c r="C8753" s="7"/>
      <c r="D8753" s="7"/>
      <c r="E8753" s="7"/>
      <c r="H8753">
        <v>8751.5</v>
      </c>
      <c r="I8753">
        <v>0</v>
      </c>
    </row>
    <row r="8754" spans="1:9">
      <c r="A8754" s="7">
        <v>8752.5</v>
      </c>
      <c r="B8754" s="7">
        <v>0</v>
      </c>
      <c r="C8754" s="7"/>
      <c r="D8754" s="7"/>
      <c r="E8754" s="7"/>
      <c r="H8754">
        <v>8752.5</v>
      </c>
      <c r="I8754">
        <v>0</v>
      </c>
    </row>
    <row r="8755" spans="1:9">
      <c r="A8755" s="7">
        <v>8753.5</v>
      </c>
      <c r="B8755" s="7">
        <v>0</v>
      </c>
      <c r="C8755" s="7"/>
      <c r="D8755" s="7"/>
      <c r="E8755" s="7"/>
      <c r="H8755">
        <v>8753.5</v>
      </c>
      <c r="I8755">
        <v>0</v>
      </c>
    </row>
    <row r="8756" spans="1:9">
      <c r="A8756" s="7">
        <v>8754.5</v>
      </c>
      <c r="B8756" s="7">
        <v>0</v>
      </c>
      <c r="C8756" s="7"/>
      <c r="D8756" s="7"/>
      <c r="E8756" s="7"/>
      <c r="H8756">
        <v>8754.5</v>
      </c>
      <c r="I8756">
        <v>0</v>
      </c>
    </row>
    <row r="8757" spans="1:9">
      <c r="A8757" s="7">
        <v>8755.5</v>
      </c>
      <c r="B8757" s="7">
        <v>0</v>
      </c>
      <c r="C8757" s="7"/>
      <c r="D8757" s="7"/>
      <c r="E8757" s="7"/>
      <c r="H8757">
        <v>8755.5</v>
      </c>
      <c r="I8757">
        <v>0</v>
      </c>
    </row>
    <row r="8758" spans="1:9">
      <c r="A8758" s="7">
        <v>8756.5</v>
      </c>
      <c r="B8758" s="7">
        <v>0</v>
      </c>
      <c r="C8758" s="7"/>
      <c r="D8758" s="7"/>
      <c r="E8758" s="7"/>
      <c r="H8758">
        <v>8756.5</v>
      </c>
      <c r="I8758">
        <v>0</v>
      </c>
    </row>
    <row r="8759" spans="1:9">
      <c r="A8759" s="7">
        <v>8757.5</v>
      </c>
      <c r="B8759" s="7">
        <v>1</v>
      </c>
      <c r="C8759" s="7"/>
      <c r="D8759" s="7"/>
      <c r="E8759" s="7"/>
      <c r="H8759">
        <v>8757.5</v>
      </c>
      <c r="I8759">
        <v>0</v>
      </c>
    </row>
    <row r="8760" spans="1:9">
      <c r="A8760" s="7">
        <v>8758.5</v>
      </c>
      <c r="B8760" s="7">
        <v>0</v>
      </c>
      <c r="C8760" s="7"/>
      <c r="D8760" s="7"/>
      <c r="E8760" s="7"/>
      <c r="H8760">
        <v>8758.5</v>
      </c>
      <c r="I8760">
        <v>0</v>
      </c>
    </row>
    <row r="8761" spans="1:9">
      <c r="A8761" s="7">
        <v>8759.5</v>
      </c>
      <c r="B8761" s="7">
        <v>0</v>
      </c>
      <c r="C8761" s="7"/>
      <c r="D8761" s="7"/>
      <c r="E8761" s="7"/>
      <c r="H8761">
        <v>8759.5</v>
      </c>
      <c r="I8761">
        <v>0</v>
      </c>
    </row>
    <row r="8762" spans="1:9">
      <c r="A8762" s="7">
        <v>8760.5</v>
      </c>
      <c r="B8762" s="7">
        <v>0</v>
      </c>
      <c r="C8762" s="7"/>
      <c r="D8762" s="7"/>
      <c r="E8762" s="7"/>
      <c r="H8762">
        <v>8760.5</v>
      </c>
      <c r="I8762">
        <v>0</v>
      </c>
    </row>
    <row r="8763" spans="1:9">
      <c r="A8763" s="7">
        <v>8761.5</v>
      </c>
      <c r="B8763" s="7">
        <v>0</v>
      </c>
      <c r="C8763" s="7"/>
      <c r="D8763" s="7"/>
      <c r="E8763" s="7"/>
      <c r="H8763">
        <v>8761.5</v>
      </c>
      <c r="I8763">
        <v>0</v>
      </c>
    </row>
    <row r="8764" spans="1:9">
      <c r="A8764" s="7">
        <v>8762.5</v>
      </c>
      <c r="B8764" s="7">
        <v>0</v>
      </c>
      <c r="C8764" s="7"/>
      <c r="D8764" s="7"/>
      <c r="E8764" s="7"/>
      <c r="H8764">
        <v>8762.5</v>
      </c>
      <c r="I8764">
        <v>0</v>
      </c>
    </row>
    <row r="8765" spans="1:9">
      <c r="A8765" s="7">
        <v>8763.5</v>
      </c>
      <c r="B8765" s="7">
        <v>0</v>
      </c>
      <c r="C8765" s="7"/>
      <c r="D8765" s="7"/>
      <c r="E8765" s="7"/>
      <c r="H8765">
        <v>8763.5</v>
      </c>
      <c r="I8765">
        <v>0</v>
      </c>
    </row>
    <row r="8766" spans="1:9">
      <c r="A8766" s="7">
        <v>8764.5</v>
      </c>
      <c r="B8766" s="7">
        <v>0</v>
      </c>
      <c r="C8766" s="7"/>
      <c r="D8766" s="7"/>
      <c r="E8766" s="7"/>
      <c r="H8766">
        <v>8764.5</v>
      </c>
      <c r="I8766">
        <v>0</v>
      </c>
    </row>
    <row r="8767" spans="1:9">
      <c r="A8767" s="7">
        <v>8765.5</v>
      </c>
      <c r="B8767" s="7">
        <v>0</v>
      </c>
      <c r="C8767" s="7"/>
      <c r="D8767" s="7"/>
      <c r="E8767" s="7"/>
      <c r="H8767">
        <v>8765.5</v>
      </c>
      <c r="I8767">
        <v>0</v>
      </c>
    </row>
    <row r="8768" spans="1:9">
      <c r="A8768" s="7">
        <v>8766.5</v>
      </c>
      <c r="B8768" s="7">
        <v>0</v>
      </c>
      <c r="C8768" s="7"/>
      <c r="D8768" s="7"/>
      <c r="E8768" s="7"/>
      <c r="H8768">
        <v>8766.5</v>
      </c>
      <c r="I8768">
        <v>0</v>
      </c>
    </row>
    <row r="8769" spans="1:9">
      <c r="A8769" s="7">
        <v>8767.5</v>
      </c>
      <c r="B8769" s="7">
        <v>0</v>
      </c>
      <c r="C8769" s="7"/>
      <c r="D8769" s="7"/>
      <c r="E8769" s="7"/>
      <c r="H8769">
        <v>8767.5</v>
      </c>
      <c r="I8769">
        <v>1</v>
      </c>
    </row>
    <row r="8770" spans="1:9">
      <c r="A8770" s="7">
        <v>8768.5</v>
      </c>
      <c r="B8770" s="7">
        <v>0</v>
      </c>
      <c r="C8770" s="7"/>
      <c r="D8770" s="7"/>
      <c r="E8770" s="7"/>
      <c r="H8770">
        <v>8768.5</v>
      </c>
      <c r="I8770">
        <v>0</v>
      </c>
    </row>
    <row r="8771" spans="1:9">
      <c r="A8771" s="7">
        <v>8769.5</v>
      </c>
      <c r="B8771" s="7">
        <v>0</v>
      </c>
      <c r="C8771" s="7"/>
      <c r="D8771" s="7"/>
      <c r="E8771" s="7"/>
      <c r="H8771">
        <v>8769.5</v>
      </c>
      <c r="I8771">
        <v>0</v>
      </c>
    </row>
    <row r="8772" spans="1:9">
      <c r="A8772" s="7">
        <v>8770.5</v>
      </c>
      <c r="B8772" s="7">
        <v>0</v>
      </c>
      <c r="C8772" s="7"/>
      <c r="D8772" s="7"/>
      <c r="E8772" s="7"/>
      <c r="H8772">
        <v>8770.5</v>
      </c>
      <c r="I8772">
        <v>0</v>
      </c>
    </row>
    <row r="8773" spans="1:9">
      <c r="A8773" s="7">
        <v>8771.5</v>
      </c>
      <c r="B8773" s="7">
        <v>0</v>
      </c>
      <c r="C8773" s="7"/>
      <c r="D8773" s="7"/>
      <c r="E8773" s="7"/>
      <c r="H8773">
        <v>8771.5</v>
      </c>
      <c r="I8773">
        <v>0</v>
      </c>
    </row>
    <row r="8774" spans="1:9">
      <c r="A8774" s="7">
        <v>8772.5</v>
      </c>
      <c r="B8774" s="7">
        <v>0</v>
      </c>
      <c r="C8774" s="7"/>
      <c r="D8774" s="7"/>
      <c r="E8774" s="7"/>
      <c r="H8774">
        <v>8772.5</v>
      </c>
      <c r="I8774">
        <v>0</v>
      </c>
    </row>
    <row r="8775" spans="1:9">
      <c r="A8775" s="7">
        <v>8773.5</v>
      </c>
      <c r="B8775" s="7">
        <v>0</v>
      </c>
      <c r="C8775" s="7"/>
      <c r="D8775" s="7"/>
      <c r="E8775" s="7"/>
      <c r="H8775">
        <v>8773.5</v>
      </c>
      <c r="I8775">
        <v>0</v>
      </c>
    </row>
    <row r="8776" spans="1:9">
      <c r="A8776" s="7">
        <v>8774.5</v>
      </c>
      <c r="B8776" s="7">
        <v>0</v>
      </c>
      <c r="C8776" s="7"/>
      <c r="D8776" s="7"/>
      <c r="E8776" s="7"/>
      <c r="H8776">
        <v>8774.5</v>
      </c>
      <c r="I8776">
        <v>0</v>
      </c>
    </row>
    <row r="8777" spans="1:9">
      <c r="A8777" s="7">
        <v>8775.5</v>
      </c>
      <c r="B8777" s="7">
        <v>0</v>
      </c>
      <c r="C8777" s="7"/>
      <c r="D8777" s="7"/>
      <c r="E8777" s="7"/>
      <c r="H8777">
        <v>8775.5</v>
      </c>
      <c r="I8777">
        <v>0</v>
      </c>
    </row>
    <row r="8778" spans="1:9">
      <c r="A8778" s="7">
        <v>8776.5</v>
      </c>
      <c r="B8778" s="7">
        <v>0</v>
      </c>
      <c r="C8778" s="7"/>
      <c r="D8778" s="7"/>
      <c r="E8778" s="7"/>
      <c r="H8778">
        <v>8776.5</v>
      </c>
      <c r="I8778">
        <v>0</v>
      </c>
    </row>
    <row r="8779" spans="1:9">
      <c r="A8779" s="7">
        <v>8777.5</v>
      </c>
      <c r="B8779" s="7">
        <v>0</v>
      </c>
      <c r="C8779" s="7"/>
      <c r="D8779" s="7"/>
      <c r="E8779" s="7"/>
      <c r="H8779">
        <v>8777.5</v>
      </c>
      <c r="I8779">
        <v>0</v>
      </c>
    </row>
    <row r="8780" spans="1:9">
      <c r="A8780" s="7">
        <v>8778.5</v>
      </c>
      <c r="B8780" s="7">
        <v>0</v>
      </c>
      <c r="C8780" s="7"/>
      <c r="D8780" s="7"/>
      <c r="E8780" s="7"/>
      <c r="H8780">
        <v>8778.5</v>
      </c>
      <c r="I8780">
        <v>0</v>
      </c>
    </row>
    <row r="8781" spans="1:9">
      <c r="A8781" s="7">
        <v>8779.5</v>
      </c>
      <c r="B8781" s="7">
        <v>0</v>
      </c>
      <c r="C8781" s="7"/>
      <c r="D8781" s="7"/>
      <c r="E8781" s="7"/>
      <c r="H8781">
        <v>8779.5</v>
      </c>
      <c r="I8781">
        <v>0</v>
      </c>
    </row>
    <row r="8782" spans="1:9">
      <c r="A8782" s="7">
        <v>8780.5</v>
      </c>
      <c r="B8782" s="7">
        <v>0</v>
      </c>
      <c r="C8782" s="7"/>
      <c r="D8782" s="7"/>
      <c r="E8782" s="7"/>
      <c r="H8782">
        <v>8780.5</v>
      </c>
      <c r="I8782">
        <v>0</v>
      </c>
    </row>
    <row r="8783" spans="1:9">
      <c r="A8783" s="7">
        <v>8781.5</v>
      </c>
      <c r="B8783" s="7">
        <v>0</v>
      </c>
      <c r="C8783" s="7"/>
      <c r="D8783" s="7"/>
      <c r="E8783" s="7"/>
      <c r="H8783">
        <v>8781.5</v>
      </c>
      <c r="I8783">
        <v>0</v>
      </c>
    </row>
    <row r="8784" spans="1:9">
      <c r="A8784" s="7">
        <v>8782.5</v>
      </c>
      <c r="B8784" s="7">
        <v>0</v>
      </c>
      <c r="C8784" s="7"/>
      <c r="D8784" s="7"/>
      <c r="E8784" s="7"/>
      <c r="H8784">
        <v>8782.5</v>
      </c>
      <c r="I8784">
        <v>0</v>
      </c>
    </row>
    <row r="8785" spans="1:9">
      <c r="A8785" s="7">
        <v>8783.5</v>
      </c>
      <c r="B8785" s="7">
        <v>0</v>
      </c>
      <c r="C8785" s="7"/>
      <c r="D8785" s="7"/>
      <c r="E8785" s="7"/>
      <c r="H8785">
        <v>8783.5</v>
      </c>
      <c r="I8785">
        <v>0</v>
      </c>
    </row>
    <row r="8786" spans="1:9">
      <c r="A8786" s="7">
        <v>8784.5</v>
      </c>
      <c r="B8786" s="7">
        <v>0</v>
      </c>
      <c r="C8786" s="7"/>
      <c r="D8786" s="7"/>
      <c r="E8786" s="7"/>
      <c r="H8786">
        <v>8784.5</v>
      </c>
      <c r="I8786">
        <v>0</v>
      </c>
    </row>
    <row r="8787" spans="1:9">
      <c r="A8787" s="7">
        <v>8785.5</v>
      </c>
      <c r="B8787" s="7">
        <v>0</v>
      </c>
      <c r="C8787" s="7"/>
      <c r="D8787" s="7"/>
      <c r="E8787" s="7"/>
      <c r="H8787">
        <v>8785.5</v>
      </c>
      <c r="I8787">
        <v>0</v>
      </c>
    </row>
    <row r="8788" spans="1:9">
      <c r="A8788" s="7">
        <v>8786.5</v>
      </c>
      <c r="B8788" s="7">
        <v>0</v>
      </c>
      <c r="C8788" s="7"/>
      <c r="D8788" s="7"/>
      <c r="E8788" s="7"/>
      <c r="H8788">
        <v>8786.5</v>
      </c>
      <c r="I8788">
        <v>0</v>
      </c>
    </row>
    <row r="8789" spans="1:9">
      <c r="A8789" s="7">
        <v>8787.5</v>
      </c>
      <c r="B8789" s="7">
        <v>0</v>
      </c>
      <c r="C8789" s="7"/>
      <c r="D8789" s="7"/>
      <c r="E8789" s="7"/>
      <c r="H8789">
        <v>8787.5</v>
      </c>
      <c r="I8789">
        <v>0</v>
      </c>
    </row>
    <row r="8790" spans="1:9">
      <c r="A8790" s="7">
        <v>8788.5</v>
      </c>
      <c r="B8790" s="7">
        <v>0</v>
      </c>
      <c r="C8790" s="7"/>
      <c r="D8790" s="7"/>
      <c r="E8790" s="7"/>
      <c r="H8790">
        <v>8788.5</v>
      </c>
      <c r="I8790">
        <v>0</v>
      </c>
    </row>
    <row r="8791" spans="1:9">
      <c r="A8791" s="7">
        <v>8789.5</v>
      </c>
      <c r="B8791" s="7">
        <v>0</v>
      </c>
      <c r="C8791" s="7"/>
      <c r="D8791" s="7"/>
      <c r="E8791" s="7"/>
      <c r="H8791">
        <v>8789.5</v>
      </c>
      <c r="I8791">
        <v>0</v>
      </c>
    </row>
    <row r="8792" spans="1:9">
      <c r="A8792" s="7">
        <v>8790.5</v>
      </c>
      <c r="B8792" s="7">
        <v>0</v>
      </c>
      <c r="C8792" s="7"/>
      <c r="D8792" s="7"/>
      <c r="E8792" s="7"/>
      <c r="H8792">
        <v>8790.5</v>
      </c>
      <c r="I8792">
        <v>0</v>
      </c>
    </row>
    <row r="8793" spans="1:9">
      <c r="A8793" s="7">
        <v>8791.5</v>
      </c>
      <c r="B8793" s="7">
        <v>0</v>
      </c>
      <c r="C8793" s="7"/>
      <c r="D8793" s="7"/>
      <c r="E8793" s="7"/>
      <c r="H8793">
        <v>8791.5</v>
      </c>
      <c r="I8793">
        <v>0</v>
      </c>
    </row>
    <row r="8794" spans="1:9">
      <c r="A8794" s="7">
        <v>8792.5</v>
      </c>
      <c r="B8794" s="7">
        <v>0</v>
      </c>
      <c r="C8794" s="7"/>
      <c r="D8794" s="7"/>
      <c r="E8794" s="7"/>
      <c r="H8794">
        <v>8792.5</v>
      </c>
      <c r="I8794">
        <v>0</v>
      </c>
    </row>
    <row r="8795" spans="1:9">
      <c r="A8795" s="7">
        <v>8793.5</v>
      </c>
      <c r="B8795" s="7">
        <v>0</v>
      </c>
      <c r="C8795" s="7"/>
      <c r="D8795" s="7"/>
      <c r="E8795" s="7"/>
      <c r="H8795">
        <v>8793.5</v>
      </c>
      <c r="I8795">
        <v>0</v>
      </c>
    </row>
    <row r="8796" spans="1:9">
      <c r="A8796" s="7">
        <v>8794.5</v>
      </c>
      <c r="B8796" s="7">
        <v>0</v>
      </c>
      <c r="C8796" s="7"/>
      <c r="D8796" s="7"/>
      <c r="E8796" s="7"/>
      <c r="H8796">
        <v>8794.5</v>
      </c>
      <c r="I8796">
        <v>0</v>
      </c>
    </row>
    <row r="8797" spans="1:9">
      <c r="A8797" s="7">
        <v>8795.5</v>
      </c>
      <c r="B8797" s="7">
        <v>0</v>
      </c>
      <c r="C8797" s="7"/>
      <c r="D8797" s="7"/>
      <c r="E8797" s="7"/>
      <c r="H8797">
        <v>8795.5</v>
      </c>
      <c r="I8797">
        <v>0</v>
      </c>
    </row>
    <row r="8798" spans="1:9">
      <c r="A8798" s="7">
        <v>8796.5</v>
      </c>
      <c r="B8798" s="7">
        <v>0</v>
      </c>
      <c r="C8798" s="7"/>
      <c r="D8798" s="7"/>
      <c r="E8798" s="7"/>
      <c r="H8798">
        <v>8796.5</v>
      </c>
      <c r="I8798">
        <v>0</v>
      </c>
    </row>
    <row r="8799" spans="1:9">
      <c r="A8799" s="7">
        <v>8797.5</v>
      </c>
      <c r="B8799" s="7">
        <v>0</v>
      </c>
      <c r="C8799" s="7"/>
      <c r="D8799" s="7"/>
      <c r="E8799" s="7"/>
      <c r="H8799">
        <v>8797.5</v>
      </c>
      <c r="I8799">
        <v>0</v>
      </c>
    </row>
    <row r="8800" spans="1:9">
      <c r="A8800" s="7">
        <v>8798.5</v>
      </c>
      <c r="B8800" s="7">
        <v>0</v>
      </c>
      <c r="C8800" s="7"/>
      <c r="D8800" s="7"/>
      <c r="E8800" s="7"/>
      <c r="H8800">
        <v>8798.5</v>
      </c>
      <c r="I8800">
        <v>0</v>
      </c>
    </row>
    <row r="8801" spans="1:9">
      <c r="A8801" s="7">
        <v>8799.5</v>
      </c>
      <c r="B8801" s="7">
        <v>0</v>
      </c>
      <c r="C8801" s="7"/>
      <c r="D8801" s="7"/>
      <c r="E8801" s="7"/>
      <c r="H8801">
        <v>8799.5</v>
      </c>
      <c r="I8801">
        <v>0</v>
      </c>
    </row>
    <row r="8802" spans="1:9">
      <c r="A8802" s="7">
        <v>8800.5</v>
      </c>
      <c r="B8802" s="7">
        <v>0</v>
      </c>
      <c r="C8802" s="7"/>
      <c r="D8802" s="7"/>
      <c r="E8802" s="7"/>
      <c r="H8802">
        <v>8800.5</v>
      </c>
      <c r="I8802">
        <v>0</v>
      </c>
    </row>
    <row r="8803" spans="1:9">
      <c r="A8803" s="7">
        <v>8801.5</v>
      </c>
      <c r="B8803" s="7">
        <v>0</v>
      </c>
      <c r="C8803" s="7"/>
      <c r="D8803" s="7"/>
      <c r="E8803" s="7"/>
      <c r="H8803">
        <v>8801.5</v>
      </c>
      <c r="I8803">
        <v>0</v>
      </c>
    </row>
    <row r="8804" spans="1:9">
      <c r="A8804" s="7">
        <v>8802.5</v>
      </c>
      <c r="B8804" s="7">
        <v>0</v>
      </c>
      <c r="C8804" s="7"/>
      <c r="D8804" s="7"/>
      <c r="E8804" s="7"/>
      <c r="H8804">
        <v>8802.5</v>
      </c>
      <c r="I8804">
        <v>0</v>
      </c>
    </row>
    <row r="8805" spans="1:9">
      <c r="A8805" s="7">
        <v>8803.5</v>
      </c>
      <c r="B8805" s="7">
        <v>0</v>
      </c>
      <c r="C8805" s="7"/>
      <c r="D8805" s="7"/>
      <c r="E8805" s="7"/>
      <c r="H8805">
        <v>8803.5</v>
      </c>
      <c r="I8805">
        <v>0</v>
      </c>
    </row>
    <row r="8806" spans="1:9">
      <c r="A8806" s="7">
        <v>8804.5</v>
      </c>
      <c r="B8806" s="7">
        <v>0</v>
      </c>
      <c r="C8806" s="7"/>
      <c r="D8806" s="7"/>
      <c r="E8806" s="7"/>
      <c r="H8806">
        <v>8804.5</v>
      </c>
      <c r="I8806">
        <v>0</v>
      </c>
    </row>
    <row r="8807" spans="1:9">
      <c r="A8807" s="7">
        <v>8805.5</v>
      </c>
      <c r="B8807" s="7">
        <v>0</v>
      </c>
      <c r="C8807" s="7"/>
      <c r="D8807" s="7"/>
      <c r="E8807" s="7"/>
      <c r="H8807">
        <v>8805.5</v>
      </c>
      <c r="I8807">
        <v>0</v>
      </c>
    </row>
    <row r="8808" spans="1:9">
      <c r="A8808" s="7">
        <v>8806.5</v>
      </c>
      <c r="B8808" s="7">
        <v>0</v>
      </c>
      <c r="C8808" s="7"/>
      <c r="D8808" s="7"/>
      <c r="E8808" s="7"/>
      <c r="H8808">
        <v>8806.5</v>
      </c>
      <c r="I8808">
        <v>0</v>
      </c>
    </row>
    <row r="8809" spans="1:9">
      <c r="A8809" s="7">
        <v>8807.5</v>
      </c>
      <c r="B8809" s="7">
        <v>0</v>
      </c>
      <c r="C8809" s="7"/>
      <c r="D8809" s="7"/>
      <c r="E8809" s="7"/>
      <c r="H8809">
        <v>8807.5</v>
      </c>
      <c r="I8809">
        <v>0</v>
      </c>
    </row>
    <row r="8810" spans="1:9">
      <c r="A8810" s="7">
        <v>8808.5</v>
      </c>
      <c r="B8810" s="7">
        <v>0</v>
      </c>
      <c r="C8810" s="7"/>
      <c r="D8810" s="7"/>
      <c r="E8810" s="7"/>
      <c r="H8810">
        <v>8808.5</v>
      </c>
      <c r="I8810">
        <v>0</v>
      </c>
    </row>
    <row r="8811" spans="1:9">
      <c r="A8811" s="7">
        <v>8809.5</v>
      </c>
      <c r="B8811" s="7">
        <v>0</v>
      </c>
      <c r="C8811" s="7"/>
      <c r="D8811" s="7"/>
      <c r="E8811" s="7"/>
      <c r="H8811">
        <v>8809.5</v>
      </c>
      <c r="I8811">
        <v>0</v>
      </c>
    </row>
    <row r="8812" spans="1:9">
      <c r="A8812" s="7">
        <v>8810.5</v>
      </c>
      <c r="B8812" s="7">
        <v>0</v>
      </c>
      <c r="C8812" s="7"/>
      <c r="D8812" s="7"/>
      <c r="E8812" s="7"/>
      <c r="H8812">
        <v>8810.5</v>
      </c>
      <c r="I8812">
        <v>0</v>
      </c>
    </row>
    <row r="8813" spans="1:9">
      <c r="A8813" s="7">
        <v>8811.5</v>
      </c>
      <c r="B8813" s="7">
        <v>0</v>
      </c>
      <c r="C8813" s="7"/>
      <c r="D8813" s="7"/>
      <c r="E8813" s="7"/>
      <c r="H8813">
        <v>8811.5</v>
      </c>
      <c r="I8813">
        <v>0</v>
      </c>
    </row>
    <row r="8814" spans="1:9">
      <c r="A8814" s="7">
        <v>8812.5</v>
      </c>
      <c r="B8814" s="7">
        <v>0</v>
      </c>
      <c r="C8814" s="7"/>
      <c r="D8814" s="7"/>
      <c r="E8814" s="7"/>
      <c r="H8814">
        <v>8812.5</v>
      </c>
      <c r="I8814">
        <v>0</v>
      </c>
    </row>
    <row r="8815" spans="1:9">
      <c r="A8815" s="7">
        <v>8813.5</v>
      </c>
      <c r="B8815" s="7">
        <v>0</v>
      </c>
      <c r="C8815" s="7"/>
      <c r="D8815" s="7"/>
      <c r="E8815" s="7"/>
      <c r="H8815">
        <v>8813.5</v>
      </c>
      <c r="I8815">
        <v>0</v>
      </c>
    </row>
    <row r="8816" spans="1:9">
      <c r="A8816" s="7">
        <v>8814.5</v>
      </c>
      <c r="B8816" s="7">
        <v>0</v>
      </c>
      <c r="C8816" s="7"/>
      <c r="D8816" s="7"/>
      <c r="E8816" s="7"/>
      <c r="H8816">
        <v>8814.5</v>
      </c>
      <c r="I8816">
        <v>0</v>
      </c>
    </row>
    <row r="8817" spans="1:9">
      <c r="A8817" s="7">
        <v>8815.5</v>
      </c>
      <c r="B8817" s="7">
        <v>0</v>
      </c>
      <c r="C8817" s="7"/>
      <c r="D8817" s="7"/>
      <c r="E8817" s="7"/>
      <c r="H8817">
        <v>8815.5</v>
      </c>
      <c r="I8817">
        <v>0</v>
      </c>
    </row>
    <row r="8818" spans="1:9">
      <c r="A8818" s="7">
        <v>8816.5</v>
      </c>
      <c r="B8818" s="7">
        <v>0</v>
      </c>
      <c r="C8818" s="7"/>
      <c r="D8818" s="7"/>
      <c r="E8818" s="7"/>
      <c r="H8818">
        <v>8816.5</v>
      </c>
      <c r="I8818">
        <v>0</v>
      </c>
    </row>
    <row r="8819" spans="1:9">
      <c r="A8819" s="7">
        <v>8817.5</v>
      </c>
      <c r="B8819" s="7">
        <v>0</v>
      </c>
      <c r="C8819" s="7"/>
      <c r="D8819" s="7"/>
      <c r="E8819" s="7"/>
      <c r="H8819">
        <v>8817.5</v>
      </c>
      <c r="I8819">
        <v>1</v>
      </c>
    </row>
    <row r="8820" spans="1:9">
      <c r="A8820" s="7">
        <v>8818.5</v>
      </c>
      <c r="B8820" s="7">
        <v>0</v>
      </c>
      <c r="C8820" s="7"/>
      <c r="D8820" s="7"/>
      <c r="E8820" s="7"/>
      <c r="H8820">
        <v>8818.5</v>
      </c>
      <c r="I8820">
        <v>0</v>
      </c>
    </row>
    <row r="8821" spans="1:9">
      <c r="A8821" s="7">
        <v>8819.5</v>
      </c>
      <c r="B8821" s="7">
        <v>0</v>
      </c>
      <c r="C8821" s="7"/>
      <c r="D8821" s="7"/>
      <c r="E8821" s="7"/>
      <c r="H8821">
        <v>8819.5</v>
      </c>
      <c r="I8821">
        <v>0</v>
      </c>
    </row>
    <row r="8822" spans="1:9">
      <c r="A8822" s="7">
        <v>8820.5</v>
      </c>
      <c r="B8822" s="7">
        <v>0</v>
      </c>
      <c r="C8822" s="7"/>
      <c r="D8822" s="7"/>
      <c r="E8822" s="7"/>
      <c r="H8822">
        <v>8820.5</v>
      </c>
      <c r="I8822">
        <v>1</v>
      </c>
    </row>
    <row r="8823" spans="1:9">
      <c r="A8823" s="7">
        <v>8821.5</v>
      </c>
      <c r="B8823" s="7">
        <v>0</v>
      </c>
      <c r="C8823" s="7"/>
      <c r="D8823" s="7"/>
      <c r="E8823" s="7"/>
      <c r="H8823">
        <v>8821.5</v>
      </c>
      <c r="I8823">
        <v>0</v>
      </c>
    </row>
    <row r="8824" spans="1:9">
      <c r="A8824" s="7">
        <v>8822.5</v>
      </c>
      <c r="B8824" s="7">
        <v>0</v>
      </c>
      <c r="C8824" s="7"/>
      <c r="D8824" s="7"/>
      <c r="E8824" s="7"/>
      <c r="H8824">
        <v>8822.5</v>
      </c>
      <c r="I8824">
        <v>0</v>
      </c>
    </row>
    <row r="8825" spans="1:9">
      <c r="A8825" s="7">
        <v>8823.5</v>
      </c>
      <c r="B8825" s="7">
        <v>0</v>
      </c>
      <c r="C8825" s="7"/>
      <c r="D8825" s="7"/>
      <c r="E8825" s="7"/>
      <c r="H8825">
        <v>8823.5</v>
      </c>
      <c r="I8825">
        <v>0</v>
      </c>
    </row>
    <row r="8826" spans="1:9">
      <c r="A8826" s="7">
        <v>8824.5</v>
      </c>
      <c r="B8826" s="7">
        <v>0</v>
      </c>
      <c r="C8826" s="7"/>
      <c r="D8826" s="7"/>
      <c r="E8826" s="7"/>
      <c r="H8826">
        <v>8824.5</v>
      </c>
      <c r="I8826">
        <v>0</v>
      </c>
    </row>
    <row r="8827" spans="1:9">
      <c r="A8827" s="7">
        <v>8825.5</v>
      </c>
      <c r="B8827" s="7">
        <v>0</v>
      </c>
      <c r="C8827" s="7"/>
      <c r="D8827" s="7"/>
      <c r="E8827" s="7"/>
      <c r="H8827">
        <v>8825.5</v>
      </c>
      <c r="I8827">
        <v>0</v>
      </c>
    </row>
    <row r="8828" spans="1:9">
      <c r="A8828" s="7">
        <v>8826.5</v>
      </c>
      <c r="B8828" s="7">
        <v>0</v>
      </c>
      <c r="C8828" s="7"/>
      <c r="D8828" s="7"/>
      <c r="E8828" s="7"/>
      <c r="H8828">
        <v>8826.5</v>
      </c>
      <c r="I8828">
        <v>0</v>
      </c>
    </row>
    <row r="8829" spans="1:9">
      <c r="A8829" s="7">
        <v>8827.5</v>
      </c>
      <c r="B8829" s="7">
        <v>0</v>
      </c>
      <c r="C8829" s="7"/>
      <c r="D8829" s="7"/>
      <c r="E8829" s="7"/>
      <c r="H8829">
        <v>8827.5</v>
      </c>
      <c r="I8829">
        <v>0</v>
      </c>
    </row>
    <row r="8830" spans="1:9">
      <c r="A8830" s="7">
        <v>8828.5</v>
      </c>
      <c r="B8830" s="7">
        <v>0</v>
      </c>
      <c r="C8830" s="7"/>
      <c r="D8830" s="7"/>
      <c r="E8830" s="7"/>
      <c r="H8830">
        <v>8828.5</v>
      </c>
      <c r="I8830">
        <v>0</v>
      </c>
    </row>
    <row r="8831" spans="1:9">
      <c r="A8831" s="7">
        <v>8829.5</v>
      </c>
      <c r="B8831" s="7">
        <v>0</v>
      </c>
      <c r="C8831" s="7"/>
      <c r="D8831" s="7"/>
      <c r="E8831" s="7"/>
      <c r="H8831">
        <v>8829.5</v>
      </c>
      <c r="I8831">
        <v>0</v>
      </c>
    </row>
    <row r="8832" spans="1:9">
      <c r="A8832" s="7">
        <v>8830.5</v>
      </c>
      <c r="B8832" s="7">
        <v>0</v>
      </c>
      <c r="C8832" s="7"/>
      <c r="D8832" s="7"/>
      <c r="E8832" s="7"/>
      <c r="H8832">
        <v>8830.5</v>
      </c>
      <c r="I8832">
        <v>0</v>
      </c>
    </row>
    <row r="8833" spans="1:9">
      <c r="A8833" s="7">
        <v>8831.5</v>
      </c>
      <c r="B8833" s="7">
        <v>0</v>
      </c>
      <c r="C8833" s="7"/>
      <c r="D8833" s="7"/>
      <c r="E8833" s="7"/>
      <c r="H8833">
        <v>8831.5</v>
      </c>
      <c r="I8833">
        <v>0</v>
      </c>
    </row>
    <row r="8834" spans="1:9">
      <c r="A8834" s="7">
        <v>8832.5</v>
      </c>
      <c r="B8834" s="7">
        <v>0</v>
      </c>
      <c r="C8834" s="7"/>
      <c r="D8834" s="7"/>
      <c r="E8834" s="7"/>
      <c r="H8834">
        <v>8832.5</v>
      </c>
      <c r="I8834">
        <v>0</v>
      </c>
    </row>
    <row r="8835" spans="1:9">
      <c r="A8835" s="7">
        <v>8833.5</v>
      </c>
      <c r="B8835" s="7">
        <v>0</v>
      </c>
      <c r="C8835" s="7"/>
      <c r="D8835" s="7"/>
      <c r="E8835" s="7"/>
      <c r="H8835">
        <v>8833.5</v>
      </c>
      <c r="I8835">
        <v>0</v>
      </c>
    </row>
    <row r="8836" spans="1:9">
      <c r="A8836" s="7">
        <v>8834.5</v>
      </c>
      <c r="B8836" s="7">
        <v>0</v>
      </c>
      <c r="C8836" s="7"/>
      <c r="D8836" s="7"/>
      <c r="E8836" s="7"/>
      <c r="H8836">
        <v>8834.5</v>
      </c>
      <c r="I8836">
        <v>0</v>
      </c>
    </row>
    <row r="8837" spans="1:9">
      <c r="A8837" s="7">
        <v>8835.5</v>
      </c>
      <c r="B8837" s="7">
        <v>0</v>
      </c>
      <c r="C8837" s="7"/>
      <c r="D8837" s="7"/>
      <c r="E8837" s="7"/>
      <c r="H8837">
        <v>8835.5</v>
      </c>
      <c r="I8837">
        <v>0</v>
      </c>
    </row>
    <row r="8838" spans="1:9">
      <c r="A8838" s="7">
        <v>8836.5</v>
      </c>
      <c r="B8838" s="7">
        <v>0</v>
      </c>
      <c r="C8838" s="7"/>
      <c r="D8838" s="7"/>
      <c r="E8838" s="7"/>
      <c r="H8838">
        <v>8836.5</v>
      </c>
      <c r="I8838">
        <v>0</v>
      </c>
    </row>
    <row r="8839" spans="1:9">
      <c r="A8839" s="7">
        <v>8837.5</v>
      </c>
      <c r="B8839" s="7">
        <v>0</v>
      </c>
      <c r="C8839" s="7"/>
      <c r="D8839" s="7"/>
      <c r="E8839" s="7"/>
      <c r="H8839">
        <v>8837.5</v>
      </c>
      <c r="I8839">
        <v>0</v>
      </c>
    </row>
    <row r="8840" spans="1:9">
      <c r="A8840" s="7">
        <v>8838.5</v>
      </c>
      <c r="B8840" s="7">
        <v>0</v>
      </c>
      <c r="C8840" s="7"/>
      <c r="D8840" s="7"/>
      <c r="E8840" s="7"/>
      <c r="H8840">
        <v>8838.5</v>
      </c>
      <c r="I8840">
        <v>0</v>
      </c>
    </row>
    <row r="8841" spans="1:9">
      <c r="A8841" s="7">
        <v>8839.5</v>
      </c>
      <c r="B8841" s="7">
        <v>0</v>
      </c>
      <c r="C8841" s="7"/>
      <c r="D8841" s="7"/>
      <c r="E8841" s="7"/>
      <c r="H8841">
        <v>8839.5</v>
      </c>
      <c r="I8841">
        <v>0</v>
      </c>
    </row>
    <row r="8842" spans="1:9">
      <c r="A8842" s="7">
        <v>8840.5</v>
      </c>
      <c r="B8842" s="7">
        <v>0</v>
      </c>
      <c r="C8842" s="7"/>
      <c r="D8842" s="7"/>
      <c r="E8842" s="7"/>
      <c r="H8842">
        <v>8840.5</v>
      </c>
      <c r="I8842">
        <v>0</v>
      </c>
    </row>
    <row r="8843" spans="1:9">
      <c r="A8843" s="7">
        <v>8841.5</v>
      </c>
      <c r="B8843" s="7">
        <v>0</v>
      </c>
      <c r="C8843" s="7"/>
      <c r="D8843" s="7"/>
      <c r="E8843" s="7"/>
      <c r="H8843">
        <v>8841.5</v>
      </c>
      <c r="I8843">
        <v>0</v>
      </c>
    </row>
    <row r="8844" spans="1:9">
      <c r="A8844" s="7">
        <v>8842.5</v>
      </c>
      <c r="B8844" s="7">
        <v>0</v>
      </c>
      <c r="C8844" s="7"/>
      <c r="D8844" s="7"/>
      <c r="E8844" s="7"/>
      <c r="H8844">
        <v>8842.5</v>
      </c>
      <c r="I8844">
        <v>1</v>
      </c>
    </row>
    <row r="8845" spans="1:9">
      <c r="A8845" s="7">
        <v>8843.5</v>
      </c>
      <c r="B8845" s="7">
        <v>0</v>
      </c>
      <c r="C8845" s="7"/>
      <c r="D8845" s="7"/>
      <c r="E8845" s="7"/>
      <c r="H8845">
        <v>8843.5</v>
      </c>
      <c r="I8845">
        <v>0</v>
      </c>
    </row>
    <row r="8846" spans="1:9">
      <c r="A8846" s="7">
        <v>8844.5</v>
      </c>
      <c r="B8846" s="7">
        <v>0</v>
      </c>
      <c r="C8846" s="7"/>
      <c r="D8846" s="7"/>
      <c r="E8846" s="7"/>
      <c r="H8846">
        <v>8844.5</v>
      </c>
      <c r="I8846">
        <v>0</v>
      </c>
    </row>
    <row r="8847" spans="1:9">
      <c r="A8847" s="7">
        <v>8845.5</v>
      </c>
      <c r="B8847" s="7">
        <v>0</v>
      </c>
      <c r="C8847" s="7"/>
      <c r="D8847" s="7"/>
      <c r="E8847" s="7"/>
      <c r="H8847">
        <v>8845.5</v>
      </c>
      <c r="I8847">
        <v>2</v>
      </c>
    </row>
    <row r="8848" spans="1:9">
      <c r="A8848" s="7">
        <v>8846.5</v>
      </c>
      <c r="B8848" s="7">
        <v>0</v>
      </c>
      <c r="C8848" s="7"/>
      <c r="D8848" s="7"/>
      <c r="E8848" s="7"/>
      <c r="H8848">
        <v>8846.5</v>
      </c>
      <c r="I8848">
        <v>0</v>
      </c>
    </row>
    <row r="8849" spans="1:9">
      <c r="A8849" s="7">
        <v>8847.5</v>
      </c>
      <c r="B8849" s="7">
        <v>0</v>
      </c>
      <c r="C8849" s="7"/>
      <c r="D8849" s="7"/>
      <c r="E8849" s="7"/>
      <c r="H8849">
        <v>8847.5</v>
      </c>
      <c r="I8849">
        <v>0</v>
      </c>
    </row>
    <row r="8850" spans="1:9">
      <c r="A8850" s="7">
        <v>8848.5</v>
      </c>
      <c r="B8850" s="7">
        <v>0</v>
      </c>
      <c r="C8850" s="7"/>
      <c r="D8850" s="7"/>
      <c r="E8850" s="7"/>
      <c r="H8850">
        <v>8848.5</v>
      </c>
      <c r="I8850">
        <v>0</v>
      </c>
    </row>
    <row r="8851" spans="1:9">
      <c r="A8851" s="7">
        <v>8849.5</v>
      </c>
      <c r="B8851" s="7">
        <v>0</v>
      </c>
      <c r="C8851" s="7"/>
      <c r="D8851" s="7"/>
      <c r="E8851" s="7"/>
      <c r="H8851">
        <v>8849.5</v>
      </c>
      <c r="I8851">
        <v>0</v>
      </c>
    </row>
    <row r="8852" spans="1:9">
      <c r="A8852" s="7">
        <v>8850.5</v>
      </c>
      <c r="B8852" s="7">
        <v>0</v>
      </c>
      <c r="C8852" s="7"/>
      <c r="D8852" s="7"/>
      <c r="E8852" s="7"/>
      <c r="H8852">
        <v>8850.5</v>
      </c>
      <c r="I8852">
        <v>0</v>
      </c>
    </row>
    <row r="8853" spans="1:9">
      <c r="A8853" s="7">
        <v>8851.5</v>
      </c>
      <c r="B8853" s="7">
        <v>0</v>
      </c>
      <c r="C8853" s="7"/>
      <c r="D8853" s="7"/>
      <c r="E8853" s="7"/>
      <c r="H8853">
        <v>8851.5</v>
      </c>
      <c r="I8853">
        <v>0</v>
      </c>
    </row>
    <row r="8854" spans="1:9">
      <c r="A8854" s="7">
        <v>8852.5</v>
      </c>
      <c r="B8854" s="7">
        <v>0</v>
      </c>
      <c r="C8854" s="7"/>
      <c r="D8854" s="7"/>
      <c r="E8854" s="7"/>
      <c r="H8854">
        <v>8852.5</v>
      </c>
      <c r="I8854">
        <v>0</v>
      </c>
    </row>
    <row r="8855" spans="1:9">
      <c r="A8855" s="7">
        <v>8853.5</v>
      </c>
      <c r="B8855" s="7">
        <v>0</v>
      </c>
      <c r="C8855" s="7"/>
      <c r="D8855" s="7"/>
      <c r="E8855" s="7"/>
      <c r="H8855">
        <v>8853.5</v>
      </c>
      <c r="I8855">
        <v>1</v>
      </c>
    </row>
    <row r="8856" spans="1:9">
      <c r="A8856" s="7">
        <v>8854.5</v>
      </c>
      <c r="B8856" s="7">
        <v>0</v>
      </c>
      <c r="C8856" s="7"/>
      <c r="D8856" s="7"/>
      <c r="E8856" s="7"/>
      <c r="H8856">
        <v>8854.5</v>
      </c>
      <c r="I8856">
        <v>0</v>
      </c>
    </row>
    <row r="8857" spans="1:9">
      <c r="A8857" s="7">
        <v>8855.5</v>
      </c>
      <c r="B8857" s="7">
        <v>0</v>
      </c>
      <c r="C8857" s="7"/>
      <c r="D8857" s="7"/>
      <c r="E8857" s="7"/>
      <c r="H8857">
        <v>8855.5</v>
      </c>
      <c r="I8857">
        <v>0</v>
      </c>
    </row>
    <row r="8858" spans="1:9">
      <c r="A8858" s="7">
        <v>8856.5</v>
      </c>
      <c r="B8858" s="7">
        <v>0</v>
      </c>
      <c r="C8858" s="7"/>
      <c r="D8858" s="7"/>
      <c r="E8858" s="7"/>
      <c r="H8858">
        <v>8856.5</v>
      </c>
      <c r="I8858">
        <v>0</v>
      </c>
    </row>
    <row r="8859" spans="1:9">
      <c r="A8859" s="7">
        <v>8857.5</v>
      </c>
      <c r="B8859" s="7">
        <v>0</v>
      </c>
      <c r="C8859" s="7"/>
      <c r="D8859" s="7"/>
      <c r="E8859" s="7"/>
      <c r="H8859">
        <v>8857.5</v>
      </c>
      <c r="I8859">
        <v>0</v>
      </c>
    </row>
    <row r="8860" spans="1:9">
      <c r="A8860" s="7">
        <v>8858.5</v>
      </c>
      <c r="B8860" s="7">
        <v>0</v>
      </c>
      <c r="C8860" s="7"/>
      <c r="D8860" s="7"/>
      <c r="E8860" s="7"/>
      <c r="H8860">
        <v>8858.5</v>
      </c>
      <c r="I8860">
        <v>1</v>
      </c>
    </row>
    <row r="8861" spans="1:9">
      <c r="A8861" s="7">
        <v>8859.5</v>
      </c>
      <c r="B8861" s="7">
        <v>0</v>
      </c>
      <c r="C8861" s="7"/>
      <c r="D8861" s="7"/>
      <c r="E8861" s="7"/>
      <c r="H8861">
        <v>8859.5</v>
      </c>
      <c r="I8861">
        <v>0</v>
      </c>
    </row>
    <row r="8862" spans="1:9">
      <c r="A8862" s="7">
        <v>8860.5</v>
      </c>
      <c r="B8862" s="7">
        <v>0</v>
      </c>
      <c r="C8862" s="7"/>
      <c r="D8862" s="7"/>
      <c r="E8862" s="7"/>
      <c r="H8862">
        <v>8860.5</v>
      </c>
      <c r="I8862">
        <v>0</v>
      </c>
    </row>
    <row r="8863" spans="1:9">
      <c r="A8863" s="7">
        <v>8861.5</v>
      </c>
      <c r="B8863" s="7">
        <v>0</v>
      </c>
      <c r="C8863" s="7"/>
      <c r="D8863" s="7"/>
      <c r="E8863" s="7"/>
      <c r="H8863">
        <v>8861.5</v>
      </c>
      <c r="I8863">
        <v>0</v>
      </c>
    </row>
    <row r="8864" spans="1:9">
      <c r="A8864" s="7">
        <v>8862.5</v>
      </c>
      <c r="B8864" s="7">
        <v>0</v>
      </c>
      <c r="C8864" s="7"/>
      <c r="D8864" s="7"/>
      <c r="E8864" s="7"/>
      <c r="H8864">
        <v>8862.5</v>
      </c>
      <c r="I8864">
        <v>0</v>
      </c>
    </row>
    <row r="8865" spans="1:9">
      <c r="A8865" s="7">
        <v>8863.5</v>
      </c>
      <c r="B8865" s="7">
        <v>0</v>
      </c>
      <c r="C8865" s="7"/>
      <c r="D8865" s="7"/>
      <c r="E8865" s="7"/>
      <c r="H8865">
        <v>8863.5</v>
      </c>
      <c r="I8865">
        <v>0</v>
      </c>
    </row>
    <row r="8866" spans="1:9">
      <c r="A8866" s="7">
        <v>8864.5</v>
      </c>
      <c r="B8866" s="7">
        <v>0</v>
      </c>
      <c r="C8866" s="7"/>
      <c r="D8866" s="7"/>
      <c r="E8866" s="7"/>
      <c r="H8866">
        <v>8864.5</v>
      </c>
      <c r="I8866">
        <v>0</v>
      </c>
    </row>
    <row r="8867" spans="1:9">
      <c r="A8867" s="7">
        <v>8865.5</v>
      </c>
      <c r="B8867" s="7">
        <v>0</v>
      </c>
      <c r="C8867" s="7"/>
      <c r="D8867" s="7"/>
      <c r="E8867" s="7"/>
      <c r="H8867">
        <v>8865.5</v>
      </c>
      <c r="I8867">
        <v>0</v>
      </c>
    </row>
    <row r="8868" spans="1:9">
      <c r="A8868" s="7">
        <v>8866.5</v>
      </c>
      <c r="B8868" s="7">
        <v>0</v>
      </c>
      <c r="C8868" s="7"/>
      <c r="D8868" s="7"/>
      <c r="E8868" s="7"/>
      <c r="H8868">
        <v>8866.5</v>
      </c>
      <c r="I8868">
        <v>0</v>
      </c>
    </row>
    <row r="8869" spans="1:9">
      <c r="A8869" s="7">
        <v>8867.5</v>
      </c>
      <c r="B8869" s="7">
        <v>0</v>
      </c>
      <c r="C8869" s="7"/>
      <c r="D8869" s="7"/>
      <c r="E8869" s="7"/>
      <c r="H8869">
        <v>8867.5</v>
      </c>
      <c r="I8869">
        <v>0</v>
      </c>
    </row>
    <row r="8870" spans="1:9">
      <c r="A8870" s="7">
        <v>8868.5</v>
      </c>
      <c r="B8870" s="7">
        <v>0</v>
      </c>
      <c r="C8870" s="7"/>
      <c r="D8870" s="7"/>
      <c r="E8870" s="7"/>
      <c r="H8870">
        <v>8868.5</v>
      </c>
      <c r="I8870">
        <v>0</v>
      </c>
    </row>
    <row r="8871" spans="1:9">
      <c r="A8871" s="7">
        <v>8869.5</v>
      </c>
      <c r="B8871" s="7">
        <v>0</v>
      </c>
      <c r="C8871" s="7"/>
      <c r="D8871" s="7"/>
      <c r="E8871" s="7"/>
      <c r="H8871">
        <v>8869.5</v>
      </c>
      <c r="I8871">
        <v>0</v>
      </c>
    </row>
    <row r="8872" spans="1:9">
      <c r="A8872" s="7">
        <v>8870.5</v>
      </c>
      <c r="B8872" s="7">
        <v>0</v>
      </c>
      <c r="C8872" s="7"/>
      <c r="D8872" s="7"/>
      <c r="E8872" s="7"/>
      <c r="H8872">
        <v>8870.5</v>
      </c>
      <c r="I8872">
        <v>0</v>
      </c>
    </row>
    <row r="8873" spans="1:9">
      <c r="A8873" s="7">
        <v>8871.5</v>
      </c>
      <c r="B8873" s="7">
        <v>0</v>
      </c>
      <c r="C8873" s="7"/>
      <c r="D8873" s="7"/>
      <c r="E8873" s="7"/>
      <c r="H8873">
        <v>8871.5</v>
      </c>
      <c r="I8873">
        <v>1</v>
      </c>
    </row>
    <row r="8874" spans="1:9">
      <c r="A8874" s="7">
        <v>8872.5</v>
      </c>
      <c r="B8874" s="7">
        <v>0</v>
      </c>
      <c r="C8874" s="7"/>
      <c r="D8874" s="7"/>
      <c r="E8874" s="7"/>
      <c r="H8874">
        <v>8872.5</v>
      </c>
      <c r="I8874">
        <v>0</v>
      </c>
    </row>
    <row r="8875" spans="1:9">
      <c r="A8875" s="7">
        <v>8873.5</v>
      </c>
      <c r="B8875" s="7">
        <v>0</v>
      </c>
      <c r="C8875" s="7"/>
      <c r="D8875" s="7"/>
      <c r="E8875" s="7"/>
      <c r="H8875">
        <v>8873.5</v>
      </c>
      <c r="I8875">
        <v>0</v>
      </c>
    </row>
    <row r="8876" spans="1:9">
      <c r="A8876" s="7">
        <v>8874.5</v>
      </c>
      <c r="B8876" s="7">
        <v>0</v>
      </c>
      <c r="C8876" s="7"/>
      <c r="D8876" s="7"/>
      <c r="E8876" s="7"/>
      <c r="H8876">
        <v>8874.5</v>
      </c>
      <c r="I8876">
        <v>1</v>
      </c>
    </row>
    <row r="8877" spans="1:9">
      <c r="A8877" s="7">
        <v>8875.5</v>
      </c>
      <c r="B8877" s="7">
        <v>0</v>
      </c>
      <c r="C8877" s="7"/>
      <c r="D8877" s="7"/>
      <c r="E8877" s="7"/>
      <c r="H8877">
        <v>8875.5</v>
      </c>
      <c r="I8877">
        <v>0</v>
      </c>
    </row>
    <row r="8878" spans="1:9">
      <c r="A8878" s="7">
        <v>8876.5</v>
      </c>
      <c r="B8878" s="7">
        <v>0</v>
      </c>
      <c r="C8878" s="7"/>
      <c r="D8878" s="7"/>
      <c r="E8878" s="7"/>
      <c r="H8878">
        <v>8876.5</v>
      </c>
      <c r="I8878">
        <v>0</v>
      </c>
    </row>
    <row r="8879" spans="1:9">
      <c r="A8879" s="7">
        <v>8877.5</v>
      </c>
      <c r="B8879" s="7">
        <v>0</v>
      </c>
      <c r="C8879" s="7"/>
      <c r="D8879" s="7"/>
      <c r="E8879" s="7"/>
      <c r="H8879">
        <v>8877.5</v>
      </c>
      <c r="I8879">
        <v>0</v>
      </c>
    </row>
    <row r="8880" spans="1:9">
      <c r="A8880" s="7">
        <v>8878.5</v>
      </c>
      <c r="B8880" s="7">
        <v>0</v>
      </c>
      <c r="C8880" s="7"/>
      <c r="D8880" s="7"/>
      <c r="E8880" s="7"/>
      <c r="H8880">
        <v>8878.5</v>
      </c>
      <c r="I8880">
        <v>0</v>
      </c>
    </row>
    <row r="8881" spans="1:9">
      <c r="A8881" s="7">
        <v>8879.5</v>
      </c>
      <c r="B8881" s="7">
        <v>0</v>
      </c>
      <c r="C8881" s="7"/>
      <c r="D8881" s="7"/>
      <c r="E8881" s="7"/>
      <c r="H8881">
        <v>8879.5</v>
      </c>
      <c r="I8881">
        <v>0</v>
      </c>
    </row>
    <row r="8882" spans="1:9">
      <c r="A8882" s="7">
        <v>8880.5</v>
      </c>
      <c r="B8882" s="7">
        <v>0</v>
      </c>
      <c r="C8882" s="7"/>
      <c r="D8882" s="7"/>
      <c r="E8882" s="7"/>
      <c r="H8882">
        <v>8880.5</v>
      </c>
      <c r="I8882">
        <v>0</v>
      </c>
    </row>
    <row r="8883" spans="1:9">
      <c r="A8883" s="7">
        <v>8881.5</v>
      </c>
      <c r="B8883" s="7">
        <v>0</v>
      </c>
      <c r="C8883" s="7"/>
      <c r="D8883" s="7"/>
      <c r="E8883" s="7"/>
      <c r="H8883">
        <v>8881.5</v>
      </c>
      <c r="I8883">
        <v>0</v>
      </c>
    </row>
    <row r="8884" spans="1:9">
      <c r="A8884" s="7">
        <v>8882.5</v>
      </c>
      <c r="B8884" s="7">
        <v>0</v>
      </c>
      <c r="C8884" s="7"/>
      <c r="D8884" s="7"/>
      <c r="E8884" s="7"/>
      <c r="H8884">
        <v>8882.5</v>
      </c>
      <c r="I8884">
        <v>0</v>
      </c>
    </row>
    <row r="8885" spans="1:9">
      <c r="A8885" s="7">
        <v>8883.5</v>
      </c>
      <c r="B8885" s="7">
        <v>0</v>
      </c>
      <c r="C8885" s="7"/>
      <c r="D8885" s="7"/>
      <c r="E8885" s="7"/>
      <c r="H8885">
        <v>8883.5</v>
      </c>
      <c r="I8885">
        <v>0</v>
      </c>
    </row>
    <row r="8886" spans="1:9">
      <c r="A8886" s="7">
        <v>8884.5</v>
      </c>
      <c r="B8886" s="7">
        <v>0</v>
      </c>
      <c r="C8886" s="7"/>
      <c r="D8886" s="7"/>
      <c r="E8886" s="7"/>
      <c r="H8886">
        <v>8884.5</v>
      </c>
      <c r="I8886">
        <v>0</v>
      </c>
    </row>
    <row r="8887" spans="1:9">
      <c r="A8887" s="7">
        <v>8885.5</v>
      </c>
      <c r="B8887" s="7">
        <v>0</v>
      </c>
      <c r="C8887" s="7"/>
      <c r="D8887" s="7"/>
      <c r="E8887" s="7"/>
      <c r="H8887">
        <v>8885.5</v>
      </c>
      <c r="I8887">
        <v>0</v>
      </c>
    </row>
    <row r="8888" spans="1:9">
      <c r="A8888" s="7">
        <v>8886.5</v>
      </c>
      <c r="B8888" s="7">
        <v>0</v>
      </c>
      <c r="C8888" s="7"/>
      <c r="D8888" s="7"/>
      <c r="E8888" s="7"/>
      <c r="H8888">
        <v>8886.5</v>
      </c>
      <c r="I8888">
        <v>0</v>
      </c>
    </row>
    <row r="8889" spans="1:9">
      <c r="A8889" s="7">
        <v>8887.5</v>
      </c>
      <c r="B8889" s="7">
        <v>0</v>
      </c>
      <c r="C8889" s="7"/>
      <c r="D8889" s="7"/>
      <c r="E8889" s="7"/>
      <c r="H8889">
        <v>8887.5</v>
      </c>
      <c r="I8889">
        <v>0</v>
      </c>
    </row>
    <row r="8890" spans="1:9">
      <c r="A8890" s="7">
        <v>8888.5</v>
      </c>
      <c r="B8890" s="7">
        <v>0</v>
      </c>
      <c r="C8890" s="7"/>
      <c r="D8890" s="7"/>
      <c r="E8890" s="7"/>
      <c r="H8890">
        <v>8888.5</v>
      </c>
      <c r="I8890">
        <v>0</v>
      </c>
    </row>
    <row r="8891" spans="1:9">
      <c r="A8891" s="7">
        <v>8889.5</v>
      </c>
      <c r="B8891" s="7">
        <v>0</v>
      </c>
      <c r="C8891" s="7"/>
      <c r="D8891" s="7"/>
      <c r="E8891" s="7"/>
      <c r="H8891">
        <v>8889.5</v>
      </c>
      <c r="I8891">
        <v>1</v>
      </c>
    </row>
    <row r="8892" spans="1:9">
      <c r="A8892" s="7">
        <v>8890.5</v>
      </c>
      <c r="B8892" s="7">
        <v>0</v>
      </c>
      <c r="C8892" s="7"/>
      <c r="D8892" s="7"/>
      <c r="E8892" s="7"/>
      <c r="H8892">
        <v>8890.5</v>
      </c>
      <c r="I8892">
        <v>0</v>
      </c>
    </row>
    <row r="8893" spans="1:9">
      <c r="A8893" s="7">
        <v>8891.5</v>
      </c>
      <c r="B8893" s="7">
        <v>0</v>
      </c>
      <c r="C8893" s="7"/>
      <c r="D8893" s="7"/>
      <c r="E8893" s="7"/>
      <c r="H8893">
        <v>8891.5</v>
      </c>
      <c r="I8893">
        <v>0</v>
      </c>
    </row>
    <row r="8894" spans="1:9">
      <c r="A8894" s="7">
        <v>8892.5</v>
      </c>
      <c r="B8894" s="7">
        <v>0</v>
      </c>
      <c r="C8894" s="7"/>
      <c r="D8894" s="7"/>
      <c r="E8894" s="7"/>
      <c r="H8894">
        <v>8892.5</v>
      </c>
      <c r="I8894">
        <v>0</v>
      </c>
    </row>
    <row r="8895" spans="1:9">
      <c r="A8895" s="7">
        <v>8893.5</v>
      </c>
      <c r="B8895" s="7">
        <v>0</v>
      </c>
      <c r="C8895" s="7"/>
      <c r="D8895" s="7"/>
      <c r="E8895" s="7"/>
      <c r="H8895">
        <v>8893.5</v>
      </c>
      <c r="I8895">
        <v>0</v>
      </c>
    </row>
    <row r="8896" spans="1:9">
      <c r="A8896" s="7">
        <v>8894.5</v>
      </c>
      <c r="B8896" s="7">
        <v>0</v>
      </c>
      <c r="C8896" s="7"/>
      <c r="D8896" s="7"/>
      <c r="E8896" s="7"/>
      <c r="H8896">
        <v>8894.5</v>
      </c>
      <c r="I8896">
        <v>0</v>
      </c>
    </row>
    <row r="8897" spans="1:9">
      <c r="A8897" s="7">
        <v>8895.5</v>
      </c>
      <c r="B8897" s="7">
        <v>0</v>
      </c>
      <c r="C8897" s="7"/>
      <c r="D8897" s="7"/>
      <c r="E8897" s="7"/>
      <c r="H8897">
        <v>8895.5</v>
      </c>
      <c r="I8897">
        <v>0</v>
      </c>
    </row>
    <row r="8898" spans="1:9">
      <c r="A8898" s="7">
        <v>8896.5</v>
      </c>
      <c r="B8898" s="7">
        <v>0</v>
      </c>
      <c r="C8898" s="7"/>
      <c r="D8898" s="7"/>
      <c r="E8898" s="7"/>
      <c r="H8898">
        <v>8896.5</v>
      </c>
      <c r="I8898">
        <v>0</v>
      </c>
    </row>
    <row r="8899" spans="1:9">
      <c r="A8899" s="7">
        <v>8897.5</v>
      </c>
      <c r="B8899" s="7">
        <v>0</v>
      </c>
      <c r="C8899" s="7"/>
      <c r="D8899" s="7"/>
      <c r="E8899" s="7"/>
      <c r="H8899">
        <v>8897.5</v>
      </c>
      <c r="I8899">
        <v>0</v>
      </c>
    </row>
    <row r="8900" spans="1:9">
      <c r="A8900" s="7">
        <v>8898.5</v>
      </c>
      <c r="B8900" s="7">
        <v>0</v>
      </c>
      <c r="C8900" s="7"/>
      <c r="D8900" s="7"/>
      <c r="E8900" s="7"/>
      <c r="H8900">
        <v>8898.5</v>
      </c>
      <c r="I8900">
        <v>0</v>
      </c>
    </row>
    <row r="8901" spans="1:9">
      <c r="A8901" s="7">
        <v>8899.5</v>
      </c>
      <c r="B8901" s="7">
        <v>0</v>
      </c>
      <c r="C8901" s="7"/>
      <c r="D8901" s="7"/>
      <c r="E8901" s="7"/>
      <c r="H8901">
        <v>8899.5</v>
      </c>
      <c r="I8901">
        <v>0</v>
      </c>
    </row>
    <row r="8902" spans="1:9">
      <c r="A8902" s="7">
        <v>8900.5</v>
      </c>
      <c r="B8902" s="7">
        <v>0</v>
      </c>
      <c r="C8902" s="7"/>
      <c r="D8902" s="7"/>
      <c r="E8902" s="7"/>
      <c r="H8902">
        <v>8900.5</v>
      </c>
      <c r="I8902">
        <v>0</v>
      </c>
    </row>
    <row r="8903" spans="1:9">
      <c r="A8903" s="7">
        <v>8901.5</v>
      </c>
      <c r="B8903" s="7">
        <v>0</v>
      </c>
      <c r="C8903" s="7"/>
      <c r="D8903" s="7"/>
      <c r="E8903" s="7"/>
      <c r="H8903">
        <v>8901.5</v>
      </c>
      <c r="I8903">
        <v>0</v>
      </c>
    </row>
    <row r="8904" spans="1:9">
      <c r="A8904" s="7">
        <v>8902.5</v>
      </c>
      <c r="B8904" s="7">
        <v>0</v>
      </c>
      <c r="C8904" s="7"/>
      <c r="D8904" s="7"/>
      <c r="E8904" s="7"/>
      <c r="H8904">
        <v>8902.5</v>
      </c>
      <c r="I8904">
        <v>0</v>
      </c>
    </row>
    <row r="8905" spans="1:9">
      <c r="A8905" s="7">
        <v>8903.5</v>
      </c>
      <c r="B8905" s="7">
        <v>0</v>
      </c>
      <c r="C8905" s="7"/>
      <c r="D8905" s="7"/>
      <c r="E8905" s="7"/>
      <c r="H8905">
        <v>8903.5</v>
      </c>
      <c r="I8905">
        <v>0</v>
      </c>
    </row>
    <row r="8906" spans="1:9">
      <c r="A8906" s="7">
        <v>8904.5</v>
      </c>
      <c r="B8906" s="7">
        <v>0</v>
      </c>
      <c r="C8906" s="7"/>
      <c r="D8906" s="7"/>
      <c r="E8906" s="7"/>
      <c r="H8906">
        <v>8904.5</v>
      </c>
      <c r="I8906">
        <v>0</v>
      </c>
    </row>
    <row r="8907" spans="1:9">
      <c r="A8907" s="7">
        <v>8905.5</v>
      </c>
      <c r="B8907" s="7">
        <v>0</v>
      </c>
      <c r="C8907" s="7"/>
      <c r="D8907" s="7"/>
      <c r="E8907" s="7"/>
      <c r="H8907">
        <v>8905.5</v>
      </c>
      <c r="I8907">
        <v>0</v>
      </c>
    </row>
    <row r="8908" spans="1:9">
      <c r="A8908" s="7">
        <v>8906.5</v>
      </c>
      <c r="B8908" s="7">
        <v>0</v>
      </c>
      <c r="C8908" s="7"/>
      <c r="D8908" s="7"/>
      <c r="E8908" s="7"/>
      <c r="H8908">
        <v>8906.5</v>
      </c>
      <c r="I8908">
        <v>0</v>
      </c>
    </row>
    <row r="8909" spans="1:9">
      <c r="A8909" s="7">
        <v>8907.5</v>
      </c>
      <c r="B8909" s="7">
        <v>0</v>
      </c>
      <c r="C8909" s="7"/>
      <c r="D8909" s="7"/>
      <c r="E8909" s="7"/>
      <c r="H8909">
        <v>8907.5</v>
      </c>
      <c r="I8909">
        <v>0</v>
      </c>
    </row>
    <row r="8910" spans="1:9">
      <c r="A8910" s="7">
        <v>8908.5</v>
      </c>
      <c r="B8910" s="7">
        <v>0</v>
      </c>
      <c r="C8910" s="7"/>
      <c r="D8910" s="7"/>
      <c r="E8910" s="7"/>
      <c r="H8910">
        <v>8908.5</v>
      </c>
      <c r="I8910">
        <v>0</v>
      </c>
    </row>
    <row r="8911" spans="1:9">
      <c r="A8911" s="7">
        <v>8909.5</v>
      </c>
      <c r="B8911" s="7">
        <v>0</v>
      </c>
      <c r="C8911" s="7"/>
      <c r="D8911" s="7"/>
      <c r="E8911" s="7"/>
      <c r="H8911">
        <v>8909.5</v>
      </c>
      <c r="I8911">
        <v>0</v>
      </c>
    </row>
    <row r="8912" spans="1:9">
      <c r="A8912" s="7">
        <v>8910.5</v>
      </c>
      <c r="B8912" s="7">
        <v>0</v>
      </c>
      <c r="C8912" s="7"/>
      <c r="D8912" s="7"/>
      <c r="E8912" s="7"/>
      <c r="H8912">
        <v>8910.5</v>
      </c>
      <c r="I8912">
        <v>0</v>
      </c>
    </row>
    <row r="8913" spans="1:9">
      <c r="A8913" s="7">
        <v>8911.5</v>
      </c>
      <c r="B8913" s="7">
        <v>0</v>
      </c>
      <c r="C8913" s="7"/>
      <c r="D8913" s="7"/>
      <c r="E8913" s="7"/>
      <c r="H8913">
        <v>8911.5</v>
      </c>
      <c r="I8913">
        <v>0</v>
      </c>
    </row>
    <row r="8914" spans="1:9">
      <c r="A8914" s="7">
        <v>8912.5</v>
      </c>
      <c r="B8914" s="7">
        <v>0</v>
      </c>
      <c r="C8914" s="7"/>
      <c r="D8914" s="7"/>
      <c r="E8914" s="7"/>
      <c r="H8914">
        <v>8912.5</v>
      </c>
      <c r="I8914">
        <v>0</v>
      </c>
    </row>
    <row r="8915" spans="1:9">
      <c r="A8915" s="7">
        <v>8913.5</v>
      </c>
      <c r="B8915" s="7">
        <v>0</v>
      </c>
      <c r="C8915" s="7"/>
      <c r="D8915" s="7"/>
      <c r="E8915" s="7"/>
      <c r="H8915">
        <v>8913.5</v>
      </c>
      <c r="I8915">
        <v>0</v>
      </c>
    </row>
    <row r="8916" spans="1:9">
      <c r="A8916" s="7">
        <v>8914.5</v>
      </c>
      <c r="B8916" s="7">
        <v>0</v>
      </c>
      <c r="C8916" s="7"/>
      <c r="D8916" s="7"/>
      <c r="E8916" s="7"/>
      <c r="H8916">
        <v>8914.5</v>
      </c>
      <c r="I8916">
        <v>0</v>
      </c>
    </row>
    <row r="8917" spans="1:9">
      <c r="A8917" s="7">
        <v>8915.5</v>
      </c>
      <c r="B8917" s="7">
        <v>0</v>
      </c>
      <c r="C8917" s="7"/>
      <c r="D8917" s="7"/>
      <c r="E8917" s="7"/>
      <c r="H8917">
        <v>8915.5</v>
      </c>
      <c r="I8917">
        <v>0</v>
      </c>
    </row>
    <row r="8918" spans="1:9">
      <c r="A8918" s="7">
        <v>8916.5</v>
      </c>
      <c r="B8918" s="7">
        <v>0</v>
      </c>
      <c r="C8918" s="7"/>
      <c r="D8918" s="7"/>
      <c r="E8918" s="7"/>
      <c r="H8918">
        <v>8916.5</v>
      </c>
      <c r="I8918">
        <v>0</v>
      </c>
    </row>
    <row r="8919" spans="1:9">
      <c r="A8919" s="7">
        <v>8917.5</v>
      </c>
      <c r="B8919" s="7">
        <v>0</v>
      </c>
      <c r="C8919" s="7"/>
      <c r="D8919" s="7"/>
      <c r="E8919" s="7"/>
      <c r="H8919">
        <v>8917.5</v>
      </c>
      <c r="I8919">
        <v>0</v>
      </c>
    </row>
    <row r="8920" spans="1:9">
      <c r="A8920" s="7">
        <v>8918.5</v>
      </c>
      <c r="B8920" s="7">
        <v>0</v>
      </c>
      <c r="C8920" s="7"/>
      <c r="D8920" s="7"/>
      <c r="E8920" s="7"/>
      <c r="H8920">
        <v>8918.5</v>
      </c>
      <c r="I8920">
        <v>0</v>
      </c>
    </row>
    <row r="8921" spans="1:9">
      <c r="A8921" s="7">
        <v>8919.5</v>
      </c>
      <c r="B8921" s="7">
        <v>0</v>
      </c>
      <c r="C8921" s="7"/>
      <c r="D8921" s="7"/>
      <c r="E8921" s="7"/>
      <c r="H8921">
        <v>8919.5</v>
      </c>
      <c r="I8921">
        <v>0</v>
      </c>
    </row>
    <row r="8922" spans="1:9">
      <c r="A8922" s="7">
        <v>8920.5</v>
      </c>
      <c r="B8922" s="7">
        <v>0</v>
      </c>
      <c r="C8922" s="7"/>
      <c r="D8922" s="7"/>
      <c r="E8922" s="7"/>
      <c r="H8922">
        <v>8920.5</v>
      </c>
      <c r="I8922">
        <v>0</v>
      </c>
    </row>
    <row r="8923" spans="1:9">
      <c r="A8923" s="7">
        <v>8921.5</v>
      </c>
      <c r="B8923" s="7">
        <v>0</v>
      </c>
      <c r="C8923" s="7"/>
      <c r="D8923" s="7"/>
      <c r="E8923" s="7"/>
      <c r="H8923">
        <v>8921.5</v>
      </c>
      <c r="I8923">
        <v>0</v>
      </c>
    </row>
    <row r="8924" spans="1:9">
      <c r="A8924" s="7">
        <v>8922.5</v>
      </c>
      <c r="B8924" s="7">
        <v>0</v>
      </c>
      <c r="C8924" s="7"/>
      <c r="D8924" s="7"/>
      <c r="E8924" s="7"/>
      <c r="H8924">
        <v>8922.5</v>
      </c>
      <c r="I8924">
        <v>0</v>
      </c>
    </row>
    <row r="8925" spans="1:9">
      <c r="A8925" s="7">
        <v>8923.5</v>
      </c>
      <c r="B8925" s="7">
        <v>0</v>
      </c>
      <c r="C8925" s="7"/>
      <c r="D8925" s="7"/>
      <c r="E8925" s="7"/>
      <c r="H8925">
        <v>8923.5</v>
      </c>
      <c r="I8925">
        <v>0</v>
      </c>
    </row>
    <row r="8926" spans="1:9">
      <c r="A8926" s="7">
        <v>8924.5</v>
      </c>
      <c r="B8926" s="7">
        <v>0</v>
      </c>
      <c r="C8926" s="7"/>
      <c r="D8926" s="7"/>
      <c r="E8926" s="7"/>
      <c r="H8926">
        <v>8924.5</v>
      </c>
      <c r="I8926">
        <v>0</v>
      </c>
    </row>
    <row r="8927" spans="1:9">
      <c r="A8927" s="7">
        <v>8925.5</v>
      </c>
      <c r="B8927" s="7">
        <v>1</v>
      </c>
      <c r="C8927" s="7"/>
      <c r="D8927" s="7"/>
      <c r="E8927" s="7"/>
      <c r="H8927">
        <v>8925.5</v>
      </c>
      <c r="I8927">
        <v>0</v>
      </c>
    </row>
    <row r="8928" spans="1:9">
      <c r="A8928" s="7">
        <v>8926.5</v>
      </c>
      <c r="B8928" s="7">
        <v>0</v>
      </c>
      <c r="C8928" s="7"/>
      <c r="D8928" s="7"/>
      <c r="E8928" s="7"/>
      <c r="H8928">
        <v>8926.5</v>
      </c>
      <c r="I8928">
        <v>0</v>
      </c>
    </row>
    <row r="8929" spans="1:9">
      <c r="A8929" s="7">
        <v>8927.5</v>
      </c>
      <c r="B8929" s="7">
        <v>0</v>
      </c>
      <c r="C8929" s="7"/>
      <c r="D8929" s="7"/>
      <c r="E8929" s="7"/>
      <c r="H8929">
        <v>8927.5</v>
      </c>
      <c r="I8929">
        <v>0</v>
      </c>
    </row>
    <row r="8930" spans="1:9">
      <c r="A8930" s="7">
        <v>8928.5</v>
      </c>
      <c r="B8930" s="7">
        <v>0</v>
      </c>
      <c r="C8930" s="7"/>
      <c r="D8930" s="7"/>
      <c r="E8930" s="7"/>
      <c r="H8930">
        <v>8928.5</v>
      </c>
      <c r="I8930">
        <v>0</v>
      </c>
    </row>
    <row r="8931" spans="1:9">
      <c r="A8931" s="7">
        <v>8929.5</v>
      </c>
      <c r="B8931" s="7">
        <v>0</v>
      </c>
      <c r="C8931" s="7"/>
      <c r="D8931" s="7"/>
      <c r="E8931" s="7"/>
      <c r="H8931">
        <v>8929.5</v>
      </c>
      <c r="I8931">
        <v>0</v>
      </c>
    </row>
    <row r="8932" spans="1:9">
      <c r="A8932" s="7">
        <v>8930.5</v>
      </c>
      <c r="B8932" s="7">
        <v>0</v>
      </c>
      <c r="C8932" s="7"/>
      <c r="D8932" s="7"/>
      <c r="E8932" s="7"/>
      <c r="H8932">
        <v>8930.5</v>
      </c>
      <c r="I8932">
        <v>0</v>
      </c>
    </row>
    <row r="8933" spans="1:9">
      <c r="A8933" s="7">
        <v>8931.5</v>
      </c>
      <c r="B8933" s="7">
        <v>0</v>
      </c>
      <c r="C8933" s="7"/>
      <c r="D8933" s="7"/>
      <c r="E8933" s="7"/>
      <c r="H8933">
        <v>8931.5</v>
      </c>
      <c r="I8933">
        <v>0</v>
      </c>
    </row>
    <row r="8934" spans="1:9">
      <c r="A8934" s="7">
        <v>8932.5</v>
      </c>
      <c r="B8934" s="7">
        <v>0</v>
      </c>
      <c r="C8934" s="7"/>
      <c r="D8934" s="7"/>
      <c r="E8934" s="7"/>
      <c r="H8934">
        <v>8932.5</v>
      </c>
      <c r="I8934">
        <v>0</v>
      </c>
    </row>
    <row r="8935" spans="1:9">
      <c r="A8935" s="7">
        <v>8933.5</v>
      </c>
      <c r="B8935" s="7">
        <v>0</v>
      </c>
      <c r="C8935" s="7"/>
      <c r="D8935" s="7"/>
      <c r="E8935" s="7"/>
      <c r="H8935">
        <v>8933.5</v>
      </c>
      <c r="I8935">
        <v>0</v>
      </c>
    </row>
    <row r="8936" spans="1:9">
      <c r="A8936" s="7">
        <v>8934.5</v>
      </c>
      <c r="B8936" s="7">
        <v>0</v>
      </c>
      <c r="C8936" s="7"/>
      <c r="D8936" s="7"/>
      <c r="E8936" s="7"/>
      <c r="H8936">
        <v>8934.5</v>
      </c>
      <c r="I8936">
        <v>0</v>
      </c>
    </row>
    <row r="8937" spans="1:9">
      <c r="A8937" s="7">
        <v>8935.5</v>
      </c>
      <c r="B8937" s="7">
        <v>0</v>
      </c>
      <c r="C8937" s="7"/>
      <c r="D8937" s="7"/>
      <c r="E8937" s="7"/>
      <c r="H8937">
        <v>8935.5</v>
      </c>
      <c r="I8937">
        <v>0</v>
      </c>
    </row>
    <row r="8938" spans="1:9">
      <c r="A8938" s="7">
        <v>8936.5</v>
      </c>
      <c r="B8938" s="7">
        <v>0</v>
      </c>
      <c r="C8938" s="7"/>
      <c r="D8938" s="7"/>
      <c r="E8938" s="7"/>
      <c r="H8938">
        <v>8936.5</v>
      </c>
      <c r="I8938">
        <v>0</v>
      </c>
    </row>
    <row r="8939" spans="1:9">
      <c r="A8939" s="7">
        <v>8937.5</v>
      </c>
      <c r="B8939" s="7">
        <v>0</v>
      </c>
      <c r="C8939" s="7"/>
      <c r="D8939" s="7"/>
      <c r="E8939" s="7"/>
      <c r="H8939">
        <v>8937.5</v>
      </c>
      <c r="I8939">
        <v>0</v>
      </c>
    </row>
    <row r="8940" spans="1:9">
      <c r="A8940" s="7">
        <v>8938.5</v>
      </c>
      <c r="B8940" s="7">
        <v>0</v>
      </c>
      <c r="C8940" s="7"/>
      <c r="D8940" s="7"/>
      <c r="E8940" s="7"/>
      <c r="H8940">
        <v>8938.5</v>
      </c>
      <c r="I8940">
        <v>0</v>
      </c>
    </row>
    <row r="8941" spans="1:9">
      <c r="A8941" s="7">
        <v>8939.5</v>
      </c>
      <c r="B8941" s="7">
        <v>0</v>
      </c>
      <c r="C8941" s="7"/>
      <c r="D8941" s="7"/>
      <c r="E8941" s="7"/>
      <c r="H8941">
        <v>8939.5</v>
      </c>
      <c r="I8941">
        <v>1</v>
      </c>
    </row>
    <row r="8942" spans="1:9">
      <c r="A8942" s="7">
        <v>8940.5</v>
      </c>
      <c r="B8942" s="7">
        <v>0</v>
      </c>
      <c r="C8942" s="7"/>
      <c r="D8942" s="7"/>
      <c r="E8942" s="7"/>
      <c r="H8942">
        <v>8940.5</v>
      </c>
      <c r="I8942">
        <v>0</v>
      </c>
    </row>
    <row r="8943" spans="1:9">
      <c r="A8943" s="7">
        <v>8941.5</v>
      </c>
      <c r="B8943" s="7">
        <v>0</v>
      </c>
      <c r="C8943" s="7"/>
      <c r="D8943" s="7"/>
      <c r="E8943" s="7"/>
      <c r="H8943">
        <v>8941.5</v>
      </c>
      <c r="I8943">
        <v>0</v>
      </c>
    </row>
    <row r="8944" spans="1:9">
      <c r="A8944" s="7">
        <v>8942.5</v>
      </c>
      <c r="B8944" s="7">
        <v>0</v>
      </c>
      <c r="C8944" s="7"/>
      <c r="D8944" s="7"/>
      <c r="E8944" s="7"/>
      <c r="H8944">
        <v>8942.5</v>
      </c>
      <c r="I8944">
        <v>0</v>
      </c>
    </row>
    <row r="8945" spans="1:9">
      <c r="A8945" s="7">
        <v>8943.5</v>
      </c>
      <c r="B8945" s="7">
        <v>0</v>
      </c>
      <c r="C8945" s="7"/>
      <c r="D8945" s="7"/>
      <c r="E8945" s="7"/>
      <c r="H8945">
        <v>8943.5</v>
      </c>
      <c r="I8945">
        <v>0</v>
      </c>
    </row>
    <row r="8946" spans="1:9">
      <c r="A8946" s="7">
        <v>8944.5</v>
      </c>
      <c r="B8946" s="7">
        <v>0</v>
      </c>
      <c r="C8946" s="7"/>
      <c r="D8946" s="7"/>
      <c r="E8946" s="7"/>
      <c r="H8946">
        <v>8944.5</v>
      </c>
      <c r="I8946">
        <v>0</v>
      </c>
    </row>
    <row r="8947" spans="1:9">
      <c r="A8947" s="7">
        <v>8945.5</v>
      </c>
      <c r="B8947" s="7">
        <v>0</v>
      </c>
      <c r="C8947" s="7"/>
      <c r="D8947" s="7"/>
      <c r="E8947" s="7"/>
      <c r="H8947">
        <v>8945.5</v>
      </c>
      <c r="I8947">
        <v>0</v>
      </c>
    </row>
    <row r="8948" spans="1:9">
      <c r="A8948" s="7">
        <v>8946.5</v>
      </c>
      <c r="B8948" s="7">
        <v>0</v>
      </c>
      <c r="C8948" s="7"/>
      <c r="D8948" s="7"/>
      <c r="E8948" s="7"/>
      <c r="H8948">
        <v>8946.5</v>
      </c>
      <c r="I8948">
        <v>0</v>
      </c>
    </row>
    <row r="8949" spans="1:9">
      <c r="A8949" s="7">
        <v>8947.5</v>
      </c>
      <c r="B8949" s="7">
        <v>0</v>
      </c>
      <c r="C8949" s="7"/>
      <c r="D8949" s="7"/>
      <c r="E8949" s="7"/>
      <c r="H8949">
        <v>8947.5</v>
      </c>
      <c r="I8949">
        <v>0</v>
      </c>
    </row>
    <row r="8950" spans="1:9">
      <c r="A8950" s="7">
        <v>8948.5</v>
      </c>
      <c r="B8950" s="7">
        <v>0</v>
      </c>
      <c r="C8950" s="7"/>
      <c r="D8950" s="7"/>
      <c r="E8950" s="7"/>
      <c r="H8950">
        <v>8948.5</v>
      </c>
      <c r="I8950">
        <v>0</v>
      </c>
    </row>
    <row r="8951" spans="1:9">
      <c r="A8951" s="7">
        <v>8949.5</v>
      </c>
      <c r="B8951" s="7">
        <v>0</v>
      </c>
      <c r="C8951" s="7"/>
      <c r="D8951" s="7"/>
      <c r="E8951" s="7"/>
      <c r="H8951">
        <v>8949.5</v>
      </c>
      <c r="I8951">
        <v>0</v>
      </c>
    </row>
    <row r="8952" spans="1:9">
      <c r="A8952" s="7">
        <v>8950.5</v>
      </c>
      <c r="B8952" s="7">
        <v>0</v>
      </c>
      <c r="C8952" s="7"/>
      <c r="D8952" s="7"/>
      <c r="E8952" s="7"/>
      <c r="H8952">
        <v>8950.5</v>
      </c>
      <c r="I8952">
        <v>0</v>
      </c>
    </row>
    <row r="8953" spans="1:9">
      <c r="A8953" s="7">
        <v>8951.5</v>
      </c>
      <c r="B8953" s="7">
        <v>0</v>
      </c>
      <c r="C8953" s="7"/>
      <c r="D8953" s="7"/>
      <c r="E8953" s="7"/>
      <c r="H8953">
        <v>8951.5</v>
      </c>
      <c r="I8953">
        <v>0</v>
      </c>
    </row>
    <row r="8954" spans="1:9">
      <c r="A8954" s="7">
        <v>8952.5</v>
      </c>
      <c r="B8954" s="7">
        <v>0</v>
      </c>
      <c r="C8954" s="7"/>
      <c r="D8954" s="7"/>
      <c r="E8954" s="7"/>
      <c r="H8954">
        <v>8952.5</v>
      </c>
      <c r="I8954">
        <v>0</v>
      </c>
    </row>
    <row r="8955" spans="1:9">
      <c r="A8955" s="7">
        <v>8953.5</v>
      </c>
      <c r="B8955" s="7">
        <v>0</v>
      </c>
      <c r="C8955" s="7"/>
      <c r="D8955" s="7"/>
      <c r="E8955" s="7"/>
      <c r="H8955">
        <v>8953.5</v>
      </c>
      <c r="I8955">
        <v>0</v>
      </c>
    </row>
    <row r="8956" spans="1:9">
      <c r="A8956" s="7">
        <v>8954.5</v>
      </c>
      <c r="B8956" s="7">
        <v>0</v>
      </c>
      <c r="C8956" s="7"/>
      <c r="D8956" s="7"/>
      <c r="E8956" s="7"/>
      <c r="H8956">
        <v>8954.5</v>
      </c>
      <c r="I8956">
        <v>0</v>
      </c>
    </row>
    <row r="8957" spans="1:9">
      <c r="A8957" s="7">
        <v>8955.5</v>
      </c>
      <c r="B8957" s="7">
        <v>0</v>
      </c>
      <c r="C8957" s="7"/>
      <c r="D8957" s="7"/>
      <c r="E8957" s="7"/>
      <c r="H8957">
        <v>8955.5</v>
      </c>
      <c r="I8957">
        <v>0</v>
      </c>
    </row>
    <row r="8958" spans="1:9">
      <c r="A8958" s="7">
        <v>8956.5</v>
      </c>
      <c r="B8958" s="7">
        <v>0</v>
      </c>
      <c r="C8958" s="7"/>
      <c r="D8958" s="7"/>
      <c r="E8958" s="7"/>
      <c r="H8958">
        <v>8956.5</v>
      </c>
      <c r="I8958">
        <v>0</v>
      </c>
    </row>
    <row r="8959" spans="1:9">
      <c r="A8959" s="7">
        <v>8957.5</v>
      </c>
      <c r="B8959" s="7">
        <v>0</v>
      </c>
      <c r="C8959" s="7"/>
      <c r="D8959" s="7"/>
      <c r="E8959" s="7"/>
      <c r="H8959">
        <v>8957.5</v>
      </c>
      <c r="I8959">
        <v>0</v>
      </c>
    </row>
    <row r="8960" spans="1:9">
      <c r="A8960" s="7">
        <v>8958.5</v>
      </c>
      <c r="B8960" s="7">
        <v>0</v>
      </c>
      <c r="C8960" s="7"/>
      <c r="D8960" s="7"/>
      <c r="E8960" s="7"/>
      <c r="H8960">
        <v>8958.5</v>
      </c>
      <c r="I8960">
        <v>0</v>
      </c>
    </row>
    <row r="8961" spans="1:9">
      <c r="A8961" s="7">
        <v>8959.5</v>
      </c>
      <c r="B8961" s="7">
        <v>0</v>
      </c>
      <c r="C8961" s="7"/>
      <c r="D8961" s="7"/>
      <c r="E8961" s="7"/>
      <c r="H8961">
        <v>8959.5</v>
      </c>
      <c r="I8961">
        <v>0</v>
      </c>
    </row>
    <row r="8962" spans="1:9">
      <c r="A8962" s="7">
        <v>8960.5</v>
      </c>
      <c r="B8962" s="7">
        <v>0</v>
      </c>
      <c r="C8962" s="7"/>
      <c r="D8962" s="7"/>
      <c r="E8962" s="7"/>
      <c r="H8962">
        <v>8960.5</v>
      </c>
      <c r="I8962">
        <v>0</v>
      </c>
    </row>
    <row r="8963" spans="1:9">
      <c r="A8963" s="7">
        <v>8961.5</v>
      </c>
      <c r="B8963" s="7">
        <v>0</v>
      </c>
      <c r="C8963" s="7"/>
      <c r="D8963" s="7"/>
      <c r="E8963" s="7"/>
      <c r="H8963">
        <v>8961.5</v>
      </c>
      <c r="I8963">
        <v>0</v>
      </c>
    </row>
    <row r="8964" spans="1:9">
      <c r="A8964" s="7">
        <v>8962.5</v>
      </c>
      <c r="B8964" s="7">
        <v>0</v>
      </c>
      <c r="C8964" s="7"/>
      <c r="D8964" s="7"/>
      <c r="E8964" s="7"/>
      <c r="H8964">
        <v>8962.5</v>
      </c>
      <c r="I8964">
        <v>0</v>
      </c>
    </row>
    <row r="8965" spans="1:9">
      <c r="A8965" s="7">
        <v>8963.5</v>
      </c>
      <c r="B8965" s="7">
        <v>0</v>
      </c>
      <c r="C8965" s="7"/>
      <c r="D8965" s="7"/>
      <c r="E8965" s="7"/>
      <c r="H8965">
        <v>8963.5</v>
      </c>
      <c r="I8965">
        <v>0</v>
      </c>
    </row>
    <row r="8966" spans="1:9">
      <c r="A8966" s="7">
        <v>8964.5</v>
      </c>
      <c r="B8966" s="7">
        <v>0</v>
      </c>
      <c r="C8966" s="7"/>
      <c r="D8966" s="7"/>
      <c r="E8966" s="7"/>
      <c r="H8966">
        <v>8964.5</v>
      </c>
      <c r="I8966">
        <v>0</v>
      </c>
    </row>
    <row r="8967" spans="1:9">
      <c r="A8967" s="7">
        <v>8965.5</v>
      </c>
      <c r="B8967" s="7">
        <v>0</v>
      </c>
      <c r="C8967" s="7"/>
      <c r="D8967" s="7"/>
      <c r="E8967" s="7"/>
      <c r="H8967">
        <v>8965.5</v>
      </c>
      <c r="I8967">
        <v>0</v>
      </c>
    </row>
    <row r="8968" spans="1:9">
      <c r="A8968" s="7">
        <v>8966.5</v>
      </c>
      <c r="B8968" s="7">
        <v>0</v>
      </c>
      <c r="C8968" s="7"/>
      <c r="D8968" s="7"/>
      <c r="E8968" s="7"/>
      <c r="H8968">
        <v>8966.5</v>
      </c>
      <c r="I8968">
        <v>0</v>
      </c>
    </row>
    <row r="8969" spans="1:9">
      <c r="A8969" s="7">
        <v>8967.5</v>
      </c>
      <c r="B8969" s="7">
        <v>0</v>
      </c>
      <c r="C8969" s="7"/>
      <c r="D8969" s="7"/>
      <c r="E8969" s="7"/>
      <c r="H8969">
        <v>8967.5</v>
      </c>
      <c r="I8969">
        <v>0</v>
      </c>
    </row>
    <row r="8970" spans="1:9">
      <c r="A8970" s="7">
        <v>8968.5</v>
      </c>
      <c r="B8970" s="7">
        <v>0</v>
      </c>
      <c r="C8970" s="7"/>
      <c r="D8970" s="7"/>
      <c r="E8970" s="7"/>
      <c r="H8970">
        <v>8968.5</v>
      </c>
      <c r="I8970">
        <v>0</v>
      </c>
    </row>
    <row r="8971" spans="1:9">
      <c r="A8971" s="7">
        <v>8969.5</v>
      </c>
      <c r="B8971" s="7">
        <v>0</v>
      </c>
      <c r="C8971" s="7"/>
      <c r="D8971" s="7"/>
      <c r="E8971" s="7"/>
      <c r="H8971">
        <v>8969.5</v>
      </c>
      <c r="I8971">
        <v>0</v>
      </c>
    </row>
    <row r="8972" spans="1:9">
      <c r="A8972" s="7">
        <v>8970.5</v>
      </c>
      <c r="B8972" s="7">
        <v>0</v>
      </c>
      <c r="C8972" s="7"/>
      <c r="D8972" s="7"/>
      <c r="E8972" s="7"/>
      <c r="H8972">
        <v>8970.5</v>
      </c>
      <c r="I8972">
        <v>1</v>
      </c>
    </row>
    <row r="8973" spans="1:9">
      <c r="A8973" s="7">
        <v>8971.5</v>
      </c>
      <c r="B8973" s="7">
        <v>0</v>
      </c>
      <c r="C8973" s="7"/>
      <c r="D8973" s="7"/>
      <c r="E8973" s="7"/>
      <c r="H8973">
        <v>8971.5</v>
      </c>
      <c r="I8973">
        <v>0</v>
      </c>
    </row>
    <row r="8974" spans="1:9">
      <c r="A8974" s="7">
        <v>8972.5</v>
      </c>
      <c r="B8974" s="7">
        <v>0</v>
      </c>
      <c r="C8974" s="7"/>
      <c r="D8974" s="7"/>
      <c r="E8974" s="7"/>
      <c r="H8974">
        <v>8972.5</v>
      </c>
      <c r="I8974">
        <v>0</v>
      </c>
    </row>
    <row r="8975" spans="1:9">
      <c r="A8975" s="7">
        <v>8973.5</v>
      </c>
      <c r="B8975" s="7">
        <v>0</v>
      </c>
      <c r="C8975" s="7"/>
      <c r="D8975" s="7"/>
      <c r="E8975" s="7"/>
      <c r="H8975">
        <v>8973.5</v>
      </c>
      <c r="I8975">
        <v>0</v>
      </c>
    </row>
    <row r="8976" spans="1:9">
      <c r="A8976" s="7">
        <v>8974.5</v>
      </c>
      <c r="B8976" s="7">
        <v>0</v>
      </c>
      <c r="C8976" s="7"/>
      <c r="D8976" s="7"/>
      <c r="E8976" s="7"/>
      <c r="H8976">
        <v>8974.5</v>
      </c>
      <c r="I8976">
        <v>0</v>
      </c>
    </row>
    <row r="8977" spans="1:9">
      <c r="A8977" s="7">
        <v>8975.5</v>
      </c>
      <c r="B8977" s="7">
        <v>0</v>
      </c>
      <c r="C8977" s="7"/>
      <c r="D8977" s="7"/>
      <c r="E8977" s="7"/>
      <c r="H8977">
        <v>8975.5</v>
      </c>
      <c r="I8977">
        <v>0</v>
      </c>
    </row>
    <row r="8978" spans="1:9">
      <c r="A8978" s="7">
        <v>8976.5</v>
      </c>
      <c r="B8978" s="7">
        <v>0</v>
      </c>
      <c r="C8978" s="7"/>
      <c r="D8978" s="7"/>
      <c r="E8978" s="7"/>
      <c r="H8978">
        <v>8976.5</v>
      </c>
      <c r="I8978">
        <v>0</v>
      </c>
    </row>
    <row r="8979" spans="1:9">
      <c r="A8979" s="7">
        <v>8977.5</v>
      </c>
      <c r="B8979" s="7">
        <v>0</v>
      </c>
      <c r="C8979" s="7"/>
      <c r="D8979" s="7"/>
      <c r="E8979" s="7"/>
      <c r="H8979">
        <v>8977.5</v>
      </c>
      <c r="I8979">
        <v>0</v>
      </c>
    </row>
    <row r="8980" spans="1:9">
      <c r="A8980" s="7">
        <v>8978.5</v>
      </c>
      <c r="B8980" s="7">
        <v>0</v>
      </c>
      <c r="C8980" s="7"/>
      <c r="D8980" s="7"/>
      <c r="E8980" s="7"/>
      <c r="H8980">
        <v>8978.5</v>
      </c>
      <c r="I8980">
        <v>0</v>
      </c>
    </row>
    <row r="8981" spans="1:9">
      <c r="A8981" s="7">
        <v>8979.5</v>
      </c>
      <c r="B8981" s="7">
        <v>0</v>
      </c>
      <c r="C8981" s="7"/>
      <c r="D8981" s="7"/>
      <c r="E8981" s="7"/>
      <c r="H8981">
        <v>8979.5</v>
      </c>
      <c r="I8981">
        <v>0</v>
      </c>
    </row>
    <row r="8982" spans="1:9">
      <c r="A8982" s="7">
        <v>8980.5</v>
      </c>
      <c r="B8982" s="7">
        <v>0</v>
      </c>
      <c r="C8982" s="7"/>
      <c r="D8982" s="7"/>
      <c r="E8982" s="7"/>
      <c r="H8982">
        <v>8980.5</v>
      </c>
      <c r="I8982">
        <v>0</v>
      </c>
    </row>
    <row r="8983" spans="1:9">
      <c r="A8983" s="7">
        <v>8981.5</v>
      </c>
      <c r="B8983" s="7">
        <v>0</v>
      </c>
      <c r="C8983" s="7"/>
      <c r="D8983" s="7"/>
      <c r="E8983" s="7"/>
      <c r="H8983">
        <v>8981.5</v>
      </c>
      <c r="I8983">
        <v>0</v>
      </c>
    </row>
    <row r="8984" spans="1:9">
      <c r="A8984" s="7">
        <v>8982.5</v>
      </c>
      <c r="B8984" s="7">
        <v>0</v>
      </c>
      <c r="C8984" s="7"/>
      <c r="D8984" s="7"/>
      <c r="E8984" s="7"/>
      <c r="H8984">
        <v>8982.5</v>
      </c>
      <c r="I8984">
        <v>0</v>
      </c>
    </row>
    <row r="8985" spans="1:9">
      <c r="A8985" s="7">
        <v>8983.5</v>
      </c>
      <c r="B8985" s="7">
        <v>0</v>
      </c>
      <c r="C8985" s="7"/>
      <c r="D8985" s="7"/>
      <c r="E8985" s="7"/>
      <c r="H8985">
        <v>8983.5</v>
      </c>
      <c r="I8985">
        <v>0</v>
      </c>
    </row>
    <row r="8986" spans="1:9">
      <c r="A8986" s="7">
        <v>8984.5</v>
      </c>
      <c r="B8986" s="7">
        <v>0</v>
      </c>
      <c r="C8986" s="7"/>
      <c r="D8986" s="7"/>
      <c r="E8986" s="7"/>
      <c r="H8986">
        <v>8984.5</v>
      </c>
      <c r="I8986">
        <v>0</v>
      </c>
    </row>
    <row r="8987" spans="1:9">
      <c r="A8987" s="7">
        <v>8985.5</v>
      </c>
      <c r="B8987" s="7">
        <v>0</v>
      </c>
      <c r="C8987" s="7"/>
      <c r="D8987" s="7"/>
      <c r="E8987" s="7"/>
      <c r="H8987">
        <v>8985.5</v>
      </c>
      <c r="I8987">
        <v>0</v>
      </c>
    </row>
    <row r="8988" spans="1:9">
      <c r="A8988" s="7">
        <v>8986.5</v>
      </c>
      <c r="B8988" s="7">
        <v>0</v>
      </c>
      <c r="C8988" s="7"/>
      <c r="D8988" s="7"/>
      <c r="E8988" s="7"/>
      <c r="H8988">
        <v>8986.5</v>
      </c>
      <c r="I8988">
        <v>0</v>
      </c>
    </row>
    <row r="8989" spans="1:9">
      <c r="A8989" s="7">
        <v>8987.5</v>
      </c>
      <c r="B8989" s="7">
        <v>0</v>
      </c>
      <c r="C8989" s="7"/>
      <c r="D8989" s="7"/>
      <c r="E8989" s="7"/>
      <c r="H8989">
        <v>8987.5</v>
      </c>
      <c r="I8989">
        <v>0</v>
      </c>
    </row>
    <row r="8990" spans="1:9">
      <c r="A8990" s="7">
        <v>8988.5</v>
      </c>
      <c r="B8990" s="7">
        <v>0</v>
      </c>
      <c r="C8990" s="7"/>
      <c r="D8990" s="7"/>
      <c r="E8990" s="7"/>
      <c r="H8990">
        <v>8988.5</v>
      </c>
      <c r="I8990">
        <v>0</v>
      </c>
    </row>
    <row r="8991" spans="1:9">
      <c r="A8991" s="7">
        <v>8989.5</v>
      </c>
      <c r="B8991" s="7">
        <v>0</v>
      </c>
      <c r="C8991" s="7"/>
      <c r="D8991" s="7"/>
      <c r="E8991" s="7"/>
      <c r="H8991">
        <v>8989.5</v>
      </c>
      <c r="I8991">
        <v>0</v>
      </c>
    </row>
    <row r="8992" spans="1:9">
      <c r="A8992" s="7">
        <v>8990.5</v>
      </c>
      <c r="B8992" s="7">
        <v>0</v>
      </c>
      <c r="C8992" s="7"/>
      <c r="D8992" s="7"/>
      <c r="E8992" s="7"/>
      <c r="H8992">
        <v>8990.5</v>
      </c>
      <c r="I8992">
        <v>0</v>
      </c>
    </row>
    <row r="8993" spans="1:9">
      <c r="A8993" s="7">
        <v>8991.5</v>
      </c>
      <c r="B8993" s="7">
        <v>0</v>
      </c>
      <c r="C8993" s="7"/>
      <c r="D8993" s="7"/>
      <c r="E8993" s="7"/>
      <c r="H8993">
        <v>8991.5</v>
      </c>
      <c r="I8993">
        <v>0</v>
      </c>
    </row>
    <row r="8994" spans="1:9">
      <c r="A8994" s="7">
        <v>8992.5</v>
      </c>
      <c r="B8994" s="7">
        <v>0</v>
      </c>
      <c r="C8994" s="7"/>
      <c r="D8994" s="7"/>
      <c r="E8994" s="7"/>
      <c r="H8994">
        <v>8992.5</v>
      </c>
      <c r="I8994">
        <v>1</v>
      </c>
    </row>
    <row r="8995" spans="1:9">
      <c r="A8995" s="7">
        <v>8993.5</v>
      </c>
      <c r="B8995" s="7">
        <v>0</v>
      </c>
      <c r="C8995" s="7"/>
      <c r="D8995" s="7"/>
      <c r="E8995" s="7"/>
      <c r="H8995">
        <v>8993.5</v>
      </c>
      <c r="I8995">
        <v>0</v>
      </c>
    </row>
    <row r="8996" spans="1:9">
      <c r="A8996" s="7">
        <v>8994.5</v>
      </c>
      <c r="B8996" s="7">
        <v>0</v>
      </c>
      <c r="C8996" s="7"/>
      <c r="D8996" s="7"/>
      <c r="E8996" s="7"/>
      <c r="H8996">
        <v>8994.5</v>
      </c>
      <c r="I8996">
        <v>0</v>
      </c>
    </row>
    <row r="8997" spans="1:9">
      <c r="A8997" s="7">
        <v>8995.5</v>
      </c>
      <c r="B8997" s="7">
        <v>0</v>
      </c>
      <c r="C8997" s="7"/>
      <c r="D8997" s="7"/>
      <c r="E8997" s="7"/>
      <c r="H8997">
        <v>8995.5</v>
      </c>
      <c r="I8997">
        <v>0</v>
      </c>
    </row>
    <row r="8998" spans="1:9">
      <c r="A8998" s="7">
        <v>8996.5</v>
      </c>
      <c r="B8998" s="7">
        <v>0</v>
      </c>
      <c r="C8998" s="7"/>
      <c r="D8998" s="7"/>
      <c r="E8998" s="7"/>
      <c r="H8998">
        <v>8996.5</v>
      </c>
      <c r="I8998">
        <v>0</v>
      </c>
    </row>
    <row r="8999" spans="1:9">
      <c r="A8999" s="7">
        <v>8997.5</v>
      </c>
      <c r="B8999" s="7">
        <v>0</v>
      </c>
      <c r="C8999" s="7"/>
      <c r="D8999" s="7"/>
      <c r="E8999" s="7"/>
      <c r="H8999">
        <v>8997.5</v>
      </c>
      <c r="I8999">
        <v>1</v>
      </c>
    </row>
    <row r="9000" spans="1:9">
      <c r="A9000" s="7">
        <v>8998.5</v>
      </c>
      <c r="B9000" s="7">
        <v>0</v>
      </c>
      <c r="C9000" s="7"/>
      <c r="D9000" s="7"/>
      <c r="E9000" s="7"/>
      <c r="H9000">
        <v>8998.5</v>
      </c>
      <c r="I9000">
        <v>0</v>
      </c>
    </row>
    <row r="9001" spans="1:9">
      <c r="A9001" s="7">
        <v>8999.5</v>
      </c>
      <c r="B9001" s="7">
        <v>0</v>
      </c>
      <c r="C9001" s="7"/>
      <c r="D9001" s="7"/>
      <c r="E9001" s="7"/>
      <c r="H9001">
        <v>8999.5</v>
      </c>
      <c r="I9001">
        <v>0</v>
      </c>
    </row>
    <row r="9002" spans="1:9">
      <c r="A9002" s="7">
        <v>9000.5</v>
      </c>
      <c r="B9002" s="7">
        <v>0</v>
      </c>
      <c r="C9002" s="7"/>
      <c r="D9002" s="7"/>
      <c r="E9002" s="7"/>
      <c r="H9002">
        <v>9000.5</v>
      </c>
      <c r="I9002">
        <v>0</v>
      </c>
    </row>
    <row r="9003" spans="1:9">
      <c r="A9003" s="7">
        <v>9001.5</v>
      </c>
      <c r="B9003" s="7">
        <v>0</v>
      </c>
      <c r="C9003" s="7"/>
      <c r="D9003" s="7"/>
      <c r="E9003" s="7"/>
      <c r="H9003">
        <v>9001.5</v>
      </c>
      <c r="I9003">
        <v>1</v>
      </c>
    </row>
    <row r="9004" spans="1:9">
      <c r="A9004" s="7">
        <v>9002.5</v>
      </c>
      <c r="B9004" s="7">
        <v>0</v>
      </c>
      <c r="C9004" s="7"/>
      <c r="D9004" s="7"/>
      <c r="E9004" s="7"/>
      <c r="H9004">
        <v>9002.5</v>
      </c>
      <c r="I9004">
        <v>0</v>
      </c>
    </row>
    <row r="9005" spans="1:9">
      <c r="A9005" s="7">
        <v>9003.5</v>
      </c>
      <c r="B9005" s="7">
        <v>0</v>
      </c>
      <c r="C9005" s="7"/>
      <c r="D9005" s="7"/>
      <c r="E9005" s="7"/>
      <c r="H9005">
        <v>9003.5</v>
      </c>
      <c r="I9005">
        <v>0</v>
      </c>
    </row>
    <row r="9006" spans="1:9">
      <c r="A9006" s="7">
        <v>9004.5</v>
      </c>
      <c r="B9006" s="7">
        <v>0</v>
      </c>
      <c r="C9006" s="7"/>
      <c r="D9006" s="7"/>
      <c r="E9006" s="7"/>
      <c r="H9006">
        <v>9004.5</v>
      </c>
      <c r="I9006">
        <v>0</v>
      </c>
    </row>
    <row r="9007" spans="1:9">
      <c r="A9007" s="7">
        <v>9005.5</v>
      </c>
      <c r="B9007" s="7">
        <v>0</v>
      </c>
      <c r="C9007" s="7"/>
      <c r="D9007" s="7"/>
      <c r="E9007" s="7"/>
      <c r="H9007">
        <v>9005.5</v>
      </c>
      <c r="I9007">
        <v>0</v>
      </c>
    </row>
    <row r="9008" spans="1:9">
      <c r="A9008" s="7">
        <v>9006.5</v>
      </c>
      <c r="B9008" s="7">
        <v>0</v>
      </c>
      <c r="C9008" s="7"/>
      <c r="D9008" s="7"/>
      <c r="E9008" s="7"/>
      <c r="H9008">
        <v>9006.5</v>
      </c>
      <c r="I9008">
        <v>0</v>
      </c>
    </row>
    <row r="9009" spans="1:9">
      <c r="A9009" s="7">
        <v>9007.5</v>
      </c>
      <c r="B9009" s="7">
        <v>0</v>
      </c>
      <c r="C9009" s="7"/>
      <c r="D9009" s="7"/>
      <c r="E9009" s="7"/>
      <c r="H9009">
        <v>9007.5</v>
      </c>
      <c r="I9009">
        <v>0</v>
      </c>
    </row>
    <row r="9010" spans="1:9">
      <c r="A9010" s="7">
        <v>9008.5</v>
      </c>
      <c r="B9010" s="7">
        <v>0</v>
      </c>
      <c r="C9010" s="7"/>
      <c r="D9010" s="7"/>
      <c r="E9010" s="7"/>
      <c r="H9010">
        <v>9008.5</v>
      </c>
      <c r="I9010">
        <v>0</v>
      </c>
    </row>
    <row r="9011" spans="1:9">
      <c r="A9011" s="7">
        <v>9009.5</v>
      </c>
      <c r="B9011" s="7">
        <v>0</v>
      </c>
      <c r="C9011" s="7"/>
      <c r="D9011" s="7"/>
      <c r="E9011" s="7"/>
      <c r="H9011">
        <v>9009.5</v>
      </c>
      <c r="I9011">
        <v>0</v>
      </c>
    </row>
    <row r="9012" spans="1:9">
      <c r="A9012" s="7">
        <v>9010.5</v>
      </c>
      <c r="B9012" s="7">
        <v>0</v>
      </c>
      <c r="C9012" s="7"/>
      <c r="D9012" s="7"/>
      <c r="E9012" s="7"/>
      <c r="H9012">
        <v>9010.5</v>
      </c>
      <c r="I9012">
        <v>0</v>
      </c>
    </row>
    <row r="9013" spans="1:9">
      <c r="A9013" s="7">
        <v>9011.5</v>
      </c>
      <c r="B9013" s="7">
        <v>0</v>
      </c>
      <c r="C9013" s="7"/>
      <c r="D9013" s="7"/>
      <c r="E9013" s="7"/>
      <c r="H9013">
        <v>9011.5</v>
      </c>
      <c r="I9013">
        <v>0</v>
      </c>
    </row>
    <row r="9014" spans="1:9">
      <c r="A9014" s="7">
        <v>9012.5</v>
      </c>
      <c r="B9014" s="7">
        <v>0</v>
      </c>
      <c r="C9014" s="7"/>
      <c r="D9014" s="7"/>
      <c r="E9014" s="7"/>
      <c r="H9014">
        <v>9012.5</v>
      </c>
      <c r="I9014">
        <v>0</v>
      </c>
    </row>
    <row r="9015" spans="1:9">
      <c r="A9015" s="7">
        <v>9013.5</v>
      </c>
      <c r="B9015" s="7">
        <v>0</v>
      </c>
      <c r="C9015" s="7"/>
      <c r="D9015" s="7"/>
      <c r="E9015" s="7"/>
      <c r="H9015">
        <v>9013.5</v>
      </c>
      <c r="I9015">
        <v>0</v>
      </c>
    </row>
    <row r="9016" spans="1:9">
      <c r="A9016" s="7">
        <v>9014.5</v>
      </c>
      <c r="B9016" s="7">
        <v>0</v>
      </c>
      <c r="C9016" s="7"/>
      <c r="D9016" s="7"/>
      <c r="E9016" s="7"/>
      <c r="H9016">
        <v>9014.5</v>
      </c>
      <c r="I9016">
        <v>0</v>
      </c>
    </row>
    <row r="9017" spans="1:9">
      <c r="A9017" s="7">
        <v>9015.5</v>
      </c>
      <c r="B9017" s="7">
        <v>0</v>
      </c>
      <c r="C9017" s="7"/>
      <c r="D9017" s="7"/>
      <c r="E9017" s="7"/>
      <c r="H9017">
        <v>9015.5</v>
      </c>
      <c r="I9017">
        <v>0</v>
      </c>
    </row>
    <row r="9018" spans="1:9">
      <c r="A9018" s="7">
        <v>9016.5</v>
      </c>
      <c r="B9018" s="7">
        <v>0</v>
      </c>
      <c r="C9018" s="7"/>
      <c r="D9018" s="7"/>
      <c r="E9018" s="7"/>
      <c r="H9018">
        <v>9016.5</v>
      </c>
      <c r="I9018">
        <v>0</v>
      </c>
    </row>
    <row r="9019" spans="1:9">
      <c r="A9019" s="7">
        <v>9017.5</v>
      </c>
      <c r="B9019" s="7">
        <v>0</v>
      </c>
      <c r="C9019" s="7"/>
      <c r="D9019" s="7"/>
      <c r="E9019" s="7"/>
      <c r="H9019">
        <v>9017.5</v>
      </c>
      <c r="I9019">
        <v>0</v>
      </c>
    </row>
    <row r="9020" spans="1:9">
      <c r="A9020" s="7">
        <v>9018.5</v>
      </c>
      <c r="B9020" s="7">
        <v>0</v>
      </c>
      <c r="C9020" s="7"/>
      <c r="D9020" s="7"/>
      <c r="E9020" s="7"/>
      <c r="H9020">
        <v>9018.5</v>
      </c>
      <c r="I9020">
        <v>0</v>
      </c>
    </row>
    <row r="9021" spans="1:9">
      <c r="A9021" s="7">
        <v>9019.5</v>
      </c>
      <c r="B9021" s="7">
        <v>0</v>
      </c>
      <c r="C9021" s="7"/>
      <c r="D9021" s="7"/>
      <c r="E9021" s="7"/>
      <c r="H9021">
        <v>9019.5</v>
      </c>
      <c r="I9021">
        <v>0</v>
      </c>
    </row>
    <row r="9022" spans="1:9">
      <c r="A9022" s="7">
        <v>9020.5</v>
      </c>
      <c r="B9022" s="7">
        <v>0</v>
      </c>
      <c r="C9022" s="7"/>
      <c r="D9022" s="7"/>
      <c r="E9022" s="7"/>
      <c r="H9022">
        <v>9020.5</v>
      </c>
      <c r="I9022">
        <v>0</v>
      </c>
    </row>
    <row r="9023" spans="1:9">
      <c r="A9023" s="7">
        <v>9021.5</v>
      </c>
      <c r="B9023" s="7">
        <v>0</v>
      </c>
      <c r="C9023" s="7"/>
      <c r="D9023" s="7"/>
      <c r="E9023" s="7"/>
      <c r="H9023">
        <v>9021.5</v>
      </c>
      <c r="I9023">
        <v>0</v>
      </c>
    </row>
    <row r="9024" spans="1:9">
      <c r="A9024" s="7">
        <v>9022.5</v>
      </c>
      <c r="B9024" s="7">
        <v>0</v>
      </c>
      <c r="C9024" s="7"/>
      <c r="D9024" s="7"/>
      <c r="E9024" s="7"/>
      <c r="H9024">
        <v>9022.5</v>
      </c>
      <c r="I9024">
        <v>0</v>
      </c>
    </row>
    <row r="9025" spans="1:9">
      <c r="A9025" s="7">
        <v>9023.5</v>
      </c>
      <c r="B9025" s="7">
        <v>0</v>
      </c>
      <c r="C9025" s="7"/>
      <c r="D9025" s="7"/>
      <c r="E9025" s="7"/>
      <c r="H9025">
        <v>9023.5</v>
      </c>
      <c r="I9025">
        <v>0</v>
      </c>
    </row>
    <row r="9026" spans="1:9">
      <c r="A9026" s="7">
        <v>9024.5</v>
      </c>
      <c r="B9026" s="7">
        <v>0</v>
      </c>
      <c r="C9026" s="7"/>
      <c r="D9026" s="7"/>
      <c r="E9026" s="7"/>
      <c r="H9026">
        <v>9024.5</v>
      </c>
      <c r="I9026">
        <v>0</v>
      </c>
    </row>
    <row r="9027" spans="1:9">
      <c r="A9027" s="7">
        <v>9025.5</v>
      </c>
      <c r="B9027" s="7">
        <v>0</v>
      </c>
      <c r="C9027" s="7"/>
      <c r="D9027" s="7"/>
      <c r="E9027" s="7"/>
      <c r="H9027">
        <v>9025.5</v>
      </c>
      <c r="I9027">
        <v>0</v>
      </c>
    </row>
    <row r="9028" spans="1:9">
      <c r="A9028" s="7">
        <v>9026.5</v>
      </c>
      <c r="B9028" s="7">
        <v>0</v>
      </c>
      <c r="C9028" s="7"/>
      <c r="D9028" s="7"/>
      <c r="E9028" s="7"/>
      <c r="H9028">
        <v>9026.5</v>
      </c>
      <c r="I9028">
        <v>0</v>
      </c>
    </row>
    <row r="9029" spans="1:9">
      <c r="A9029" s="7">
        <v>9027.5</v>
      </c>
      <c r="B9029" s="7">
        <v>0</v>
      </c>
      <c r="C9029" s="7"/>
      <c r="D9029" s="7"/>
      <c r="E9029" s="7"/>
      <c r="H9029">
        <v>9027.5</v>
      </c>
      <c r="I9029">
        <v>0</v>
      </c>
    </row>
    <row r="9030" spans="1:9">
      <c r="A9030" s="7">
        <v>9028.5</v>
      </c>
      <c r="B9030" s="7">
        <v>0</v>
      </c>
      <c r="C9030" s="7"/>
      <c r="D9030" s="7"/>
      <c r="E9030" s="7"/>
      <c r="H9030">
        <v>9028.5</v>
      </c>
      <c r="I9030">
        <v>0</v>
      </c>
    </row>
    <row r="9031" spans="1:9">
      <c r="A9031" s="7">
        <v>9029.5</v>
      </c>
      <c r="B9031" s="7">
        <v>0</v>
      </c>
      <c r="C9031" s="7"/>
      <c r="D9031" s="7"/>
      <c r="E9031" s="7"/>
      <c r="H9031">
        <v>9029.5</v>
      </c>
      <c r="I9031">
        <v>0</v>
      </c>
    </row>
    <row r="9032" spans="1:9">
      <c r="A9032" s="7">
        <v>9030.5</v>
      </c>
      <c r="B9032" s="7">
        <v>0</v>
      </c>
      <c r="C9032" s="7"/>
      <c r="D9032" s="7"/>
      <c r="E9032" s="7"/>
      <c r="H9032">
        <v>9030.5</v>
      </c>
      <c r="I9032">
        <v>0</v>
      </c>
    </row>
    <row r="9033" spans="1:9">
      <c r="A9033" s="7">
        <v>9031.5</v>
      </c>
      <c r="B9033" s="7">
        <v>0</v>
      </c>
      <c r="C9033" s="7"/>
      <c r="D9033" s="7"/>
      <c r="E9033" s="7"/>
      <c r="H9033">
        <v>9031.5</v>
      </c>
      <c r="I9033">
        <v>0</v>
      </c>
    </row>
    <row r="9034" spans="1:9">
      <c r="A9034" s="7">
        <v>9032.5</v>
      </c>
      <c r="B9034" s="7">
        <v>0</v>
      </c>
      <c r="C9034" s="7"/>
      <c r="D9034" s="7"/>
      <c r="E9034" s="7"/>
      <c r="H9034">
        <v>9032.5</v>
      </c>
      <c r="I9034">
        <v>0</v>
      </c>
    </row>
    <row r="9035" spans="1:9">
      <c r="A9035" s="7">
        <v>9033.5</v>
      </c>
      <c r="B9035" s="7">
        <v>0</v>
      </c>
      <c r="C9035" s="7"/>
      <c r="D9035" s="7"/>
      <c r="E9035" s="7"/>
      <c r="H9035">
        <v>9033.5</v>
      </c>
      <c r="I9035">
        <v>0</v>
      </c>
    </row>
    <row r="9036" spans="1:9">
      <c r="A9036" s="7">
        <v>9034.5</v>
      </c>
      <c r="B9036" s="7">
        <v>0</v>
      </c>
      <c r="C9036" s="7"/>
      <c r="D9036" s="7"/>
      <c r="E9036" s="7"/>
      <c r="H9036">
        <v>9034.5</v>
      </c>
      <c r="I9036">
        <v>0</v>
      </c>
    </row>
    <row r="9037" spans="1:9">
      <c r="A9037" s="7">
        <v>9035.5</v>
      </c>
      <c r="B9037" s="7">
        <v>0</v>
      </c>
      <c r="C9037" s="7"/>
      <c r="D9037" s="7"/>
      <c r="E9037" s="7"/>
      <c r="H9037">
        <v>9035.5</v>
      </c>
      <c r="I9037">
        <v>0</v>
      </c>
    </row>
    <row r="9038" spans="1:9">
      <c r="A9038" s="7">
        <v>9036.5</v>
      </c>
      <c r="B9038" s="7">
        <v>0</v>
      </c>
      <c r="C9038" s="7"/>
      <c r="D9038" s="7"/>
      <c r="E9038" s="7"/>
      <c r="H9038">
        <v>9036.5</v>
      </c>
      <c r="I9038">
        <v>0</v>
      </c>
    </row>
    <row r="9039" spans="1:9">
      <c r="A9039" s="7">
        <v>9037.5</v>
      </c>
      <c r="B9039" s="7">
        <v>0</v>
      </c>
      <c r="C9039" s="7"/>
      <c r="D9039" s="7"/>
      <c r="E9039" s="7"/>
      <c r="H9039">
        <v>9037.5</v>
      </c>
      <c r="I9039">
        <v>0</v>
      </c>
    </row>
    <row r="9040" spans="1:9">
      <c r="A9040" s="7">
        <v>9038.5</v>
      </c>
      <c r="B9040" s="7">
        <v>0</v>
      </c>
      <c r="C9040" s="7"/>
      <c r="D9040" s="7"/>
      <c r="E9040" s="7"/>
      <c r="H9040">
        <v>9038.5</v>
      </c>
      <c r="I9040">
        <v>0</v>
      </c>
    </row>
    <row r="9041" spans="1:9">
      <c r="A9041" s="7">
        <v>9039.5</v>
      </c>
      <c r="B9041" s="7">
        <v>0</v>
      </c>
      <c r="C9041" s="7"/>
      <c r="D9041" s="7"/>
      <c r="E9041" s="7"/>
      <c r="H9041">
        <v>9039.5</v>
      </c>
      <c r="I9041">
        <v>0</v>
      </c>
    </row>
    <row r="9042" spans="1:9">
      <c r="A9042" s="7">
        <v>9040.5</v>
      </c>
      <c r="B9042" s="7">
        <v>0</v>
      </c>
      <c r="C9042" s="7"/>
      <c r="D9042" s="7"/>
      <c r="E9042" s="7"/>
      <c r="H9042">
        <v>9040.5</v>
      </c>
      <c r="I9042">
        <v>0</v>
      </c>
    </row>
    <row r="9043" spans="1:9">
      <c r="A9043" s="7">
        <v>9041.5</v>
      </c>
      <c r="B9043" s="7">
        <v>0</v>
      </c>
      <c r="C9043" s="7"/>
      <c r="D9043" s="7"/>
      <c r="E9043" s="7"/>
      <c r="H9043">
        <v>9041.5</v>
      </c>
      <c r="I9043">
        <v>0</v>
      </c>
    </row>
    <row r="9044" spans="1:9">
      <c r="A9044" s="7">
        <v>9042.5</v>
      </c>
      <c r="B9044" s="7">
        <v>0</v>
      </c>
      <c r="C9044" s="7"/>
      <c r="D9044" s="7"/>
      <c r="E9044" s="7"/>
      <c r="H9044">
        <v>9042.5</v>
      </c>
      <c r="I9044">
        <v>0</v>
      </c>
    </row>
    <row r="9045" spans="1:9">
      <c r="A9045" s="7">
        <v>9043.5</v>
      </c>
      <c r="B9045" s="7">
        <v>0</v>
      </c>
      <c r="C9045" s="7"/>
      <c r="D9045" s="7"/>
      <c r="E9045" s="7"/>
      <c r="H9045">
        <v>9043.5</v>
      </c>
      <c r="I9045">
        <v>0</v>
      </c>
    </row>
    <row r="9046" spans="1:9">
      <c r="A9046" s="7">
        <v>9044.5</v>
      </c>
      <c r="B9046" s="7">
        <v>0</v>
      </c>
      <c r="C9046" s="7"/>
      <c r="D9046" s="7"/>
      <c r="E9046" s="7"/>
      <c r="H9046">
        <v>9044.5</v>
      </c>
      <c r="I9046">
        <v>0</v>
      </c>
    </row>
    <row r="9047" spans="1:9">
      <c r="A9047" s="7">
        <v>9045.5</v>
      </c>
      <c r="B9047" s="7">
        <v>0</v>
      </c>
      <c r="C9047" s="7"/>
      <c r="D9047" s="7"/>
      <c r="E9047" s="7"/>
      <c r="H9047">
        <v>9045.5</v>
      </c>
      <c r="I9047">
        <v>0</v>
      </c>
    </row>
    <row r="9048" spans="1:9">
      <c r="A9048" s="7">
        <v>9046.5</v>
      </c>
      <c r="B9048" s="7">
        <v>0</v>
      </c>
      <c r="C9048" s="7"/>
      <c r="D9048" s="7"/>
      <c r="E9048" s="7"/>
      <c r="H9048">
        <v>9046.5</v>
      </c>
      <c r="I9048">
        <v>0</v>
      </c>
    </row>
    <row r="9049" spans="1:9">
      <c r="A9049" s="7">
        <v>9047.5</v>
      </c>
      <c r="B9049" s="7">
        <v>0</v>
      </c>
      <c r="C9049" s="7"/>
      <c r="D9049" s="7"/>
      <c r="E9049" s="7"/>
      <c r="H9049">
        <v>9047.5</v>
      </c>
      <c r="I9049">
        <v>0</v>
      </c>
    </row>
    <row r="9050" spans="1:9">
      <c r="A9050" s="7">
        <v>9048.5</v>
      </c>
      <c r="B9050" s="7">
        <v>0</v>
      </c>
      <c r="C9050" s="7"/>
      <c r="D9050" s="7"/>
      <c r="E9050" s="7"/>
      <c r="H9050">
        <v>9048.5</v>
      </c>
      <c r="I9050">
        <v>0</v>
      </c>
    </row>
    <row r="9051" spans="1:9">
      <c r="A9051" s="7">
        <v>9049.5</v>
      </c>
      <c r="B9051" s="7">
        <v>0</v>
      </c>
      <c r="C9051" s="7"/>
      <c r="D9051" s="7"/>
      <c r="E9051" s="7"/>
      <c r="H9051">
        <v>9049.5</v>
      </c>
      <c r="I9051">
        <v>0</v>
      </c>
    </row>
    <row r="9052" spans="1:9">
      <c r="A9052" s="7">
        <v>9050.5</v>
      </c>
      <c r="B9052" s="7">
        <v>0</v>
      </c>
      <c r="C9052" s="7"/>
      <c r="D9052" s="7"/>
      <c r="E9052" s="7"/>
      <c r="H9052">
        <v>9050.5</v>
      </c>
      <c r="I9052">
        <v>0</v>
      </c>
    </row>
    <row r="9053" spans="1:9">
      <c r="A9053" s="7">
        <v>9051.5</v>
      </c>
      <c r="B9053" s="7">
        <v>0</v>
      </c>
      <c r="C9053" s="7"/>
      <c r="D9053" s="7"/>
      <c r="E9053" s="7"/>
      <c r="H9053">
        <v>9051.5</v>
      </c>
      <c r="I9053">
        <v>0</v>
      </c>
    </row>
    <row r="9054" spans="1:9">
      <c r="A9054" s="7">
        <v>9052.5</v>
      </c>
      <c r="B9054" s="7">
        <v>0</v>
      </c>
      <c r="C9054" s="7"/>
      <c r="D9054" s="7"/>
      <c r="E9054" s="7"/>
      <c r="H9054">
        <v>9052.5</v>
      </c>
      <c r="I9054">
        <v>0</v>
      </c>
    </row>
    <row r="9055" spans="1:9">
      <c r="A9055" s="7">
        <v>9053.5</v>
      </c>
      <c r="B9055" s="7">
        <v>0</v>
      </c>
      <c r="C9055" s="7"/>
      <c r="D9055" s="7"/>
      <c r="E9055" s="7"/>
      <c r="H9055">
        <v>9053.5</v>
      </c>
      <c r="I9055">
        <v>0</v>
      </c>
    </row>
    <row r="9056" spans="1:9">
      <c r="A9056" s="7">
        <v>9054.5</v>
      </c>
      <c r="B9056" s="7">
        <v>0</v>
      </c>
      <c r="C9056" s="7"/>
      <c r="D9056" s="7"/>
      <c r="E9056" s="7"/>
      <c r="H9056">
        <v>9054.5</v>
      </c>
      <c r="I9056">
        <v>0</v>
      </c>
    </row>
    <row r="9057" spans="1:9">
      <c r="A9057" s="7">
        <v>9055.5</v>
      </c>
      <c r="B9057" s="7">
        <v>0</v>
      </c>
      <c r="C9057" s="7"/>
      <c r="D9057" s="7"/>
      <c r="E9057" s="7"/>
      <c r="H9057">
        <v>9055.5</v>
      </c>
      <c r="I9057">
        <v>0</v>
      </c>
    </row>
    <row r="9058" spans="1:9">
      <c r="A9058" s="7">
        <v>9056.5</v>
      </c>
      <c r="B9058" s="7">
        <v>0</v>
      </c>
      <c r="C9058" s="7"/>
      <c r="D9058" s="7"/>
      <c r="E9058" s="7"/>
      <c r="H9058">
        <v>9056.5</v>
      </c>
      <c r="I9058">
        <v>0</v>
      </c>
    </row>
    <row r="9059" spans="1:9">
      <c r="A9059" s="7">
        <v>9057.5</v>
      </c>
      <c r="B9059" s="7">
        <v>0</v>
      </c>
      <c r="C9059" s="7"/>
      <c r="D9059" s="7"/>
      <c r="E9059" s="7"/>
      <c r="H9059">
        <v>9057.5</v>
      </c>
      <c r="I9059">
        <v>0</v>
      </c>
    </row>
    <row r="9060" spans="1:9">
      <c r="A9060" s="7">
        <v>9058.5</v>
      </c>
      <c r="B9060" s="7">
        <v>0</v>
      </c>
      <c r="C9060" s="7"/>
      <c r="D9060" s="7"/>
      <c r="E9060" s="7"/>
      <c r="H9060">
        <v>9058.5</v>
      </c>
      <c r="I9060">
        <v>0</v>
      </c>
    </row>
    <row r="9061" spans="1:9">
      <c r="A9061" s="7">
        <v>9059.5</v>
      </c>
      <c r="B9061" s="7">
        <v>0</v>
      </c>
      <c r="C9061" s="7"/>
      <c r="D9061" s="7"/>
      <c r="E9061" s="7"/>
      <c r="H9061">
        <v>9059.5</v>
      </c>
      <c r="I9061">
        <v>0</v>
      </c>
    </row>
    <row r="9062" spans="1:9">
      <c r="A9062" s="7">
        <v>9060.5</v>
      </c>
      <c r="B9062" s="7">
        <v>0</v>
      </c>
      <c r="C9062" s="7"/>
      <c r="D9062" s="7"/>
      <c r="E9062" s="7"/>
      <c r="H9062">
        <v>9060.5</v>
      </c>
      <c r="I9062">
        <v>0</v>
      </c>
    </row>
    <row r="9063" spans="1:9">
      <c r="A9063" s="7">
        <v>9061.5</v>
      </c>
      <c r="B9063" s="7">
        <v>0</v>
      </c>
      <c r="C9063" s="7"/>
      <c r="D9063" s="7"/>
      <c r="E9063" s="7"/>
      <c r="H9063">
        <v>9061.5</v>
      </c>
      <c r="I9063">
        <v>0</v>
      </c>
    </row>
    <row r="9064" spans="1:9">
      <c r="A9064" s="7">
        <v>9062.5</v>
      </c>
      <c r="B9064" s="7">
        <v>0</v>
      </c>
      <c r="C9064" s="7"/>
      <c r="D9064" s="7"/>
      <c r="E9064" s="7"/>
      <c r="H9064">
        <v>9062.5</v>
      </c>
      <c r="I9064">
        <v>0</v>
      </c>
    </row>
    <row r="9065" spans="1:9">
      <c r="A9065" s="7">
        <v>9063.5</v>
      </c>
      <c r="B9065" s="7">
        <v>0</v>
      </c>
      <c r="C9065" s="7"/>
      <c r="D9065" s="7"/>
      <c r="E9065" s="7"/>
      <c r="H9065">
        <v>9063.5</v>
      </c>
      <c r="I9065">
        <v>0</v>
      </c>
    </row>
    <row r="9066" spans="1:9">
      <c r="A9066" s="7">
        <v>9064.5</v>
      </c>
      <c r="B9066" s="7">
        <v>0</v>
      </c>
      <c r="C9066" s="7"/>
      <c r="D9066" s="7"/>
      <c r="E9066" s="7"/>
      <c r="H9066">
        <v>9064.5</v>
      </c>
      <c r="I9066">
        <v>0</v>
      </c>
    </row>
    <row r="9067" spans="1:9">
      <c r="A9067" s="7">
        <v>9065.5</v>
      </c>
      <c r="B9067" s="7">
        <v>0</v>
      </c>
      <c r="C9067" s="7"/>
      <c r="D9067" s="7"/>
      <c r="E9067" s="7"/>
      <c r="H9067">
        <v>9065.5</v>
      </c>
      <c r="I9067">
        <v>0</v>
      </c>
    </row>
    <row r="9068" spans="1:9">
      <c r="A9068" s="7">
        <v>9066.5</v>
      </c>
      <c r="B9068" s="7">
        <v>0</v>
      </c>
      <c r="C9068" s="7"/>
      <c r="D9068" s="7"/>
      <c r="E9068" s="7"/>
      <c r="H9068">
        <v>9066.5</v>
      </c>
      <c r="I9068">
        <v>0</v>
      </c>
    </row>
    <row r="9069" spans="1:9">
      <c r="A9069" s="7">
        <v>9067.5</v>
      </c>
      <c r="B9069" s="7">
        <v>0</v>
      </c>
      <c r="C9069" s="7"/>
      <c r="D9069" s="7"/>
      <c r="E9069" s="7"/>
      <c r="H9069">
        <v>9067.5</v>
      </c>
      <c r="I9069">
        <v>0</v>
      </c>
    </row>
    <row r="9070" spans="1:9">
      <c r="A9070" s="7">
        <v>9068.5</v>
      </c>
      <c r="B9070" s="7">
        <v>1</v>
      </c>
      <c r="C9070" s="7"/>
      <c r="D9070" s="7"/>
      <c r="E9070" s="7"/>
      <c r="H9070">
        <v>9068.5</v>
      </c>
      <c r="I9070">
        <v>0</v>
      </c>
    </row>
    <row r="9071" spans="1:9">
      <c r="A9071" s="7">
        <v>9069.5</v>
      </c>
      <c r="B9071" s="7">
        <v>0</v>
      </c>
      <c r="C9071" s="7"/>
      <c r="D9071" s="7"/>
      <c r="E9071" s="7"/>
      <c r="H9071">
        <v>9069.5</v>
      </c>
      <c r="I9071">
        <v>0</v>
      </c>
    </row>
    <row r="9072" spans="1:9">
      <c r="A9072" s="7">
        <v>9070.5</v>
      </c>
      <c r="B9072" s="7">
        <v>0</v>
      </c>
      <c r="C9072" s="7"/>
      <c r="D9072" s="7"/>
      <c r="E9072" s="7"/>
      <c r="H9072">
        <v>9070.5</v>
      </c>
      <c r="I9072">
        <v>0</v>
      </c>
    </row>
    <row r="9073" spans="1:9">
      <c r="A9073" s="7">
        <v>9071.5</v>
      </c>
      <c r="B9073" s="7">
        <v>0</v>
      </c>
      <c r="C9073" s="7"/>
      <c r="D9073" s="7"/>
      <c r="E9073" s="7"/>
      <c r="H9073">
        <v>9071.5</v>
      </c>
      <c r="I9073">
        <v>0</v>
      </c>
    </row>
    <row r="9074" spans="1:9">
      <c r="A9074" s="7">
        <v>9072.5</v>
      </c>
      <c r="B9074" s="7">
        <v>0</v>
      </c>
      <c r="C9074" s="7"/>
      <c r="D9074" s="7"/>
      <c r="E9074" s="7"/>
      <c r="H9074">
        <v>9072.5</v>
      </c>
      <c r="I9074">
        <v>0</v>
      </c>
    </row>
    <row r="9075" spans="1:9">
      <c r="A9075" s="7">
        <v>9073.5</v>
      </c>
      <c r="B9075" s="7">
        <v>0</v>
      </c>
      <c r="C9075" s="7"/>
      <c r="D9075" s="7"/>
      <c r="E9075" s="7"/>
      <c r="H9075">
        <v>9073.5</v>
      </c>
      <c r="I9075">
        <v>0</v>
      </c>
    </row>
    <row r="9076" spans="1:9">
      <c r="A9076" s="7">
        <v>9074.5</v>
      </c>
      <c r="B9076" s="7">
        <v>0</v>
      </c>
      <c r="C9076" s="7"/>
      <c r="D9076" s="7"/>
      <c r="E9076" s="7"/>
      <c r="H9076">
        <v>9074.5</v>
      </c>
      <c r="I9076">
        <v>0</v>
      </c>
    </row>
    <row r="9077" spans="1:9">
      <c r="A9077" s="7">
        <v>9075.5</v>
      </c>
      <c r="B9077" s="7">
        <v>0</v>
      </c>
      <c r="C9077" s="7"/>
      <c r="D9077" s="7"/>
      <c r="E9077" s="7"/>
      <c r="H9077">
        <v>9075.5</v>
      </c>
      <c r="I9077">
        <v>0</v>
      </c>
    </row>
    <row r="9078" spans="1:9">
      <c r="A9078" s="7">
        <v>9076.5</v>
      </c>
      <c r="B9078" s="7">
        <v>0</v>
      </c>
      <c r="C9078" s="7"/>
      <c r="D9078" s="7"/>
      <c r="E9078" s="7"/>
      <c r="H9078">
        <v>9076.5</v>
      </c>
      <c r="I9078">
        <v>0</v>
      </c>
    </row>
    <row r="9079" spans="1:9">
      <c r="A9079" s="7">
        <v>9077.5</v>
      </c>
      <c r="B9079" s="7">
        <v>0</v>
      </c>
      <c r="C9079" s="7"/>
      <c r="D9079" s="7"/>
      <c r="E9079" s="7"/>
      <c r="H9079">
        <v>9077.5</v>
      </c>
      <c r="I9079">
        <v>0</v>
      </c>
    </row>
    <row r="9080" spans="1:9">
      <c r="A9080" s="7">
        <v>9078.5</v>
      </c>
      <c r="B9080" s="7">
        <v>0</v>
      </c>
      <c r="C9080" s="7"/>
      <c r="D9080" s="7"/>
      <c r="E9080" s="7"/>
      <c r="H9080">
        <v>9078.5</v>
      </c>
      <c r="I9080">
        <v>1</v>
      </c>
    </row>
    <row r="9081" spans="1:9">
      <c r="A9081" s="7">
        <v>9079.5</v>
      </c>
      <c r="B9081" s="7">
        <v>0</v>
      </c>
      <c r="C9081" s="7"/>
      <c r="D9081" s="7"/>
      <c r="E9081" s="7"/>
      <c r="H9081">
        <v>9079.5</v>
      </c>
      <c r="I9081">
        <v>0</v>
      </c>
    </row>
    <row r="9082" spans="1:9">
      <c r="A9082" s="7">
        <v>9080.5</v>
      </c>
      <c r="B9082" s="7">
        <v>0</v>
      </c>
      <c r="C9082" s="7"/>
      <c r="D9082" s="7"/>
      <c r="E9082" s="7"/>
      <c r="H9082">
        <v>9080.5</v>
      </c>
      <c r="I9082">
        <v>0</v>
      </c>
    </row>
    <row r="9083" spans="1:9">
      <c r="A9083" s="7">
        <v>9081.5</v>
      </c>
      <c r="B9083" s="7">
        <v>0</v>
      </c>
      <c r="C9083" s="7"/>
      <c r="D9083" s="7"/>
      <c r="E9083" s="7"/>
      <c r="H9083">
        <v>9081.5</v>
      </c>
      <c r="I9083">
        <v>0</v>
      </c>
    </row>
    <row r="9084" spans="1:9">
      <c r="A9084" s="7">
        <v>9082.5</v>
      </c>
      <c r="B9084" s="7">
        <v>0</v>
      </c>
      <c r="C9084" s="7"/>
      <c r="D9084" s="7"/>
      <c r="E9084" s="7"/>
      <c r="H9084">
        <v>9082.5</v>
      </c>
      <c r="I9084">
        <v>0</v>
      </c>
    </row>
    <row r="9085" spans="1:9">
      <c r="A9085" s="7">
        <v>9083.5</v>
      </c>
      <c r="B9085" s="7">
        <v>0</v>
      </c>
      <c r="C9085" s="7"/>
      <c r="D9085" s="7"/>
      <c r="E9085" s="7"/>
      <c r="H9085">
        <v>9083.5</v>
      </c>
      <c r="I9085">
        <v>0</v>
      </c>
    </row>
    <row r="9086" spans="1:9">
      <c r="A9086" s="7">
        <v>9084.5</v>
      </c>
      <c r="B9086" s="7">
        <v>0</v>
      </c>
      <c r="C9086" s="7"/>
      <c r="D9086" s="7"/>
      <c r="E9086" s="7"/>
      <c r="H9086">
        <v>9084.5</v>
      </c>
      <c r="I9086">
        <v>0</v>
      </c>
    </row>
    <row r="9087" spans="1:9">
      <c r="A9087" s="7">
        <v>9085.5</v>
      </c>
      <c r="B9087" s="7">
        <v>0</v>
      </c>
      <c r="C9087" s="7"/>
      <c r="D9087" s="7"/>
      <c r="E9087" s="7"/>
      <c r="H9087">
        <v>9085.5</v>
      </c>
      <c r="I9087">
        <v>0</v>
      </c>
    </row>
    <row r="9088" spans="1:9">
      <c r="A9088" s="7">
        <v>9086.5</v>
      </c>
      <c r="B9088" s="7">
        <v>0</v>
      </c>
      <c r="C9088" s="7"/>
      <c r="D9088" s="7"/>
      <c r="E9088" s="7"/>
      <c r="H9088">
        <v>9086.5</v>
      </c>
      <c r="I9088">
        <v>0</v>
      </c>
    </row>
    <row r="9089" spans="1:9">
      <c r="A9089" s="7">
        <v>9087.5</v>
      </c>
      <c r="B9089" s="7">
        <v>0</v>
      </c>
      <c r="C9089" s="7"/>
      <c r="D9089" s="7"/>
      <c r="E9089" s="7"/>
      <c r="H9089">
        <v>9087.5</v>
      </c>
      <c r="I9089">
        <v>0</v>
      </c>
    </row>
    <row r="9090" spans="1:9">
      <c r="A9090" s="7">
        <v>9088.5</v>
      </c>
      <c r="B9090" s="7">
        <v>0</v>
      </c>
      <c r="C9090" s="7"/>
      <c r="D9090" s="7"/>
      <c r="E9090" s="7"/>
      <c r="H9090">
        <v>9088.5</v>
      </c>
      <c r="I9090">
        <v>0</v>
      </c>
    </row>
    <row r="9091" spans="1:9">
      <c r="A9091" s="7">
        <v>9089.5</v>
      </c>
      <c r="B9091" s="7">
        <v>0</v>
      </c>
      <c r="C9091" s="7"/>
      <c r="D9091" s="7"/>
      <c r="E9091" s="7"/>
      <c r="H9091">
        <v>9089.5</v>
      </c>
      <c r="I9091">
        <v>0</v>
      </c>
    </row>
    <row r="9092" spans="1:9">
      <c r="A9092" s="7">
        <v>9090.5</v>
      </c>
      <c r="B9092" s="7">
        <v>0</v>
      </c>
      <c r="C9092" s="7"/>
      <c r="D9092" s="7"/>
      <c r="E9092" s="7"/>
      <c r="H9092">
        <v>9090.5</v>
      </c>
      <c r="I9092">
        <v>0</v>
      </c>
    </row>
    <row r="9093" spans="1:9">
      <c r="A9093" s="7">
        <v>9091.5</v>
      </c>
      <c r="B9093" s="7">
        <v>0</v>
      </c>
      <c r="C9093" s="7"/>
      <c r="D9093" s="7"/>
      <c r="E9093" s="7"/>
      <c r="H9093">
        <v>9091.5</v>
      </c>
      <c r="I9093">
        <v>0</v>
      </c>
    </row>
    <row r="9094" spans="1:9">
      <c r="A9094" s="7">
        <v>9092.5</v>
      </c>
      <c r="B9094" s="7">
        <v>0</v>
      </c>
      <c r="C9094" s="7"/>
      <c r="D9094" s="7"/>
      <c r="E9094" s="7"/>
      <c r="H9094">
        <v>9092.5</v>
      </c>
      <c r="I9094">
        <v>0</v>
      </c>
    </row>
    <row r="9095" spans="1:9">
      <c r="A9095" s="7">
        <v>9093.5</v>
      </c>
      <c r="B9095" s="7">
        <v>0</v>
      </c>
      <c r="C9095" s="7"/>
      <c r="D9095" s="7"/>
      <c r="E9095" s="7"/>
      <c r="H9095">
        <v>9093.5</v>
      </c>
      <c r="I9095">
        <v>0</v>
      </c>
    </row>
    <row r="9096" spans="1:9">
      <c r="A9096" s="7">
        <v>9094.5</v>
      </c>
      <c r="B9096" s="7">
        <v>0</v>
      </c>
      <c r="C9096" s="7"/>
      <c r="D9096" s="7"/>
      <c r="E9096" s="7"/>
      <c r="H9096">
        <v>9094.5</v>
      </c>
      <c r="I9096">
        <v>0</v>
      </c>
    </row>
    <row r="9097" spans="1:9">
      <c r="A9097" s="7">
        <v>9095.5</v>
      </c>
      <c r="B9097" s="7">
        <v>0</v>
      </c>
      <c r="C9097" s="7"/>
      <c r="D9097" s="7"/>
      <c r="E9097" s="7"/>
      <c r="H9097">
        <v>9095.5</v>
      </c>
      <c r="I9097">
        <v>0</v>
      </c>
    </row>
    <row r="9098" spans="1:9">
      <c r="A9098" s="7">
        <v>9096.5</v>
      </c>
      <c r="B9098" s="7">
        <v>0</v>
      </c>
      <c r="C9098" s="7"/>
      <c r="D9098" s="7"/>
      <c r="E9098" s="7"/>
      <c r="H9098">
        <v>9096.5</v>
      </c>
      <c r="I9098">
        <v>0</v>
      </c>
    </row>
    <row r="9099" spans="1:9">
      <c r="A9099" s="7">
        <v>9097.5</v>
      </c>
      <c r="B9099" s="7">
        <v>0</v>
      </c>
      <c r="C9099" s="7"/>
      <c r="D9099" s="7"/>
      <c r="E9099" s="7"/>
      <c r="H9099">
        <v>9097.5</v>
      </c>
      <c r="I9099">
        <v>0</v>
      </c>
    </row>
    <row r="9100" spans="1:9">
      <c r="A9100" s="7">
        <v>9098.5</v>
      </c>
      <c r="B9100" s="7">
        <v>0</v>
      </c>
      <c r="C9100" s="7"/>
      <c r="D9100" s="7"/>
      <c r="E9100" s="7"/>
      <c r="H9100">
        <v>9098.5</v>
      </c>
      <c r="I9100">
        <v>0</v>
      </c>
    </row>
    <row r="9101" spans="1:9">
      <c r="A9101" s="7">
        <v>9099.5</v>
      </c>
      <c r="B9101" s="7">
        <v>0</v>
      </c>
      <c r="C9101" s="7"/>
      <c r="D9101" s="7"/>
      <c r="E9101" s="7"/>
      <c r="H9101">
        <v>9099.5</v>
      </c>
      <c r="I9101">
        <v>0</v>
      </c>
    </row>
    <row r="9102" spans="1:9">
      <c r="A9102" s="7">
        <v>9100.5</v>
      </c>
      <c r="B9102" s="7">
        <v>0</v>
      </c>
      <c r="C9102" s="7"/>
      <c r="D9102" s="7"/>
      <c r="E9102" s="7"/>
      <c r="H9102">
        <v>9100.5</v>
      </c>
      <c r="I9102">
        <v>0</v>
      </c>
    </row>
    <row r="9103" spans="1:9">
      <c r="A9103" s="7">
        <v>9101.5</v>
      </c>
      <c r="B9103" s="7">
        <v>0</v>
      </c>
      <c r="C9103" s="7"/>
      <c r="D9103" s="7"/>
      <c r="E9103" s="7"/>
      <c r="H9103">
        <v>9101.5</v>
      </c>
      <c r="I9103">
        <v>0</v>
      </c>
    </row>
    <row r="9104" spans="1:9">
      <c r="A9104" s="7">
        <v>9102.5</v>
      </c>
      <c r="B9104" s="7">
        <v>0</v>
      </c>
      <c r="C9104" s="7"/>
      <c r="D9104" s="7"/>
      <c r="E9104" s="7"/>
      <c r="H9104">
        <v>9102.5</v>
      </c>
      <c r="I9104">
        <v>0</v>
      </c>
    </row>
    <row r="9105" spans="1:9">
      <c r="A9105" s="7">
        <v>9103.5</v>
      </c>
      <c r="B9105" s="7">
        <v>0</v>
      </c>
      <c r="C9105" s="7"/>
      <c r="D9105" s="7"/>
      <c r="E9105" s="7"/>
      <c r="H9105">
        <v>9103.5</v>
      </c>
      <c r="I9105">
        <v>0</v>
      </c>
    </row>
    <row r="9106" spans="1:9">
      <c r="A9106" s="7">
        <v>9104.5</v>
      </c>
      <c r="B9106" s="7">
        <v>0</v>
      </c>
      <c r="C9106" s="7"/>
      <c r="D9106" s="7"/>
      <c r="E9106" s="7"/>
      <c r="H9106">
        <v>9104.5</v>
      </c>
      <c r="I9106">
        <v>0</v>
      </c>
    </row>
    <row r="9107" spans="1:9">
      <c r="A9107" s="7">
        <v>9105.5</v>
      </c>
      <c r="B9107" s="7">
        <v>0</v>
      </c>
      <c r="C9107" s="7"/>
      <c r="D9107" s="7"/>
      <c r="E9107" s="7"/>
      <c r="H9107">
        <v>9105.5</v>
      </c>
      <c r="I9107">
        <v>0</v>
      </c>
    </row>
    <row r="9108" spans="1:9">
      <c r="A9108" s="7">
        <v>9106.5</v>
      </c>
      <c r="B9108" s="7">
        <v>0</v>
      </c>
      <c r="C9108" s="7"/>
      <c r="D9108" s="7"/>
      <c r="E9108" s="7"/>
      <c r="H9108">
        <v>9106.5</v>
      </c>
      <c r="I9108">
        <v>0</v>
      </c>
    </row>
    <row r="9109" spans="1:9">
      <c r="A9109" s="7">
        <v>9107.5</v>
      </c>
      <c r="B9109" s="7">
        <v>0</v>
      </c>
      <c r="C9109" s="7"/>
      <c r="D9109" s="7"/>
      <c r="E9109" s="7"/>
      <c r="H9109">
        <v>9107.5</v>
      </c>
      <c r="I9109">
        <v>0</v>
      </c>
    </row>
    <row r="9110" spans="1:9">
      <c r="A9110" s="7">
        <v>9108.5</v>
      </c>
      <c r="B9110" s="7">
        <v>0</v>
      </c>
      <c r="C9110" s="7"/>
      <c r="D9110" s="7"/>
      <c r="E9110" s="7"/>
      <c r="H9110">
        <v>9108.5</v>
      </c>
      <c r="I9110">
        <v>0</v>
      </c>
    </row>
    <row r="9111" spans="1:9">
      <c r="A9111" s="7">
        <v>9109.5</v>
      </c>
      <c r="B9111" s="7">
        <v>0</v>
      </c>
      <c r="C9111" s="7"/>
      <c r="D9111" s="7"/>
      <c r="E9111" s="7"/>
      <c r="H9111">
        <v>9109.5</v>
      </c>
      <c r="I9111">
        <v>0</v>
      </c>
    </row>
    <row r="9112" spans="1:9">
      <c r="A9112" s="7">
        <v>9110.5</v>
      </c>
      <c r="B9112" s="7">
        <v>0</v>
      </c>
      <c r="C9112" s="7"/>
      <c r="D9112" s="7"/>
      <c r="E9112" s="7"/>
      <c r="H9112">
        <v>9110.5</v>
      </c>
      <c r="I9112">
        <v>0</v>
      </c>
    </row>
    <row r="9113" spans="1:9">
      <c r="A9113" s="7">
        <v>9111.5</v>
      </c>
      <c r="B9113" s="7">
        <v>0</v>
      </c>
      <c r="C9113" s="7"/>
      <c r="D9113" s="7"/>
      <c r="E9113" s="7"/>
      <c r="H9113">
        <v>9111.5</v>
      </c>
      <c r="I9113">
        <v>0</v>
      </c>
    </row>
    <row r="9114" spans="1:9">
      <c r="A9114" s="7">
        <v>9112.5</v>
      </c>
      <c r="B9114" s="7">
        <v>0</v>
      </c>
      <c r="C9114" s="7"/>
      <c r="D9114" s="7"/>
      <c r="E9114" s="7"/>
      <c r="H9114">
        <v>9112.5</v>
      </c>
      <c r="I9114">
        <v>0</v>
      </c>
    </row>
    <row r="9115" spans="1:9">
      <c r="A9115" s="7">
        <v>9113.5</v>
      </c>
      <c r="B9115" s="7">
        <v>0</v>
      </c>
      <c r="C9115" s="7"/>
      <c r="D9115" s="7"/>
      <c r="E9115" s="7"/>
      <c r="H9115">
        <v>9113.5</v>
      </c>
      <c r="I9115">
        <v>1</v>
      </c>
    </row>
    <row r="9116" spans="1:9">
      <c r="A9116" s="7">
        <v>9114.5</v>
      </c>
      <c r="B9116" s="7">
        <v>0</v>
      </c>
      <c r="C9116" s="7"/>
      <c r="D9116" s="7"/>
      <c r="E9116" s="7"/>
      <c r="H9116">
        <v>9114.5</v>
      </c>
      <c r="I9116">
        <v>0</v>
      </c>
    </row>
    <row r="9117" spans="1:9">
      <c r="A9117" s="7">
        <v>9115.5</v>
      </c>
      <c r="B9117" s="7">
        <v>0</v>
      </c>
      <c r="C9117" s="7"/>
      <c r="D9117" s="7"/>
      <c r="E9117" s="7"/>
      <c r="H9117">
        <v>9115.5</v>
      </c>
      <c r="I9117">
        <v>0</v>
      </c>
    </row>
    <row r="9118" spans="1:9">
      <c r="A9118" s="7">
        <v>9116.5</v>
      </c>
      <c r="B9118" s="7">
        <v>0</v>
      </c>
      <c r="C9118" s="7"/>
      <c r="D9118" s="7"/>
      <c r="E9118" s="7"/>
      <c r="H9118">
        <v>9116.5</v>
      </c>
      <c r="I9118">
        <v>0</v>
      </c>
    </row>
    <row r="9119" spans="1:9">
      <c r="A9119" s="7">
        <v>9117.5</v>
      </c>
      <c r="B9119" s="7">
        <v>0</v>
      </c>
      <c r="C9119" s="7"/>
      <c r="D9119" s="7"/>
      <c r="E9119" s="7"/>
      <c r="H9119">
        <v>9117.5</v>
      </c>
      <c r="I9119">
        <v>0</v>
      </c>
    </row>
    <row r="9120" spans="1:9">
      <c r="A9120" s="7">
        <v>9118.5</v>
      </c>
      <c r="B9120" s="7">
        <v>0</v>
      </c>
      <c r="C9120" s="7"/>
      <c r="D9120" s="7"/>
      <c r="E9120" s="7"/>
      <c r="H9120">
        <v>9118.5</v>
      </c>
      <c r="I9120">
        <v>0</v>
      </c>
    </row>
    <row r="9121" spans="1:9">
      <c r="A9121" s="7">
        <v>9119.5</v>
      </c>
      <c r="B9121" s="7">
        <v>0</v>
      </c>
      <c r="C9121" s="7"/>
      <c r="D9121" s="7"/>
      <c r="E9121" s="7"/>
      <c r="H9121">
        <v>9119.5</v>
      </c>
      <c r="I9121">
        <v>0</v>
      </c>
    </row>
    <row r="9122" spans="1:9">
      <c r="A9122" s="7">
        <v>9120.5</v>
      </c>
      <c r="B9122" s="7">
        <v>0</v>
      </c>
      <c r="C9122" s="7"/>
      <c r="D9122" s="7"/>
      <c r="E9122" s="7"/>
      <c r="H9122">
        <v>9120.5</v>
      </c>
      <c r="I9122">
        <v>0</v>
      </c>
    </row>
    <row r="9123" spans="1:9">
      <c r="A9123" s="7">
        <v>9121.5</v>
      </c>
      <c r="B9123" s="7">
        <v>0</v>
      </c>
      <c r="C9123" s="7"/>
      <c r="D9123" s="7"/>
      <c r="E9123" s="7"/>
      <c r="H9123">
        <v>9121.5</v>
      </c>
      <c r="I9123">
        <v>0</v>
      </c>
    </row>
    <row r="9124" spans="1:9">
      <c r="A9124" s="7">
        <v>9122.5</v>
      </c>
      <c r="B9124" s="7">
        <v>0</v>
      </c>
      <c r="C9124" s="7"/>
      <c r="D9124" s="7"/>
      <c r="E9124" s="7"/>
      <c r="H9124">
        <v>9122.5</v>
      </c>
      <c r="I9124">
        <v>0</v>
      </c>
    </row>
    <row r="9125" spans="1:9">
      <c r="A9125" s="7">
        <v>9123.5</v>
      </c>
      <c r="B9125" s="7">
        <v>0</v>
      </c>
      <c r="C9125" s="7"/>
      <c r="D9125" s="7"/>
      <c r="E9125" s="7"/>
      <c r="H9125">
        <v>9123.5</v>
      </c>
      <c r="I9125">
        <v>0</v>
      </c>
    </row>
    <row r="9126" spans="1:9">
      <c r="A9126" s="7">
        <v>9124.5</v>
      </c>
      <c r="B9126" s="7">
        <v>0</v>
      </c>
      <c r="C9126" s="7"/>
      <c r="D9126" s="7"/>
      <c r="E9126" s="7"/>
      <c r="H9126">
        <v>9124.5</v>
      </c>
      <c r="I9126">
        <v>0</v>
      </c>
    </row>
    <row r="9127" spans="1:9">
      <c r="A9127" s="7">
        <v>9125.5</v>
      </c>
      <c r="B9127" s="7">
        <v>0</v>
      </c>
      <c r="C9127" s="7"/>
      <c r="D9127" s="7"/>
      <c r="E9127" s="7"/>
      <c r="H9127">
        <v>9125.5</v>
      </c>
      <c r="I9127">
        <v>0</v>
      </c>
    </row>
    <row r="9128" spans="1:9">
      <c r="A9128" s="7">
        <v>9126.5</v>
      </c>
      <c r="B9128" s="7">
        <v>0</v>
      </c>
      <c r="C9128" s="7"/>
      <c r="D9128" s="7"/>
      <c r="E9128" s="7"/>
      <c r="H9128">
        <v>9126.5</v>
      </c>
      <c r="I9128">
        <v>0</v>
      </c>
    </row>
    <row r="9129" spans="1:9">
      <c r="A9129" s="7">
        <v>9127.5</v>
      </c>
      <c r="B9129" s="7">
        <v>0</v>
      </c>
      <c r="C9129" s="7"/>
      <c r="D9129" s="7"/>
      <c r="E9129" s="7"/>
      <c r="H9129">
        <v>9127.5</v>
      </c>
      <c r="I9129">
        <v>0</v>
      </c>
    </row>
    <row r="9130" spans="1:9">
      <c r="A9130" s="7">
        <v>9128.5</v>
      </c>
      <c r="B9130" s="7">
        <v>0</v>
      </c>
      <c r="C9130" s="7"/>
      <c r="D9130" s="7"/>
      <c r="E9130" s="7"/>
      <c r="H9130">
        <v>9128.5</v>
      </c>
      <c r="I9130">
        <v>1</v>
      </c>
    </row>
    <row r="9131" spans="1:9">
      <c r="A9131" s="7">
        <v>9129.5</v>
      </c>
      <c r="B9131" s="7">
        <v>0</v>
      </c>
      <c r="C9131" s="7"/>
      <c r="D9131" s="7"/>
      <c r="E9131" s="7"/>
      <c r="H9131">
        <v>9129.5</v>
      </c>
      <c r="I9131">
        <v>0</v>
      </c>
    </row>
    <row r="9132" spans="1:9">
      <c r="A9132" s="7">
        <v>9130.5</v>
      </c>
      <c r="B9132" s="7">
        <v>0</v>
      </c>
      <c r="C9132" s="7"/>
      <c r="D9132" s="7"/>
      <c r="E9132" s="7"/>
      <c r="H9132">
        <v>9130.5</v>
      </c>
      <c r="I9132">
        <v>0</v>
      </c>
    </row>
    <row r="9133" spans="1:9">
      <c r="A9133" s="7">
        <v>9131.5</v>
      </c>
      <c r="B9133" s="7">
        <v>1</v>
      </c>
      <c r="C9133" s="7"/>
      <c r="D9133" s="7"/>
      <c r="E9133" s="7"/>
      <c r="H9133">
        <v>9131.5</v>
      </c>
      <c r="I9133">
        <v>0</v>
      </c>
    </row>
    <row r="9134" spans="1:9">
      <c r="A9134" s="7">
        <v>9132.5</v>
      </c>
      <c r="B9134" s="7">
        <v>0</v>
      </c>
      <c r="C9134" s="7"/>
      <c r="D9134" s="7"/>
      <c r="E9134" s="7"/>
      <c r="H9134">
        <v>9132.5</v>
      </c>
      <c r="I9134">
        <v>0</v>
      </c>
    </row>
    <row r="9135" spans="1:9">
      <c r="A9135" s="7">
        <v>9133.5</v>
      </c>
      <c r="B9135" s="7">
        <v>0</v>
      </c>
      <c r="C9135" s="7"/>
      <c r="D9135" s="7"/>
      <c r="E9135" s="7"/>
      <c r="H9135">
        <v>9133.5</v>
      </c>
      <c r="I9135">
        <v>0</v>
      </c>
    </row>
    <row r="9136" spans="1:9">
      <c r="A9136" s="7">
        <v>9134.5</v>
      </c>
      <c r="B9136" s="7">
        <v>0</v>
      </c>
      <c r="C9136" s="7"/>
      <c r="D9136" s="7"/>
      <c r="E9136" s="7"/>
      <c r="H9136">
        <v>9134.5</v>
      </c>
      <c r="I9136">
        <v>0</v>
      </c>
    </row>
    <row r="9137" spans="1:9">
      <c r="A9137" s="7">
        <v>9135.5</v>
      </c>
      <c r="B9137" s="7">
        <v>0</v>
      </c>
      <c r="C9137" s="7"/>
      <c r="D9137" s="7"/>
      <c r="E9137" s="7"/>
      <c r="H9137">
        <v>9135.5</v>
      </c>
      <c r="I9137">
        <v>0</v>
      </c>
    </row>
    <row r="9138" spans="1:9">
      <c r="A9138" s="7">
        <v>9136.5</v>
      </c>
      <c r="B9138" s="7">
        <v>0</v>
      </c>
      <c r="C9138" s="7"/>
      <c r="D9138" s="7"/>
      <c r="E9138" s="7"/>
      <c r="H9138">
        <v>9136.5</v>
      </c>
      <c r="I9138">
        <v>0</v>
      </c>
    </row>
    <row r="9139" spans="1:9">
      <c r="A9139" s="7">
        <v>9137.5</v>
      </c>
      <c r="B9139" s="7">
        <v>0</v>
      </c>
      <c r="C9139" s="7"/>
      <c r="D9139" s="7"/>
      <c r="E9139" s="7"/>
      <c r="H9139">
        <v>9137.5</v>
      </c>
      <c r="I9139">
        <v>0</v>
      </c>
    </row>
    <row r="9140" spans="1:9">
      <c r="A9140" s="7">
        <v>9138.5</v>
      </c>
      <c r="B9140" s="7">
        <v>0</v>
      </c>
      <c r="C9140" s="7"/>
      <c r="D9140" s="7"/>
      <c r="E9140" s="7"/>
      <c r="H9140">
        <v>9138.5</v>
      </c>
      <c r="I9140">
        <v>0</v>
      </c>
    </row>
    <row r="9141" spans="1:9">
      <c r="A9141" s="7">
        <v>9139.5</v>
      </c>
      <c r="B9141" s="7">
        <v>0</v>
      </c>
      <c r="C9141" s="7"/>
      <c r="D9141" s="7"/>
      <c r="E9141" s="7"/>
      <c r="H9141">
        <v>9139.5</v>
      </c>
      <c r="I9141">
        <v>0</v>
      </c>
    </row>
    <row r="9142" spans="1:9">
      <c r="A9142" s="7">
        <v>9140.5</v>
      </c>
      <c r="B9142" s="7">
        <v>0</v>
      </c>
      <c r="C9142" s="7"/>
      <c r="D9142" s="7"/>
      <c r="E9142" s="7"/>
      <c r="H9142">
        <v>9140.5</v>
      </c>
      <c r="I9142">
        <v>0</v>
      </c>
    </row>
    <row r="9143" spans="1:9">
      <c r="A9143" s="7">
        <v>9141.5</v>
      </c>
      <c r="B9143" s="7">
        <v>0</v>
      </c>
      <c r="C9143" s="7"/>
      <c r="D9143" s="7"/>
      <c r="E9143" s="7"/>
      <c r="H9143">
        <v>9141.5</v>
      </c>
      <c r="I9143">
        <v>0</v>
      </c>
    </row>
    <row r="9144" spans="1:9">
      <c r="A9144" s="7">
        <v>9142.5</v>
      </c>
      <c r="B9144" s="7">
        <v>0</v>
      </c>
      <c r="C9144" s="7"/>
      <c r="D9144" s="7"/>
      <c r="E9144" s="7"/>
      <c r="H9144">
        <v>9142.5</v>
      </c>
      <c r="I9144">
        <v>0</v>
      </c>
    </row>
    <row r="9145" spans="1:9">
      <c r="A9145" s="7">
        <v>9143.5</v>
      </c>
      <c r="B9145" s="7">
        <v>0</v>
      </c>
      <c r="C9145" s="7"/>
      <c r="D9145" s="7"/>
      <c r="E9145" s="7"/>
      <c r="H9145">
        <v>9143.5</v>
      </c>
      <c r="I9145">
        <v>0</v>
      </c>
    </row>
    <row r="9146" spans="1:9">
      <c r="A9146" s="7">
        <v>9144.5</v>
      </c>
      <c r="B9146" s="7">
        <v>0</v>
      </c>
      <c r="C9146" s="7"/>
      <c r="D9146" s="7"/>
      <c r="E9146" s="7"/>
      <c r="H9146">
        <v>9144.5</v>
      </c>
      <c r="I9146">
        <v>0</v>
      </c>
    </row>
    <row r="9147" spans="1:9">
      <c r="A9147" s="7">
        <v>9145.5</v>
      </c>
      <c r="B9147" s="7">
        <v>0</v>
      </c>
      <c r="C9147" s="7"/>
      <c r="D9147" s="7"/>
      <c r="E9147" s="7"/>
      <c r="H9147">
        <v>9145.5</v>
      </c>
      <c r="I9147">
        <v>0</v>
      </c>
    </row>
    <row r="9148" spans="1:9">
      <c r="A9148" s="7">
        <v>9146.5</v>
      </c>
      <c r="B9148" s="7">
        <v>0</v>
      </c>
      <c r="C9148" s="7"/>
      <c r="D9148" s="7"/>
      <c r="E9148" s="7"/>
      <c r="H9148">
        <v>9146.5</v>
      </c>
      <c r="I9148">
        <v>0</v>
      </c>
    </row>
    <row r="9149" spans="1:9">
      <c r="A9149" s="7">
        <v>9147.5</v>
      </c>
      <c r="B9149" s="7">
        <v>0</v>
      </c>
      <c r="C9149" s="7"/>
      <c r="D9149" s="7"/>
      <c r="E9149" s="7"/>
      <c r="H9149">
        <v>9147.5</v>
      </c>
      <c r="I9149">
        <v>0</v>
      </c>
    </row>
    <row r="9150" spans="1:9">
      <c r="A9150" s="7">
        <v>9148.5</v>
      </c>
      <c r="B9150" s="7">
        <v>0</v>
      </c>
      <c r="C9150" s="7"/>
      <c r="D9150" s="7"/>
      <c r="E9150" s="7"/>
      <c r="H9150">
        <v>9148.5</v>
      </c>
      <c r="I9150">
        <v>0</v>
      </c>
    </row>
    <row r="9151" spans="1:9">
      <c r="A9151" s="7">
        <v>9149.5</v>
      </c>
      <c r="B9151" s="7">
        <v>0</v>
      </c>
      <c r="C9151" s="7"/>
      <c r="D9151" s="7"/>
      <c r="E9151" s="7"/>
      <c r="H9151">
        <v>9149.5</v>
      </c>
      <c r="I9151">
        <v>0</v>
      </c>
    </row>
    <row r="9152" spans="1:9">
      <c r="A9152" s="7">
        <v>9150.5</v>
      </c>
      <c r="B9152" s="7">
        <v>0</v>
      </c>
      <c r="C9152" s="7"/>
      <c r="D9152" s="7"/>
      <c r="E9152" s="7"/>
      <c r="H9152">
        <v>9150.5</v>
      </c>
      <c r="I9152">
        <v>0</v>
      </c>
    </row>
    <row r="9153" spans="1:9">
      <c r="A9153" s="7">
        <v>9151.5</v>
      </c>
      <c r="B9153" s="7">
        <v>0</v>
      </c>
      <c r="C9153" s="7"/>
      <c r="D9153" s="7"/>
      <c r="E9153" s="7"/>
      <c r="H9153">
        <v>9151.5</v>
      </c>
      <c r="I9153">
        <v>0</v>
      </c>
    </row>
    <row r="9154" spans="1:9">
      <c r="A9154" s="7">
        <v>9152.5</v>
      </c>
      <c r="B9154" s="7">
        <v>0</v>
      </c>
      <c r="C9154" s="7"/>
      <c r="D9154" s="7"/>
      <c r="E9154" s="7"/>
      <c r="H9154">
        <v>9152.5</v>
      </c>
      <c r="I9154">
        <v>0</v>
      </c>
    </row>
    <row r="9155" spans="1:9">
      <c r="A9155" s="7">
        <v>9153.5</v>
      </c>
      <c r="B9155" s="7">
        <v>0</v>
      </c>
      <c r="C9155" s="7"/>
      <c r="D9155" s="7"/>
      <c r="E9155" s="7"/>
      <c r="H9155">
        <v>9153.5</v>
      </c>
      <c r="I9155">
        <v>0</v>
      </c>
    </row>
    <row r="9156" spans="1:9">
      <c r="A9156" s="7">
        <v>9154.5</v>
      </c>
      <c r="B9156" s="7">
        <v>0</v>
      </c>
      <c r="C9156" s="7"/>
      <c r="D9156" s="7"/>
      <c r="E9156" s="7"/>
      <c r="H9156">
        <v>9154.5</v>
      </c>
      <c r="I9156">
        <v>0</v>
      </c>
    </row>
    <row r="9157" spans="1:9">
      <c r="A9157" s="7">
        <v>9155.5</v>
      </c>
      <c r="B9157" s="7">
        <v>0</v>
      </c>
      <c r="C9157" s="7"/>
      <c r="D9157" s="7"/>
      <c r="E9157" s="7"/>
      <c r="H9157">
        <v>9155.5</v>
      </c>
      <c r="I9157">
        <v>0</v>
      </c>
    </row>
    <row r="9158" spans="1:9">
      <c r="A9158" s="7">
        <v>9156.5</v>
      </c>
      <c r="B9158" s="7">
        <v>0</v>
      </c>
      <c r="C9158" s="7"/>
      <c r="D9158" s="7"/>
      <c r="E9158" s="7"/>
      <c r="H9158">
        <v>9156.5</v>
      </c>
      <c r="I9158">
        <v>0</v>
      </c>
    </row>
    <row r="9159" spans="1:9">
      <c r="A9159" s="7">
        <v>9157.5</v>
      </c>
      <c r="B9159" s="7">
        <v>0</v>
      </c>
      <c r="C9159" s="7"/>
      <c r="D9159" s="7"/>
      <c r="E9159" s="7"/>
      <c r="H9159">
        <v>9157.5</v>
      </c>
      <c r="I9159">
        <v>0</v>
      </c>
    </row>
    <row r="9160" spans="1:9">
      <c r="A9160" s="7">
        <v>9158.5</v>
      </c>
      <c r="B9160" s="7">
        <v>0</v>
      </c>
      <c r="C9160" s="7"/>
      <c r="D9160" s="7"/>
      <c r="E9160" s="7"/>
      <c r="H9160">
        <v>9158.5</v>
      </c>
      <c r="I9160">
        <v>0</v>
      </c>
    </row>
    <row r="9161" spans="1:9">
      <c r="A9161" s="7">
        <v>9159.5</v>
      </c>
      <c r="B9161" s="7">
        <v>0</v>
      </c>
      <c r="C9161" s="7"/>
      <c r="D9161" s="7"/>
      <c r="E9161" s="7"/>
      <c r="H9161">
        <v>9159.5</v>
      </c>
      <c r="I9161">
        <v>0</v>
      </c>
    </row>
    <row r="9162" spans="1:9">
      <c r="A9162" s="7">
        <v>9160.5</v>
      </c>
      <c r="B9162" s="7">
        <v>0</v>
      </c>
      <c r="C9162" s="7"/>
      <c r="D9162" s="7"/>
      <c r="E9162" s="7"/>
      <c r="H9162">
        <v>9160.5</v>
      </c>
      <c r="I9162">
        <v>0</v>
      </c>
    </row>
    <row r="9163" spans="1:9">
      <c r="A9163" s="7">
        <v>9161.5</v>
      </c>
      <c r="B9163" s="7">
        <v>0</v>
      </c>
      <c r="C9163" s="7"/>
      <c r="D9163" s="7"/>
      <c r="E9163" s="7"/>
      <c r="H9163">
        <v>9161.5</v>
      </c>
      <c r="I9163">
        <v>0</v>
      </c>
    </row>
    <row r="9164" spans="1:9">
      <c r="A9164" s="7">
        <v>9162.5</v>
      </c>
      <c r="B9164" s="7">
        <v>0</v>
      </c>
      <c r="C9164" s="7"/>
      <c r="D9164" s="7"/>
      <c r="E9164" s="7"/>
      <c r="H9164">
        <v>9162.5</v>
      </c>
      <c r="I9164">
        <v>0</v>
      </c>
    </row>
    <row r="9165" spans="1:9">
      <c r="A9165" s="7">
        <v>9163.5</v>
      </c>
      <c r="B9165" s="7">
        <v>0</v>
      </c>
      <c r="C9165" s="7"/>
      <c r="D9165" s="7"/>
      <c r="E9165" s="7"/>
      <c r="H9165">
        <v>9163.5</v>
      </c>
      <c r="I9165">
        <v>0</v>
      </c>
    </row>
    <row r="9166" spans="1:9">
      <c r="A9166" s="7">
        <v>9164.5</v>
      </c>
      <c r="B9166" s="7">
        <v>0</v>
      </c>
      <c r="C9166" s="7"/>
      <c r="D9166" s="7"/>
      <c r="E9166" s="7"/>
      <c r="H9166">
        <v>9164.5</v>
      </c>
      <c r="I9166">
        <v>0</v>
      </c>
    </row>
    <row r="9167" spans="1:9">
      <c r="A9167" s="7">
        <v>9165.5</v>
      </c>
      <c r="B9167" s="7">
        <v>0</v>
      </c>
      <c r="C9167" s="7"/>
      <c r="D9167" s="7"/>
      <c r="E9167" s="7"/>
      <c r="H9167">
        <v>9165.5</v>
      </c>
      <c r="I9167">
        <v>0</v>
      </c>
    </row>
    <row r="9168" spans="1:9">
      <c r="A9168" s="7">
        <v>9166.5</v>
      </c>
      <c r="B9168" s="7">
        <v>0</v>
      </c>
      <c r="C9168" s="7"/>
      <c r="D9168" s="7"/>
      <c r="E9168" s="7"/>
      <c r="H9168">
        <v>9166.5</v>
      </c>
      <c r="I9168">
        <v>0</v>
      </c>
    </row>
    <row r="9169" spans="1:9">
      <c r="A9169" s="7">
        <v>9167.5</v>
      </c>
      <c r="B9169" s="7">
        <v>0</v>
      </c>
      <c r="C9169" s="7"/>
      <c r="D9169" s="7"/>
      <c r="E9169" s="7"/>
      <c r="H9169">
        <v>9167.5</v>
      </c>
      <c r="I9169">
        <v>0</v>
      </c>
    </row>
    <row r="9170" spans="1:9">
      <c r="A9170" s="7">
        <v>9168.5</v>
      </c>
      <c r="B9170" s="7">
        <v>0</v>
      </c>
      <c r="C9170" s="7"/>
      <c r="D9170" s="7"/>
      <c r="E9170" s="7"/>
      <c r="H9170">
        <v>9168.5</v>
      </c>
      <c r="I9170">
        <v>0</v>
      </c>
    </row>
    <row r="9171" spans="1:9">
      <c r="A9171" s="7">
        <v>9169.5</v>
      </c>
      <c r="B9171" s="7">
        <v>0</v>
      </c>
      <c r="C9171" s="7"/>
      <c r="D9171" s="7"/>
      <c r="E9171" s="7"/>
      <c r="H9171">
        <v>9169.5</v>
      </c>
      <c r="I9171">
        <v>0</v>
      </c>
    </row>
    <row r="9172" spans="1:9">
      <c r="A9172" s="7">
        <v>9170.5</v>
      </c>
      <c r="B9172" s="7">
        <v>0</v>
      </c>
      <c r="C9172" s="7"/>
      <c r="D9172" s="7"/>
      <c r="E9172" s="7"/>
      <c r="H9172">
        <v>9170.5</v>
      </c>
      <c r="I9172">
        <v>1</v>
      </c>
    </row>
    <row r="9173" spans="1:9">
      <c r="A9173" s="7">
        <v>9171.5</v>
      </c>
      <c r="B9173" s="7">
        <v>0</v>
      </c>
      <c r="C9173" s="7"/>
      <c r="D9173" s="7"/>
      <c r="E9173" s="7"/>
      <c r="H9173">
        <v>9171.5</v>
      </c>
      <c r="I9173">
        <v>0</v>
      </c>
    </row>
    <row r="9174" spans="1:9">
      <c r="A9174" s="7">
        <v>9172.5</v>
      </c>
      <c r="B9174" s="7">
        <v>0</v>
      </c>
      <c r="C9174" s="7"/>
      <c r="D9174" s="7"/>
      <c r="E9174" s="7"/>
      <c r="H9174">
        <v>9172.5</v>
      </c>
      <c r="I9174">
        <v>0</v>
      </c>
    </row>
    <row r="9175" spans="1:9">
      <c r="A9175" s="7">
        <v>9173.5</v>
      </c>
      <c r="B9175" s="7">
        <v>0</v>
      </c>
      <c r="C9175" s="7"/>
      <c r="D9175" s="7"/>
      <c r="E9175" s="7"/>
      <c r="H9175">
        <v>9173.5</v>
      </c>
      <c r="I9175">
        <v>0</v>
      </c>
    </row>
    <row r="9176" spans="1:9">
      <c r="A9176" s="7">
        <v>9174.5</v>
      </c>
      <c r="B9176" s="7">
        <v>0</v>
      </c>
      <c r="C9176" s="7"/>
      <c r="D9176" s="7"/>
      <c r="E9176" s="7"/>
      <c r="H9176">
        <v>9174.5</v>
      </c>
      <c r="I9176">
        <v>0</v>
      </c>
    </row>
    <row r="9177" spans="1:9">
      <c r="A9177" s="7">
        <v>9175.5</v>
      </c>
      <c r="B9177" s="7">
        <v>0</v>
      </c>
      <c r="C9177" s="7"/>
      <c r="D9177" s="7"/>
      <c r="E9177" s="7"/>
      <c r="H9177">
        <v>9175.5</v>
      </c>
      <c r="I9177">
        <v>0</v>
      </c>
    </row>
    <row r="9178" spans="1:9">
      <c r="A9178" s="7">
        <v>9176.5</v>
      </c>
      <c r="B9178" s="7">
        <v>0</v>
      </c>
      <c r="C9178" s="7"/>
      <c r="D9178" s="7"/>
      <c r="E9178" s="7"/>
      <c r="H9178">
        <v>9176.5</v>
      </c>
      <c r="I9178">
        <v>0</v>
      </c>
    </row>
    <row r="9179" spans="1:9">
      <c r="A9179" s="7">
        <v>9177.5</v>
      </c>
      <c r="B9179" s="7">
        <v>0</v>
      </c>
      <c r="C9179" s="7"/>
      <c r="D9179" s="7"/>
      <c r="E9179" s="7"/>
      <c r="H9179">
        <v>9177.5</v>
      </c>
      <c r="I9179">
        <v>0</v>
      </c>
    </row>
    <row r="9180" spans="1:9">
      <c r="A9180" s="7">
        <v>9178.5</v>
      </c>
      <c r="B9180" s="7">
        <v>0</v>
      </c>
      <c r="C9180" s="7"/>
      <c r="D9180" s="7"/>
      <c r="E9180" s="7"/>
      <c r="H9180">
        <v>9178.5</v>
      </c>
      <c r="I9180">
        <v>0</v>
      </c>
    </row>
    <row r="9181" spans="1:9">
      <c r="A9181" s="7">
        <v>9179.5</v>
      </c>
      <c r="B9181" s="7">
        <v>0</v>
      </c>
      <c r="C9181" s="7"/>
      <c r="D9181" s="7"/>
      <c r="E9181" s="7"/>
      <c r="H9181">
        <v>9179.5</v>
      </c>
      <c r="I9181">
        <v>0</v>
      </c>
    </row>
    <row r="9182" spans="1:9">
      <c r="A9182" s="7">
        <v>9180.5</v>
      </c>
      <c r="B9182" s="7">
        <v>0</v>
      </c>
      <c r="C9182" s="7"/>
      <c r="D9182" s="7"/>
      <c r="E9182" s="7"/>
      <c r="H9182">
        <v>9180.5</v>
      </c>
      <c r="I9182">
        <v>1</v>
      </c>
    </row>
    <row r="9183" spans="1:9">
      <c r="A9183" s="7">
        <v>9181.5</v>
      </c>
      <c r="B9183" s="7">
        <v>0</v>
      </c>
      <c r="C9183" s="7"/>
      <c r="D9183" s="7"/>
      <c r="E9183" s="7"/>
      <c r="H9183">
        <v>9181.5</v>
      </c>
      <c r="I9183">
        <v>1</v>
      </c>
    </row>
    <row r="9184" spans="1:9">
      <c r="A9184" s="7">
        <v>9182.5</v>
      </c>
      <c r="B9184" s="7">
        <v>0</v>
      </c>
      <c r="C9184" s="7"/>
      <c r="D9184" s="7"/>
      <c r="E9184" s="7"/>
      <c r="H9184">
        <v>9182.5</v>
      </c>
      <c r="I9184">
        <v>0</v>
      </c>
    </row>
    <row r="9185" spans="1:9">
      <c r="A9185" s="7">
        <v>9183.5</v>
      </c>
      <c r="B9185" s="7">
        <v>0</v>
      </c>
      <c r="C9185" s="7"/>
      <c r="D9185" s="7"/>
      <c r="E9185" s="7"/>
      <c r="H9185">
        <v>9183.5</v>
      </c>
      <c r="I9185">
        <v>0</v>
      </c>
    </row>
    <row r="9186" spans="1:9">
      <c r="A9186" s="7">
        <v>9184.5</v>
      </c>
      <c r="B9186" s="7">
        <v>0</v>
      </c>
      <c r="C9186" s="7"/>
      <c r="D9186" s="7"/>
      <c r="E9186" s="7"/>
      <c r="H9186">
        <v>9184.5</v>
      </c>
      <c r="I9186">
        <v>0</v>
      </c>
    </row>
    <row r="9187" spans="1:9">
      <c r="A9187" s="7">
        <v>9185.5</v>
      </c>
      <c r="B9187" s="7">
        <v>0</v>
      </c>
      <c r="C9187" s="7"/>
      <c r="D9187" s="7"/>
      <c r="E9187" s="7"/>
      <c r="H9187">
        <v>9185.5</v>
      </c>
      <c r="I9187">
        <v>0</v>
      </c>
    </row>
    <row r="9188" spans="1:9">
      <c r="A9188" s="7">
        <v>9186.5</v>
      </c>
      <c r="B9188" s="7">
        <v>0</v>
      </c>
      <c r="C9188" s="7"/>
      <c r="D9188" s="7"/>
      <c r="E9188" s="7"/>
      <c r="H9188">
        <v>9186.5</v>
      </c>
      <c r="I9188">
        <v>0</v>
      </c>
    </row>
    <row r="9189" spans="1:9">
      <c r="A9189" s="7">
        <v>9187.5</v>
      </c>
      <c r="B9189" s="7">
        <v>0</v>
      </c>
      <c r="C9189" s="7"/>
      <c r="D9189" s="7"/>
      <c r="E9189" s="7"/>
      <c r="H9189">
        <v>9187.5</v>
      </c>
      <c r="I9189">
        <v>0</v>
      </c>
    </row>
    <row r="9190" spans="1:9">
      <c r="A9190" s="7">
        <v>9188.5</v>
      </c>
      <c r="B9190" s="7">
        <v>1</v>
      </c>
      <c r="C9190" s="7"/>
      <c r="D9190" s="7"/>
      <c r="E9190" s="7"/>
      <c r="H9190">
        <v>9188.5</v>
      </c>
      <c r="I9190">
        <v>0</v>
      </c>
    </row>
    <row r="9191" spans="1:9">
      <c r="A9191" s="7">
        <v>9189.5</v>
      </c>
      <c r="B9191" s="7">
        <v>0</v>
      </c>
      <c r="C9191" s="7"/>
      <c r="D9191" s="7"/>
      <c r="E9191" s="7"/>
      <c r="H9191">
        <v>9189.5</v>
      </c>
      <c r="I9191">
        <v>0</v>
      </c>
    </row>
    <row r="9192" spans="1:9">
      <c r="A9192" s="7">
        <v>9190.5</v>
      </c>
      <c r="B9192" s="7">
        <v>0</v>
      </c>
      <c r="C9192" s="7"/>
      <c r="D9192" s="7"/>
      <c r="E9192" s="7"/>
      <c r="H9192">
        <v>9190.5</v>
      </c>
      <c r="I9192">
        <v>0</v>
      </c>
    </row>
    <row r="9193" spans="1:9">
      <c r="A9193" s="7">
        <v>9191.5</v>
      </c>
      <c r="B9193" s="7">
        <v>0</v>
      </c>
      <c r="C9193" s="7"/>
      <c r="D9193" s="7"/>
      <c r="E9193" s="7"/>
      <c r="H9193">
        <v>9191.5</v>
      </c>
      <c r="I9193">
        <v>0</v>
      </c>
    </row>
    <row r="9194" spans="1:9">
      <c r="A9194" s="7">
        <v>9192.5</v>
      </c>
      <c r="B9194" s="7">
        <v>0</v>
      </c>
      <c r="C9194" s="7"/>
      <c r="D9194" s="7"/>
      <c r="E9194" s="7"/>
      <c r="H9194">
        <v>9192.5</v>
      </c>
      <c r="I9194">
        <v>0</v>
      </c>
    </row>
    <row r="9195" spans="1:9">
      <c r="A9195" s="7">
        <v>9193.5</v>
      </c>
      <c r="B9195" s="7">
        <v>0</v>
      </c>
      <c r="C9195" s="7"/>
      <c r="D9195" s="7"/>
      <c r="E9195" s="7"/>
      <c r="H9195">
        <v>9193.5</v>
      </c>
      <c r="I9195">
        <v>0</v>
      </c>
    </row>
    <row r="9196" spans="1:9">
      <c r="A9196" s="7">
        <v>9194.5</v>
      </c>
      <c r="B9196" s="7">
        <v>0</v>
      </c>
      <c r="C9196" s="7"/>
      <c r="D9196" s="7"/>
      <c r="E9196" s="7"/>
      <c r="H9196">
        <v>9194.5</v>
      </c>
      <c r="I9196">
        <v>0</v>
      </c>
    </row>
    <row r="9197" spans="1:9">
      <c r="A9197" s="7">
        <v>9195.5</v>
      </c>
      <c r="B9197" s="7">
        <v>0</v>
      </c>
      <c r="C9197" s="7"/>
      <c r="D9197" s="7"/>
      <c r="E9197" s="7"/>
      <c r="H9197">
        <v>9195.5</v>
      </c>
      <c r="I9197">
        <v>0</v>
      </c>
    </row>
    <row r="9198" spans="1:9">
      <c r="A9198" s="7">
        <v>9196.5</v>
      </c>
      <c r="B9198" s="7">
        <v>0</v>
      </c>
      <c r="C9198" s="7"/>
      <c r="D9198" s="7"/>
      <c r="E9198" s="7"/>
      <c r="H9198">
        <v>9196.5</v>
      </c>
      <c r="I9198">
        <v>0</v>
      </c>
    </row>
    <row r="9199" spans="1:9">
      <c r="A9199" s="7">
        <v>9197.5</v>
      </c>
      <c r="B9199" s="7">
        <v>0</v>
      </c>
      <c r="C9199" s="7"/>
      <c r="D9199" s="7"/>
      <c r="E9199" s="7"/>
      <c r="H9199">
        <v>9197.5</v>
      </c>
      <c r="I9199">
        <v>0</v>
      </c>
    </row>
    <row r="9200" spans="1:9">
      <c r="A9200" s="7">
        <v>9198.5</v>
      </c>
      <c r="B9200" s="7">
        <v>0</v>
      </c>
      <c r="C9200" s="7"/>
      <c r="D9200" s="7"/>
      <c r="E9200" s="7"/>
      <c r="H9200">
        <v>9198.5</v>
      </c>
      <c r="I9200">
        <v>0</v>
      </c>
    </row>
    <row r="9201" spans="1:9">
      <c r="A9201" s="7">
        <v>9199.5</v>
      </c>
      <c r="B9201" s="7">
        <v>0</v>
      </c>
      <c r="C9201" s="7"/>
      <c r="D9201" s="7"/>
      <c r="E9201" s="7"/>
      <c r="H9201">
        <v>9199.5</v>
      </c>
      <c r="I9201">
        <v>0</v>
      </c>
    </row>
    <row r="9202" spans="1:9">
      <c r="A9202" s="7">
        <v>9200.5</v>
      </c>
      <c r="B9202" s="7">
        <v>0</v>
      </c>
      <c r="C9202" s="7"/>
      <c r="D9202" s="7"/>
      <c r="E9202" s="7"/>
      <c r="H9202">
        <v>9200.5</v>
      </c>
      <c r="I9202">
        <v>0</v>
      </c>
    </row>
    <row r="9203" spans="1:9">
      <c r="A9203" s="7">
        <v>9201.5</v>
      </c>
      <c r="B9203" s="7">
        <v>0</v>
      </c>
      <c r="C9203" s="7"/>
      <c r="D9203" s="7"/>
      <c r="E9203" s="7"/>
      <c r="H9203">
        <v>9201.5</v>
      </c>
      <c r="I9203">
        <v>0</v>
      </c>
    </row>
    <row r="9204" spans="1:9">
      <c r="A9204" s="7">
        <v>9202.5</v>
      </c>
      <c r="B9204" s="7">
        <v>0</v>
      </c>
      <c r="C9204" s="7"/>
      <c r="D9204" s="7"/>
      <c r="E9204" s="7"/>
      <c r="H9204">
        <v>9202.5</v>
      </c>
      <c r="I9204">
        <v>0</v>
      </c>
    </row>
    <row r="9205" spans="1:9">
      <c r="A9205" s="7">
        <v>9203.5</v>
      </c>
      <c r="B9205" s="7">
        <v>0</v>
      </c>
      <c r="C9205" s="7"/>
      <c r="D9205" s="7"/>
      <c r="E9205" s="7"/>
      <c r="H9205">
        <v>9203.5</v>
      </c>
      <c r="I9205">
        <v>0</v>
      </c>
    </row>
    <row r="9206" spans="1:9">
      <c r="A9206" s="7">
        <v>9204.5</v>
      </c>
      <c r="B9206" s="7">
        <v>1</v>
      </c>
      <c r="C9206" s="7"/>
      <c r="D9206" s="7"/>
      <c r="E9206" s="7"/>
      <c r="H9206">
        <v>9204.5</v>
      </c>
      <c r="I9206">
        <v>0</v>
      </c>
    </row>
    <row r="9207" spans="1:9">
      <c r="A9207" s="7">
        <v>9205.5</v>
      </c>
      <c r="B9207" s="7">
        <v>0</v>
      </c>
      <c r="C9207" s="7"/>
      <c r="D9207" s="7"/>
      <c r="E9207" s="7"/>
      <c r="H9207">
        <v>9205.5</v>
      </c>
      <c r="I9207">
        <v>0</v>
      </c>
    </row>
    <row r="9208" spans="1:9">
      <c r="A9208" s="7">
        <v>9206.5</v>
      </c>
      <c r="B9208" s="7">
        <v>0</v>
      </c>
      <c r="C9208" s="7"/>
      <c r="D9208" s="7"/>
      <c r="E9208" s="7"/>
      <c r="H9208">
        <v>9206.5</v>
      </c>
      <c r="I9208">
        <v>0</v>
      </c>
    </row>
    <row r="9209" spans="1:9">
      <c r="A9209" s="7">
        <v>9207.5</v>
      </c>
      <c r="B9209" s="7">
        <v>0</v>
      </c>
      <c r="C9209" s="7"/>
      <c r="D9209" s="7"/>
      <c r="E9209" s="7"/>
      <c r="H9209">
        <v>9207.5</v>
      </c>
      <c r="I9209">
        <v>0</v>
      </c>
    </row>
    <row r="9210" spans="1:9">
      <c r="A9210" s="7">
        <v>9208.5</v>
      </c>
      <c r="B9210" s="7">
        <v>0</v>
      </c>
      <c r="C9210" s="7"/>
      <c r="D9210" s="7"/>
      <c r="E9210" s="7"/>
      <c r="H9210">
        <v>9208.5</v>
      </c>
      <c r="I9210">
        <v>0</v>
      </c>
    </row>
    <row r="9211" spans="1:9">
      <c r="A9211" s="7">
        <v>9209.5</v>
      </c>
      <c r="B9211" s="7">
        <v>0</v>
      </c>
      <c r="C9211" s="7"/>
      <c r="D9211" s="7"/>
      <c r="E9211" s="7"/>
      <c r="H9211">
        <v>9209.5</v>
      </c>
      <c r="I9211">
        <v>0</v>
      </c>
    </row>
    <row r="9212" spans="1:9">
      <c r="A9212" s="7">
        <v>9210.5</v>
      </c>
      <c r="B9212" s="7">
        <v>0</v>
      </c>
      <c r="C9212" s="7"/>
      <c r="D9212" s="7"/>
      <c r="E9212" s="7"/>
      <c r="H9212">
        <v>9210.5</v>
      </c>
      <c r="I9212">
        <v>0</v>
      </c>
    </row>
    <row r="9213" spans="1:9">
      <c r="A9213" s="7">
        <v>9211.5</v>
      </c>
      <c r="B9213" s="7">
        <v>0</v>
      </c>
      <c r="C9213" s="7"/>
      <c r="D9213" s="7"/>
      <c r="E9213" s="7"/>
      <c r="H9213">
        <v>9211.5</v>
      </c>
      <c r="I9213">
        <v>0</v>
      </c>
    </row>
    <row r="9214" spans="1:9">
      <c r="A9214" s="7">
        <v>9212.5</v>
      </c>
      <c r="B9214" s="7">
        <v>0</v>
      </c>
      <c r="C9214" s="7"/>
      <c r="D9214" s="7"/>
      <c r="E9214" s="7"/>
      <c r="H9214">
        <v>9212.5</v>
      </c>
      <c r="I9214">
        <v>1</v>
      </c>
    </row>
    <row r="9215" spans="1:9">
      <c r="A9215" s="7">
        <v>9213.5</v>
      </c>
      <c r="B9215" s="7">
        <v>0</v>
      </c>
      <c r="C9215" s="7"/>
      <c r="D9215" s="7"/>
      <c r="E9215" s="7"/>
      <c r="H9215">
        <v>9213.5</v>
      </c>
      <c r="I9215">
        <v>0</v>
      </c>
    </row>
    <row r="9216" spans="1:9">
      <c r="A9216" s="7">
        <v>9214.5</v>
      </c>
      <c r="B9216" s="7">
        <v>0</v>
      </c>
      <c r="C9216" s="7"/>
      <c r="D9216" s="7"/>
      <c r="E9216" s="7"/>
      <c r="H9216">
        <v>9214.5</v>
      </c>
      <c r="I9216">
        <v>0</v>
      </c>
    </row>
    <row r="9217" spans="1:9">
      <c r="A9217" s="7">
        <v>9215.5</v>
      </c>
      <c r="B9217" s="7">
        <v>0</v>
      </c>
      <c r="C9217" s="7"/>
      <c r="D9217" s="7"/>
      <c r="E9217" s="7"/>
      <c r="H9217">
        <v>9215.5</v>
      </c>
      <c r="I9217">
        <v>0</v>
      </c>
    </row>
    <row r="9218" spans="1:9">
      <c r="A9218" s="7">
        <v>9216.5</v>
      </c>
      <c r="B9218" s="7">
        <v>0</v>
      </c>
      <c r="C9218" s="7"/>
      <c r="D9218" s="7"/>
      <c r="E9218" s="7"/>
      <c r="H9218">
        <v>9216.5</v>
      </c>
      <c r="I9218">
        <v>0</v>
      </c>
    </row>
    <row r="9219" spans="1:9">
      <c r="A9219" s="7">
        <v>9217.5</v>
      </c>
      <c r="B9219" s="7">
        <v>0</v>
      </c>
      <c r="C9219" s="7"/>
      <c r="D9219" s="7"/>
      <c r="E9219" s="7"/>
      <c r="H9219">
        <v>9217.5</v>
      </c>
      <c r="I9219">
        <v>0</v>
      </c>
    </row>
    <row r="9220" spans="1:9">
      <c r="A9220" s="7">
        <v>9218.5</v>
      </c>
      <c r="B9220" s="7">
        <v>0</v>
      </c>
      <c r="C9220" s="7"/>
      <c r="D9220" s="7"/>
      <c r="E9220" s="7"/>
      <c r="H9220">
        <v>9218.5</v>
      </c>
      <c r="I9220">
        <v>0</v>
      </c>
    </row>
    <row r="9221" spans="1:9">
      <c r="A9221" s="7">
        <v>9219.5</v>
      </c>
      <c r="B9221" s="7">
        <v>0</v>
      </c>
      <c r="C9221" s="7"/>
      <c r="D9221" s="7"/>
      <c r="E9221" s="7"/>
      <c r="H9221">
        <v>9219.5</v>
      </c>
      <c r="I9221">
        <v>0</v>
      </c>
    </row>
    <row r="9222" spans="1:9">
      <c r="A9222" s="7">
        <v>9220.5</v>
      </c>
      <c r="B9222" s="7">
        <v>0</v>
      </c>
      <c r="C9222" s="7"/>
      <c r="D9222" s="7"/>
      <c r="E9222" s="7"/>
      <c r="H9222">
        <v>9220.5</v>
      </c>
      <c r="I9222">
        <v>0</v>
      </c>
    </row>
    <row r="9223" spans="1:9">
      <c r="A9223" s="7">
        <v>9221.5</v>
      </c>
      <c r="B9223" s="7">
        <v>0</v>
      </c>
      <c r="C9223" s="7"/>
      <c r="D9223" s="7"/>
      <c r="E9223" s="7"/>
      <c r="H9223">
        <v>9221.5</v>
      </c>
      <c r="I9223">
        <v>1</v>
      </c>
    </row>
    <row r="9224" spans="1:9">
      <c r="A9224" s="7">
        <v>9222.5</v>
      </c>
      <c r="B9224" s="7">
        <v>0</v>
      </c>
      <c r="C9224" s="7"/>
      <c r="D9224" s="7"/>
      <c r="E9224" s="7"/>
      <c r="H9224">
        <v>9222.5</v>
      </c>
      <c r="I9224">
        <v>0</v>
      </c>
    </row>
    <row r="9225" spans="1:9">
      <c r="A9225" s="7">
        <v>9223.5</v>
      </c>
      <c r="B9225" s="7">
        <v>0</v>
      </c>
      <c r="C9225" s="7"/>
      <c r="D9225" s="7"/>
      <c r="E9225" s="7"/>
      <c r="H9225">
        <v>9223.5</v>
      </c>
      <c r="I9225">
        <v>0</v>
      </c>
    </row>
    <row r="9226" spans="1:9">
      <c r="A9226" s="7">
        <v>9224.5</v>
      </c>
      <c r="B9226" s="7">
        <v>0</v>
      </c>
      <c r="C9226" s="7"/>
      <c r="D9226" s="7"/>
      <c r="E9226" s="7"/>
      <c r="H9226">
        <v>9224.5</v>
      </c>
      <c r="I9226">
        <v>0</v>
      </c>
    </row>
    <row r="9227" spans="1:9">
      <c r="A9227" s="7">
        <v>9225.5</v>
      </c>
      <c r="B9227" s="7">
        <v>0</v>
      </c>
      <c r="C9227" s="7"/>
      <c r="D9227" s="7"/>
      <c r="E9227" s="7"/>
      <c r="H9227">
        <v>9225.5</v>
      </c>
      <c r="I9227">
        <v>1</v>
      </c>
    </row>
    <row r="9228" spans="1:9">
      <c r="A9228" s="7">
        <v>9226.5</v>
      </c>
      <c r="B9228" s="7">
        <v>0</v>
      </c>
      <c r="C9228" s="7"/>
      <c r="D9228" s="7"/>
      <c r="E9228" s="7"/>
      <c r="H9228">
        <v>9226.5</v>
      </c>
      <c r="I9228">
        <v>0</v>
      </c>
    </row>
    <row r="9229" spans="1:9">
      <c r="A9229" s="7">
        <v>9227.5</v>
      </c>
      <c r="B9229" s="7">
        <v>0</v>
      </c>
      <c r="C9229" s="7"/>
      <c r="D9229" s="7"/>
      <c r="E9229" s="7"/>
      <c r="H9229">
        <v>9227.5</v>
      </c>
      <c r="I9229">
        <v>0</v>
      </c>
    </row>
    <row r="9230" spans="1:9">
      <c r="A9230" s="7">
        <v>9228.5</v>
      </c>
      <c r="B9230" s="7">
        <v>0</v>
      </c>
      <c r="C9230" s="7"/>
      <c r="D9230" s="7"/>
      <c r="E9230" s="7"/>
      <c r="H9230">
        <v>9228.5</v>
      </c>
      <c r="I9230">
        <v>0</v>
      </c>
    </row>
    <row r="9231" spans="1:9">
      <c r="A9231" s="7">
        <v>9229.5</v>
      </c>
      <c r="B9231" s="7">
        <v>0</v>
      </c>
      <c r="C9231" s="7"/>
      <c r="D9231" s="7"/>
      <c r="E9231" s="7"/>
      <c r="H9231">
        <v>9229.5</v>
      </c>
      <c r="I9231">
        <v>0</v>
      </c>
    </row>
    <row r="9232" spans="1:9">
      <c r="A9232" s="7">
        <v>9230.5</v>
      </c>
      <c r="B9232" s="7">
        <v>0</v>
      </c>
      <c r="C9232" s="7"/>
      <c r="D9232" s="7"/>
      <c r="E9232" s="7"/>
      <c r="H9232">
        <v>9230.5</v>
      </c>
      <c r="I9232">
        <v>0</v>
      </c>
    </row>
    <row r="9233" spans="1:9">
      <c r="A9233" s="7">
        <v>9231.5</v>
      </c>
      <c r="B9233" s="7">
        <v>0</v>
      </c>
      <c r="C9233" s="7"/>
      <c r="D9233" s="7"/>
      <c r="E9233" s="7"/>
      <c r="H9233">
        <v>9231.5</v>
      </c>
      <c r="I9233">
        <v>0</v>
      </c>
    </row>
    <row r="9234" spans="1:9">
      <c r="A9234" s="7">
        <v>9232.5</v>
      </c>
      <c r="B9234" s="7">
        <v>0</v>
      </c>
      <c r="C9234" s="7"/>
      <c r="D9234" s="7"/>
      <c r="E9234" s="7"/>
      <c r="H9234">
        <v>9232.5</v>
      </c>
      <c r="I9234">
        <v>0</v>
      </c>
    </row>
    <row r="9235" spans="1:9">
      <c r="A9235" s="7">
        <v>9233.5</v>
      </c>
      <c r="B9235" s="7">
        <v>0</v>
      </c>
      <c r="C9235" s="7"/>
      <c r="D9235" s="7"/>
      <c r="E9235" s="7"/>
      <c r="H9235">
        <v>9233.5</v>
      </c>
      <c r="I9235">
        <v>0</v>
      </c>
    </row>
    <row r="9236" spans="1:9">
      <c r="A9236" s="7">
        <v>9234.5</v>
      </c>
      <c r="B9236" s="7">
        <v>0</v>
      </c>
      <c r="C9236" s="7"/>
      <c r="D9236" s="7"/>
      <c r="E9236" s="7"/>
      <c r="H9236">
        <v>9234.5</v>
      </c>
      <c r="I9236">
        <v>0</v>
      </c>
    </row>
    <row r="9237" spans="1:9">
      <c r="A9237" s="7">
        <v>9235.5</v>
      </c>
      <c r="B9237" s="7">
        <v>0</v>
      </c>
      <c r="C9237" s="7"/>
      <c r="D9237" s="7"/>
      <c r="E9237" s="7"/>
      <c r="H9237">
        <v>9235.5</v>
      </c>
      <c r="I9237">
        <v>0</v>
      </c>
    </row>
    <row r="9238" spans="1:9">
      <c r="A9238" s="7">
        <v>9236.5</v>
      </c>
      <c r="B9238" s="7">
        <v>0</v>
      </c>
      <c r="C9238" s="7"/>
      <c r="D9238" s="7"/>
      <c r="E9238" s="7"/>
      <c r="H9238">
        <v>9236.5</v>
      </c>
      <c r="I9238">
        <v>0</v>
      </c>
    </row>
    <row r="9239" spans="1:9">
      <c r="A9239" s="7">
        <v>9237.5</v>
      </c>
      <c r="B9239" s="7">
        <v>0</v>
      </c>
      <c r="C9239" s="7"/>
      <c r="D9239" s="7"/>
      <c r="E9239" s="7"/>
      <c r="H9239">
        <v>9237.5</v>
      </c>
      <c r="I9239">
        <v>0</v>
      </c>
    </row>
    <row r="9240" spans="1:9">
      <c r="A9240" s="7">
        <v>9238.5</v>
      </c>
      <c r="B9240" s="7">
        <v>0</v>
      </c>
      <c r="C9240" s="7"/>
      <c r="D9240" s="7"/>
      <c r="E9240" s="7"/>
      <c r="H9240">
        <v>9238.5</v>
      </c>
      <c r="I9240">
        <v>0</v>
      </c>
    </row>
    <row r="9241" spans="1:9">
      <c r="A9241" s="7">
        <v>9239.5</v>
      </c>
      <c r="B9241" s="7">
        <v>0</v>
      </c>
      <c r="C9241" s="7"/>
      <c r="D9241" s="7"/>
      <c r="E9241" s="7"/>
      <c r="H9241">
        <v>9239.5</v>
      </c>
      <c r="I9241">
        <v>0</v>
      </c>
    </row>
    <row r="9242" spans="1:9">
      <c r="A9242" s="7">
        <v>9240.5</v>
      </c>
      <c r="B9242" s="7">
        <v>0</v>
      </c>
      <c r="C9242" s="7"/>
      <c r="D9242" s="7"/>
      <c r="E9242" s="7"/>
      <c r="H9242">
        <v>9240.5</v>
      </c>
      <c r="I9242">
        <v>0</v>
      </c>
    </row>
    <row r="9243" spans="1:9">
      <c r="A9243" s="7">
        <v>9241.5</v>
      </c>
      <c r="B9243" s="7">
        <v>0</v>
      </c>
      <c r="C9243" s="7"/>
      <c r="D9243" s="7"/>
      <c r="E9243" s="7"/>
      <c r="H9243">
        <v>9241.5</v>
      </c>
      <c r="I9243">
        <v>0</v>
      </c>
    </row>
    <row r="9244" spans="1:9">
      <c r="A9244" s="7">
        <v>9242.5</v>
      </c>
      <c r="B9244" s="7">
        <v>0</v>
      </c>
      <c r="C9244" s="7"/>
      <c r="D9244" s="7"/>
      <c r="E9244" s="7"/>
      <c r="H9244">
        <v>9242.5</v>
      </c>
      <c r="I9244">
        <v>0</v>
      </c>
    </row>
    <row r="9245" spans="1:9">
      <c r="A9245" s="7">
        <v>9243.5</v>
      </c>
      <c r="B9245" s="7">
        <v>0</v>
      </c>
      <c r="C9245" s="7"/>
      <c r="D9245" s="7"/>
      <c r="E9245" s="7"/>
      <c r="H9245">
        <v>9243.5</v>
      </c>
      <c r="I9245">
        <v>0</v>
      </c>
    </row>
    <row r="9246" spans="1:9">
      <c r="A9246" s="7">
        <v>9244.5</v>
      </c>
      <c r="B9246" s="7">
        <v>0</v>
      </c>
      <c r="C9246" s="7"/>
      <c r="D9246" s="7"/>
      <c r="E9246" s="7"/>
      <c r="H9246">
        <v>9244.5</v>
      </c>
      <c r="I9246">
        <v>0</v>
      </c>
    </row>
    <row r="9247" spans="1:9">
      <c r="A9247" s="7">
        <v>9245.5</v>
      </c>
      <c r="B9247" s="7">
        <v>0</v>
      </c>
      <c r="C9247" s="7"/>
      <c r="D9247" s="7"/>
      <c r="E9247" s="7"/>
      <c r="H9247">
        <v>9245.5</v>
      </c>
      <c r="I9247">
        <v>0</v>
      </c>
    </row>
    <row r="9248" spans="1:9">
      <c r="A9248" s="7">
        <v>9246.5</v>
      </c>
      <c r="B9248" s="7">
        <v>0</v>
      </c>
      <c r="C9248" s="7"/>
      <c r="D9248" s="7"/>
      <c r="E9248" s="7"/>
      <c r="H9248">
        <v>9246.5</v>
      </c>
      <c r="I9248">
        <v>0</v>
      </c>
    </row>
    <row r="9249" spans="1:9">
      <c r="A9249" s="7">
        <v>9247.5</v>
      </c>
      <c r="B9249" s="7">
        <v>0</v>
      </c>
      <c r="C9249" s="7"/>
      <c r="D9249" s="7"/>
      <c r="E9249" s="7"/>
      <c r="H9249">
        <v>9247.5</v>
      </c>
      <c r="I9249">
        <v>0</v>
      </c>
    </row>
    <row r="9250" spans="1:9">
      <c r="A9250" s="7">
        <v>9248.5</v>
      </c>
      <c r="B9250" s="7">
        <v>0</v>
      </c>
      <c r="C9250" s="7"/>
      <c r="D9250" s="7"/>
      <c r="E9250" s="7"/>
      <c r="H9250">
        <v>9248.5</v>
      </c>
      <c r="I9250">
        <v>0</v>
      </c>
    </row>
    <row r="9251" spans="1:9">
      <c r="A9251" s="7">
        <v>9249.5</v>
      </c>
      <c r="B9251" s="7">
        <v>0</v>
      </c>
      <c r="C9251" s="7"/>
      <c r="D9251" s="7"/>
      <c r="E9251" s="7"/>
      <c r="H9251">
        <v>9249.5</v>
      </c>
      <c r="I9251">
        <v>0</v>
      </c>
    </row>
    <row r="9252" spans="1:9">
      <c r="A9252" s="7">
        <v>9250.5</v>
      </c>
      <c r="B9252" s="7">
        <v>0</v>
      </c>
      <c r="C9252" s="7"/>
      <c r="D9252" s="7"/>
      <c r="E9252" s="7"/>
      <c r="H9252">
        <v>9250.5</v>
      </c>
      <c r="I9252">
        <v>0</v>
      </c>
    </row>
    <row r="9253" spans="1:9">
      <c r="A9253" s="7">
        <v>9251.5</v>
      </c>
      <c r="B9253" s="7">
        <v>0</v>
      </c>
      <c r="C9253" s="7"/>
      <c r="D9253" s="7"/>
      <c r="E9253" s="7"/>
      <c r="H9253">
        <v>9251.5</v>
      </c>
      <c r="I9253">
        <v>0</v>
      </c>
    </row>
    <row r="9254" spans="1:9">
      <c r="A9254" s="7">
        <v>9252.5</v>
      </c>
      <c r="B9254" s="7">
        <v>0</v>
      </c>
      <c r="C9254" s="7"/>
      <c r="D9254" s="7"/>
      <c r="E9254" s="7"/>
      <c r="H9254">
        <v>9252.5</v>
      </c>
      <c r="I9254">
        <v>0</v>
      </c>
    </row>
    <row r="9255" spans="1:9">
      <c r="A9255" s="7">
        <v>9253.5</v>
      </c>
      <c r="B9255" s="7">
        <v>0</v>
      </c>
      <c r="C9255" s="7"/>
      <c r="D9255" s="7"/>
      <c r="E9255" s="7"/>
      <c r="H9255">
        <v>9253.5</v>
      </c>
      <c r="I9255">
        <v>0</v>
      </c>
    </row>
    <row r="9256" spans="1:9">
      <c r="A9256" s="7">
        <v>9254.5</v>
      </c>
      <c r="B9256" s="7">
        <v>0</v>
      </c>
      <c r="C9256" s="7"/>
      <c r="D9256" s="7"/>
      <c r="E9256" s="7"/>
      <c r="H9256">
        <v>9254.5</v>
      </c>
      <c r="I9256">
        <v>0</v>
      </c>
    </row>
    <row r="9257" spans="1:9">
      <c r="A9257" s="7">
        <v>9255.5</v>
      </c>
      <c r="B9257" s="7">
        <v>0</v>
      </c>
      <c r="C9257" s="7"/>
      <c r="D9257" s="7"/>
      <c r="E9257" s="7"/>
      <c r="H9257">
        <v>9255.5</v>
      </c>
      <c r="I9257">
        <v>0</v>
      </c>
    </row>
    <row r="9258" spans="1:9">
      <c r="A9258" s="7">
        <v>9256.5</v>
      </c>
      <c r="B9258" s="7">
        <v>0</v>
      </c>
      <c r="C9258" s="7"/>
      <c r="D9258" s="7"/>
      <c r="E9258" s="7"/>
      <c r="H9258">
        <v>9256.5</v>
      </c>
      <c r="I9258">
        <v>1</v>
      </c>
    </row>
    <row r="9259" spans="1:9">
      <c r="A9259" s="7">
        <v>9257.5</v>
      </c>
      <c r="B9259" s="7">
        <v>0</v>
      </c>
      <c r="C9259" s="7"/>
      <c r="D9259" s="7"/>
      <c r="E9259" s="7"/>
      <c r="H9259">
        <v>9257.5</v>
      </c>
      <c r="I9259">
        <v>0</v>
      </c>
    </row>
    <row r="9260" spans="1:9">
      <c r="A9260" s="7">
        <v>9258.5</v>
      </c>
      <c r="B9260" s="7">
        <v>0</v>
      </c>
      <c r="C9260" s="7"/>
      <c r="D9260" s="7"/>
      <c r="E9260" s="7"/>
      <c r="H9260">
        <v>9258.5</v>
      </c>
      <c r="I9260">
        <v>0</v>
      </c>
    </row>
    <row r="9261" spans="1:9">
      <c r="A9261" s="7">
        <v>9259.5</v>
      </c>
      <c r="B9261" s="7">
        <v>0</v>
      </c>
      <c r="C9261" s="7"/>
      <c r="D9261" s="7"/>
      <c r="E9261" s="7"/>
      <c r="H9261">
        <v>9259.5</v>
      </c>
      <c r="I9261">
        <v>0</v>
      </c>
    </row>
    <row r="9262" spans="1:9">
      <c r="A9262" s="7">
        <v>9260.5</v>
      </c>
      <c r="B9262" s="7">
        <v>0</v>
      </c>
      <c r="C9262" s="7"/>
      <c r="D9262" s="7"/>
      <c r="E9262" s="7"/>
      <c r="H9262">
        <v>9260.5</v>
      </c>
      <c r="I9262">
        <v>0</v>
      </c>
    </row>
    <row r="9263" spans="1:9">
      <c r="A9263" s="7">
        <v>9261.5</v>
      </c>
      <c r="B9263" s="7">
        <v>0</v>
      </c>
      <c r="C9263" s="7"/>
      <c r="D9263" s="7"/>
      <c r="E9263" s="7"/>
      <c r="H9263">
        <v>9261.5</v>
      </c>
      <c r="I9263">
        <v>0</v>
      </c>
    </row>
    <row r="9264" spans="1:9">
      <c r="A9264" s="7">
        <v>9262.5</v>
      </c>
      <c r="B9264" s="7">
        <v>0</v>
      </c>
      <c r="C9264" s="7"/>
      <c r="D9264" s="7"/>
      <c r="E9264" s="7"/>
      <c r="H9264">
        <v>9262.5</v>
      </c>
      <c r="I9264">
        <v>0</v>
      </c>
    </row>
    <row r="9265" spans="1:9">
      <c r="A9265" s="7">
        <v>9263.5</v>
      </c>
      <c r="B9265" s="7">
        <v>0</v>
      </c>
      <c r="C9265" s="7"/>
      <c r="D9265" s="7"/>
      <c r="E9265" s="7"/>
      <c r="H9265">
        <v>9263.5</v>
      </c>
      <c r="I9265">
        <v>0</v>
      </c>
    </row>
    <row r="9266" spans="1:9">
      <c r="A9266" s="7">
        <v>9264.5</v>
      </c>
      <c r="B9266" s="7">
        <v>0</v>
      </c>
      <c r="C9266" s="7"/>
      <c r="D9266" s="7"/>
      <c r="E9266" s="7"/>
      <c r="H9266">
        <v>9264.5</v>
      </c>
      <c r="I9266">
        <v>0</v>
      </c>
    </row>
    <row r="9267" spans="1:9">
      <c r="A9267" s="7">
        <v>9265.5</v>
      </c>
      <c r="B9267" s="7">
        <v>0</v>
      </c>
      <c r="C9267" s="7"/>
      <c r="D9267" s="7"/>
      <c r="E9267" s="7"/>
      <c r="H9267">
        <v>9265.5</v>
      </c>
      <c r="I9267">
        <v>0</v>
      </c>
    </row>
    <row r="9268" spans="1:9">
      <c r="A9268" s="7">
        <v>9266.5</v>
      </c>
      <c r="B9268" s="7">
        <v>0</v>
      </c>
      <c r="C9268" s="7"/>
      <c r="D9268" s="7"/>
      <c r="E9268" s="7"/>
      <c r="H9268">
        <v>9266.5</v>
      </c>
      <c r="I9268">
        <v>0</v>
      </c>
    </row>
    <row r="9269" spans="1:9">
      <c r="A9269" s="7">
        <v>9267.5</v>
      </c>
      <c r="B9269" s="7">
        <v>0</v>
      </c>
      <c r="C9269" s="7"/>
      <c r="D9269" s="7"/>
      <c r="E9269" s="7"/>
      <c r="H9269">
        <v>9267.5</v>
      </c>
      <c r="I9269">
        <v>0</v>
      </c>
    </row>
    <row r="9270" spans="1:9">
      <c r="A9270" s="7">
        <v>9268.5</v>
      </c>
      <c r="B9270" s="7">
        <v>0</v>
      </c>
      <c r="C9270" s="7"/>
      <c r="D9270" s="7"/>
      <c r="E9270" s="7"/>
      <c r="H9270">
        <v>9268.5</v>
      </c>
      <c r="I9270">
        <v>0</v>
      </c>
    </row>
    <row r="9271" spans="1:9">
      <c r="A9271" s="7">
        <v>9269.5</v>
      </c>
      <c r="B9271" s="7">
        <v>0</v>
      </c>
      <c r="C9271" s="7"/>
      <c r="D9271" s="7"/>
      <c r="E9271" s="7"/>
      <c r="H9271">
        <v>9269.5</v>
      </c>
      <c r="I9271">
        <v>1</v>
      </c>
    </row>
    <row r="9272" spans="1:9">
      <c r="A9272" s="7">
        <v>9270.5</v>
      </c>
      <c r="B9272" s="7">
        <v>0</v>
      </c>
      <c r="C9272" s="7"/>
      <c r="D9272" s="7"/>
      <c r="E9272" s="7"/>
      <c r="H9272">
        <v>9270.5</v>
      </c>
      <c r="I9272">
        <v>0</v>
      </c>
    </row>
    <row r="9273" spans="1:9">
      <c r="A9273" s="7">
        <v>9271.5</v>
      </c>
      <c r="B9273" s="7">
        <v>0</v>
      </c>
      <c r="C9273" s="7"/>
      <c r="D9273" s="7"/>
      <c r="E9273" s="7"/>
      <c r="H9273">
        <v>9271.5</v>
      </c>
      <c r="I9273">
        <v>0</v>
      </c>
    </row>
    <row r="9274" spans="1:9">
      <c r="A9274" s="7">
        <v>9272.5</v>
      </c>
      <c r="B9274" s="7">
        <v>1</v>
      </c>
      <c r="C9274" s="7"/>
      <c r="D9274" s="7"/>
      <c r="E9274" s="7"/>
      <c r="H9274">
        <v>9272.5</v>
      </c>
      <c r="I9274">
        <v>0</v>
      </c>
    </row>
    <row r="9275" spans="1:9">
      <c r="A9275" s="7">
        <v>9273.5</v>
      </c>
      <c r="B9275" s="7">
        <v>0</v>
      </c>
      <c r="C9275" s="7"/>
      <c r="D9275" s="7"/>
      <c r="E9275" s="7"/>
      <c r="H9275">
        <v>9273.5</v>
      </c>
      <c r="I9275">
        <v>0</v>
      </c>
    </row>
    <row r="9276" spans="1:9">
      <c r="A9276" s="7">
        <v>9274.5</v>
      </c>
      <c r="B9276" s="7">
        <v>0</v>
      </c>
      <c r="C9276" s="7"/>
      <c r="D9276" s="7"/>
      <c r="E9276" s="7"/>
      <c r="H9276">
        <v>9274.5</v>
      </c>
      <c r="I9276">
        <v>0</v>
      </c>
    </row>
    <row r="9277" spans="1:9">
      <c r="A9277" s="7">
        <v>9275.5</v>
      </c>
      <c r="B9277" s="7">
        <v>0</v>
      </c>
      <c r="C9277" s="7"/>
      <c r="D9277" s="7"/>
      <c r="E9277" s="7"/>
      <c r="H9277">
        <v>9275.5</v>
      </c>
      <c r="I9277">
        <v>0</v>
      </c>
    </row>
    <row r="9278" spans="1:9">
      <c r="A9278" s="7">
        <v>9276.5</v>
      </c>
      <c r="B9278" s="7">
        <v>0</v>
      </c>
      <c r="C9278" s="7"/>
      <c r="D9278" s="7"/>
      <c r="E9278" s="7"/>
      <c r="H9278">
        <v>9276.5</v>
      </c>
      <c r="I9278">
        <v>0</v>
      </c>
    </row>
    <row r="9279" spans="1:9">
      <c r="A9279" s="7">
        <v>9277.5</v>
      </c>
      <c r="B9279" s="7">
        <v>0</v>
      </c>
      <c r="C9279" s="7"/>
      <c r="D9279" s="7"/>
      <c r="E9279" s="7"/>
      <c r="H9279">
        <v>9277.5</v>
      </c>
      <c r="I9279">
        <v>0</v>
      </c>
    </row>
    <row r="9280" spans="1:9">
      <c r="A9280" s="7">
        <v>9278.5</v>
      </c>
      <c r="B9280" s="7">
        <v>0</v>
      </c>
      <c r="C9280" s="7"/>
      <c r="D9280" s="7"/>
      <c r="E9280" s="7"/>
      <c r="H9280">
        <v>9278.5</v>
      </c>
      <c r="I9280">
        <v>0</v>
      </c>
    </row>
    <row r="9281" spans="1:9">
      <c r="A9281" s="7">
        <v>9279.5</v>
      </c>
      <c r="B9281" s="7">
        <v>0</v>
      </c>
      <c r="C9281" s="7"/>
      <c r="D9281" s="7"/>
      <c r="E9281" s="7"/>
      <c r="H9281">
        <v>9279.5</v>
      </c>
      <c r="I9281">
        <v>0</v>
      </c>
    </row>
    <row r="9282" spans="1:9">
      <c r="A9282" s="7">
        <v>9280.5</v>
      </c>
      <c r="B9282" s="7">
        <v>0</v>
      </c>
      <c r="C9282" s="7"/>
      <c r="D9282" s="7"/>
      <c r="E9282" s="7"/>
      <c r="H9282">
        <v>9280.5</v>
      </c>
      <c r="I9282">
        <v>0</v>
      </c>
    </row>
    <row r="9283" spans="1:9">
      <c r="A9283" s="7">
        <v>9281.5</v>
      </c>
      <c r="B9283" s="7">
        <v>0</v>
      </c>
      <c r="C9283" s="7"/>
      <c r="D9283" s="7"/>
      <c r="E9283" s="7"/>
      <c r="H9283">
        <v>9281.5</v>
      </c>
      <c r="I9283">
        <v>0</v>
      </c>
    </row>
    <row r="9284" spans="1:9">
      <c r="A9284" s="7">
        <v>9282.5</v>
      </c>
      <c r="B9284" s="7">
        <v>0</v>
      </c>
      <c r="C9284" s="7"/>
      <c r="D9284" s="7"/>
      <c r="E9284" s="7"/>
      <c r="H9284">
        <v>9282.5</v>
      </c>
      <c r="I9284">
        <v>0</v>
      </c>
    </row>
    <row r="9285" spans="1:9">
      <c r="A9285" s="7">
        <v>9283.5</v>
      </c>
      <c r="B9285" s="7">
        <v>0</v>
      </c>
      <c r="C9285" s="7"/>
      <c r="D9285" s="7"/>
      <c r="E9285" s="7"/>
      <c r="H9285">
        <v>9283.5</v>
      </c>
      <c r="I9285">
        <v>0</v>
      </c>
    </row>
    <row r="9286" spans="1:9">
      <c r="A9286" s="7">
        <v>9284.5</v>
      </c>
      <c r="B9286" s="7">
        <v>0</v>
      </c>
      <c r="C9286" s="7"/>
      <c r="D9286" s="7"/>
      <c r="E9286" s="7"/>
      <c r="H9286">
        <v>9284.5</v>
      </c>
      <c r="I9286">
        <v>0</v>
      </c>
    </row>
    <row r="9287" spans="1:9">
      <c r="A9287" s="7">
        <v>9285.5</v>
      </c>
      <c r="B9287" s="7">
        <v>0</v>
      </c>
      <c r="C9287" s="7"/>
      <c r="D9287" s="7"/>
      <c r="E9287" s="7"/>
      <c r="H9287">
        <v>9285.5</v>
      </c>
      <c r="I9287">
        <v>0</v>
      </c>
    </row>
    <row r="9288" spans="1:9">
      <c r="A9288" s="7">
        <v>9286.5</v>
      </c>
      <c r="B9288" s="7">
        <v>0</v>
      </c>
      <c r="C9288" s="7"/>
      <c r="D9288" s="7"/>
      <c r="E9288" s="7"/>
      <c r="H9288">
        <v>9286.5</v>
      </c>
      <c r="I9288">
        <v>0</v>
      </c>
    </row>
    <row r="9289" spans="1:9">
      <c r="A9289" s="7">
        <v>9287.5</v>
      </c>
      <c r="B9289" s="7">
        <v>0</v>
      </c>
      <c r="C9289" s="7"/>
      <c r="D9289" s="7"/>
      <c r="E9289" s="7"/>
      <c r="H9289">
        <v>9287.5</v>
      </c>
      <c r="I9289">
        <v>0</v>
      </c>
    </row>
    <row r="9290" spans="1:9">
      <c r="A9290" s="7">
        <v>9288.5</v>
      </c>
      <c r="B9290" s="7">
        <v>0</v>
      </c>
      <c r="C9290" s="7"/>
      <c r="D9290" s="7"/>
      <c r="E9290" s="7"/>
      <c r="H9290">
        <v>9288.5</v>
      </c>
      <c r="I9290">
        <v>0</v>
      </c>
    </row>
    <row r="9291" spans="1:9">
      <c r="A9291" s="7">
        <v>9289.5</v>
      </c>
      <c r="B9291" s="7">
        <v>0</v>
      </c>
      <c r="C9291" s="7"/>
      <c r="D9291" s="7"/>
      <c r="E9291" s="7"/>
      <c r="H9291">
        <v>9289.5</v>
      </c>
      <c r="I9291">
        <v>0</v>
      </c>
    </row>
    <row r="9292" spans="1:9">
      <c r="A9292" s="7">
        <v>9290.5</v>
      </c>
      <c r="B9292" s="7">
        <v>0</v>
      </c>
      <c r="C9292" s="7"/>
      <c r="D9292" s="7"/>
      <c r="E9292" s="7"/>
      <c r="H9292">
        <v>9290.5</v>
      </c>
      <c r="I9292">
        <v>0</v>
      </c>
    </row>
    <row r="9293" spans="1:9">
      <c r="A9293" s="7">
        <v>9291.5</v>
      </c>
      <c r="B9293" s="7">
        <v>0</v>
      </c>
      <c r="C9293" s="7"/>
      <c r="D9293" s="7"/>
      <c r="E9293" s="7"/>
      <c r="H9293">
        <v>9291.5</v>
      </c>
      <c r="I9293">
        <v>0</v>
      </c>
    </row>
    <row r="9294" spans="1:9">
      <c r="A9294" s="7">
        <v>9292.5</v>
      </c>
      <c r="B9294" s="7">
        <v>0</v>
      </c>
      <c r="C9294" s="7"/>
      <c r="D9294" s="7"/>
      <c r="E9294" s="7"/>
      <c r="H9294">
        <v>9292.5</v>
      </c>
      <c r="I9294">
        <v>0</v>
      </c>
    </row>
    <row r="9295" spans="1:9">
      <c r="A9295" s="7">
        <v>9293.5</v>
      </c>
      <c r="B9295" s="7">
        <v>0</v>
      </c>
      <c r="C9295" s="7"/>
      <c r="D9295" s="7"/>
      <c r="E9295" s="7"/>
      <c r="H9295">
        <v>9293.5</v>
      </c>
      <c r="I9295">
        <v>0</v>
      </c>
    </row>
    <row r="9296" spans="1:9">
      <c r="A9296" s="7">
        <v>9294.5</v>
      </c>
      <c r="B9296" s="7">
        <v>0</v>
      </c>
      <c r="C9296" s="7"/>
      <c r="D9296" s="7"/>
      <c r="E9296" s="7"/>
      <c r="H9296">
        <v>9294.5</v>
      </c>
      <c r="I9296">
        <v>0</v>
      </c>
    </row>
    <row r="9297" spans="1:9">
      <c r="A9297" s="7">
        <v>9295.5</v>
      </c>
      <c r="B9297" s="7">
        <v>0</v>
      </c>
      <c r="C9297" s="7"/>
      <c r="D9297" s="7"/>
      <c r="E9297" s="7"/>
      <c r="H9297">
        <v>9295.5</v>
      </c>
      <c r="I9297">
        <v>0</v>
      </c>
    </row>
    <row r="9298" spans="1:9">
      <c r="A9298" s="7">
        <v>9296.5</v>
      </c>
      <c r="B9298" s="7">
        <v>1</v>
      </c>
      <c r="C9298" s="7"/>
      <c r="D9298" s="7"/>
      <c r="E9298" s="7"/>
      <c r="H9298">
        <v>9296.5</v>
      </c>
      <c r="I9298">
        <v>0</v>
      </c>
    </row>
    <row r="9299" spans="1:9">
      <c r="A9299" s="7">
        <v>9297.5</v>
      </c>
      <c r="B9299" s="7">
        <v>0</v>
      </c>
      <c r="C9299" s="7"/>
      <c r="D9299" s="7"/>
      <c r="E9299" s="7"/>
      <c r="H9299">
        <v>9297.5</v>
      </c>
      <c r="I9299">
        <v>0</v>
      </c>
    </row>
    <row r="9300" spans="1:9">
      <c r="A9300" s="7">
        <v>9298.5</v>
      </c>
      <c r="B9300" s="7">
        <v>0</v>
      </c>
      <c r="C9300" s="7"/>
      <c r="D9300" s="7"/>
      <c r="E9300" s="7"/>
      <c r="H9300">
        <v>9298.5</v>
      </c>
      <c r="I9300">
        <v>0</v>
      </c>
    </row>
    <row r="9301" spans="1:9">
      <c r="A9301" s="7">
        <v>9299.5</v>
      </c>
      <c r="B9301" s="7">
        <v>0</v>
      </c>
      <c r="C9301" s="7"/>
      <c r="D9301" s="7"/>
      <c r="E9301" s="7"/>
      <c r="H9301">
        <v>9299.5</v>
      </c>
      <c r="I9301">
        <v>0</v>
      </c>
    </row>
    <row r="9302" spans="1:9">
      <c r="A9302" s="7">
        <v>9300.5</v>
      </c>
      <c r="B9302" s="7">
        <v>0</v>
      </c>
      <c r="C9302" s="7"/>
      <c r="D9302" s="7"/>
      <c r="E9302" s="7"/>
      <c r="H9302">
        <v>9300.5</v>
      </c>
      <c r="I9302">
        <v>0</v>
      </c>
    </row>
    <row r="9303" spans="1:9">
      <c r="A9303" s="7">
        <v>9301.5</v>
      </c>
      <c r="B9303" s="7">
        <v>0</v>
      </c>
      <c r="C9303" s="7"/>
      <c r="D9303" s="7"/>
      <c r="E9303" s="7"/>
      <c r="H9303">
        <v>9301.5</v>
      </c>
      <c r="I9303">
        <v>0</v>
      </c>
    </row>
    <row r="9304" spans="1:9">
      <c r="A9304" s="7">
        <v>9302.5</v>
      </c>
      <c r="B9304" s="7">
        <v>0</v>
      </c>
      <c r="C9304" s="7"/>
      <c r="D9304" s="7"/>
      <c r="E9304" s="7"/>
      <c r="H9304">
        <v>9302.5</v>
      </c>
      <c r="I9304">
        <v>0</v>
      </c>
    </row>
    <row r="9305" spans="1:9">
      <c r="A9305" s="7">
        <v>9303.5</v>
      </c>
      <c r="B9305" s="7">
        <v>0</v>
      </c>
      <c r="C9305" s="7"/>
      <c r="D9305" s="7"/>
      <c r="E9305" s="7"/>
      <c r="H9305">
        <v>9303.5</v>
      </c>
      <c r="I9305">
        <v>0</v>
      </c>
    </row>
    <row r="9306" spans="1:9">
      <c r="A9306" s="7">
        <v>9304.5</v>
      </c>
      <c r="B9306" s="7">
        <v>0</v>
      </c>
      <c r="C9306" s="7"/>
      <c r="D9306" s="7"/>
      <c r="E9306" s="7"/>
      <c r="H9306">
        <v>9304.5</v>
      </c>
      <c r="I9306">
        <v>0</v>
      </c>
    </row>
    <row r="9307" spans="1:9">
      <c r="A9307" s="7">
        <v>9305.5</v>
      </c>
      <c r="B9307" s="7">
        <v>0</v>
      </c>
      <c r="C9307" s="7"/>
      <c r="D9307" s="7"/>
      <c r="E9307" s="7"/>
      <c r="H9307">
        <v>9305.5</v>
      </c>
      <c r="I9307">
        <v>0</v>
      </c>
    </row>
    <row r="9308" spans="1:9">
      <c r="A9308" s="7">
        <v>9306.5</v>
      </c>
      <c r="B9308" s="7">
        <v>0</v>
      </c>
      <c r="C9308" s="7"/>
      <c r="D9308" s="7"/>
      <c r="E9308" s="7"/>
      <c r="H9308">
        <v>9306.5</v>
      </c>
      <c r="I9308">
        <v>0</v>
      </c>
    </row>
    <row r="9309" spans="1:9">
      <c r="A9309" s="7">
        <v>9307.5</v>
      </c>
      <c r="B9309" s="7">
        <v>0</v>
      </c>
      <c r="C9309" s="7"/>
      <c r="D9309" s="7"/>
      <c r="E9309" s="7"/>
      <c r="H9309">
        <v>9307.5</v>
      </c>
      <c r="I9309">
        <v>0</v>
      </c>
    </row>
    <row r="9310" spans="1:9">
      <c r="A9310" s="7">
        <v>9308.5</v>
      </c>
      <c r="B9310" s="7">
        <v>0</v>
      </c>
      <c r="C9310" s="7"/>
      <c r="D9310" s="7"/>
      <c r="E9310" s="7"/>
      <c r="H9310">
        <v>9308.5</v>
      </c>
      <c r="I9310">
        <v>1</v>
      </c>
    </row>
    <row r="9311" spans="1:9">
      <c r="A9311" s="7">
        <v>9309.5</v>
      </c>
      <c r="B9311" s="7">
        <v>0</v>
      </c>
      <c r="C9311" s="7"/>
      <c r="D9311" s="7"/>
      <c r="E9311" s="7"/>
      <c r="H9311">
        <v>9309.5</v>
      </c>
      <c r="I9311">
        <v>0</v>
      </c>
    </row>
    <row r="9312" spans="1:9">
      <c r="A9312" s="7">
        <v>9310.5</v>
      </c>
      <c r="B9312" s="7">
        <v>0</v>
      </c>
      <c r="C9312" s="7"/>
      <c r="D9312" s="7"/>
      <c r="E9312" s="7"/>
      <c r="H9312">
        <v>9310.5</v>
      </c>
      <c r="I9312">
        <v>0</v>
      </c>
    </row>
    <row r="9313" spans="1:9">
      <c r="A9313" s="7">
        <v>9311.5</v>
      </c>
      <c r="B9313" s="7">
        <v>0</v>
      </c>
      <c r="C9313" s="7"/>
      <c r="D9313" s="7"/>
      <c r="E9313" s="7"/>
      <c r="H9313">
        <v>9311.5</v>
      </c>
      <c r="I9313">
        <v>0</v>
      </c>
    </row>
    <row r="9314" spans="1:9">
      <c r="A9314" s="7">
        <v>9312.5</v>
      </c>
      <c r="B9314" s="7">
        <v>0</v>
      </c>
      <c r="C9314" s="7"/>
      <c r="D9314" s="7"/>
      <c r="E9314" s="7"/>
      <c r="H9314">
        <v>9312.5</v>
      </c>
      <c r="I9314">
        <v>0</v>
      </c>
    </row>
    <row r="9315" spans="1:9">
      <c r="A9315" s="7">
        <v>9313.5</v>
      </c>
      <c r="B9315" s="7">
        <v>0</v>
      </c>
      <c r="C9315" s="7"/>
      <c r="D9315" s="7"/>
      <c r="E9315" s="7"/>
      <c r="H9315">
        <v>9313.5</v>
      </c>
      <c r="I9315">
        <v>0</v>
      </c>
    </row>
    <row r="9316" spans="1:9">
      <c r="A9316" s="7">
        <v>9314.5</v>
      </c>
      <c r="B9316" s="7">
        <v>0</v>
      </c>
      <c r="C9316" s="7"/>
      <c r="D9316" s="7"/>
      <c r="E9316" s="7"/>
      <c r="H9316">
        <v>9314.5</v>
      </c>
      <c r="I9316">
        <v>0</v>
      </c>
    </row>
    <row r="9317" spans="1:9">
      <c r="A9317" s="7">
        <v>9315.5</v>
      </c>
      <c r="B9317" s="7">
        <v>0</v>
      </c>
      <c r="C9317" s="7"/>
      <c r="D9317" s="7"/>
      <c r="E9317" s="7"/>
      <c r="H9317">
        <v>9315.5</v>
      </c>
      <c r="I9317">
        <v>0</v>
      </c>
    </row>
    <row r="9318" spans="1:9">
      <c r="A9318" s="7">
        <v>9316.5</v>
      </c>
      <c r="B9318" s="7">
        <v>0</v>
      </c>
      <c r="C9318" s="7"/>
      <c r="D9318" s="7"/>
      <c r="E9318" s="7"/>
      <c r="H9318">
        <v>9316.5</v>
      </c>
      <c r="I9318">
        <v>0</v>
      </c>
    </row>
    <row r="9319" spans="1:9">
      <c r="A9319" s="7">
        <v>9317.5</v>
      </c>
      <c r="B9319" s="7">
        <v>0</v>
      </c>
      <c r="C9319" s="7"/>
      <c r="D9319" s="7"/>
      <c r="E9319" s="7"/>
      <c r="H9319">
        <v>9317.5</v>
      </c>
      <c r="I9319">
        <v>0</v>
      </c>
    </row>
    <row r="9320" spans="1:9">
      <c r="A9320" s="7">
        <v>9318.5</v>
      </c>
      <c r="B9320" s="7">
        <v>0</v>
      </c>
      <c r="C9320" s="7"/>
      <c r="D9320" s="7"/>
      <c r="E9320" s="7"/>
      <c r="H9320">
        <v>9318.5</v>
      </c>
      <c r="I9320">
        <v>1</v>
      </c>
    </row>
    <row r="9321" spans="1:9">
      <c r="A9321" s="7">
        <v>9319.5</v>
      </c>
      <c r="B9321" s="7">
        <v>0</v>
      </c>
      <c r="C9321" s="7"/>
      <c r="D9321" s="7"/>
      <c r="E9321" s="7"/>
      <c r="H9321">
        <v>9319.5</v>
      </c>
      <c r="I9321">
        <v>0</v>
      </c>
    </row>
    <row r="9322" spans="1:9">
      <c r="A9322" s="7">
        <v>9320.5</v>
      </c>
      <c r="B9322" s="7">
        <v>0</v>
      </c>
      <c r="C9322" s="7"/>
      <c r="D9322" s="7"/>
      <c r="E9322" s="7"/>
      <c r="H9322">
        <v>9320.5</v>
      </c>
      <c r="I9322">
        <v>0</v>
      </c>
    </row>
    <row r="9323" spans="1:9">
      <c r="A9323" s="7">
        <v>9321.5</v>
      </c>
      <c r="B9323" s="7">
        <v>0</v>
      </c>
      <c r="C9323" s="7"/>
      <c r="D9323" s="7"/>
      <c r="E9323" s="7"/>
      <c r="H9323">
        <v>9321.5</v>
      </c>
      <c r="I9323">
        <v>0</v>
      </c>
    </row>
    <row r="9324" spans="1:9">
      <c r="A9324" s="7">
        <v>9322.5</v>
      </c>
      <c r="B9324" s="7">
        <v>0</v>
      </c>
      <c r="C9324" s="7"/>
      <c r="D9324" s="7"/>
      <c r="E9324" s="7"/>
      <c r="H9324">
        <v>9322.5</v>
      </c>
      <c r="I9324">
        <v>0</v>
      </c>
    </row>
    <row r="9325" spans="1:9">
      <c r="A9325" s="7">
        <v>9323.5</v>
      </c>
      <c r="B9325" s="7">
        <v>0</v>
      </c>
      <c r="C9325" s="7"/>
      <c r="D9325" s="7"/>
      <c r="E9325" s="7"/>
      <c r="H9325">
        <v>9323.5</v>
      </c>
      <c r="I9325">
        <v>0</v>
      </c>
    </row>
    <row r="9326" spans="1:9">
      <c r="A9326" s="7">
        <v>9324.5</v>
      </c>
      <c r="B9326" s="7">
        <v>0</v>
      </c>
      <c r="C9326" s="7"/>
      <c r="D9326" s="7"/>
      <c r="E9326" s="7"/>
      <c r="H9326">
        <v>9324.5</v>
      </c>
      <c r="I9326">
        <v>0</v>
      </c>
    </row>
    <row r="9327" spans="1:9">
      <c r="A9327" s="7">
        <v>9325.5</v>
      </c>
      <c r="B9327" s="7">
        <v>0</v>
      </c>
      <c r="C9327" s="7"/>
      <c r="D9327" s="7"/>
      <c r="E9327" s="7"/>
      <c r="H9327">
        <v>9325.5</v>
      </c>
      <c r="I9327">
        <v>0</v>
      </c>
    </row>
    <row r="9328" spans="1:9">
      <c r="A9328" s="7">
        <v>9326.5</v>
      </c>
      <c r="B9328" s="7">
        <v>0</v>
      </c>
      <c r="C9328" s="7"/>
      <c r="D9328" s="7"/>
      <c r="E9328" s="7"/>
      <c r="H9328">
        <v>9326.5</v>
      </c>
      <c r="I9328">
        <v>0</v>
      </c>
    </row>
    <row r="9329" spans="1:9">
      <c r="A9329" s="7">
        <v>9327.5</v>
      </c>
      <c r="B9329" s="7">
        <v>0</v>
      </c>
      <c r="C9329" s="7"/>
      <c r="D9329" s="7"/>
      <c r="E9329" s="7"/>
      <c r="H9329">
        <v>9327.5</v>
      </c>
      <c r="I9329">
        <v>0</v>
      </c>
    </row>
    <row r="9330" spans="1:9">
      <c r="A9330" s="7">
        <v>9328.5</v>
      </c>
      <c r="B9330" s="7">
        <v>0</v>
      </c>
      <c r="C9330" s="7"/>
      <c r="D9330" s="7"/>
      <c r="E9330" s="7"/>
      <c r="H9330">
        <v>9328.5</v>
      </c>
      <c r="I9330">
        <v>0</v>
      </c>
    </row>
    <row r="9331" spans="1:9">
      <c r="A9331" s="7">
        <v>9329.5</v>
      </c>
      <c r="B9331" s="7">
        <v>0</v>
      </c>
      <c r="C9331" s="7"/>
      <c r="D9331" s="7"/>
      <c r="E9331" s="7"/>
      <c r="H9331">
        <v>9329.5</v>
      </c>
      <c r="I9331">
        <v>0</v>
      </c>
    </row>
    <row r="9332" spans="1:9">
      <c r="A9332" s="7">
        <v>9330.5</v>
      </c>
      <c r="B9332" s="7">
        <v>0</v>
      </c>
      <c r="C9332" s="7"/>
      <c r="D9332" s="7"/>
      <c r="E9332" s="7"/>
      <c r="H9332">
        <v>9330.5</v>
      </c>
      <c r="I9332">
        <v>0</v>
      </c>
    </row>
    <row r="9333" spans="1:9">
      <c r="A9333" s="7">
        <v>9331.5</v>
      </c>
      <c r="B9333" s="7">
        <v>0</v>
      </c>
      <c r="C9333" s="7"/>
      <c r="D9333" s="7"/>
      <c r="E9333" s="7"/>
      <c r="H9333">
        <v>9331.5</v>
      </c>
      <c r="I9333">
        <v>0</v>
      </c>
    </row>
    <row r="9334" spans="1:9">
      <c r="A9334" s="7">
        <v>9332.5</v>
      </c>
      <c r="B9334" s="7">
        <v>0</v>
      </c>
      <c r="C9334" s="7"/>
      <c r="D9334" s="7"/>
      <c r="E9334" s="7"/>
      <c r="H9334">
        <v>9332.5</v>
      </c>
      <c r="I9334">
        <v>0</v>
      </c>
    </row>
    <row r="9335" spans="1:9">
      <c r="A9335" s="7">
        <v>9333.5</v>
      </c>
      <c r="B9335" s="7">
        <v>0</v>
      </c>
      <c r="C9335" s="7"/>
      <c r="D9335" s="7"/>
      <c r="E9335" s="7"/>
      <c r="H9335">
        <v>9333.5</v>
      </c>
      <c r="I9335">
        <v>0</v>
      </c>
    </row>
    <row r="9336" spans="1:9">
      <c r="A9336" s="7">
        <v>9334.5</v>
      </c>
      <c r="B9336" s="7">
        <v>0</v>
      </c>
      <c r="C9336" s="7"/>
      <c r="D9336" s="7"/>
      <c r="E9336" s="7"/>
      <c r="H9336">
        <v>9334.5</v>
      </c>
      <c r="I9336">
        <v>0</v>
      </c>
    </row>
    <row r="9337" spans="1:9">
      <c r="A9337" s="7">
        <v>9335.5</v>
      </c>
      <c r="B9337" s="7">
        <v>0</v>
      </c>
      <c r="C9337" s="7"/>
      <c r="D9337" s="7"/>
      <c r="E9337" s="7"/>
      <c r="H9337">
        <v>9335.5</v>
      </c>
      <c r="I9337">
        <v>0</v>
      </c>
    </row>
    <row r="9338" spans="1:9">
      <c r="A9338" s="7">
        <v>9336.5</v>
      </c>
      <c r="B9338" s="7">
        <v>0</v>
      </c>
      <c r="C9338" s="7"/>
      <c r="D9338" s="7"/>
      <c r="E9338" s="7"/>
      <c r="H9338">
        <v>9336.5</v>
      </c>
      <c r="I9338">
        <v>0</v>
      </c>
    </row>
    <row r="9339" spans="1:9">
      <c r="A9339" s="7">
        <v>9337.5</v>
      </c>
      <c r="B9339" s="7">
        <v>0</v>
      </c>
      <c r="C9339" s="7"/>
      <c r="D9339" s="7"/>
      <c r="E9339" s="7"/>
      <c r="H9339">
        <v>9337.5</v>
      </c>
      <c r="I9339">
        <v>0</v>
      </c>
    </row>
    <row r="9340" spans="1:9">
      <c r="A9340" s="7">
        <v>9338.5</v>
      </c>
      <c r="B9340" s="7">
        <v>0</v>
      </c>
      <c r="C9340" s="7"/>
      <c r="D9340" s="7"/>
      <c r="E9340" s="7"/>
      <c r="H9340">
        <v>9338.5</v>
      </c>
      <c r="I9340">
        <v>0</v>
      </c>
    </row>
    <row r="9341" spans="1:9">
      <c r="A9341" s="7">
        <v>9339.5</v>
      </c>
      <c r="B9341" s="7">
        <v>0</v>
      </c>
      <c r="C9341" s="7"/>
      <c r="D9341" s="7"/>
      <c r="E9341" s="7"/>
      <c r="H9341">
        <v>9339.5</v>
      </c>
      <c r="I9341">
        <v>0</v>
      </c>
    </row>
    <row r="9342" spans="1:9">
      <c r="A9342" s="7">
        <v>9340.5</v>
      </c>
      <c r="B9342" s="7">
        <v>0</v>
      </c>
      <c r="C9342" s="7"/>
      <c r="D9342" s="7"/>
      <c r="E9342" s="7"/>
      <c r="H9342">
        <v>9340.5</v>
      </c>
      <c r="I9342">
        <v>0</v>
      </c>
    </row>
    <row r="9343" spans="1:9">
      <c r="A9343" s="7">
        <v>9341.5</v>
      </c>
      <c r="B9343" s="7">
        <v>0</v>
      </c>
      <c r="C9343" s="7"/>
      <c r="D9343" s="7"/>
      <c r="E9343" s="7"/>
      <c r="H9343">
        <v>9341.5</v>
      </c>
      <c r="I9343">
        <v>0</v>
      </c>
    </row>
    <row r="9344" spans="1:9">
      <c r="A9344" s="7">
        <v>9342.5</v>
      </c>
      <c r="B9344" s="7">
        <v>0</v>
      </c>
      <c r="C9344" s="7"/>
      <c r="D9344" s="7"/>
      <c r="E9344" s="7"/>
      <c r="H9344">
        <v>9342.5</v>
      </c>
      <c r="I9344">
        <v>0</v>
      </c>
    </row>
    <row r="9345" spans="1:9">
      <c r="A9345" s="7">
        <v>9343.5</v>
      </c>
      <c r="B9345" s="7">
        <v>0</v>
      </c>
      <c r="C9345" s="7"/>
      <c r="D9345" s="7"/>
      <c r="E9345" s="7"/>
      <c r="H9345">
        <v>9343.5</v>
      </c>
      <c r="I9345">
        <v>0</v>
      </c>
    </row>
    <row r="9346" spans="1:9">
      <c r="A9346" s="7">
        <v>9344.5</v>
      </c>
      <c r="B9346" s="7">
        <v>0</v>
      </c>
      <c r="C9346" s="7"/>
      <c r="D9346" s="7"/>
      <c r="E9346" s="7"/>
      <c r="H9346">
        <v>9344.5</v>
      </c>
      <c r="I9346">
        <v>0</v>
      </c>
    </row>
    <row r="9347" spans="1:9">
      <c r="A9347" s="7">
        <v>9345.5</v>
      </c>
      <c r="B9347" s="7">
        <v>0</v>
      </c>
      <c r="C9347" s="7"/>
      <c r="D9347" s="7"/>
      <c r="E9347" s="7"/>
      <c r="H9347">
        <v>9345.5</v>
      </c>
      <c r="I9347">
        <v>0</v>
      </c>
    </row>
    <row r="9348" spans="1:9">
      <c r="A9348" s="7">
        <v>9346.5</v>
      </c>
      <c r="B9348" s="7">
        <v>0</v>
      </c>
      <c r="C9348" s="7"/>
      <c r="D9348" s="7"/>
      <c r="E9348" s="7"/>
      <c r="H9348">
        <v>9346.5</v>
      </c>
      <c r="I9348">
        <v>1</v>
      </c>
    </row>
    <row r="9349" spans="1:9">
      <c r="A9349" s="7">
        <v>9347.5</v>
      </c>
      <c r="B9349" s="7">
        <v>0</v>
      </c>
      <c r="C9349" s="7"/>
      <c r="D9349" s="7"/>
      <c r="E9349" s="7"/>
      <c r="H9349">
        <v>9347.5</v>
      </c>
      <c r="I9349">
        <v>0</v>
      </c>
    </row>
    <row r="9350" spans="1:9">
      <c r="A9350" s="7">
        <v>9348.5</v>
      </c>
      <c r="B9350" s="7">
        <v>1</v>
      </c>
      <c r="C9350" s="7"/>
      <c r="D9350" s="7"/>
      <c r="E9350" s="7"/>
      <c r="H9350">
        <v>9348.5</v>
      </c>
      <c r="I9350">
        <v>0</v>
      </c>
    </row>
    <row r="9351" spans="1:9">
      <c r="A9351" s="7">
        <v>9349.5</v>
      </c>
      <c r="B9351" s="7">
        <v>0</v>
      </c>
      <c r="C9351" s="7"/>
      <c r="D9351" s="7"/>
      <c r="E9351" s="7"/>
      <c r="H9351">
        <v>9349.5</v>
      </c>
      <c r="I9351">
        <v>0</v>
      </c>
    </row>
    <row r="9352" spans="1:9">
      <c r="A9352" s="7">
        <v>9350.5</v>
      </c>
      <c r="B9352" s="7">
        <v>0</v>
      </c>
      <c r="C9352" s="7"/>
      <c r="D9352" s="7"/>
      <c r="E9352" s="7"/>
      <c r="H9352">
        <v>9350.5</v>
      </c>
      <c r="I9352">
        <v>0</v>
      </c>
    </row>
    <row r="9353" spans="1:9">
      <c r="A9353" s="7">
        <v>9351.5</v>
      </c>
      <c r="B9353" s="7">
        <v>0</v>
      </c>
      <c r="C9353" s="7"/>
      <c r="D9353" s="7"/>
      <c r="E9353" s="7"/>
      <c r="H9353">
        <v>9351.5</v>
      </c>
      <c r="I9353">
        <v>0</v>
      </c>
    </row>
    <row r="9354" spans="1:9">
      <c r="A9354" s="7">
        <v>9352.5</v>
      </c>
      <c r="B9354" s="7">
        <v>0</v>
      </c>
      <c r="C9354" s="7"/>
      <c r="D9354" s="7"/>
      <c r="E9354" s="7"/>
      <c r="H9354">
        <v>9352.5</v>
      </c>
      <c r="I9354">
        <v>0</v>
      </c>
    </row>
    <row r="9355" spans="1:9">
      <c r="A9355" s="7">
        <v>9353.5</v>
      </c>
      <c r="B9355" s="7">
        <v>0</v>
      </c>
      <c r="C9355" s="7"/>
      <c r="D9355" s="7"/>
      <c r="E9355" s="7"/>
      <c r="H9355">
        <v>9353.5</v>
      </c>
      <c r="I9355">
        <v>0</v>
      </c>
    </row>
    <row r="9356" spans="1:9">
      <c r="A9356" s="7">
        <v>9354.5</v>
      </c>
      <c r="B9356" s="7">
        <v>0</v>
      </c>
      <c r="C9356" s="7"/>
      <c r="D9356" s="7"/>
      <c r="E9356" s="7"/>
      <c r="H9356">
        <v>9354.5</v>
      </c>
      <c r="I9356">
        <v>0</v>
      </c>
    </row>
    <row r="9357" spans="1:9">
      <c r="A9357" s="7">
        <v>9355.5</v>
      </c>
      <c r="B9357" s="7">
        <v>0</v>
      </c>
      <c r="C9357" s="7"/>
      <c r="D9357" s="7"/>
      <c r="E9357" s="7"/>
      <c r="H9357">
        <v>9355.5</v>
      </c>
      <c r="I9357">
        <v>0</v>
      </c>
    </row>
    <row r="9358" spans="1:9">
      <c r="A9358" s="7">
        <v>9356.5</v>
      </c>
      <c r="B9358" s="7">
        <v>0</v>
      </c>
      <c r="C9358" s="7"/>
      <c r="D9358" s="7"/>
      <c r="E9358" s="7"/>
      <c r="H9358">
        <v>9356.5</v>
      </c>
      <c r="I9358">
        <v>0</v>
      </c>
    </row>
    <row r="9359" spans="1:9">
      <c r="A9359" s="7">
        <v>9357.5</v>
      </c>
      <c r="B9359" s="7">
        <v>0</v>
      </c>
      <c r="C9359" s="7"/>
      <c r="D9359" s="7"/>
      <c r="E9359" s="7"/>
      <c r="H9359">
        <v>9357.5</v>
      </c>
      <c r="I9359">
        <v>0</v>
      </c>
    </row>
    <row r="9360" spans="1:9">
      <c r="A9360" s="7">
        <v>9358.5</v>
      </c>
      <c r="B9360" s="7">
        <v>0</v>
      </c>
      <c r="C9360" s="7"/>
      <c r="D9360" s="7"/>
      <c r="E9360" s="7"/>
      <c r="H9360">
        <v>9358.5</v>
      </c>
      <c r="I9360">
        <v>0</v>
      </c>
    </row>
    <row r="9361" spans="1:9">
      <c r="A9361" s="7">
        <v>9359.5</v>
      </c>
      <c r="B9361" s="7">
        <v>0</v>
      </c>
      <c r="C9361" s="7"/>
      <c r="D9361" s="7"/>
      <c r="E9361" s="7"/>
      <c r="H9361">
        <v>9359.5</v>
      </c>
      <c r="I9361">
        <v>0</v>
      </c>
    </row>
    <row r="9362" spans="1:9">
      <c r="A9362" s="7">
        <v>9360.5</v>
      </c>
      <c r="B9362" s="7">
        <v>0</v>
      </c>
      <c r="C9362" s="7"/>
      <c r="D9362" s="7"/>
      <c r="E9362" s="7"/>
      <c r="H9362">
        <v>9360.5</v>
      </c>
      <c r="I9362">
        <v>0</v>
      </c>
    </row>
    <row r="9363" spans="1:9">
      <c r="A9363" s="7">
        <v>9361.5</v>
      </c>
      <c r="B9363" s="7">
        <v>0</v>
      </c>
      <c r="C9363" s="7"/>
      <c r="D9363" s="7"/>
      <c r="E9363" s="7"/>
      <c r="H9363">
        <v>9361.5</v>
      </c>
      <c r="I9363">
        <v>0</v>
      </c>
    </row>
    <row r="9364" spans="1:9">
      <c r="A9364" s="7">
        <v>9362.5</v>
      </c>
      <c r="B9364" s="7">
        <v>0</v>
      </c>
      <c r="C9364" s="7"/>
      <c r="D9364" s="7"/>
      <c r="E9364" s="7"/>
      <c r="H9364">
        <v>9362.5</v>
      </c>
      <c r="I9364">
        <v>0</v>
      </c>
    </row>
    <row r="9365" spans="1:9">
      <c r="A9365" s="7">
        <v>9363.5</v>
      </c>
      <c r="B9365" s="7">
        <v>0</v>
      </c>
      <c r="C9365" s="7"/>
      <c r="D9365" s="7"/>
      <c r="E9365" s="7"/>
      <c r="H9365">
        <v>9363.5</v>
      </c>
      <c r="I9365">
        <v>0</v>
      </c>
    </row>
    <row r="9366" spans="1:9">
      <c r="A9366" s="7">
        <v>9364.5</v>
      </c>
      <c r="B9366" s="7">
        <v>0</v>
      </c>
      <c r="C9366" s="7"/>
      <c r="D9366" s="7"/>
      <c r="E9366" s="7"/>
      <c r="H9366">
        <v>9364.5</v>
      </c>
      <c r="I9366">
        <v>0</v>
      </c>
    </row>
    <row r="9367" spans="1:9">
      <c r="A9367" s="7">
        <v>9365.5</v>
      </c>
      <c r="B9367" s="7">
        <v>0</v>
      </c>
      <c r="C9367" s="7"/>
      <c r="D9367" s="7"/>
      <c r="E9367" s="7"/>
      <c r="H9367">
        <v>9365.5</v>
      </c>
      <c r="I9367">
        <v>0</v>
      </c>
    </row>
    <row r="9368" spans="1:9">
      <c r="A9368" s="7">
        <v>9366.5</v>
      </c>
      <c r="B9368" s="7">
        <v>0</v>
      </c>
      <c r="C9368" s="7"/>
      <c r="D9368" s="7"/>
      <c r="E9368" s="7"/>
      <c r="H9368">
        <v>9366.5</v>
      </c>
      <c r="I9368">
        <v>0</v>
      </c>
    </row>
    <row r="9369" spans="1:9">
      <c r="A9369" s="7">
        <v>9367.5</v>
      </c>
      <c r="B9369" s="7">
        <v>0</v>
      </c>
      <c r="C9369" s="7"/>
      <c r="D9369" s="7"/>
      <c r="E9369" s="7"/>
      <c r="H9369">
        <v>9367.5</v>
      </c>
      <c r="I9369">
        <v>0</v>
      </c>
    </row>
    <row r="9370" spans="1:9">
      <c r="A9370" s="7">
        <v>9368.5</v>
      </c>
      <c r="B9370" s="7">
        <v>0</v>
      </c>
      <c r="C9370" s="7"/>
      <c r="D9370" s="7"/>
      <c r="E9370" s="7"/>
      <c r="H9370">
        <v>9368.5</v>
      </c>
      <c r="I9370">
        <v>0</v>
      </c>
    </row>
    <row r="9371" spans="1:9">
      <c r="A9371" s="7">
        <v>9369.5</v>
      </c>
      <c r="B9371" s="7">
        <v>0</v>
      </c>
      <c r="C9371" s="7"/>
      <c r="D9371" s="7"/>
      <c r="E9371" s="7"/>
      <c r="H9371">
        <v>9369.5</v>
      </c>
      <c r="I9371">
        <v>0</v>
      </c>
    </row>
    <row r="9372" spans="1:9">
      <c r="A9372" s="7">
        <v>9370.5</v>
      </c>
      <c r="B9372" s="7">
        <v>0</v>
      </c>
      <c r="C9372" s="7"/>
      <c r="D9372" s="7"/>
      <c r="E9372" s="7"/>
      <c r="H9372">
        <v>9370.5</v>
      </c>
      <c r="I9372">
        <v>0</v>
      </c>
    </row>
    <row r="9373" spans="1:9">
      <c r="A9373" s="7">
        <v>9371.5</v>
      </c>
      <c r="B9373" s="7">
        <v>0</v>
      </c>
      <c r="C9373" s="7"/>
      <c r="D9373" s="7"/>
      <c r="E9373" s="7"/>
      <c r="H9373">
        <v>9371.5</v>
      </c>
      <c r="I9373">
        <v>0</v>
      </c>
    </row>
    <row r="9374" spans="1:9">
      <c r="A9374" s="7">
        <v>9372.5</v>
      </c>
      <c r="B9374" s="7">
        <v>0</v>
      </c>
      <c r="C9374" s="7"/>
      <c r="D9374" s="7"/>
      <c r="E9374" s="7"/>
      <c r="H9374">
        <v>9372.5</v>
      </c>
      <c r="I9374">
        <v>0</v>
      </c>
    </row>
    <row r="9375" spans="1:9">
      <c r="A9375" s="7">
        <v>9373.5</v>
      </c>
      <c r="B9375" s="7">
        <v>0</v>
      </c>
      <c r="C9375" s="7"/>
      <c r="D9375" s="7"/>
      <c r="E9375" s="7"/>
      <c r="H9375">
        <v>9373.5</v>
      </c>
      <c r="I9375">
        <v>0</v>
      </c>
    </row>
    <row r="9376" spans="1:9">
      <c r="A9376" s="7">
        <v>9374.5</v>
      </c>
      <c r="B9376" s="7">
        <v>0</v>
      </c>
      <c r="C9376" s="7"/>
      <c r="D9376" s="7"/>
      <c r="E9376" s="7"/>
      <c r="H9376">
        <v>9374.5</v>
      </c>
      <c r="I9376">
        <v>0</v>
      </c>
    </row>
    <row r="9377" spans="1:9">
      <c r="A9377" s="7">
        <v>9375.5</v>
      </c>
      <c r="B9377" s="7">
        <v>0</v>
      </c>
      <c r="C9377" s="7"/>
      <c r="D9377" s="7"/>
      <c r="E9377" s="7"/>
      <c r="H9377">
        <v>9375.5</v>
      </c>
      <c r="I9377">
        <v>0</v>
      </c>
    </row>
    <row r="9378" spans="1:9">
      <c r="A9378" s="7">
        <v>9376.5</v>
      </c>
      <c r="B9378" s="7">
        <v>0</v>
      </c>
      <c r="C9378" s="7"/>
      <c r="D9378" s="7"/>
      <c r="E9378" s="7"/>
      <c r="H9378">
        <v>9376.5</v>
      </c>
      <c r="I9378">
        <v>0</v>
      </c>
    </row>
    <row r="9379" spans="1:9">
      <c r="A9379" s="7">
        <v>9377.5</v>
      </c>
      <c r="B9379" s="7">
        <v>0</v>
      </c>
      <c r="C9379" s="7"/>
      <c r="D9379" s="7"/>
      <c r="E9379" s="7"/>
      <c r="H9379">
        <v>9377.5</v>
      </c>
      <c r="I9379">
        <v>0</v>
      </c>
    </row>
    <row r="9380" spans="1:9">
      <c r="A9380" s="7">
        <v>9378.5</v>
      </c>
      <c r="B9380" s="7">
        <v>0</v>
      </c>
      <c r="C9380" s="7"/>
      <c r="D9380" s="7"/>
      <c r="E9380" s="7"/>
      <c r="H9380">
        <v>9378.5</v>
      </c>
      <c r="I9380">
        <v>1</v>
      </c>
    </row>
    <row r="9381" spans="1:9">
      <c r="A9381" s="7">
        <v>9379.5</v>
      </c>
      <c r="B9381" s="7">
        <v>0</v>
      </c>
      <c r="C9381" s="7"/>
      <c r="D9381" s="7"/>
      <c r="E9381" s="7"/>
      <c r="H9381">
        <v>9379.5</v>
      </c>
      <c r="I9381">
        <v>0</v>
      </c>
    </row>
    <row r="9382" spans="1:9">
      <c r="A9382" s="7">
        <v>9380.5</v>
      </c>
      <c r="B9382" s="7">
        <v>0</v>
      </c>
      <c r="C9382" s="7"/>
      <c r="D9382" s="7"/>
      <c r="E9382" s="7"/>
      <c r="H9382">
        <v>9380.5</v>
      </c>
      <c r="I9382">
        <v>0</v>
      </c>
    </row>
    <row r="9383" spans="1:9">
      <c r="A9383" s="7">
        <v>9381.5</v>
      </c>
      <c r="B9383" s="7">
        <v>0</v>
      </c>
      <c r="C9383" s="7"/>
      <c r="D9383" s="7"/>
      <c r="E9383" s="7"/>
      <c r="H9383">
        <v>9381.5</v>
      </c>
      <c r="I9383">
        <v>0</v>
      </c>
    </row>
    <row r="9384" spans="1:9">
      <c r="A9384" s="7">
        <v>9382.5</v>
      </c>
      <c r="B9384" s="7">
        <v>0</v>
      </c>
      <c r="C9384" s="7"/>
      <c r="D9384" s="7"/>
      <c r="E9384" s="7"/>
      <c r="H9384">
        <v>9382.5</v>
      </c>
      <c r="I9384">
        <v>0</v>
      </c>
    </row>
    <row r="9385" spans="1:9">
      <c r="A9385" s="7">
        <v>9383.5</v>
      </c>
      <c r="B9385" s="7">
        <v>0</v>
      </c>
      <c r="C9385" s="7"/>
      <c r="D9385" s="7"/>
      <c r="E9385" s="7"/>
      <c r="H9385">
        <v>9383.5</v>
      </c>
      <c r="I9385">
        <v>0</v>
      </c>
    </row>
    <row r="9386" spans="1:9">
      <c r="A9386" s="7">
        <v>9384.5</v>
      </c>
      <c r="B9386" s="7">
        <v>0</v>
      </c>
      <c r="C9386" s="7"/>
      <c r="D9386" s="7"/>
      <c r="E9386" s="7"/>
      <c r="H9386">
        <v>9384.5</v>
      </c>
      <c r="I9386">
        <v>0</v>
      </c>
    </row>
    <row r="9387" spans="1:9">
      <c r="A9387" s="7">
        <v>9385.5</v>
      </c>
      <c r="B9387" s="7">
        <v>0</v>
      </c>
      <c r="C9387" s="7"/>
      <c r="D9387" s="7"/>
      <c r="E9387" s="7"/>
      <c r="H9387">
        <v>9385.5</v>
      </c>
      <c r="I9387">
        <v>0</v>
      </c>
    </row>
    <row r="9388" spans="1:9">
      <c r="A9388" s="7">
        <v>9386.5</v>
      </c>
      <c r="B9388" s="7">
        <v>0</v>
      </c>
      <c r="C9388" s="7"/>
      <c r="D9388" s="7"/>
      <c r="E9388" s="7"/>
      <c r="H9388">
        <v>9386.5</v>
      </c>
      <c r="I9388">
        <v>0</v>
      </c>
    </row>
    <row r="9389" spans="1:9">
      <c r="A9389" s="7">
        <v>9387.5</v>
      </c>
      <c r="B9389" s="7">
        <v>0</v>
      </c>
      <c r="C9389" s="7"/>
      <c r="D9389" s="7"/>
      <c r="E9389" s="7"/>
      <c r="H9389">
        <v>9387.5</v>
      </c>
      <c r="I9389">
        <v>0</v>
      </c>
    </row>
    <row r="9390" spans="1:9">
      <c r="A9390" s="7">
        <v>9388.5</v>
      </c>
      <c r="B9390" s="7">
        <v>0</v>
      </c>
      <c r="C9390" s="7"/>
      <c r="D9390" s="7"/>
      <c r="E9390" s="7"/>
      <c r="H9390">
        <v>9388.5</v>
      </c>
      <c r="I9390">
        <v>0</v>
      </c>
    </row>
    <row r="9391" spans="1:9">
      <c r="A9391" s="7">
        <v>9389.5</v>
      </c>
      <c r="B9391" s="7">
        <v>0</v>
      </c>
      <c r="C9391" s="7"/>
      <c r="D9391" s="7"/>
      <c r="E9391" s="7"/>
      <c r="H9391">
        <v>9389.5</v>
      </c>
      <c r="I9391">
        <v>0</v>
      </c>
    </row>
    <row r="9392" spans="1:9">
      <c r="A9392" s="7">
        <v>9390.5</v>
      </c>
      <c r="B9392" s="7">
        <v>0</v>
      </c>
      <c r="C9392" s="7"/>
      <c r="D9392" s="7"/>
      <c r="E9392" s="7"/>
      <c r="H9392">
        <v>9390.5</v>
      </c>
      <c r="I9392">
        <v>0</v>
      </c>
    </row>
    <row r="9393" spans="1:9">
      <c r="A9393" s="7">
        <v>9391.5</v>
      </c>
      <c r="B9393" s="7">
        <v>0</v>
      </c>
      <c r="C9393" s="7"/>
      <c r="D9393" s="7"/>
      <c r="E9393" s="7"/>
      <c r="H9393">
        <v>9391.5</v>
      </c>
      <c r="I9393">
        <v>0</v>
      </c>
    </row>
    <row r="9394" spans="1:9">
      <c r="A9394" s="7">
        <v>9392.5</v>
      </c>
      <c r="B9394" s="7">
        <v>0</v>
      </c>
      <c r="C9394" s="7"/>
      <c r="D9394" s="7"/>
      <c r="E9394" s="7"/>
      <c r="H9394">
        <v>9392.5</v>
      </c>
      <c r="I9394">
        <v>0</v>
      </c>
    </row>
    <row r="9395" spans="1:9">
      <c r="A9395" s="7">
        <v>9393.5</v>
      </c>
      <c r="B9395" s="7">
        <v>0</v>
      </c>
      <c r="C9395" s="7"/>
      <c r="D9395" s="7"/>
      <c r="E9395" s="7"/>
      <c r="H9395">
        <v>9393.5</v>
      </c>
      <c r="I9395">
        <v>0</v>
      </c>
    </row>
    <row r="9396" spans="1:9">
      <c r="A9396" s="7">
        <v>9394.5</v>
      </c>
      <c r="B9396" s="7">
        <v>0</v>
      </c>
      <c r="C9396" s="7"/>
      <c r="D9396" s="7"/>
      <c r="E9396" s="7"/>
      <c r="H9396">
        <v>9394.5</v>
      </c>
      <c r="I9396">
        <v>0</v>
      </c>
    </row>
    <row r="9397" spans="1:9">
      <c r="A9397" s="7">
        <v>9395.5</v>
      </c>
      <c r="B9397" s="7">
        <v>0</v>
      </c>
      <c r="C9397" s="7"/>
      <c r="D9397" s="7"/>
      <c r="E9397" s="7"/>
      <c r="H9397">
        <v>9395.5</v>
      </c>
      <c r="I9397">
        <v>0</v>
      </c>
    </row>
    <row r="9398" spans="1:9">
      <c r="A9398" s="7">
        <v>9396.5</v>
      </c>
      <c r="B9398" s="7">
        <v>0</v>
      </c>
      <c r="C9398" s="7"/>
      <c r="D9398" s="7"/>
      <c r="E9398" s="7"/>
      <c r="H9398">
        <v>9396.5</v>
      </c>
      <c r="I9398">
        <v>0</v>
      </c>
    </row>
    <row r="9399" spans="1:9">
      <c r="A9399" s="7">
        <v>9397.5</v>
      </c>
      <c r="B9399" s="7">
        <v>0</v>
      </c>
      <c r="C9399" s="7"/>
      <c r="D9399" s="7"/>
      <c r="E9399" s="7"/>
      <c r="H9399">
        <v>9397.5</v>
      </c>
      <c r="I9399">
        <v>0</v>
      </c>
    </row>
    <row r="9400" spans="1:9">
      <c r="A9400" s="7">
        <v>9398.5</v>
      </c>
      <c r="B9400" s="7">
        <v>0</v>
      </c>
      <c r="C9400" s="7"/>
      <c r="D9400" s="7"/>
      <c r="E9400" s="7"/>
      <c r="H9400">
        <v>9398.5</v>
      </c>
      <c r="I9400">
        <v>0</v>
      </c>
    </row>
    <row r="9401" spans="1:9">
      <c r="A9401" s="7">
        <v>9399.5</v>
      </c>
      <c r="B9401" s="7">
        <v>0</v>
      </c>
      <c r="C9401" s="7"/>
      <c r="D9401" s="7"/>
      <c r="E9401" s="7"/>
      <c r="H9401">
        <v>9399.5</v>
      </c>
      <c r="I9401">
        <v>0</v>
      </c>
    </row>
    <row r="9402" spans="1:9">
      <c r="A9402" s="7">
        <v>9400.5</v>
      </c>
      <c r="B9402" s="7">
        <v>0</v>
      </c>
      <c r="C9402" s="7"/>
      <c r="D9402" s="7"/>
      <c r="E9402" s="7"/>
      <c r="H9402">
        <v>9400.5</v>
      </c>
      <c r="I9402">
        <v>0</v>
      </c>
    </row>
    <row r="9403" spans="1:9">
      <c r="A9403" s="7">
        <v>9401.5</v>
      </c>
      <c r="B9403" s="7">
        <v>0</v>
      </c>
      <c r="C9403" s="7"/>
      <c r="D9403" s="7"/>
      <c r="E9403" s="7"/>
      <c r="H9403">
        <v>9401.5</v>
      </c>
      <c r="I9403">
        <v>0</v>
      </c>
    </row>
    <row r="9404" spans="1:9">
      <c r="A9404" s="7">
        <v>9402.5</v>
      </c>
      <c r="B9404" s="7">
        <v>0</v>
      </c>
      <c r="C9404" s="7"/>
      <c r="D9404" s="7"/>
      <c r="E9404" s="7"/>
      <c r="H9404">
        <v>9402.5</v>
      </c>
      <c r="I9404">
        <v>0</v>
      </c>
    </row>
    <row r="9405" spans="1:9">
      <c r="A9405" s="7">
        <v>9403.5</v>
      </c>
      <c r="B9405" s="7">
        <v>0</v>
      </c>
      <c r="C9405" s="7"/>
      <c r="D9405" s="7"/>
      <c r="E9405" s="7"/>
      <c r="H9405">
        <v>9403.5</v>
      </c>
      <c r="I9405">
        <v>1</v>
      </c>
    </row>
    <row r="9406" spans="1:9">
      <c r="A9406" s="7">
        <v>9404.5</v>
      </c>
      <c r="B9406" s="7">
        <v>0</v>
      </c>
      <c r="C9406" s="7"/>
      <c r="D9406" s="7"/>
      <c r="E9406" s="7"/>
      <c r="H9406">
        <v>9404.5</v>
      </c>
      <c r="I9406">
        <v>0</v>
      </c>
    </row>
    <row r="9407" spans="1:9">
      <c r="A9407" s="7">
        <v>9405.5</v>
      </c>
      <c r="B9407" s="7">
        <v>0</v>
      </c>
      <c r="C9407" s="7"/>
      <c r="D9407" s="7"/>
      <c r="E9407" s="7"/>
      <c r="H9407">
        <v>9405.5</v>
      </c>
      <c r="I9407">
        <v>0</v>
      </c>
    </row>
    <row r="9408" spans="1:9">
      <c r="A9408" s="7">
        <v>9406.5</v>
      </c>
      <c r="B9408" s="7">
        <v>0</v>
      </c>
      <c r="C9408" s="7"/>
      <c r="D9408" s="7"/>
      <c r="E9408" s="7"/>
      <c r="H9408">
        <v>9406.5</v>
      </c>
      <c r="I9408">
        <v>0</v>
      </c>
    </row>
    <row r="9409" spans="1:9">
      <c r="A9409" s="7">
        <v>9407.5</v>
      </c>
      <c r="B9409" s="7">
        <v>0</v>
      </c>
      <c r="C9409" s="7"/>
      <c r="D9409" s="7"/>
      <c r="E9409" s="7"/>
      <c r="H9409">
        <v>9407.5</v>
      </c>
      <c r="I9409">
        <v>0</v>
      </c>
    </row>
    <row r="9410" spans="1:9">
      <c r="A9410" s="7">
        <v>9408.5</v>
      </c>
      <c r="B9410" s="7">
        <v>0</v>
      </c>
      <c r="C9410" s="7"/>
      <c r="D9410" s="7"/>
      <c r="E9410" s="7"/>
      <c r="H9410">
        <v>9408.5</v>
      </c>
      <c r="I9410">
        <v>0</v>
      </c>
    </row>
    <row r="9411" spans="1:9">
      <c r="A9411" s="7">
        <v>9409.5</v>
      </c>
      <c r="B9411" s="7">
        <v>0</v>
      </c>
      <c r="C9411" s="7"/>
      <c r="D9411" s="7"/>
      <c r="E9411" s="7"/>
      <c r="H9411">
        <v>9409.5</v>
      </c>
      <c r="I9411">
        <v>1</v>
      </c>
    </row>
    <row r="9412" spans="1:9">
      <c r="A9412" s="7">
        <v>9410.5</v>
      </c>
      <c r="B9412" s="7">
        <v>0</v>
      </c>
      <c r="C9412" s="7"/>
      <c r="D9412" s="7"/>
      <c r="E9412" s="7"/>
      <c r="H9412">
        <v>9410.5</v>
      </c>
      <c r="I9412">
        <v>1</v>
      </c>
    </row>
    <row r="9413" spans="1:9">
      <c r="A9413" s="7">
        <v>9411.5</v>
      </c>
      <c r="B9413" s="7">
        <v>0</v>
      </c>
      <c r="C9413" s="7"/>
      <c r="D9413" s="7"/>
      <c r="E9413" s="7"/>
      <c r="H9413">
        <v>9411.5</v>
      </c>
      <c r="I9413">
        <v>0</v>
      </c>
    </row>
    <row r="9414" spans="1:9">
      <c r="A9414" s="7">
        <v>9412.5</v>
      </c>
      <c r="B9414" s="7">
        <v>0</v>
      </c>
      <c r="C9414" s="7"/>
      <c r="D9414" s="7"/>
      <c r="E9414" s="7"/>
      <c r="H9414">
        <v>9412.5</v>
      </c>
      <c r="I9414">
        <v>0</v>
      </c>
    </row>
    <row r="9415" spans="1:9">
      <c r="A9415" s="7">
        <v>9413.5</v>
      </c>
      <c r="B9415" s="7">
        <v>0</v>
      </c>
      <c r="C9415" s="7"/>
      <c r="D9415" s="7"/>
      <c r="E9415" s="7"/>
      <c r="H9415">
        <v>9413.5</v>
      </c>
      <c r="I9415">
        <v>0</v>
      </c>
    </row>
    <row r="9416" spans="1:9">
      <c r="A9416" s="7">
        <v>9414.5</v>
      </c>
      <c r="B9416" s="7">
        <v>0</v>
      </c>
      <c r="C9416" s="7"/>
      <c r="D9416" s="7"/>
      <c r="E9416" s="7"/>
      <c r="H9416">
        <v>9414.5</v>
      </c>
      <c r="I9416">
        <v>0</v>
      </c>
    </row>
    <row r="9417" spans="1:9">
      <c r="A9417" s="7">
        <v>9415.5</v>
      </c>
      <c r="B9417" s="7">
        <v>0</v>
      </c>
      <c r="C9417" s="7"/>
      <c r="D9417" s="7"/>
      <c r="E9417" s="7"/>
      <c r="H9417">
        <v>9415.5</v>
      </c>
      <c r="I9417">
        <v>0</v>
      </c>
    </row>
    <row r="9418" spans="1:9">
      <c r="A9418" s="7">
        <v>9416.5</v>
      </c>
      <c r="B9418" s="7">
        <v>0</v>
      </c>
      <c r="C9418" s="7"/>
      <c r="D9418" s="7"/>
      <c r="E9418" s="7"/>
      <c r="H9418">
        <v>9416.5</v>
      </c>
      <c r="I9418">
        <v>0</v>
      </c>
    </row>
    <row r="9419" spans="1:9">
      <c r="A9419" s="7">
        <v>9417.5</v>
      </c>
      <c r="B9419" s="7">
        <v>0</v>
      </c>
      <c r="C9419" s="7"/>
      <c r="D9419" s="7"/>
      <c r="E9419" s="7"/>
      <c r="H9419">
        <v>9417.5</v>
      </c>
      <c r="I9419">
        <v>0</v>
      </c>
    </row>
    <row r="9420" spans="1:9">
      <c r="A9420" s="7">
        <v>9418.5</v>
      </c>
      <c r="B9420" s="7">
        <v>0</v>
      </c>
      <c r="C9420" s="7"/>
      <c r="D9420" s="7"/>
      <c r="E9420" s="7"/>
      <c r="H9420">
        <v>9418.5</v>
      </c>
      <c r="I9420">
        <v>0</v>
      </c>
    </row>
    <row r="9421" spans="1:9">
      <c r="A9421" s="7">
        <v>9419.5</v>
      </c>
      <c r="B9421" s="7">
        <v>0</v>
      </c>
      <c r="C9421" s="7"/>
      <c r="D9421" s="7"/>
      <c r="E9421" s="7"/>
      <c r="H9421">
        <v>9419.5</v>
      </c>
      <c r="I9421">
        <v>1</v>
      </c>
    </row>
    <row r="9422" spans="1:9">
      <c r="A9422" s="7">
        <v>9420.5</v>
      </c>
      <c r="B9422" s="7">
        <v>0</v>
      </c>
      <c r="C9422" s="7"/>
      <c r="D9422" s="7"/>
      <c r="E9422" s="7"/>
      <c r="H9422">
        <v>9420.5</v>
      </c>
      <c r="I9422">
        <v>0</v>
      </c>
    </row>
    <row r="9423" spans="1:9">
      <c r="A9423" s="7">
        <v>9421.5</v>
      </c>
      <c r="B9423" s="7">
        <v>0</v>
      </c>
      <c r="C9423" s="7"/>
      <c r="D9423" s="7"/>
      <c r="E9423" s="7"/>
      <c r="H9423">
        <v>9421.5</v>
      </c>
      <c r="I9423">
        <v>0</v>
      </c>
    </row>
    <row r="9424" spans="1:9">
      <c r="A9424" s="7">
        <v>9422.5</v>
      </c>
      <c r="B9424" s="7">
        <v>0</v>
      </c>
      <c r="C9424" s="7"/>
      <c r="D9424" s="7"/>
      <c r="E9424" s="7"/>
      <c r="H9424">
        <v>9422.5</v>
      </c>
      <c r="I9424">
        <v>0</v>
      </c>
    </row>
    <row r="9425" spans="1:9">
      <c r="A9425" s="7">
        <v>9423.5</v>
      </c>
      <c r="B9425" s="7">
        <v>0</v>
      </c>
      <c r="C9425" s="7"/>
      <c r="D9425" s="7"/>
      <c r="E9425" s="7"/>
      <c r="H9425">
        <v>9423.5</v>
      </c>
      <c r="I9425">
        <v>0</v>
      </c>
    </row>
    <row r="9426" spans="1:9">
      <c r="A9426" s="7">
        <v>9424.5</v>
      </c>
      <c r="B9426" s="7">
        <v>0</v>
      </c>
      <c r="C9426" s="7"/>
      <c r="D9426" s="7"/>
      <c r="E9426" s="7"/>
      <c r="H9426">
        <v>9424.5</v>
      </c>
      <c r="I9426">
        <v>0</v>
      </c>
    </row>
    <row r="9427" spans="1:9">
      <c r="A9427" s="7">
        <v>9425.5</v>
      </c>
      <c r="B9427" s="7">
        <v>0</v>
      </c>
      <c r="C9427" s="7"/>
      <c r="D9427" s="7"/>
      <c r="E9427" s="7"/>
      <c r="H9427">
        <v>9425.5</v>
      </c>
      <c r="I9427">
        <v>0</v>
      </c>
    </row>
    <row r="9428" spans="1:9">
      <c r="A9428" s="7">
        <v>9426.5</v>
      </c>
      <c r="B9428" s="7">
        <v>0</v>
      </c>
      <c r="C9428" s="7"/>
      <c r="D9428" s="7"/>
      <c r="E9428" s="7"/>
      <c r="H9428">
        <v>9426.5</v>
      </c>
      <c r="I9428">
        <v>0</v>
      </c>
    </row>
    <row r="9429" spans="1:9">
      <c r="A9429" s="7">
        <v>9427.5</v>
      </c>
      <c r="B9429" s="7">
        <v>0</v>
      </c>
      <c r="C9429" s="7"/>
      <c r="D9429" s="7"/>
      <c r="E9429" s="7"/>
      <c r="H9429">
        <v>9427.5</v>
      </c>
      <c r="I9429">
        <v>0</v>
      </c>
    </row>
    <row r="9430" spans="1:9">
      <c r="A9430" s="7">
        <v>9428.5</v>
      </c>
      <c r="B9430" s="7">
        <v>0</v>
      </c>
      <c r="C9430" s="7"/>
      <c r="D9430" s="7"/>
      <c r="E9430" s="7"/>
      <c r="H9430">
        <v>9428.5</v>
      </c>
      <c r="I9430">
        <v>0</v>
      </c>
    </row>
    <row r="9431" spans="1:9">
      <c r="A9431" s="7">
        <v>9429.5</v>
      </c>
      <c r="B9431" s="7">
        <v>0</v>
      </c>
      <c r="C9431" s="7"/>
      <c r="D9431" s="7"/>
      <c r="E9431" s="7"/>
      <c r="H9431">
        <v>9429.5</v>
      </c>
      <c r="I9431">
        <v>0</v>
      </c>
    </row>
    <row r="9432" spans="1:9">
      <c r="A9432" s="7">
        <v>9430.5</v>
      </c>
      <c r="B9432" s="7">
        <v>0</v>
      </c>
      <c r="C9432" s="7"/>
      <c r="D9432" s="7"/>
      <c r="E9432" s="7"/>
      <c r="H9432">
        <v>9430.5</v>
      </c>
      <c r="I9432">
        <v>0</v>
      </c>
    </row>
    <row r="9433" spans="1:9">
      <c r="A9433" s="7">
        <v>9431.5</v>
      </c>
      <c r="B9433" s="7">
        <v>0</v>
      </c>
      <c r="C9433" s="7"/>
      <c r="D9433" s="7"/>
      <c r="E9433" s="7"/>
      <c r="H9433">
        <v>9431.5</v>
      </c>
      <c r="I9433">
        <v>0</v>
      </c>
    </row>
    <row r="9434" spans="1:9">
      <c r="A9434" s="7">
        <v>9432.5</v>
      </c>
      <c r="B9434" s="7">
        <v>0</v>
      </c>
      <c r="C9434" s="7"/>
      <c r="D9434" s="7"/>
      <c r="E9434" s="7"/>
      <c r="H9434">
        <v>9432.5</v>
      </c>
      <c r="I9434">
        <v>0</v>
      </c>
    </row>
    <row r="9435" spans="1:9">
      <c r="A9435" s="7">
        <v>9433.5</v>
      </c>
      <c r="B9435" s="7">
        <v>0</v>
      </c>
      <c r="C9435" s="7"/>
      <c r="D9435" s="7"/>
      <c r="E9435" s="7"/>
      <c r="H9435">
        <v>9433.5</v>
      </c>
      <c r="I9435">
        <v>0</v>
      </c>
    </row>
    <row r="9436" spans="1:9">
      <c r="A9436" s="7">
        <v>9434.5</v>
      </c>
      <c r="B9436" s="7">
        <v>0</v>
      </c>
      <c r="C9436" s="7"/>
      <c r="D9436" s="7"/>
      <c r="E9436" s="7"/>
      <c r="H9436">
        <v>9434.5</v>
      </c>
      <c r="I9436">
        <v>0</v>
      </c>
    </row>
    <row r="9437" spans="1:9">
      <c r="A9437" s="7">
        <v>9435.5</v>
      </c>
      <c r="B9437" s="7">
        <v>0</v>
      </c>
      <c r="C9437" s="7"/>
      <c r="D9437" s="7"/>
      <c r="E9437" s="7"/>
      <c r="H9437">
        <v>9435.5</v>
      </c>
      <c r="I9437">
        <v>0</v>
      </c>
    </row>
    <row r="9438" spans="1:9">
      <c r="A9438" s="7">
        <v>9436.5</v>
      </c>
      <c r="B9438" s="7">
        <v>0</v>
      </c>
      <c r="C9438" s="7"/>
      <c r="D9438" s="7"/>
      <c r="E9438" s="7"/>
      <c r="H9438">
        <v>9436.5</v>
      </c>
      <c r="I9438">
        <v>0</v>
      </c>
    </row>
    <row r="9439" spans="1:9">
      <c r="A9439" s="7">
        <v>9437.5</v>
      </c>
      <c r="B9439" s="7">
        <v>0</v>
      </c>
      <c r="C9439" s="7"/>
      <c r="D9439" s="7"/>
      <c r="E9439" s="7"/>
      <c r="H9439">
        <v>9437.5</v>
      </c>
      <c r="I9439">
        <v>0</v>
      </c>
    </row>
    <row r="9440" spans="1:9">
      <c r="A9440" s="7">
        <v>9438.5</v>
      </c>
      <c r="B9440" s="7">
        <v>0</v>
      </c>
      <c r="C9440" s="7"/>
      <c r="D9440" s="7"/>
      <c r="E9440" s="7"/>
      <c r="H9440">
        <v>9438.5</v>
      </c>
      <c r="I9440">
        <v>0</v>
      </c>
    </row>
    <row r="9441" spans="1:9">
      <c r="A9441" s="7">
        <v>9439.5</v>
      </c>
      <c r="B9441" s="7">
        <v>0</v>
      </c>
      <c r="C9441" s="7"/>
      <c r="D9441" s="7"/>
      <c r="E9441" s="7"/>
      <c r="H9441">
        <v>9439.5</v>
      </c>
      <c r="I9441">
        <v>0</v>
      </c>
    </row>
    <row r="9442" spans="1:9">
      <c r="A9442" s="7">
        <v>9440.5</v>
      </c>
      <c r="B9442" s="7">
        <v>0</v>
      </c>
      <c r="C9442" s="7"/>
      <c r="D9442" s="7"/>
      <c r="E9442" s="7"/>
      <c r="H9442">
        <v>9440.5</v>
      </c>
      <c r="I9442">
        <v>0</v>
      </c>
    </row>
    <row r="9443" spans="1:9">
      <c r="A9443" s="7">
        <v>9441.5</v>
      </c>
      <c r="B9443" s="7">
        <v>0</v>
      </c>
      <c r="C9443" s="7"/>
      <c r="D9443" s="7"/>
      <c r="E9443" s="7"/>
      <c r="H9443">
        <v>9441.5</v>
      </c>
      <c r="I9443">
        <v>0</v>
      </c>
    </row>
    <row r="9444" spans="1:9">
      <c r="A9444" s="7">
        <v>9442.5</v>
      </c>
      <c r="B9444" s="7">
        <v>0</v>
      </c>
      <c r="C9444" s="7"/>
      <c r="D9444" s="7"/>
      <c r="E9444" s="7"/>
      <c r="H9444">
        <v>9442.5</v>
      </c>
      <c r="I9444">
        <v>0</v>
      </c>
    </row>
    <row r="9445" spans="1:9">
      <c r="A9445" s="7">
        <v>9443.5</v>
      </c>
      <c r="B9445" s="7">
        <v>0</v>
      </c>
      <c r="C9445" s="7"/>
      <c r="D9445" s="7"/>
      <c r="E9445" s="7"/>
      <c r="H9445">
        <v>9443.5</v>
      </c>
      <c r="I9445">
        <v>0</v>
      </c>
    </row>
    <row r="9446" spans="1:9">
      <c r="A9446" s="7">
        <v>9444.5</v>
      </c>
      <c r="B9446" s="7">
        <v>0</v>
      </c>
      <c r="C9446" s="7"/>
      <c r="D9446" s="7"/>
      <c r="E9446" s="7"/>
      <c r="H9446">
        <v>9444.5</v>
      </c>
      <c r="I9446">
        <v>0</v>
      </c>
    </row>
    <row r="9447" spans="1:9">
      <c r="A9447" s="7">
        <v>9445.5</v>
      </c>
      <c r="B9447" s="7">
        <v>0</v>
      </c>
      <c r="C9447" s="7"/>
      <c r="D9447" s="7"/>
      <c r="E9447" s="7"/>
      <c r="H9447">
        <v>9445.5</v>
      </c>
      <c r="I9447">
        <v>0</v>
      </c>
    </row>
    <row r="9448" spans="1:9">
      <c r="A9448" s="7">
        <v>9446.5</v>
      </c>
      <c r="B9448" s="7">
        <v>0</v>
      </c>
      <c r="C9448" s="7"/>
      <c r="D9448" s="7"/>
      <c r="E9448" s="7"/>
      <c r="H9448">
        <v>9446.5</v>
      </c>
      <c r="I9448">
        <v>0</v>
      </c>
    </row>
    <row r="9449" spans="1:9">
      <c r="A9449" s="7">
        <v>9447.5</v>
      </c>
      <c r="B9449" s="7">
        <v>0</v>
      </c>
      <c r="C9449" s="7"/>
      <c r="D9449" s="7"/>
      <c r="E9449" s="7"/>
      <c r="H9449">
        <v>9447.5</v>
      </c>
      <c r="I9449">
        <v>0</v>
      </c>
    </row>
    <row r="9450" spans="1:9">
      <c r="A9450" s="7">
        <v>9448.5</v>
      </c>
      <c r="B9450" s="7">
        <v>0</v>
      </c>
      <c r="C9450" s="7"/>
      <c r="D9450" s="7"/>
      <c r="E9450" s="7"/>
      <c r="H9450">
        <v>9448.5</v>
      </c>
      <c r="I9450">
        <v>0</v>
      </c>
    </row>
    <row r="9451" spans="1:9">
      <c r="A9451" s="7">
        <v>9449.5</v>
      </c>
      <c r="B9451" s="7">
        <v>0</v>
      </c>
      <c r="C9451" s="7"/>
      <c r="D9451" s="7"/>
      <c r="E9451" s="7"/>
      <c r="H9451">
        <v>9449.5</v>
      </c>
      <c r="I9451">
        <v>0</v>
      </c>
    </row>
    <row r="9452" spans="1:9">
      <c r="A9452" s="7">
        <v>9450.5</v>
      </c>
      <c r="B9452" s="7">
        <v>0</v>
      </c>
      <c r="C9452" s="7"/>
      <c r="D9452" s="7"/>
      <c r="E9452" s="7"/>
      <c r="H9452">
        <v>9450.5</v>
      </c>
      <c r="I9452">
        <v>0</v>
      </c>
    </row>
    <row r="9453" spans="1:9">
      <c r="A9453" s="7">
        <v>9451.5</v>
      </c>
      <c r="B9453" s="7">
        <v>0</v>
      </c>
      <c r="C9453" s="7"/>
      <c r="D9453" s="7"/>
      <c r="E9453" s="7"/>
      <c r="H9453">
        <v>9451.5</v>
      </c>
      <c r="I9453">
        <v>0</v>
      </c>
    </row>
    <row r="9454" spans="1:9">
      <c r="A9454" s="7">
        <v>9452.5</v>
      </c>
      <c r="B9454" s="7">
        <v>0</v>
      </c>
      <c r="C9454" s="7"/>
      <c r="D9454" s="7"/>
      <c r="E9454" s="7"/>
      <c r="H9454">
        <v>9452.5</v>
      </c>
      <c r="I9454">
        <v>0</v>
      </c>
    </row>
    <row r="9455" spans="1:9">
      <c r="A9455" s="7">
        <v>9453.5</v>
      </c>
      <c r="B9455" s="7">
        <v>0</v>
      </c>
      <c r="C9455" s="7"/>
      <c r="D9455" s="7"/>
      <c r="E9455" s="7"/>
      <c r="H9455">
        <v>9453.5</v>
      </c>
      <c r="I9455">
        <v>0</v>
      </c>
    </row>
    <row r="9456" spans="1:9">
      <c r="A9456" s="7">
        <v>9454.5</v>
      </c>
      <c r="B9456" s="7">
        <v>0</v>
      </c>
      <c r="C9456" s="7"/>
      <c r="D9456" s="7"/>
      <c r="E9456" s="7"/>
      <c r="H9456">
        <v>9454.5</v>
      </c>
      <c r="I9456">
        <v>0</v>
      </c>
    </row>
    <row r="9457" spans="1:9">
      <c r="A9457" s="7">
        <v>9455.5</v>
      </c>
      <c r="B9457" s="7">
        <v>0</v>
      </c>
      <c r="C9457" s="7"/>
      <c r="D9457" s="7"/>
      <c r="E9457" s="7"/>
      <c r="H9457">
        <v>9455.5</v>
      </c>
      <c r="I9457">
        <v>0</v>
      </c>
    </row>
    <row r="9458" spans="1:9">
      <c r="A9458" s="7">
        <v>9456.5</v>
      </c>
      <c r="B9458" s="7">
        <v>1</v>
      </c>
      <c r="C9458" s="7"/>
      <c r="D9458" s="7"/>
      <c r="E9458" s="7"/>
      <c r="H9458">
        <v>9456.5</v>
      </c>
      <c r="I9458">
        <v>0</v>
      </c>
    </row>
    <row r="9459" spans="1:9">
      <c r="A9459" s="7">
        <v>9457.5</v>
      </c>
      <c r="B9459" s="7">
        <v>0</v>
      </c>
      <c r="C9459" s="7"/>
      <c r="D9459" s="7"/>
      <c r="E9459" s="7"/>
      <c r="H9459">
        <v>9457.5</v>
      </c>
      <c r="I9459">
        <v>0</v>
      </c>
    </row>
    <row r="9460" spans="1:9">
      <c r="A9460" s="7">
        <v>9458.5</v>
      </c>
      <c r="B9460" s="7">
        <v>0</v>
      </c>
      <c r="C9460" s="7"/>
      <c r="D9460" s="7"/>
      <c r="E9460" s="7"/>
      <c r="H9460">
        <v>9458.5</v>
      </c>
      <c r="I9460">
        <v>0</v>
      </c>
    </row>
    <row r="9461" spans="1:9">
      <c r="A9461" s="7">
        <v>9459.5</v>
      </c>
      <c r="B9461" s="7">
        <v>0</v>
      </c>
      <c r="C9461" s="7"/>
      <c r="D9461" s="7"/>
      <c r="E9461" s="7"/>
      <c r="H9461">
        <v>9459.5</v>
      </c>
      <c r="I9461">
        <v>0</v>
      </c>
    </row>
    <row r="9462" spans="1:9">
      <c r="A9462" s="7">
        <v>9460.5</v>
      </c>
      <c r="B9462" s="7">
        <v>0</v>
      </c>
      <c r="C9462" s="7"/>
      <c r="D9462" s="7"/>
      <c r="E9462" s="7"/>
      <c r="H9462">
        <v>9460.5</v>
      </c>
      <c r="I9462">
        <v>0</v>
      </c>
    </row>
    <row r="9463" spans="1:9">
      <c r="A9463" s="7">
        <v>9461.5</v>
      </c>
      <c r="B9463" s="7">
        <v>0</v>
      </c>
      <c r="C9463" s="7"/>
      <c r="D9463" s="7"/>
      <c r="E9463" s="7"/>
      <c r="H9463">
        <v>9461.5</v>
      </c>
      <c r="I9463">
        <v>0</v>
      </c>
    </row>
    <row r="9464" spans="1:9">
      <c r="A9464" s="7">
        <v>9462.5</v>
      </c>
      <c r="B9464" s="7">
        <v>0</v>
      </c>
      <c r="C9464" s="7"/>
      <c r="D9464" s="7"/>
      <c r="E9464" s="7"/>
      <c r="H9464">
        <v>9462.5</v>
      </c>
      <c r="I9464">
        <v>0</v>
      </c>
    </row>
    <row r="9465" spans="1:9">
      <c r="A9465" s="7">
        <v>9463.5</v>
      </c>
      <c r="B9465" s="7">
        <v>0</v>
      </c>
      <c r="C9465" s="7"/>
      <c r="D9465" s="7"/>
      <c r="E9465" s="7"/>
      <c r="H9465">
        <v>9463.5</v>
      </c>
      <c r="I9465">
        <v>0</v>
      </c>
    </row>
    <row r="9466" spans="1:9">
      <c r="A9466" s="7">
        <v>9464.5</v>
      </c>
      <c r="B9466" s="7">
        <v>0</v>
      </c>
      <c r="C9466" s="7"/>
      <c r="D9466" s="7"/>
      <c r="E9466" s="7"/>
      <c r="H9466">
        <v>9464.5</v>
      </c>
      <c r="I9466">
        <v>0</v>
      </c>
    </row>
    <row r="9467" spans="1:9">
      <c r="A9467" s="7">
        <v>9465.5</v>
      </c>
      <c r="B9467" s="7">
        <v>0</v>
      </c>
      <c r="C9467" s="7"/>
      <c r="D9467" s="7"/>
      <c r="E9467" s="7"/>
      <c r="H9467">
        <v>9465.5</v>
      </c>
      <c r="I9467">
        <v>0</v>
      </c>
    </row>
    <row r="9468" spans="1:9">
      <c r="A9468" s="7">
        <v>9466.5</v>
      </c>
      <c r="B9468" s="7">
        <v>0</v>
      </c>
      <c r="C9468" s="7"/>
      <c r="D9468" s="7"/>
      <c r="E9468" s="7"/>
      <c r="H9468">
        <v>9466.5</v>
      </c>
      <c r="I9468">
        <v>0</v>
      </c>
    </row>
    <row r="9469" spans="1:9">
      <c r="A9469" s="7">
        <v>9467.5</v>
      </c>
      <c r="B9469" s="7">
        <v>0</v>
      </c>
      <c r="C9469" s="7"/>
      <c r="D9469" s="7"/>
      <c r="E9469" s="7"/>
      <c r="H9469">
        <v>9467.5</v>
      </c>
      <c r="I9469">
        <v>0</v>
      </c>
    </row>
    <row r="9470" spans="1:9">
      <c r="A9470" s="7">
        <v>9468.5</v>
      </c>
      <c r="B9470" s="7">
        <v>0</v>
      </c>
      <c r="C9470" s="7"/>
      <c r="D9470" s="7"/>
      <c r="E9470" s="7"/>
      <c r="H9470">
        <v>9468.5</v>
      </c>
      <c r="I9470">
        <v>0</v>
      </c>
    </row>
    <row r="9471" spans="1:9">
      <c r="A9471" s="7">
        <v>9469.5</v>
      </c>
      <c r="B9471" s="7">
        <v>0</v>
      </c>
      <c r="C9471" s="7"/>
      <c r="D9471" s="7"/>
      <c r="E9471" s="7"/>
      <c r="H9471">
        <v>9469.5</v>
      </c>
      <c r="I9471">
        <v>0</v>
      </c>
    </row>
    <row r="9472" spans="1:9">
      <c r="A9472" s="7">
        <v>9470.5</v>
      </c>
      <c r="B9472" s="7">
        <v>0</v>
      </c>
      <c r="C9472" s="7"/>
      <c r="D9472" s="7"/>
      <c r="E9472" s="7"/>
      <c r="H9472">
        <v>9470.5</v>
      </c>
      <c r="I9472">
        <v>0</v>
      </c>
    </row>
    <row r="9473" spans="1:9">
      <c r="A9473" s="7">
        <v>9471.5</v>
      </c>
      <c r="B9473" s="7">
        <v>0</v>
      </c>
      <c r="C9473" s="7"/>
      <c r="D9473" s="7"/>
      <c r="E9473" s="7"/>
      <c r="H9473">
        <v>9471.5</v>
      </c>
      <c r="I9473">
        <v>0</v>
      </c>
    </row>
    <row r="9474" spans="1:9">
      <c r="A9474" s="7">
        <v>9472.5</v>
      </c>
      <c r="B9474" s="7">
        <v>0</v>
      </c>
      <c r="C9474" s="7"/>
      <c r="D9474" s="7"/>
      <c r="E9474" s="7"/>
      <c r="H9474">
        <v>9472.5</v>
      </c>
      <c r="I9474">
        <v>1</v>
      </c>
    </row>
    <row r="9475" spans="1:9">
      <c r="A9475" s="7">
        <v>9473.5</v>
      </c>
      <c r="B9475" s="7">
        <v>0</v>
      </c>
      <c r="C9475" s="7"/>
      <c r="D9475" s="7"/>
      <c r="E9475" s="7"/>
      <c r="H9475">
        <v>9473.5</v>
      </c>
      <c r="I9475">
        <v>0</v>
      </c>
    </row>
    <row r="9476" spans="1:9">
      <c r="A9476" s="7">
        <v>9474.5</v>
      </c>
      <c r="B9476" s="7">
        <v>0</v>
      </c>
      <c r="C9476" s="7"/>
      <c r="D9476" s="7"/>
      <c r="E9476" s="7"/>
      <c r="H9476">
        <v>9474.5</v>
      </c>
      <c r="I9476">
        <v>0</v>
      </c>
    </row>
    <row r="9477" spans="1:9">
      <c r="A9477" s="7">
        <v>9475.5</v>
      </c>
      <c r="B9477" s="7">
        <v>0</v>
      </c>
      <c r="C9477" s="7"/>
      <c r="D9477" s="7"/>
      <c r="E9477" s="7"/>
      <c r="H9477">
        <v>9475.5</v>
      </c>
      <c r="I9477">
        <v>0</v>
      </c>
    </row>
    <row r="9478" spans="1:9">
      <c r="A9478" s="7">
        <v>9476.5</v>
      </c>
      <c r="B9478" s="7">
        <v>0</v>
      </c>
      <c r="C9478" s="7"/>
      <c r="D9478" s="7"/>
      <c r="E9478" s="7"/>
      <c r="H9478">
        <v>9476.5</v>
      </c>
      <c r="I9478">
        <v>0</v>
      </c>
    </row>
    <row r="9479" spans="1:9">
      <c r="A9479" s="7">
        <v>9477.5</v>
      </c>
      <c r="B9479" s="7">
        <v>0</v>
      </c>
      <c r="C9479" s="7"/>
      <c r="D9479" s="7"/>
      <c r="E9479" s="7"/>
      <c r="H9479">
        <v>9477.5</v>
      </c>
      <c r="I9479">
        <v>0</v>
      </c>
    </row>
    <row r="9480" spans="1:9">
      <c r="A9480" s="7">
        <v>9478.5</v>
      </c>
      <c r="B9480" s="7">
        <v>0</v>
      </c>
      <c r="C9480" s="7"/>
      <c r="D9480" s="7"/>
      <c r="E9480" s="7"/>
      <c r="H9480">
        <v>9478.5</v>
      </c>
      <c r="I9480">
        <v>0</v>
      </c>
    </row>
    <row r="9481" spans="1:9">
      <c r="A9481" s="7">
        <v>9479.5</v>
      </c>
      <c r="B9481" s="7">
        <v>0</v>
      </c>
      <c r="C9481" s="7"/>
      <c r="D9481" s="7"/>
      <c r="E9481" s="7"/>
      <c r="H9481">
        <v>9479.5</v>
      </c>
      <c r="I9481">
        <v>0</v>
      </c>
    </row>
    <row r="9482" spans="1:9">
      <c r="A9482" s="7">
        <v>9480.5</v>
      </c>
      <c r="B9482" s="7">
        <v>0</v>
      </c>
      <c r="C9482" s="7"/>
      <c r="D9482" s="7"/>
      <c r="E9482" s="7"/>
      <c r="H9482">
        <v>9480.5</v>
      </c>
      <c r="I9482">
        <v>0</v>
      </c>
    </row>
    <row r="9483" spans="1:9">
      <c r="A9483" s="7">
        <v>9481.5</v>
      </c>
      <c r="B9483" s="7">
        <v>0</v>
      </c>
      <c r="C9483" s="7"/>
      <c r="D9483" s="7"/>
      <c r="E9483" s="7"/>
      <c r="H9483">
        <v>9481.5</v>
      </c>
      <c r="I9483">
        <v>0</v>
      </c>
    </row>
    <row r="9484" spans="1:9">
      <c r="A9484" s="7">
        <v>9482.5</v>
      </c>
      <c r="B9484" s="7">
        <v>0</v>
      </c>
      <c r="C9484" s="7"/>
      <c r="D9484" s="7"/>
      <c r="E9484" s="7"/>
      <c r="H9484">
        <v>9482.5</v>
      </c>
      <c r="I9484">
        <v>0</v>
      </c>
    </row>
    <row r="9485" spans="1:9">
      <c r="A9485" s="7">
        <v>9483.5</v>
      </c>
      <c r="B9485" s="7">
        <v>0</v>
      </c>
      <c r="C9485" s="7"/>
      <c r="D9485" s="7"/>
      <c r="E9485" s="7"/>
      <c r="H9485">
        <v>9483.5</v>
      </c>
      <c r="I9485">
        <v>0</v>
      </c>
    </row>
    <row r="9486" spans="1:9">
      <c r="A9486" s="7">
        <v>9484.5</v>
      </c>
      <c r="B9486" s="7">
        <v>0</v>
      </c>
      <c r="C9486" s="7"/>
      <c r="D9486" s="7"/>
      <c r="E9486" s="7"/>
      <c r="H9486">
        <v>9484.5</v>
      </c>
      <c r="I9486">
        <v>0</v>
      </c>
    </row>
    <row r="9487" spans="1:9">
      <c r="A9487" s="7">
        <v>9485.5</v>
      </c>
      <c r="B9487" s="7">
        <v>0</v>
      </c>
      <c r="C9487" s="7"/>
      <c r="D9487" s="7"/>
      <c r="E9487" s="7"/>
      <c r="H9487">
        <v>9485.5</v>
      </c>
      <c r="I9487">
        <v>0</v>
      </c>
    </row>
    <row r="9488" spans="1:9">
      <c r="A9488" s="7">
        <v>9486.5</v>
      </c>
      <c r="B9488" s="7">
        <v>0</v>
      </c>
      <c r="C9488" s="7"/>
      <c r="D9488" s="7"/>
      <c r="E9488" s="7"/>
      <c r="H9488">
        <v>9486.5</v>
      </c>
      <c r="I9488">
        <v>0</v>
      </c>
    </row>
    <row r="9489" spans="1:9">
      <c r="A9489" s="7">
        <v>9487.5</v>
      </c>
      <c r="B9489" s="7">
        <v>0</v>
      </c>
      <c r="C9489" s="7"/>
      <c r="D9489" s="7"/>
      <c r="E9489" s="7"/>
      <c r="H9489">
        <v>9487.5</v>
      </c>
      <c r="I9489">
        <v>0</v>
      </c>
    </row>
    <row r="9490" spans="1:9">
      <c r="A9490" s="7">
        <v>9488.5</v>
      </c>
      <c r="B9490" s="7">
        <v>0</v>
      </c>
      <c r="C9490" s="7"/>
      <c r="D9490" s="7"/>
      <c r="E9490" s="7"/>
      <c r="H9490">
        <v>9488.5</v>
      </c>
      <c r="I9490">
        <v>0</v>
      </c>
    </row>
    <row r="9491" spans="1:9">
      <c r="A9491" s="7">
        <v>9489.5</v>
      </c>
      <c r="B9491" s="7">
        <v>0</v>
      </c>
      <c r="C9491" s="7"/>
      <c r="D9491" s="7"/>
      <c r="E9491" s="7"/>
      <c r="H9491">
        <v>9489.5</v>
      </c>
      <c r="I9491">
        <v>0</v>
      </c>
    </row>
    <row r="9492" spans="1:9">
      <c r="A9492" s="7">
        <v>9490.5</v>
      </c>
      <c r="B9492" s="7">
        <v>0</v>
      </c>
      <c r="C9492" s="7"/>
      <c r="D9492" s="7"/>
      <c r="E9492" s="7"/>
      <c r="H9492">
        <v>9490.5</v>
      </c>
      <c r="I9492">
        <v>0</v>
      </c>
    </row>
    <row r="9493" spans="1:9">
      <c r="A9493" s="7">
        <v>9491.5</v>
      </c>
      <c r="B9493" s="7">
        <v>0</v>
      </c>
      <c r="C9493" s="7"/>
      <c r="D9493" s="7"/>
      <c r="E9493" s="7"/>
      <c r="H9493">
        <v>9491.5</v>
      </c>
      <c r="I9493">
        <v>0</v>
      </c>
    </row>
    <row r="9494" spans="1:9">
      <c r="A9494" s="7">
        <v>9492.5</v>
      </c>
      <c r="B9494" s="7">
        <v>0</v>
      </c>
      <c r="C9494" s="7"/>
      <c r="D9494" s="7"/>
      <c r="E9494" s="7"/>
      <c r="H9494">
        <v>9492.5</v>
      </c>
      <c r="I9494">
        <v>0</v>
      </c>
    </row>
    <row r="9495" spans="1:9">
      <c r="A9495" s="7">
        <v>9493.5</v>
      </c>
      <c r="B9495" s="7">
        <v>0</v>
      </c>
      <c r="C9495" s="7"/>
      <c r="D9495" s="7"/>
      <c r="E9495" s="7"/>
      <c r="H9495">
        <v>9493.5</v>
      </c>
      <c r="I9495">
        <v>0</v>
      </c>
    </row>
    <row r="9496" spans="1:9">
      <c r="A9496" s="7">
        <v>9494.5</v>
      </c>
      <c r="B9496" s="7">
        <v>0</v>
      </c>
      <c r="C9496" s="7"/>
      <c r="D9496" s="7"/>
      <c r="E9496" s="7"/>
      <c r="H9496">
        <v>9494.5</v>
      </c>
      <c r="I9496">
        <v>0</v>
      </c>
    </row>
    <row r="9497" spans="1:9">
      <c r="A9497" s="7">
        <v>9495.5</v>
      </c>
      <c r="B9497" s="7">
        <v>0</v>
      </c>
      <c r="C9497" s="7"/>
      <c r="D9497" s="7"/>
      <c r="E9497" s="7"/>
      <c r="H9497">
        <v>9495.5</v>
      </c>
      <c r="I9497">
        <v>0</v>
      </c>
    </row>
    <row r="9498" spans="1:9">
      <c r="A9498" s="7">
        <v>9496.5</v>
      </c>
      <c r="B9498" s="7">
        <v>0</v>
      </c>
      <c r="C9498" s="7"/>
      <c r="D9498" s="7"/>
      <c r="E9498" s="7"/>
      <c r="H9498">
        <v>9496.5</v>
      </c>
      <c r="I9498">
        <v>0</v>
      </c>
    </row>
    <row r="9499" spans="1:9">
      <c r="A9499" s="7">
        <v>9497.5</v>
      </c>
      <c r="B9499" s="7">
        <v>0</v>
      </c>
      <c r="C9499" s="7"/>
      <c r="D9499" s="7"/>
      <c r="E9499" s="7"/>
      <c r="H9499">
        <v>9497.5</v>
      </c>
      <c r="I9499">
        <v>0</v>
      </c>
    </row>
    <row r="9500" spans="1:9">
      <c r="A9500" s="7">
        <v>9498.5</v>
      </c>
      <c r="B9500" s="7">
        <v>0</v>
      </c>
      <c r="C9500" s="7"/>
      <c r="D9500" s="7"/>
      <c r="E9500" s="7"/>
      <c r="H9500">
        <v>9498.5</v>
      </c>
      <c r="I9500">
        <v>0</v>
      </c>
    </row>
    <row r="9501" spans="1:9">
      <c r="A9501" s="7">
        <v>9499.5</v>
      </c>
      <c r="B9501" s="7">
        <v>0</v>
      </c>
      <c r="C9501" s="7"/>
      <c r="D9501" s="7"/>
      <c r="E9501" s="7"/>
      <c r="H9501">
        <v>9499.5</v>
      </c>
      <c r="I9501">
        <v>0</v>
      </c>
    </row>
    <row r="9502" spans="1:9">
      <c r="A9502" s="7">
        <v>9500.5</v>
      </c>
      <c r="B9502" s="7">
        <v>0</v>
      </c>
      <c r="C9502" s="7"/>
      <c r="D9502" s="7"/>
      <c r="E9502" s="7"/>
      <c r="H9502">
        <v>9500.5</v>
      </c>
      <c r="I9502">
        <v>0</v>
      </c>
    </row>
    <row r="9503" spans="1:9">
      <c r="A9503" s="7">
        <v>9501.5</v>
      </c>
      <c r="B9503" s="7">
        <v>0</v>
      </c>
      <c r="C9503" s="7"/>
      <c r="D9503" s="7"/>
      <c r="E9503" s="7"/>
      <c r="H9503">
        <v>9501.5</v>
      </c>
      <c r="I9503">
        <v>0</v>
      </c>
    </row>
    <row r="9504" spans="1:9">
      <c r="A9504" s="7">
        <v>9502.5</v>
      </c>
      <c r="B9504" s="7">
        <v>0</v>
      </c>
      <c r="C9504" s="7"/>
      <c r="D9504" s="7"/>
      <c r="E9504" s="7"/>
      <c r="H9504">
        <v>9502.5</v>
      </c>
      <c r="I9504">
        <v>0</v>
      </c>
    </row>
    <row r="9505" spans="1:9">
      <c r="A9505" s="7">
        <v>9503.5</v>
      </c>
      <c r="B9505" s="7">
        <v>0</v>
      </c>
      <c r="C9505" s="7"/>
      <c r="D9505" s="7"/>
      <c r="E9505" s="7"/>
      <c r="H9505">
        <v>9503.5</v>
      </c>
      <c r="I9505">
        <v>0</v>
      </c>
    </row>
    <row r="9506" spans="1:9">
      <c r="A9506" s="7">
        <v>9504.5</v>
      </c>
      <c r="B9506" s="7">
        <v>0</v>
      </c>
      <c r="C9506" s="7"/>
      <c r="D9506" s="7"/>
      <c r="E9506" s="7"/>
      <c r="H9506">
        <v>9504.5</v>
      </c>
      <c r="I9506">
        <v>0</v>
      </c>
    </row>
    <row r="9507" spans="1:9">
      <c r="A9507" s="7">
        <v>9505.5</v>
      </c>
      <c r="B9507" s="7">
        <v>0</v>
      </c>
      <c r="C9507" s="7"/>
      <c r="D9507" s="7"/>
      <c r="E9507" s="7"/>
      <c r="H9507">
        <v>9505.5</v>
      </c>
      <c r="I9507">
        <v>0</v>
      </c>
    </row>
    <row r="9508" spans="1:9">
      <c r="A9508" s="7">
        <v>9506.5</v>
      </c>
      <c r="B9508" s="7">
        <v>0</v>
      </c>
      <c r="C9508" s="7"/>
      <c r="D9508" s="7"/>
      <c r="E9508" s="7"/>
      <c r="H9508">
        <v>9506.5</v>
      </c>
      <c r="I9508">
        <v>0</v>
      </c>
    </row>
    <row r="9509" spans="1:9">
      <c r="A9509" s="7">
        <v>9507.5</v>
      </c>
      <c r="B9509" s="7">
        <v>0</v>
      </c>
      <c r="C9509" s="7"/>
      <c r="D9509" s="7"/>
      <c r="E9509" s="7"/>
      <c r="H9509">
        <v>9507.5</v>
      </c>
      <c r="I9509">
        <v>0</v>
      </c>
    </row>
    <row r="9510" spans="1:9">
      <c r="A9510" s="7">
        <v>9508.5</v>
      </c>
      <c r="B9510" s="7">
        <v>0</v>
      </c>
      <c r="C9510" s="7"/>
      <c r="D9510" s="7"/>
      <c r="E9510" s="7"/>
      <c r="H9510">
        <v>9508.5</v>
      </c>
      <c r="I9510">
        <v>0</v>
      </c>
    </row>
    <row r="9511" spans="1:9">
      <c r="A9511" s="7">
        <v>9509.5</v>
      </c>
      <c r="B9511" s="7">
        <v>0</v>
      </c>
      <c r="C9511" s="7"/>
      <c r="D9511" s="7"/>
      <c r="E9511" s="7"/>
      <c r="H9511">
        <v>9509.5</v>
      </c>
      <c r="I9511">
        <v>0</v>
      </c>
    </row>
    <row r="9512" spans="1:9">
      <c r="A9512" s="7">
        <v>9510.5</v>
      </c>
      <c r="B9512" s="7">
        <v>0</v>
      </c>
      <c r="C9512" s="7"/>
      <c r="D9512" s="7"/>
      <c r="E9512" s="7"/>
      <c r="H9512">
        <v>9510.5</v>
      </c>
      <c r="I9512">
        <v>0</v>
      </c>
    </row>
    <row r="9513" spans="1:9">
      <c r="A9513" s="7">
        <v>9511.5</v>
      </c>
      <c r="B9513" s="7">
        <v>0</v>
      </c>
      <c r="C9513" s="7"/>
      <c r="D9513" s="7"/>
      <c r="E9513" s="7"/>
      <c r="H9513">
        <v>9511.5</v>
      </c>
      <c r="I9513">
        <v>0</v>
      </c>
    </row>
    <row r="9514" spans="1:9">
      <c r="A9514" s="7">
        <v>9512.5</v>
      </c>
      <c r="B9514" s="7">
        <v>0</v>
      </c>
      <c r="C9514" s="7"/>
      <c r="D9514" s="7"/>
      <c r="E9514" s="7"/>
      <c r="H9514">
        <v>9512.5</v>
      </c>
      <c r="I9514">
        <v>0</v>
      </c>
    </row>
    <row r="9515" spans="1:9">
      <c r="A9515" s="7">
        <v>9513.5</v>
      </c>
      <c r="B9515" s="7">
        <v>0</v>
      </c>
      <c r="C9515" s="7"/>
      <c r="D9515" s="7"/>
      <c r="E9515" s="7"/>
      <c r="H9515">
        <v>9513.5</v>
      </c>
      <c r="I9515">
        <v>0</v>
      </c>
    </row>
    <row r="9516" spans="1:9">
      <c r="A9516" s="7">
        <v>9514.5</v>
      </c>
      <c r="B9516" s="7">
        <v>0</v>
      </c>
      <c r="C9516" s="7"/>
      <c r="D9516" s="7"/>
      <c r="E9516" s="7"/>
      <c r="H9516">
        <v>9514.5</v>
      </c>
      <c r="I9516">
        <v>0</v>
      </c>
    </row>
    <row r="9517" spans="1:9">
      <c r="A9517" s="7">
        <v>9515.5</v>
      </c>
      <c r="B9517" s="7">
        <v>0</v>
      </c>
      <c r="C9517" s="7"/>
      <c r="D9517" s="7"/>
      <c r="E9517" s="7"/>
      <c r="H9517">
        <v>9515.5</v>
      </c>
      <c r="I9517">
        <v>0</v>
      </c>
    </row>
    <row r="9518" spans="1:9">
      <c r="A9518" s="7">
        <v>9516.5</v>
      </c>
      <c r="B9518" s="7">
        <v>0</v>
      </c>
      <c r="C9518" s="7"/>
      <c r="D9518" s="7"/>
      <c r="E9518" s="7"/>
      <c r="H9518">
        <v>9516.5</v>
      </c>
      <c r="I9518">
        <v>0</v>
      </c>
    </row>
    <row r="9519" spans="1:9">
      <c r="A9519" s="7">
        <v>9517.5</v>
      </c>
      <c r="B9519" s="7">
        <v>0</v>
      </c>
      <c r="C9519" s="7"/>
      <c r="D9519" s="7"/>
      <c r="E9519" s="7"/>
      <c r="H9519">
        <v>9517.5</v>
      </c>
      <c r="I9519">
        <v>0</v>
      </c>
    </row>
    <row r="9520" spans="1:9">
      <c r="A9520" s="7">
        <v>9518.5</v>
      </c>
      <c r="B9520" s="7">
        <v>0</v>
      </c>
      <c r="C9520" s="7"/>
      <c r="D9520" s="7"/>
      <c r="E9520" s="7"/>
      <c r="H9520">
        <v>9518.5</v>
      </c>
      <c r="I9520">
        <v>0</v>
      </c>
    </row>
    <row r="9521" spans="1:9">
      <c r="A9521" s="7">
        <v>9519.5</v>
      </c>
      <c r="B9521" s="7">
        <v>0</v>
      </c>
      <c r="C9521" s="7"/>
      <c r="D9521" s="7"/>
      <c r="E9521" s="7"/>
      <c r="H9521">
        <v>9519.5</v>
      </c>
      <c r="I9521">
        <v>0</v>
      </c>
    </row>
    <row r="9522" spans="1:9">
      <c r="A9522" s="7">
        <v>9520.5</v>
      </c>
      <c r="B9522" s="7">
        <v>0</v>
      </c>
      <c r="C9522" s="7"/>
      <c r="D9522" s="7"/>
      <c r="E9522" s="7"/>
      <c r="H9522">
        <v>9520.5</v>
      </c>
      <c r="I9522">
        <v>0</v>
      </c>
    </row>
    <row r="9523" spans="1:9">
      <c r="A9523" s="7">
        <v>9521.5</v>
      </c>
      <c r="B9523" s="7">
        <v>0</v>
      </c>
      <c r="C9523" s="7"/>
      <c r="D9523" s="7"/>
      <c r="E9523" s="7"/>
      <c r="H9523">
        <v>9521.5</v>
      </c>
      <c r="I9523">
        <v>0</v>
      </c>
    </row>
    <row r="9524" spans="1:9">
      <c r="A9524" s="7">
        <v>9522.5</v>
      </c>
      <c r="B9524" s="7">
        <v>0</v>
      </c>
      <c r="C9524" s="7"/>
      <c r="D9524" s="7"/>
      <c r="E9524" s="7"/>
      <c r="H9524">
        <v>9522.5</v>
      </c>
      <c r="I9524">
        <v>0</v>
      </c>
    </row>
    <row r="9525" spans="1:9">
      <c r="A9525" s="7">
        <v>9523.5</v>
      </c>
      <c r="B9525" s="7">
        <v>0</v>
      </c>
      <c r="C9525" s="7"/>
      <c r="D9525" s="7"/>
      <c r="E9525" s="7"/>
      <c r="H9525">
        <v>9523.5</v>
      </c>
      <c r="I9525">
        <v>0</v>
      </c>
    </row>
    <row r="9526" spans="1:9">
      <c r="A9526" s="7">
        <v>9524.5</v>
      </c>
      <c r="B9526" s="7">
        <v>0</v>
      </c>
      <c r="C9526" s="7"/>
      <c r="D9526" s="7"/>
      <c r="E9526" s="7"/>
      <c r="H9526">
        <v>9524.5</v>
      </c>
      <c r="I9526">
        <v>1</v>
      </c>
    </row>
    <row r="9527" spans="1:9">
      <c r="A9527" s="7">
        <v>9525.5</v>
      </c>
      <c r="B9527" s="7">
        <v>0</v>
      </c>
      <c r="C9527" s="7"/>
      <c r="D9527" s="7"/>
      <c r="E9527" s="7"/>
      <c r="H9527">
        <v>9525.5</v>
      </c>
      <c r="I9527">
        <v>0</v>
      </c>
    </row>
    <row r="9528" spans="1:9">
      <c r="A9528" s="7">
        <v>9526.5</v>
      </c>
      <c r="B9528" s="7">
        <v>0</v>
      </c>
      <c r="C9528" s="7"/>
      <c r="D9528" s="7"/>
      <c r="E9528" s="7"/>
      <c r="H9528">
        <v>9526.5</v>
      </c>
      <c r="I9528">
        <v>0</v>
      </c>
    </row>
    <row r="9529" spans="1:9">
      <c r="A9529" s="7">
        <v>9527.5</v>
      </c>
      <c r="B9529" s="7">
        <v>0</v>
      </c>
      <c r="C9529" s="7"/>
      <c r="D9529" s="7"/>
      <c r="E9529" s="7"/>
      <c r="H9529">
        <v>9527.5</v>
      </c>
      <c r="I9529">
        <v>0</v>
      </c>
    </row>
    <row r="9530" spans="1:9">
      <c r="A9530" s="7">
        <v>9528.5</v>
      </c>
      <c r="B9530" s="7">
        <v>0</v>
      </c>
      <c r="C9530" s="7"/>
      <c r="D9530" s="7"/>
      <c r="E9530" s="7"/>
      <c r="H9530">
        <v>9528.5</v>
      </c>
      <c r="I9530">
        <v>0</v>
      </c>
    </row>
    <row r="9531" spans="1:9">
      <c r="A9531" s="7">
        <v>9529.5</v>
      </c>
      <c r="B9531" s="7">
        <v>0</v>
      </c>
      <c r="C9531" s="7"/>
      <c r="D9531" s="7"/>
      <c r="E9531" s="7"/>
      <c r="H9531">
        <v>9529.5</v>
      </c>
      <c r="I9531">
        <v>0</v>
      </c>
    </row>
    <row r="9532" spans="1:9">
      <c r="A9532" s="7">
        <v>9530.5</v>
      </c>
      <c r="B9532" s="7">
        <v>0</v>
      </c>
      <c r="C9532" s="7"/>
      <c r="D9532" s="7"/>
      <c r="E9532" s="7"/>
      <c r="H9532">
        <v>9530.5</v>
      </c>
      <c r="I9532">
        <v>0</v>
      </c>
    </row>
    <row r="9533" spans="1:9">
      <c r="A9533" s="7">
        <v>9531.5</v>
      </c>
      <c r="B9533" s="7">
        <v>0</v>
      </c>
      <c r="C9533" s="7"/>
      <c r="D9533" s="7"/>
      <c r="E9533" s="7"/>
      <c r="H9533">
        <v>9531.5</v>
      </c>
      <c r="I9533">
        <v>0</v>
      </c>
    </row>
    <row r="9534" spans="1:9">
      <c r="A9534" s="7">
        <v>9532.5</v>
      </c>
      <c r="B9534" s="7">
        <v>0</v>
      </c>
      <c r="C9534" s="7"/>
      <c r="D9534" s="7"/>
      <c r="E9534" s="7"/>
      <c r="H9534">
        <v>9532.5</v>
      </c>
      <c r="I9534">
        <v>0</v>
      </c>
    </row>
    <row r="9535" spans="1:9">
      <c r="A9535" s="7">
        <v>9533.5</v>
      </c>
      <c r="B9535" s="7">
        <v>0</v>
      </c>
      <c r="C9535" s="7"/>
      <c r="D9535" s="7"/>
      <c r="E9535" s="7"/>
      <c r="H9535">
        <v>9533.5</v>
      </c>
      <c r="I9535">
        <v>1</v>
      </c>
    </row>
    <row r="9536" spans="1:9">
      <c r="A9536" s="7">
        <v>9534.5</v>
      </c>
      <c r="B9536" s="7">
        <v>1</v>
      </c>
      <c r="C9536" s="7"/>
      <c r="D9536" s="7"/>
      <c r="E9536" s="7"/>
      <c r="H9536">
        <v>9534.5</v>
      </c>
      <c r="I9536">
        <v>0</v>
      </c>
    </row>
    <row r="9537" spans="1:9">
      <c r="A9537" s="7">
        <v>9535.5</v>
      </c>
      <c r="B9537" s="7">
        <v>0</v>
      </c>
      <c r="C9537" s="7"/>
      <c r="D9537" s="7"/>
      <c r="E9537" s="7"/>
      <c r="H9537">
        <v>9535.5</v>
      </c>
      <c r="I9537">
        <v>0</v>
      </c>
    </row>
    <row r="9538" spans="1:9">
      <c r="A9538" s="7">
        <v>9536.5</v>
      </c>
      <c r="B9538" s="7">
        <v>0</v>
      </c>
      <c r="C9538" s="7"/>
      <c r="D9538" s="7"/>
      <c r="E9538" s="7"/>
      <c r="H9538">
        <v>9536.5</v>
      </c>
      <c r="I9538">
        <v>0</v>
      </c>
    </row>
    <row r="9539" spans="1:9">
      <c r="A9539" s="7">
        <v>9537.5</v>
      </c>
      <c r="B9539" s="7">
        <v>0</v>
      </c>
      <c r="C9539" s="7"/>
      <c r="D9539" s="7"/>
      <c r="E9539" s="7"/>
      <c r="H9539">
        <v>9537.5</v>
      </c>
      <c r="I9539">
        <v>0</v>
      </c>
    </row>
    <row r="9540" spans="1:9">
      <c r="A9540" s="7">
        <v>9538.5</v>
      </c>
      <c r="B9540" s="7">
        <v>0</v>
      </c>
      <c r="C9540" s="7"/>
      <c r="D9540" s="7"/>
      <c r="E9540" s="7"/>
      <c r="H9540">
        <v>9538.5</v>
      </c>
      <c r="I9540">
        <v>0</v>
      </c>
    </row>
    <row r="9541" spans="1:9">
      <c r="A9541" s="7">
        <v>9539.5</v>
      </c>
      <c r="B9541" s="7">
        <v>0</v>
      </c>
      <c r="C9541" s="7"/>
      <c r="D9541" s="7"/>
      <c r="E9541" s="7"/>
      <c r="H9541">
        <v>9539.5</v>
      </c>
      <c r="I9541">
        <v>0</v>
      </c>
    </row>
    <row r="9542" spans="1:9">
      <c r="A9542" s="7">
        <v>9540.5</v>
      </c>
      <c r="B9542" s="7">
        <v>0</v>
      </c>
      <c r="C9542" s="7"/>
      <c r="D9542" s="7"/>
      <c r="E9542" s="7"/>
      <c r="H9542">
        <v>9540.5</v>
      </c>
      <c r="I9542">
        <v>0</v>
      </c>
    </row>
    <row r="9543" spans="1:9">
      <c r="A9543" s="7">
        <v>9541.5</v>
      </c>
      <c r="B9543" s="7">
        <v>0</v>
      </c>
      <c r="C9543" s="7"/>
      <c r="D9543" s="7"/>
      <c r="E9543" s="7"/>
      <c r="H9543">
        <v>9541.5</v>
      </c>
      <c r="I9543">
        <v>0</v>
      </c>
    </row>
    <row r="9544" spans="1:9">
      <c r="A9544" s="7">
        <v>9542.5</v>
      </c>
      <c r="B9544" s="7">
        <v>0</v>
      </c>
      <c r="C9544" s="7"/>
      <c r="D9544" s="7"/>
      <c r="E9544" s="7"/>
      <c r="H9544">
        <v>9542.5</v>
      </c>
      <c r="I9544">
        <v>0</v>
      </c>
    </row>
    <row r="9545" spans="1:9">
      <c r="A9545" s="7">
        <v>9543.5</v>
      </c>
      <c r="B9545" s="7">
        <v>0</v>
      </c>
      <c r="C9545" s="7"/>
      <c r="D9545" s="7"/>
      <c r="E9545" s="7"/>
      <c r="H9545">
        <v>9543.5</v>
      </c>
      <c r="I9545">
        <v>0</v>
      </c>
    </row>
    <row r="9546" spans="1:9">
      <c r="A9546" s="7">
        <v>9544.5</v>
      </c>
      <c r="B9546" s="7">
        <v>0</v>
      </c>
      <c r="C9546" s="7"/>
      <c r="D9546" s="7"/>
      <c r="E9546" s="7"/>
      <c r="H9546">
        <v>9544.5</v>
      </c>
      <c r="I9546">
        <v>0</v>
      </c>
    </row>
    <row r="9547" spans="1:9">
      <c r="A9547" s="7">
        <v>9545.5</v>
      </c>
      <c r="B9547" s="7">
        <v>0</v>
      </c>
      <c r="C9547" s="7"/>
      <c r="D9547" s="7"/>
      <c r="E9547" s="7"/>
      <c r="H9547">
        <v>9545.5</v>
      </c>
      <c r="I9547">
        <v>0</v>
      </c>
    </row>
    <row r="9548" spans="1:9">
      <c r="A9548" s="7">
        <v>9546.5</v>
      </c>
      <c r="B9548" s="7">
        <v>0</v>
      </c>
      <c r="C9548" s="7"/>
      <c r="D9548" s="7"/>
      <c r="E9548" s="7"/>
      <c r="H9548">
        <v>9546.5</v>
      </c>
      <c r="I9548">
        <v>0</v>
      </c>
    </row>
    <row r="9549" spans="1:9">
      <c r="A9549" s="7">
        <v>9547.5</v>
      </c>
      <c r="B9549" s="7">
        <v>0</v>
      </c>
      <c r="C9549" s="7"/>
      <c r="D9549" s="7"/>
      <c r="E9549" s="7"/>
      <c r="H9549">
        <v>9547.5</v>
      </c>
      <c r="I9549">
        <v>0</v>
      </c>
    </row>
    <row r="9550" spans="1:9">
      <c r="A9550" s="7">
        <v>9548.5</v>
      </c>
      <c r="B9550" s="7">
        <v>0</v>
      </c>
      <c r="C9550" s="7"/>
      <c r="D9550" s="7"/>
      <c r="E9550" s="7"/>
      <c r="H9550">
        <v>9548.5</v>
      </c>
      <c r="I9550">
        <v>0</v>
      </c>
    </row>
    <row r="9551" spans="1:9">
      <c r="A9551" s="7">
        <v>9549.5</v>
      </c>
      <c r="B9551" s="7">
        <v>0</v>
      </c>
      <c r="C9551" s="7"/>
      <c r="D9551" s="7"/>
      <c r="E9551" s="7"/>
      <c r="H9551">
        <v>9549.5</v>
      </c>
      <c r="I9551">
        <v>0</v>
      </c>
    </row>
    <row r="9552" spans="1:9">
      <c r="A9552" s="7">
        <v>9550.5</v>
      </c>
      <c r="B9552" s="7">
        <v>0</v>
      </c>
      <c r="C9552" s="7"/>
      <c r="D9552" s="7"/>
      <c r="E9552" s="7"/>
      <c r="H9552">
        <v>9550.5</v>
      </c>
      <c r="I9552">
        <v>0</v>
      </c>
    </row>
    <row r="9553" spans="1:9">
      <c r="A9553" s="7">
        <v>9551.5</v>
      </c>
      <c r="B9553" s="7">
        <v>0</v>
      </c>
      <c r="C9553" s="7"/>
      <c r="D9553" s="7"/>
      <c r="E9553" s="7"/>
      <c r="H9553">
        <v>9551.5</v>
      </c>
      <c r="I9553">
        <v>0</v>
      </c>
    </row>
    <row r="9554" spans="1:9">
      <c r="A9554" s="7">
        <v>9552.5</v>
      </c>
      <c r="B9554" s="7">
        <v>0</v>
      </c>
      <c r="C9554" s="7"/>
      <c r="D9554" s="7"/>
      <c r="E9554" s="7"/>
      <c r="H9554">
        <v>9552.5</v>
      </c>
      <c r="I9554">
        <v>0</v>
      </c>
    </row>
    <row r="9555" spans="1:9">
      <c r="A9555" s="7">
        <v>9553.5</v>
      </c>
      <c r="B9555" s="7">
        <v>0</v>
      </c>
      <c r="C9555" s="7"/>
      <c r="D9555" s="7"/>
      <c r="E9555" s="7"/>
      <c r="H9555">
        <v>9553.5</v>
      </c>
      <c r="I9555">
        <v>0</v>
      </c>
    </row>
    <row r="9556" spans="1:9">
      <c r="A9556" s="7">
        <v>9554.5</v>
      </c>
      <c r="B9556" s="7">
        <v>0</v>
      </c>
      <c r="C9556" s="7"/>
      <c r="D9556" s="7"/>
      <c r="E9556" s="7"/>
      <c r="H9556">
        <v>9554.5</v>
      </c>
      <c r="I9556">
        <v>0</v>
      </c>
    </row>
    <row r="9557" spans="1:9">
      <c r="A9557" s="7">
        <v>9555.5</v>
      </c>
      <c r="B9557" s="7">
        <v>0</v>
      </c>
      <c r="C9557" s="7"/>
      <c r="D9557" s="7"/>
      <c r="E9557" s="7"/>
      <c r="H9557">
        <v>9555.5</v>
      </c>
      <c r="I9557">
        <v>0</v>
      </c>
    </row>
    <row r="9558" spans="1:9">
      <c r="A9558" s="7">
        <v>9556.5</v>
      </c>
      <c r="B9558" s="7">
        <v>0</v>
      </c>
      <c r="C9558" s="7"/>
      <c r="D9558" s="7"/>
      <c r="E9558" s="7"/>
      <c r="H9558">
        <v>9556.5</v>
      </c>
      <c r="I9558">
        <v>0</v>
      </c>
    </row>
    <row r="9559" spans="1:9">
      <c r="A9559" s="7">
        <v>9557.5</v>
      </c>
      <c r="B9559" s="7">
        <v>0</v>
      </c>
      <c r="C9559" s="7"/>
      <c r="D9559" s="7"/>
      <c r="E9559" s="7"/>
      <c r="H9559">
        <v>9557.5</v>
      </c>
      <c r="I9559">
        <v>0</v>
      </c>
    </row>
    <row r="9560" spans="1:9">
      <c r="A9560" s="7">
        <v>9558.5</v>
      </c>
      <c r="B9560" s="7">
        <v>0</v>
      </c>
      <c r="C9560" s="7"/>
      <c r="D9560" s="7"/>
      <c r="E9560" s="7"/>
      <c r="H9560">
        <v>9558.5</v>
      </c>
      <c r="I9560">
        <v>0</v>
      </c>
    </row>
    <row r="9561" spans="1:9">
      <c r="A9561" s="7">
        <v>9559.5</v>
      </c>
      <c r="B9561" s="7">
        <v>0</v>
      </c>
      <c r="C9561" s="7"/>
      <c r="D9561" s="7"/>
      <c r="E9561" s="7"/>
      <c r="H9561">
        <v>9559.5</v>
      </c>
      <c r="I9561">
        <v>0</v>
      </c>
    </row>
    <row r="9562" spans="1:9">
      <c r="A9562" s="7">
        <v>9560.5</v>
      </c>
      <c r="B9562" s="7">
        <v>0</v>
      </c>
      <c r="C9562" s="7"/>
      <c r="D9562" s="7"/>
      <c r="E9562" s="7"/>
      <c r="H9562">
        <v>9560.5</v>
      </c>
      <c r="I9562">
        <v>0</v>
      </c>
    </row>
    <row r="9563" spans="1:9">
      <c r="A9563" s="7">
        <v>9561.5</v>
      </c>
      <c r="B9563" s="7">
        <v>0</v>
      </c>
      <c r="C9563" s="7"/>
      <c r="D9563" s="7"/>
      <c r="E9563" s="7"/>
      <c r="H9563">
        <v>9561.5</v>
      </c>
      <c r="I9563">
        <v>0</v>
      </c>
    </row>
    <row r="9564" spans="1:9">
      <c r="A9564" s="7">
        <v>9562.5</v>
      </c>
      <c r="B9564" s="7">
        <v>0</v>
      </c>
      <c r="C9564" s="7"/>
      <c r="D9564" s="7"/>
      <c r="E9564" s="7"/>
      <c r="H9564">
        <v>9562.5</v>
      </c>
      <c r="I9564">
        <v>0</v>
      </c>
    </row>
    <row r="9565" spans="1:9">
      <c r="A9565" s="7">
        <v>9563.5</v>
      </c>
      <c r="B9565" s="7">
        <v>0</v>
      </c>
      <c r="C9565" s="7"/>
      <c r="D9565" s="7"/>
      <c r="E9565" s="7"/>
      <c r="H9565">
        <v>9563.5</v>
      </c>
      <c r="I9565">
        <v>0</v>
      </c>
    </row>
    <row r="9566" spans="1:9">
      <c r="A9566" s="7">
        <v>9564.5</v>
      </c>
      <c r="B9566" s="7">
        <v>0</v>
      </c>
      <c r="C9566" s="7"/>
      <c r="D9566" s="7"/>
      <c r="E9566" s="7"/>
      <c r="H9566">
        <v>9564.5</v>
      </c>
      <c r="I9566">
        <v>0</v>
      </c>
    </row>
    <row r="9567" spans="1:9">
      <c r="A9567" s="7">
        <v>9565.5</v>
      </c>
      <c r="B9567" s="7">
        <v>0</v>
      </c>
      <c r="C9567" s="7"/>
      <c r="D9567" s="7"/>
      <c r="E9567" s="7"/>
      <c r="H9567">
        <v>9565.5</v>
      </c>
      <c r="I9567">
        <v>0</v>
      </c>
    </row>
    <row r="9568" spans="1:9">
      <c r="A9568" s="7">
        <v>9566.5</v>
      </c>
      <c r="B9568" s="7">
        <v>0</v>
      </c>
      <c r="C9568" s="7"/>
      <c r="D9568" s="7"/>
      <c r="E9568" s="7"/>
      <c r="H9568">
        <v>9566.5</v>
      </c>
      <c r="I9568">
        <v>0</v>
      </c>
    </row>
    <row r="9569" spans="1:9">
      <c r="A9569" s="7">
        <v>9567.5</v>
      </c>
      <c r="B9569" s="7">
        <v>0</v>
      </c>
      <c r="C9569" s="7"/>
      <c r="D9569" s="7"/>
      <c r="E9569" s="7"/>
      <c r="H9569">
        <v>9567.5</v>
      </c>
      <c r="I9569">
        <v>0</v>
      </c>
    </row>
    <row r="9570" spans="1:9">
      <c r="A9570" s="7">
        <v>9568.5</v>
      </c>
      <c r="B9570" s="7">
        <v>0</v>
      </c>
      <c r="C9570" s="7"/>
      <c r="D9570" s="7"/>
      <c r="E9570" s="7"/>
      <c r="H9570">
        <v>9568.5</v>
      </c>
      <c r="I9570">
        <v>0</v>
      </c>
    </row>
    <row r="9571" spans="1:9">
      <c r="A9571" s="7">
        <v>9569.5</v>
      </c>
      <c r="B9571" s="7">
        <v>0</v>
      </c>
      <c r="C9571" s="7"/>
      <c r="D9571" s="7"/>
      <c r="E9571" s="7"/>
      <c r="H9571">
        <v>9569.5</v>
      </c>
      <c r="I9571">
        <v>0</v>
      </c>
    </row>
    <row r="9572" spans="1:9">
      <c r="A9572" s="7">
        <v>9570.5</v>
      </c>
      <c r="B9572" s="7">
        <v>0</v>
      </c>
      <c r="C9572" s="7"/>
      <c r="D9572" s="7"/>
      <c r="E9572" s="7"/>
      <c r="H9572">
        <v>9570.5</v>
      </c>
      <c r="I9572">
        <v>0</v>
      </c>
    </row>
    <row r="9573" spans="1:9">
      <c r="A9573" s="7">
        <v>9571.5</v>
      </c>
      <c r="B9573" s="7">
        <v>0</v>
      </c>
      <c r="C9573" s="7"/>
      <c r="D9573" s="7"/>
      <c r="E9573" s="7"/>
      <c r="H9573">
        <v>9571.5</v>
      </c>
      <c r="I9573">
        <v>0</v>
      </c>
    </row>
    <row r="9574" spans="1:9">
      <c r="A9574" s="7">
        <v>9572.5</v>
      </c>
      <c r="B9574" s="7">
        <v>0</v>
      </c>
      <c r="C9574" s="7"/>
      <c r="D9574" s="7"/>
      <c r="E9574" s="7"/>
      <c r="H9574">
        <v>9572.5</v>
      </c>
      <c r="I9574">
        <v>0</v>
      </c>
    </row>
    <row r="9575" spans="1:9">
      <c r="A9575" s="7">
        <v>9573.5</v>
      </c>
      <c r="B9575" s="7">
        <v>0</v>
      </c>
      <c r="C9575" s="7"/>
      <c r="D9575" s="7"/>
      <c r="E9575" s="7"/>
      <c r="H9575">
        <v>9573.5</v>
      </c>
      <c r="I9575">
        <v>0</v>
      </c>
    </row>
    <row r="9576" spans="1:9">
      <c r="A9576" s="7">
        <v>9574.5</v>
      </c>
      <c r="B9576" s="7">
        <v>0</v>
      </c>
      <c r="C9576" s="7"/>
      <c r="D9576" s="7"/>
      <c r="E9576" s="7"/>
      <c r="H9576">
        <v>9574.5</v>
      </c>
      <c r="I9576">
        <v>0</v>
      </c>
    </row>
    <row r="9577" spans="1:9">
      <c r="A9577" s="7">
        <v>9575.5</v>
      </c>
      <c r="B9577" s="7">
        <v>0</v>
      </c>
      <c r="C9577" s="7"/>
      <c r="D9577" s="7"/>
      <c r="E9577" s="7"/>
      <c r="H9577">
        <v>9575.5</v>
      </c>
      <c r="I9577">
        <v>0</v>
      </c>
    </row>
    <row r="9578" spans="1:9">
      <c r="A9578" s="7">
        <v>9576.5</v>
      </c>
      <c r="B9578" s="7">
        <v>0</v>
      </c>
      <c r="C9578" s="7"/>
      <c r="D9578" s="7"/>
      <c r="E9578" s="7"/>
      <c r="H9578">
        <v>9576.5</v>
      </c>
      <c r="I9578">
        <v>0</v>
      </c>
    </row>
    <row r="9579" spans="1:9">
      <c r="A9579" s="7">
        <v>9577.5</v>
      </c>
      <c r="B9579" s="7">
        <v>0</v>
      </c>
      <c r="C9579" s="7"/>
      <c r="D9579" s="7"/>
      <c r="E9579" s="7"/>
      <c r="H9579">
        <v>9577.5</v>
      </c>
      <c r="I9579">
        <v>0</v>
      </c>
    </row>
    <row r="9580" spans="1:9">
      <c r="A9580" s="7">
        <v>9578.5</v>
      </c>
      <c r="B9580" s="7">
        <v>0</v>
      </c>
      <c r="C9580" s="7"/>
      <c r="D9580" s="7"/>
      <c r="E9580" s="7"/>
      <c r="H9580">
        <v>9578.5</v>
      </c>
      <c r="I9580">
        <v>0</v>
      </c>
    </row>
    <row r="9581" spans="1:9">
      <c r="A9581" s="7">
        <v>9579.5</v>
      </c>
      <c r="B9581" s="7">
        <v>0</v>
      </c>
      <c r="C9581" s="7"/>
      <c r="D9581" s="7"/>
      <c r="E9581" s="7"/>
      <c r="H9581">
        <v>9579.5</v>
      </c>
      <c r="I9581">
        <v>0</v>
      </c>
    </row>
    <row r="9582" spans="1:9">
      <c r="A9582" s="7">
        <v>9580.5</v>
      </c>
      <c r="B9582" s="7">
        <v>0</v>
      </c>
      <c r="C9582" s="7"/>
      <c r="D9582" s="7"/>
      <c r="E9582" s="7"/>
      <c r="H9582">
        <v>9580.5</v>
      </c>
      <c r="I9582">
        <v>0</v>
      </c>
    </row>
    <row r="9583" spans="1:9">
      <c r="A9583" s="7">
        <v>9581.5</v>
      </c>
      <c r="B9583" s="7">
        <v>0</v>
      </c>
      <c r="C9583" s="7"/>
      <c r="D9583" s="7"/>
      <c r="E9583" s="7"/>
      <c r="H9583">
        <v>9581.5</v>
      </c>
      <c r="I9583">
        <v>0</v>
      </c>
    </row>
    <row r="9584" spans="1:9">
      <c r="A9584" s="7">
        <v>9582.5</v>
      </c>
      <c r="B9584" s="7">
        <v>0</v>
      </c>
      <c r="C9584" s="7"/>
      <c r="D9584" s="7"/>
      <c r="E9584" s="7"/>
      <c r="H9584">
        <v>9582.5</v>
      </c>
      <c r="I9584">
        <v>0</v>
      </c>
    </row>
    <row r="9585" spans="1:9">
      <c r="A9585" s="7">
        <v>9583.5</v>
      </c>
      <c r="B9585" s="7">
        <v>0</v>
      </c>
      <c r="C9585" s="7"/>
      <c r="D9585" s="7"/>
      <c r="E9585" s="7"/>
      <c r="H9585">
        <v>9583.5</v>
      </c>
      <c r="I9585">
        <v>0</v>
      </c>
    </row>
    <row r="9586" spans="1:9">
      <c r="A9586" s="7">
        <v>9584.5</v>
      </c>
      <c r="B9586" s="7">
        <v>0</v>
      </c>
      <c r="C9586" s="7"/>
      <c r="D9586" s="7"/>
      <c r="E9586" s="7"/>
      <c r="H9586">
        <v>9584.5</v>
      </c>
      <c r="I9586">
        <v>1</v>
      </c>
    </row>
    <row r="9587" spans="1:9">
      <c r="A9587" s="7">
        <v>9585.5</v>
      </c>
      <c r="B9587" s="7">
        <v>0</v>
      </c>
      <c r="C9587" s="7"/>
      <c r="D9587" s="7"/>
      <c r="E9587" s="7"/>
      <c r="H9587">
        <v>9585.5</v>
      </c>
      <c r="I9587">
        <v>0</v>
      </c>
    </row>
    <row r="9588" spans="1:9">
      <c r="A9588" s="7">
        <v>9586.5</v>
      </c>
      <c r="B9588" s="7">
        <v>0</v>
      </c>
      <c r="C9588" s="7"/>
      <c r="D9588" s="7"/>
      <c r="E9588" s="7"/>
      <c r="H9588">
        <v>9586.5</v>
      </c>
      <c r="I9588">
        <v>0</v>
      </c>
    </row>
    <row r="9589" spans="1:9">
      <c r="A9589" s="7">
        <v>9587.5</v>
      </c>
      <c r="B9589" s="7">
        <v>0</v>
      </c>
      <c r="C9589" s="7"/>
      <c r="D9589" s="7"/>
      <c r="E9589" s="7"/>
      <c r="H9589">
        <v>9587.5</v>
      </c>
      <c r="I9589">
        <v>0</v>
      </c>
    </row>
    <row r="9590" spans="1:9">
      <c r="A9590" s="7">
        <v>9588.5</v>
      </c>
      <c r="B9590" s="7">
        <v>0</v>
      </c>
      <c r="C9590" s="7"/>
      <c r="D9590" s="7"/>
      <c r="E9590" s="7"/>
      <c r="H9590">
        <v>9588.5</v>
      </c>
      <c r="I9590">
        <v>0</v>
      </c>
    </row>
    <row r="9591" spans="1:9">
      <c r="A9591" s="7">
        <v>9589.5</v>
      </c>
      <c r="B9591" s="7">
        <v>0</v>
      </c>
      <c r="C9591" s="7"/>
      <c r="D9591" s="7"/>
      <c r="E9591" s="7"/>
      <c r="H9591">
        <v>9589.5</v>
      </c>
      <c r="I9591">
        <v>0</v>
      </c>
    </row>
    <row r="9592" spans="1:9">
      <c r="A9592" s="7">
        <v>9590.5</v>
      </c>
      <c r="B9592" s="7">
        <v>0</v>
      </c>
      <c r="C9592" s="7"/>
      <c r="D9592" s="7"/>
      <c r="E9592" s="7"/>
      <c r="H9592">
        <v>9590.5</v>
      </c>
      <c r="I9592">
        <v>0</v>
      </c>
    </row>
    <row r="9593" spans="1:9">
      <c r="A9593" s="7">
        <v>9591.5</v>
      </c>
      <c r="B9593" s="7">
        <v>0</v>
      </c>
      <c r="C9593" s="7"/>
      <c r="D9593" s="7"/>
      <c r="E9593" s="7"/>
      <c r="H9593">
        <v>9591.5</v>
      </c>
      <c r="I9593">
        <v>0</v>
      </c>
    </row>
    <row r="9594" spans="1:9">
      <c r="A9594" s="7">
        <v>9592.5</v>
      </c>
      <c r="B9594" s="7">
        <v>0</v>
      </c>
      <c r="C9594" s="7"/>
      <c r="D9594" s="7"/>
      <c r="E9594" s="7"/>
      <c r="H9594">
        <v>9592.5</v>
      </c>
      <c r="I9594">
        <v>0</v>
      </c>
    </row>
    <row r="9595" spans="1:9">
      <c r="A9595" s="7">
        <v>9593.5</v>
      </c>
      <c r="B9595" s="7">
        <v>0</v>
      </c>
      <c r="C9595" s="7"/>
      <c r="D9595" s="7"/>
      <c r="E9595" s="7"/>
      <c r="H9595">
        <v>9593.5</v>
      </c>
      <c r="I9595">
        <v>0</v>
      </c>
    </row>
    <row r="9596" spans="1:9">
      <c r="A9596" s="7">
        <v>9594.5</v>
      </c>
      <c r="B9596" s="7">
        <v>0</v>
      </c>
      <c r="C9596" s="7"/>
      <c r="D9596" s="7"/>
      <c r="E9596" s="7"/>
      <c r="H9596">
        <v>9594.5</v>
      </c>
      <c r="I9596">
        <v>0</v>
      </c>
    </row>
    <row r="9597" spans="1:9">
      <c r="A9597" s="7">
        <v>9595.5</v>
      </c>
      <c r="B9597" s="7">
        <v>0</v>
      </c>
      <c r="C9597" s="7"/>
      <c r="D9597" s="7"/>
      <c r="E9597" s="7"/>
      <c r="H9597">
        <v>9595.5</v>
      </c>
      <c r="I9597">
        <v>0</v>
      </c>
    </row>
    <row r="9598" spans="1:9">
      <c r="A9598" s="7">
        <v>9596.5</v>
      </c>
      <c r="B9598" s="7">
        <v>0</v>
      </c>
      <c r="C9598" s="7"/>
      <c r="D9598" s="7"/>
      <c r="E9598" s="7"/>
      <c r="H9598">
        <v>9596.5</v>
      </c>
      <c r="I9598">
        <v>0</v>
      </c>
    </row>
    <row r="9599" spans="1:9">
      <c r="A9599" s="7">
        <v>9597.5</v>
      </c>
      <c r="B9599" s="7">
        <v>0</v>
      </c>
      <c r="C9599" s="7"/>
      <c r="D9599" s="7"/>
      <c r="E9599" s="7"/>
      <c r="H9599">
        <v>9597.5</v>
      </c>
      <c r="I9599">
        <v>0</v>
      </c>
    </row>
    <row r="9600" spans="1:9">
      <c r="A9600" s="7">
        <v>9598.5</v>
      </c>
      <c r="B9600" s="7">
        <v>0</v>
      </c>
      <c r="C9600" s="7"/>
      <c r="D9600" s="7"/>
      <c r="E9600" s="7"/>
      <c r="H9600">
        <v>9598.5</v>
      </c>
      <c r="I9600">
        <v>0</v>
      </c>
    </row>
    <row r="9601" spans="1:9">
      <c r="A9601" s="7">
        <v>9599.5</v>
      </c>
      <c r="B9601" s="7">
        <v>0</v>
      </c>
      <c r="C9601" s="7"/>
      <c r="D9601" s="7"/>
      <c r="E9601" s="7"/>
      <c r="H9601">
        <v>9599.5</v>
      </c>
      <c r="I9601">
        <v>0</v>
      </c>
    </row>
    <row r="9602" spans="1:9">
      <c r="A9602" s="7">
        <v>9600.5</v>
      </c>
      <c r="B9602" s="7">
        <v>0</v>
      </c>
      <c r="C9602" s="7"/>
      <c r="D9602" s="7"/>
      <c r="E9602" s="7"/>
      <c r="H9602">
        <v>9600.5</v>
      </c>
      <c r="I9602">
        <v>0</v>
      </c>
    </row>
    <row r="9603" spans="1:9">
      <c r="A9603" s="7">
        <v>9601.5</v>
      </c>
      <c r="B9603" s="7">
        <v>0</v>
      </c>
      <c r="C9603" s="7"/>
      <c r="D9603" s="7"/>
      <c r="E9603" s="7"/>
      <c r="H9603">
        <v>9601.5</v>
      </c>
      <c r="I9603">
        <v>0</v>
      </c>
    </row>
    <row r="9604" spans="1:9">
      <c r="A9604" s="7">
        <v>9602.5</v>
      </c>
      <c r="B9604" s="7">
        <v>0</v>
      </c>
      <c r="C9604" s="7"/>
      <c r="D9604" s="7"/>
      <c r="E9604" s="7"/>
      <c r="H9604">
        <v>9602.5</v>
      </c>
      <c r="I9604">
        <v>0</v>
      </c>
    </row>
    <row r="9605" spans="1:9">
      <c r="A9605" s="7">
        <v>9603.5</v>
      </c>
      <c r="B9605" s="7">
        <v>0</v>
      </c>
      <c r="C9605" s="7"/>
      <c r="D9605" s="7"/>
      <c r="E9605" s="7"/>
      <c r="H9605">
        <v>9603.5</v>
      </c>
      <c r="I9605">
        <v>0</v>
      </c>
    </row>
    <row r="9606" spans="1:9">
      <c r="A9606" s="7">
        <v>9604.5</v>
      </c>
      <c r="B9606" s="7">
        <v>0</v>
      </c>
      <c r="C9606" s="7"/>
      <c r="D9606" s="7"/>
      <c r="E9606" s="7"/>
      <c r="H9606">
        <v>9604.5</v>
      </c>
      <c r="I9606">
        <v>0</v>
      </c>
    </row>
    <row r="9607" spans="1:9">
      <c r="A9607" s="7">
        <v>9605.5</v>
      </c>
      <c r="B9607" s="7">
        <v>0</v>
      </c>
      <c r="C9607" s="7"/>
      <c r="D9607" s="7"/>
      <c r="E9607" s="7"/>
      <c r="H9607">
        <v>9605.5</v>
      </c>
      <c r="I9607">
        <v>0</v>
      </c>
    </row>
    <row r="9608" spans="1:9">
      <c r="A9608" s="7">
        <v>9606.5</v>
      </c>
      <c r="B9608" s="7">
        <v>0</v>
      </c>
      <c r="C9608" s="7"/>
      <c r="D9608" s="7"/>
      <c r="E9608" s="7"/>
      <c r="H9608">
        <v>9606.5</v>
      </c>
      <c r="I9608">
        <v>0</v>
      </c>
    </row>
    <row r="9609" spans="1:9">
      <c r="A9609" s="7">
        <v>9607.5</v>
      </c>
      <c r="B9609" s="7">
        <v>0</v>
      </c>
      <c r="C9609" s="7"/>
      <c r="D9609" s="7"/>
      <c r="E9609" s="7"/>
      <c r="H9609">
        <v>9607.5</v>
      </c>
      <c r="I9609">
        <v>0</v>
      </c>
    </row>
    <row r="9610" spans="1:9">
      <c r="A9610" s="7">
        <v>9608.5</v>
      </c>
      <c r="B9610" s="7">
        <v>0</v>
      </c>
      <c r="C9610" s="7"/>
      <c r="D9610" s="7"/>
      <c r="E9610" s="7"/>
      <c r="H9610">
        <v>9608.5</v>
      </c>
      <c r="I9610">
        <v>0</v>
      </c>
    </row>
    <row r="9611" spans="1:9">
      <c r="A9611" s="7">
        <v>9609.5</v>
      </c>
      <c r="B9611" s="7">
        <v>0</v>
      </c>
      <c r="C9611" s="7"/>
      <c r="D9611" s="7"/>
      <c r="E9611" s="7"/>
      <c r="H9611">
        <v>9609.5</v>
      </c>
      <c r="I9611">
        <v>0</v>
      </c>
    </row>
    <row r="9612" spans="1:9">
      <c r="A9612" s="7">
        <v>9610.5</v>
      </c>
      <c r="B9612" s="7">
        <v>0</v>
      </c>
      <c r="C9612" s="7"/>
      <c r="D9612" s="7"/>
      <c r="E9612" s="7"/>
      <c r="H9612">
        <v>9610.5</v>
      </c>
      <c r="I9612">
        <v>0</v>
      </c>
    </row>
    <row r="9613" spans="1:9">
      <c r="A9613" s="7">
        <v>9611.5</v>
      </c>
      <c r="B9613" s="7">
        <v>0</v>
      </c>
      <c r="C9613" s="7"/>
      <c r="D9613" s="7"/>
      <c r="E9613" s="7"/>
      <c r="H9613">
        <v>9611.5</v>
      </c>
      <c r="I9613">
        <v>0</v>
      </c>
    </row>
    <row r="9614" spans="1:9">
      <c r="A9614" s="7">
        <v>9612.5</v>
      </c>
      <c r="B9614" s="7">
        <v>0</v>
      </c>
      <c r="C9614" s="7"/>
      <c r="D9614" s="7"/>
      <c r="E9614" s="7"/>
      <c r="H9614">
        <v>9612.5</v>
      </c>
      <c r="I9614">
        <v>0</v>
      </c>
    </row>
    <row r="9615" spans="1:9">
      <c r="A9615" s="7">
        <v>9613.5</v>
      </c>
      <c r="B9615" s="7">
        <v>0</v>
      </c>
      <c r="C9615" s="7"/>
      <c r="D9615" s="7"/>
      <c r="E9615" s="7"/>
      <c r="H9615">
        <v>9613.5</v>
      </c>
      <c r="I9615">
        <v>0</v>
      </c>
    </row>
    <row r="9616" spans="1:9">
      <c r="A9616" s="7">
        <v>9614.5</v>
      </c>
      <c r="B9616" s="7">
        <v>0</v>
      </c>
      <c r="C9616" s="7"/>
      <c r="D9616" s="7"/>
      <c r="E9616" s="7"/>
      <c r="H9616">
        <v>9614.5</v>
      </c>
      <c r="I9616">
        <v>0</v>
      </c>
    </row>
    <row r="9617" spans="1:9">
      <c r="A9617" s="7">
        <v>9615.5</v>
      </c>
      <c r="B9617" s="7">
        <v>0</v>
      </c>
      <c r="C9617" s="7"/>
      <c r="D9617" s="7"/>
      <c r="E9617" s="7"/>
      <c r="H9617">
        <v>9615.5</v>
      </c>
      <c r="I9617">
        <v>0</v>
      </c>
    </row>
    <row r="9618" spans="1:9">
      <c r="A9618" s="7">
        <v>9616.5</v>
      </c>
      <c r="B9618" s="7">
        <v>0</v>
      </c>
      <c r="C9618" s="7"/>
      <c r="D9618" s="7"/>
      <c r="E9618" s="7"/>
      <c r="H9618">
        <v>9616.5</v>
      </c>
      <c r="I9618">
        <v>0</v>
      </c>
    </row>
    <row r="9619" spans="1:9">
      <c r="A9619" s="7">
        <v>9617.5</v>
      </c>
      <c r="B9619" s="7">
        <v>0</v>
      </c>
      <c r="C9619" s="7"/>
      <c r="D9619" s="7"/>
      <c r="E9619" s="7"/>
      <c r="H9619">
        <v>9617.5</v>
      </c>
      <c r="I9619">
        <v>0</v>
      </c>
    </row>
    <row r="9620" spans="1:9">
      <c r="A9620" s="7">
        <v>9618.5</v>
      </c>
      <c r="B9620" s="7">
        <v>0</v>
      </c>
      <c r="C9620" s="7"/>
      <c r="D9620" s="7"/>
      <c r="E9620" s="7"/>
      <c r="H9620">
        <v>9618.5</v>
      </c>
      <c r="I9620">
        <v>0</v>
      </c>
    </row>
    <row r="9621" spans="1:9">
      <c r="A9621" s="7">
        <v>9619.5</v>
      </c>
      <c r="B9621" s="7">
        <v>0</v>
      </c>
      <c r="C9621" s="7"/>
      <c r="D9621" s="7"/>
      <c r="E9621" s="7"/>
      <c r="H9621">
        <v>9619.5</v>
      </c>
      <c r="I9621">
        <v>0</v>
      </c>
    </row>
    <row r="9622" spans="1:9">
      <c r="A9622" s="7">
        <v>9620.5</v>
      </c>
      <c r="B9622" s="7">
        <v>0</v>
      </c>
      <c r="C9622" s="7"/>
      <c r="D9622" s="7"/>
      <c r="E9622" s="7"/>
      <c r="H9622">
        <v>9620.5</v>
      </c>
      <c r="I9622">
        <v>0</v>
      </c>
    </row>
    <row r="9623" spans="1:9">
      <c r="A9623" s="7">
        <v>9621.5</v>
      </c>
      <c r="B9623" s="7">
        <v>0</v>
      </c>
      <c r="C9623" s="7"/>
      <c r="D9623" s="7"/>
      <c r="E9623" s="7"/>
      <c r="H9623">
        <v>9621.5</v>
      </c>
      <c r="I9623">
        <v>0</v>
      </c>
    </row>
    <row r="9624" spans="1:9">
      <c r="A9624" s="7">
        <v>9622.5</v>
      </c>
      <c r="B9624" s="7">
        <v>0</v>
      </c>
      <c r="C9624" s="7"/>
      <c r="D9624" s="7"/>
      <c r="E9624" s="7"/>
      <c r="H9624">
        <v>9622.5</v>
      </c>
      <c r="I9624">
        <v>0</v>
      </c>
    </row>
    <row r="9625" spans="1:9">
      <c r="A9625" s="7">
        <v>9623.5</v>
      </c>
      <c r="B9625" s="7">
        <v>0</v>
      </c>
      <c r="C9625" s="7"/>
      <c r="D9625" s="7"/>
      <c r="E9625" s="7"/>
      <c r="H9625">
        <v>9623.5</v>
      </c>
      <c r="I9625">
        <v>0</v>
      </c>
    </row>
    <row r="9626" spans="1:9">
      <c r="A9626" s="7">
        <v>9624.5</v>
      </c>
      <c r="B9626" s="7">
        <v>0</v>
      </c>
      <c r="C9626" s="7"/>
      <c r="D9626" s="7"/>
      <c r="E9626" s="7"/>
      <c r="H9626">
        <v>9624.5</v>
      </c>
      <c r="I9626">
        <v>0</v>
      </c>
    </row>
    <row r="9627" spans="1:9">
      <c r="A9627" s="7">
        <v>9625.5</v>
      </c>
      <c r="B9627" s="7">
        <v>0</v>
      </c>
      <c r="C9627" s="7"/>
      <c r="D9627" s="7"/>
      <c r="E9627" s="7"/>
      <c r="H9627">
        <v>9625.5</v>
      </c>
      <c r="I9627">
        <v>0</v>
      </c>
    </row>
    <row r="9628" spans="1:9">
      <c r="A9628" s="7">
        <v>9626.5</v>
      </c>
      <c r="B9628" s="7">
        <v>0</v>
      </c>
      <c r="C9628" s="7"/>
      <c r="D9628" s="7"/>
      <c r="E9628" s="7"/>
      <c r="H9628">
        <v>9626.5</v>
      </c>
      <c r="I9628">
        <v>0</v>
      </c>
    </row>
    <row r="9629" spans="1:9">
      <c r="A9629" s="7">
        <v>9627.5</v>
      </c>
      <c r="B9629" s="7">
        <v>0</v>
      </c>
      <c r="C9629" s="7"/>
      <c r="D9629" s="7"/>
      <c r="E9629" s="7"/>
      <c r="H9629">
        <v>9627.5</v>
      </c>
      <c r="I9629">
        <v>0</v>
      </c>
    </row>
    <row r="9630" spans="1:9">
      <c r="A9630" s="7">
        <v>9628.5</v>
      </c>
      <c r="B9630" s="7">
        <v>0</v>
      </c>
      <c r="C9630" s="7"/>
      <c r="D9630" s="7"/>
      <c r="E9630" s="7"/>
      <c r="H9630">
        <v>9628.5</v>
      </c>
      <c r="I9630">
        <v>0</v>
      </c>
    </row>
    <row r="9631" spans="1:9">
      <c r="A9631" s="7">
        <v>9629.5</v>
      </c>
      <c r="B9631" s="7">
        <v>0</v>
      </c>
      <c r="C9631" s="7"/>
      <c r="D9631" s="7"/>
      <c r="E9631" s="7"/>
      <c r="H9631">
        <v>9629.5</v>
      </c>
      <c r="I9631">
        <v>0</v>
      </c>
    </row>
    <row r="9632" spans="1:9">
      <c r="A9632" s="7">
        <v>9630.5</v>
      </c>
      <c r="B9632" s="7">
        <v>0</v>
      </c>
      <c r="C9632" s="7"/>
      <c r="D9632" s="7"/>
      <c r="E9632" s="7"/>
      <c r="H9632">
        <v>9630.5</v>
      </c>
      <c r="I9632">
        <v>0</v>
      </c>
    </row>
    <row r="9633" spans="1:9">
      <c r="A9633" s="7">
        <v>9631.5</v>
      </c>
      <c r="B9633" s="7">
        <v>0</v>
      </c>
      <c r="C9633" s="7"/>
      <c r="D9633" s="7"/>
      <c r="E9633" s="7"/>
      <c r="H9633">
        <v>9631.5</v>
      </c>
      <c r="I9633">
        <v>0</v>
      </c>
    </row>
    <row r="9634" spans="1:9">
      <c r="A9634" s="7">
        <v>9632.5</v>
      </c>
      <c r="B9634" s="7">
        <v>0</v>
      </c>
      <c r="C9634" s="7"/>
      <c r="D9634" s="7"/>
      <c r="E9634" s="7"/>
      <c r="H9634">
        <v>9632.5</v>
      </c>
      <c r="I9634">
        <v>0</v>
      </c>
    </row>
    <row r="9635" spans="1:9">
      <c r="A9635" s="7">
        <v>9633.5</v>
      </c>
      <c r="B9635" s="7">
        <v>0</v>
      </c>
      <c r="C9635" s="7"/>
      <c r="D9635" s="7"/>
      <c r="E9635" s="7"/>
      <c r="H9635">
        <v>9633.5</v>
      </c>
      <c r="I9635">
        <v>0</v>
      </c>
    </row>
    <row r="9636" spans="1:9">
      <c r="A9636" s="7">
        <v>9634.5</v>
      </c>
      <c r="B9636" s="7">
        <v>0</v>
      </c>
      <c r="C9636" s="7"/>
      <c r="D9636" s="7"/>
      <c r="E9636" s="7"/>
      <c r="H9636">
        <v>9634.5</v>
      </c>
      <c r="I9636">
        <v>0</v>
      </c>
    </row>
    <row r="9637" spans="1:9">
      <c r="A9637" s="7">
        <v>9635.5</v>
      </c>
      <c r="B9637" s="7">
        <v>0</v>
      </c>
      <c r="C9637" s="7"/>
      <c r="D9637" s="7"/>
      <c r="E9637" s="7"/>
      <c r="H9637">
        <v>9635.5</v>
      </c>
      <c r="I9637">
        <v>0</v>
      </c>
    </row>
    <row r="9638" spans="1:9">
      <c r="A9638" s="7">
        <v>9636.5</v>
      </c>
      <c r="B9638" s="7">
        <v>0</v>
      </c>
      <c r="C9638" s="7"/>
      <c r="D9638" s="7"/>
      <c r="E9638" s="7"/>
      <c r="H9638">
        <v>9636.5</v>
      </c>
      <c r="I9638">
        <v>0</v>
      </c>
    </row>
    <row r="9639" spans="1:9">
      <c r="A9639" s="7">
        <v>9637.5</v>
      </c>
      <c r="B9639" s="7">
        <v>0</v>
      </c>
      <c r="C9639" s="7"/>
      <c r="D9639" s="7"/>
      <c r="E9639" s="7"/>
      <c r="H9639">
        <v>9637.5</v>
      </c>
      <c r="I9639">
        <v>0</v>
      </c>
    </row>
    <row r="9640" spans="1:9">
      <c r="A9640" s="7">
        <v>9638.5</v>
      </c>
      <c r="B9640" s="7">
        <v>0</v>
      </c>
      <c r="C9640" s="7"/>
      <c r="D9640" s="7"/>
      <c r="E9640" s="7"/>
      <c r="H9640">
        <v>9638.5</v>
      </c>
      <c r="I9640">
        <v>0</v>
      </c>
    </row>
    <row r="9641" spans="1:9">
      <c r="A9641" s="7">
        <v>9639.5</v>
      </c>
      <c r="B9641" s="7">
        <v>0</v>
      </c>
      <c r="C9641" s="7"/>
      <c r="D9641" s="7"/>
      <c r="E9641" s="7"/>
      <c r="H9641">
        <v>9639.5</v>
      </c>
      <c r="I9641">
        <v>0</v>
      </c>
    </row>
    <row r="9642" spans="1:9">
      <c r="A9642" s="7">
        <v>9640.5</v>
      </c>
      <c r="B9642" s="7">
        <v>0</v>
      </c>
      <c r="C9642" s="7"/>
      <c r="D9642" s="7"/>
      <c r="E9642" s="7"/>
      <c r="H9642">
        <v>9640.5</v>
      </c>
      <c r="I9642">
        <v>0</v>
      </c>
    </row>
    <row r="9643" spans="1:9">
      <c r="A9643" s="7">
        <v>9641.5</v>
      </c>
      <c r="B9643" s="7">
        <v>0</v>
      </c>
      <c r="C9643" s="7"/>
      <c r="D9643" s="7"/>
      <c r="E9643" s="7"/>
      <c r="H9643">
        <v>9641.5</v>
      </c>
      <c r="I9643">
        <v>0</v>
      </c>
    </row>
    <row r="9644" spans="1:9">
      <c r="A9644" s="7">
        <v>9642.5</v>
      </c>
      <c r="B9644" s="7">
        <v>0</v>
      </c>
      <c r="C9644" s="7"/>
      <c r="D9644" s="7"/>
      <c r="E9644" s="7"/>
      <c r="H9644">
        <v>9642.5</v>
      </c>
      <c r="I9644">
        <v>0</v>
      </c>
    </row>
    <row r="9645" spans="1:9">
      <c r="A9645" s="7">
        <v>9643.5</v>
      </c>
      <c r="B9645" s="7">
        <v>0</v>
      </c>
      <c r="C9645" s="7"/>
      <c r="D9645" s="7"/>
      <c r="E9645" s="7"/>
      <c r="H9645">
        <v>9643.5</v>
      </c>
      <c r="I9645">
        <v>0</v>
      </c>
    </row>
    <row r="9646" spans="1:9">
      <c r="A9646" s="7">
        <v>9644.5</v>
      </c>
      <c r="B9646" s="7">
        <v>0</v>
      </c>
      <c r="C9646" s="7"/>
      <c r="D9646" s="7"/>
      <c r="E9646" s="7"/>
      <c r="H9646">
        <v>9644.5</v>
      </c>
      <c r="I9646">
        <v>0</v>
      </c>
    </row>
    <row r="9647" spans="1:9">
      <c r="A9647" s="7">
        <v>9645.5</v>
      </c>
      <c r="B9647" s="7">
        <v>0</v>
      </c>
      <c r="C9647" s="7"/>
      <c r="D9647" s="7"/>
      <c r="E9647" s="7"/>
      <c r="H9647">
        <v>9645.5</v>
      </c>
      <c r="I9647">
        <v>0</v>
      </c>
    </row>
    <row r="9648" spans="1:9">
      <c r="A9648" s="7">
        <v>9646.5</v>
      </c>
      <c r="B9648" s="7">
        <v>0</v>
      </c>
      <c r="C9648" s="7"/>
      <c r="D9648" s="7"/>
      <c r="E9648" s="7"/>
      <c r="H9648">
        <v>9646.5</v>
      </c>
      <c r="I9648">
        <v>0</v>
      </c>
    </row>
    <row r="9649" spans="1:9">
      <c r="A9649" s="7">
        <v>9647.5</v>
      </c>
      <c r="B9649" s="7">
        <v>0</v>
      </c>
      <c r="C9649" s="7"/>
      <c r="D9649" s="7"/>
      <c r="E9649" s="7"/>
      <c r="H9649">
        <v>9647.5</v>
      </c>
      <c r="I9649">
        <v>0</v>
      </c>
    </row>
    <row r="9650" spans="1:9">
      <c r="A9650" s="7">
        <v>9648.5</v>
      </c>
      <c r="B9650" s="7">
        <v>0</v>
      </c>
      <c r="C9650" s="7"/>
      <c r="D9650" s="7"/>
      <c r="E9650" s="7"/>
      <c r="H9650">
        <v>9648.5</v>
      </c>
      <c r="I9650">
        <v>0</v>
      </c>
    </row>
    <row r="9651" spans="1:9">
      <c r="A9651" s="7">
        <v>9649.5</v>
      </c>
      <c r="B9651" s="7">
        <v>0</v>
      </c>
      <c r="C9651" s="7"/>
      <c r="D9651" s="7"/>
      <c r="E9651" s="7"/>
      <c r="H9651">
        <v>9649.5</v>
      </c>
      <c r="I9651">
        <v>0</v>
      </c>
    </row>
    <row r="9652" spans="1:9">
      <c r="A9652" s="7">
        <v>9650.5</v>
      </c>
      <c r="B9652" s="7">
        <v>0</v>
      </c>
      <c r="C9652" s="7"/>
      <c r="D9652" s="7"/>
      <c r="E9652" s="7"/>
      <c r="H9652">
        <v>9650.5</v>
      </c>
      <c r="I9652">
        <v>1</v>
      </c>
    </row>
    <row r="9653" spans="1:9">
      <c r="A9653" s="7">
        <v>9651.5</v>
      </c>
      <c r="B9653" s="7">
        <v>0</v>
      </c>
      <c r="C9653" s="7"/>
      <c r="D9653" s="7"/>
      <c r="E9653" s="7"/>
      <c r="H9653">
        <v>9651.5</v>
      </c>
      <c r="I9653">
        <v>0</v>
      </c>
    </row>
    <row r="9654" spans="1:9">
      <c r="A9654" s="7">
        <v>9652.5</v>
      </c>
      <c r="B9654" s="7">
        <v>0</v>
      </c>
      <c r="C9654" s="7"/>
      <c r="D9654" s="7"/>
      <c r="E9654" s="7"/>
      <c r="H9654">
        <v>9652.5</v>
      </c>
      <c r="I9654">
        <v>0</v>
      </c>
    </row>
    <row r="9655" spans="1:9">
      <c r="A9655" s="7">
        <v>9653.5</v>
      </c>
      <c r="B9655" s="7">
        <v>0</v>
      </c>
      <c r="C9655" s="7"/>
      <c r="D9655" s="7"/>
      <c r="E9655" s="7"/>
      <c r="H9655">
        <v>9653.5</v>
      </c>
      <c r="I9655">
        <v>0</v>
      </c>
    </row>
    <row r="9656" spans="1:9">
      <c r="A9656" s="7">
        <v>9654.5</v>
      </c>
      <c r="B9656" s="7">
        <v>0</v>
      </c>
      <c r="C9656" s="7"/>
      <c r="D9656" s="7"/>
      <c r="E9656" s="7"/>
      <c r="H9656">
        <v>9654.5</v>
      </c>
      <c r="I9656">
        <v>0</v>
      </c>
    </row>
    <row r="9657" spans="1:9">
      <c r="A9657" s="7">
        <v>9655.5</v>
      </c>
      <c r="B9657" s="7">
        <v>0</v>
      </c>
      <c r="C9657" s="7"/>
      <c r="D9657" s="7"/>
      <c r="E9657" s="7"/>
      <c r="H9657">
        <v>9655.5</v>
      </c>
      <c r="I9657">
        <v>0</v>
      </c>
    </row>
    <row r="9658" spans="1:9">
      <c r="A9658" s="7">
        <v>9656.5</v>
      </c>
      <c r="B9658" s="7">
        <v>0</v>
      </c>
      <c r="C9658" s="7"/>
      <c r="D9658" s="7"/>
      <c r="E9658" s="7"/>
      <c r="H9658">
        <v>9656.5</v>
      </c>
      <c r="I9658">
        <v>0</v>
      </c>
    </row>
    <row r="9659" spans="1:9">
      <c r="A9659" s="7">
        <v>9657.5</v>
      </c>
      <c r="B9659" s="7">
        <v>0</v>
      </c>
      <c r="C9659" s="7"/>
      <c r="D9659" s="7"/>
      <c r="E9659" s="7"/>
      <c r="H9659">
        <v>9657.5</v>
      </c>
      <c r="I9659">
        <v>0</v>
      </c>
    </row>
    <row r="9660" spans="1:9">
      <c r="A9660" s="7">
        <v>9658.5</v>
      </c>
      <c r="B9660" s="7">
        <v>0</v>
      </c>
      <c r="C9660" s="7"/>
      <c r="D9660" s="7"/>
      <c r="E9660" s="7"/>
      <c r="H9660">
        <v>9658.5</v>
      </c>
      <c r="I9660">
        <v>0</v>
      </c>
    </row>
    <row r="9661" spans="1:9">
      <c r="A9661" s="7">
        <v>9659.5</v>
      </c>
      <c r="B9661" s="7">
        <v>0</v>
      </c>
      <c r="C9661" s="7"/>
      <c r="D9661" s="7"/>
      <c r="E9661" s="7"/>
      <c r="H9661">
        <v>9659.5</v>
      </c>
      <c r="I9661">
        <v>0</v>
      </c>
    </row>
    <row r="9662" spans="1:9">
      <c r="A9662" s="7">
        <v>9660.5</v>
      </c>
      <c r="B9662" s="7">
        <v>0</v>
      </c>
      <c r="C9662" s="7"/>
      <c r="D9662" s="7"/>
      <c r="E9662" s="7"/>
      <c r="H9662">
        <v>9660.5</v>
      </c>
      <c r="I9662">
        <v>0</v>
      </c>
    </row>
    <row r="9663" spans="1:9">
      <c r="A9663" s="7">
        <v>9661.5</v>
      </c>
      <c r="B9663" s="7">
        <v>0</v>
      </c>
      <c r="C9663" s="7"/>
      <c r="D9663" s="7"/>
      <c r="E9663" s="7"/>
      <c r="H9663">
        <v>9661.5</v>
      </c>
      <c r="I9663">
        <v>0</v>
      </c>
    </row>
    <row r="9664" spans="1:9">
      <c r="A9664" s="7">
        <v>9662.5</v>
      </c>
      <c r="B9664" s="7">
        <v>0</v>
      </c>
      <c r="C9664" s="7"/>
      <c r="D9664" s="7"/>
      <c r="E9664" s="7"/>
      <c r="H9664">
        <v>9662.5</v>
      </c>
      <c r="I9664">
        <v>0</v>
      </c>
    </row>
    <row r="9665" spans="1:9">
      <c r="A9665" s="7">
        <v>9663.5</v>
      </c>
      <c r="B9665" s="7">
        <v>0</v>
      </c>
      <c r="C9665" s="7"/>
      <c r="D9665" s="7"/>
      <c r="E9665" s="7"/>
      <c r="H9665">
        <v>9663.5</v>
      </c>
      <c r="I9665">
        <v>0</v>
      </c>
    </row>
    <row r="9666" spans="1:9">
      <c r="A9666" s="7">
        <v>9664.5</v>
      </c>
      <c r="B9666" s="7">
        <v>0</v>
      </c>
      <c r="C9666" s="7"/>
      <c r="D9666" s="7"/>
      <c r="E9666" s="7"/>
      <c r="H9666">
        <v>9664.5</v>
      </c>
      <c r="I9666">
        <v>0</v>
      </c>
    </row>
    <row r="9667" spans="1:9">
      <c r="A9667" s="7">
        <v>9665.5</v>
      </c>
      <c r="B9667" s="7">
        <v>0</v>
      </c>
      <c r="C9667" s="7"/>
      <c r="D9667" s="7"/>
      <c r="E9667" s="7"/>
      <c r="H9667">
        <v>9665.5</v>
      </c>
      <c r="I9667">
        <v>0</v>
      </c>
    </row>
    <row r="9668" spans="1:9">
      <c r="A9668" s="7">
        <v>9666.5</v>
      </c>
      <c r="B9668" s="7">
        <v>0</v>
      </c>
      <c r="C9668" s="7"/>
      <c r="D9668" s="7"/>
      <c r="E9668" s="7"/>
      <c r="H9668">
        <v>9666.5</v>
      </c>
      <c r="I9668">
        <v>0</v>
      </c>
    </row>
    <row r="9669" spans="1:9">
      <c r="A9669" s="7">
        <v>9667.5</v>
      </c>
      <c r="B9669" s="7">
        <v>0</v>
      </c>
      <c r="C9669" s="7"/>
      <c r="D9669" s="7"/>
      <c r="E9669" s="7"/>
      <c r="H9669">
        <v>9667.5</v>
      </c>
      <c r="I9669">
        <v>1</v>
      </c>
    </row>
    <row r="9670" spans="1:9">
      <c r="A9670" s="7">
        <v>9668.5</v>
      </c>
      <c r="B9670" s="7">
        <v>0</v>
      </c>
      <c r="C9670" s="7"/>
      <c r="D9670" s="7"/>
      <c r="E9670" s="7"/>
      <c r="H9670">
        <v>9668.5</v>
      </c>
      <c r="I9670">
        <v>0</v>
      </c>
    </row>
    <row r="9671" spans="1:9">
      <c r="A9671" s="7">
        <v>9669.5</v>
      </c>
      <c r="B9671" s="7">
        <v>0</v>
      </c>
      <c r="C9671" s="7"/>
      <c r="D9671" s="7"/>
      <c r="E9671" s="7"/>
      <c r="H9671">
        <v>9669.5</v>
      </c>
      <c r="I9671">
        <v>0</v>
      </c>
    </row>
    <row r="9672" spans="1:9">
      <c r="A9672" s="7">
        <v>9670.5</v>
      </c>
      <c r="B9672" s="7">
        <v>0</v>
      </c>
      <c r="C9672" s="7"/>
      <c r="D9672" s="7"/>
      <c r="E9672" s="7"/>
      <c r="H9672">
        <v>9670.5</v>
      </c>
      <c r="I9672">
        <v>0</v>
      </c>
    </row>
    <row r="9673" spans="1:9">
      <c r="A9673" s="7">
        <v>9671.5</v>
      </c>
      <c r="B9673" s="7">
        <v>0</v>
      </c>
      <c r="C9673" s="7"/>
      <c r="D9673" s="7"/>
      <c r="E9673" s="7"/>
      <c r="H9673">
        <v>9671.5</v>
      </c>
      <c r="I9673">
        <v>0</v>
      </c>
    </row>
    <row r="9674" spans="1:9">
      <c r="A9674" s="7">
        <v>9672.5</v>
      </c>
      <c r="B9674" s="7">
        <v>0</v>
      </c>
      <c r="C9674" s="7"/>
      <c r="D9674" s="7"/>
      <c r="E9674" s="7"/>
      <c r="H9674">
        <v>9672.5</v>
      </c>
      <c r="I9674">
        <v>0</v>
      </c>
    </row>
    <row r="9675" spans="1:9">
      <c r="A9675" s="7">
        <v>9673.5</v>
      </c>
      <c r="B9675" s="7">
        <v>0</v>
      </c>
      <c r="C9675" s="7"/>
      <c r="D9675" s="7"/>
      <c r="E9675" s="7"/>
      <c r="H9675">
        <v>9673.5</v>
      </c>
      <c r="I9675">
        <v>0</v>
      </c>
    </row>
    <row r="9676" spans="1:9">
      <c r="A9676" s="7">
        <v>9674.5</v>
      </c>
      <c r="B9676" s="7">
        <v>0</v>
      </c>
      <c r="C9676" s="7"/>
      <c r="D9676" s="7"/>
      <c r="E9676" s="7"/>
      <c r="H9676">
        <v>9674.5</v>
      </c>
      <c r="I9676">
        <v>0</v>
      </c>
    </row>
    <row r="9677" spans="1:9">
      <c r="A9677" s="7">
        <v>9675.5</v>
      </c>
      <c r="B9677" s="7">
        <v>0</v>
      </c>
      <c r="C9677" s="7"/>
      <c r="D9677" s="7"/>
      <c r="E9677" s="7"/>
      <c r="H9677">
        <v>9675.5</v>
      </c>
      <c r="I9677">
        <v>0</v>
      </c>
    </row>
    <row r="9678" spans="1:9">
      <c r="A9678" s="7">
        <v>9676.5</v>
      </c>
      <c r="B9678" s="7">
        <v>0</v>
      </c>
      <c r="C9678" s="7"/>
      <c r="D9678" s="7"/>
      <c r="E9678" s="7"/>
      <c r="H9678">
        <v>9676.5</v>
      </c>
      <c r="I9678">
        <v>0</v>
      </c>
    </row>
    <row r="9679" spans="1:9">
      <c r="A9679" s="7">
        <v>9677.5</v>
      </c>
      <c r="B9679" s="7">
        <v>0</v>
      </c>
      <c r="C9679" s="7"/>
      <c r="D9679" s="7"/>
      <c r="E9679" s="7"/>
      <c r="H9679">
        <v>9677.5</v>
      </c>
      <c r="I9679">
        <v>0</v>
      </c>
    </row>
    <row r="9680" spans="1:9">
      <c r="A9680" s="7">
        <v>9678.5</v>
      </c>
      <c r="B9680" s="7">
        <v>0</v>
      </c>
      <c r="C9680" s="7"/>
      <c r="D9680" s="7"/>
      <c r="E9680" s="7"/>
      <c r="H9680">
        <v>9678.5</v>
      </c>
      <c r="I9680">
        <v>0</v>
      </c>
    </row>
    <row r="9681" spans="1:9">
      <c r="A9681" s="7">
        <v>9679.5</v>
      </c>
      <c r="B9681" s="7">
        <v>0</v>
      </c>
      <c r="C9681" s="7"/>
      <c r="D9681" s="7"/>
      <c r="E9681" s="7"/>
      <c r="H9681">
        <v>9679.5</v>
      </c>
      <c r="I9681">
        <v>0</v>
      </c>
    </row>
    <row r="9682" spans="1:9">
      <c r="A9682" s="7">
        <v>9680.5</v>
      </c>
      <c r="B9682" s="7">
        <v>0</v>
      </c>
      <c r="C9682" s="7"/>
      <c r="D9682" s="7"/>
      <c r="E9682" s="7"/>
      <c r="H9682">
        <v>9680.5</v>
      </c>
      <c r="I9682">
        <v>0</v>
      </c>
    </row>
    <row r="9683" spans="1:9">
      <c r="A9683" s="7">
        <v>9681.5</v>
      </c>
      <c r="B9683" s="7">
        <v>0</v>
      </c>
      <c r="C9683" s="7"/>
      <c r="D9683" s="7"/>
      <c r="E9683" s="7"/>
      <c r="H9683">
        <v>9681.5</v>
      </c>
      <c r="I9683">
        <v>0</v>
      </c>
    </row>
    <row r="9684" spans="1:9">
      <c r="A9684" s="7">
        <v>9682.5</v>
      </c>
      <c r="B9684" s="7">
        <v>0</v>
      </c>
      <c r="C9684" s="7"/>
      <c r="D9684" s="7"/>
      <c r="E9684" s="7"/>
      <c r="H9684">
        <v>9682.5</v>
      </c>
      <c r="I9684">
        <v>0</v>
      </c>
    </row>
    <row r="9685" spans="1:9">
      <c r="A9685" s="7">
        <v>9683.5</v>
      </c>
      <c r="B9685" s="7">
        <v>0</v>
      </c>
      <c r="C9685" s="7"/>
      <c r="D9685" s="7"/>
      <c r="E9685" s="7"/>
      <c r="H9685">
        <v>9683.5</v>
      </c>
      <c r="I9685">
        <v>0</v>
      </c>
    </row>
    <row r="9686" spans="1:9">
      <c r="A9686" s="7">
        <v>9684.5</v>
      </c>
      <c r="B9686" s="7">
        <v>0</v>
      </c>
      <c r="C9686" s="7"/>
      <c r="D9686" s="7"/>
      <c r="E9686" s="7"/>
      <c r="H9686">
        <v>9684.5</v>
      </c>
      <c r="I9686">
        <v>0</v>
      </c>
    </row>
    <row r="9687" spans="1:9">
      <c r="A9687" s="7">
        <v>9685.5</v>
      </c>
      <c r="B9687" s="7">
        <v>0</v>
      </c>
      <c r="C9687" s="7"/>
      <c r="D9687" s="7"/>
      <c r="E9687" s="7"/>
      <c r="H9687">
        <v>9685.5</v>
      </c>
      <c r="I9687">
        <v>0</v>
      </c>
    </row>
    <row r="9688" spans="1:9">
      <c r="A9688" s="7">
        <v>9686.5</v>
      </c>
      <c r="B9688" s="7">
        <v>0</v>
      </c>
      <c r="C9688" s="7"/>
      <c r="D9688" s="7"/>
      <c r="E9688" s="7"/>
      <c r="H9688">
        <v>9686.5</v>
      </c>
      <c r="I9688">
        <v>0</v>
      </c>
    </row>
    <row r="9689" spans="1:9">
      <c r="A9689" s="7">
        <v>9687.5</v>
      </c>
      <c r="B9689" s="7">
        <v>0</v>
      </c>
      <c r="C9689" s="7"/>
      <c r="D9689" s="7"/>
      <c r="E9689" s="7"/>
      <c r="H9689">
        <v>9687.5</v>
      </c>
      <c r="I9689">
        <v>0</v>
      </c>
    </row>
    <row r="9690" spans="1:9">
      <c r="A9690" s="7">
        <v>9688.5</v>
      </c>
      <c r="B9690" s="7">
        <v>0</v>
      </c>
      <c r="C9690" s="7"/>
      <c r="D9690" s="7"/>
      <c r="E9690" s="7"/>
      <c r="H9690">
        <v>9688.5</v>
      </c>
      <c r="I9690">
        <v>0</v>
      </c>
    </row>
    <row r="9691" spans="1:9">
      <c r="A9691" s="7">
        <v>9689.5</v>
      </c>
      <c r="B9691" s="7">
        <v>0</v>
      </c>
      <c r="C9691" s="7"/>
      <c r="D9691" s="7"/>
      <c r="E9691" s="7"/>
      <c r="H9691">
        <v>9689.5</v>
      </c>
      <c r="I9691">
        <v>0</v>
      </c>
    </row>
    <row r="9692" spans="1:9">
      <c r="A9692" s="7">
        <v>9690.5</v>
      </c>
      <c r="B9692" s="7">
        <v>0</v>
      </c>
      <c r="C9692" s="7"/>
      <c r="D9692" s="7"/>
      <c r="E9692" s="7"/>
      <c r="H9692">
        <v>9690.5</v>
      </c>
      <c r="I9692">
        <v>0</v>
      </c>
    </row>
    <row r="9693" spans="1:9">
      <c r="A9693" s="7">
        <v>9691.5</v>
      </c>
      <c r="B9693" s="7">
        <v>0</v>
      </c>
      <c r="C9693" s="7"/>
      <c r="D9693" s="7"/>
      <c r="E9693" s="7"/>
      <c r="H9693">
        <v>9691.5</v>
      </c>
      <c r="I9693">
        <v>1</v>
      </c>
    </row>
    <row r="9694" spans="1:9">
      <c r="A9694" s="7">
        <v>9692.5</v>
      </c>
      <c r="B9694" s="7">
        <v>0</v>
      </c>
      <c r="C9694" s="7"/>
      <c r="D9694" s="7"/>
      <c r="E9694" s="7"/>
      <c r="H9694">
        <v>9692.5</v>
      </c>
      <c r="I9694">
        <v>0</v>
      </c>
    </row>
    <row r="9695" spans="1:9">
      <c r="A9695" s="7">
        <v>9693.5</v>
      </c>
      <c r="B9695" s="7">
        <v>0</v>
      </c>
      <c r="C9695" s="7"/>
      <c r="D9695" s="7"/>
      <c r="E9695" s="7"/>
      <c r="H9695">
        <v>9693.5</v>
      </c>
      <c r="I9695">
        <v>0</v>
      </c>
    </row>
    <row r="9696" spans="1:9">
      <c r="A9696" s="7">
        <v>9694.5</v>
      </c>
      <c r="B9696" s="7">
        <v>0</v>
      </c>
      <c r="C9696" s="7"/>
      <c r="D9696" s="7"/>
      <c r="E9696" s="7"/>
      <c r="H9696">
        <v>9694.5</v>
      </c>
      <c r="I9696">
        <v>0</v>
      </c>
    </row>
    <row r="9697" spans="1:9">
      <c r="A9697" s="7">
        <v>9695.5</v>
      </c>
      <c r="B9697" s="7">
        <v>0</v>
      </c>
      <c r="C9697" s="7"/>
      <c r="D9697" s="7"/>
      <c r="E9697" s="7"/>
      <c r="H9697">
        <v>9695.5</v>
      </c>
      <c r="I9697">
        <v>0</v>
      </c>
    </row>
    <row r="9698" spans="1:9">
      <c r="A9698" s="7">
        <v>9696.5</v>
      </c>
      <c r="B9698" s="7">
        <v>0</v>
      </c>
      <c r="C9698" s="7"/>
      <c r="D9698" s="7"/>
      <c r="E9698" s="7"/>
      <c r="H9698">
        <v>9696.5</v>
      </c>
      <c r="I9698">
        <v>0</v>
      </c>
    </row>
    <row r="9699" spans="1:9">
      <c r="A9699" s="7">
        <v>9697.5</v>
      </c>
      <c r="B9699" s="7">
        <v>0</v>
      </c>
      <c r="C9699" s="7"/>
      <c r="D9699" s="7"/>
      <c r="E9699" s="7"/>
      <c r="H9699">
        <v>9697.5</v>
      </c>
      <c r="I9699">
        <v>0</v>
      </c>
    </row>
    <row r="9700" spans="1:9">
      <c r="A9700" s="7">
        <v>9698.5</v>
      </c>
      <c r="B9700" s="7">
        <v>0</v>
      </c>
      <c r="C9700" s="7"/>
      <c r="D9700" s="7"/>
      <c r="E9700" s="7"/>
      <c r="H9700">
        <v>9698.5</v>
      </c>
      <c r="I9700">
        <v>0</v>
      </c>
    </row>
    <row r="9701" spans="1:9">
      <c r="A9701" s="7">
        <v>9699.5</v>
      </c>
      <c r="B9701" s="7">
        <v>0</v>
      </c>
      <c r="C9701" s="7"/>
      <c r="D9701" s="7"/>
      <c r="E9701" s="7"/>
      <c r="H9701">
        <v>9699.5</v>
      </c>
      <c r="I9701">
        <v>0</v>
      </c>
    </row>
    <row r="9702" spans="1:9">
      <c r="A9702" s="7">
        <v>9700.5</v>
      </c>
      <c r="B9702" s="7">
        <v>0</v>
      </c>
      <c r="C9702" s="7"/>
      <c r="D9702" s="7"/>
      <c r="E9702" s="7"/>
      <c r="H9702">
        <v>9700.5</v>
      </c>
      <c r="I9702">
        <v>0</v>
      </c>
    </row>
    <row r="9703" spans="1:9">
      <c r="A9703" s="7">
        <v>9701.5</v>
      </c>
      <c r="B9703" s="7">
        <v>0</v>
      </c>
      <c r="C9703" s="7"/>
      <c r="D9703" s="7"/>
      <c r="E9703" s="7"/>
      <c r="H9703">
        <v>9701.5</v>
      </c>
      <c r="I9703">
        <v>0</v>
      </c>
    </row>
    <row r="9704" spans="1:9">
      <c r="A9704" s="7">
        <v>9702.5</v>
      </c>
      <c r="B9704" s="7">
        <v>0</v>
      </c>
      <c r="C9704" s="7"/>
      <c r="D9704" s="7"/>
      <c r="E9704" s="7"/>
      <c r="H9704">
        <v>9702.5</v>
      </c>
      <c r="I9704">
        <v>0</v>
      </c>
    </row>
    <row r="9705" spans="1:9">
      <c r="A9705" s="7">
        <v>9703.5</v>
      </c>
      <c r="B9705" s="7">
        <v>0</v>
      </c>
      <c r="C9705" s="7"/>
      <c r="D9705" s="7"/>
      <c r="E9705" s="7"/>
      <c r="H9705">
        <v>9703.5</v>
      </c>
      <c r="I9705">
        <v>0</v>
      </c>
    </row>
    <row r="9706" spans="1:9">
      <c r="A9706" s="7">
        <v>9704.5</v>
      </c>
      <c r="B9706" s="7">
        <v>0</v>
      </c>
      <c r="C9706" s="7"/>
      <c r="D9706" s="7"/>
      <c r="E9706" s="7"/>
      <c r="H9706">
        <v>9704.5</v>
      </c>
      <c r="I9706">
        <v>0</v>
      </c>
    </row>
    <row r="9707" spans="1:9">
      <c r="A9707" s="7">
        <v>9705.5</v>
      </c>
      <c r="B9707" s="7">
        <v>0</v>
      </c>
      <c r="C9707" s="7"/>
      <c r="D9707" s="7"/>
      <c r="E9707" s="7"/>
      <c r="H9707">
        <v>9705.5</v>
      </c>
      <c r="I9707">
        <v>0</v>
      </c>
    </row>
    <row r="9708" spans="1:9">
      <c r="A9708" s="7">
        <v>9706.5</v>
      </c>
      <c r="B9708" s="7">
        <v>0</v>
      </c>
      <c r="C9708" s="7"/>
      <c r="D9708" s="7"/>
      <c r="E9708" s="7"/>
      <c r="H9708">
        <v>9706.5</v>
      </c>
      <c r="I9708">
        <v>0</v>
      </c>
    </row>
    <row r="9709" spans="1:9">
      <c r="A9709" s="7">
        <v>9707.5</v>
      </c>
      <c r="B9709" s="7">
        <v>0</v>
      </c>
      <c r="C9709" s="7"/>
      <c r="D9709" s="7"/>
      <c r="E9709" s="7"/>
      <c r="H9709">
        <v>9707.5</v>
      </c>
      <c r="I9709">
        <v>0</v>
      </c>
    </row>
    <row r="9710" spans="1:9">
      <c r="A9710" s="7">
        <v>9708.5</v>
      </c>
      <c r="B9710" s="7">
        <v>0</v>
      </c>
      <c r="C9710" s="7"/>
      <c r="D9710" s="7"/>
      <c r="E9710" s="7"/>
      <c r="H9710">
        <v>9708.5</v>
      </c>
      <c r="I9710">
        <v>1</v>
      </c>
    </row>
    <row r="9711" spans="1:9">
      <c r="A9711" s="7">
        <v>9709.5</v>
      </c>
      <c r="B9711" s="7">
        <v>0</v>
      </c>
      <c r="C9711" s="7"/>
      <c r="D9711" s="7"/>
      <c r="E9711" s="7"/>
      <c r="H9711">
        <v>9709.5</v>
      </c>
      <c r="I9711">
        <v>0</v>
      </c>
    </row>
    <row r="9712" spans="1:9">
      <c r="A9712" s="7">
        <v>9710.5</v>
      </c>
      <c r="B9712" s="7">
        <v>0</v>
      </c>
      <c r="C9712" s="7"/>
      <c r="D9712" s="7"/>
      <c r="E9712" s="7"/>
      <c r="H9712">
        <v>9710.5</v>
      </c>
      <c r="I9712">
        <v>0</v>
      </c>
    </row>
    <row r="9713" spans="1:9">
      <c r="A9713" s="7">
        <v>9711.5</v>
      </c>
      <c r="B9713" s="7">
        <v>0</v>
      </c>
      <c r="C9713" s="7"/>
      <c r="D9713" s="7"/>
      <c r="E9713" s="7"/>
      <c r="H9713">
        <v>9711.5</v>
      </c>
      <c r="I9713">
        <v>0</v>
      </c>
    </row>
    <row r="9714" spans="1:9">
      <c r="A9714" s="7">
        <v>9712.5</v>
      </c>
      <c r="B9714" s="7">
        <v>0</v>
      </c>
      <c r="C9714" s="7"/>
      <c r="D9714" s="7"/>
      <c r="E9714" s="7"/>
      <c r="H9714">
        <v>9712.5</v>
      </c>
      <c r="I9714">
        <v>0</v>
      </c>
    </row>
    <row r="9715" spans="1:9">
      <c r="A9715" s="7">
        <v>9713.5</v>
      </c>
      <c r="B9715" s="7">
        <v>0</v>
      </c>
      <c r="C9715" s="7"/>
      <c r="D9715" s="7"/>
      <c r="E9715" s="7"/>
      <c r="H9715">
        <v>9713.5</v>
      </c>
      <c r="I9715">
        <v>0</v>
      </c>
    </row>
    <row r="9716" spans="1:9">
      <c r="A9716" s="7">
        <v>9714.5</v>
      </c>
      <c r="B9716" s="7">
        <v>0</v>
      </c>
      <c r="C9716" s="7"/>
      <c r="D9716" s="7"/>
      <c r="E9716" s="7"/>
      <c r="H9716">
        <v>9714.5</v>
      </c>
      <c r="I9716">
        <v>0</v>
      </c>
    </row>
    <row r="9717" spans="1:9">
      <c r="A9717" s="7">
        <v>9715.5</v>
      </c>
      <c r="B9717" s="7">
        <v>0</v>
      </c>
      <c r="C9717" s="7"/>
      <c r="D9717" s="7"/>
      <c r="E9717" s="7"/>
      <c r="H9717">
        <v>9715.5</v>
      </c>
      <c r="I9717">
        <v>0</v>
      </c>
    </row>
    <row r="9718" spans="1:9">
      <c r="A9718" s="7">
        <v>9716.5</v>
      </c>
      <c r="B9718" s="7">
        <v>0</v>
      </c>
      <c r="C9718" s="7"/>
      <c r="D9718" s="7"/>
      <c r="E9718" s="7"/>
      <c r="H9718">
        <v>9716.5</v>
      </c>
      <c r="I9718">
        <v>0</v>
      </c>
    </row>
    <row r="9719" spans="1:9">
      <c r="A9719" s="7">
        <v>9717.5</v>
      </c>
      <c r="B9719" s="7">
        <v>0</v>
      </c>
      <c r="C9719" s="7"/>
      <c r="D9719" s="7"/>
      <c r="E9719" s="7"/>
      <c r="H9719">
        <v>9717.5</v>
      </c>
      <c r="I9719">
        <v>0</v>
      </c>
    </row>
    <row r="9720" spans="1:9">
      <c r="A9720" s="7">
        <v>9718.5</v>
      </c>
      <c r="B9720" s="7">
        <v>0</v>
      </c>
      <c r="C9720" s="7"/>
      <c r="D9720" s="7"/>
      <c r="E9720" s="7"/>
      <c r="H9720">
        <v>9718.5</v>
      </c>
      <c r="I9720">
        <v>0</v>
      </c>
    </row>
    <row r="9721" spans="1:9">
      <c r="A9721" s="7">
        <v>9719.5</v>
      </c>
      <c r="B9721" s="7">
        <v>0</v>
      </c>
      <c r="C9721" s="7"/>
      <c r="D9721" s="7"/>
      <c r="E9721" s="7"/>
      <c r="H9721">
        <v>9719.5</v>
      </c>
      <c r="I9721">
        <v>0</v>
      </c>
    </row>
    <row r="9722" spans="1:9">
      <c r="A9722" s="7">
        <v>9720.5</v>
      </c>
      <c r="B9722" s="7">
        <v>1</v>
      </c>
      <c r="C9722" s="7"/>
      <c r="D9722" s="7"/>
      <c r="E9722" s="7"/>
      <c r="H9722">
        <v>9720.5</v>
      </c>
      <c r="I9722">
        <v>0</v>
      </c>
    </row>
    <row r="9723" spans="1:9">
      <c r="A9723" s="7">
        <v>9721.5</v>
      </c>
      <c r="B9723" s="7">
        <v>0</v>
      </c>
      <c r="C9723" s="7"/>
      <c r="D9723" s="7"/>
      <c r="E9723" s="7"/>
      <c r="H9723">
        <v>9721.5</v>
      </c>
      <c r="I9723">
        <v>0</v>
      </c>
    </row>
    <row r="9724" spans="1:9">
      <c r="A9724" s="7">
        <v>9722.5</v>
      </c>
      <c r="B9724" s="7">
        <v>0</v>
      </c>
      <c r="C9724" s="7"/>
      <c r="D9724" s="7"/>
      <c r="E9724" s="7"/>
      <c r="H9724">
        <v>9722.5</v>
      </c>
      <c r="I9724">
        <v>0</v>
      </c>
    </row>
    <row r="9725" spans="1:9">
      <c r="A9725" s="7">
        <v>9723.5</v>
      </c>
      <c r="B9725" s="7">
        <v>0</v>
      </c>
      <c r="C9725" s="7"/>
      <c r="D9725" s="7"/>
      <c r="E9725" s="7"/>
      <c r="H9725">
        <v>9723.5</v>
      </c>
      <c r="I9725">
        <v>0</v>
      </c>
    </row>
    <row r="9726" spans="1:9">
      <c r="A9726" s="7">
        <v>9724.5</v>
      </c>
      <c r="B9726" s="7">
        <v>0</v>
      </c>
      <c r="C9726" s="7"/>
      <c r="D9726" s="7"/>
      <c r="E9726" s="7"/>
      <c r="H9726">
        <v>9724.5</v>
      </c>
      <c r="I9726">
        <v>0</v>
      </c>
    </row>
    <row r="9727" spans="1:9">
      <c r="A9727" s="7">
        <v>9725.5</v>
      </c>
      <c r="B9727" s="7">
        <v>0</v>
      </c>
      <c r="C9727" s="7"/>
      <c r="D9727" s="7"/>
      <c r="E9727" s="7"/>
      <c r="H9727">
        <v>9725.5</v>
      </c>
      <c r="I9727">
        <v>0</v>
      </c>
    </row>
    <row r="9728" spans="1:9">
      <c r="A9728" s="7">
        <v>9726.5</v>
      </c>
      <c r="B9728" s="7">
        <v>0</v>
      </c>
      <c r="C9728" s="7"/>
      <c r="D9728" s="7"/>
      <c r="E9728" s="7"/>
      <c r="H9728">
        <v>9726.5</v>
      </c>
      <c r="I9728">
        <v>0</v>
      </c>
    </row>
    <row r="9729" spans="1:9">
      <c r="A9729" s="7">
        <v>9727.5</v>
      </c>
      <c r="B9729" s="7">
        <v>0</v>
      </c>
      <c r="C9729" s="7"/>
      <c r="D9729" s="7"/>
      <c r="E9729" s="7"/>
      <c r="H9729">
        <v>9727.5</v>
      </c>
      <c r="I9729">
        <v>0</v>
      </c>
    </row>
    <row r="9730" spans="1:9">
      <c r="A9730" s="7">
        <v>9728.5</v>
      </c>
      <c r="B9730" s="7">
        <v>0</v>
      </c>
      <c r="C9730" s="7"/>
      <c r="D9730" s="7"/>
      <c r="E9730" s="7"/>
      <c r="H9730">
        <v>9728.5</v>
      </c>
      <c r="I9730">
        <v>0</v>
      </c>
    </row>
    <row r="9731" spans="1:9">
      <c r="A9731" s="7">
        <v>9729.5</v>
      </c>
      <c r="B9731" s="7">
        <v>0</v>
      </c>
      <c r="C9731" s="7"/>
      <c r="D9731" s="7"/>
      <c r="E9731" s="7"/>
      <c r="H9731">
        <v>9729.5</v>
      </c>
      <c r="I9731">
        <v>0</v>
      </c>
    </row>
    <row r="9732" spans="1:9">
      <c r="A9732" s="7">
        <v>9730.5</v>
      </c>
      <c r="B9732" s="7">
        <v>0</v>
      </c>
      <c r="C9732" s="7"/>
      <c r="D9732" s="7"/>
      <c r="E9732" s="7"/>
      <c r="H9732">
        <v>9730.5</v>
      </c>
      <c r="I9732">
        <v>0</v>
      </c>
    </row>
    <row r="9733" spans="1:9">
      <c r="A9733" s="7">
        <v>9731.5</v>
      </c>
      <c r="B9733" s="7">
        <v>0</v>
      </c>
      <c r="C9733" s="7"/>
      <c r="D9733" s="7"/>
      <c r="E9733" s="7"/>
      <c r="H9733">
        <v>9731.5</v>
      </c>
      <c r="I9733">
        <v>0</v>
      </c>
    </row>
    <row r="9734" spans="1:9">
      <c r="A9734" s="7">
        <v>9732.5</v>
      </c>
      <c r="B9734" s="7">
        <v>0</v>
      </c>
      <c r="C9734" s="7"/>
      <c r="D9734" s="7"/>
      <c r="E9734" s="7"/>
      <c r="H9734">
        <v>9732.5</v>
      </c>
      <c r="I9734">
        <v>0</v>
      </c>
    </row>
    <row r="9735" spans="1:9">
      <c r="A9735" s="7">
        <v>9733.5</v>
      </c>
      <c r="B9735" s="7">
        <v>0</v>
      </c>
      <c r="C9735" s="7"/>
      <c r="D9735" s="7"/>
      <c r="E9735" s="7"/>
      <c r="H9735">
        <v>9733.5</v>
      </c>
      <c r="I9735">
        <v>0</v>
      </c>
    </row>
    <row r="9736" spans="1:9">
      <c r="A9736" s="7">
        <v>9734.5</v>
      </c>
      <c r="B9736" s="7">
        <v>0</v>
      </c>
      <c r="C9736" s="7"/>
      <c r="D9736" s="7"/>
      <c r="E9736" s="7"/>
      <c r="H9736">
        <v>9734.5</v>
      </c>
      <c r="I9736">
        <v>0</v>
      </c>
    </row>
    <row r="9737" spans="1:9">
      <c r="A9737" s="7">
        <v>9735.5</v>
      </c>
      <c r="B9737" s="7">
        <v>0</v>
      </c>
      <c r="C9737" s="7"/>
      <c r="D9737" s="7"/>
      <c r="E9737" s="7"/>
      <c r="H9737">
        <v>9735.5</v>
      </c>
      <c r="I9737">
        <v>0</v>
      </c>
    </row>
    <row r="9738" spans="1:9">
      <c r="A9738" s="7">
        <v>9736.5</v>
      </c>
      <c r="B9738" s="7">
        <v>0</v>
      </c>
      <c r="C9738" s="7"/>
      <c r="D9738" s="7"/>
      <c r="E9738" s="7"/>
      <c r="H9738">
        <v>9736.5</v>
      </c>
      <c r="I9738">
        <v>0</v>
      </c>
    </row>
    <row r="9739" spans="1:9">
      <c r="A9739" s="7">
        <v>9737.5</v>
      </c>
      <c r="B9739" s="7">
        <v>0</v>
      </c>
      <c r="C9739" s="7"/>
      <c r="D9739" s="7"/>
      <c r="E9739" s="7"/>
      <c r="H9739">
        <v>9737.5</v>
      </c>
      <c r="I9739">
        <v>0</v>
      </c>
    </row>
    <row r="9740" spans="1:9">
      <c r="A9740" s="7">
        <v>9738.5</v>
      </c>
      <c r="B9740" s="7">
        <v>0</v>
      </c>
      <c r="C9740" s="7"/>
      <c r="D9740" s="7"/>
      <c r="E9740" s="7"/>
      <c r="H9740">
        <v>9738.5</v>
      </c>
      <c r="I9740">
        <v>0</v>
      </c>
    </row>
    <row r="9741" spans="1:9">
      <c r="A9741" s="7">
        <v>9739.5</v>
      </c>
      <c r="B9741" s="7">
        <v>0</v>
      </c>
      <c r="C9741" s="7"/>
      <c r="D9741" s="7"/>
      <c r="E9741" s="7"/>
      <c r="H9741">
        <v>9739.5</v>
      </c>
      <c r="I9741">
        <v>0</v>
      </c>
    </row>
    <row r="9742" spans="1:9">
      <c r="A9742" s="7">
        <v>9740.5</v>
      </c>
      <c r="B9742" s="7">
        <v>0</v>
      </c>
      <c r="C9742" s="7"/>
      <c r="D9742" s="7"/>
      <c r="E9742" s="7"/>
      <c r="H9742">
        <v>9740.5</v>
      </c>
      <c r="I9742">
        <v>0</v>
      </c>
    </row>
    <row r="9743" spans="1:9">
      <c r="A9743" s="7">
        <v>9741.5</v>
      </c>
      <c r="B9743" s="7">
        <v>0</v>
      </c>
      <c r="C9743" s="7"/>
      <c r="D9743" s="7"/>
      <c r="E9743" s="7"/>
      <c r="H9743">
        <v>9741.5</v>
      </c>
      <c r="I9743">
        <v>0</v>
      </c>
    </row>
    <row r="9744" spans="1:9">
      <c r="A9744" s="7">
        <v>9742.5</v>
      </c>
      <c r="B9744" s="7">
        <v>0</v>
      </c>
      <c r="C9744" s="7"/>
      <c r="D9744" s="7"/>
      <c r="E9744" s="7"/>
      <c r="H9744">
        <v>9742.5</v>
      </c>
      <c r="I9744">
        <v>0</v>
      </c>
    </row>
    <row r="9745" spans="1:9">
      <c r="A9745" s="7">
        <v>9743.5</v>
      </c>
      <c r="B9745" s="7">
        <v>0</v>
      </c>
      <c r="C9745" s="7"/>
      <c r="D9745" s="7"/>
      <c r="E9745" s="7"/>
      <c r="H9745">
        <v>9743.5</v>
      </c>
      <c r="I9745">
        <v>0</v>
      </c>
    </row>
    <row r="9746" spans="1:9">
      <c r="A9746" s="7">
        <v>9744.5</v>
      </c>
      <c r="B9746" s="7">
        <v>0</v>
      </c>
      <c r="C9746" s="7"/>
      <c r="D9746" s="7"/>
      <c r="E9746" s="7"/>
      <c r="H9746">
        <v>9744.5</v>
      </c>
      <c r="I9746">
        <v>1</v>
      </c>
    </row>
    <row r="9747" spans="1:9">
      <c r="A9747" s="7">
        <v>9745.5</v>
      </c>
      <c r="B9747" s="7">
        <v>0</v>
      </c>
      <c r="C9747" s="7"/>
      <c r="D9747" s="7"/>
      <c r="E9747" s="7"/>
      <c r="H9747">
        <v>9745.5</v>
      </c>
      <c r="I9747">
        <v>0</v>
      </c>
    </row>
    <row r="9748" spans="1:9">
      <c r="A9748" s="7">
        <v>9746.5</v>
      </c>
      <c r="B9748" s="7">
        <v>0</v>
      </c>
      <c r="C9748" s="7"/>
      <c r="D9748" s="7"/>
      <c r="E9748" s="7"/>
      <c r="H9748">
        <v>9746.5</v>
      </c>
      <c r="I9748">
        <v>0</v>
      </c>
    </row>
    <row r="9749" spans="1:9">
      <c r="A9749" s="7">
        <v>9747.5</v>
      </c>
      <c r="B9749" s="7">
        <v>0</v>
      </c>
      <c r="C9749" s="7"/>
      <c r="D9749" s="7"/>
      <c r="E9749" s="7"/>
      <c r="H9749">
        <v>9747.5</v>
      </c>
      <c r="I9749">
        <v>0</v>
      </c>
    </row>
    <row r="9750" spans="1:9">
      <c r="A9750" s="7">
        <v>9748.5</v>
      </c>
      <c r="B9750" s="7">
        <v>0</v>
      </c>
      <c r="C9750" s="7"/>
      <c r="D9750" s="7"/>
      <c r="E9750" s="7"/>
      <c r="H9750">
        <v>9748.5</v>
      </c>
      <c r="I9750">
        <v>0</v>
      </c>
    </row>
    <row r="9751" spans="1:9">
      <c r="A9751" s="7">
        <v>9749.5</v>
      </c>
      <c r="B9751" s="7">
        <v>0</v>
      </c>
      <c r="C9751" s="7"/>
      <c r="D9751" s="7"/>
      <c r="E9751" s="7"/>
      <c r="H9751">
        <v>9749.5</v>
      </c>
      <c r="I9751">
        <v>0</v>
      </c>
    </row>
    <row r="9752" spans="1:9">
      <c r="A9752" s="7">
        <v>9750.5</v>
      </c>
      <c r="B9752" s="7">
        <v>0</v>
      </c>
      <c r="C9752" s="7"/>
      <c r="D9752" s="7"/>
      <c r="E9752" s="7"/>
      <c r="H9752">
        <v>9750.5</v>
      </c>
      <c r="I9752">
        <v>0</v>
      </c>
    </row>
    <row r="9753" spans="1:9">
      <c r="A9753" s="7">
        <v>9751.5</v>
      </c>
      <c r="B9753" s="7">
        <v>0</v>
      </c>
      <c r="C9753" s="7"/>
      <c r="D9753" s="7"/>
      <c r="E9753" s="7"/>
      <c r="H9753">
        <v>9751.5</v>
      </c>
      <c r="I9753">
        <v>0</v>
      </c>
    </row>
    <row r="9754" spans="1:9">
      <c r="A9754" s="7">
        <v>9752.5</v>
      </c>
      <c r="B9754" s="7">
        <v>0</v>
      </c>
      <c r="C9754" s="7"/>
      <c r="D9754" s="7"/>
      <c r="E9754" s="7"/>
      <c r="H9754">
        <v>9752.5</v>
      </c>
      <c r="I9754">
        <v>1</v>
      </c>
    </row>
    <row r="9755" spans="1:9">
      <c r="A9755" s="7">
        <v>9753.5</v>
      </c>
      <c r="B9755" s="7">
        <v>0</v>
      </c>
      <c r="C9755" s="7"/>
      <c r="D9755" s="7"/>
      <c r="E9755" s="7"/>
      <c r="H9755">
        <v>9753.5</v>
      </c>
      <c r="I9755">
        <v>0</v>
      </c>
    </row>
    <row r="9756" spans="1:9">
      <c r="A9756" s="7">
        <v>9754.5</v>
      </c>
      <c r="B9756" s="7">
        <v>0</v>
      </c>
      <c r="C9756" s="7"/>
      <c r="D9756" s="7"/>
      <c r="E9756" s="7"/>
      <c r="H9756">
        <v>9754.5</v>
      </c>
      <c r="I9756">
        <v>0</v>
      </c>
    </row>
    <row r="9757" spans="1:9">
      <c r="A9757" s="7">
        <v>9755.5</v>
      </c>
      <c r="B9757" s="7">
        <v>0</v>
      </c>
      <c r="C9757" s="7"/>
      <c r="D9757" s="7"/>
      <c r="E9757" s="7"/>
      <c r="H9757">
        <v>9755.5</v>
      </c>
      <c r="I9757">
        <v>0</v>
      </c>
    </row>
    <row r="9758" spans="1:9">
      <c r="A9758" s="7">
        <v>9756.5</v>
      </c>
      <c r="B9758" s="7">
        <v>0</v>
      </c>
      <c r="C9758" s="7"/>
      <c r="D9758" s="7"/>
      <c r="E9758" s="7"/>
      <c r="H9758">
        <v>9756.5</v>
      </c>
      <c r="I9758">
        <v>0</v>
      </c>
    </row>
    <row r="9759" spans="1:9">
      <c r="A9759" s="7">
        <v>9757.5</v>
      </c>
      <c r="B9759" s="7">
        <v>0</v>
      </c>
      <c r="C9759" s="7"/>
      <c r="D9759" s="7"/>
      <c r="E9759" s="7"/>
      <c r="H9759">
        <v>9757.5</v>
      </c>
      <c r="I9759">
        <v>0</v>
      </c>
    </row>
    <row r="9760" spans="1:9">
      <c r="A9760" s="7">
        <v>9758.5</v>
      </c>
      <c r="B9760" s="7">
        <v>0</v>
      </c>
      <c r="C9760" s="7"/>
      <c r="D9760" s="7"/>
      <c r="E9760" s="7"/>
      <c r="H9760">
        <v>9758.5</v>
      </c>
      <c r="I9760">
        <v>0</v>
      </c>
    </row>
    <row r="9761" spans="1:9">
      <c r="A9761" s="7">
        <v>9759.5</v>
      </c>
      <c r="B9761" s="7">
        <v>0</v>
      </c>
      <c r="C9761" s="7"/>
      <c r="D9761" s="7"/>
      <c r="E9761" s="7"/>
      <c r="H9761">
        <v>9759.5</v>
      </c>
      <c r="I9761">
        <v>0</v>
      </c>
    </row>
    <row r="9762" spans="1:9">
      <c r="A9762" s="7">
        <v>9760.5</v>
      </c>
      <c r="B9762" s="7">
        <v>0</v>
      </c>
      <c r="C9762" s="7"/>
      <c r="D9762" s="7"/>
      <c r="E9762" s="7"/>
      <c r="H9762">
        <v>9760.5</v>
      </c>
      <c r="I9762">
        <v>0</v>
      </c>
    </row>
    <row r="9763" spans="1:9">
      <c r="A9763" s="7">
        <v>9761.5</v>
      </c>
      <c r="B9763" s="7">
        <v>0</v>
      </c>
      <c r="C9763" s="7"/>
      <c r="D9763" s="7"/>
      <c r="E9763" s="7"/>
      <c r="H9763">
        <v>9761.5</v>
      </c>
      <c r="I9763">
        <v>0</v>
      </c>
    </row>
    <row r="9764" spans="1:9">
      <c r="A9764" s="7">
        <v>9762.5</v>
      </c>
      <c r="B9764" s="7">
        <v>0</v>
      </c>
      <c r="C9764" s="7"/>
      <c r="D9764" s="7"/>
      <c r="E9764" s="7"/>
      <c r="H9764">
        <v>9762.5</v>
      </c>
      <c r="I9764">
        <v>0</v>
      </c>
    </row>
    <row r="9765" spans="1:9">
      <c r="A9765" s="7">
        <v>9763.5</v>
      </c>
      <c r="B9765" s="7">
        <v>0</v>
      </c>
      <c r="C9765" s="7"/>
      <c r="D9765" s="7"/>
      <c r="E9765" s="7"/>
      <c r="H9765">
        <v>9763.5</v>
      </c>
      <c r="I9765">
        <v>0</v>
      </c>
    </row>
    <row r="9766" spans="1:9">
      <c r="A9766" s="7">
        <v>9764.5</v>
      </c>
      <c r="B9766" s="7">
        <v>0</v>
      </c>
      <c r="C9766" s="7"/>
      <c r="D9766" s="7"/>
      <c r="E9766" s="7"/>
      <c r="H9766">
        <v>9764.5</v>
      </c>
      <c r="I9766">
        <v>0</v>
      </c>
    </row>
    <row r="9767" spans="1:9">
      <c r="A9767" s="7">
        <v>9765.5</v>
      </c>
      <c r="B9767" s="7">
        <v>0</v>
      </c>
      <c r="C9767" s="7"/>
      <c r="D9767" s="7"/>
      <c r="E9767" s="7"/>
      <c r="H9767">
        <v>9765.5</v>
      </c>
      <c r="I9767">
        <v>0</v>
      </c>
    </row>
    <row r="9768" spans="1:9">
      <c r="A9768" s="7">
        <v>9766.5</v>
      </c>
      <c r="B9768" s="7">
        <v>0</v>
      </c>
      <c r="C9768" s="7"/>
      <c r="D9768" s="7"/>
      <c r="E9768" s="7"/>
      <c r="H9768">
        <v>9766.5</v>
      </c>
      <c r="I9768">
        <v>0</v>
      </c>
    </row>
    <row r="9769" spans="1:9">
      <c r="A9769" s="7">
        <v>9767.5</v>
      </c>
      <c r="B9769" s="7">
        <v>0</v>
      </c>
      <c r="C9769" s="7"/>
      <c r="D9769" s="7"/>
      <c r="E9769" s="7"/>
      <c r="H9769">
        <v>9767.5</v>
      </c>
      <c r="I9769">
        <v>0</v>
      </c>
    </row>
    <row r="9770" spans="1:9">
      <c r="A9770" s="7">
        <v>9768.5</v>
      </c>
      <c r="B9770" s="7">
        <v>0</v>
      </c>
      <c r="C9770" s="7"/>
      <c r="D9770" s="7"/>
      <c r="E9770" s="7"/>
      <c r="H9770">
        <v>9768.5</v>
      </c>
      <c r="I9770">
        <v>0</v>
      </c>
    </row>
    <row r="9771" spans="1:9">
      <c r="A9771" s="7">
        <v>9769.5</v>
      </c>
      <c r="B9771" s="7">
        <v>0</v>
      </c>
      <c r="C9771" s="7"/>
      <c r="D9771" s="7"/>
      <c r="E9771" s="7"/>
      <c r="H9771">
        <v>9769.5</v>
      </c>
      <c r="I9771">
        <v>0</v>
      </c>
    </row>
    <row r="9772" spans="1:9">
      <c r="A9772" s="7">
        <v>9770.5</v>
      </c>
      <c r="B9772" s="7">
        <v>0</v>
      </c>
      <c r="C9772" s="7"/>
      <c r="D9772" s="7"/>
      <c r="E9772" s="7"/>
      <c r="H9772">
        <v>9770.5</v>
      </c>
      <c r="I9772">
        <v>0</v>
      </c>
    </row>
    <row r="9773" spans="1:9">
      <c r="A9773" s="7">
        <v>9771.5</v>
      </c>
      <c r="B9773" s="7">
        <v>0</v>
      </c>
      <c r="C9773" s="7"/>
      <c r="D9773" s="7"/>
      <c r="E9773" s="7"/>
      <c r="H9773">
        <v>9771.5</v>
      </c>
      <c r="I9773">
        <v>0</v>
      </c>
    </row>
    <row r="9774" spans="1:9">
      <c r="A9774" s="7">
        <v>9772.5</v>
      </c>
      <c r="B9774" s="7">
        <v>0</v>
      </c>
      <c r="C9774" s="7"/>
      <c r="D9774" s="7"/>
      <c r="E9774" s="7"/>
      <c r="H9774">
        <v>9772.5</v>
      </c>
      <c r="I9774">
        <v>0</v>
      </c>
    </row>
    <row r="9775" spans="1:9">
      <c r="A9775" s="7">
        <v>9773.5</v>
      </c>
      <c r="B9775" s="7">
        <v>0</v>
      </c>
      <c r="C9775" s="7"/>
      <c r="D9775" s="7"/>
      <c r="E9775" s="7"/>
      <c r="H9775">
        <v>9773.5</v>
      </c>
      <c r="I9775">
        <v>0</v>
      </c>
    </row>
    <row r="9776" spans="1:9">
      <c r="A9776" s="7">
        <v>9774.5</v>
      </c>
      <c r="B9776" s="7">
        <v>0</v>
      </c>
      <c r="C9776" s="7"/>
      <c r="D9776" s="7"/>
      <c r="E9776" s="7"/>
      <c r="H9776">
        <v>9774.5</v>
      </c>
      <c r="I9776">
        <v>0</v>
      </c>
    </row>
    <row r="9777" spans="1:9">
      <c r="A9777" s="7">
        <v>9775.5</v>
      </c>
      <c r="B9777" s="7">
        <v>0</v>
      </c>
      <c r="C9777" s="7"/>
      <c r="D9777" s="7"/>
      <c r="E9777" s="7"/>
      <c r="H9777">
        <v>9775.5</v>
      </c>
      <c r="I9777">
        <v>0</v>
      </c>
    </row>
    <row r="9778" spans="1:9">
      <c r="A9778" s="7">
        <v>9776.5</v>
      </c>
      <c r="B9778" s="7">
        <v>0</v>
      </c>
      <c r="C9778" s="7"/>
      <c r="D9778" s="7"/>
      <c r="E9778" s="7"/>
      <c r="H9778">
        <v>9776.5</v>
      </c>
      <c r="I9778">
        <v>0</v>
      </c>
    </row>
    <row r="9779" spans="1:9">
      <c r="A9779" s="7">
        <v>9777.5</v>
      </c>
      <c r="B9779" s="7">
        <v>0</v>
      </c>
      <c r="C9779" s="7"/>
      <c r="D9779" s="7"/>
      <c r="E9779" s="7"/>
      <c r="H9779">
        <v>9777.5</v>
      </c>
      <c r="I9779">
        <v>0</v>
      </c>
    </row>
    <row r="9780" spans="1:9">
      <c r="A9780" s="7">
        <v>9778.5</v>
      </c>
      <c r="B9780" s="7">
        <v>0</v>
      </c>
      <c r="C9780" s="7"/>
      <c r="D9780" s="7"/>
      <c r="E9780" s="7"/>
      <c r="H9780">
        <v>9778.5</v>
      </c>
      <c r="I9780">
        <v>0</v>
      </c>
    </row>
    <row r="9781" spans="1:9">
      <c r="A9781" s="7">
        <v>9779.5</v>
      </c>
      <c r="B9781" s="7">
        <v>0</v>
      </c>
      <c r="C9781" s="7"/>
      <c r="D9781" s="7"/>
      <c r="E9781" s="7"/>
      <c r="H9781">
        <v>9779.5</v>
      </c>
      <c r="I9781">
        <v>0</v>
      </c>
    </row>
    <row r="9782" spans="1:9">
      <c r="A9782" s="7">
        <v>9780.5</v>
      </c>
      <c r="B9782" s="7">
        <v>0</v>
      </c>
      <c r="C9782" s="7"/>
      <c r="D9782" s="7"/>
      <c r="E9782" s="7"/>
      <c r="H9782">
        <v>9780.5</v>
      </c>
      <c r="I9782">
        <v>0</v>
      </c>
    </row>
    <row r="9783" spans="1:9">
      <c r="A9783" s="7">
        <v>9781.5</v>
      </c>
      <c r="B9783" s="7">
        <v>0</v>
      </c>
      <c r="C9783" s="7"/>
      <c r="D9783" s="7"/>
      <c r="E9783" s="7"/>
      <c r="H9783">
        <v>9781.5</v>
      </c>
      <c r="I9783">
        <v>0</v>
      </c>
    </row>
    <row r="9784" spans="1:9">
      <c r="A9784" s="7">
        <v>9782.5</v>
      </c>
      <c r="B9784" s="7">
        <v>0</v>
      </c>
      <c r="C9784" s="7"/>
      <c r="D9784" s="7"/>
      <c r="E9784" s="7"/>
      <c r="H9784">
        <v>9782.5</v>
      </c>
      <c r="I9784">
        <v>0</v>
      </c>
    </row>
    <row r="9785" spans="1:9">
      <c r="A9785" s="7">
        <v>9783.5</v>
      </c>
      <c r="B9785" s="7">
        <v>0</v>
      </c>
      <c r="C9785" s="7"/>
      <c r="D9785" s="7"/>
      <c r="E9785" s="7"/>
      <c r="H9785">
        <v>9783.5</v>
      </c>
      <c r="I9785">
        <v>0</v>
      </c>
    </row>
    <row r="9786" spans="1:9">
      <c r="A9786" s="7">
        <v>9784.5</v>
      </c>
      <c r="B9786" s="7">
        <v>0</v>
      </c>
      <c r="C9786" s="7"/>
      <c r="D9786" s="7"/>
      <c r="E9786" s="7"/>
      <c r="H9786">
        <v>9784.5</v>
      </c>
      <c r="I9786">
        <v>0</v>
      </c>
    </row>
    <row r="9787" spans="1:9">
      <c r="A9787" s="7">
        <v>9785.5</v>
      </c>
      <c r="B9787" s="7">
        <v>0</v>
      </c>
      <c r="C9787" s="7"/>
      <c r="D9787" s="7"/>
      <c r="E9787" s="7"/>
      <c r="H9787">
        <v>9785.5</v>
      </c>
      <c r="I9787">
        <v>0</v>
      </c>
    </row>
    <row r="9788" spans="1:9">
      <c r="A9788" s="7">
        <v>9786.5</v>
      </c>
      <c r="B9788" s="7">
        <v>0</v>
      </c>
      <c r="C9788" s="7"/>
      <c r="D9788" s="7"/>
      <c r="E9788" s="7"/>
      <c r="H9788">
        <v>9786.5</v>
      </c>
      <c r="I9788">
        <v>0</v>
      </c>
    </row>
    <row r="9789" spans="1:9">
      <c r="A9789" s="7">
        <v>9787.5</v>
      </c>
      <c r="B9789" s="7">
        <v>0</v>
      </c>
      <c r="C9789" s="7"/>
      <c r="D9789" s="7"/>
      <c r="E9789" s="7"/>
      <c r="H9789">
        <v>9787.5</v>
      </c>
      <c r="I9789">
        <v>0</v>
      </c>
    </row>
    <row r="9790" spans="1:9">
      <c r="A9790" s="7">
        <v>9788.5</v>
      </c>
      <c r="B9790" s="7">
        <v>0</v>
      </c>
      <c r="C9790" s="7"/>
      <c r="D9790" s="7"/>
      <c r="E9790" s="7"/>
      <c r="H9790">
        <v>9788.5</v>
      </c>
      <c r="I9790">
        <v>0</v>
      </c>
    </row>
    <row r="9791" spans="1:9">
      <c r="A9791" s="7">
        <v>9789.5</v>
      </c>
      <c r="B9791" s="7">
        <v>0</v>
      </c>
      <c r="C9791" s="7"/>
      <c r="D9791" s="7"/>
      <c r="E9791" s="7"/>
      <c r="H9791">
        <v>9789.5</v>
      </c>
      <c r="I9791">
        <v>0</v>
      </c>
    </row>
    <row r="9792" spans="1:9">
      <c r="A9792" s="7">
        <v>9790.5</v>
      </c>
      <c r="B9792" s="7">
        <v>0</v>
      </c>
      <c r="C9792" s="7"/>
      <c r="D9792" s="7"/>
      <c r="E9792" s="7"/>
      <c r="H9792">
        <v>9790.5</v>
      </c>
      <c r="I9792">
        <v>0</v>
      </c>
    </row>
    <row r="9793" spans="1:9">
      <c r="A9793" s="7">
        <v>9791.5</v>
      </c>
      <c r="B9793" s="7">
        <v>0</v>
      </c>
      <c r="C9793" s="7"/>
      <c r="D9793" s="7"/>
      <c r="E9793" s="7"/>
      <c r="H9793">
        <v>9791.5</v>
      </c>
      <c r="I9793">
        <v>0</v>
      </c>
    </row>
    <row r="9794" spans="1:9">
      <c r="A9794" s="7">
        <v>9792.5</v>
      </c>
      <c r="B9794" s="7">
        <v>0</v>
      </c>
      <c r="C9794" s="7"/>
      <c r="D9794" s="7"/>
      <c r="E9794" s="7"/>
      <c r="H9794">
        <v>9792.5</v>
      </c>
      <c r="I9794">
        <v>0</v>
      </c>
    </row>
    <row r="9795" spans="1:9">
      <c r="A9795" s="7">
        <v>9793.5</v>
      </c>
      <c r="B9795" s="7">
        <v>0</v>
      </c>
      <c r="C9795" s="7"/>
      <c r="D9795" s="7"/>
      <c r="E9795" s="7"/>
      <c r="H9795">
        <v>9793.5</v>
      </c>
      <c r="I9795">
        <v>0</v>
      </c>
    </row>
    <row r="9796" spans="1:9">
      <c r="A9796" s="7">
        <v>9794.5</v>
      </c>
      <c r="B9796" s="7">
        <v>0</v>
      </c>
      <c r="C9796" s="7"/>
      <c r="D9796" s="7"/>
      <c r="E9796" s="7"/>
      <c r="H9796">
        <v>9794.5</v>
      </c>
      <c r="I9796">
        <v>0</v>
      </c>
    </row>
    <row r="9797" spans="1:9">
      <c r="A9797" s="7">
        <v>9795.5</v>
      </c>
      <c r="B9797" s="7">
        <v>0</v>
      </c>
      <c r="C9797" s="7"/>
      <c r="D9797" s="7"/>
      <c r="E9797" s="7"/>
      <c r="H9797">
        <v>9795.5</v>
      </c>
      <c r="I9797">
        <v>0</v>
      </c>
    </row>
    <row r="9798" spans="1:9">
      <c r="A9798" s="7">
        <v>9796.5</v>
      </c>
      <c r="B9798" s="7">
        <v>0</v>
      </c>
      <c r="C9798" s="7"/>
      <c r="D9798" s="7"/>
      <c r="E9798" s="7"/>
      <c r="H9798">
        <v>9796.5</v>
      </c>
      <c r="I9798">
        <v>0</v>
      </c>
    </row>
    <row r="9799" spans="1:9">
      <c r="A9799" s="7">
        <v>9797.5</v>
      </c>
      <c r="B9799" s="7">
        <v>0</v>
      </c>
      <c r="C9799" s="7"/>
      <c r="D9799" s="7"/>
      <c r="E9799" s="7"/>
      <c r="H9799">
        <v>9797.5</v>
      </c>
      <c r="I9799">
        <v>0</v>
      </c>
    </row>
    <row r="9800" spans="1:9">
      <c r="A9800" s="7">
        <v>9798.5</v>
      </c>
      <c r="B9800" s="7">
        <v>0</v>
      </c>
      <c r="C9800" s="7"/>
      <c r="D9800" s="7"/>
      <c r="E9800" s="7"/>
      <c r="H9800">
        <v>9798.5</v>
      </c>
      <c r="I9800">
        <v>0</v>
      </c>
    </row>
    <row r="9801" spans="1:9">
      <c r="A9801" s="7">
        <v>9799.5</v>
      </c>
      <c r="B9801" s="7">
        <v>0</v>
      </c>
      <c r="C9801" s="7"/>
      <c r="D9801" s="7"/>
      <c r="E9801" s="7"/>
      <c r="H9801">
        <v>9799.5</v>
      </c>
      <c r="I9801">
        <v>0</v>
      </c>
    </row>
    <row r="9802" spans="1:9">
      <c r="A9802" s="7">
        <v>9800.5</v>
      </c>
      <c r="B9802" s="7">
        <v>0</v>
      </c>
      <c r="C9802" s="7"/>
      <c r="D9802" s="7"/>
      <c r="E9802" s="7"/>
      <c r="H9802">
        <v>9800.5</v>
      </c>
      <c r="I9802">
        <v>0</v>
      </c>
    </row>
    <row r="9803" spans="1:9">
      <c r="A9803" s="7">
        <v>9801.5</v>
      </c>
      <c r="B9803" s="7">
        <v>0</v>
      </c>
      <c r="C9803" s="7"/>
      <c r="D9803" s="7"/>
      <c r="E9803" s="7"/>
      <c r="H9803">
        <v>9801.5</v>
      </c>
      <c r="I9803">
        <v>0</v>
      </c>
    </row>
    <row r="9804" spans="1:9">
      <c r="A9804" s="7">
        <v>9802.5</v>
      </c>
      <c r="B9804" s="7">
        <v>0</v>
      </c>
      <c r="C9804" s="7"/>
      <c r="D9804" s="7"/>
      <c r="E9804" s="7"/>
      <c r="H9804">
        <v>9802.5</v>
      </c>
      <c r="I9804">
        <v>0</v>
      </c>
    </row>
    <row r="9805" spans="1:9">
      <c r="A9805" s="7">
        <v>9803.5</v>
      </c>
      <c r="B9805" s="7">
        <v>0</v>
      </c>
      <c r="C9805" s="7"/>
      <c r="D9805" s="7"/>
      <c r="E9805" s="7"/>
      <c r="H9805">
        <v>9803.5</v>
      </c>
      <c r="I9805">
        <v>0</v>
      </c>
    </row>
    <row r="9806" spans="1:9">
      <c r="A9806" s="7">
        <v>9804.5</v>
      </c>
      <c r="B9806" s="7">
        <v>0</v>
      </c>
      <c r="C9806" s="7"/>
      <c r="D9806" s="7"/>
      <c r="E9806" s="7"/>
      <c r="H9806">
        <v>9804.5</v>
      </c>
      <c r="I9806">
        <v>0</v>
      </c>
    </row>
    <row r="9807" spans="1:9">
      <c r="A9807" s="7">
        <v>9805.5</v>
      </c>
      <c r="B9807" s="7">
        <v>0</v>
      </c>
      <c r="C9807" s="7"/>
      <c r="D9807" s="7"/>
      <c r="E9807" s="7"/>
      <c r="H9807">
        <v>9805.5</v>
      </c>
      <c r="I9807">
        <v>0</v>
      </c>
    </row>
    <row r="9808" spans="1:9">
      <c r="A9808" s="7">
        <v>9806.5</v>
      </c>
      <c r="B9808" s="7">
        <v>0</v>
      </c>
      <c r="C9808" s="7"/>
      <c r="D9808" s="7"/>
      <c r="E9808" s="7"/>
      <c r="H9808">
        <v>9806.5</v>
      </c>
      <c r="I9808">
        <v>0</v>
      </c>
    </row>
    <row r="9809" spans="1:9">
      <c r="A9809" s="7">
        <v>9807.5</v>
      </c>
      <c r="B9809" s="7">
        <v>0</v>
      </c>
      <c r="C9809" s="7"/>
      <c r="D9809" s="7"/>
      <c r="E9809" s="7"/>
      <c r="H9809">
        <v>9807.5</v>
      </c>
      <c r="I9809">
        <v>1</v>
      </c>
    </row>
    <row r="9810" spans="1:9">
      <c r="A9810" s="7">
        <v>9808.5</v>
      </c>
      <c r="B9810" s="7">
        <v>0</v>
      </c>
      <c r="C9810" s="7"/>
      <c r="D9810" s="7"/>
      <c r="E9810" s="7"/>
      <c r="H9810">
        <v>9808.5</v>
      </c>
      <c r="I9810">
        <v>0</v>
      </c>
    </row>
    <row r="9811" spans="1:9">
      <c r="A9811" s="7">
        <v>9809.5</v>
      </c>
      <c r="B9811" s="7">
        <v>0</v>
      </c>
      <c r="C9811" s="7"/>
      <c r="D9811" s="7"/>
      <c r="E9811" s="7"/>
      <c r="H9811">
        <v>9809.5</v>
      </c>
      <c r="I9811">
        <v>0</v>
      </c>
    </row>
    <row r="9812" spans="1:9">
      <c r="A9812" s="7">
        <v>9810.5</v>
      </c>
      <c r="B9812" s="7">
        <v>0</v>
      </c>
      <c r="C9812" s="7"/>
      <c r="D9812" s="7"/>
      <c r="E9812" s="7"/>
      <c r="H9812">
        <v>9810.5</v>
      </c>
      <c r="I9812">
        <v>0</v>
      </c>
    </row>
    <row r="9813" spans="1:9">
      <c r="A9813" s="7">
        <v>9811.5</v>
      </c>
      <c r="B9813" s="7">
        <v>0</v>
      </c>
      <c r="C9813" s="7"/>
      <c r="D9813" s="7"/>
      <c r="E9813" s="7"/>
      <c r="H9813">
        <v>9811.5</v>
      </c>
      <c r="I9813">
        <v>0</v>
      </c>
    </row>
    <row r="9814" spans="1:9">
      <c r="A9814" s="7">
        <v>9812.5</v>
      </c>
      <c r="B9814" s="7">
        <v>0</v>
      </c>
      <c r="C9814" s="7"/>
      <c r="D9814" s="7"/>
      <c r="E9814" s="7"/>
      <c r="H9814">
        <v>9812.5</v>
      </c>
      <c r="I9814">
        <v>0</v>
      </c>
    </row>
    <row r="9815" spans="1:9">
      <c r="A9815" s="7">
        <v>9813.5</v>
      </c>
      <c r="B9815" s="7">
        <v>0</v>
      </c>
      <c r="C9815" s="7"/>
      <c r="D9815" s="7"/>
      <c r="E9815" s="7"/>
      <c r="H9815">
        <v>9813.5</v>
      </c>
      <c r="I9815">
        <v>0</v>
      </c>
    </row>
    <row r="9816" spans="1:9">
      <c r="A9816" s="7">
        <v>9814.5</v>
      </c>
      <c r="B9816" s="7">
        <v>0</v>
      </c>
      <c r="C9816" s="7"/>
      <c r="D9816" s="7"/>
      <c r="E9816" s="7"/>
      <c r="H9816">
        <v>9814.5</v>
      </c>
      <c r="I9816">
        <v>0</v>
      </c>
    </row>
    <row r="9817" spans="1:9">
      <c r="A9817" s="7">
        <v>9815.5</v>
      </c>
      <c r="B9817" s="7">
        <v>0</v>
      </c>
      <c r="C9817" s="7"/>
      <c r="D9817" s="7"/>
      <c r="E9817" s="7"/>
      <c r="H9817">
        <v>9815.5</v>
      </c>
      <c r="I9817">
        <v>0</v>
      </c>
    </row>
    <row r="9818" spans="1:9">
      <c r="A9818" s="7">
        <v>9816.5</v>
      </c>
      <c r="B9818" s="7">
        <v>0</v>
      </c>
      <c r="C9818" s="7"/>
      <c r="D9818" s="7"/>
      <c r="E9818" s="7"/>
      <c r="H9818">
        <v>9816.5</v>
      </c>
      <c r="I9818">
        <v>0</v>
      </c>
    </row>
    <row r="9819" spans="1:9">
      <c r="A9819" s="7">
        <v>9817.5</v>
      </c>
      <c r="B9819" s="7">
        <v>0</v>
      </c>
      <c r="C9819" s="7"/>
      <c r="D9819" s="7"/>
      <c r="E9819" s="7"/>
      <c r="H9819">
        <v>9817.5</v>
      </c>
      <c r="I9819">
        <v>0</v>
      </c>
    </row>
    <row r="9820" spans="1:9">
      <c r="A9820" s="7">
        <v>9818.5</v>
      </c>
      <c r="B9820" s="7">
        <v>0</v>
      </c>
      <c r="C9820" s="7"/>
      <c r="D9820" s="7"/>
      <c r="E9820" s="7"/>
      <c r="H9820">
        <v>9818.5</v>
      </c>
      <c r="I9820">
        <v>0</v>
      </c>
    </row>
    <row r="9821" spans="1:9">
      <c r="A9821" s="7">
        <v>9819.5</v>
      </c>
      <c r="B9821" s="7">
        <v>0</v>
      </c>
      <c r="C9821" s="7"/>
      <c r="D9821" s="7"/>
      <c r="E9821" s="7"/>
      <c r="H9821">
        <v>9819.5</v>
      </c>
      <c r="I9821">
        <v>0</v>
      </c>
    </row>
    <row r="9822" spans="1:9">
      <c r="A9822" s="7">
        <v>9820.5</v>
      </c>
      <c r="B9822" s="7">
        <v>0</v>
      </c>
      <c r="C9822" s="7"/>
      <c r="D9822" s="7"/>
      <c r="E9822" s="7"/>
      <c r="H9822">
        <v>9820.5</v>
      </c>
      <c r="I9822">
        <v>0</v>
      </c>
    </row>
    <row r="9823" spans="1:9">
      <c r="A9823" s="7">
        <v>9821.5</v>
      </c>
      <c r="B9823" s="7">
        <v>0</v>
      </c>
      <c r="C9823" s="7"/>
      <c r="D9823" s="7"/>
      <c r="E9823" s="7"/>
      <c r="H9823">
        <v>9821.5</v>
      </c>
      <c r="I9823">
        <v>0</v>
      </c>
    </row>
    <row r="9824" spans="1:9">
      <c r="A9824" s="7">
        <v>9822.5</v>
      </c>
      <c r="B9824" s="7">
        <v>0</v>
      </c>
      <c r="C9824" s="7"/>
      <c r="D9824" s="7"/>
      <c r="E9824" s="7"/>
      <c r="H9824">
        <v>9822.5</v>
      </c>
      <c r="I9824">
        <v>0</v>
      </c>
    </row>
    <row r="9825" spans="1:9">
      <c r="A9825" s="7">
        <v>9823.5</v>
      </c>
      <c r="B9825" s="7">
        <v>0</v>
      </c>
      <c r="C9825" s="7"/>
      <c r="D9825" s="7"/>
      <c r="E9825" s="7"/>
      <c r="H9825">
        <v>9823.5</v>
      </c>
      <c r="I9825">
        <v>0</v>
      </c>
    </row>
    <row r="9826" spans="1:9">
      <c r="A9826" s="7">
        <v>9824.5</v>
      </c>
      <c r="B9826" s="7">
        <v>0</v>
      </c>
      <c r="C9826" s="7"/>
      <c r="D9826" s="7"/>
      <c r="E9826" s="7"/>
      <c r="H9826">
        <v>9824.5</v>
      </c>
      <c r="I9826">
        <v>0</v>
      </c>
    </row>
    <row r="9827" spans="1:9">
      <c r="A9827" s="7">
        <v>9825.5</v>
      </c>
      <c r="B9827" s="7">
        <v>0</v>
      </c>
      <c r="C9827" s="7"/>
      <c r="D9827" s="7"/>
      <c r="E9827" s="7"/>
      <c r="H9827">
        <v>9825.5</v>
      </c>
      <c r="I9827">
        <v>0</v>
      </c>
    </row>
    <row r="9828" spans="1:9">
      <c r="A9828" s="7">
        <v>9826.5</v>
      </c>
      <c r="B9828" s="7">
        <v>0</v>
      </c>
      <c r="C9828" s="7"/>
      <c r="D9828" s="7"/>
      <c r="E9828" s="7"/>
      <c r="H9828">
        <v>9826.5</v>
      </c>
      <c r="I9828">
        <v>0</v>
      </c>
    </row>
    <row r="9829" spans="1:9">
      <c r="A9829" s="7">
        <v>9827.5</v>
      </c>
      <c r="B9829" s="7">
        <v>0</v>
      </c>
      <c r="C9829" s="7"/>
      <c r="D9829" s="7"/>
      <c r="E9829" s="7"/>
      <c r="H9829">
        <v>9827.5</v>
      </c>
      <c r="I9829">
        <v>0</v>
      </c>
    </row>
    <row r="9830" spans="1:9">
      <c r="A9830" s="7">
        <v>9828.5</v>
      </c>
      <c r="B9830" s="7">
        <v>0</v>
      </c>
      <c r="C9830" s="7"/>
      <c r="D9830" s="7"/>
      <c r="E9830" s="7"/>
      <c r="H9830">
        <v>9828.5</v>
      </c>
      <c r="I9830">
        <v>0</v>
      </c>
    </row>
    <row r="9831" spans="1:9">
      <c r="A9831" s="7">
        <v>9829.5</v>
      </c>
      <c r="B9831" s="7">
        <v>0</v>
      </c>
      <c r="C9831" s="7"/>
      <c r="D9831" s="7"/>
      <c r="E9831" s="7"/>
      <c r="H9831">
        <v>9829.5</v>
      </c>
      <c r="I9831">
        <v>0</v>
      </c>
    </row>
    <row r="9832" spans="1:9">
      <c r="A9832" s="7">
        <v>9830.5</v>
      </c>
      <c r="B9832" s="7">
        <v>0</v>
      </c>
      <c r="C9832" s="7"/>
      <c r="D9832" s="7"/>
      <c r="E9832" s="7"/>
      <c r="H9832">
        <v>9830.5</v>
      </c>
      <c r="I9832">
        <v>0</v>
      </c>
    </row>
    <row r="9833" spans="1:9">
      <c r="A9833" s="7">
        <v>9831.5</v>
      </c>
      <c r="B9833" s="7">
        <v>0</v>
      </c>
      <c r="C9833" s="7"/>
      <c r="D9833" s="7"/>
      <c r="E9833" s="7"/>
      <c r="H9833">
        <v>9831.5</v>
      </c>
      <c r="I9833">
        <v>0</v>
      </c>
    </row>
    <row r="9834" spans="1:9">
      <c r="A9834" s="7">
        <v>9832.5</v>
      </c>
      <c r="B9834" s="7">
        <v>0</v>
      </c>
      <c r="C9834" s="7"/>
      <c r="D9834" s="7"/>
      <c r="E9834" s="7"/>
      <c r="H9834">
        <v>9832.5</v>
      </c>
      <c r="I9834">
        <v>0</v>
      </c>
    </row>
    <row r="9835" spans="1:9">
      <c r="A9835" s="7">
        <v>9833.5</v>
      </c>
      <c r="B9835" s="7">
        <v>0</v>
      </c>
      <c r="C9835" s="7"/>
      <c r="D9835" s="7"/>
      <c r="E9835" s="7"/>
      <c r="H9835">
        <v>9833.5</v>
      </c>
      <c r="I9835">
        <v>0</v>
      </c>
    </row>
    <row r="9836" spans="1:9">
      <c r="A9836" s="7">
        <v>9834.5</v>
      </c>
      <c r="B9836" s="7">
        <v>0</v>
      </c>
      <c r="C9836" s="7"/>
      <c r="D9836" s="7"/>
      <c r="E9836" s="7"/>
      <c r="H9836">
        <v>9834.5</v>
      </c>
      <c r="I9836">
        <v>0</v>
      </c>
    </row>
    <row r="9837" spans="1:9">
      <c r="A9837" s="7">
        <v>9835.5</v>
      </c>
      <c r="B9837" s="7">
        <v>0</v>
      </c>
      <c r="C9837" s="7"/>
      <c r="D9837" s="7"/>
      <c r="E9837" s="7"/>
      <c r="H9837">
        <v>9835.5</v>
      </c>
      <c r="I9837">
        <v>0</v>
      </c>
    </row>
    <row r="9838" spans="1:9">
      <c r="A9838" s="7">
        <v>9836.5</v>
      </c>
      <c r="B9838" s="7">
        <v>0</v>
      </c>
      <c r="C9838" s="7"/>
      <c r="D9838" s="7"/>
      <c r="E9838" s="7"/>
      <c r="H9838">
        <v>9836.5</v>
      </c>
      <c r="I9838">
        <v>0</v>
      </c>
    </row>
    <row r="9839" spans="1:9">
      <c r="A9839" s="7">
        <v>9837.5</v>
      </c>
      <c r="B9839" s="7">
        <v>0</v>
      </c>
      <c r="C9839" s="7"/>
      <c r="D9839" s="7"/>
      <c r="E9839" s="7"/>
      <c r="H9839">
        <v>9837.5</v>
      </c>
      <c r="I9839">
        <v>0</v>
      </c>
    </row>
    <row r="9840" spans="1:9">
      <c r="A9840" s="7">
        <v>9838.5</v>
      </c>
      <c r="B9840" s="7">
        <v>0</v>
      </c>
      <c r="C9840" s="7"/>
      <c r="D9840" s="7"/>
      <c r="E9840" s="7"/>
      <c r="H9840">
        <v>9838.5</v>
      </c>
      <c r="I9840">
        <v>0</v>
      </c>
    </row>
    <row r="9841" spans="1:9">
      <c r="A9841" s="7">
        <v>9839.5</v>
      </c>
      <c r="B9841" s="7">
        <v>0</v>
      </c>
      <c r="C9841" s="7"/>
      <c r="D9841" s="7"/>
      <c r="E9841" s="7"/>
      <c r="H9841">
        <v>9839.5</v>
      </c>
      <c r="I9841">
        <v>0</v>
      </c>
    </row>
    <row r="9842" spans="1:9">
      <c r="A9842" s="7">
        <v>9840.5</v>
      </c>
      <c r="B9842" s="7">
        <v>0</v>
      </c>
      <c r="C9842" s="7"/>
      <c r="D9842" s="7"/>
      <c r="E9842" s="7"/>
      <c r="H9842">
        <v>9840.5</v>
      </c>
      <c r="I9842">
        <v>0</v>
      </c>
    </row>
    <row r="9843" spans="1:9">
      <c r="A9843" s="7">
        <v>9841.5</v>
      </c>
      <c r="B9843" s="7">
        <v>0</v>
      </c>
      <c r="C9843" s="7"/>
      <c r="D9843" s="7"/>
      <c r="E9843" s="7"/>
      <c r="H9843">
        <v>9841.5</v>
      </c>
      <c r="I9843">
        <v>0</v>
      </c>
    </row>
    <row r="9844" spans="1:9">
      <c r="A9844" s="7">
        <v>9842.5</v>
      </c>
      <c r="B9844" s="7">
        <v>0</v>
      </c>
      <c r="C9844" s="7"/>
      <c r="D9844" s="7"/>
      <c r="E9844" s="7"/>
      <c r="H9844">
        <v>9842.5</v>
      </c>
      <c r="I9844">
        <v>0</v>
      </c>
    </row>
    <row r="9845" spans="1:9">
      <c r="A9845" s="7">
        <v>9843.5</v>
      </c>
      <c r="B9845" s="7">
        <v>0</v>
      </c>
      <c r="C9845" s="7"/>
      <c r="D9845" s="7"/>
      <c r="E9845" s="7"/>
      <c r="H9845">
        <v>9843.5</v>
      </c>
      <c r="I9845">
        <v>0</v>
      </c>
    </row>
    <row r="9846" spans="1:9">
      <c r="A9846" s="7">
        <v>9844.5</v>
      </c>
      <c r="B9846" s="7">
        <v>0</v>
      </c>
      <c r="C9846" s="7"/>
      <c r="D9846" s="7"/>
      <c r="E9846" s="7"/>
      <c r="H9846">
        <v>9844.5</v>
      </c>
      <c r="I9846">
        <v>0</v>
      </c>
    </row>
    <row r="9847" spans="1:9">
      <c r="A9847" s="7">
        <v>9845.5</v>
      </c>
      <c r="B9847" s="7">
        <v>0</v>
      </c>
      <c r="C9847" s="7"/>
      <c r="D9847" s="7"/>
      <c r="E9847" s="7"/>
      <c r="H9847">
        <v>9845.5</v>
      </c>
      <c r="I9847">
        <v>0</v>
      </c>
    </row>
    <row r="9848" spans="1:9">
      <c r="A9848" s="7">
        <v>9846.5</v>
      </c>
      <c r="B9848" s="7">
        <v>0</v>
      </c>
      <c r="C9848" s="7"/>
      <c r="D9848" s="7"/>
      <c r="E9848" s="7"/>
      <c r="H9848">
        <v>9846.5</v>
      </c>
      <c r="I9848">
        <v>0</v>
      </c>
    </row>
    <row r="9849" spans="1:9">
      <c r="A9849" s="7">
        <v>9847.5</v>
      </c>
      <c r="B9849" s="7">
        <v>0</v>
      </c>
      <c r="C9849" s="7"/>
      <c r="D9849" s="7"/>
      <c r="E9849" s="7"/>
      <c r="H9849">
        <v>9847.5</v>
      </c>
      <c r="I9849">
        <v>0</v>
      </c>
    </row>
    <row r="9850" spans="1:9">
      <c r="A9850" s="7">
        <v>9848.5</v>
      </c>
      <c r="B9850" s="7">
        <v>0</v>
      </c>
      <c r="C9850" s="7"/>
      <c r="D9850" s="7"/>
      <c r="E9850" s="7"/>
      <c r="H9850">
        <v>9848.5</v>
      </c>
      <c r="I9850">
        <v>0</v>
      </c>
    </row>
    <row r="9851" spans="1:9">
      <c r="A9851" s="7">
        <v>9849.5</v>
      </c>
      <c r="B9851" s="7">
        <v>0</v>
      </c>
      <c r="C9851" s="7"/>
      <c r="D9851" s="7"/>
      <c r="E9851" s="7"/>
      <c r="H9851">
        <v>9849.5</v>
      </c>
      <c r="I9851">
        <v>0</v>
      </c>
    </row>
    <row r="9852" spans="1:9">
      <c r="A9852" s="7">
        <v>9850.5</v>
      </c>
      <c r="B9852" s="7">
        <v>0</v>
      </c>
      <c r="C9852" s="7"/>
      <c r="D9852" s="7"/>
      <c r="E9852" s="7"/>
      <c r="H9852">
        <v>9850.5</v>
      </c>
      <c r="I9852">
        <v>0</v>
      </c>
    </row>
    <row r="9853" spans="1:9">
      <c r="A9853" s="7">
        <v>9851.5</v>
      </c>
      <c r="B9853" s="7">
        <v>0</v>
      </c>
      <c r="C9853" s="7"/>
      <c r="D9853" s="7"/>
      <c r="E9853" s="7"/>
      <c r="H9853">
        <v>9851.5</v>
      </c>
      <c r="I9853">
        <v>0</v>
      </c>
    </row>
    <row r="9854" spans="1:9">
      <c r="A9854" s="7">
        <v>9852.5</v>
      </c>
      <c r="B9854" s="7">
        <v>0</v>
      </c>
      <c r="C9854" s="7"/>
      <c r="D9854" s="7"/>
      <c r="E9854" s="7"/>
      <c r="H9854">
        <v>9852.5</v>
      </c>
      <c r="I9854">
        <v>0</v>
      </c>
    </row>
    <row r="9855" spans="1:9">
      <c r="A9855" s="7">
        <v>9853.5</v>
      </c>
      <c r="B9855" s="7">
        <v>0</v>
      </c>
      <c r="C9855" s="7"/>
      <c r="D9855" s="7"/>
      <c r="E9855" s="7"/>
      <c r="H9855">
        <v>9853.5</v>
      </c>
      <c r="I9855">
        <v>0</v>
      </c>
    </row>
    <row r="9856" spans="1:9">
      <c r="A9856" s="7">
        <v>9854.5</v>
      </c>
      <c r="B9856" s="7">
        <v>1</v>
      </c>
      <c r="C9856" s="7"/>
      <c r="D9856" s="7"/>
      <c r="E9856" s="7"/>
      <c r="H9856">
        <v>9854.5</v>
      </c>
      <c r="I9856">
        <v>0</v>
      </c>
    </row>
    <row r="9857" spans="1:9">
      <c r="A9857" s="7">
        <v>9855.5</v>
      </c>
      <c r="B9857" s="7">
        <v>0</v>
      </c>
      <c r="C9857" s="7"/>
      <c r="D9857" s="7"/>
      <c r="E9857" s="7"/>
      <c r="H9857">
        <v>9855.5</v>
      </c>
      <c r="I9857">
        <v>1</v>
      </c>
    </row>
    <row r="9858" spans="1:9">
      <c r="A9858" s="7">
        <v>9856.5</v>
      </c>
      <c r="B9858" s="7">
        <v>0</v>
      </c>
      <c r="C9858" s="7"/>
      <c r="D9858" s="7"/>
      <c r="E9858" s="7"/>
      <c r="H9858">
        <v>9856.5</v>
      </c>
      <c r="I9858">
        <v>0</v>
      </c>
    </row>
    <row r="9859" spans="1:9">
      <c r="A9859" s="7">
        <v>9857.5</v>
      </c>
      <c r="B9859" s="7">
        <v>0</v>
      </c>
      <c r="C9859" s="7"/>
      <c r="D9859" s="7"/>
      <c r="E9859" s="7"/>
      <c r="H9859">
        <v>9857.5</v>
      </c>
      <c r="I9859">
        <v>0</v>
      </c>
    </row>
    <row r="9860" spans="1:9">
      <c r="A9860" s="7">
        <v>9858.5</v>
      </c>
      <c r="B9860" s="7">
        <v>0</v>
      </c>
      <c r="C9860" s="7"/>
      <c r="D9860" s="7"/>
      <c r="E9860" s="7"/>
      <c r="H9860">
        <v>9858.5</v>
      </c>
      <c r="I9860">
        <v>0</v>
      </c>
    </row>
    <row r="9861" spans="1:9">
      <c r="A9861" s="7">
        <v>9859.5</v>
      </c>
      <c r="B9861" s="7">
        <v>0</v>
      </c>
      <c r="C9861" s="7"/>
      <c r="D9861" s="7"/>
      <c r="E9861" s="7"/>
      <c r="H9861">
        <v>9859.5</v>
      </c>
      <c r="I9861">
        <v>2</v>
      </c>
    </row>
    <row r="9862" spans="1:9">
      <c r="A9862" s="7">
        <v>9860.5</v>
      </c>
      <c r="B9862" s="7">
        <v>0</v>
      </c>
      <c r="C9862" s="7"/>
      <c r="D9862" s="7"/>
      <c r="E9862" s="7"/>
      <c r="H9862">
        <v>9860.5</v>
      </c>
      <c r="I9862">
        <v>0</v>
      </c>
    </row>
    <row r="9863" spans="1:9">
      <c r="A9863" s="7">
        <v>9861.5</v>
      </c>
      <c r="B9863" s="7">
        <v>0</v>
      </c>
      <c r="C9863" s="7"/>
      <c r="D9863" s="7"/>
      <c r="E9863" s="7"/>
      <c r="H9863">
        <v>9861.5</v>
      </c>
      <c r="I9863">
        <v>0</v>
      </c>
    </row>
    <row r="9864" spans="1:9">
      <c r="A9864" s="7">
        <v>9862.5</v>
      </c>
      <c r="B9864" s="7">
        <v>0</v>
      </c>
      <c r="C9864" s="7"/>
      <c r="D9864" s="7"/>
      <c r="E9864" s="7"/>
      <c r="H9864">
        <v>9862.5</v>
      </c>
      <c r="I9864">
        <v>0</v>
      </c>
    </row>
    <row r="9865" spans="1:9">
      <c r="A9865" s="7">
        <v>9863.5</v>
      </c>
      <c r="B9865" s="7">
        <v>0</v>
      </c>
      <c r="C9865" s="7"/>
      <c r="D9865" s="7"/>
      <c r="E9865" s="7"/>
      <c r="H9865">
        <v>9863.5</v>
      </c>
      <c r="I9865">
        <v>0</v>
      </c>
    </row>
    <row r="9866" spans="1:9">
      <c r="A9866" s="7">
        <v>9864.5</v>
      </c>
      <c r="B9866" s="7">
        <v>0</v>
      </c>
      <c r="C9866" s="7"/>
      <c r="D9866" s="7"/>
      <c r="E9866" s="7"/>
      <c r="H9866">
        <v>9864.5</v>
      </c>
      <c r="I9866">
        <v>0</v>
      </c>
    </row>
    <row r="9867" spans="1:9">
      <c r="A9867" s="7">
        <v>9865.5</v>
      </c>
      <c r="B9867" s="7">
        <v>0</v>
      </c>
      <c r="C9867" s="7"/>
      <c r="D9867" s="7"/>
      <c r="E9867" s="7"/>
      <c r="H9867">
        <v>9865.5</v>
      </c>
      <c r="I9867">
        <v>0</v>
      </c>
    </row>
    <row r="9868" spans="1:9">
      <c r="A9868" s="7">
        <v>9866.5</v>
      </c>
      <c r="B9868" s="7">
        <v>0</v>
      </c>
      <c r="C9868" s="7"/>
      <c r="D9868" s="7"/>
      <c r="E9868" s="7"/>
      <c r="H9868">
        <v>9866.5</v>
      </c>
      <c r="I9868">
        <v>0</v>
      </c>
    </row>
    <row r="9869" spans="1:9">
      <c r="A9869" s="7">
        <v>9867.5</v>
      </c>
      <c r="B9869" s="7">
        <v>0</v>
      </c>
      <c r="C9869" s="7"/>
      <c r="D9869" s="7"/>
      <c r="E9869" s="7"/>
      <c r="H9869">
        <v>9867.5</v>
      </c>
      <c r="I9869">
        <v>0</v>
      </c>
    </row>
    <row r="9870" spans="1:9">
      <c r="A9870" s="7">
        <v>9868.5</v>
      </c>
      <c r="B9870" s="7">
        <v>0</v>
      </c>
      <c r="C9870" s="7"/>
      <c r="D9870" s="7"/>
      <c r="E9870" s="7"/>
      <c r="H9870">
        <v>9868.5</v>
      </c>
      <c r="I9870">
        <v>0</v>
      </c>
    </row>
    <row r="9871" spans="1:9">
      <c r="A9871" s="7">
        <v>9869.5</v>
      </c>
      <c r="B9871" s="7">
        <v>0</v>
      </c>
      <c r="C9871" s="7"/>
      <c r="D9871" s="7"/>
      <c r="E9871" s="7"/>
      <c r="H9871">
        <v>9869.5</v>
      </c>
      <c r="I9871">
        <v>0</v>
      </c>
    </row>
    <row r="9872" spans="1:9">
      <c r="A9872" s="7">
        <v>9870.5</v>
      </c>
      <c r="B9872" s="7">
        <v>0</v>
      </c>
      <c r="C9872" s="7"/>
      <c r="D9872" s="7"/>
      <c r="E9872" s="7"/>
      <c r="H9872">
        <v>9870.5</v>
      </c>
      <c r="I9872">
        <v>0</v>
      </c>
    </row>
    <row r="9873" spans="1:9">
      <c r="A9873" s="7">
        <v>9871.5</v>
      </c>
      <c r="B9873" s="7">
        <v>0</v>
      </c>
      <c r="C9873" s="7"/>
      <c r="D9873" s="7"/>
      <c r="E9873" s="7"/>
      <c r="H9873">
        <v>9871.5</v>
      </c>
      <c r="I9873">
        <v>0</v>
      </c>
    </row>
    <row r="9874" spans="1:9">
      <c r="A9874" s="7">
        <v>9872.5</v>
      </c>
      <c r="B9874" s="7">
        <v>0</v>
      </c>
      <c r="C9874" s="7"/>
      <c r="D9874" s="7"/>
      <c r="E9874" s="7"/>
      <c r="H9874">
        <v>9872.5</v>
      </c>
      <c r="I9874">
        <v>0</v>
      </c>
    </row>
    <row r="9875" spans="1:9">
      <c r="A9875" s="7">
        <v>9873.5</v>
      </c>
      <c r="B9875" s="7">
        <v>0</v>
      </c>
      <c r="C9875" s="7"/>
      <c r="D9875" s="7"/>
      <c r="E9875" s="7"/>
      <c r="H9875">
        <v>9873.5</v>
      </c>
      <c r="I9875">
        <v>0</v>
      </c>
    </row>
    <row r="9876" spans="1:9">
      <c r="A9876" s="7">
        <v>9874.5</v>
      </c>
      <c r="B9876" s="7">
        <v>0</v>
      </c>
      <c r="C9876" s="7"/>
      <c r="D9876" s="7"/>
      <c r="E9876" s="7"/>
      <c r="H9876">
        <v>9874.5</v>
      </c>
      <c r="I9876">
        <v>0</v>
      </c>
    </row>
    <row r="9877" spans="1:9">
      <c r="A9877" s="7">
        <v>9875.5</v>
      </c>
      <c r="B9877" s="7">
        <v>0</v>
      </c>
      <c r="C9877" s="7"/>
      <c r="D9877" s="7"/>
      <c r="E9877" s="7"/>
      <c r="H9877">
        <v>9875.5</v>
      </c>
      <c r="I9877">
        <v>0</v>
      </c>
    </row>
    <row r="9878" spans="1:9">
      <c r="A9878" s="7">
        <v>9876.5</v>
      </c>
      <c r="B9878" s="7">
        <v>0</v>
      </c>
      <c r="C9878" s="7"/>
      <c r="D9878" s="7"/>
      <c r="E9878" s="7"/>
      <c r="H9878">
        <v>9876.5</v>
      </c>
      <c r="I9878">
        <v>0</v>
      </c>
    </row>
    <row r="9879" spans="1:9">
      <c r="A9879" s="7">
        <v>9877.5</v>
      </c>
      <c r="B9879" s="7">
        <v>0</v>
      </c>
      <c r="C9879" s="7"/>
      <c r="D9879" s="7"/>
      <c r="E9879" s="7"/>
      <c r="H9879">
        <v>9877.5</v>
      </c>
      <c r="I9879">
        <v>0</v>
      </c>
    </row>
    <row r="9880" spans="1:9">
      <c r="A9880" s="7">
        <v>9878.5</v>
      </c>
      <c r="B9880" s="7">
        <v>0</v>
      </c>
      <c r="C9880" s="7"/>
      <c r="D9880" s="7"/>
      <c r="E9880" s="7"/>
      <c r="H9880">
        <v>9878.5</v>
      </c>
      <c r="I9880">
        <v>0</v>
      </c>
    </row>
    <row r="9881" spans="1:9">
      <c r="A9881" s="7">
        <v>9879.5</v>
      </c>
      <c r="B9881" s="7">
        <v>0</v>
      </c>
      <c r="C9881" s="7"/>
      <c r="D9881" s="7"/>
      <c r="E9881" s="7"/>
      <c r="H9881">
        <v>9879.5</v>
      </c>
      <c r="I9881">
        <v>0</v>
      </c>
    </row>
    <row r="9882" spans="1:9">
      <c r="A9882" s="7">
        <v>9880.5</v>
      </c>
      <c r="B9882" s="7">
        <v>0</v>
      </c>
      <c r="C9882" s="7"/>
      <c r="D9882" s="7"/>
      <c r="E9882" s="7"/>
      <c r="H9882">
        <v>9880.5</v>
      </c>
      <c r="I9882">
        <v>0</v>
      </c>
    </row>
    <row r="9883" spans="1:9">
      <c r="A9883" s="7">
        <v>9881.5</v>
      </c>
      <c r="B9883" s="7">
        <v>0</v>
      </c>
      <c r="C9883" s="7"/>
      <c r="D9883" s="7"/>
      <c r="E9883" s="7"/>
      <c r="H9883">
        <v>9881.5</v>
      </c>
      <c r="I9883">
        <v>0</v>
      </c>
    </row>
    <row r="9884" spans="1:9">
      <c r="A9884" s="7">
        <v>9882.5</v>
      </c>
      <c r="B9884" s="7">
        <v>0</v>
      </c>
      <c r="C9884" s="7"/>
      <c r="D9884" s="7"/>
      <c r="E9884" s="7"/>
      <c r="H9884">
        <v>9882.5</v>
      </c>
      <c r="I9884">
        <v>0</v>
      </c>
    </row>
    <row r="9885" spans="1:9">
      <c r="A9885" s="7">
        <v>9883.5</v>
      </c>
      <c r="B9885" s="7">
        <v>0</v>
      </c>
      <c r="C9885" s="7"/>
      <c r="D9885" s="7"/>
      <c r="E9885" s="7"/>
      <c r="H9885">
        <v>9883.5</v>
      </c>
      <c r="I9885">
        <v>0</v>
      </c>
    </row>
    <row r="9886" spans="1:9">
      <c r="A9886" s="7">
        <v>9884.5</v>
      </c>
      <c r="B9886" s="7">
        <v>0</v>
      </c>
      <c r="C9886" s="7"/>
      <c r="D9886" s="7"/>
      <c r="E9886" s="7"/>
      <c r="H9886">
        <v>9884.5</v>
      </c>
      <c r="I9886">
        <v>0</v>
      </c>
    </row>
    <row r="9887" spans="1:9">
      <c r="A9887" s="7">
        <v>9885.5</v>
      </c>
      <c r="B9887" s="7">
        <v>0</v>
      </c>
      <c r="C9887" s="7"/>
      <c r="D9887" s="7"/>
      <c r="E9887" s="7"/>
      <c r="H9887">
        <v>9885.5</v>
      </c>
      <c r="I9887">
        <v>0</v>
      </c>
    </row>
    <row r="9888" spans="1:9">
      <c r="A9888" s="7">
        <v>9886.5</v>
      </c>
      <c r="B9888" s="7">
        <v>0</v>
      </c>
      <c r="C9888" s="7"/>
      <c r="D9888" s="7"/>
      <c r="E9888" s="7"/>
      <c r="H9888">
        <v>9886.5</v>
      </c>
      <c r="I9888">
        <v>1</v>
      </c>
    </row>
    <row r="9889" spans="1:9">
      <c r="A9889" s="7">
        <v>9887.5</v>
      </c>
      <c r="B9889" s="7">
        <v>0</v>
      </c>
      <c r="C9889" s="7"/>
      <c r="D9889" s="7"/>
      <c r="E9889" s="7"/>
      <c r="H9889">
        <v>9887.5</v>
      </c>
      <c r="I9889">
        <v>0</v>
      </c>
    </row>
    <row r="9890" spans="1:9">
      <c r="A9890" s="7">
        <v>9888.5</v>
      </c>
      <c r="B9890" s="7">
        <v>0</v>
      </c>
      <c r="C9890" s="7"/>
      <c r="D9890" s="7"/>
      <c r="E9890" s="7"/>
      <c r="H9890">
        <v>9888.5</v>
      </c>
      <c r="I9890">
        <v>0</v>
      </c>
    </row>
    <row r="9891" spans="1:9">
      <c r="A9891" s="7">
        <v>9889.5</v>
      </c>
      <c r="B9891" s="7">
        <v>0</v>
      </c>
      <c r="C9891" s="7"/>
      <c r="D9891" s="7"/>
      <c r="E9891" s="7"/>
      <c r="H9891">
        <v>9889.5</v>
      </c>
      <c r="I9891">
        <v>0</v>
      </c>
    </row>
    <row r="9892" spans="1:9">
      <c r="A9892" s="7">
        <v>9890.5</v>
      </c>
      <c r="B9892" s="7">
        <v>0</v>
      </c>
      <c r="C9892" s="7"/>
      <c r="D9892" s="7"/>
      <c r="E9892" s="7"/>
      <c r="H9892">
        <v>9890.5</v>
      </c>
      <c r="I9892">
        <v>0</v>
      </c>
    </row>
    <row r="9893" spans="1:9">
      <c r="A9893" s="7">
        <v>9891.5</v>
      </c>
      <c r="B9893" s="7">
        <v>0</v>
      </c>
      <c r="C9893" s="7"/>
      <c r="D9893" s="7"/>
      <c r="E9893" s="7"/>
      <c r="H9893">
        <v>9891.5</v>
      </c>
      <c r="I9893">
        <v>0</v>
      </c>
    </row>
    <row r="9894" spans="1:9">
      <c r="A9894" s="7">
        <v>9892.5</v>
      </c>
      <c r="B9894" s="7">
        <v>0</v>
      </c>
      <c r="C9894" s="7"/>
      <c r="D9894" s="7"/>
      <c r="E9894" s="7"/>
      <c r="H9894">
        <v>9892.5</v>
      </c>
      <c r="I9894">
        <v>0</v>
      </c>
    </row>
    <row r="9895" spans="1:9">
      <c r="A9895" s="7">
        <v>9893.5</v>
      </c>
      <c r="B9895" s="7">
        <v>0</v>
      </c>
      <c r="C9895" s="7"/>
      <c r="D9895" s="7"/>
      <c r="E9895" s="7"/>
      <c r="H9895">
        <v>9893.5</v>
      </c>
      <c r="I9895">
        <v>0</v>
      </c>
    </row>
    <row r="9896" spans="1:9">
      <c r="A9896" s="7">
        <v>9894.5</v>
      </c>
      <c r="B9896" s="7">
        <v>0</v>
      </c>
      <c r="C9896" s="7"/>
      <c r="D9896" s="7"/>
      <c r="E9896" s="7"/>
      <c r="H9896">
        <v>9894.5</v>
      </c>
      <c r="I9896">
        <v>0</v>
      </c>
    </row>
    <row r="9897" spans="1:9">
      <c r="A9897" s="7">
        <v>9895.5</v>
      </c>
      <c r="B9897" s="7">
        <v>0</v>
      </c>
      <c r="C9897" s="7"/>
      <c r="D9897" s="7"/>
      <c r="E9897" s="7"/>
      <c r="H9897">
        <v>9895.5</v>
      </c>
      <c r="I9897">
        <v>0</v>
      </c>
    </row>
    <row r="9898" spans="1:9">
      <c r="A9898" s="7">
        <v>9896.5</v>
      </c>
      <c r="B9898" s="7">
        <v>0</v>
      </c>
      <c r="C9898" s="7"/>
      <c r="D9898" s="7"/>
      <c r="E9898" s="7"/>
      <c r="H9898">
        <v>9896.5</v>
      </c>
      <c r="I9898">
        <v>0</v>
      </c>
    </row>
    <row r="9899" spans="1:9">
      <c r="A9899" s="7">
        <v>9897.5</v>
      </c>
      <c r="B9899" s="7">
        <v>0</v>
      </c>
      <c r="C9899" s="7"/>
      <c r="D9899" s="7"/>
      <c r="E9899" s="7"/>
      <c r="H9899">
        <v>9897.5</v>
      </c>
      <c r="I9899">
        <v>0</v>
      </c>
    </row>
    <row r="9900" spans="1:9">
      <c r="A9900" s="7">
        <v>9898.5</v>
      </c>
      <c r="B9900" s="7">
        <v>0</v>
      </c>
      <c r="C9900" s="7"/>
      <c r="D9900" s="7"/>
      <c r="E9900" s="7"/>
      <c r="H9900">
        <v>9898.5</v>
      </c>
      <c r="I9900">
        <v>0</v>
      </c>
    </row>
    <row r="9901" spans="1:9">
      <c r="A9901" s="7">
        <v>9899.5</v>
      </c>
      <c r="B9901" s="7">
        <v>0</v>
      </c>
      <c r="C9901" s="7"/>
      <c r="D9901" s="7"/>
      <c r="E9901" s="7"/>
      <c r="H9901">
        <v>9899.5</v>
      </c>
      <c r="I9901">
        <v>0</v>
      </c>
    </row>
    <row r="9902" spans="1:9">
      <c r="A9902" s="7">
        <v>9900.5</v>
      </c>
      <c r="B9902" s="7">
        <v>0</v>
      </c>
      <c r="C9902" s="7"/>
      <c r="D9902" s="7"/>
      <c r="E9902" s="7"/>
      <c r="H9902">
        <v>9900.5</v>
      </c>
      <c r="I9902">
        <v>0</v>
      </c>
    </row>
    <row r="9903" spans="1:9">
      <c r="A9903" s="7">
        <v>9901.5</v>
      </c>
      <c r="B9903" s="7">
        <v>0</v>
      </c>
      <c r="C9903" s="7"/>
      <c r="D9903" s="7"/>
      <c r="E9903" s="7"/>
      <c r="H9903">
        <v>9901.5</v>
      </c>
      <c r="I9903">
        <v>0</v>
      </c>
    </row>
    <row r="9904" spans="1:9">
      <c r="A9904" s="7">
        <v>9902.5</v>
      </c>
      <c r="B9904" s="7">
        <v>0</v>
      </c>
      <c r="C9904" s="7"/>
      <c r="D9904" s="7"/>
      <c r="E9904" s="7"/>
      <c r="H9904">
        <v>9902.5</v>
      </c>
      <c r="I9904">
        <v>0</v>
      </c>
    </row>
    <row r="9905" spans="1:9">
      <c r="A9905" s="7">
        <v>9903.5</v>
      </c>
      <c r="B9905" s="7">
        <v>0</v>
      </c>
      <c r="C9905" s="7"/>
      <c r="D9905" s="7"/>
      <c r="E9905" s="7"/>
      <c r="H9905">
        <v>9903.5</v>
      </c>
      <c r="I9905">
        <v>0</v>
      </c>
    </row>
    <row r="9906" spans="1:9">
      <c r="A9906" s="7">
        <v>9904.5</v>
      </c>
      <c r="B9906" s="7">
        <v>0</v>
      </c>
      <c r="C9906" s="7"/>
      <c r="D9906" s="7"/>
      <c r="E9906" s="7"/>
      <c r="H9906">
        <v>9904.5</v>
      </c>
      <c r="I9906">
        <v>0</v>
      </c>
    </row>
    <row r="9907" spans="1:9">
      <c r="A9907" s="7">
        <v>9905.5</v>
      </c>
      <c r="B9907" s="7">
        <v>0</v>
      </c>
      <c r="C9907" s="7"/>
      <c r="D9907" s="7"/>
      <c r="E9907" s="7"/>
      <c r="H9907">
        <v>9905.5</v>
      </c>
      <c r="I9907">
        <v>0</v>
      </c>
    </row>
    <row r="9908" spans="1:9">
      <c r="A9908" s="7">
        <v>9906.5</v>
      </c>
      <c r="B9908" s="7">
        <v>0</v>
      </c>
      <c r="C9908" s="7"/>
      <c r="D9908" s="7"/>
      <c r="E9908" s="7"/>
      <c r="H9908">
        <v>9906.5</v>
      </c>
      <c r="I9908">
        <v>0</v>
      </c>
    </row>
    <row r="9909" spans="1:9">
      <c r="A9909" s="7">
        <v>9907.5</v>
      </c>
      <c r="B9909" s="7">
        <v>0</v>
      </c>
      <c r="C9909" s="7"/>
      <c r="D9909" s="7"/>
      <c r="E9909" s="7"/>
      <c r="H9909">
        <v>9907.5</v>
      </c>
      <c r="I9909">
        <v>0</v>
      </c>
    </row>
    <row r="9910" spans="1:9">
      <c r="A9910" s="7">
        <v>9908.5</v>
      </c>
      <c r="B9910" s="7">
        <v>0</v>
      </c>
      <c r="C9910" s="7"/>
      <c r="D9910" s="7"/>
      <c r="E9910" s="7"/>
      <c r="H9910">
        <v>9908.5</v>
      </c>
      <c r="I9910">
        <v>0</v>
      </c>
    </row>
    <row r="9911" spans="1:9">
      <c r="A9911" s="7">
        <v>9909.5</v>
      </c>
      <c r="B9911" s="7">
        <v>0</v>
      </c>
      <c r="C9911" s="7"/>
      <c r="D9911" s="7"/>
      <c r="E9911" s="7"/>
      <c r="H9911">
        <v>9909.5</v>
      </c>
      <c r="I9911">
        <v>0</v>
      </c>
    </row>
    <row r="9912" spans="1:9">
      <c r="A9912" s="7">
        <v>9910.5</v>
      </c>
      <c r="B9912" s="7">
        <v>0</v>
      </c>
      <c r="C9912" s="7"/>
      <c r="D9912" s="7"/>
      <c r="E9912" s="7"/>
      <c r="H9912">
        <v>9910.5</v>
      </c>
      <c r="I9912">
        <v>0</v>
      </c>
    </row>
    <row r="9913" spans="1:9">
      <c r="A9913" s="7">
        <v>9911.5</v>
      </c>
      <c r="B9913" s="7">
        <v>0</v>
      </c>
      <c r="C9913" s="7"/>
      <c r="D9913" s="7"/>
      <c r="E9913" s="7"/>
      <c r="H9913">
        <v>9911.5</v>
      </c>
      <c r="I9913">
        <v>0</v>
      </c>
    </row>
    <row r="9914" spans="1:9">
      <c r="A9914" s="7">
        <v>9912.5</v>
      </c>
      <c r="B9914" s="7">
        <v>0</v>
      </c>
      <c r="C9914" s="7"/>
      <c r="D9914" s="7"/>
      <c r="E9914" s="7"/>
      <c r="H9914">
        <v>9912.5</v>
      </c>
      <c r="I9914">
        <v>0</v>
      </c>
    </row>
    <row r="9915" spans="1:9">
      <c r="A9915" s="7">
        <v>9913.5</v>
      </c>
      <c r="B9915" s="7">
        <v>0</v>
      </c>
      <c r="C9915" s="7"/>
      <c r="D9915" s="7"/>
      <c r="E9915" s="7"/>
      <c r="H9915">
        <v>9913.5</v>
      </c>
      <c r="I9915">
        <v>0</v>
      </c>
    </row>
    <row r="9916" spans="1:9">
      <c r="A9916" s="7">
        <v>9914.5</v>
      </c>
      <c r="B9916" s="7">
        <v>0</v>
      </c>
      <c r="C9916" s="7"/>
      <c r="D9916" s="7"/>
      <c r="E9916" s="7"/>
      <c r="H9916">
        <v>9914.5</v>
      </c>
      <c r="I9916">
        <v>0</v>
      </c>
    </row>
    <row r="9917" spans="1:9">
      <c r="A9917" s="7">
        <v>9915.5</v>
      </c>
      <c r="B9917" s="7">
        <v>0</v>
      </c>
      <c r="C9917" s="7"/>
      <c r="D9917" s="7"/>
      <c r="E9917" s="7"/>
      <c r="H9917">
        <v>9915.5</v>
      </c>
      <c r="I9917">
        <v>0</v>
      </c>
    </row>
    <row r="9918" spans="1:9">
      <c r="A9918" s="7">
        <v>9916.5</v>
      </c>
      <c r="B9918" s="7">
        <v>0</v>
      </c>
      <c r="C9918" s="7"/>
      <c r="D9918" s="7"/>
      <c r="E9918" s="7"/>
      <c r="H9918">
        <v>9916.5</v>
      </c>
      <c r="I9918">
        <v>0</v>
      </c>
    </row>
    <row r="9919" spans="1:9">
      <c r="A9919" s="7">
        <v>9917.5</v>
      </c>
      <c r="B9919" s="7">
        <v>0</v>
      </c>
      <c r="C9919" s="7"/>
      <c r="D9919" s="7"/>
      <c r="E9919" s="7"/>
      <c r="H9919">
        <v>9917.5</v>
      </c>
      <c r="I9919">
        <v>0</v>
      </c>
    </row>
    <row r="9920" spans="1:9">
      <c r="A9920" s="7">
        <v>9918.5</v>
      </c>
      <c r="B9920" s="7">
        <v>0</v>
      </c>
      <c r="C9920" s="7"/>
      <c r="D9920" s="7"/>
      <c r="E9920" s="7"/>
      <c r="H9920">
        <v>9918.5</v>
      </c>
      <c r="I9920">
        <v>0</v>
      </c>
    </row>
    <row r="9921" spans="1:9">
      <c r="A9921" s="7">
        <v>9919.5</v>
      </c>
      <c r="B9921" s="7">
        <v>0</v>
      </c>
      <c r="C9921" s="7"/>
      <c r="D9921" s="7"/>
      <c r="E9921" s="7"/>
      <c r="H9921">
        <v>9919.5</v>
      </c>
      <c r="I9921">
        <v>0</v>
      </c>
    </row>
    <row r="9922" spans="1:9">
      <c r="A9922" s="7">
        <v>9920.5</v>
      </c>
      <c r="B9922" s="7">
        <v>0</v>
      </c>
      <c r="C9922" s="7"/>
      <c r="D9922" s="7"/>
      <c r="E9922" s="7"/>
      <c r="H9922">
        <v>9920.5</v>
      </c>
      <c r="I9922">
        <v>0</v>
      </c>
    </row>
    <row r="9923" spans="1:9">
      <c r="A9923" s="7">
        <v>9921.5</v>
      </c>
      <c r="B9923" s="7">
        <v>0</v>
      </c>
      <c r="C9923" s="7"/>
      <c r="D9923" s="7"/>
      <c r="E9923" s="7"/>
      <c r="H9923">
        <v>9921.5</v>
      </c>
      <c r="I9923">
        <v>0</v>
      </c>
    </row>
    <row r="9924" spans="1:9">
      <c r="A9924" s="7">
        <v>9922.5</v>
      </c>
      <c r="B9924" s="7">
        <v>0</v>
      </c>
      <c r="C9924" s="7"/>
      <c r="D9924" s="7"/>
      <c r="E9924" s="7"/>
      <c r="H9924">
        <v>9922.5</v>
      </c>
      <c r="I9924">
        <v>0</v>
      </c>
    </row>
    <row r="9925" spans="1:9">
      <c r="A9925" s="7">
        <v>9923.5</v>
      </c>
      <c r="B9925" s="7">
        <v>0</v>
      </c>
      <c r="C9925" s="7"/>
      <c r="D9925" s="7"/>
      <c r="E9925" s="7"/>
      <c r="H9925">
        <v>9923.5</v>
      </c>
      <c r="I9925">
        <v>0</v>
      </c>
    </row>
    <row r="9926" spans="1:9">
      <c r="A9926" s="7">
        <v>9924.5</v>
      </c>
      <c r="B9926" s="7">
        <v>0</v>
      </c>
      <c r="C9926" s="7"/>
      <c r="D9926" s="7"/>
      <c r="E9926" s="7"/>
      <c r="H9926">
        <v>9924.5</v>
      </c>
      <c r="I9926">
        <v>0</v>
      </c>
    </row>
    <row r="9927" spans="1:9">
      <c r="A9927" s="7">
        <v>9925.5</v>
      </c>
      <c r="B9927" s="7">
        <v>0</v>
      </c>
      <c r="C9927" s="7"/>
      <c r="D9927" s="7"/>
      <c r="E9927" s="7"/>
      <c r="H9927">
        <v>9925.5</v>
      </c>
      <c r="I9927">
        <v>0</v>
      </c>
    </row>
    <row r="9928" spans="1:9">
      <c r="A9928" s="7">
        <v>9926.5</v>
      </c>
      <c r="B9928" s="7">
        <v>0</v>
      </c>
      <c r="C9928" s="7"/>
      <c r="D9928" s="7"/>
      <c r="E9928" s="7"/>
      <c r="H9928">
        <v>9926.5</v>
      </c>
      <c r="I9928">
        <v>0</v>
      </c>
    </row>
    <row r="9929" spans="1:9">
      <c r="A9929" s="7">
        <v>9927.5</v>
      </c>
      <c r="B9929" s="7">
        <v>0</v>
      </c>
      <c r="C9929" s="7"/>
      <c r="D9929" s="7"/>
      <c r="E9929" s="7"/>
      <c r="H9929">
        <v>9927.5</v>
      </c>
      <c r="I9929">
        <v>0</v>
      </c>
    </row>
    <row r="9930" spans="1:9">
      <c r="A9930" s="7">
        <v>9928.5</v>
      </c>
      <c r="B9930" s="7">
        <v>0</v>
      </c>
      <c r="C9930" s="7"/>
      <c r="D9930" s="7"/>
      <c r="E9930" s="7"/>
      <c r="H9930">
        <v>9928.5</v>
      </c>
      <c r="I9930">
        <v>0</v>
      </c>
    </row>
    <row r="9931" spans="1:9">
      <c r="A9931" s="7">
        <v>9929.5</v>
      </c>
      <c r="B9931" s="7">
        <v>0</v>
      </c>
      <c r="C9931" s="7"/>
      <c r="D9931" s="7"/>
      <c r="E9931" s="7"/>
      <c r="H9931">
        <v>9929.5</v>
      </c>
      <c r="I9931">
        <v>0</v>
      </c>
    </row>
    <row r="9932" spans="1:9">
      <c r="A9932" s="7">
        <v>9930.5</v>
      </c>
      <c r="B9932" s="7">
        <v>0</v>
      </c>
      <c r="C9932" s="7"/>
      <c r="D9932" s="7"/>
      <c r="E9932" s="7"/>
      <c r="H9932">
        <v>9930.5</v>
      </c>
      <c r="I9932">
        <v>0</v>
      </c>
    </row>
    <row r="9933" spans="1:9">
      <c r="A9933" s="7">
        <v>9931.5</v>
      </c>
      <c r="B9933" s="7">
        <v>0</v>
      </c>
      <c r="C9933" s="7"/>
      <c r="D9933" s="7"/>
      <c r="E9933" s="7"/>
      <c r="H9933">
        <v>9931.5</v>
      </c>
      <c r="I9933">
        <v>0</v>
      </c>
    </row>
    <row r="9934" spans="1:9">
      <c r="A9934" s="7">
        <v>9932.5</v>
      </c>
      <c r="B9934" s="7">
        <v>0</v>
      </c>
      <c r="C9934" s="7"/>
      <c r="D9934" s="7"/>
      <c r="E9934" s="7"/>
      <c r="H9934">
        <v>9932.5</v>
      </c>
      <c r="I9934">
        <v>0</v>
      </c>
    </row>
    <row r="9935" spans="1:9">
      <c r="A9935" s="7">
        <v>9933.5</v>
      </c>
      <c r="B9935" s="7">
        <v>0</v>
      </c>
      <c r="C9935" s="7"/>
      <c r="D9935" s="7"/>
      <c r="E9935" s="7"/>
      <c r="H9935">
        <v>9933.5</v>
      </c>
      <c r="I9935">
        <v>0</v>
      </c>
    </row>
    <row r="9936" spans="1:9">
      <c r="A9936" s="7">
        <v>9934.5</v>
      </c>
      <c r="B9936" s="7">
        <v>1</v>
      </c>
      <c r="C9936" s="7"/>
      <c r="D9936" s="7"/>
      <c r="E9936" s="7"/>
      <c r="H9936">
        <v>9934.5</v>
      </c>
      <c r="I9936">
        <v>0</v>
      </c>
    </row>
    <row r="9937" spans="1:9">
      <c r="A9937" s="7">
        <v>9935.5</v>
      </c>
      <c r="B9937" s="7">
        <v>0</v>
      </c>
      <c r="C9937" s="7"/>
      <c r="D9937" s="7"/>
      <c r="E9937" s="7"/>
      <c r="H9937">
        <v>9935.5</v>
      </c>
      <c r="I9937">
        <v>0</v>
      </c>
    </row>
    <row r="9938" spans="1:9">
      <c r="A9938" s="7">
        <v>9936.5</v>
      </c>
      <c r="B9938" s="7">
        <v>0</v>
      </c>
      <c r="C9938" s="7"/>
      <c r="D9938" s="7"/>
      <c r="E9938" s="7"/>
      <c r="H9938">
        <v>9936.5</v>
      </c>
      <c r="I9938">
        <v>0</v>
      </c>
    </row>
    <row r="9939" spans="1:9">
      <c r="A9939" s="7">
        <v>9937.5</v>
      </c>
      <c r="B9939" s="7">
        <v>0</v>
      </c>
      <c r="C9939" s="7"/>
      <c r="D9939" s="7"/>
      <c r="E9939" s="7"/>
      <c r="H9939">
        <v>9937.5</v>
      </c>
      <c r="I9939">
        <v>0</v>
      </c>
    </row>
    <row r="9940" spans="1:9">
      <c r="A9940" s="7">
        <v>9938.5</v>
      </c>
      <c r="B9940" s="7">
        <v>0</v>
      </c>
      <c r="C9940" s="7"/>
      <c r="D9940" s="7"/>
      <c r="E9940" s="7"/>
      <c r="H9940">
        <v>9938.5</v>
      </c>
      <c r="I9940">
        <v>0</v>
      </c>
    </row>
    <row r="9941" spans="1:9">
      <c r="A9941" s="7">
        <v>9939.5</v>
      </c>
      <c r="B9941" s="7">
        <v>0</v>
      </c>
      <c r="C9941" s="7"/>
      <c r="D9941" s="7"/>
      <c r="E9941" s="7"/>
      <c r="H9941">
        <v>9939.5</v>
      </c>
      <c r="I9941">
        <v>0</v>
      </c>
    </row>
    <row r="9942" spans="1:9">
      <c r="A9942" s="7">
        <v>9940.5</v>
      </c>
      <c r="B9942" s="7">
        <v>0</v>
      </c>
      <c r="C9942" s="7"/>
      <c r="D9942" s="7"/>
      <c r="E9942" s="7"/>
      <c r="H9942">
        <v>9940.5</v>
      </c>
      <c r="I9942">
        <v>0</v>
      </c>
    </row>
    <row r="9943" spans="1:9">
      <c r="A9943" s="7">
        <v>9941.5</v>
      </c>
      <c r="B9943" s="7">
        <v>0</v>
      </c>
      <c r="C9943" s="7"/>
      <c r="D9943" s="7"/>
      <c r="E9943" s="7"/>
      <c r="H9943">
        <v>9941.5</v>
      </c>
      <c r="I9943">
        <v>0</v>
      </c>
    </row>
    <row r="9944" spans="1:9">
      <c r="A9944" s="7">
        <v>9942.5</v>
      </c>
      <c r="B9944" s="7">
        <v>0</v>
      </c>
      <c r="C9944" s="7"/>
      <c r="D9944" s="7"/>
      <c r="E9944" s="7"/>
      <c r="H9944">
        <v>9942.5</v>
      </c>
      <c r="I9944">
        <v>0</v>
      </c>
    </row>
    <row r="9945" spans="1:9">
      <c r="A9945" s="7">
        <v>9943.5</v>
      </c>
      <c r="B9945" s="7">
        <v>0</v>
      </c>
      <c r="C9945" s="7"/>
      <c r="D9945" s="7"/>
      <c r="E9945" s="7"/>
      <c r="H9945">
        <v>9943.5</v>
      </c>
      <c r="I9945">
        <v>0</v>
      </c>
    </row>
    <row r="9946" spans="1:9">
      <c r="A9946" s="7">
        <v>9944.5</v>
      </c>
      <c r="B9946" s="7">
        <v>0</v>
      </c>
      <c r="C9946" s="7"/>
      <c r="D9946" s="7"/>
      <c r="E9946" s="7"/>
      <c r="H9946">
        <v>9944.5</v>
      </c>
      <c r="I9946">
        <v>0</v>
      </c>
    </row>
    <row r="9947" spans="1:9">
      <c r="A9947" s="7">
        <v>9945.5</v>
      </c>
      <c r="B9947" s="7">
        <v>0</v>
      </c>
      <c r="C9947" s="7"/>
      <c r="D9947" s="7"/>
      <c r="E9947" s="7"/>
      <c r="H9947">
        <v>9945.5</v>
      </c>
      <c r="I9947">
        <v>0</v>
      </c>
    </row>
    <row r="9948" spans="1:9">
      <c r="A9948" s="7">
        <v>9946.5</v>
      </c>
      <c r="B9948" s="7">
        <v>0</v>
      </c>
      <c r="C9948" s="7"/>
      <c r="D9948" s="7"/>
      <c r="E9948" s="7"/>
      <c r="H9948">
        <v>9946.5</v>
      </c>
      <c r="I9948">
        <v>0</v>
      </c>
    </row>
    <row r="9949" spans="1:9">
      <c r="A9949" s="7">
        <v>9947.5</v>
      </c>
      <c r="B9949" s="7">
        <v>0</v>
      </c>
      <c r="C9949" s="7"/>
      <c r="D9949" s="7"/>
      <c r="E9949" s="7"/>
      <c r="H9949">
        <v>9947.5</v>
      </c>
      <c r="I9949">
        <v>0</v>
      </c>
    </row>
    <row r="9950" spans="1:9">
      <c r="A9950" s="7">
        <v>9948.5</v>
      </c>
      <c r="B9950" s="7">
        <v>0</v>
      </c>
      <c r="C9950" s="7"/>
      <c r="D9950" s="7"/>
      <c r="E9950" s="7"/>
      <c r="H9950">
        <v>9948.5</v>
      </c>
      <c r="I9950">
        <v>0</v>
      </c>
    </row>
    <row r="9951" spans="1:9">
      <c r="A9951" s="7">
        <v>9949.5</v>
      </c>
      <c r="B9951" s="7">
        <v>0</v>
      </c>
      <c r="C9951" s="7"/>
      <c r="D9951" s="7"/>
      <c r="E9951" s="7"/>
      <c r="H9951">
        <v>9949.5</v>
      </c>
      <c r="I9951">
        <v>0</v>
      </c>
    </row>
    <row r="9952" spans="1:9">
      <c r="A9952" s="7">
        <v>9950.5</v>
      </c>
      <c r="B9952" s="7">
        <v>0</v>
      </c>
      <c r="C9952" s="7"/>
      <c r="D9952" s="7"/>
      <c r="E9952" s="7"/>
      <c r="H9952">
        <v>9950.5</v>
      </c>
      <c r="I9952">
        <v>0</v>
      </c>
    </row>
    <row r="9953" spans="1:9">
      <c r="A9953" s="7">
        <v>9951.5</v>
      </c>
      <c r="B9953" s="7">
        <v>0</v>
      </c>
      <c r="C9953" s="7"/>
      <c r="D9953" s="7"/>
      <c r="E9953" s="7"/>
      <c r="H9953">
        <v>9951.5</v>
      </c>
      <c r="I9953">
        <v>0</v>
      </c>
    </row>
    <row r="9954" spans="1:9">
      <c r="A9954" s="7">
        <v>9952.5</v>
      </c>
      <c r="B9954" s="7">
        <v>0</v>
      </c>
      <c r="C9954" s="7"/>
      <c r="D9954" s="7"/>
      <c r="E9954" s="7"/>
      <c r="H9954">
        <v>9952.5</v>
      </c>
      <c r="I9954">
        <v>0</v>
      </c>
    </row>
    <row r="9955" spans="1:9">
      <c r="A9955" s="7">
        <v>9953.5</v>
      </c>
      <c r="B9955" s="7">
        <v>0</v>
      </c>
      <c r="C9955" s="7"/>
      <c r="D9955" s="7"/>
      <c r="E9955" s="7"/>
      <c r="H9955">
        <v>9953.5</v>
      </c>
      <c r="I9955">
        <v>0</v>
      </c>
    </row>
    <row r="9956" spans="1:9">
      <c r="A9956" s="7">
        <v>9954.5</v>
      </c>
      <c r="B9956" s="7">
        <v>0</v>
      </c>
      <c r="C9956" s="7"/>
      <c r="D9956" s="7"/>
      <c r="E9956" s="7"/>
      <c r="H9956">
        <v>9954.5</v>
      </c>
      <c r="I9956">
        <v>0</v>
      </c>
    </row>
    <row r="9957" spans="1:9">
      <c r="A9957" s="7">
        <v>9955.5</v>
      </c>
      <c r="B9957" s="7">
        <v>0</v>
      </c>
      <c r="C9957" s="7"/>
      <c r="D9957" s="7"/>
      <c r="E9957" s="7"/>
      <c r="H9957">
        <v>9955.5</v>
      </c>
      <c r="I9957">
        <v>0</v>
      </c>
    </row>
    <row r="9958" spans="1:9">
      <c r="A9958" s="7">
        <v>9956.5</v>
      </c>
      <c r="B9958" s="7">
        <v>0</v>
      </c>
      <c r="C9958" s="7"/>
      <c r="D9958" s="7"/>
      <c r="E9958" s="7"/>
      <c r="H9958">
        <v>9956.5</v>
      </c>
      <c r="I9958">
        <v>0</v>
      </c>
    </row>
    <row r="9959" spans="1:9">
      <c r="A9959" s="7">
        <v>9957.5</v>
      </c>
      <c r="B9959" s="7">
        <v>0</v>
      </c>
      <c r="C9959" s="7"/>
      <c r="D9959" s="7"/>
      <c r="E9959" s="7"/>
      <c r="H9959">
        <v>9957.5</v>
      </c>
      <c r="I9959">
        <v>0</v>
      </c>
    </row>
    <row r="9960" spans="1:9">
      <c r="A9960" s="7">
        <v>9958.5</v>
      </c>
      <c r="B9960" s="7">
        <v>0</v>
      </c>
      <c r="C9960" s="7"/>
      <c r="D9960" s="7"/>
      <c r="E9960" s="7"/>
      <c r="H9960">
        <v>9958.5</v>
      </c>
      <c r="I9960">
        <v>0</v>
      </c>
    </row>
    <row r="9961" spans="1:9">
      <c r="A9961" s="7">
        <v>9959.5</v>
      </c>
      <c r="B9961" s="7">
        <v>0</v>
      </c>
      <c r="C9961" s="7"/>
      <c r="D9961" s="7"/>
      <c r="E9961" s="7"/>
      <c r="H9961">
        <v>9959.5</v>
      </c>
      <c r="I9961">
        <v>0</v>
      </c>
    </row>
    <row r="9962" spans="1:9">
      <c r="A9962" s="7">
        <v>9960.5</v>
      </c>
      <c r="B9962" s="7">
        <v>0</v>
      </c>
      <c r="C9962" s="7"/>
      <c r="D9962" s="7"/>
      <c r="E9962" s="7"/>
      <c r="H9962">
        <v>9960.5</v>
      </c>
      <c r="I9962">
        <v>0</v>
      </c>
    </row>
    <row r="9963" spans="1:9">
      <c r="A9963" s="7">
        <v>9961.5</v>
      </c>
      <c r="B9963" s="7">
        <v>0</v>
      </c>
      <c r="C9963" s="7"/>
      <c r="D9963" s="7"/>
      <c r="E9963" s="7"/>
      <c r="H9963">
        <v>9961.5</v>
      </c>
      <c r="I9963">
        <v>0</v>
      </c>
    </row>
    <row r="9964" spans="1:9">
      <c r="A9964" s="7">
        <v>9962.5</v>
      </c>
      <c r="B9964" s="7">
        <v>0</v>
      </c>
      <c r="C9964" s="7"/>
      <c r="D9964" s="7"/>
      <c r="E9964" s="7"/>
      <c r="H9964">
        <v>9962.5</v>
      </c>
      <c r="I9964">
        <v>0</v>
      </c>
    </row>
    <row r="9965" spans="1:9">
      <c r="A9965" s="7">
        <v>9963.5</v>
      </c>
      <c r="B9965" s="7">
        <v>0</v>
      </c>
      <c r="C9965" s="7"/>
      <c r="D9965" s="7"/>
      <c r="E9965" s="7"/>
      <c r="H9965">
        <v>9963.5</v>
      </c>
      <c r="I9965">
        <v>0</v>
      </c>
    </row>
    <row r="9966" spans="1:9">
      <c r="A9966" s="7">
        <v>9964.5</v>
      </c>
      <c r="B9966" s="7">
        <v>0</v>
      </c>
      <c r="C9966" s="7"/>
      <c r="D9966" s="7"/>
      <c r="E9966" s="7"/>
      <c r="H9966">
        <v>9964.5</v>
      </c>
      <c r="I9966">
        <v>0</v>
      </c>
    </row>
    <row r="9967" spans="1:9">
      <c r="A9967" s="7">
        <v>9965.5</v>
      </c>
      <c r="B9967" s="7">
        <v>0</v>
      </c>
      <c r="C9967" s="7"/>
      <c r="D9967" s="7"/>
      <c r="E9967" s="7"/>
      <c r="H9967">
        <v>9965.5</v>
      </c>
      <c r="I9967">
        <v>0</v>
      </c>
    </row>
    <row r="9968" spans="1:9">
      <c r="A9968" s="7">
        <v>9966.5</v>
      </c>
      <c r="B9968" s="7">
        <v>0</v>
      </c>
      <c r="C9968" s="7"/>
      <c r="D9968" s="7"/>
      <c r="E9968" s="7"/>
      <c r="H9968">
        <v>9966.5</v>
      </c>
      <c r="I9968">
        <v>0</v>
      </c>
    </row>
    <row r="9969" spans="1:9">
      <c r="A9969" s="7">
        <v>9967.5</v>
      </c>
      <c r="B9969" s="7">
        <v>0</v>
      </c>
      <c r="C9969" s="7"/>
      <c r="D9969" s="7"/>
      <c r="E9969" s="7"/>
      <c r="H9969">
        <v>9967.5</v>
      </c>
      <c r="I9969">
        <v>0</v>
      </c>
    </row>
    <row r="9970" spans="1:9">
      <c r="A9970" s="7">
        <v>9968.5</v>
      </c>
      <c r="B9970" s="7">
        <v>0</v>
      </c>
      <c r="C9970" s="7"/>
      <c r="D9970" s="7"/>
      <c r="E9970" s="7"/>
      <c r="H9970">
        <v>9968.5</v>
      </c>
      <c r="I9970">
        <v>0</v>
      </c>
    </row>
    <row r="9971" spans="1:9">
      <c r="A9971" s="7">
        <v>9969.5</v>
      </c>
      <c r="B9971" s="7">
        <v>0</v>
      </c>
      <c r="C9971" s="7"/>
      <c r="D9971" s="7"/>
      <c r="E9971" s="7"/>
      <c r="H9971">
        <v>9969.5</v>
      </c>
      <c r="I9971">
        <v>0</v>
      </c>
    </row>
    <row r="9972" spans="1:9">
      <c r="A9972" s="7">
        <v>9970.5</v>
      </c>
      <c r="B9972" s="7">
        <v>0</v>
      </c>
      <c r="C9972" s="7"/>
      <c r="D9972" s="7"/>
      <c r="E9972" s="7"/>
      <c r="H9972">
        <v>9970.5</v>
      </c>
      <c r="I9972">
        <v>0</v>
      </c>
    </row>
    <row r="9973" spans="1:9">
      <c r="A9973" s="7">
        <v>9971.5</v>
      </c>
      <c r="B9973" s="7">
        <v>0</v>
      </c>
      <c r="C9973" s="7"/>
      <c r="D9973" s="7"/>
      <c r="E9973" s="7"/>
      <c r="H9973">
        <v>9971.5</v>
      </c>
      <c r="I9973">
        <v>0</v>
      </c>
    </row>
    <row r="9974" spans="1:9">
      <c r="A9974" s="7">
        <v>9972.5</v>
      </c>
      <c r="B9974" s="7">
        <v>0</v>
      </c>
      <c r="C9974" s="7"/>
      <c r="D9974" s="7"/>
      <c r="E9974" s="7"/>
      <c r="H9974">
        <v>9972.5</v>
      </c>
      <c r="I9974">
        <v>0</v>
      </c>
    </row>
    <row r="9975" spans="1:9">
      <c r="A9975" s="7">
        <v>9973.5</v>
      </c>
      <c r="B9975" s="7">
        <v>0</v>
      </c>
      <c r="C9975" s="7"/>
      <c r="D9975" s="7"/>
      <c r="E9975" s="7"/>
      <c r="H9975">
        <v>9973.5</v>
      </c>
      <c r="I9975">
        <v>0</v>
      </c>
    </row>
    <row r="9976" spans="1:9">
      <c r="A9976" s="7">
        <v>9974.5</v>
      </c>
      <c r="B9976" s="7">
        <v>0</v>
      </c>
      <c r="C9976" s="7"/>
      <c r="D9976" s="7"/>
      <c r="E9976" s="7"/>
      <c r="H9976">
        <v>9974.5</v>
      </c>
      <c r="I9976">
        <v>0</v>
      </c>
    </row>
    <row r="9977" spans="1:9">
      <c r="A9977" s="7">
        <v>9975.5</v>
      </c>
      <c r="B9977" s="7">
        <v>0</v>
      </c>
      <c r="C9977" s="7"/>
      <c r="D9977" s="7"/>
      <c r="E9977" s="7"/>
      <c r="H9977">
        <v>9975.5</v>
      </c>
      <c r="I9977">
        <v>0</v>
      </c>
    </row>
    <row r="9978" spans="1:9">
      <c r="A9978" s="7">
        <v>9976.5</v>
      </c>
      <c r="B9978" s="7">
        <v>0</v>
      </c>
      <c r="C9978" s="7"/>
      <c r="D9978" s="7"/>
      <c r="E9978" s="7"/>
      <c r="H9978">
        <v>9976.5</v>
      </c>
      <c r="I9978">
        <v>0</v>
      </c>
    </row>
    <row r="9979" spans="1:9">
      <c r="A9979" s="7">
        <v>9977.5</v>
      </c>
      <c r="B9979" s="7">
        <v>0</v>
      </c>
      <c r="C9979" s="7"/>
      <c r="D9979" s="7"/>
      <c r="E9979" s="7"/>
      <c r="H9979">
        <v>9977.5</v>
      </c>
      <c r="I9979">
        <v>0</v>
      </c>
    </row>
    <row r="9980" spans="1:9">
      <c r="A9980" s="7">
        <v>9978.5</v>
      </c>
      <c r="B9980" s="7">
        <v>0</v>
      </c>
      <c r="C9980" s="7"/>
      <c r="D9980" s="7"/>
      <c r="E9980" s="7"/>
      <c r="H9980">
        <v>9978.5</v>
      </c>
      <c r="I9980">
        <v>0</v>
      </c>
    </row>
    <row r="9981" spans="1:9">
      <c r="A9981" s="7">
        <v>9979.5</v>
      </c>
      <c r="B9981" s="7">
        <v>0</v>
      </c>
      <c r="C9981" s="7"/>
      <c r="D9981" s="7"/>
      <c r="E9981" s="7"/>
      <c r="H9981">
        <v>9979.5</v>
      </c>
      <c r="I9981">
        <v>0</v>
      </c>
    </row>
    <row r="9982" spans="1:9">
      <c r="A9982" s="7">
        <v>9980.5</v>
      </c>
      <c r="B9982" s="7">
        <v>0</v>
      </c>
      <c r="C9982" s="7"/>
      <c r="D9982" s="7"/>
      <c r="E9982" s="7"/>
      <c r="H9982">
        <v>9980.5</v>
      </c>
      <c r="I9982">
        <v>0</v>
      </c>
    </row>
    <row r="9983" spans="1:9">
      <c r="A9983" s="7">
        <v>9981.5</v>
      </c>
      <c r="B9983" s="7">
        <v>0</v>
      </c>
      <c r="C9983" s="7"/>
      <c r="D9983" s="7"/>
      <c r="E9983" s="7"/>
      <c r="H9983">
        <v>9981.5</v>
      </c>
      <c r="I9983">
        <v>0</v>
      </c>
    </row>
    <row r="9984" spans="1:9">
      <c r="A9984" s="7">
        <v>9982.5</v>
      </c>
      <c r="B9984" s="7">
        <v>0</v>
      </c>
      <c r="C9984" s="7"/>
      <c r="D9984" s="7"/>
      <c r="E9984" s="7"/>
      <c r="H9984">
        <v>9982.5</v>
      </c>
      <c r="I9984">
        <v>0</v>
      </c>
    </row>
    <row r="9985" spans="1:9">
      <c r="A9985" s="7">
        <v>9983.5</v>
      </c>
      <c r="B9985" s="7">
        <v>0</v>
      </c>
      <c r="C9985" s="7"/>
      <c r="D9985" s="7"/>
      <c r="E9985" s="7"/>
      <c r="H9985">
        <v>9983.5</v>
      </c>
      <c r="I9985">
        <v>1</v>
      </c>
    </row>
    <row r="9986" spans="1:9">
      <c r="A9986" s="7">
        <v>9984.5</v>
      </c>
      <c r="B9986" s="7">
        <v>0</v>
      </c>
      <c r="C9986" s="7"/>
      <c r="D9986" s="7"/>
      <c r="E9986" s="7"/>
      <c r="H9986">
        <v>9984.5</v>
      </c>
      <c r="I9986">
        <v>0</v>
      </c>
    </row>
    <row r="9987" spans="1:9">
      <c r="A9987" s="7">
        <v>9985.5</v>
      </c>
      <c r="B9987" s="7">
        <v>0</v>
      </c>
      <c r="C9987" s="7"/>
      <c r="D9987" s="7"/>
      <c r="E9987" s="7"/>
      <c r="H9987">
        <v>9985.5</v>
      </c>
      <c r="I9987">
        <v>0</v>
      </c>
    </row>
    <row r="9988" spans="1:9">
      <c r="A9988" s="7">
        <v>9986.5</v>
      </c>
      <c r="B9988" s="7">
        <v>0</v>
      </c>
      <c r="C9988" s="7"/>
      <c r="D9988" s="7"/>
      <c r="E9988" s="7"/>
      <c r="H9988">
        <v>9986.5</v>
      </c>
      <c r="I9988">
        <v>0</v>
      </c>
    </row>
    <row r="9989" spans="1:9">
      <c r="A9989" s="7">
        <v>9987.5</v>
      </c>
      <c r="B9989" s="7">
        <v>0</v>
      </c>
      <c r="C9989" s="7"/>
      <c r="D9989" s="7"/>
      <c r="E9989" s="7"/>
      <c r="H9989">
        <v>9987.5</v>
      </c>
      <c r="I9989">
        <v>0</v>
      </c>
    </row>
    <row r="9990" spans="1:9">
      <c r="A9990" s="7">
        <v>9988.5</v>
      </c>
      <c r="B9990" s="7">
        <v>0</v>
      </c>
      <c r="C9990" s="7"/>
      <c r="D9990" s="7"/>
      <c r="E9990" s="7"/>
      <c r="H9990">
        <v>9988.5</v>
      </c>
      <c r="I9990">
        <v>0</v>
      </c>
    </row>
    <row r="9991" spans="1:9">
      <c r="A9991" s="7">
        <v>9989.5</v>
      </c>
      <c r="B9991" s="7">
        <v>0</v>
      </c>
      <c r="C9991" s="7"/>
      <c r="D9991" s="7"/>
      <c r="E9991" s="7"/>
      <c r="H9991">
        <v>9989.5</v>
      </c>
      <c r="I9991">
        <v>0</v>
      </c>
    </row>
    <row r="9992" spans="1:9">
      <c r="A9992" s="7">
        <v>9990.5</v>
      </c>
      <c r="B9992" s="7">
        <v>0</v>
      </c>
      <c r="C9992" s="7"/>
      <c r="D9992" s="7"/>
      <c r="E9992" s="7"/>
      <c r="H9992">
        <v>9990.5</v>
      </c>
      <c r="I9992">
        <v>0</v>
      </c>
    </row>
    <row r="9993" spans="1:9">
      <c r="A9993" s="7">
        <v>9991.5</v>
      </c>
      <c r="B9993" s="7">
        <v>0</v>
      </c>
      <c r="C9993" s="7"/>
      <c r="D9993" s="7"/>
      <c r="E9993" s="7"/>
      <c r="H9993">
        <v>9991.5</v>
      </c>
      <c r="I9993">
        <v>0</v>
      </c>
    </row>
    <row r="9994" spans="1:9">
      <c r="A9994" s="7">
        <v>9992.5</v>
      </c>
      <c r="B9994" s="7">
        <v>0</v>
      </c>
      <c r="C9994" s="7"/>
      <c r="D9994" s="7"/>
      <c r="E9994" s="7"/>
      <c r="H9994">
        <v>9992.5</v>
      </c>
      <c r="I9994">
        <v>0</v>
      </c>
    </row>
    <row r="9995" spans="1:9">
      <c r="A9995" s="7">
        <v>9993.5</v>
      </c>
      <c r="B9995" s="7">
        <v>0</v>
      </c>
      <c r="C9995" s="7"/>
      <c r="D9995" s="7"/>
      <c r="E9995" s="7"/>
      <c r="H9995">
        <v>9993.5</v>
      </c>
      <c r="I9995">
        <v>0</v>
      </c>
    </row>
    <row r="9996" spans="1:9">
      <c r="A9996" s="7">
        <v>9994.5</v>
      </c>
      <c r="B9996" s="7">
        <v>0</v>
      </c>
      <c r="C9996" s="7"/>
      <c r="D9996" s="7"/>
      <c r="E9996" s="7"/>
      <c r="H9996">
        <v>9994.5</v>
      </c>
      <c r="I9996">
        <v>0</v>
      </c>
    </row>
    <row r="9997" spans="1:9">
      <c r="A9997" s="7">
        <v>9995.5</v>
      </c>
      <c r="B9997" s="7">
        <v>0</v>
      </c>
      <c r="C9997" s="7"/>
      <c r="D9997" s="7"/>
      <c r="E9997" s="7"/>
      <c r="H9997">
        <v>9995.5</v>
      </c>
      <c r="I9997">
        <v>0</v>
      </c>
    </row>
    <row r="9998" spans="1:9">
      <c r="A9998" s="7">
        <v>9996.5</v>
      </c>
      <c r="B9998" s="7">
        <v>0</v>
      </c>
      <c r="C9998" s="7"/>
      <c r="D9998" s="7"/>
      <c r="E9998" s="7"/>
      <c r="H9998">
        <v>9996.5</v>
      </c>
      <c r="I9998">
        <v>0</v>
      </c>
    </row>
    <row r="9999" spans="1:9">
      <c r="A9999" s="7">
        <v>9997.5</v>
      </c>
      <c r="B9999" s="7">
        <v>0</v>
      </c>
      <c r="C9999" s="7"/>
      <c r="D9999" s="7"/>
      <c r="E9999" s="7"/>
      <c r="H9999">
        <v>9997.5</v>
      </c>
      <c r="I9999">
        <v>0</v>
      </c>
    </row>
    <row r="10000" spans="1:9">
      <c r="A10000" s="7">
        <v>9998.5</v>
      </c>
      <c r="B10000" s="7">
        <v>0</v>
      </c>
      <c r="C10000" s="7"/>
      <c r="D10000" s="7"/>
      <c r="E10000" s="7"/>
      <c r="H10000">
        <v>9998.5</v>
      </c>
      <c r="I10000">
        <v>0</v>
      </c>
    </row>
    <row r="10001" spans="1:9">
      <c r="A10001" s="7">
        <v>9999.5</v>
      </c>
      <c r="B10001" s="7">
        <v>0</v>
      </c>
      <c r="C10001" s="7"/>
      <c r="D10001" s="7"/>
      <c r="E10001" s="7"/>
      <c r="H10001">
        <v>9999.5</v>
      </c>
      <c r="I10001">
        <v>0</v>
      </c>
    </row>
    <row r="10002" spans="1:9">
      <c r="A10002" s="7">
        <v>10000.5</v>
      </c>
      <c r="B10002" s="7">
        <v>0</v>
      </c>
      <c r="C10002" s="7"/>
      <c r="D10002" s="7"/>
      <c r="E10002" s="7"/>
      <c r="H10002">
        <v>10000.5</v>
      </c>
      <c r="I10002">
        <v>0</v>
      </c>
    </row>
    <row r="10003" spans="1:9">
      <c r="A10003" s="7">
        <v>10001.5</v>
      </c>
      <c r="B10003" s="7">
        <v>0</v>
      </c>
      <c r="C10003" s="7"/>
      <c r="D10003" s="7"/>
      <c r="E10003" s="7"/>
      <c r="H10003">
        <v>10001.5</v>
      </c>
      <c r="I10003">
        <v>0</v>
      </c>
    </row>
    <row r="10004" spans="1:9">
      <c r="A10004" s="7">
        <v>10002.5</v>
      </c>
      <c r="B10004" s="7">
        <v>0</v>
      </c>
      <c r="C10004" s="7"/>
      <c r="D10004" s="7"/>
      <c r="E10004" s="7"/>
      <c r="H10004">
        <v>10002.5</v>
      </c>
      <c r="I10004">
        <v>0</v>
      </c>
    </row>
    <row r="10005" spans="1:9">
      <c r="A10005" s="7">
        <v>10003.5</v>
      </c>
      <c r="B10005" s="7">
        <v>0</v>
      </c>
      <c r="C10005" s="7"/>
      <c r="D10005" s="7"/>
      <c r="E10005" s="7"/>
      <c r="H10005">
        <v>10003.5</v>
      </c>
      <c r="I10005">
        <v>0</v>
      </c>
    </row>
    <row r="10006" spans="1:9">
      <c r="A10006" s="7">
        <v>10004.5</v>
      </c>
      <c r="B10006" s="7">
        <v>0</v>
      </c>
      <c r="C10006" s="7"/>
      <c r="D10006" s="7"/>
      <c r="E10006" s="7"/>
      <c r="H10006">
        <v>10004.5</v>
      </c>
      <c r="I10006">
        <v>0</v>
      </c>
    </row>
    <row r="10007" spans="1:9">
      <c r="A10007" s="7">
        <v>10005.5</v>
      </c>
      <c r="B10007" s="7">
        <v>0</v>
      </c>
      <c r="C10007" s="7"/>
      <c r="D10007" s="7"/>
      <c r="E10007" s="7"/>
      <c r="H10007">
        <v>10005.5</v>
      </c>
      <c r="I10007">
        <v>0</v>
      </c>
    </row>
    <row r="10008" spans="1:9">
      <c r="A10008" s="7">
        <v>10006.5</v>
      </c>
      <c r="B10008" s="7">
        <v>0</v>
      </c>
      <c r="C10008" s="7"/>
      <c r="D10008" s="7"/>
      <c r="E10008" s="7"/>
      <c r="H10008">
        <v>10006.5</v>
      </c>
      <c r="I10008">
        <v>0</v>
      </c>
    </row>
    <row r="10009" spans="1:9">
      <c r="A10009" s="7">
        <v>10007.5</v>
      </c>
      <c r="B10009" s="7">
        <v>0</v>
      </c>
      <c r="C10009" s="7"/>
      <c r="D10009" s="7"/>
      <c r="E10009" s="7"/>
      <c r="H10009">
        <v>10007.5</v>
      </c>
      <c r="I10009">
        <v>0</v>
      </c>
    </row>
    <row r="10010" spans="1:9">
      <c r="A10010" s="7">
        <v>10008.5</v>
      </c>
      <c r="B10010" s="7">
        <v>0</v>
      </c>
      <c r="C10010" s="7"/>
      <c r="D10010" s="7"/>
      <c r="E10010" s="7"/>
      <c r="H10010">
        <v>10008.5</v>
      </c>
      <c r="I10010">
        <v>0</v>
      </c>
    </row>
    <row r="10011" spans="1:9">
      <c r="A10011" s="7">
        <v>10009.5</v>
      </c>
      <c r="B10011" s="7">
        <v>0</v>
      </c>
      <c r="C10011" s="7"/>
      <c r="D10011" s="7"/>
      <c r="E10011" s="7"/>
      <c r="H10011">
        <v>10009.5</v>
      </c>
      <c r="I10011">
        <v>0</v>
      </c>
    </row>
    <row r="10012" spans="1:9">
      <c r="A10012" s="7">
        <v>10010.5</v>
      </c>
      <c r="B10012" s="7">
        <v>0</v>
      </c>
      <c r="C10012" s="7"/>
      <c r="D10012" s="7"/>
      <c r="E10012" s="7"/>
      <c r="H10012">
        <v>10010.5</v>
      </c>
      <c r="I10012">
        <v>0</v>
      </c>
    </row>
    <row r="10013" spans="1:9">
      <c r="A10013" s="7">
        <v>10011.5</v>
      </c>
      <c r="B10013" s="7">
        <v>0</v>
      </c>
      <c r="C10013" s="7"/>
      <c r="D10013" s="7"/>
      <c r="E10013" s="7"/>
      <c r="H10013">
        <v>10011.5</v>
      </c>
      <c r="I10013">
        <v>0</v>
      </c>
    </row>
    <row r="10014" spans="1:9">
      <c r="A10014" s="7">
        <v>10012.5</v>
      </c>
      <c r="B10014" s="7">
        <v>0</v>
      </c>
      <c r="C10014" s="7"/>
      <c r="D10014" s="7"/>
      <c r="E10014" s="7"/>
      <c r="H10014">
        <v>10012.5</v>
      </c>
      <c r="I10014">
        <v>0</v>
      </c>
    </row>
    <row r="10015" spans="1:9">
      <c r="A10015" s="7">
        <v>10013.5</v>
      </c>
      <c r="B10015" s="7">
        <v>0</v>
      </c>
      <c r="C10015" s="7"/>
      <c r="D10015" s="7"/>
      <c r="E10015" s="7"/>
      <c r="H10015">
        <v>10013.5</v>
      </c>
      <c r="I10015">
        <v>0</v>
      </c>
    </row>
    <row r="10016" spans="1:9">
      <c r="A10016" s="7">
        <v>10014.5</v>
      </c>
      <c r="B10016" s="7">
        <v>0</v>
      </c>
      <c r="C10016" s="7"/>
      <c r="D10016" s="7"/>
      <c r="E10016" s="7"/>
      <c r="H10016">
        <v>10014.5</v>
      </c>
      <c r="I10016">
        <v>0</v>
      </c>
    </row>
    <row r="10017" spans="1:9">
      <c r="A10017" s="7">
        <v>10015.5</v>
      </c>
      <c r="B10017" s="7">
        <v>0</v>
      </c>
      <c r="C10017" s="7"/>
      <c r="D10017" s="7"/>
      <c r="E10017" s="7"/>
      <c r="H10017">
        <v>10015.5</v>
      </c>
      <c r="I10017">
        <v>0</v>
      </c>
    </row>
    <row r="10018" spans="1:9">
      <c r="A10018" s="7">
        <v>10016.5</v>
      </c>
      <c r="B10018" s="7">
        <v>0</v>
      </c>
      <c r="C10018" s="7"/>
      <c r="D10018" s="7"/>
      <c r="E10018" s="7"/>
      <c r="H10018">
        <v>10016.5</v>
      </c>
      <c r="I10018">
        <v>0</v>
      </c>
    </row>
    <row r="10019" spans="1:9">
      <c r="A10019" s="7">
        <v>10017.5</v>
      </c>
      <c r="B10019" s="7">
        <v>0</v>
      </c>
      <c r="C10019" s="7"/>
      <c r="D10019" s="7"/>
      <c r="E10019" s="7"/>
      <c r="H10019">
        <v>10017.5</v>
      </c>
      <c r="I10019">
        <v>0</v>
      </c>
    </row>
    <row r="10020" spans="1:9">
      <c r="A10020" s="7">
        <v>10018.5</v>
      </c>
      <c r="B10020" s="7">
        <v>0</v>
      </c>
      <c r="C10020" s="7"/>
      <c r="D10020" s="7"/>
      <c r="E10020" s="7"/>
      <c r="H10020">
        <v>10018.5</v>
      </c>
      <c r="I10020">
        <v>0</v>
      </c>
    </row>
    <row r="10021" spans="1:9">
      <c r="A10021" s="7">
        <v>10019.5</v>
      </c>
      <c r="B10021" s="7">
        <v>0</v>
      </c>
      <c r="C10021" s="7"/>
      <c r="D10021" s="7"/>
      <c r="E10021" s="7"/>
      <c r="H10021">
        <v>10019.5</v>
      </c>
      <c r="I10021">
        <v>0</v>
      </c>
    </row>
    <row r="10022" spans="1:9">
      <c r="A10022" s="7">
        <v>10020.5</v>
      </c>
      <c r="B10022" s="7">
        <v>0</v>
      </c>
      <c r="C10022" s="7"/>
      <c r="D10022" s="7"/>
      <c r="E10022" s="7"/>
      <c r="H10022">
        <v>10020.5</v>
      </c>
      <c r="I10022">
        <v>0</v>
      </c>
    </row>
    <row r="10023" spans="1:9">
      <c r="A10023" s="7">
        <v>10021.5</v>
      </c>
      <c r="B10023" s="7">
        <v>0</v>
      </c>
      <c r="C10023" s="7"/>
      <c r="D10023" s="7"/>
      <c r="E10023" s="7"/>
      <c r="H10023">
        <v>10021.5</v>
      </c>
      <c r="I10023">
        <v>0</v>
      </c>
    </row>
    <row r="10024" spans="1:9">
      <c r="A10024" s="7">
        <v>10022.5</v>
      </c>
      <c r="B10024" s="7">
        <v>0</v>
      </c>
      <c r="C10024" s="7"/>
      <c r="D10024" s="7"/>
      <c r="E10024" s="7"/>
      <c r="H10024">
        <v>10022.5</v>
      </c>
      <c r="I10024">
        <v>0</v>
      </c>
    </row>
    <row r="10025" spans="1:9">
      <c r="A10025" s="7">
        <v>10023.5</v>
      </c>
      <c r="B10025" s="7">
        <v>0</v>
      </c>
      <c r="C10025" s="7"/>
      <c r="D10025" s="7"/>
      <c r="E10025" s="7"/>
      <c r="H10025">
        <v>10023.5</v>
      </c>
      <c r="I10025">
        <v>0</v>
      </c>
    </row>
    <row r="10026" spans="1:9">
      <c r="A10026" s="7">
        <v>10024.5</v>
      </c>
      <c r="B10026" s="7">
        <v>0</v>
      </c>
      <c r="C10026" s="7"/>
      <c r="D10026" s="7"/>
      <c r="E10026" s="7"/>
      <c r="H10026">
        <v>10024.5</v>
      </c>
      <c r="I10026">
        <v>0</v>
      </c>
    </row>
    <row r="10027" spans="1:9">
      <c r="A10027" s="7">
        <v>10025.5</v>
      </c>
      <c r="B10027" s="7">
        <v>0</v>
      </c>
      <c r="C10027" s="7"/>
      <c r="D10027" s="7"/>
      <c r="E10027" s="7"/>
      <c r="H10027">
        <v>10025.5</v>
      </c>
      <c r="I10027">
        <v>0</v>
      </c>
    </row>
    <row r="10028" spans="1:9">
      <c r="A10028" s="7">
        <v>10026.5</v>
      </c>
      <c r="B10028" s="7">
        <v>0</v>
      </c>
      <c r="C10028" s="7"/>
      <c r="D10028" s="7"/>
      <c r="E10028" s="7"/>
      <c r="H10028">
        <v>10026.5</v>
      </c>
      <c r="I10028">
        <v>0</v>
      </c>
    </row>
    <row r="10029" spans="1:9">
      <c r="A10029" s="7">
        <v>10027.5</v>
      </c>
      <c r="B10029" s="7">
        <v>0</v>
      </c>
      <c r="C10029" s="7"/>
      <c r="D10029" s="7"/>
      <c r="E10029" s="7"/>
      <c r="H10029">
        <v>10027.5</v>
      </c>
      <c r="I10029">
        <v>0</v>
      </c>
    </row>
    <row r="10030" spans="1:9">
      <c r="A10030" s="7">
        <v>10028.5</v>
      </c>
      <c r="B10030" s="7">
        <v>0</v>
      </c>
      <c r="C10030" s="7"/>
      <c r="D10030" s="7"/>
      <c r="E10030" s="7"/>
      <c r="H10030">
        <v>10028.5</v>
      </c>
      <c r="I10030">
        <v>0</v>
      </c>
    </row>
    <row r="10031" spans="1:9">
      <c r="A10031" s="7">
        <v>10029.5</v>
      </c>
      <c r="B10031" s="7">
        <v>0</v>
      </c>
      <c r="C10031" s="7"/>
      <c r="D10031" s="7"/>
      <c r="E10031" s="7"/>
      <c r="H10031">
        <v>10029.5</v>
      </c>
      <c r="I10031">
        <v>0</v>
      </c>
    </row>
    <row r="10032" spans="1:9">
      <c r="A10032" s="7">
        <v>10030.5</v>
      </c>
      <c r="B10032" s="7">
        <v>0</v>
      </c>
      <c r="C10032" s="7"/>
      <c r="D10032" s="7"/>
      <c r="E10032" s="7"/>
      <c r="H10032">
        <v>10030.5</v>
      </c>
      <c r="I10032">
        <v>0</v>
      </c>
    </row>
    <row r="10033" spans="1:9">
      <c r="A10033" s="7">
        <v>10031.5</v>
      </c>
      <c r="B10033" s="7">
        <v>0</v>
      </c>
      <c r="C10033" s="7"/>
      <c r="D10033" s="7"/>
      <c r="E10033" s="7"/>
      <c r="H10033">
        <v>10031.5</v>
      </c>
      <c r="I10033">
        <v>0</v>
      </c>
    </row>
    <row r="10034" spans="1:9">
      <c r="A10034" s="7">
        <v>10032.5</v>
      </c>
      <c r="B10034" s="7">
        <v>0</v>
      </c>
      <c r="C10034" s="7"/>
      <c r="D10034" s="7"/>
      <c r="E10034" s="7"/>
      <c r="H10034">
        <v>10032.5</v>
      </c>
      <c r="I10034">
        <v>0</v>
      </c>
    </row>
    <row r="10035" spans="1:9">
      <c r="A10035" s="7">
        <v>10033.5</v>
      </c>
      <c r="B10035" s="7">
        <v>0</v>
      </c>
      <c r="C10035" s="7"/>
      <c r="D10035" s="7"/>
      <c r="E10035" s="7"/>
      <c r="H10035">
        <v>10033.5</v>
      </c>
      <c r="I10035">
        <v>0</v>
      </c>
    </row>
    <row r="10036" spans="1:9">
      <c r="A10036" s="7">
        <v>10034.5</v>
      </c>
      <c r="B10036" s="7">
        <v>0</v>
      </c>
      <c r="C10036" s="7"/>
      <c r="D10036" s="7"/>
      <c r="E10036" s="7"/>
      <c r="H10036">
        <v>10034.5</v>
      </c>
      <c r="I10036">
        <v>0</v>
      </c>
    </row>
    <row r="10037" spans="1:9">
      <c r="A10037" s="7">
        <v>10035.5</v>
      </c>
      <c r="B10037" s="7">
        <v>0</v>
      </c>
      <c r="C10037" s="7"/>
      <c r="D10037" s="7"/>
      <c r="E10037" s="7"/>
      <c r="H10037">
        <v>10035.5</v>
      </c>
      <c r="I10037">
        <v>0</v>
      </c>
    </row>
    <row r="10038" spans="1:9">
      <c r="A10038" s="7">
        <v>10036.5</v>
      </c>
      <c r="B10038" s="7">
        <v>0</v>
      </c>
      <c r="C10038" s="7"/>
      <c r="D10038" s="7"/>
      <c r="E10038" s="7"/>
      <c r="H10038">
        <v>10036.5</v>
      </c>
      <c r="I10038">
        <v>0</v>
      </c>
    </row>
    <row r="10039" spans="1:9">
      <c r="A10039" s="7">
        <v>10037.5</v>
      </c>
      <c r="B10039" s="7">
        <v>0</v>
      </c>
      <c r="C10039" s="7"/>
      <c r="D10039" s="7"/>
      <c r="E10039" s="7"/>
      <c r="H10039">
        <v>10037.5</v>
      </c>
      <c r="I10039">
        <v>0</v>
      </c>
    </row>
    <row r="10040" spans="1:9">
      <c r="A10040" s="7">
        <v>10038.5</v>
      </c>
      <c r="B10040" s="7">
        <v>0</v>
      </c>
      <c r="C10040" s="7"/>
      <c r="D10040" s="7"/>
      <c r="E10040" s="7"/>
      <c r="H10040">
        <v>10038.5</v>
      </c>
      <c r="I10040">
        <v>0</v>
      </c>
    </row>
    <row r="10041" spans="1:9">
      <c r="A10041" s="7">
        <v>10039.5</v>
      </c>
      <c r="B10041" s="7">
        <v>0</v>
      </c>
      <c r="C10041" s="7"/>
      <c r="D10041" s="7"/>
      <c r="E10041" s="7"/>
      <c r="H10041">
        <v>10039.5</v>
      </c>
      <c r="I10041">
        <v>0</v>
      </c>
    </row>
    <row r="10042" spans="1:9">
      <c r="A10042" s="7">
        <v>10040.5</v>
      </c>
      <c r="B10042" s="7">
        <v>0</v>
      </c>
      <c r="C10042" s="7"/>
      <c r="D10042" s="7"/>
      <c r="E10042" s="7"/>
      <c r="H10042">
        <v>10040.5</v>
      </c>
      <c r="I10042">
        <v>0</v>
      </c>
    </row>
    <row r="10043" spans="1:9">
      <c r="A10043" s="7">
        <v>10041.5</v>
      </c>
      <c r="B10043" s="7">
        <v>0</v>
      </c>
      <c r="C10043" s="7"/>
      <c r="D10043" s="7"/>
      <c r="E10043" s="7"/>
      <c r="H10043">
        <v>10041.5</v>
      </c>
      <c r="I10043">
        <v>0</v>
      </c>
    </row>
    <row r="10044" spans="1:9">
      <c r="A10044" s="7">
        <v>10042.5</v>
      </c>
      <c r="B10044" s="7">
        <v>0</v>
      </c>
      <c r="C10044" s="7"/>
      <c r="D10044" s="7"/>
      <c r="E10044" s="7"/>
      <c r="H10044">
        <v>10042.5</v>
      </c>
      <c r="I10044">
        <v>0</v>
      </c>
    </row>
    <row r="10045" spans="1:9">
      <c r="A10045" s="7">
        <v>10043.5</v>
      </c>
      <c r="B10045" s="7">
        <v>0</v>
      </c>
      <c r="C10045" s="7"/>
      <c r="D10045" s="7"/>
      <c r="E10045" s="7"/>
      <c r="H10045">
        <v>10043.5</v>
      </c>
      <c r="I10045">
        <v>0</v>
      </c>
    </row>
    <row r="10046" spans="1:9">
      <c r="A10046" s="7">
        <v>10044.5</v>
      </c>
      <c r="B10046" s="7">
        <v>0</v>
      </c>
      <c r="C10046" s="7"/>
      <c r="D10046" s="7"/>
      <c r="E10046" s="7"/>
      <c r="H10046">
        <v>10044.5</v>
      </c>
      <c r="I10046">
        <v>0</v>
      </c>
    </row>
    <row r="10047" spans="1:9">
      <c r="A10047" s="7">
        <v>10045.5</v>
      </c>
      <c r="B10047" s="7">
        <v>0</v>
      </c>
      <c r="C10047" s="7"/>
      <c r="D10047" s="7"/>
      <c r="E10047" s="7"/>
      <c r="H10047">
        <v>10045.5</v>
      </c>
      <c r="I10047">
        <v>0</v>
      </c>
    </row>
    <row r="10048" spans="1:9">
      <c r="A10048" s="7">
        <v>10046.5</v>
      </c>
      <c r="B10048" s="7">
        <v>0</v>
      </c>
      <c r="C10048" s="7"/>
      <c r="D10048" s="7"/>
      <c r="E10048" s="7"/>
      <c r="H10048">
        <v>10046.5</v>
      </c>
      <c r="I10048">
        <v>0</v>
      </c>
    </row>
    <row r="10049" spans="1:9">
      <c r="A10049" s="7">
        <v>10047.5</v>
      </c>
      <c r="B10049" s="7">
        <v>0</v>
      </c>
      <c r="C10049" s="7"/>
      <c r="D10049" s="7"/>
      <c r="E10049" s="7"/>
      <c r="H10049">
        <v>10047.5</v>
      </c>
      <c r="I10049">
        <v>0</v>
      </c>
    </row>
    <row r="10050" spans="1:9">
      <c r="A10050" s="7">
        <v>10048.5</v>
      </c>
      <c r="B10050" s="7">
        <v>0</v>
      </c>
      <c r="C10050" s="7"/>
      <c r="D10050" s="7"/>
      <c r="E10050" s="7"/>
      <c r="H10050">
        <v>10048.5</v>
      </c>
      <c r="I10050">
        <v>0</v>
      </c>
    </row>
    <row r="10051" spans="1:9">
      <c r="A10051" s="7">
        <v>10049.5</v>
      </c>
      <c r="B10051" s="7">
        <v>0</v>
      </c>
      <c r="C10051" s="7"/>
      <c r="D10051" s="7"/>
      <c r="E10051" s="7"/>
      <c r="H10051">
        <v>10049.5</v>
      </c>
      <c r="I10051">
        <v>0</v>
      </c>
    </row>
    <row r="10052" spans="1:9">
      <c r="A10052" s="7">
        <v>10050.5</v>
      </c>
      <c r="B10052" s="7">
        <v>0</v>
      </c>
      <c r="C10052" s="7"/>
      <c r="D10052" s="7"/>
      <c r="E10052" s="7"/>
      <c r="H10052">
        <v>10050.5</v>
      </c>
      <c r="I10052">
        <v>0</v>
      </c>
    </row>
    <row r="10053" spans="1:9">
      <c r="A10053" s="7">
        <v>10051.5</v>
      </c>
      <c r="B10053" s="7">
        <v>0</v>
      </c>
      <c r="C10053" s="7"/>
      <c r="D10053" s="7"/>
      <c r="E10053" s="7"/>
      <c r="H10053">
        <v>10051.5</v>
      </c>
      <c r="I10053">
        <v>0</v>
      </c>
    </row>
    <row r="10054" spans="1:9">
      <c r="A10054" s="7">
        <v>10052.5</v>
      </c>
      <c r="B10054" s="7">
        <v>0</v>
      </c>
      <c r="C10054" s="7"/>
      <c r="D10054" s="7"/>
      <c r="E10054" s="7"/>
      <c r="H10054">
        <v>10052.5</v>
      </c>
      <c r="I10054">
        <v>0</v>
      </c>
    </row>
    <row r="10055" spans="1:9">
      <c r="A10055" s="7">
        <v>10053.5</v>
      </c>
      <c r="B10055" s="7">
        <v>0</v>
      </c>
      <c r="C10055" s="7"/>
      <c r="D10055" s="7"/>
      <c r="E10055" s="7"/>
      <c r="H10055">
        <v>10053.5</v>
      </c>
      <c r="I10055">
        <v>0</v>
      </c>
    </row>
    <row r="10056" spans="1:9">
      <c r="A10056" s="7">
        <v>10054.5</v>
      </c>
      <c r="B10056" s="7">
        <v>0</v>
      </c>
      <c r="C10056" s="7"/>
      <c r="D10056" s="7"/>
      <c r="E10056" s="7"/>
      <c r="H10056">
        <v>10054.5</v>
      </c>
      <c r="I10056">
        <v>0</v>
      </c>
    </row>
    <row r="10057" spans="1:9">
      <c r="A10057" s="7">
        <v>10055.5</v>
      </c>
      <c r="B10057" s="7">
        <v>0</v>
      </c>
      <c r="C10057" s="7"/>
      <c r="D10057" s="7"/>
      <c r="E10057" s="7"/>
      <c r="H10057">
        <v>10055.5</v>
      </c>
      <c r="I10057">
        <v>0</v>
      </c>
    </row>
    <row r="10058" spans="1:9">
      <c r="A10058" s="7">
        <v>10056.5</v>
      </c>
      <c r="B10058" s="7">
        <v>0</v>
      </c>
      <c r="C10058" s="7"/>
      <c r="D10058" s="7"/>
      <c r="E10058" s="7"/>
      <c r="H10058">
        <v>10056.5</v>
      </c>
      <c r="I10058">
        <v>0</v>
      </c>
    </row>
    <row r="10059" spans="1:9">
      <c r="A10059" s="7">
        <v>10057.5</v>
      </c>
      <c r="B10059" s="7">
        <v>0</v>
      </c>
      <c r="C10059" s="7"/>
      <c r="D10059" s="7"/>
      <c r="E10059" s="7"/>
      <c r="H10059">
        <v>10057.5</v>
      </c>
      <c r="I10059">
        <v>0</v>
      </c>
    </row>
    <row r="10060" spans="1:9">
      <c r="A10060" s="7">
        <v>10058.5</v>
      </c>
      <c r="B10060" s="7">
        <v>0</v>
      </c>
      <c r="C10060" s="7"/>
      <c r="D10060" s="7"/>
      <c r="E10060" s="7"/>
      <c r="H10060">
        <v>10058.5</v>
      </c>
      <c r="I10060">
        <v>0</v>
      </c>
    </row>
    <row r="10061" spans="1:9">
      <c r="A10061" s="7">
        <v>10059.5</v>
      </c>
      <c r="B10061" s="7">
        <v>0</v>
      </c>
      <c r="C10061" s="7"/>
      <c r="D10061" s="7"/>
      <c r="E10061" s="7"/>
      <c r="H10061">
        <v>10059.5</v>
      </c>
      <c r="I10061">
        <v>0</v>
      </c>
    </row>
    <row r="10062" spans="1:9">
      <c r="A10062" s="7">
        <v>10060.5</v>
      </c>
      <c r="B10062" s="7">
        <v>0</v>
      </c>
      <c r="C10062" s="7"/>
      <c r="D10062" s="7"/>
      <c r="E10062" s="7"/>
      <c r="H10062">
        <v>10060.5</v>
      </c>
      <c r="I10062">
        <v>0</v>
      </c>
    </row>
    <row r="10063" spans="1:9">
      <c r="A10063" s="7">
        <v>10061.5</v>
      </c>
      <c r="B10063" s="7">
        <v>0</v>
      </c>
      <c r="C10063" s="7"/>
      <c r="D10063" s="7"/>
      <c r="E10063" s="7"/>
      <c r="H10063">
        <v>10061.5</v>
      </c>
      <c r="I10063">
        <v>0</v>
      </c>
    </row>
    <row r="10064" spans="1:9">
      <c r="A10064" s="7">
        <v>10062.5</v>
      </c>
      <c r="B10064" s="7">
        <v>0</v>
      </c>
      <c r="C10064" s="7"/>
      <c r="D10064" s="7"/>
      <c r="E10064" s="7"/>
      <c r="H10064">
        <v>10062.5</v>
      </c>
      <c r="I10064">
        <v>0</v>
      </c>
    </row>
    <row r="10065" spans="1:9">
      <c r="A10065" s="7">
        <v>10063.5</v>
      </c>
      <c r="B10065" s="7">
        <v>0</v>
      </c>
      <c r="C10065" s="7"/>
      <c r="D10065" s="7"/>
      <c r="E10065" s="7"/>
      <c r="H10065">
        <v>10063.5</v>
      </c>
      <c r="I10065">
        <v>0</v>
      </c>
    </row>
    <row r="10066" spans="1:9">
      <c r="A10066" s="7">
        <v>10064.5</v>
      </c>
      <c r="B10066" s="7">
        <v>0</v>
      </c>
      <c r="C10066" s="7"/>
      <c r="D10066" s="7"/>
      <c r="E10066" s="7"/>
      <c r="H10066">
        <v>10064.5</v>
      </c>
      <c r="I10066">
        <v>0</v>
      </c>
    </row>
    <row r="10067" spans="1:9">
      <c r="A10067" s="7">
        <v>10065.5</v>
      </c>
      <c r="B10067" s="7">
        <v>0</v>
      </c>
      <c r="C10067" s="7"/>
      <c r="D10067" s="7"/>
      <c r="E10067" s="7"/>
      <c r="H10067">
        <v>10065.5</v>
      </c>
      <c r="I10067">
        <v>0</v>
      </c>
    </row>
    <row r="10068" spans="1:9">
      <c r="A10068" s="7">
        <v>10066.5</v>
      </c>
      <c r="B10068" s="7">
        <v>0</v>
      </c>
      <c r="C10068" s="7"/>
      <c r="D10068" s="7"/>
      <c r="E10068" s="7"/>
      <c r="H10068">
        <v>10066.5</v>
      </c>
      <c r="I10068">
        <v>0</v>
      </c>
    </row>
    <row r="10069" spans="1:9">
      <c r="A10069" s="7">
        <v>10067.5</v>
      </c>
      <c r="B10069" s="7">
        <v>0</v>
      </c>
      <c r="C10069" s="7"/>
      <c r="D10069" s="7"/>
      <c r="E10069" s="7"/>
      <c r="H10069">
        <v>10067.5</v>
      </c>
      <c r="I10069">
        <v>0</v>
      </c>
    </row>
    <row r="10070" spans="1:9">
      <c r="A10070" s="7">
        <v>10068.5</v>
      </c>
      <c r="B10070" s="7">
        <v>0</v>
      </c>
      <c r="C10070" s="7"/>
      <c r="D10070" s="7"/>
      <c r="E10070" s="7"/>
      <c r="H10070">
        <v>10068.5</v>
      </c>
      <c r="I10070">
        <v>0</v>
      </c>
    </row>
    <row r="10071" spans="1:9">
      <c r="A10071" s="7">
        <v>10069.5</v>
      </c>
      <c r="B10071" s="7">
        <v>0</v>
      </c>
      <c r="C10071" s="7"/>
      <c r="D10071" s="7"/>
      <c r="E10071" s="7"/>
      <c r="H10071">
        <v>10069.5</v>
      </c>
      <c r="I10071">
        <v>0</v>
      </c>
    </row>
    <row r="10072" spans="1:9">
      <c r="A10072" s="7">
        <v>10070.5</v>
      </c>
      <c r="B10072" s="7">
        <v>0</v>
      </c>
      <c r="C10072" s="7"/>
      <c r="D10072" s="7"/>
      <c r="E10072" s="7"/>
      <c r="H10072">
        <v>10070.5</v>
      </c>
      <c r="I10072">
        <v>0</v>
      </c>
    </row>
    <row r="10073" spans="1:9">
      <c r="A10073" s="7">
        <v>10071.5</v>
      </c>
      <c r="B10073" s="7">
        <v>0</v>
      </c>
      <c r="C10073" s="7"/>
      <c r="D10073" s="7"/>
      <c r="E10073" s="7"/>
      <c r="H10073">
        <v>10071.5</v>
      </c>
      <c r="I10073">
        <v>0</v>
      </c>
    </row>
    <row r="10074" spans="1:9">
      <c r="A10074" s="7">
        <v>10072.5</v>
      </c>
      <c r="B10074" s="7">
        <v>0</v>
      </c>
      <c r="C10074" s="7"/>
      <c r="D10074" s="7"/>
      <c r="E10074" s="7"/>
      <c r="H10074">
        <v>10072.5</v>
      </c>
      <c r="I10074">
        <v>0</v>
      </c>
    </row>
    <row r="10075" spans="1:9">
      <c r="A10075" s="7">
        <v>10073.5</v>
      </c>
      <c r="B10075" s="7">
        <v>0</v>
      </c>
      <c r="C10075" s="7"/>
      <c r="D10075" s="7"/>
      <c r="E10075" s="7"/>
      <c r="H10075">
        <v>10073.5</v>
      </c>
      <c r="I10075">
        <v>0</v>
      </c>
    </row>
    <row r="10076" spans="1:9">
      <c r="A10076" s="7">
        <v>10074.5</v>
      </c>
      <c r="B10076" s="7">
        <v>0</v>
      </c>
      <c r="C10076" s="7"/>
      <c r="D10076" s="7"/>
      <c r="E10076" s="7"/>
      <c r="H10076">
        <v>10074.5</v>
      </c>
      <c r="I10076">
        <v>0</v>
      </c>
    </row>
    <row r="10077" spans="1:9">
      <c r="A10077" s="7">
        <v>10075.5</v>
      </c>
      <c r="B10077" s="7">
        <v>0</v>
      </c>
      <c r="C10077" s="7"/>
      <c r="D10077" s="7"/>
      <c r="E10077" s="7"/>
      <c r="H10077">
        <v>10075.5</v>
      </c>
      <c r="I10077">
        <v>0</v>
      </c>
    </row>
    <row r="10078" spans="1:9">
      <c r="A10078" s="7">
        <v>10076.5</v>
      </c>
      <c r="B10078" s="7">
        <v>0</v>
      </c>
      <c r="C10078" s="7"/>
      <c r="D10078" s="7"/>
      <c r="E10078" s="7"/>
      <c r="H10078">
        <v>10076.5</v>
      </c>
      <c r="I10078">
        <v>0</v>
      </c>
    </row>
    <row r="10079" spans="1:9">
      <c r="A10079" s="7">
        <v>10077.5</v>
      </c>
      <c r="B10079" s="7">
        <v>0</v>
      </c>
      <c r="C10079" s="7"/>
      <c r="D10079" s="7"/>
      <c r="E10079" s="7"/>
      <c r="H10079">
        <v>10077.5</v>
      </c>
      <c r="I10079">
        <v>0</v>
      </c>
    </row>
    <row r="10080" spans="1:9">
      <c r="A10080" s="7">
        <v>10078.5</v>
      </c>
      <c r="B10080" s="7">
        <v>0</v>
      </c>
      <c r="C10080" s="7"/>
      <c r="D10080" s="7"/>
      <c r="E10080" s="7"/>
      <c r="H10080">
        <v>10078.5</v>
      </c>
      <c r="I10080">
        <v>0</v>
      </c>
    </row>
    <row r="10081" spans="1:9">
      <c r="A10081" s="7">
        <v>10079.5</v>
      </c>
      <c r="B10081" s="7">
        <v>0</v>
      </c>
      <c r="C10081" s="7"/>
      <c r="D10081" s="7"/>
      <c r="E10081" s="7"/>
      <c r="H10081">
        <v>10079.5</v>
      </c>
      <c r="I10081">
        <v>0</v>
      </c>
    </row>
    <row r="10082" spans="1:9">
      <c r="A10082" s="7">
        <v>10080.5</v>
      </c>
      <c r="B10082" s="7">
        <v>0</v>
      </c>
      <c r="C10082" s="7"/>
      <c r="D10082" s="7"/>
      <c r="E10082" s="7"/>
      <c r="H10082">
        <v>10080.5</v>
      </c>
      <c r="I10082">
        <v>0</v>
      </c>
    </row>
    <row r="10083" spans="1:9">
      <c r="A10083" s="7">
        <v>10081.5</v>
      </c>
      <c r="B10083" s="7">
        <v>0</v>
      </c>
      <c r="C10083" s="7"/>
      <c r="D10083" s="7"/>
      <c r="E10083" s="7"/>
      <c r="H10083">
        <v>10081.5</v>
      </c>
      <c r="I10083">
        <v>0</v>
      </c>
    </row>
    <row r="10084" spans="1:9">
      <c r="A10084" s="7">
        <v>10082.5</v>
      </c>
      <c r="B10084" s="7">
        <v>0</v>
      </c>
      <c r="C10084" s="7"/>
      <c r="D10084" s="7"/>
      <c r="E10084" s="7"/>
      <c r="H10084">
        <v>10082.5</v>
      </c>
      <c r="I10084">
        <v>0</v>
      </c>
    </row>
    <row r="10085" spans="1:9">
      <c r="A10085" s="7">
        <v>10083.5</v>
      </c>
      <c r="B10085" s="7">
        <v>0</v>
      </c>
      <c r="C10085" s="7"/>
      <c r="D10085" s="7"/>
      <c r="E10085" s="7"/>
      <c r="H10085">
        <v>10083.5</v>
      </c>
      <c r="I10085">
        <v>0</v>
      </c>
    </row>
    <row r="10086" spans="1:9">
      <c r="A10086" s="7">
        <v>10084.5</v>
      </c>
      <c r="B10086" s="7">
        <v>0</v>
      </c>
      <c r="C10086" s="7"/>
      <c r="D10086" s="7"/>
      <c r="E10086" s="7"/>
      <c r="H10086">
        <v>10084.5</v>
      </c>
      <c r="I10086">
        <v>0</v>
      </c>
    </row>
    <row r="10087" spans="1:9">
      <c r="A10087" s="7">
        <v>10085.5</v>
      </c>
      <c r="B10087" s="7">
        <v>0</v>
      </c>
      <c r="C10087" s="7"/>
      <c r="D10087" s="7"/>
      <c r="E10087" s="7"/>
      <c r="H10087">
        <v>10085.5</v>
      </c>
      <c r="I10087">
        <v>0</v>
      </c>
    </row>
    <row r="10088" spans="1:9">
      <c r="A10088" s="7">
        <v>10086.5</v>
      </c>
      <c r="B10088" s="7">
        <v>0</v>
      </c>
      <c r="C10088" s="7"/>
      <c r="D10088" s="7"/>
      <c r="E10088" s="7"/>
      <c r="H10088">
        <v>10086.5</v>
      </c>
      <c r="I10088">
        <v>0</v>
      </c>
    </row>
    <row r="10089" spans="1:9">
      <c r="A10089" s="7">
        <v>10087.5</v>
      </c>
      <c r="B10089" s="7">
        <v>0</v>
      </c>
      <c r="C10089" s="7"/>
      <c r="D10089" s="7"/>
      <c r="E10089" s="7"/>
      <c r="H10089">
        <v>10087.5</v>
      </c>
      <c r="I10089">
        <v>0</v>
      </c>
    </row>
    <row r="10090" spans="1:9">
      <c r="A10090" s="7">
        <v>10088.5</v>
      </c>
      <c r="B10090" s="7">
        <v>0</v>
      </c>
      <c r="C10090" s="7"/>
      <c r="D10090" s="7"/>
      <c r="E10090" s="7"/>
      <c r="H10090">
        <v>10088.5</v>
      </c>
      <c r="I10090">
        <v>0</v>
      </c>
    </row>
    <row r="10091" spans="1:9">
      <c r="A10091" s="7">
        <v>10089.5</v>
      </c>
      <c r="B10091" s="7">
        <v>0</v>
      </c>
      <c r="C10091" s="7"/>
      <c r="D10091" s="7"/>
      <c r="E10091" s="7"/>
      <c r="H10091">
        <v>10089.5</v>
      </c>
      <c r="I10091">
        <v>0</v>
      </c>
    </row>
    <row r="10092" spans="1:9">
      <c r="A10092" s="7">
        <v>10090.5</v>
      </c>
      <c r="B10092" s="7">
        <v>0</v>
      </c>
      <c r="C10092" s="7"/>
      <c r="D10092" s="7"/>
      <c r="E10092" s="7"/>
      <c r="H10092">
        <v>10090.5</v>
      </c>
      <c r="I10092">
        <v>0</v>
      </c>
    </row>
    <row r="10093" spans="1:9">
      <c r="A10093" s="7">
        <v>10091.5</v>
      </c>
      <c r="B10093" s="7">
        <v>0</v>
      </c>
      <c r="C10093" s="7"/>
      <c r="D10093" s="7"/>
      <c r="E10093" s="7"/>
      <c r="H10093">
        <v>10091.5</v>
      </c>
      <c r="I10093">
        <v>0</v>
      </c>
    </row>
    <row r="10094" spans="1:9">
      <c r="A10094" s="7">
        <v>10092.5</v>
      </c>
      <c r="B10094" s="7">
        <v>0</v>
      </c>
      <c r="C10094" s="7"/>
      <c r="D10094" s="7"/>
      <c r="E10094" s="7"/>
      <c r="H10094">
        <v>10092.5</v>
      </c>
      <c r="I10094">
        <v>0</v>
      </c>
    </row>
    <row r="10095" spans="1:9">
      <c r="A10095" s="7">
        <v>10093.5</v>
      </c>
      <c r="B10095" s="7">
        <v>0</v>
      </c>
      <c r="C10095" s="7"/>
      <c r="D10095" s="7"/>
      <c r="E10095" s="7"/>
      <c r="H10095">
        <v>10093.5</v>
      </c>
      <c r="I10095">
        <v>0</v>
      </c>
    </row>
    <row r="10096" spans="1:9">
      <c r="A10096" s="7">
        <v>10094.5</v>
      </c>
      <c r="B10096" s="7">
        <v>0</v>
      </c>
      <c r="C10096" s="7"/>
      <c r="D10096" s="7"/>
      <c r="E10096" s="7"/>
      <c r="H10096">
        <v>10094.5</v>
      </c>
      <c r="I10096">
        <v>0</v>
      </c>
    </row>
    <row r="10097" spans="1:9">
      <c r="A10097" s="7">
        <v>10095.5</v>
      </c>
      <c r="B10097" s="7">
        <v>0</v>
      </c>
      <c r="C10097" s="7"/>
      <c r="D10097" s="7"/>
      <c r="E10097" s="7"/>
      <c r="H10097">
        <v>10095.5</v>
      </c>
      <c r="I10097">
        <v>0</v>
      </c>
    </row>
    <row r="10098" spans="1:9">
      <c r="A10098" s="7">
        <v>10096.5</v>
      </c>
      <c r="B10098" s="7">
        <v>0</v>
      </c>
      <c r="C10098" s="7"/>
      <c r="D10098" s="7"/>
      <c r="E10098" s="7"/>
      <c r="H10098">
        <v>10096.5</v>
      </c>
      <c r="I10098">
        <v>0</v>
      </c>
    </row>
    <row r="10099" spans="1:9">
      <c r="A10099" s="7">
        <v>10097.5</v>
      </c>
      <c r="B10099" s="7">
        <v>0</v>
      </c>
      <c r="C10099" s="7"/>
      <c r="D10099" s="7"/>
      <c r="E10099" s="7"/>
      <c r="H10099">
        <v>10097.5</v>
      </c>
      <c r="I10099">
        <v>0</v>
      </c>
    </row>
    <row r="10100" spans="1:9">
      <c r="A10100" s="7">
        <v>10098.5</v>
      </c>
      <c r="B10100" s="7">
        <v>0</v>
      </c>
      <c r="C10100" s="7"/>
      <c r="D10100" s="7"/>
      <c r="E10100" s="7"/>
      <c r="H10100">
        <v>10098.5</v>
      </c>
      <c r="I10100">
        <v>0</v>
      </c>
    </row>
    <row r="10101" spans="1:9">
      <c r="A10101" s="7">
        <v>10099.5</v>
      </c>
      <c r="B10101" s="7">
        <v>0</v>
      </c>
      <c r="C10101" s="7"/>
      <c r="D10101" s="7"/>
      <c r="E10101" s="7"/>
      <c r="H10101">
        <v>10099.5</v>
      </c>
      <c r="I10101">
        <v>1</v>
      </c>
    </row>
    <row r="10102" spans="1:9">
      <c r="A10102" s="7">
        <v>10100.5</v>
      </c>
      <c r="B10102" s="7">
        <v>0</v>
      </c>
      <c r="C10102" s="7"/>
      <c r="D10102" s="7"/>
      <c r="E10102" s="7"/>
      <c r="H10102">
        <v>10100.5</v>
      </c>
      <c r="I10102">
        <v>0</v>
      </c>
    </row>
    <row r="10103" spans="1:9">
      <c r="A10103" s="7">
        <v>10101.5</v>
      </c>
      <c r="B10103" s="7">
        <v>0</v>
      </c>
      <c r="C10103" s="7"/>
      <c r="D10103" s="7"/>
      <c r="E10103" s="7"/>
      <c r="H10103">
        <v>10101.5</v>
      </c>
      <c r="I10103">
        <v>0</v>
      </c>
    </row>
    <row r="10104" spans="1:9">
      <c r="A10104" s="7">
        <v>10102.5</v>
      </c>
      <c r="B10104" s="7">
        <v>0</v>
      </c>
      <c r="C10104" s="7"/>
      <c r="D10104" s="7"/>
      <c r="E10104" s="7"/>
      <c r="H10104">
        <v>10102.5</v>
      </c>
      <c r="I10104">
        <v>0</v>
      </c>
    </row>
    <row r="10105" spans="1:9">
      <c r="A10105" s="7">
        <v>10103.5</v>
      </c>
      <c r="B10105" s="7">
        <v>0</v>
      </c>
      <c r="C10105" s="7"/>
      <c r="D10105" s="7"/>
      <c r="E10105" s="7"/>
      <c r="H10105">
        <v>10103.5</v>
      </c>
      <c r="I10105">
        <v>0</v>
      </c>
    </row>
    <row r="10106" spans="1:9">
      <c r="A10106" s="7">
        <v>10104.5</v>
      </c>
      <c r="B10106" s="7">
        <v>0</v>
      </c>
      <c r="C10106" s="7"/>
      <c r="D10106" s="7"/>
      <c r="E10106" s="7"/>
      <c r="H10106">
        <v>10104.5</v>
      </c>
      <c r="I10106">
        <v>0</v>
      </c>
    </row>
    <row r="10107" spans="1:9">
      <c r="A10107" s="7">
        <v>10105.5</v>
      </c>
      <c r="B10107" s="7">
        <v>0</v>
      </c>
      <c r="C10107" s="7"/>
      <c r="D10107" s="7"/>
      <c r="E10107" s="7"/>
      <c r="H10107">
        <v>10105.5</v>
      </c>
      <c r="I10107">
        <v>0</v>
      </c>
    </row>
    <row r="10108" spans="1:9">
      <c r="A10108" s="7">
        <v>10106.5</v>
      </c>
      <c r="B10108" s="7">
        <v>0</v>
      </c>
      <c r="C10108" s="7"/>
      <c r="D10108" s="7"/>
      <c r="E10108" s="7"/>
      <c r="H10108">
        <v>10106.5</v>
      </c>
      <c r="I10108">
        <v>0</v>
      </c>
    </row>
    <row r="10109" spans="1:9">
      <c r="A10109" s="7">
        <v>10107.5</v>
      </c>
      <c r="B10109" s="7">
        <v>0</v>
      </c>
      <c r="C10109" s="7"/>
      <c r="D10109" s="7"/>
      <c r="E10109" s="7"/>
      <c r="H10109">
        <v>10107.5</v>
      </c>
      <c r="I10109">
        <v>0</v>
      </c>
    </row>
    <row r="10110" spans="1:9">
      <c r="A10110" s="7">
        <v>10108.5</v>
      </c>
      <c r="B10110" s="7">
        <v>0</v>
      </c>
      <c r="C10110" s="7"/>
      <c r="D10110" s="7"/>
      <c r="E10110" s="7"/>
      <c r="H10110">
        <v>10108.5</v>
      </c>
      <c r="I10110">
        <v>0</v>
      </c>
    </row>
    <row r="10111" spans="1:9">
      <c r="A10111" s="7">
        <v>10109.5</v>
      </c>
      <c r="B10111" s="7">
        <v>0</v>
      </c>
      <c r="C10111" s="7"/>
      <c r="D10111" s="7"/>
      <c r="E10111" s="7"/>
      <c r="H10111">
        <v>10109.5</v>
      </c>
      <c r="I10111">
        <v>0</v>
      </c>
    </row>
    <row r="10112" spans="1:9">
      <c r="A10112" s="7">
        <v>10110.5</v>
      </c>
      <c r="B10112" s="7">
        <v>0</v>
      </c>
      <c r="C10112" s="7"/>
      <c r="D10112" s="7"/>
      <c r="E10112" s="7"/>
      <c r="H10112">
        <v>10110.5</v>
      </c>
      <c r="I10112">
        <v>0</v>
      </c>
    </row>
    <row r="10113" spans="1:9">
      <c r="A10113" s="7">
        <v>10111.5</v>
      </c>
      <c r="B10113" s="7">
        <v>0</v>
      </c>
      <c r="C10113" s="7"/>
      <c r="D10113" s="7"/>
      <c r="E10113" s="7"/>
      <c r="H10113">
        <v>10111.5</v>
      </c>
      <c r="I10113">
        <v>0</v>
      </c>
    </row>
    <row r="10114" spans="1:9">
      <c r="A10114" s="7">
        <v>10112.5</v>
      </c>
      <c r="B10114" s="7">
        <v>0</v>
      </c>
      <c r="C10114" s="7"/>
      <c r="D10114" s="7"/>
      <c r="E10114" s="7"/>
      <c r="H10114">
        <v>10112.5</v>
      </c>
      <c r="I10114">
        <v>0</v>
      </c>
    </row>
    <row r="10115" spans="1:9">
      <c r="A10115" s="7">
        <v>10113.5</v>
      </c>
      <c r="B10115" s="7">
        <v>0</v>
      </c>
      <c r="C10115" s="7"/>
      <c r="D10115" s="7"/>
      <c r="E10115" s="7"/>
      <c r="H10115">
        <v>10113.5</v>
      </c>
      <c r="I10115">
        <v>0</v>
      </c>
    </row>
    <row r="10116" spans="1:9">
      <c r="A10116" s="7">
        <v>10114.5</v>
      </c>
      <c r="B10116" s="7">
        <v>0</v>
      </c>
      <c r="C10116" s="7"/>
      <c r="D10116" s="7"/>
      <c r="E10116" s="7"/>
      <c r="H10116">
        <v>10114.5</v>
      </c>
      <c r="I10116">
        <v>0</v>
      </c>
    </row>
    <row r="10117" spans="1:9">
      <c r="A10117" s="7">
        <v>10115.5</v>
      </c>
      <c r="B10117" s="7">
        <v>0</v>
      </c>
      <c r="C10117" s="7"/>
      <c r="D10117" s="7"/>
      <c r="E10117" s="7"/>
      <c r="H10117">
        <v>10115.5</v>
      </c>
      <c r="I10117">
        <v>0</v>
      </c>
    </row>
    <row r="10118" spans="1:9">
      <c r="A10118" s="7">
        <v>10116.5</v>
      </c>
      <c r="B10118" s="7">
        <v>0</v>
      </c>
      <c r="C10118" s="7"/>
      <c r="D10118" s="7"/>
      <c r="E10118" s="7"/>
      <c r="H10118">
        <v>10116.5</v>
      </c>
      <c r="I10118">
        <v>0</v>
      </c>
    </row>
    <row r="10119" spans="1:9">
      <c r="A10119" s="7">
        <v>10117.5</v>
      </c>
      <c r="B10119" s="7">
        <v>0</v>
      </c>
      <c r="C10119" s="7"/>
      <c r="D10119" s="7"/>
      <c r="E10119" s="7"/>
      <c r="H10119">
        <v>10117.5</v>
      </c>
      <c r="I10119">
        <v>0</v>
      </c>
    </row>
    <row r="10120" spans="1:9">
      <c r="A10120" s="7">
        <v>10118.5</v>
      </c>
      <c r="B10120" s="7">
        <v>0</v>
      </c>
      <c r="C10120" s="7"/>
      <c r="D10120" s="7"/>
      <c r="E10120" s="7"/>
      <c r="H10120">
        <v>10118.5</v>
      </c>
      <c r="I10120">
        <v>0</v>
      </c>
    </row>
    <row r="10121" spans="1:9">
      <c r="A10121" s="7">
        <v>10119.5</v>
      </c>
      <c r="B10121" s="7">
        <v>1</v>
      </c>
      <c r="C10121" s="7"/>
      <c r="D10121" s="7"/>
      <c r="E10121" s="7"/>
      <c r="H10121">
        <v>10119.5</v>
      </c>
      <c r="I10121">
        <v>0</v>
      </c>
    </row>
    <row r="10122" spans="1:9">
      <c r="A10122" s="7">
        <v>10120.5</v>
      </c>
      <c r="B10122" s="7">
        <v>0</v>
      </c>
      <c r="C10122" s="7"/>
      <c r="D10122" s="7"/>
      <c r="E10122" s="7"/>
      <c r="H10122">
        <v>10120.5</v>
      </c>
      <c r="I10122">
        <v>0</v>
      </c>
    </row>
    <row r="10123" spans="1:9">
      <c r="A10123" s="7">
        <v>10121.5</v>
      </c>
      <c r="B10123" s="7">
        <v>0</v>
      </c>
      <c r="C10123" s="7"/>
      <c r="D10123" s="7"/>
      <c r="E10123" s="7"/>
      <c r="H10123">
        <v>10121.5</v>
      </c>
      <c r="I10123">
        <v>0</v>
      </c>
    </row>
    <row r="10124" spans="1:9">
      <c r="A10124" s="7">
        <v>10122.5</v>
      </c>
      <c r="B10124" s="7">
        <v>0</v>
      </c>
      <c r="C10124" s="7"/>
      <c r="D10124" s="7"/>
      <c r="E10124" s="7"/>
      <c r="H10124">
        <v>10122.5</v>
      </c>
      <c r="I10124">
        <v>0</v>
      </c>
    </row>
    <row r="10125" spans="1:9">
      <c r="A10125" s="7">
        <v>10123.5</v>
      </c>
      <c r="B10125" s="7">
        <v>0</v>
      </c>
      <c r="C10125" s="7"/>
      <c r="D10125" s="7"/>
      <c r="E10125" s="7"/>
      <c r="H10125">
        <v>10123.5</v>
      </c>
      <c r="I10125">
        <v>0</v>
      </c>
    </row>
    <row r="10126" spans="1:9">
      <c r="A10126" s="7">
        <v>10124.5</v>
      </c>
      <c r="B10126" s="7">
        <v>0</v>
      </c>
      <c r="C10126" s="7"/>
      <c r="D10126" s="7"/>
      <c r="E10126" s="7"/>
      <c r="H10126">
        <v>10124.5</v>
      </c>
      <c r="I10126">
        <v>0</v>
      </c>
    </row>
    <row r="10127" spans="1:9">
      <c r="A10127" s="7">
        <v>10125.5</v>
      </c>
      <c r="B10127" s="7">
        <v>0</v>
      </c>
      <c r="C10127" s="7"/>
      <c r="D10127" s="7"/>
      <c r="E10127" s="7"/>
      <c r="H10127">
        <v>10125.5</v>
      </c>
      <c r="I10127">
        <v>0</v>
      </c>
    </row>
    <row r="10128" spans="1:9">
      <c r="A10128" s="7">
        <v>10126.5</v>
      </c>
      <c r="B10128" s="7">
        <v>0</v>
      </c>
      <c r="C10128" s="7"/>
      <c r="D10128" s="7"/>
      <c r="E10128" s="7"/>
      <c r="H10128">
        <v>10126.5</v>
      </c>
      <c r="I10128">
        <v>0</v>
      </c>
    </row>
    <row r="10129" spans="1:9">
      <c r="A10129" s="7">
        <v>10127.5</v>
      </c>
      <c r="B10129" s="7">
        <v>0</v>
      </c>
      <c r="C10129" s="7"/>
      <c r="D10129" s="7"/>
      <c r="E10129" s="7"/>
      <c r="H10129">
        <v>10127.5</v>
      </c>
      <c r="I10129">
        <v>1</v>
      </c>
    </row>
    <row r="10130" spans="1:9">
      <c r="A10130" s="7">
        <v>10128.5</v>
      </c>
      <c r="B10130" s="7">
        <v>0</v>
      </c>
      <c r="C10130" s="7"/>
      <c r="D10130" s="7"/>
      <c r="E10130" s="7"/>
      <c r="H10130">
        <v>10128.5</v>
      </c>
      <c r="I10130">
        <v>0</v>
      </c>
    </row>
    <row r="10131" spans="1:9">
      <c r="A10131" s="7">
        <v>10129.5</v>
      </c>
      <c r="B10131" s="7">
        <v>0</v>
      </c>
      <c r="C10131" s="7"/>
      <c r="D10131" s="7"/>
      <c r="E10131" s="7"/>
      <c r="H10131">
        <v>10129.5</v>
      </c>
      <c r="I10131">
        <v>0</v>
      </c>
    </row>
    <row r="10132" spans="1:9">
      <c r="A10132" s="7">
        <v>10130.5</v>
      </c>
      <c r="B10132" s="7">
        <v>0</v>
      </c>
      <c r="C10132" s="7"/>
      <c r="D10132" s="7"/>
      <c r="E10132" s="7"/>
      <c r="H10132">
        <v>10130.5</v>
      </c>
      <c r="I10132">
        <v>0</v>
      </c>
    </row>
    <row r="10133" spans="1:9">
      <c r="A10133" s="7">
        <v>10131.5</v>
      </c>
      <c r="B10133" s="7">
        <v>0</v>
      </c>
      <c r="C10133" s="7"/>
      <c r="D10133" s="7"/>
      <c r="E10133" s="7"/>
      <c r="H10133">
        <v>10131.5</v>
      </c>
      <c r="I10133">
        <v>0</v>
      </c>
    </row>
    <row r="10134" spans="1:9">
      <c r="A10134" s="7">
        <v>10132.5</v>
      </c>
      <c r="B10134" s="7">
        <v>0</v>
      </c>
      <c r="C10134" s="7"/>
      <c r="D10134" s="7"/>
      <c r="E10134" s="7"/>
      <c r="H10134">
        <v>10132.5</v>
      </c>
      <c r="I10134">
        <v>0</v>
      </c>
    </row>
    <row r="10135" spans="1:9">
      <c r="A10135" s="7">
        <v>10133.5</v>
      </c>
      <c r="B10135" s="7">
        <v>0</v>
      </c>
      <c r="C10135" s="7"/>
      <c r="D10135" s="7"/>
      <c r="E10135" s="7"/>
      <c r="H10135">
        <v>10133.5</v>
      </c>
      <c r="I10135">
        <v>0</v>
      </c>
    </row>
    <row r="10136" spans="1:9">
      <c r="A10136" s="7">
        <v>10134.5</v>
      </c>
      <c r="B10136" s="7">
        <v>0</v>
      </c>
      <c r="C10136" s="7"/>
      <c r="D10136" s="7"/>
      <c r="E10136" s="7"/>
      <c r="H10136">
        <v>10134.5</v>
      </c>
      <c r="I10136">
        <v>0</v>
      </c>
    </row>
    <row r="10137" spans="1:9">
      <c r="A10137" s="7">
        <v>10135.5</v>
      </c>
      <c r="B10137" s="7">
        <v>0</v>
      </c>
      <c r="C10137" s="7"/>
      <c r="D10137" s="7"/>
      <c r="E10137" s="7"/>
      <c r="H10137">
        <v>10135.5</v>
      </c>
      <c r="I10137">
        <v>0</v>
      </c>
    </row>
    <row r="10138" spans="1:9">
      <c r="A10138" s="7">
        <v>10136.5</v>
      </c>
      <c r="B10138" s="7">
        <v>0</v>
      </c>
      <c r="C10138" s="7"/>
      <c r="D10138" s="7"/>
      <c r="E10138" s="7"/>
      <c r="H10138">
        <v>10136.5</v>
      </c>
      <c r="I10138">
        <v>0</v>
      </c>
    </row>
    <row r="10139" spans="1:9">
      <c r="A10139" s="7">
        <v>10137.5</v>
      </c>
      <c r="B10139" s="7">
        <v>0</v>
      </c>
      <c r="C10139" s="7"/>
      <c r="D10139" s="7"/>
      <c r="E10139" s="7"/>
      <c r="H10139">
        <v>10137.5</v>
      </c>
      <c r="I10139">
        <v>0</v>
      </c>
    </row>
    <row r="10140" spans="1:9">
      <c r="A10140" s="7">
        <v>10138.5</v>
      </c>
      <c r="B10140" s="7">
        <v>0</v>
      </c>
      <c r="C10140" s="7"/>
      <c r="D10140" s="7"/>
      <c r="E10140" s="7"/>
      <c r="H10140">
        <v>10138.5</v>
      </c>
      <c r="I10140">
        <v>0</v>
      </c>
    </row>
    <row r="10141" spans="1:9">
      <c r="A10141" s="7">
        <v>10139.5</v>
      </c>
      <c r="B10141" s="7">
        <v>0</v>
      </c>
      <c r="C10141" s="7"/>
      <c r="D10141" s="7"/>
      <c r="E10141" s="7"/>
      <c r="H10141">
        <v>10139.5</v>
      </c>
      <c r="I10141">
        <v>0</v>
      </c>
    </row>
    <row r="10142" spans="1:9">
      <c r="A10142" s="7">
        <v>10140.5</v>
      </c>
      <c r="B10142" s="7">
        <v>0</v>
      </c>
      <c r="C10142" s="7"/>
      <c r="D10142" s="7"/>
      <c r="E10142" s="7"/>
      <c r="H10142">
        <v>10140.5</v>
      </c>
      <c r="I10142">
        <v>0</v>
      </c>
    </row>
    <row r="10143" spans="1:9">
      <c r="A10143" s="7">
        <v>10141.5</v>
      </c>
      <c r="B10143" s="7">
        <v>0</v>
      </c>
      <c r="C10143" s="7"/>
      <c r="D10143" s="7"/>
      <c r="E10143" s="7"/>
      <c r="H10143">
        <v>10141.5</v>
      </c>
      <c r="I10143">
        <v>0</v>
      </c>
    </row>
    <row r="10144" spans="1:9">
      <c r="A10144" s="7">
        <v>10142.5</v>
      </c>
      <c r="B10144" s="7">
        <v>0</v>
      </c>
      <c r="C10144" s="7"/>
      <c r="D10144" s="7"/>
      <c r="E10144" s="7"/>
      <c r="H10144">
        <v>10142.5</v>
      </c>
      <c r="I10144">
        <v>0</v>
      </c>
    </row>
    <row r="10145" spans="1:9">
      <c r="A10145" s="7">
        <v>10143.5</v>
      </c>
      <c r="B10145" s="7">
        <v>0</v>
      </c>
      <c r="C10145" s="7"/>
      <c r="D10145" s="7"/>
      <c r="E10145" s="7"/>
      <c r="H10145">
        <v>10143.5</v>
      </c>
      <c r="I10145">
        <v>0</v>
      </c>
    </row>
    <row r="10146" spans="1:9">
      <c r="A10146" s="7">
        <v>10144.5</v>
      </c>
      <c r="B10146" s="7">
        <v>0</v>
      </c>
      <c r="C10146" s="7"/>
      <c r="D10146" s="7"/>
      <c r="E10146" s="7"/>
      <c r="H10146">
        <v>10144.5</v>
      </c>
      <c r="I10146">
        <v>0</v>
      </c>
    </row>
    <row r="10147" spans="1:9">
      <c r="A10147" s="7">
        <v>10145.5</v>
      </c>
      <c r="B10147" s="7">
        <v>0</v>
      </c>
      <c r="C10147" s="7"/>
      <c r="D10147" s="7"/>
      <c r="E10147" s="7"/>
      <c r="H10147">
        <v>10145.5</v>
      </c>
      <c r="I10147">
        <v>0</v>
      </c>
    </row>
    <row r="10148" spans="1:9">
      <c r="A10148" s="7">
        <v>10146.5</v>
      </c>
      <c r="B10148" s="7">
        <v>0</v>
      </c>
      <c r="C10148" s="7"/>
      <c r="D10148" s="7"/>
      <c r="E10148" s="7"/>
      <c r="H10148">
        <v>10146.5</v>
      </c>
      <c r="I10148">
        <v>0</v>
      </c>
    </row>
    <row r="10149" spans="1:9">
      <c r="A10149" s="7">
        <v>10147.5</v>
      </c>
      <c r="B10149" s="7">
        <v>0</v>
      </c>
      <c r="C10149" s="7"/>
      <c r="D10149" s="7"/>
      <c r="E10149" s="7"/>
      <c r="H10149">
        <v>10147.5</v>
      </c>
      <c r="I10149">
        <v>0</v>
      </c>
    </row>
    <row r="10150" spans="1:9">
      <c r="A10150" s="7">
        <v>10148.5</v>
      </c>
      <c r="B10150" s="7">
        <v>0</v>
      </c>
      <c r="C10150" s="7"/>
      <c r="D10150" s="7"/>
      <c r="E10150" s="7"/>
      <c r="H10150">
        <v>10148.5</v>
      </c>
      <c r="I10150">
        <v>0</v>
      </c>
    </row>
    <row r="10151" spans="1:9">
      <c r="A10151" s="7">
        <v>10149.5</v>
      </c>
      <c r="B10151" s="7">
        <v>0</v>
      </c>
      <c r="C10151" s="7"/>
      <c r="D10151" s="7"/>
      <c r="E10151" s="7"/>
      <c r="H10151">
        <v>10149.5</v>
      </c>
      <c r="I10151">
        <v>0</v>
      </c>
    </row>
    <row r="10152" spans="1:9">
      <c r="A10152" s="7">
        <v>10150.5</v>
      </c>
      <c r="B10152" s="7">
        <v>0</v>
      </c>
      <c r="C10152" s="7"/>
      <c r="D10152" s="7"/>
      <c r="E10152" s="7"/>
      <c r="H10152">
        <v>10150.5</v>
      </c>
      <c r="I10152">
        <v>0</v>
      </c>
    </row>
    <row r="10153" spans="1:9">
      <c r="A10153" s="7">
        <v>10151.5</v>
      </c>
      <c r="B10153" s="7">
        <v>0</v>
      </c>
      <c r="C10153" s="7"/>
      <c r="D10153" s="7"/>
      <c r="E10153" s="7"/>
      <c r="H10153">
        <v>10151.5</v>
      </c>
      <c r="I10153">
        <v>0</v>
      </c>
    </row>
    <row r="10154" spans="1:9">
      <c r="A10154" s="7">
        <v>10152.5</v>
      </c>
      <c r="B10154" s="7">
        <v>0</v>
      </c>
      <c r="C10154" s="7"/>
      <c r="D10154" s="7"/>
      <c r="E10154" s="7"/>
      <c r="H10154">
        <v>10152.5</v>
      </c>
      <c r="I10154">
        <v>0</v>
      </c>
    </row>
    <row r="10155" spans="1:9">
      <c r="A10155" s="7">
        <v>10153.5</v>
      </c>
      <c r="B10155" s="7">
        <v>0</v>
      </c>
      <c r="C10155" s="7"/>
      <c r="D10155" s="7"/>
      <c r="E10155" s="7"/>
      <c r="H10155">
        <v>10153.5</v>
      </c>
      <c r="I10155">
        <v>0</v>
      </c>
    </row>
    <row r="10156" spans="1:9">
      <c r="A10156" s="7">
        <v>10154.5</v>
      </c>
      <c r="B10156" s="7">
        <v>0</v>
      </c>
      <c r="C10156" s="7"/>
      <c r="D10156" s="7"/>
      <c r="E10156" s="7"/>
      <c r="H10156">
        <v>10154.5</v>
      </c>
      <c r="I10156">
        <v>0</v>
      </c>
    </row>
    <row r="10157" spans="1:9">
      <c r="A10157" s="7">
        <v>10155.5</v>
      </c>
      <c r="B10157" s="7">
        <v>0</v>
      </c>
      <c r="C10157" s="7"/>
      <c r="D10157" s="7"/>
      <c r="E10157" s="7"/>
      <c r="H10157">
        <v>10155.5</v>
      </c>
      <c r="I10157">
        <v>0</v>
      </c>
    </row>
    <row r="10158" spans="1:9">
      <c r="A10158" s="7">
        <v>10156.5</v>
      </c>
      <c r="B10158" s="7">
        <v>0</v>
      </c>
      <c r="C10158" s="7"/>
      <c r="D10158" s="7"/>
      <c r="E10158" s="7"/>
      <c r="H10158">
        <v>10156.5</v>
      </c>
      <c r="I10158">
        <v>0</v>
      </c>
    </row>
    <row r="10159" spans="1:9">
      <c r="A10159" s="7">
        <v>10157.5</v>
      </c>
      <c r="B10159" s="7">
        <v>0</v>
      </c>
      <c r="C10159" s="7"/>
      <c r="D10159" s="7"/>
      <c r="E10159" s="7"/>
      <c r="H10159">
        <v>10157.5</v>
      </c>
      <c r="I10159">
        <v>0</v>
      </c>
    </row>
    <row r="10160" spans="1:9">
      <c r="A10160" s="7">
        <v>10158.5</v>
      </c>
      <c r="B10160" s="7">
        <v>0</v>
      </c>
      <c r="C10160" s="7"/>
      <c r="D10160" s="7"/>
      <c r="E10160" s="7"/>
      <c r="H10160">
        <v>10158.5</v>
      </c>
      <c r="I10160">
        <v>0</v>
      </c>
    </row>
    <row r="10161" spans="1:9">
      <c r="A10161" s="7">
        <v>10159.5</v>
      </c>
      <c r="B10161" s="7">
        <v>0</v>
      </c>
      <c r="C10161" s="7"/>
      <c r="D10161" s="7"/>
      <c r="E10161" s="7"/>
      <c r="H10161">
        <v>10159.5</v>
      </c>
      <c r="I10161">
        <v>0</v>
      </c>
    </row>
    <row r="10162" spans="1:9">
      <c r="A10162" s="7">
        <v>10160.5</v>
      </c>
      <c r="B10162" s="7">
        <v>0</v>
      </c>
      <c r="C10162" s="7"/>
      <c r="D10162" s="7"/>
      <c r="E10162" s="7"/>
      <c r="H10162">
        <v>10160.5</v>
      </c>
      <c r="I10162">
        <v>0</v>
      </c>
    </row>
    <row r="10163" spans="1:9">
      <c r="A10163" s="7">
        <v>10161.5</v>
      </c>
      <c r="B10163" s="7">
        <v>0</v>
      </c>
      <c r="C10163" s="7"/>
      <c r="D10163" s="7"/>
      <c r="E10163" s="7"/>
      <c r="H10163">
        <v>10161.5</v>
      </c>
      <c r="I10163">
        <v>0</v>
      </c>
    </row>
    <row r="10164" spans="1:9">
      <c r="A10164" s="7">
        <v>10162.5</v>
      </c>
      <c r="B10164" s="7">
        <v>0</v>
      </c>
      <c r="C10164" s="7"/>
      <c r="D10164" s="7"/>
      <c r="E10164" s="7"/>
      <c r="H10164">
        <v>10162.5</v>
      </c>
      <c r="I10164">
        <v>0</v>
      </c>
    </row>
    <row r="10165" spans="1:9">
      <c r="A10165" s="7">
        <v>10163.5</v>
      </c>
      <c r="B10165" s="7">
        <v>0</v>
      </c>
      <c r="C10165" s="7"/>
      <c r="D10165" s="7"/>
      <c r="E10165" s="7"/>
      <c r="H10165">
        <v>10163.5</v>
      </c>
      <c r="I10165">
        <v>0</v>
      </c>
    </row>
    <row r="10166" spans="1:9">
      <c r="A10166" s="7">
        <v>10164.5</v>
      </c>
      <c r="B10166" s="7">
        <v>1</v>
      </c>
      <c r="C10166" s="7"/>
      <c r="D10166" s="7"/>
      <c r="E10166" s="7"/>
      <c r="H10166">
        <v>10164.5</v>
      </c>
      <c r="I10166">
        <v>0</v>
      </c>
    </row>
    <row r="10167" spans="1:9">
      <c r="A10167" s="7">
        <v>10165.5</v>
      </c>
      <c r="B10167" s="7">
        <v>0</v>
      </c>
      <c r="C10167" s="7"/>
      <c r="D10167" s="7"/>
      <c r="E10167" s="7"/>
      <c r="H10167">
        <v>10165.5</v>
      </c>
      <c r="I10167">
        <v>0</v>
      </c>
    </row>
    <row r="10168" spans="1:9">
      <c r="A10168" s="7">
        <v>10166.5</v>
      </c>
      <c r="B10168" s="7">
        <v>0</v>
      </c>
      <c r="C10168" s="7"/>
      <c r="D10168" s="7"/>
      <c r="E10168" s="7"/>
      <c r="H10168">
        <v>10166.5</v>
      </c>
      <c r="I10168">
        <v>0</v>
      </c>
    </row>
    <row r="10169" spans="1:9">
      <c r="A10169" s="7">
        <v>10167.5</v>
      </c>
      <c r="B10169" s="7">
        <v>0</v>
      </c>
      <c r="C10169" s="7"/>
      <c r="D10169" s="7"/>
      <c r="E10169" s="7"/>
      <c r="H10169">
        <v>10167.5</v>
      </c>
      <c r="I10169">
        <v>0</v>
      </c>
    </row>
    <row r="10170" spans="1:9">
      <c r="A10170" s="7">
        <v>10168.5</v>
      </c>
      <c r="B10170" s="7">
        <v>0</v>
      </c>
      <c r="C10170" s="7"/>
      <c r="D10170" s="7"/>
      <c r="E10170" s="7"/>
      <c r="H10170">
        <v>10168.5</v>
      </c>
      <c r="I10170">
        <v>0</v>
      </c>
    </row>
    <row r="10171" spans="1:9">
      <c r="A10171" s="7">
        <v>10169.5</v>
      </c>
      <c r="B10171" s="7">
        <v>0</v>
      </c>
      <c r="C10171" s="7"/>
      <c r="D10171" s="7"/>
      <c r="E10171" s="7"/>
      <c r="H10171">
        <v>10169.5</v>
      </c>
      <c r="I10171">
        <v>0</v>
      </c>
    </row>
    <row r="10172" spans="1:9">
      <c r="A10172" s="7">
        <v>10170.5</v>
      </c>
      <c r="B10172" s="7">
        <v>0</v>
      </c>
      <c r="C10172" s="7"/>
      <c r="D10172" s="7"/>
      <c r="E10172" s="7"/>
      <c r="H10172">
        <v>10170.5</v>
      </c>
      <c r="I10172">
        <v>0</v>
      </c>
    </row>
    <row r="10173" spans="1:9">
      <c r="A10173" s="7">
        <v>10171.5</v>
      </c>
      <c r="B10173" s="7">
        <v>0</v>
      </c>
      <c r="C10173" s="7"/>
      <c r="D10173" s="7"/>
      <c r="E10173" s="7"/>
      <c r="H10173">
        <v>10171.5</v>
      </c>
      <c r="I10173">
        <v>0</v>
      </c>
    </row>
    <row r="10174" spans="1:9">
      <c r="A10174" s="7">
        <v>10172.5</v>
      </c>
      <c r="B10174" s="7">
        <v>0</v>
      </c>
      <c r="C10174" s="7"/>
      <c r="D10174" s="7"/>
      <c r="E10174" s="7"/>
      <c r="H10174">
        <v>10172.5</v>
      </c>
      <c r="I10174">
        <v>0</v>
      </c>
    </row>
    <row r="10175" spans="1:9">
      <c r="A10175" s="7">
        <v>10173.5</v>
      </c>
      <c r="B10175" s="7">
        <v>0</v>
      </c>
      <c r="C10175" s="7"/>
      <c r="D10175" s="7"/>
      <c r="E10175" s="7"/>
      <c r="H10175">
        <v>10173.5</v>
      </c>
      <c r="I10175">
        <v>0</v>
      </c>
    </row>
    <row r="10176" spans="1:9">
      <c r="A10176" s="7">
        <v>10174.5</v>
      </c>
      <c r="B10176" s="7">
        <v>0</v>
      </c>
      <c r="C10176" s="7"/>
      <c r="D10176" s="7"/>
      <c r="E10176" s="7"/>
      <c r="H10176">
        <v>10174.5</v>
      </c>
      <c r="I10176">
        <v>0</v>
      </c>
    </row>
    <row r="10177" spans="1:9">
      <c r="A10177" s="7">
        <v>10175.5</v>
      </c>
      <c r="B10177" s="7">
        <v>0</v>
      </c>
      <c r="C10177" s="7"/>
      <c r="D10177" s="7"/>
      <c r="E10177" s="7"/>
      <c r="H10177">
        <v>10175.5</v>
      </c>
      <c r="I10177">
        <v>0</v>
      </c>
    </row>
    <row r="10178" spans="1:9">
      <c r="A10178" s="7">
        <v>10176.5</v>
      </c>
      <c r="B10178" s="7">
        <v>0</v>
      </c>
      <c r="C10178" s="7"/>
      <c r="D10178" s="7"/>
      <c r="E10178" s="7"/>
      <c r="H10178">
        <v>10176.5</v>
      </c>
      <c r="I10178">
        <v>0</v>
      </c>
    </row>
    <row r="10179" spans="1:9">
      <c r="A10179" s="7">
        <v>10177.5</v>
      </c>
      <c r="B10179" s="7">
        <v>0</v>
      </c>
      <c r="C10179" s="7"/>
      <c r="D10179" s="7"/>
      <c r="E10179" s="7"/>
      <c r="H10179">
        <v>10177.5</v>
      </c>
      <c r="I10179">
        <v>0</v>
      </c>
    </row>
    <row r="10180" spans="1:9">
      <c r="A10180" s="7">
        <v>10178.5</v>
      </c>
      <c r="B10180" s="7">
        <v>0</v>
      </c>
      <c r="C10180" s="7"/>
      <c r="D10180" s="7"/>
      <c r="E10180" s="7"/>
      <c r="H10180">
        <v>10178.5</v>
      </c>
      <c r="I10180">
        <v>0</v>
      </c>
    </row>
    <row r="10181" spans="1:9">
      <c r="A10181" s="7">
        <v>10179.5</v>
      </c>
      <c r="B10181" s="7">
        <v>0</v>
      </c>
      <c r="C10181" s="7"/>
      <c r="D10181" s="7"/>
      <c r="E10181" s="7"/>
      <c r="H10181">
        <v>10179.5</v>
      </c>
      <c r="I10181">
        <v>0</v>
      </c>
    </row>
    <row r="10182" spans="1:9">
      <c r="A10182" s="7">
        <v>10180.5</v>
      </c>
      <c r="B10182" s="7">
        <v>0</v>
      </c>
      <c r="C10182" s="7"/>
      <c r="D10182" s="7"/>
      <c r="E10182" s="7"/>
      <c r="H10182">
        <v>10180.5</v>
      </c>
      <c r="I10182">
        <v>0</v>
      </c>
    </row>
    <row r="10183" spans="1:9">
      <c r="A10183" s="7">
        <v>10181.5</v>
      </c>
      <c r="B10183" s="7">
        <v>0</v>
      </c>
      <c r="C10183" s="7"/>
      <c r="D10183" s="7"/>
      <c r="E10183" s="7"/>
      <c r="H10183">
        <v>10181.5</v>
      </c>
      <c r="I10183">
        <v>0</v>
      </c>
    </row>
    <row r="10184" spans="1:9">
      <c r="A10184" s="7">
        <v>10182.5</v>
      </c>
      <c r="B10184" s="7">
        <v>0</v>
      </c>
      <c r="C10184" s="7"/>
      <c r="D10184" s="7"/>
      <c r="E10184" s="7"/>
      <c r="H10184">
        <v>10182.5</v>
      </c>
      <c r="I10184">
        <v>0</v>
      </c>
    </row>
    <row r="10185" spans="1:9">
      <c r="A10185" s="7">
        <v>10183.5</v>
      </c>
      <c r="B10185" s="7">
        <v>0</v>
      </c>
      <c r="C10185" s="7"/>
      <c r="D10185" s="7"/>
      <c r="E10185" s="7"/>
      <c r="H10185">
        <v>10183.5</v>
      </c>
      <c r="I10185">
        <v>0</v>
      </c>
    </row>
    <row r="10186" spans="1:9">
      <c r="A10186" s="7">
        <v>10184.5</v>
      </c>
      <c r="B10186" s="7">
        <v>0</v>
      </c>
      <c r="C10186" s="7"/>
      <c r="D10186" s="7"/>
      <c r="E10186" s="7"/>
      <c r="H10186">
        <v>10184.5</v>
      </c>
      <c r="I10186">
        <v>0</v>
      </c>
    </row>
    <row r="10187" spans="1:9">
      <c r="A10187" s="7">
        <v>10185.5</v>
      </c>
      <c r="B10187" s="7">
        <v>0</v>
      </c>
      <c r="C10187" s="7"/>
      <c r="D10187" s="7"/>
      <c r="E10187" s="7"/>
      <c r="H10187">
        <v>10185.5</v>
      </c>
      <c r="I10187">
        <v>0</v>
      </c>
    </row>
    <row r="10188" spans="1:9">
      <c r="A10188" s="7">
        <v>10186.5</v>
      </c>
      <c r="B10188" s="7">
        <v>0</v>
      </c>
      <c r="C10188" s="7"/>
      <c r="D10188" s="7"/>
      <c r="E10188" s="7"/>
      <c r="H10188">
        <v>10186.5</v>
      </c>
      <c r="I10188">
        <v>0</v>
      </c>
    </row>
    <row r="10189" spans="1:9">
      <c r="A10189" s="7">
        <v>10187.5</v>
      </c>
      <c r="B10189" s="7">
        <v>0</v>
      </c>
      <c r="C10189" s="7"/>
      <c r="D10189" s="7"/>
      <c r="E10189" s="7"/>
      <c r="H10189">
        <v>10187.5</v>
      </c>
      <c r="I10189">
        <v>0</v>
      </c>
    </row>
    <row r="10190" spans="1:9">
      <c r="A10190" s="7">
        <v>10188.5</v>
      </c>
      <c r="B10190" s="7">
        <v>0</v>
      </c>
      <c r="C10190" s="7"/>
      <c r="D10190" s="7"/>
      <c r="E10190" s="7"/>
      <c r="H10190">
        <v>10188.5</v>
      </c>
      <c r="I10190">
        <v>0</v>
      </c>
    </row>
    <row r="10191" spans="1:9">
      <c r="A10191" s="7">
        <v>10189.5</v>
      </c>
      <c r="B10191" s="7">
        <v>0</v>
      </c>
      <c r="C10191" s="7"/>
      <c r="D10191" s="7"/>
      <c r="E10191" s="7"/>
      <c r="H10191">
        <v>10189.5</v>
      </c>
      <c r="I10191">
        <v>0</v>
      </c>
    </row>
    <row r="10192" spans="1:9">
      <c r="A10192" s="7">
        <v>10190.5</v>
      </c>
      <c r="B10192" s="7">
        <v>0</v>
      </c>
      <c r="C10192" s="7"/>
      <c r="D10192" s="7"/>
      <c r="E10192" s="7"/>
      <c r="H10192">
        <v>10190.5</v>
      </c>
      <c r="I10192">
        <v>0</v>
      </c>
    </row>
    <row r="10193" spans="1:9">
      <c r="A10193" s="7">
        <v>10191.5</v>
      </c>
      <c r="B10193" s="7">
        <v>0</v>
      </c>
      <c r="C10193" s="7"/>
      <c r="D10193" s="7"/>
      <c r="E10193" s="7"/>
      <c r="H10193">
        <v>10191.5</v>
      </c>
      <c r="I10193">
        <v>0</v>
      </c>
    </row>
    <row r="10194" spans="1:9">
      <c r="A10194" s="7">
        <v>10192.5</v>
      </c>
      <c r="B10194" s="7">
        <v>0</v>
      </c>
      <c r="C10194" s="7"/>
      <c r="D10194" s="7"/>
      <c r="E10194" s="7"/>
      <c r="H10194">
        <v>10192.5</v>
      </c>
      <c r="I10194">
        <v>0</v>
      </c>
    </row>
    <row r="10195" spans="1:9">
      <c r="A10195" s="7">
        <v>10193.5</v>
      </c>
      <c r="B10195" s="7">
        <v>0</v>
      </c>
      <c r="C10195" s="7"/>
      <c r="D10195" s="7"/>
      <c r="E10195" s="7"/>
      <c r="H10195">
        <v>10193.5</v>
      </c>
      <c r="I10195">
        <v>0</v>
      </c>
    </row>
    <row r="10196" spans="1:9">
      <c r="A10196" s="7">
        <v>10194.5</v>
      </c>
      <c r="B10196" s="7">
        <v>0</v>
      </c>
      <c r="C10196" s="7"/>
      <c r="D10196" s="7"/>
      <c r="E10196" s="7"/>
      <c r="H10196">
        <v>10194.5</v>
      </c>
      <c r="I10196">
        <v>0</v>
      </c>
    </row>
    <row r="10197" spans="1:9">
      <c r="A10197" s="7">
        <v>10195.5</v>
      </c>
      <c r="B10197" s="7">
        <v>0</v>
      </c>
      <c r="C10197" s="7"/>
      <c r="D10197" s="7"/>
      <c r="E10197" s="7"/>
      <c r="H10197">
        <v>10195.5</v>
      </c>
      <c r="I10197">
        <v>0</v>
      </c>
    </row>
    <row r="10198" spans="1:9">
      <c r="A10198" s="7">
        <v>10196.5</v>
      </c>
      <c r="B10198" s="7">
        <v>0</v>
      </c>
      <c r="C10198" s="7"/>
      <c r="D10198" s="7"/>
      <c r="E10198" s="7"/>
      <c r="H10198">
        <v>10196.5</v>
      </c>
      <c r="I10198">
        <v>0</v>
      </c>
    </row>
    <row r="10199" spans="1:9">
      <c r="A10199" s="7">
        <v>10197.5</v>
      </c>
      <c r="B10199" s="7">
        <v>0</v>
      </c>
      <c r="C10199" s="7"/>
      <c r="D10199" s="7"/>
      <c r="E10199" s="7"/>
      <c r="H10199">
        <v>10197.5</v>
      </c>
      <c r="I10199">
        <v>0</v>
      </c>
    </row>
    <row r="10200" spans="1:9">
      <c r="A10200" s="7">
        <v>10198.5</v>
      </c>
      <c r="B10200" s="7">
        <v>0</v>
      </c>
      <c r="C10200" s="7"/>
      <c r="D10200" s="7"/>
      <c r="E10200" s="7"/>
      <c r="H10200">
        <v>10198.5</v>
      </c>
      <c r="I10200">
        <v>0</v>
      </c>
    </row>
    <row r="10201" spans="1:9">
      <c r="A10201" s="7">
        <v>10199.5</v>
      </c>
      <c r="B10201" s="7">
        <v>0</v>
      </c>
      <c r="C10201" s="7"/>
      <c r="D10201" s="7"/>
      <c r="E10201" s="7"/>
      <c r="H10201">
        <v>10199.5</v>
      </c>
      <c r="I10201">
        <v>0</v>
      </c>
    </row>
    <row r="10202" spans="1:9">
      <c r="A10202" s="7">
        <v>10200.5</v>
      </c>
      <c r="B10202" s="7">
        <v>0</v>
      </c>
      <c r="C10202" s="7"/>
      <c r="D10202" s="7"/>
      <c r="E10202" s="7"/>
      <c r="H10202">
        <v>10200.5</v>
      </c>
      <c r="I10202">
        <v>0</v>
      </c>
    </row>
    <row r="10203" spans="1:9">
      <c r="A10203" s="7">
        <v>10201.5</v>
      </c>
      <c r="B10203" s="7">
        <v>0</v>
      </c>
      <c r="C10203" s="7"/>
      <c r="D10203" s="7"/>
      <c r="E10203" s="7"/>
      <c r="H10203">
        <v>10201.5</v>
      </c>
      <c r="I10203">
        <v>0</v>
      </c>
    </row>
    <row r="10204" spans="1:9">
      <c r="A10204" s="7">
        <v>10202.5</v>
      </c>
      <c r="B10204" s="7">
        <v>0</v>
      </c>
      <c r="C10204" s="7"/>
      <c r="D10204" s="7"/>
      <c r="E10204" s="7"/>
      <c r="H10204">
        <v>10202.5</v>
      </c>
      <c r="I10204">
        <v>0</v>
      </c>
    </row>
    <row r="10205" spans="1:9">
      <c r="A10205" s="7">
        <v>10203.5</v>
      </c>
      <c r="B10205" s="7">
        <v>0</v>
      </c>
      <c r="C10205" s="7"/>
      <c r="D10205" s="7"/>
      <c r="E10205" s="7"/>
      <c r="H10205">
        <v>10203.5</v>
      </c>
      <c r="I10205">
        <v>0</v>
      </c>
    </row>
    <row r="10206" spans="1:9">
      <c r="A10206" s="7">
        <v>10204.5</v>
      </c>
      <c r="B10206" s="7">
        <v>0</v>
      </c>
      <c r="C10206" s="7"/>
      <c r="D10206" s="7"/>
      <c r="E10206" s="7"/>
      <c r="H10206">
        <v>10204.5</v>
      </c>
      <c r="I10206">
        <v>0</v>
      </c>
    </row>
    <row r="10207" spans="1:9">
      <c r="A10207" s="7">
        <v>10205.5</v>
      </c>
      <c r="B10207" s="7">
        <v>0</v>
      </c>
      <c r="C10207" s="7"/>
      <c r="D10207" s="7"/>
      <c r="E10207" s="7"/>
      <c r="H10207">
        <v>10205.5</v>
      </c>
      <c r="I10207">
        <v>0</v>
      </c>
    </row>
    <row r="10208" spans="1:9">
      <c r="A10208" s="7">
        <v>10206.5</v>
      </c>
      <c r="B10208" s="7">
        <v>0</v>
      </c>
      <c r="C10208" s="7"/>
      <c r="D10208" s="7"/>
      <c r="E10208" s="7"/>
      <c r="H10208">
        <v>10206.5</v>
      </c>
      <c r="I10208">
        <v>0</v>
      </c>
    </row>
    <row r="10209" spans="1:9">
      <c r="A10209" s="7">
        <v>10207.5</v>
      </c>
      <c r="B10209" s="7">
        <v>0</v>
      </c>
      <c r="C10209" s="7"/>
      <c r="D10209" s="7"/>
      <c r="E10209" s="7"/>
      <c r="H10209">
        <v>10207.5</v>
      </c>
      <c r="I10209">
        <v>0</v>
      </c>
    </row>
    <row r="10210" spans="1:9">
      <c r="A10210" s="7">
        <v>10208.5</v>
      </c>
      <c r="B10210" s="7">
        <v>0</v>
      </c>
      <c r="C10210" s="7"/>
      <c r="D10210" s="7"/>
      <c r="E10210" s="7"/>
      <c r="H10210">
        <v>10208.5</v>
      </c>
      <c r="I10210">
        <v>0</v>
      </c>
    </row>
    <row r="10211" spans="1:9">
      <c r="A10211" s="7">
        <v>10209.5</v>
      </c>
      <c r="B10211" s="7">
        <v>0</v>
      </c>
      <c r="C10211" s="7"/>
      <c r="D10211" s="7"/>
      <c r="E10211" s="7"/>
      <c r="H10211">
        <v>10209.5</v>
      </c>
      <c r="I10211">
        <v>0</v>
      </c>
    </row>
    <row r="10212" spans="1:9">
      <c r="A10212" s="7">
        <v>10210.5</v>
      </c>
      <c r="B10212" s="7">
        <v>0</v>
      </c>
      <c r="C10212" s="7"/>
      <c r="D10212" s="7"/>
      <c r="E10212" s="7"/>
      <c r="H10212">
        <v>10210.5</v>
      </c>
      <c r="I10212">
        <v>0</v>
      </c>
    </row>
    <row r="10213" spans="1:9">
      <c r="A10213" s="7">
        <v>10211.5</v>
      </c>
      <c r="B10213" s="7">
        <v>0</v>
      </c>
      <c r="C10213" s="7"/>
      <c r="D10213" s="7"/>
      <c r="E10213" s="7"/>
      <c r="H10213">
        <v>10211.5</v>
      </c>
      <c r="I10213">
        <v>0</v>
      </c>
    </row>
    <row r="10214" spans="1:9">
      <c r="A10214" s="7">
        <v>10212.5</v>
      </c>
      <c r="B10214" s="7">
        <v>0</v>
      </c>
      <c r="C10214" s="7"/>
      <c r="D10214" s="7"/>
      <c r="E10214" s="7"/>
      <c r="H10214">
        <v>10212.5</v>
      </c>
      <c r="I10214">
        <v>0</v>
      </c>
    </row>
    <row r="10215" spans="1:9">
      <c r="A10215" s="7">
        <v>10213.5</v>
      </c>
      <c r="B10215" s="7">
        <v>0</v>
      </c>
      <c r="C10215" s="7"/>
      <c r="D10215" s="7"/>
      <c r="E10215" s="7"/>
      <c r="H10215">
        <v>10213.5</v>
      </c>
      <c r="I10215">
        <v>0</v>
      </c>
    </row>
    <row r="10216" spans="1:9">
      <c r="A10216" s="7">
        <v>10214.5</v>
      </c>
      <c r="B10216" s="7">
        <v>0</v>
      </c>
      <c r="C10216" s="7"/>
      <c r="D10216" s="7"/>
      <c r="E10216" s="7"/>
      <c r="H10216">
        <v>10214.5</v>
      </c>
      <c r="I10216">
        <v>0</v>
      </c>
    </row>
    <row r="10217" spans="1:9">
      <c r="A10217" s="7">
        <v>10215.5</v>
      </c>
      <c r="B10217" s="7">
        <v>0</v>
      </c>
      <c r="C10217" s="7"/>
      <c r="D10217" s="7"/>
      <c r="E10217" s="7"/>
      <c r="H10217">
        <v>10215.5</v>
      </c>
      <c r="I10217">
        <v>0</v>
      </c>
    </row>
    <row r="10218" spans="1:9">
      <c r="A10218" s="7">
        <v>10216.5</v>
      </c>
      <c r="B10218" s="7">
        <v>0</v>
      </c>
      <c r="C10218" s="7"/>
      <c r="D10218" s="7"/>
      <c r="E10218" s="7"/>
      <c r="H10218">
        <v>10216.5</v>
      </c>
      <c r="I10218">
        <v>0</v>
      </c>
    </row>
    <row r="10219" spans="1:9">
      <c r="A10219" s="7">
        <v>10217.5</v>
      </c>
      <c r="B10219" s="7">
        <v>0</v>
      </c>
      <c r="C10219" s="7"/>
      <c r="D10219" s="7"/>
      <c r="E10219" s="7"/>
      <c r="H10219">
        <v>10217.5</v>
      </c>
      <c r="I10219">
        <v>0</v>
      </c>
    </row>
    <row r="10220" spans="1:9">
      <c r="A10220" s="7">
        <v>10218.5</v>
      </c>
      <c r="B10220" s="7">
        <v>0</v>
      </c>
      <c r="C10220" s="7"/>
      <c r="D10220" s="7"/>
      <c r="E10220" s="7"/>
      <c r="H10220">
        <v>10218.5</v>
      </c>
      <c r="I10220">
        <v>0</v>
      </c>
    </row>
    <row r="10221" spans="1:9">
      <c r="A10221" s="7">
        <v>10219.5</v>
      </c>
      <c r="B10221" s="7">
        <v>0</v>
      </c>
      <c r="C10221" s="7"/>
      <c r="D10221" s="7"/>
      <c r="E10221" s="7"/>
      <c r="H10221">
        <v>10219.5</v>
      </c>
      <c r="I10221">
        <v>0</v>
      </c>
    </row>
    <row r="10222" spans="1:9">
      <c r="A10222" s="7">
        <v>10220.5</v>
      </c>
      <c r="B10222" s="7">
        <v>0</v>
      </c>
      <c r="C10222" s="7"/>
      <c r="D10222" s="7"/>
      <c r="E10222" s="7"/>
      <c r="H10222">
        <v>10220.5</v>
      </c>
      <c r="I10222">
        <v>0</v>
      </c>
    </row>
    <row r="10223" spans="1:9">
      <c r="A10223" s="7">
        <v>10221.5</v>
      </c>
      <c r="B10223" s="7">
        <v>0</v>
      </c>
      <c r="C10223" s="7"/>
      <c r="D10223" s="7"/>
      <c r="E10223" s="7"/>
      <c r="H10223">
        <v>10221.5</v>
      </c>
      <c r="I10223">
        <v>0</v>
      </c>
    </row>
    <row r="10224" spans="1:9">
      <c r="A10224" s="7">
        <v>10222.5</v>
      </c>
      <c r="B10224" s="7">
        <v>0</v>
      </c>
      <c r="C10224" s="7"/>
      <c r="D10224" s="7"/>
      <c r="E10224" s="7"/>
      <c r="H10224">
        <v>10222.5</v>
      </c>
      <c r="I10224">
        <v>0</v>
      </c>
    </row>
    <row r="10225" spans="1:9">
      <c r="A10225" s="7">
        <v>10223.5</v>
      </c>
      <c r="B10225" s="7">
        <v>0</v>
      </c>
      <c r="C10225" s="7"/>
      <c r="D10225" s="7"/>
      <c r="E10225" s="7"/>
      <c r="H10225">
        <v>10223.5</v>
      </c>
      <c r="I10225">
        <v>0</v>
      </c>
    </row>
    <row r="10226" spans="1:9">
      <c r="A10226" s="7">
        <v>10224.5</v>
      </c>
      <c r="B10226" s="7">
        <v>0</v>
      </c>
      <c r="C10226" s="7"/>
      <c r="D10226" s="7"/>
      <c r="E10226" s="7"/>
      <c r="H10226">
        <v>10224.5</v>
      </c>
      <c r="I10226">
        <v>0</v>
      </c>
    </row>
    <row r="10227" spans="1:9">
      <c r="A10227" s="7">
        <v>10225.5</v>
      </c>
      <c r="B10227" s="7">
        <v>0</v>
      </c>
      <c r="C10227" s="7"/>
      <c r="D10227" s="7"/>
      <c r="E10227" s="7"/>
      <c r="H10227">
        <v>10225.5</v>
      </c>
      <c r="I10227">
        <v>0</v>
      </c>
    </row>
    <row r="10228" spans="1:9">
      <c r="A10228" s="7">
        <v>10226.5</v>
      </c>
      <c r="B10228" s="7">
        <v>0</v>
      </c>
      <c r="C10228" s="7"/>
      <c r="D10228" s="7"/>
      <c r="E10228" s="7"/>
      <c r="H10228">
        <v>10226.5</v>
      </c>
      <c r="I10228">
        <v>0</v>
      </c>
    </row>
    <row r="10229" spans="1:9">
      <c r="A10229" s="7">
        <v>10227.5</v>
      </c>
      <c r="B10229" s="7">
        <v>0</v>
      </c>
      <c r="C10229" s="7"/>
      <c r="D10229" s="7"/>
      <c r="E10229" s="7"/>
      <c r="H10229">
        <v>10227.5</v>
      </c>
      <c r="I10229">
        <v>0</v>
      </c>
    </row>
    <row r="10230" spans="1:9">
      <c r="A10230" s="7">
        <v>10228.5</v>
      </c>
      <c r="B10230" s="7">
        <v>0</v>
      </c>
      <c r="C10230" s="7"/>
      <c r="D10230" s="7"/>
      <c r="E10230" s="7"/>
      <c r="H10230">
        <v>10228.5</v>
      </c>
      <c r="I10230">
        <v>0</v>
      </c>
    </row>
    <row r="10231" spans="1:9">
      <c r="A10231" s="7">
        <v>10229.5</v>
      </c>
      <c r="B10231" s="7">
        <v>0</v>
      </c>
      <c r="C10231" s="7"/>
      <c r="D10231" s="7"/>
      <c r="E10231" s="7"/>
      <c r="H10231">
        <v>10229.5</v>
      </c>
      <c r="I10231">
        <v>0</v>
      </c>
    </row>
    <row r="10232" spans="1:9">
      <c r="A10232" s="7">
        <v>10230.5</v>
      </c>
      <c r="B10232" s="7">
        <v>0</v>
      </c>
      <c r="C10232" s="7"/>
      <c r="D10232" s="7"/>
      <c r="E10232" s="7"/>
      <c r="H10232">
        <v>10230.5</v>
      </c>
      <c r="I10232">
        <v>0</v>
      </c>
    </row>
    <row r="10233" spans="1:9">
      <c r="A10233" s="7">
        <v>10231.5</v>
      </c>
      <c r="B10233" s="7">
        <v>0</v>
      </c>
      <c r="C10233" s="7"/>
      <c r="D10233" s="7"/>
      <c r="E10233" s="7"/>
      <c r="H10233">
        <v>10231.5</v>
      </c>
      <c r="I10233">
        <v>0</v>
      </c>
    </row>
    <row r="10234" spans="1:9">
      <c r="A10234" s="7">
        <v>10232.5</v>
      </c>
      <c r="B10234" s="7">
        <v>0</v>
      </c>
      <c r="C10234" s="7"/>
      <c r="D10234" s="7"/>
      <c r="E10234" s="7"/>
      <c r="H10234">
        <v>10232.5</v>
      </c>
      <c r="I10234">
        <v>0</v>
      </c>
    </row>
    <row r="10235" spans="1:9">
      <c r="A10235" s="7">
        <v>10233.5</v>
      </c>
      <c r="B10235" s="7">
        <v>0</v>
      </c>
      <c r="C10235" s="7"/>
      <c r="D10235" s="7"/>
      <c r="E10235" s="7"/>
      <c r="H10235">
        <v>10233.5</v>
      </c>
      <c r="I10235">
        <v>0</v>
      </c>
    </row>
    <row r="10236" spans="1:9">
      <c r="A10236" s="7">
        <v>10234.5</v>
      </c>
      <c r="B10236" s="7">
        <v>0</v>
      </c>
      <c r="C10236" s="7"/>
      <c r="D10236" s="7"/>
      <c r="E10236" s="7"/>
      <c r="H10236">
        <v>10234.5</v>
      </c>
      <c r="I10236">
        <v>0</v>
      </c>
    </row>
    <row r="10237" spans="1:9">
      <c r="A10237" s="7">
        <v>10235.5</v>
      </c>
      <c r="B10237" s="7">
        <v>0</v>
      </c>
      <c r="C10237" s="7"/>
      <c r="D10237" s="7"/>
      <c r="E10237" s="7"/>
      <c r="H10237">
        <v>10235.5</v>
      </c>
      <c r="I10237">
        <v>0</v>
      </c>
    </row>
    <row r="10238" spans="1:9">
      <c r="A10238" s="7">
        <v>10236.5</v>
      </c>
      <c r="B10238" s="7">
        <v>0</v>
      </c>
      <c r="C10238" s="7"/>
      <c r="D10238" s="7"/>
      <c r="E10238" s="7"/>
      <c r="H10238">
        <v>10236.5</v>
      </c>
      <c r="I10238">
        <v>0</v>
      </c>
    </row>
    <row r="10239" spans="1:9">
      <c r="A10239" s="7">
        <v>10237.5</v>
      </c>
      <c r="B10239" s="7">
        <v>0</v>
      </c>
      <c r="C10239" s="7"/>
      <c r="D10239" s="7"/>
      <c r="E10239" s="7"/>
      <c r="H10239">
        <v>10237.5</v>
      </c>
      <c r="I10239">
        <v>0</v>
      </c>
    </row>
    <row r="10240" spans="1:9">
      <c r="A10240" s="7">
        <v>10238.5</v>
      </c>
      <c r="B10240" s="7">
        <v>0</v>
      </c>
      <c r="C10240" s="7"/>
      <c r="D10240" s="7"/>
      <c r="E10240" s="7"/>
      <c r="H10240">
        <v>10238.5</v>
      </c>
      <c r="I10240">
        <v>0</v>
      </c>
    </row>
    <row r="10241" spans="1:9">
      <c r="A10241" s="7">
        <v>10239.5</v>
      </c>
      <c r="B10241" s="7">
        <v>0</v>
      </c>
      <c r="C10241" s="7"/>
      <c r="D10241" s="7"/>
      <c r="E10241" s="7"/>
      <c r="H10241">
        <v>10239.5</v>
      </c>
      <c r="I10241">
        <v>0</v>
      </c>
    </row>
    <row r="10242" spans="1:9">
      <c r="A10242" s="7">
        <v>10240.5</v>
      </c>
      <c r="B10242" s="7">
        <v>0</v>
      </c>
      <c r="C10242" s="7"/>
      <c r="D10242" s="7"/>
      <c r="E10242" s="7"/>
      <c r="H10242">
        <v>10240.5</v>
      </c>
      <c r="I10242">
        <v>0</v>
      </c>
    </row>
    <row r="10243" spans="1:9">
      <c r="A10243" s="7">
        <v>10241.5</v>
      </c>
      <c r="B10243" s="7">
        <v>0</v>
      </c>
      <c r="C10243" s="7"/>
      <c r="D10243" s="7"/>
      <c r="E10243" s="7"/>
      <c r="H10243">
        <v>10241.5</v>
      </c>
      <c r="I10243">
        <v>0</v>
      </c>
    </row>
    <row r="10244" spans="1:9">
      <c r="A10244" s="7">
        <v>10242.5</v>
      </c>
      <c r="B10244" s="7">
        <v>0</v>
      </c>
      <c r="C10244" s="7"/>
      <c r="D10244" s="7"/>
      <c r="E10244" s="7"/>
      <c r="H10244">
        <v>10242.5</v>
      </c>
      <c r="I10244">
        <v>0</v>
      </c>
    </row>
    <row r="10245" spans="1:9">
      <c r="A10245" s="7">
        <v>10243.5</v>
      </c>
      <c r="B10245" s="7">
        <v>0</v>
      </c>
      <c r="C10245" s="7"/>
      <c r="D10245" s="7"/>
      <c r="E10245" s="7"/>
      <c r="H10245">
        <v>10243.5</v>
      </c>
      <c r="I10245">
        <v>0</v>
      </c>
    </row>
    <row r="10246" spans="1:9">
      <c r="A10246" s="7">
        <v>10244.5</v>
      </c>
      <c r="B10246" s="7">
        <v>0</v>
      </c>
      <c r="C10246" s="7"/>
      <c r="D10246" s="7"/>
      <c r="E10246" s="7"/>
      <c r="H10246">
        <v>10244.5</v>
      </c>
      <c r="I10246">
        <v>0</v>
      </c>
    </row>
    <row r="10247" spans="1:9">
      <c r="A10247" s="7">
        <v>10245.5</v>
      </c>
      <c r="B10247" s="7">
        <v>0</v>
      </c>
      <c r="C10247" s="7"/>
      <c r="D10247" s="7"/>
      <c r="E10247" s="7"/>
      <c r="H10247">
        <v>10245.5</v>
      </c>
      <c r="I10247">
        <v>0</v>
      </c>
    </row>
    <row r="10248" spans="1:9">
      <c r="A10248" s="7">
        <v>10246.5</v>
      </c>
      <c r="B10248" s="7">
        <v>0</v>
      </c>
      <c r="C10248" s="7"/>
      <c r="D10248" s="7"/>
      <c r="E10248" s="7"/>
      <c r="H10248">
        <v>10246.5</v>
      </c>
      <c r="I10248">
        <v>0</v>
      </c>
    </row>
    <row r="10249" spans="1:9">
      <c r="A10249" s="7">
        <v>10247.5</v>
      </c>
      <c r="B10249" s="7">
        <v>0</v>
      </c>
      <c r="C10249" s="7"/>
      <c r="D10249" s="7"/>
      <c r="E10249" s="7"/>
      <c r="H10249">
        <v>10247.5</v>
      </c>
      <c r="I10249">
        <v>0</v>
      </c>
    </row>
    <row r="10250" spans="1:9">
      <c r="A10250" s="7">
        <v>10248.5</v>
      </c>
      <c r="B10250" s="7">
        <v>0</v>
      </c>
      <c r="C10250" s="7"/>
      <c r="D10250" s="7"/>
      <c r="E10250" s="7"/>
      <c r="H10250">
        <v>10248.5</v>
      </c>
      <c r="I10250">
        <v>0</v>
      </c>
    </row>
    <row r="10251" spans="1:9">
      <c r="A10251" s="7">
        <v>10249.5</v>
      </c>
      <c r="B10251" s="7">
        <v>0</v>
      </c>
      <c r="C10251" s="7"/>
      <c r="D10251" s="7"/>
      <c r="E10251" s="7"/>
      <c r="H10251">
        <v>10249.5</v>
      </c>
      <c r="I10251">
        <v>0</v>
      </c>
    </row>
    <row r="10252" spans="1:9">
      <c r="A10252" s="7">
        <v>10250.5</v>
      </c>
      <c r="B10252" s="7">
        <v>0</v>
      </c>
      <c r="C10252" s="7"/>
      <c r="D10252" s="7"/>
      <c r="E10252" s="7"/>
      <c r="H10252">
        <v>10250.5</v>
      </c>
      <c r="I10252">
        <v>0</v>
      </c>
    </row>
    <row r="10253" spans="1:9">
      <c r="A10253" s="7">
        <v>10251.5</v>
      </c>
      <c r="B10253" s="7">
        <v>0</v>
      </c>
      <c r="C10253" s="7"/>
      <c r="D10253" s="7"/>
      <c r="E10253" s="7"/>
      <c r="H10253">
        <v>10251.5</v>
      </c>
      <c r="I10253">
        <v>0</v>
      </c>
    </row>
    <row r="10254" spans="1:9">
      <c r="A10254" s="7">
        <v>10252.5</v>
      </c>
      <c r="B10254" s="7">
        <v>0</v>
      </c>
      <c r="C10254" s="7"/>
      <c r="D10254" s="7"/>
      <c r="E10254" s="7"/>
      <c r="H10254">
        <v>10252.5</v>
      </c>
      <c r="I10254">
        <v>0</v>
      </c>
    </row>
    <row r="10255" spans="1:9">
      <c r="A10255" s="7">
        <v>10253.5</v>
      </c>
      <c r="B10255" s="7">
        <v>0</v>
      </c>
      <c r="C10255" s="7"/>
      <c r="D10255" s="7"/>
      <c r="E10255" s="7"/>
      <c r="H10255">
        <v>10253.5</v>
      </c>
      <c r="I10255">
        <v>0</v>
      </c>
    </row>
    <row r="10256" spans="1:9">
      <c r="A10256" s="7">
        <v>10254.5</v>
      </c>
      <c r="B10256" s="7">
        <v>0</v>
      </c>
      <c r="C10256" s="7"/>
      <c r="D10256" s="7"/>
      <c r="E10256" s="7"/>
      <c r="H10256">
        <v>10254.5</v>
      </c>
      <c r="I10256">
        <v>0</v>
      </c>
    </row>
    <row r="10257" spans="1:9">
      <c r="A10257" s="7">
        <v>10255.5</v>
      </c>
      <c r="B10257" s="7">
        <v>0</v>
      </c>
      <c r="C10257" s="7"/>
      <c r="D10257" s="7"/>
      <c r="E10257" s="7"/>
      <c r="H10257">
        <v>10255.5</v>
      </c>
      <c r="I10257">
        <v>0</v>
      </c>
    </row>
    <row r="10258" spans="1:9">
      <c r="A10258" s="7">
        <v>10256.5</v>
      </c>
      <c r="B10258" s="7">
        <v>0</v>
      </c>
      <c r="C10258" s="7"/>
      <c r="D10258" s="7"/>
      <c r="E10258" s="7"/>
      <c r="H10258">
        <v>10256.5</v>
      </c>
      <c r="I10258">
        <v>0</v>
      </c>
    </row>
    <row r="10259" spans="1:9">
      <c r="A10259" s="7">
        <v>10257.5</v>
      </c>
      <c r="B10259" s="7">
        <v>0</v>
      </c>
      <c r="C10259" s="7"/>
      <c r="D10259" s="7"/>
      <c r="E10259" s="7"/>
      <c r="H10259">
        <v>10257.5</v>
      </c>
      <c r="I10259">
        <v>0</v>
      </c>
    </row>
    <row r="10260" spans="1:9">
      <c r="A10260" s="7">
        <v>10258.5</v>
      </c>
      <c r="B10260" s="7">
        <v>0</v>
      </c>
      <c r="C10260" s="7"/>
      <c r="D10260" s="7"/>
      <c r="E10260" s="7"/>
      <c r="H10260">
        <v>10258.5</v>
      </c>
      <c r="I10260">
        <v>0</v>
      </c>
    </row>
    <row r="10261" spans="1:9">
      <c r="A10261" s="7">
        <v>10259.5</v>
      </c>
      <c r="B10261" s="7">
        <v>0</v>
      </c>
      <c r="C10261" s="7"/>
      <c r="D10261" s="7"/>
      <c r="E10261" s="7"/>
      <c r="H10261">
        <v>10259.5</v>
      </c>
      <c r="I10261">
        <v>0</v>
      </c>
    </row>
    <row r="10262" spans="1:9">
      <c r="A10262" s="7">
        <v>10260.5</v>
      </c>
      <c r="B10262" s="7">
        <v>0</v>
      </c>
      <c r="C10262" s="7"/>
      <c r="D10262" s="7"/>
      <c r="E10262" s="7"/>
      <c r="H10262">
        <v>10260.5</v>
      </c>
      <c r="I10262">
        <v>0</v>
      </c>
    </row>
    <row r="10263" spans="1:9">
      <c r="A10263" s="7">
        <v>10261.5</v>
      </c>
      <c r="B10263" s="7">
        <v>0</v>
      </c>
      <c r="C10263" s="7"/>
      <c r="D10263" s="7"/>
      <c r="E10263" s="7"/>
      <c r="H10263">
        <v>10261.5</v>
      </c>
      <c r="I10263">
        <v>0</v>
      </c>
    </row>
    <row r="10264" spans="1:9">
      <c r="A10264" s="7">
        <v>10262.5</v>
      </c>
      <c r="B10264" s="7">
        <v>0</v>
      </c>
      <c r="C10264" s="7"/>
      <c r="D10264" s="7"/>
      <c r="E10264" s="7"/>
      <c r="H10264">
        <v>10262.5</v>
      </c>
      <c r="I10264">
        <v>0</v>
      </c>
    </row>
    <row r="10265" spans="1:9">
      <c r="A10265" s="7">
        <v>10263.5</v>
      </c>
      <c r="B10265" s="7">
        <v>0</v>
      </c>
      <c r="C10265" s="7"/>
      <c r="D10265" s="7"/>
      <c r="E10265" s="7"/>
      <c r="H10265">
        <v>10263.5</v>
      </c>
      <c r="I10265">
        <v>0</v>
      </c>
    </row>
    <row r="10266" spans="1:9">
      <c r="A10266" s="7">
        <v>10264.5</v>
      </c>
      <c r="B10266" s="7">
        <v>0</v>
      </c>
      <c r="C10266" s="7"/>
      <c r="D10266" s="7"/>
      <c r="E10266" s="7"/>
      <c r="H10266">
        <v>10264.5</v>
      </c>
      <c r="I10266">
        <v>0</v>
      </c>
    </row>
    <row r="10267" spans="1:9">
      <c r="A10267" s="7">
        <v>10265.5</v>
      </c>
      <c r="B10267" s="7">
        <v>0</v>
      </c>
      <c r="C10267" s="7"/>
      <c r="D10267" s="7"/>
      <c r="E10267" s="7"/>
      <c r="H10267">
        <v>10265.5</v>
      </c>
      <c r="I10267">
        <v>0</v>
      </c>
    </row>
    <row r="10268" spans="1:9">
      <c r="A10268" s="7">
        <v>10266.5</v>
      </c>
      <c r="B10268" s="7">
        <v>0</v>
      </c>
      <c r="C10268" s="7"/>
      <c r="D10268" s="7"/>
      <c r="E10268" s="7"/>
      <c r="H10268">
        <v>10266.5</v>
      </c>
      <c r="I10268">
        <v>0</v>
      </c>
    </row>
    <row r="10269" spans="1:9">
      <c r="A10269" s="7">
        <v>10267.5</v>
      </c>
      <c r="B10269" s="7">
        <v>0</v>
      </c>
      <c r="C10269" s="7"/>
      <c r="D10269" s="7"/>
      <c r="E10269" s="7"/>
      <c r="H10269">
        <v>10267.5</v>
      </c>
      <c r="I10269">
        <v>0</v>
      </c>
    </row>
    <row r="10270" spans="1:9">
      <c r="A10270" s="7">
        <v>10268.5</v>
      </c>
      <c r="B10270" s="7">
        <v>0</v>
      </c>
      <c r="C10270" s="7"/>
      <c r="D10270" s="7"/>
      <c r="E10270" s="7"/>
      <c r="H10270">
        <v>10268.5</v>
      </c>
      <c r="I10270">
        <v>0</v>
      </c>
    </row>
    <row r="10271" spans="1:9">
      <c r="A10271" s="7">
        <v>10269.5</v>
      </c>
      <c r="B10271" s="7">
        <v>0</v>
      </c>
      <c r="C10271" s="7"/>
      <c r="D10271" s="7"/>
      <c r="E10271" s="7"/>
      <c r="H10271">
        <v>10269.5</v>
      </c>
      <c r="I10271">
        <v>0</v>
      </c>
    </row>
    <row r="10272" spans="1:9">
      <c r="A10272" s="7">
        <v>10270.5</v>
      </c>
      <c r="B10272" s="7">
        <v>0</v>
      </c>
      <c r="C10272" s="7"/>
      <c r="D10272" s="7"/>
      <c r="E10272" s="7"/>
      <c r="H10272">
        <v>10270.5</v>
      </c>
      <c r="I10272">
        <v>0</v>
      </c>
    </row>
    <row r="10273" spans="1:9">
      <c r="A10273" s="7">
        <v>10271.5</v>
      </c>
      <c r="B10273" s="7">
        <v>1</v>
      </c>
      <c r="C10273" s="7"/>
      <c r="D10273" s="7"/>
      <c r="E10273" s="7"/>
      <c r="H10273">
        <v>10271.5</v>
      </c>
      <c r="I10273">
        <v>0</v>
      </c>
    </row>
    <row r="10274" spans="1:9">
      <c r="A10274" s="7">
        <v>10272.5</v>
      </c>
      <c r="B10274" s="7">
        <v>0</v>
      </c>
      <c r="C10274" s="7"/>
      <c r="D10274" s="7"/>
      <c r="E10274" s="7"/>
      <c r="H10274">
        <v>10272.5</v>
      </c>
      <c r="I10274">
        <v>0</v>
      </c>
    </row>
    <row r="10275" spans="1:9">
      <c r="A10275" s="7">
        <v>10273.5</v>
      </c>
      <c r="B10275" s="7">
        <v>0</v>
      </c>
      <c r="C10275" s="7"/>
      <c r="D10275" s="7"/>
      <c r="E10275" s="7"/>
      <c r="H10275">
        <v>10273.5</v>
      </c>
      <c r="I10275">
        <v>0</v>
      </c>
    </row>
    <row r="10276" spans="1:9">
      <c r="A10276" s="7">
        <v>10274.5</v>
      </c>
      <c r="B10276" s="7">
        <v>0</v>
      </c>
      <c r="C10276" s="7"/>
      <c r="D10276" s="7"/>
      <c r="E10276" s="7"/>
      <c r="H10276">
        <v>10274.5</v>
      </c>
      <c r="I10276">
        <v>0</v>
      </c>
    </row>
    <row r="10277" spans="1:9">
      <c r="A10277" s="7">
        <v>10275.5</v>
      </c>
      <c r="B10277" s="7">
        <v>0</v>
      </c>
      <c r="C10277" s="7"/>
      <c r="D10277" s="7"/>
      <c r="E10277" s="7"/>
      <c r="H10277">
        <v>10275.5</v>
      </c>
      <c r="I10277">
        <v>1</v>
      </c>
    </row>
    <row r="10278" spans="1:9">
      <c r="A10278" s="7">
        <v>10276.5</v>
      </c>
      <c r="B10278" s="7">
        <v>0</v>
      </c>
      <c r="C10278" s="7"/>
      <c r="D10278" s="7"/>
      <c r="E10278" s="7"/>
      <c r="H10278">
        <v>10276.5</v>
      </c>
      <c r="I10278">
        <v>0</v>
      </c>
    </row>
    <row r="10279" spans="1:9">
      <c r="A10279" s="7">
        <v>10277.5</v>
      </c>
      <c r="B10279" s="7">
        <v>0</v>
      </c>
      <c r="C10279" s="7"/>
      <c r="D10279" s="7"/>
      <c r="E10279" s="7"/>
      <c r="H10279">
        <v>10277.5</v>
      </c>
      <c r="I10279">
        <v>0</v>
      </c>
    </row>
    <row r="10280" spans="1:9">
      <c r="A10280" s="7">
        <v>10278.5</v>
      </c>
      <c r="B10280" s="7">
        <v>0</v>
      </c>
      <c r="C10280" s="7"/>
      <c r="D10280" s="7"/>
      <c r="E10280" s="7"/>
      <c r="H10280">
        <v>10278.5</v>
      </c>
      <c r="I10280">
        <v>0</v>
      </c>
    </row>
    <row r="10281" spans="1:9">
      <c r="A10281" s="7">
        <v>10279.5</v>
      </c>
      <c r="B10281" s="7">
        <v>0</v>
      </c>
      <c r="C10281" s="7"/>
      <c r="D10281" s="7"/>
      <c r="E10281" s="7"/>
      <c r="H10281">
        <v>10279.5</v>
      </c>
      <c r="I10281">
        <v>0</v>
      </c>
    </row>
    <row r="10282" spans="1:9">
      <c r="A10282" s="7">
        <v>10280.5</v>
      </c>
      <c r="B10282" s="7">
        <v>0</v>
      </c>
      <c r="C10282" s="7"/>
      <c r="D10282" s="7"/>
      <c r="E10282" s="7"/>
      <c r="H10282">
        <v>10280.5</v>
      </c>
      <c r="I10282">
        <v>0</v>
      </c>
    </row>
    <row r="10283" spans="1:9">
      <c r="A10283" s="7">
        <v>10281.5</v>
      </c>
      <c r="B10283" s="7">
        <v>0</v>
      </c>
      <c r="C10283" s="7"/>
      <c r="D10283" s="7"/>
      <c r="E10283" s="7"/>
      <c r="H10283">
        <v>10281.5</v>
      </c>
      <c r="I10283">
        <v>0</v>
      </c>
    </row>
    <row r="10284" spans="1:9">
      <c r="A10284" s="7">
        <v>10282.5</v>
      </c>
      <c r="B10284" s="7">
        <v>0</v>
      </c>
      <c r="C10284" s="7"/>
      <c r="D10284" s="7"/>
      <c r="E10284" s="7"/>
      <c r="H10284">
        <v>10282.5</v>
      </c>
      <c r="I10284">
        <v>0</v>
      </c>
    </row>
    <row r="10285" spans="1:9">
      <c r="A10285" s="7">
        <v>10283.5</v>
      </c>
      <c r="B10285" s="7">
        <v>0</v>
      </c>
      <c r="C10285" s="7"/>
      <c r="D10285" s="7"/>
      <c r="E10285" s="7"/>
      <c r="H10285">
        <v>10283.5</v>
      </c>
      <c r="I10285">
        <v>0</v>
      </c>
    </row>
    <row r="10286" spans="1:9">
      <c r="A10286" s="7">
        <v>10284.5</v>
      </c>
      <c r="B10286" s="7">
        <v>0</v>
      </c>
      <c r="C10286" s="7"/>
      <c r="D10286" s="7"/>
      <c r="E10286" s="7"/>
      <c r="H10286">
        <v>10284.5</v>
      </c>
      <c r="I10286">
        <v>0</v>
      </c>
    </row>
    <row r="10287" spans="1:9">
      <c r="A10287" s="7">
        <v>10285.5</v>
      </c>
      <c r="B10287" s="7">
        <v>0</v>
      </c>
      <c r="C10287" s="7"/>
      <c r="D10287" s="7"/>
      <c r="E10287" s="7"/>
      <c r="H10287">
        <v>10285.5</v>
      </c>
      <c r="I10287">
        <v>0</v>
      </c>
    </row>
    <row r="10288" spans="1:9">
      <c r="A10288" s="7">
        <v>10286.5</v>
      </c>
      <c r="B10288" s="7">
        <v>0</v>
      </c>
      <c r="C10288" s="7"/>
      <c r="D10288" s="7"/>
      <c r="E10288" s="7"/>
      <c r="H10288">
        <v>10286.5</v>
      </c>
      <c r="I10288">
        <v>0</v>
      </c>
    </row>
    <row r="10289" spans="1:9">
      <c r="A10289" s="7">
        <v>10287.5</v>
      </c>
      <c r="B10289" s="7">
        <v>0</v>
      </c>
      <c r="C10289" s="7"/>
      <c r="D10289" s="7"/>
      <c r="E10289" s="7"/>
      <c r="H10289">
        <v>10287.5</v>
      </c>
      <c r="I10289">
        <v>0</v>
      </c>
    </row>
    <row r="10290" spans="1:9">
      <c r="A10290" s="7">
        <v>10288.5</v>
      </c>
      <c r="B10290" s="7">
        <v>0</v>
      </c>
      <c r="C10290" s="7"/>
      <c r="D10290" s="7"/>
      <c r="E10290" s="7"/>
      <c r="H10290">
        <v>10288.5</v>
      </c>
      <c r="I10290">
        <v>0</v>
      </c>
    </row>
    <row r="10291" spans="1:9">
      <c r="A10291" s="7">
        <v>10289.5</v>
      </c>
      <c r="B10291" s="7">
        <v>0</v>
      </c>
      <c r="C10291" s="7"/>
      <c r="D10291" s="7"/>
      <c r="E10291" s="7"/>
      <c r="H10291">
        <v>10289.5</v>
      </c>
      <c r="I10291">
        <v>0</v>
      </c>
    </row>
    <row r="10292" spans="1:9">
      <c r="A10292" s="7">
        <v>10290.5</v>
      </c>
      <c r="B10292" s="7">
        <v>0</v>
      </c>
      <c r="C10292" s="7"/>
      <c r="D10292" s="7"/>
      <c r="E10292" s="7"/>
      <c r="H10292">
        <v>10290.5</v>
      </c>
      <c r="I10292">
        <v>0</v>
      </c>
    </row>
    <row r="10293" spans="1:9">
      <c r="A10293" s="7">
        <v>10291.5</v>
      </c>
      <c r="B10293" s="7">
        <v>0</v>
      </c>
      <c r="C10293" s="7"/>
      <c r="D10293" s="7"/>
      <c r="E10293" s="7"/>
      <c r="H10293">
        <v>10291.5</v>
      </c>
      <c r="I10293">
        <v>0</v>
      </c>
    </row>
    <row r="10294" spans="1:9">
      <c r="A10294" s="7">
        <v>10292.5</v>
      </c>
      <c r="B10294" s="7">
        <v>0</v>
      </c>
      <c r="C10294" s="7"/>
      <c r="D10294" s="7"/>
      <c r="E10294" s="7"/>
      <c r="H10294">
        <v>10292.5</v>
      </c>
      <c r="I10294">
        <v>0</v>
      </c>
    </row>
    <row r="10295" spans="1:9">
      <c r="A10295" s="7">
        <v>10293.5</v>
      </c>
      <c r="B10295" s="7">
        <v>0</v>
      </c>
      <c r="C10295" s="7"/>
      <c r="D10295" s="7"/>
      <c r="E10295" s="7"/>
      <c r="H10295">
        <v>10293.5</v>
      </c>
      <c r="I10295">
        <v>0</v>
      </c>
    </row>
    <row r="10296" spans="1:9">
      <c r="A10296" s="7">
        <v>10294.5</v>
      </c>
      <c r="B10296" s="7">
        <v>0</v>
      </c>
      <c r="C10296" s="7"/>
      <c r="D10296" s="7"/>
      <c r="E10296" s="7"/>
      <c r="H10296">
        <v>10294.5</v>
      </c>
      <c r="I10296">
        <v>0</v>
      </c>
    </row>
    <row r="10297" spans="1:9">
      <c r="A10297" s="7">
        <v>10295.5</v>
      </c>
      <c r="B10297" s="7">
        <v>0</v>
      </c>
      <c r="C10297" s="7"/>
      <c r="D10297" s="7"/>
      <c r="E10297" s="7"/>
      <c r="H10297">
        <v>10295.5</v>
      </c>
      <c r="I10297">
        <v>0</v>
      </c>
    </row>
    <row r="10298" spans="1:9">
      <c r="A10298" s="7">
        <v>10296.5</v>
      </c>
      <c r="B10298" s="7">
        <v>0</v>
      </c>
      <c r="C10298" s="7"/>
      <c r="D10298" s="7"/>
      <c r="E10298" s="7"/>
      <c r="H10298">
        <v>10296.5</v>
      </c>
      <c r="I10298">
        <v>0</v>
      </c>
    </row>
    <row r="10299" spans="1:9">
      <c r="A10299" s="7">
        <v>10297.5</v>
      </c>
      <c r="B10299" s="7">
        <v>0</v>
      </c>
      <c r="C10299" s="7"/>
      <c r="D10299" s="7"/>
      <c r="E10299" s="7"/>
      <c r="H10299">
        <v>10297.5</v>
      </c>
      <c r="I10299">
        <v>0</v>
      </c>
    </row>
    <row r="10300" spans="1:9">
      <c r="A10300" s="7">
        <v>10298.5</v>
      </c>
      <c r="B10300" s="7">
        <v>0</v>
      </c>
      <c r="C10300" s="7"/>
      <c r="D10300" s="7"/>
      <c r="E10300" s="7"/>
      <c r="H10300">
        <v>10298.5</v>
      </c>
      <c r="I10300">
        <v>0</v>
      </c>
    </row>
    <row r="10301" spans="1:9">
      <c r="A10301" s="7">
        <v>10299.5</v>
      </c>
      <c r="B10301" s="7">
        <v>0</v>
      </c>
      <c r="C10301" s="7"/>
      <c r="D10301" s="7"/>
      <c r="E10301" s="7"/>
      <c r="H10301">
        <v>10299.5</v>
      </c>
      <c r="I10301">
        <v>0</v>
      </c>
    </row>
    <row r="10302" spans="1:9">
      <c r="A10302" s="7">
        <v>10300.5</v>
      </c>
      <c r="B10302" s="7">
        <v>0</v>
      </c>
      <c r="C10302" s="7"/>
      <c r="D10302" s="7"/>
      <c r="E10302" s="7"/>
      <c r="H10302">
        <v>10300.5</v>
      </c>
      <c r="I10302">
        <v>0</v>
      </c>
    </row>
    <row r="10303" spans="1:9">
      <c r="A10303" s="7">
        <v>10301.5</v>
      </c>
      <c r="B10303" s="7">
        <v>0</v>
      </c>
      <c r="C10303" s="7"/>
      <c r="D10303" s="7"/>
      <c r="E10303" s="7"/>
      <c r="H10303">
        <v>10301.5</v>
      </c>
      <c r="I10303">
        <v>0</v>
      </c>
    </row>
    <row r="10304" spans="1:9">
      <c r="A10304" s="7">
        <v>10302.5</v>
      </c>
      <c r="B10304" s="7">
        <v>0</v>
      </c>
      <c r="C10304" s="7"/>
      <c r="D10304" s="7"/>
      <c r="E10304" s="7"/>
      <c r="H10304">
        <v>10302.5</v>
      </c>
      <c r="I10304">
        <v>0</v>
      </c>
    </row>
    <row r="10305" spans="1:9">
      <c r="A10305" s="7">
        <v>10303.5</v>
      </c>
      <c r="B10305" s="7">
        <v>0</v>
      </c>
      <c r="C10305" s="7"/>
      <c r="D10305" s="7"/>
      <c r="E10305" s="7"/>
      <c r="H10305">
        <v>10303.5</v>
      </c>
      <c r="I10305">
        <v>0</v>
      </c>
    </row>
    <row r="10306" spans="1:9">
      <c r="A10306" s="7">
        <v>10304.5</v>
      </c>
      <c r="B10306" s="7">
        <v>0</v>
      </c>
      <c r="C10306" s="7"/>
      <c r="D10306" s="7"/>
      <c r="E10306" s="7"/>
      <c r="H10306">
        <v>10304.5</v>
      </c>
      <c r="I10306">
        <v>0</v>
      </c>
    </row>
    <row r="10307" spans="1:9">
      <c r="A10307" s="7">
        <v>10305.5</v>
      </c>
      <c r="B10307" s="7">
        <v>0</v>
      </c>
      <c r="C10307" s="7"/>
      <c r="D10307" s="7"/>
      <c r="E10307" s="7"/>
      <c r="H10307">
        <v>10305.5</v>
      </c>
      <c r="I10307">
        <v>0</v>
      </c>
    </row>
    <row r="10308" spans="1:9">
      <c r="A10308" s="7">
        <v>10306.5</v>
      </c>
      <c r="B10308" s="7">
        <v>0</v>
      </c>
      <c r="C10308" s="7"/>
      <c r="D10308" s="7"/>
      <c r="E10308" s="7"/>
      <c r="H10308">
        <v>10306.5</v>
      </c>
      <c r="I10308">
        <v>0</v>
      </c>
    </row>
    <row r="10309" spans="1:9">
      <c r="A10309" s="7">
        <v>10307.5</v>
      </c>
      <c r="B10309" s="7">
        <v>0</v>
      </c>
      <c r="C10309" s="7"/>
      <c r="D10309" s="7"/>
      <c r="E10309" s="7"/>
      <c r="H10309">
        <v>10307.5</v>
      </c>
      <c r="I10309">
        <v>0</v>
      </c>
    </row>
    <row r="10310" spans="1:9">
      <c r="A10310" s="7">
        <v>10308.5</v>
      </c>
      <c r="B10310" s="7">
        <v>0</v>
      </c>
      <c r="C10310" s="7"/>
      <c r="D10310" s="7"/>
      <c r="E10310" s="7"/>
      <c r="H10310">
        <v>10308.5</v>
      </c>
      <c r="I10310">
        <v>0</v>
      </c>
    </row>
    <row r="10311" spans="1:9">
      <c r="A10311" s="7">
        <v>10309.5</v>
      </c>
      <c r="B10311" s="7">
        <v>0</v>
      </c>
      <c r="C10311" s="7"/>
      <c r="D10311" s="7"/>
      <c r="E10311" s="7"/>
      <c r="H10311">
        <v>10309.5</v>
      </c>
      <c r="I10311">
        <v>0</v>
      </c>
    </row>
    <row r="10312" spans="1:9">
      <c r="A10312" s="7">
        <v>10310.5</v>
      </c>
      <c r="B10312" s="7">
        <v>0</v>
      </c>
      <c r="C10312" s="7"/>
      <c r="D10312" s="7"/>
      <c r="E10312" s="7"/>
      <c r="H10312">
        <v>10310.5</v>
      </c>
      <c r="I10312">
        <v>0</v>
      </c>
    </row>
    <row r="10313" spans="1:9">
      <c r="A10313" s="7">
        <v>10311.5</v>
      </c>
      <c r="B10313" s="7">
        <v>0</v>
      </c>
      <c r="C10313" s="7"/>
      <c r="D10313" s="7"/>
      <c r="E10313" s="7"/>
      <c r="H10313">
        <v>10311.5</v>
      </c>
      <c r="I10313">
        <v>0</v>
      </c>
    </row>
    <row r="10314" spans="1:9">
      <c r="A10314" s="7">
        <v>10312.5</v>
      </c>
      <c r="B10314" s="7">
        <v>0</v>
      </c>
      <c r="C10314" s="7"/>
      <c r="D10314" s="7"/>
      <c r="E10314" s="7"/>
      <c r="H10314">
        <v>10312.5</v>
      </c>
      <c r="I10314">
        <v>0</v>
      </c>
    </row>
    <row r="10315" spans="1:9">
      <c r="A10315" s="7">
        <v>10313.5</v>
      </c>
      <c r="B10315" s="7">
        <v>0</v>
      </c>
      <c r="C10315" s="7"/>
      <c r="D10315" s="7"/>
      <c r="E10315" s="7"/>
      <c r="H10315">
        <v>10313.5</v>
      </c>
      <c r="I10315">
        <v>0</v>
      </c>
    </row>
    <row r="10316" spans="1:9">
      <c r="A10316" s="7">
        <v>10314.5</v>
      </c>
      <c r="B10316" s="7">
        <v>0</v>
      </c>
      <c r="C10316" s="7"/>
      <c r="D10316" s="7"/>
      <c r="E10316" s="7"/>
      <c r="H10316">
        <v>10314.5</v>
      </c>
      <c r="I10316">
        <v>0</v>
      </c>
    </row>
    <row r="10317" spans="1:9">
      <c r="A10317" s="7">
        <v>10315.5</v>
      </c>
      <c r="B10317" s="7">
        <v>0</v>
      </c>
      <c r="C10317" s="7"/>
      <c r="D10317" s="7"/>
      <c r="E10317" s="7"/>
      <c r="H10317">
        <v>10315.5</v>
      </c>
      <c r="I10317">
        <v>0</v>
      </c>
    </row>
    <row r="10318" spans="1:9">
      <c r="A10318" s="7">
        <v>10316.5</v>
      </c>
      <c r="B10318" s="7">
        <v>0</v>
      </c>
      <c r="C10318" s="7"/>
      <c r="D10318" s="7"/>
      <c r="E10318" s="7"/>
      <c r="H10318">
        <v>10316.5</v>
      </c>
      <c r="I10318">
        <v>0</v>
      </c>
    </row>
    <row r="10319" spans="1:9">
      <c r="A10319" s="7">
        <v>10317.5</v>
      </c>
      <c r="B10319" s="7">
        <v>0</v>
      </c>
      <c r="C10319" s="7"/>
      <c r="D10319" s="7"/>
      <c r="E10319" s="7"/>
      <c r="H10319">
        <v>10317.5</v>
      </c>
      <c r="I10319">
        <v>0</v>
      </c>
    </row>
    <row r="10320" spans="1:9">
      <c r="A10320" s="7">
        <v>10318.5</v>
      </c>
      <c r="B10320" s="7">
        <v>0</v>
      </c>
      <c r="C10320" s="7"/>
      <c r="D10320" s="7"/>
      <c r="E10320" s="7"/>
      <c r="H10320">
        <v>10318.5</v>
      </c>
      <c r="I10320">
        <v>0</v>
      </c>
    </row>
    <row r="10321" spans="1:9">
      <c r="A10321" s="7">
        <v>10319.5</v>
      </c>
      <c r="B10321" s="7">
        <v>0</v>
      </c>
      <c r="C10321" s="7"/>
      <c r="D10321" s="7"/>
      <c r="E10321" s="7"/>
      <c r="H10321">
        <v>10319.5</v>
      </c>
      <c r="I10321">
        <v>0</v>
      </c>
    </row>
    <row r="10322" spans="1:9">
      <c r="A10322" s="7">
        <v>10320.5</v>
      </c>
      <c r="B10322" s="7">
        <v>0</v>
      </c>
      <c r="C10322" s="7"/>
      <c r="D10322" s="7"/>
      <c r="E10322" s="7"/>
      <c r="H10322">
        <v>10320.5</v>
      </c>
      <c r="I10322">
        <v>0</v>
      </c>
    </row>
    <row r="10323" spans="1:9">
      <c r="A10323" s="7">
        <v>10321.5</v>
      </c>
      <c r="B10323" s="7">
        <v>0</v>
      </c>
      <c r="C10323" s="7"/>
      <c r="D10323" s="7"/>
      <c r="E10323" s="7"/>
      <c r="H10323">
        <v>10321.5</v>
      </c>
      <c r="I10323">
        <v>0</v>
      </c>
    </row>
    <row r="10324" spans="1:9">
      <c r="A10324" s="7">
        <v>10322.5</v>
      </c>
      <c r="B10324" s="7">
        <v>0</v>
      </c>
      <c r="C10324" s="7"/>
      <c r="D10324" s="7"/>
      <c r="E10324" s="7"/>
      <c r="H10324">
        <v>10322.5</v>
      </c>
      <c r="I10324">
        <v>0</v>
      </c>
    </row>
    <row r="10325" spans="1:9">
      <c r="A10325" s="7">
        <v>10323.5</v>
      </c>
      <c r="B10325" s="7">
        <v>0</v>
      </c>
      <c r="C10325" s="7"/>
      <c r="D10325" s="7"/>
      <c r="E10325" s="7"/>
      <c r="H10325">
        <v>10323.5</v>
      </c>
      <c r="I10325">
        <v>0</v>
      </c>
    </row>
    <row r="10326" spans="1:9">
      <c r="A10326" s="7">
        <v>10324.5</v>
      </c>
      <c r="B10326" s="7">
        <v>0</v>
      </c>
      <c r="C10326" s="7"/>
      <c r="D10326" s="7"/>
      <c r="E10326" s="7"/>
      <c r="H10326">
        <v>10324.5</v>
      </c>
      <c r="I10326">
        <v>0</v>
      </c>
    </row>
    <row r="10327" spans="1:9">
      <c r="A10327" s="7">
        <v>10325.5</v>
      </c>
      <c r="B10327" s="7">
        <v>0</v>
      </c>
      <c r="C10327" s="7"/>
      <c r="D10327" s="7"/>
      <c r="E10327" s="7"/>
      <c r="H10327">
        <v>10325.5</v>
      </c>
      <c r="I10327">
        <v>0</v>
      </c>
    </row>
    <row r="10328" spans="1:9">
      <c r="A10328" s="7">
        <v>10326.5</v>
      </c>
      <c r="B10328" s="7">
        <v>0</v>
      </c>
      <c r="C10328" s="7"/>
      <c r="D10328" s="7"/>
      <c r="E10328" s="7"/>
      <c r="H10328">
        <v>10326.5</v>
      </c>
      <c r="I10328">
        <v>0</v>
      </c>
    </row>
    <row r="10329" spans="1:9">
      <c r="A10329" s="7">
        <v>10327.5</v>
      </c>
      <c r="B10329" s="7">
        <v>0</v>
      </c>
      <c r="C10329" s="7"/>
      <c r="D10329" s="7"/>
      <c r="E10329" s="7"/>
      <c r="H10329">
        <v>10327.5</v>
      </c>
      <c r="I10329">
        <v>0</v>
      </c>
    </row>
    <row r="10330" spans="1:9">
      <c r="A10330" s="7">
        <v>10328.5</v>
      </c>
      <c r="B10330" s="7">
        <v>0</v>
      </c>
      <c r="C10330" s="7"/>
      <c r="D10330" s="7"/>
      <c r="E10330" s="7"/>
      <c r="H10330">
        <v>10328.5</v>
      </c>
      <c r="I10330">
        <v>0</v>
      </c>
    </row>
    <row r="10331" spans="1:9">
      <c r="A10331" s="7">
        <v>10329.5</v>
      </c>
      <c r="B10331" s="7">
        <v>0</v>
      </c>
      <c r="C10331" s="7"/>
      <c r="D10331" s="7"/>
      <c r="E10331" s="7"/>
      <c r="H10331">
        <v>10329.5</v>
      </c>
      <c r="I10331">
        <v>0</v>
      </c>
    </row>
    <row r="10332" spans="1:9">
      <c r="A10332" s="7">
        <v>10330.5</v>
      </c>
      <c r="B10332" s="7">
        <v>0</v>
      </c>
      <c r="C10332" s="7"/>
      <c r="D10332" s="7"/>
      <c r="E10332" s="7"/>
      <c r="H10332">
        <v>10330.5</v>
      </c>
      <c r="I10332">
        <v>0</v>
      </c>
    </row>
    <row r="10333" spans="1:9">
      <c r="A10333" s="7">
        <v>10331.5</v>
      </c>
      <c r="B10333" s="7">
        <v>0</v>
      </c>
      <c r="C10333" s="7"/>
      <c r="D10333" s="7"/>
      <c r="E10333" s="7"/>
      <c r="H10333">
        <v>10331.5</v>
      </c>
      <c r="I10333">
        <v>0</v>
      </c>
    </row>
    <row r="10334" spans="1:9">
      <c r="A10334" s="7">
        <v>10332.5</v>
      </c>
      <c r="B10334" s="7">
        <v>0</v>
      </c>
      <c r="C10334" s="7"/>
      <c r="D10334" s="7"/>
      <c r="E10334" s="7"/>
      <c r="H10334">
        <v>10332.5</v>
      </c>
      <c r="I10334">
        <v>0</v>
      </c>
    </row>
    <row r="10335" spans="1:9">
      <c r="A10335" s="7">
        <v>10333.5</v>
      </c>
      <c r="B10335" s="7">
        <v>0</v>
      </c>
      <c r="C10335" s="7"/>
      <c r="D10335" s="7"/>
      <c r="E10335" s="7"/>
      <c r="H10335">
        <v>10333.5</v>
      </c>
      <c r="I10335">
        <v>0</v>
      </c>
    </row>
    <row r="10336" spans="1:9">
      <c r="A10336" s="7">
        <v>10334.5</v>
      </c>
      <c r="B10336" s="7">
        <v>0</v>
      </c>
      <c r="C10336" s="7"/>
      <c r="D10336" s="7"/>
      <c r="E10336" s="7"/>
      <c r="H10336">
        <v>10334.5</v>
      </c>
      <c r="I10336">
        <v>0</v>
      </c>
    </row>
    <row r="10337" spans="1:9">
      <c r="A10337" s="7">
        <v>10335.5</v>
      </c>
      <c r="B10337" s="7">
        <v>0</v>
      </c>
      <c r="C10337" s="7"/>
      <c r="D10337" s="7"/>
      <c r="E10337" s="7"/>
      <c r="H10337">
        <v>10335.5</v>
      </c>
      <c r="I10337">
        <v>0</v>
      </c>
    </row>
    <row r="10338" spans="1:9">
      <c r="A10338" s="7">
        <v>10336.5</v>
      </c>
      <c r="B10338" s="7">
        <v>0</v>
      </c>
      <c r="C10338" s="7"/>
      <c r="D10338" s="7"/>
      <c r="E10338" s="7"/>
      <c r="H10338">
        <v>10336.5</v>
      </c>
      <c r="I10338">
        <v>0</v>
      </c>
    </row>
    <row r="10339" spans="1:9">
      <c r="A10339" s="7">
        <v>10337.5</v>
      </c>
      <c r="B10339" s="7">
        <v>0</v>
      </c>
      <c r="C10339" s="7"/>
      <c r="D10339" s="7"/>
      <c r="E10339" s="7"/>
      <c r="H10339">
        <v>10337.5</v>
      </c>
      <c r="I10339">
        <v>0</v>
      </c>
    </row>
    <row r="10340" spans="1:9">
      <c r="A10340" s="7">
        <v>10338.5</v>
      </c>
      <c r="B10340" s="7">
        <v>0</v>
      </c>
      <c r="C10340" s="7"/>
      <c r="D10340" s="7"/>
      <c r="E10340" s="7"/>
      <c r="H10340">
        <v>10338.5</v>
      </c>
      <c r="I10340">
        <v>0</v>
      </c>
    </row>
    <row r="10341" spans="1:9">
      <c r="A10341" s="7">
        <v>10339.5</v>
      </c>
      <c r="B10341" s="7">
        <v>0</v>
      </c>
      <c r="C10341" s="7"/>
      <c r="D10341" s="7"/>
      <c r="E10341" s="7"/>
      <c r="H10341">
        <v>10339.5</v>
      </c>
      <c r="I10341">
        <v>0</v>
      </c>
    </row>
    <row r="10342" spans="1:9">
      <c r="A10342" s="7">
        <v>10340.5</v>
      </c>
      <c r="B10342" s="7">
        <v>0</v>
      </c>
      <c r="C10342" s="7"/>
      <c r="D10342" s="7"/>
      <c r="E10342" s="7"/>
      <c r="H10342">
        <v>10340.5</v>
      </c>
      <c r="I10342">
        <v>0</v>
      </c>
    </row>
    <row r="10343" spans="1:9">
      <c r="A10343" s="7">
        <v>10341.5</v>
      </c>
      <c r="B10343" s="7">
        <v>0</v>
      </c>
      <c r="C10343" s="7"/>
      <c r="D10343" s="7"/>
      <c r="E10343" s="7"/>
      <c r="H10343">
        <v>10341.5</v>
      </c>
      <c r="I10343">
        <v>0</v>
      </c>
    </row>
    <row r="10344" spans="1:9">
      <c r="A10344" s="7">
        <v>10342.5</v>
      </c>
      <c r="B10344" s="7">
        <v>0</v>
      </c>
      <c r="C10344" s="7"/>
      <c r="D10344" s="7"/>
      <c r="E10344" s="7"/>
      <c r="H10344">
        <v>10342.5</v>
      </c>
      <c r="I10344">
        <v>0</v>
      </c>
    </row>
    <row r="10345" spans="1:9">
      <c r="A10345" s="7">
        <v>10343.5</v>
      </c>
      <c r="B10345" s="7">
        <v>0</v>
      </c>
      <c r="C10345" s="7"/>
      <c r="D10345" s="7"/>
      <c r="E10345" s="7"/>
      <c r="H10345">
        <v>10343.5</v>
      </c>
      <c r="I10345">
        <v>0</v>
      </c>
    </row>
    <row r="10346" spans="1:9">
      <c r="A10346" s="7">
        <v>10344.5</v>
      </c>
      <c r="B10346" s="7">
        <v>0</v>
      </c>
      <c r="C10346" s="7"/>
      <c r="D10346" s="7"/>
      <c r="E10346" s="7"/>
      <c r="H10346">
        <v>10344.5</v>
      </c>
      <c r="I10346">
        <v>0</v>
      </c>
    </row>
    <row r="10347" spans="1:9">
      <c r="A10347" s="7">
        <v>10345.5</v>
      </c>
      <c r="B10347" s="7">
        <v>0</v>
      </c>
      <c r="C10347" s="7"/>
      <c r="D10347" s="7"/>
      <c r="E10347" s="7"/>
      <c r="H10347">
        <v>10345.5</v>
      </c>
      <c r="I10347">
        <v>0</v>
      </c>
    </row>
    <row r="10348" spans="1:9">
      <c r="A10348" s="7">
        <v>10346.5</v>
      </c>
      <c r="B10348" s="7">
        <v>0</v>
      </c>
      <c r="C10348" s="7"/>
      <c r="D10348" s="7"/>
      <c r="E10348" s="7"/>
      <c r="H10348">
        <v>10346.5</v>
      </c>
      <c r="I10348">
        <v>0</v>
      </c>
    </row>
    <row r="10349" spans="1:9">
      <c r="A10349" s="7">
        <v>10347.5</v>
      </c>
      <c r="B10349" s="7">
        <v>0</v>
      </c>
      <c r="C10349" s="7"/>
      <c r="D10349" s="7"/>
      <c r="E10349" s="7"/>
      <c r="H10349">
        <v>10347.5</v>
      </c>
      <c r="I10349">
        <v>0</v>
      </c>
    </row>
    <row r="10350" spans="1:9">
      <c r="A10350" s="7">
        <v>10348.5</v>
      </c>
      <c r="B10350" s="7">
        <v>0</v>
      </c>
      <c r="C10350" s="7"/>
      <c r="D10350" s="7"/>
      <c r="E10350" s="7"/>
      <c r="H10350">
        <v>10348.5</v>
      </c>
      <c r="I10350">
        <v>0</v>
      </c>
    </row>
    <row r="10351" spans="1:9">
      <c r="A10351" s="7">
        <v>10349.5</v>
      </c>
      <c r="B10351" s="7">
        <v>0</v>
      </c>
      <c r="C10351" s="7"/>
      <c r="D10351" s="7"/>
      <c r="E10351" s="7"/>
      <c r="H10351">
        <v>10349.5</v>
      </c>
      <c r="I10351">
        <v>0</v>
      </c>
    </row>
    <row r="10352" spans="1:9">
      <c r="A10352" s="7">
        <v>10350.5</v>
      </c>
      <c r="B10352" s="7">
        <v>0</v>
      </c>
      <c r="C10352" s="7"/>
      <c r="D10352" s="7"/>
      <c r="E10352" s="7"/>
      <c r="H10352">
        <v>10350.5</v>
      </c>
      <c r="I10352">
        <v>0</v>
      </c>
    </row>
    <row r="10353" spans="1:9">
      <c r="A10353" s="7">
        <v>10351.5</v>
      </c>
      <c r="B10353" s="7">
        <v>0</v>
      </c>
      <c r="C10353" s="7"/>
      <c r="D10353" s="7"/>
      <c r="E10353" s="7"/>
      <c r="H10353">
        <v>10351.5</v>
      </c>
      <c r="I10353">
        <v>0</v>
      </c>
    </row>
    <row r="10354" spans="1:9">
      <c r="A10354" s="7">
        <v>10352.5</v>
      </c>
      <c r="B10354" s="7">
        <v>0</v>
      </c>
      <c r="C10354" s="7"/>
      <c r="D10354" s="7"/>
      <c r="E10354" s="7"/>
      <c r="H10354">
        <v>10352.5</v>
      </c>
      <c r="I10354">
        <v>0</v>
      </c>
    </row>
    <row r="10355" spans="1:9">
      <c r="A10355" s="7">
        <v>10353.5</v>
      </c>
      <c r="B10355" s="7">
        <v>0</v>
      </c>
      <c r="C10355" s="7"/>
      <c r="D10355" s="7"/>
      <c r="E10355" s="7"/>
      <c r="H10355">
        <v>10353.5</v>
      </c>
      <c r="I10355">
        <v>0</v>
      </c>
    </row>
    <row r="10356" spans="1:9">
      <c r="A10356" s="7">
        <v>10354.5</v>
      </c>
      <c r="B10356" s="7">
        <v>0</v>
      </c>
      <c r="C10356" s="7"/>
      <c r="D10356" s="7"/>
      <c r="E10356" s="7"/>
      <c r="H10356">
        <v>10354.5</v>
      </c>
      <c r="I10356">
        <v>0</v>
      </c>
    </row>
    <row r="10357" spans="1:9">
      <c r="A10357" s="7">
        <v>10355.5</v>
      </c>
      <c r="B10357" s="7">
        <v>0</v>
      </c>
      <c r="C10357" s="7"/>
      <c r="D10357" s="7"/>
      <c r="E10357" s="7"/>
      <c r="H10357">
        <v>10355.5</v>
      </c>
      <c r="I10357">
        <v>0</v>
      </c>
    </row>
    <row r="10358" spans="1:9">
      <c r="A10358" s="7">
        <v>10356.5</v>
      </c>
      <c r="B10358" s="7">
        <v>0</v>
      </c>
      <c r="C10358" s="7"/>
      <c r="D10358" s="7"/>
      <c r="E10358" s="7"/>
      <c r="H10358">
        <v>10356.5</v>
      </c>
      <c r="I10358">
        <v>0</v>
      </c>
    </row>
    <row r="10359" spans="1:9">
      <c r="A10359" s="7">
        <v>10357.5</v>
      </c>
      <c r="B10359" s="7">
        <v>0</v>
      </c>
      <c r="C10359" s="7"/>
      <c r="D10359" s="7"/>
      <c r="E10359" s="7"/>
      <c r="H10359">
        <v>10357.5</v>
      </c>
      <c r="I10359">
        <v>0</v>
      </c>
    </row>
    <row r="10360" spans="1:9">
      <c r="A10360" s="7">
        <v>10358.5</v>
      </c>
      <c r="B10360" s="7">
        <v>0</v>
      </c>
      <c r="C10360" s="7"/>
      <c r="D10360" s="7"/>
      <c r="E10360" s="7"/>
      <c r="H10360">
        <v>10358.5</v>
      </c>
      <c r="I10360">
        <v>0</v>
      </c>
    </row>
    <row r="10361" spans="1:9">
      <c r="A10361" s="7">
        <v>10359.5</v>
      </c>
      <c r="B10361" s="7">
        <v>0</v>
      </c>
      <c r="C10361" s="7"/>
      <c r="D10361" s="7"/>
      <c r="E10361" s="7"/>
      <c r="H10361">
        <v>10359.5</v>
      </c>
      <c r="I10361">
        <v>0</v>
      </c>
    </row>
    <row r="10362" spans="1:9">
      <c r="A10362" s="7">
        <v>10360.5</v>
      </c>
      <c r="B10362" s="7">
        <v>0</v>
      </c>
      <c r="C10362" s="7"/>
      <c r="D10362" s="7"/>
      <c r="E10362" s="7"/>
      <c r="H10362">
        <v>10360.5</v>
      </c>
      <c r="I10362">
        <v>0</v>
      </c>
    </row>
    <row r="10363" spans="1:9">
      <c r="A10363" s="7">
        <v>10361.5</v>
      </c>
      <c r="B10363" s="7">
        <v>0</v>
      </c>
      <c r="C10363" s="7"/>
      <c r="D10363" s="7"/>
      <c r="E10363" s="7"/>
      <c r="H10363">
        <v>10361.5</v>
      </c>
      <c r="I10363">
        <v>0</v>
      </c>
    </row>
    <row r="10364" spans="1:9">
      <c r="A10364" s="7">
        <v>10362.5</v>
      </c>
      <c r="B10364" s="7">
        <v>0</v>
      </c>
      <c r="C10364" s="7"/>
      <c r="D10364" s="7"/>
      <c r="E10364" s="7"/>
      <c r="H10364">
        <v>10362.5</v>
      </c>
      <c r="I10364">
        <v>0</v>
      </c>
    </row>
    <row r="10365" spans="1:9">
      <c r="A10365" s="7">
        <v>10363.5</v>
      </c>
      <c r="B10365" s="7">
        <v>0</v>
      </c>
      <c r="C10365" s="7"/>
      <c r="D10365" s="7"/>
      <c r="E10365" s="7"/>
      <c r="H10365">
        <v>10363.5</v>
      </c>
      <c r="I10365">
        <v>0</v>
      </c>
    </row>
    <row r="10366" spans="1:9">
      <c r="A10366" s="7">
        <v>10364.5</v>
      </c>
      <c r="B10366" s="7">
        <v>0</v>
      </c>
      <c r="C10366" s="7"/>
      <c r="D10366" s="7"/>
      <c r="E10366" s="7"/>
      <c r="H10366">
        <v>10364.5</v>
      </c>
      <c r="I10366">
        <v>0</v>
      </c>
    </row>
    <row r="10367" spans="1:9">
      <c r="A10367" s="7">
        <v>10365.5</v>
      </c>
      <c r="B10367" s="7">
        <v>0</v>
      </c>
      <c r="C10367" s="7"/>
      <c r="D10367" s="7"/>
      <c r="E10367" s="7"/>
      <c r="H10367">
        <v>10365.5</v>
      </c>
      <c r="I10367">
        <v>0</v>
      </c>
    </row>
    <row r="10368" spans="1:9">
      <c r="A10368" s="7">
        <v>10366.5</v>
      </c>
      <c r="B10368" s="7">
        <v>0</v>
      </c>
      <c r="C10368" s="7"/>
      <c r="D10368" s="7"/>
      <c r="E10368" s="7"/>
      <c r="H10368">
        <v>10366.5</v>
      </c>
      <c r="I10368">
        <v>0</v>
      </c>
    </row>
    <row r="10369" spans="1:9">
      <c r="A10369" s="7">
        <v>10367.5</v>
      </c>
      <c r="B10369" s="7">
        <v>0</v>
      </c>
      <c r="C10369" s="7"/>
      <c r="D10369" s="7"/>
      <c r="E10369" s="7"/>
      <c r="H10369">
        <v>10367.5</v>
      </c>
      <c r="I10369">
        <v>0</v>
      </c>
    </row>
    <row r="10370" spans="1:9">
      <c r="A10370" s="7">
        <v>10368.5</v>
      </c>
      <c r="B10370" s="7">
        <v>0</v>
      </c>
      <c r="C10370" s="7"/>
      <c r="D10370" s="7"/>
      <c r="E10370" s="7"/>
      <c r="H10370">
        <v>10368.5</v>
      </c>
      <c r="I10370">
        <v>0</v>
      </c>
    </row>
    <row r="10371" spans="1:9">
      <c r="A10371" s="7">
        <v>10369.5</v>
      </c>
      <c r="B10371" s="7">
        <v>0</v>
      </c>
      <c r="C10371" s="7"/>
      <c r="D10371" s="7"/>
      <c r="E10371" s="7"/>
      <c r="H10371">
        <v>10369.5</v>
      </c>
      <c r="I10371">
        <v>0</v>
      </c>
    </row>
    <row r="10372" spans="1:9">
      <c r="A10372" s="7">
        <v>10370.5</v>
      </c>
      <c r="B10372" s="7">
        <v>0</v>
      </c>
      <c r="C10372" s="7"/>
      <c r="D10372" s="7"/>
      <c r="E10372" s="7"/>
      <c r="H10372">
        <v>10370.5</v>
      </c>
      <c r="I10372">
        <v>0</v>
      </c>
    </row>
    <row r="10373" spans="1:9">
      <c r="A10373" s="7">
        <v>10371.5</v>
      </c>
      <c r="B10373" s="7">
        <v>0</v>
      </c>
      <c r="C10373" s="7"/>
      <c r="D10373" s="7"/>
      <c r="E10373" s="7"/>
      <c r="H10373">
        <v>10371.5</v>
      </c>
      <c r="I10373">
        <v>0</v>
      </c>
    </row>
    <row r="10374" spans="1:9">
      <c r="A10374" s="7">
        <v>10372.5</v>
      </c>
      <c r="B10374" s="7">
        <v>0</v>
      </c>
      <c r="C10374" s="7"/>
      <c r="D10374" s="7"/>
      <c r="E10374" s="7"/>
      <c r="H10374">
        <v>10372.5</v>
      </c>
      <c r="I10374">
        <v>0</v>
      </c>
    </row>
    <row r="10375" spans="1:9">
      <c r="A10375" s="7">
        <v>10373.5</v>
      </c>
      <c r="B10375" s="7">
        <v>0</v>
      </c>
      <c r="C10375" s="7"/>
      <c r="D10375" s="7"/>
      <c r="E10375" s="7"/>
      <c r="H10375">
        <v>10373.5</v>
      </c>
      <c r="I10375">
        <v>0</v>
      </c>
    </row>
    <row r="10376" spans="1:9">
      <c r="A10376" s="7">
        <v>10374.5</v>
      </c>
      <c r="B10376" s="7">
        <v>0</v>
      </c>
      <c r="C10376" s="7"/>
      <c r="D10376" s="7"/>
      <c r="E10376" s="7"/>
      <c r="H10376">
        <v>10374.5</v>
      </c>
      <c r="I10376">
        <v>0</v>
      </c>
    </row>
    <row r="10377" spans="1:9">
      <c r="A10377" s="7">
        <v>10375.5</v>
      </c>
      <c r="B10377" s="7">
        <v>0</v>
      </c>
      <c r="C10377" s="7"/>
      <c r="D10377" s="7"/>
      <c r="E10377" s="7"/>
      <c r="H10377">
        <v>10375.5</v>
      </c>
      <c r="I10377">
        <v>0</v>
      </c>
    </row>
    <row r="10378" spans="1:9">
      <c r="A10378" s="7">
        <v>10376.5</v>
      </c>
      <c r="B10378" s="7">
        <v>0</v>
      </c>
      <c r="C10378" s="7"/>
      <c r="D10378" s="7"/>
      <c r="E10378" s="7"/>
      <c r="H10378">
        <v>10376.5</v>
      </c>
      <c r="I10378">
        <v>0</v>
      </c>
    </row>
    <row r="10379" spans="1:9">
      <c r="A10379" s="7">
        <v>10377.5</v>
      </c>
      <c r="B10379" s="7">
        <v>0</v>
      </c>
      <c r="C10379" s="7"/>
      <c r="D10379" s="7"/>
      <c r="E10379" s="7"/>
      <c r="H10379">
        <v>10377.5</v>
      </c>
      <c r="I10379">
        <v>0</v>
      </c>
    </row>
    <row r="10380" spans="1:9">
      <c r="A10380" s="7">
        <v>10378.5</v>
      </c>
      <c r="B10380" s="7">
        <v>0</v>
      </c>
      <c r="C10380" s="7"/>
      <c r="D10380" s="7"/>
      <c r="E10380" s="7"/>
      <c r="H10380">
        <v>10378.5</v>
      </c>
      <c r="I10380">
        <v>0</v>
      </c>
    </row>
    <row r="10381" spans="1:9">
      <c r="A10381" s="7">
        <v>10379.5</v>
      </c>
      <c r="B10381" s="7">
        <v>0</v>
      </c>
      <c r="C10381" s="7"/>
      <c r="D10381" s="7"/>
      <c r="E10381" s="7"/>
      <c r="H10381">
        <v>10379.5</v>
      </c>
      <c r="I10381">
        <v>0</v>
      </c>
    </row>
    <row r="10382" spans="1:9">
      <c r="A10382" s="7">
        <v>10380.5</v>
      </c>
      <c r="B10382" s="7">
        <v>0</v>
      </c>
      <c r="C10382" s="7"/>
      <c r="D10382" s="7"/>
      <c r="E10382" s="7"/>
      <c r="H10382">
        <v>10380.5</v>
      </c>
      <c r="I10382">
        <v>0</v>
      </c>
    </row>
    <row r="10383" spans="1:9">
      <c r="A10383" s="7">
        <v>10381.5</v>
      </c>
      <c r="B10383" s="7">
        <v>0</v>
      </c>
      <c r="C10383" s="7"/>
      <c r="D10383" s="7"/>
      <c r="E10383" s="7"/>
      <c r="H10383">
        <v>10381.5</v>
      </c>
      <c r="I10383">
        <v>0</v>
      </c>
    </row>
    <row r="10384" spans="1:9">
      <c r="A10384" s="7">
        <v>10382.5</v>
      </c>
      <c r="B10384" s="7">
        <v>0</v>
      </c>
      <c r="C10384" s="7"/>
      <c r="D10384" s="7"/>
      <c r="E10384" s="7"/>
      <c r="H10384">
        <v>10382.5</v>
      </c>
      <c r="I10384">
        <v>0</v>
      </c>
    </row>
    <row r="10385" spans="1:9">
      <c r="A10385" s="7">
        <v>10383.5</v>
      </c>
      <c r="B10385" s="7">
        <v>0</v>
      </c>
      <c r="C10385" s="7"/>
      <c r="D10385" s="7"/>
      <c r="E10385" s="7"/>
      <c r="H10385">
        <v>10383.5</v>
      </c>
      <c r="I10385">
        <v>0</v>
      </c>
    </row>
    <row r="10386" spans="1:9">
      <c r="A10386" s="7">
        <v>10384.5</v>
      </c>
      <c r="B10386" s="7">
        <v>0</v>
      </c>
      <c r="C10386" s="7"/>
      <c r="D10386" s="7"/>
      <c r="E10386" s="7"/>
      <c r="H10386">
        <v>10384.5</v>
      </c>
      <c r="I10386">
        <v>0</v>
      </c>
    </row>
    <row r="10387" spans="1:9">
      <c r="A10387" s="7">
        <v>10385.5</v>
      </c>
      <c r="B10387" s="7">
        <v>0</v>
      </c>
      <c r="C10387" s="7"/>
      <c r="D10387" s="7"/>
      <c r="E10387" s="7"/>
      <c r="H10387">
        <v>10385.5</v>
      </c>
      <c r="I10387">
        <v>0</v>
      </c>
    </row>
    <row r="10388" spans="1:9">
      <c r="A10388" s="7">
        <v>10386.5</v>
      </c>
      <c r="B10388" s="7">
        <v>0</v>
      </c>
      <c r="C10388" s="7"/>
      <c r="D10388" s="7"/>
      <c r="E10388" s="7"/>
      <c r="H10388">
        <v>10386.5</v>
      </c>
      <c r="I10388">
        <v>0</v>
      </c>
    </row>
    <row r="10389" spans="1:9">
      <c r="A10389" s="7">
        <v>10387.5</v>
      </c>
      <c r="B10389" s="7">
        <v>0</v>
      </c>
      <c r="C10389" s="7"/>
      <c r="D10389" s="7"/>
      <c r="E10389" s="7"/>
      <c r="H10389">
        <v>10387.5</v>
      </c>
      <c r="I10389">
        <v>0</v>
      </c>
    </row>
    <row r="10390" spans="1:9">
      <c r="A10390" s="7">
        <v>10388.5</v>
      </c>
      <c r="B10390" s="7">
        <v>0</v>
      </c>
      <c r="C10390" s="7"/>
      <c r="D10390" s="7"/>
      <c r="E10390" s="7"/>
      <c r="H10390">
        <v>10388.5</v>
      </c>
      <c r="I10390">
        <v>0</v>
      </c>
    </row>
    <row r="10391" spans="1:9">
      <c r="A10391" s="7">
        <v>10389.5</v>
      </c>
      <c r="B10391" s="7">
        <v>0</v>
      </c>
      <c r="C10391" s="7"/>
      <c r="D10391" s="7"/>
      <c r="E10391" s="7"/>
      <c r="H10391">
        <v>10389.5</v>
      </c>
      <c r="I10391">
        <v>0</v>
      </c>
    </row>
    <row r="10392" spans="1:9">
      <c r="A10392" s="7">
        <v>10390.5</v>
      </c>
      <c r="B10392" s="7">
        <v>0</v>
      </c>
      <c r="C10392" s="7"/>
      <c r="D10392" s="7"/>
      <c r="E10392" s="7"/>
      <c r="H10392">
        <v>10390.5</v>
      </c>
      <c r="I10392">
        <v>0</v>
      </c>
    </row>
    <row r="10393" spans="1:9">
      <c r="A10393" s="7">
        <v>10391.5</v>
      </c>
      <c r="B10393" s="7">
        <v>0</v>
      </c>
      <c r="C10393" s="7"/>
      <c r="D10393" s="7"/>
      <c r="E10393" s="7"/>
      <c r="H10393">
        <v>10391.5</v>
      </c>
      <c r="I10393">
        <v>0</v>
      </c>
    </row>
    <row r="10394" spans="1:9">
      <c r="A10394" s="7">
        <v>10392.5</v>
      </c>
      <c r="B10394" s="7">
        <v>0</v>
      </c>
      <c r="C10394" s="7"/>
      <c r="D10394" s="7"/>
      <c r="E10394" s="7"/>
      <c r="H10394">
        <v>10392.5</v>
      </c>
      <c r="I10394">
        <v>0</v>
      </c>
    </row>
    <row r="10395" spans="1:9">
      <c r="A10395" s="7">
        <v>10393.5</v>
      </c>
      <c r="B10395" s="7">
        <v>0</v>
      </c>
      <c r="C10395" s="7"/>
      <c r="D10395" s="7"/>
      <c r="E10395" s="7"/>
      <c r="H10395">
        <v>10393.5</v>
      </c>
      <c r="I10395">
        <v>0</v>
      </c>
    </row>
    <row r="10396" spans="1:9">
      <c r="A10396" s="7">
        <v>10394.5</v>
      </c>
      <c r="B10396" s="7">
        <v>0</v>
      </c>
      <c r="C10396" s="7"/>
      <c r="D10396" s="7"/>
      <c r="E10396" s="7"/>
      <c r="H10396">
        <v>10394.5</v>
      </c>
      <c r="I10396">
        <v>0</v>
      </c>
    </row>
    <row r="10397" spans="1:9">
      <c r="A10397" s="7">
        <v>10395.5</v>
      </c>
      <c r="B10397" s="7">
        <v>0</v>
      </c>
      <c r="C10397" s="7"/>
      <c r="D10397" s="7"/>
      <c r="E10397" s="7"/>
      <c r="H10397">
        <v>10395.5</v>
      </c>
      <c r="I10397">
        <v>0</v>
      </c>
    </row>
    <row r="10398" spans="1:9">
      <c r="A10398" s="7">
        <v>10396.5</v>
      </c>
      <c r="B10398" s="7">
        <v>0</v>
      </c>
      <c r="C10398" s="7"/>
      <c r="D10398" s="7"/>
      <c r="E10398" s="7"/>
      <c r="H10398">
        <v>10396.5</v>
      </c>
      <c r="I10398">
        <v>0</v>
      </c>
    </row>
    <row r="10399" spans="1:9">
      <c r="A10399" s="7">
        <v>10397.5</v>
      </c>
      <c r="B10399" s="7">
        <v>0</v>
      </c>
      <c r="C10399" s="7"/>
      <c r="D10399" s="7"/>
      <c r="E10399" s="7"/>
      <c r="H10399">
        <v>10397.5</v>
      </c>
      <c r="I10399">
        <v>0</v>
      </c>
    </row>
    <row r="10400" spans="1:9">
      <c r="A10400" s="7">
        <v>10398.5</v>
      </c>
      <c r="B10400" s="7">
        <v>0</v>
      </c>
      <c r="C10400" s="7"/>
      <c r="D10400" s="7"/>
      <c r="E10400" s="7"/>
      <c r="H10400">
        <v>10398.5</v>
      </c>
      <c r="I10400">
        <v>0</v>
      </c>
    </row>
    <row r="10401" spans="1:9">
      <c r="A10401" s="7">
        <v>10399.5</v>
      </c>
      <c r="B10401" s="7">
        <v>0</v>
      </c>
      <c r="C10401" s="7"/>
      <c r="D10401" s="7"/>
      <c r="E10401" s="7"/>
      <c r="H10401">
        <v>10399.5</v>
      </c>
      <c r="I10401">
        <v>1</v>
      </c>
    </row>
    <row r="10402" spans="1:9">
      <c r="A10402" s="7">
        <v>10400.5</v>
      </c>
      <c r="B10402" s="7">
        <v>0</v>
      </c>
      <c r="C10402" s="7"/>
      <c r="D10402" s="7"/>
      <c r="E10402" s="7"/>
      <c r="H10402">
        <v>10400.5</v>
      </c>
      <c r="I10402">
        <v>0</v>
      </c>
    </row>
    <row r="10403" spans="1:9">
      <c r="A10403" s="7">
        <v>10401.5</v>
      </c>
      <c r="B10403" s="7">
        <v>0</v>
      </c>
      <c r="C10403" s="7"/>
      <c r="D10403" s="7"/>
      <c r="E10403" s="7"/>
      <c r="H10403">
        <v>10401.5</v>
      </c>
      <c r="I10403">
        <v>0</v>
      </c>
    </row>
    <row r="10404" spans="1:9">
      <c r="A10404" s="7">
        <v>10402.5</v>
      </c>
      <c r="B10404" s="7">
        <v>0</v>
      </c>
      <c r="C10404" s="7"/>
      <c r="D10404" s="7"/>
      <c r="E10404" s="7"/>
      <c r="H10404">
        <v>10402.5</v>
      </c>
      <c r="I10404">
        <v>0</v>
      </c>
    </row>
    <row r="10405" spans="1:9">
      <c r="A10405" s="7">
        <v>10403.5</v>
      </c>
      <c r="B10405" s="7">
        <v>0</v>
      </c>
      <c r="C10405" s="7"/>
      <c r="D10405" s="7"/>
      <c r="E10405" s="7"/>
      <c r="H10405">
        <v>10403.5</v>
      </c>
      <c r="I10405">
        <v>0</v>
      </c>
    </row>
    <row r="10406" spans="1:9">
      <c r="A10406" s="7">
        <v>10404.5</v>
      </c>
      <c r="B10406" s="7">
        <v>0</v>
      </c>
      <c r="C10406" s="7"/>
      <c r="D10406" s="7"/>
      <c r="E10406" s="7"/>
      <c r="H10406">
        <v>10404.5</v>
      </c>
      <c r="I10406">
        <v>0</v>
      </c>
    </row>
    <row r="10407" spans="1:9">
      <c r="A10407" s="7">
        <v>10405.5</v>
      </c>
      <c r="B10407" s="7">
        <v>0</v>
      </c>
      <c r="C10407" s="7"/>
      <c r="D10407" s="7"/>
      <c r="E10407" s="7"/>
      <c r="H10407">
        <v>10405.5</v>
      </c>
      <c r="I10407">
        <v>0</v>
      </c>
    </row>
    <row r="10408" spans="1:9">
      <c r="A10408" s="7">
        <v>10406.5</v>
      </c>
      <c r="B10408" s="7">
        <v>0</v>
      </c>
      <c r="C10408" s="7"/>
      <c r="D10408" s="7"/>
      <c r="E10408" s="7"/>
      <c r="H10408">
        <v>10406.5</v>
      </c>
      <c r="I10408">
        <v>0</v>
      </c>
    </row>
    <row r="10409" spans="1:9">
      <c r="A10409" s="7">
        <v>10407.5</v>
      </c>
      <c r="B10409" s="7">
        <v>0</v>
      </c>
      <c r="C10409" s="7"/>
      <c r="D10409" s="7"/>
      <c r="E10409" s="7"/>
      <c r="H10409">
        <v>10407.5</v>
      </c>
      <c r="I10409">
        <v>0</v>
      </c>
    </row>
    <row r="10410" spans="1:9">
      <c r="A10410" s="7">
        <v>10408.5</v>
      </c>
      <c r="B10410" s="7">
        <v>0</v>
      </c>
      <c r="C10410" s="7"/>
      <c r="D10410" s="7"/>
      <c r="E10410" s="7"/>
      <c r="H10410">
        <v>10408.5</v>
      </c>
      <c r="I10410">
        <v>0</v>
      </c>
    </row>
    <row r="10411" spans="1:9">
      <c r="A10411" s="7">
        <v>10409.5</v>
      </c>
      <c r="B10411" s="7">
        <v>0</v>
      </c>
      <c r="C10411" s="7"/>
      <c r="D10411" s="7"/>
      <c r="E10411" s="7"/>
      <c r="H10411">
        <v>10409.5</v>
      </c>
      <c r="I10411">
        <v>0</v>
      </c>
    </row>
    <row r="10412" spans="1:9">
      <c r="A10412" s="7">
        <v>10410.5</v>
      </c>
      <c r="B10412" s="7">
        <v>0</v>
      </c>
      <c r="C10412" s="7"/>
      <c r="D10412" s="7"/>
      <c r="E10412" s="7"/>
      <c r="H10412">
        <v>10410.5</v>
      </c>
      <c r="I10412">
        <v>0</v>
      </c>
    </row>
    <row r="10413" spans="1:9">
      <c r="A10413" s="7">
        <v>10411.5</v>
      </c>
      <c r="B10413" s="7">
        <v>0</v>
      </c>
      <c r="C10413" s="7"/>
      <c r="D10413" s="7"/>
      <c r="E10413" s="7"/>
      <c r="H10413">
        <v>10411.5</v>
      </c>
      <c r="I10413">
        <v>0</v>
      </c>
    </row>
    <row r="10414" spans="1:9">
      <c r="A10414" s="7">
        <v>10412.5</v>
      </c>
      <c r="B10414" s="7">
        <v>0</v>
      </c>
      <c r="C10414" s="7"/>
      <c r="D10414" s="7"/>
      <c r="E10414" s="7"/>
      <c r="H10414">
        <v>10412.5</v>
      </c>
      <c r="I10414">
        <v>0</v>
      </c>
    </row>
    <row r="10415" spans="1:9">
      <c r="A10415" s="7">
        <v>10413.5</v>
      </c>
      <c r="B10415" s="7">
        <v>0</v>
      </c>
      <c r="C10415" s="7"/>
      <c r="D10415" s="7"/>
      <c r="E10415" s="7"/>
      <c r="H10415">
        <v>10413.5</v>
      </c>
      <c r="I10415">
        <v>0</v>
      </c>
    </row>
    <row r="10416" spans="1:9">
      <c r="A10416" s="7">
        <v>10414.5</v>
      </c>
      <c r="B10416" s="7">
        <v>0</v>
      </c>
      <c r="C10416" s="7"/>
      <c r="D10416" s="7"/>
      <c r="E10416" s="7"/>
      <c r="H10416">
        <v>10414.5</v>
      </c>
      <c r="I10416">
        <v>0</v>
      </c>
    </row>
    <row r="10417" spans="1:9">
      <c r="A10417" s="7">
        <v>10415.5</v>
      </c>
      <c r="B10417" s="7">
        <v>0</v>
      </c>
      <c r="C10417" s="7"/>
      <c r="D10417" s="7"/>
      <c r="E10417" s="7"/>
      <c r="H10417">
        <v>10415.5</v>
      </c>
      <c r="I10417">
        <v>0</v>
      </c>
    </row>
    <row r="10418" spans="1:9">
      <c r="A10418" s="7">
        <v>10416.5</v>
      </c>
      <c r="B10418" s="7">
        <v>0</v>
      </c>
      <c r="C10418" s="7"/>
      <c r="D10418" s="7"/>
      <c r="E10418" s="7"/>
      <c r="H10418">
        <v>10416.5</v>
      </c>
      <c r="I10418">
        <v>0</v>
      </c>
    </row>
    <row r="10419" spans="1:9">
      <c r="A10419" s="7">
        <v>10417.5</v>
      </c>
      <c r="B10419" s="7">
        <v>0</v>
      </c>
      <c r="C10419" s="7"/>
      <c r="D10419" s="7"/>
      <c r="E10419" s="7"/>
      <c r="H10419">
        <v>10417.5</v>
      </c>
      <c r="I10419">
        <v>0</v>
      </c>
    </row>
    <row r="10420" spans="1:9">
      <c r="A10420" s="7">
        <v>10418.5</v>
      </c>
      <c r="B10420" s="7">
        <v>0</v>
      </c>
      <c r="C10420" s="7"/>
      <c r="D10420" s="7"/>
      <c r="E10420" s="7"/>
      <c r="H10420">
        <v>10418.5</v>
      </c>
      <c r="I10420">
        <v>0</v>
      </c>
    </row>
    <row r="10421" spans="1:9">
      <c r="A10421" s="7">
        <v>10419.5</v>
      </c>
      <c r="B10421" s="7">
        <v>0</v>
      </c>
      <c r="C10421" s="7"/>
      <c r="D10421" s="7"/>
      <c r="E10421" s="7"/>
      <c r="H10421">
        <v>10419.5</v>
      </c>
      <c r="I10421">
        <v>0</v>
      </c>
    </row>
    <row r="10422" spans="1:9">
      <c r="A10422" s="7">
        <v>10420.5</v>
      </c>
      <c r="B10422" s="7">
        <v>0</v>
      </c>
      <c r="C10422" s="7"/>
      <c r="D10422" s="7"/>
      <c r="E10422" s="7"/>
      <c r="H10422">
        <v>10420.5</v>
      </c>
      <c r="I10422">
        <v>1</v>
      </c>
    </row>
    <row r="10423" spans="1:9">
      <c r="A10423" s="7">
        <v>10421.5</v>
      </c>
      <c r="B10423" s="7">
        <v>0</v>
      </c>
      <c r="C10423" s="7"/>
      <c r="D10423" s="7"/>
      <c r="E10423" s="7"/>
      <c r="H10423">
        <v>10421.5</v>
      </c>
      <c r="I10423">
        <v>0</v>
      </c>
    </row>
    <row r="10424" spans="1:9">
      <c r="A10424" s="7">
        <v>10422.5</v>
      </c>
      <c r="B10424" s="7">
        <v>0</v>
      </c>
      <c r="C10424" s="7"/>
      <c r="D10424" s="7"/>
      <c r="E10424" s="7"/>
      <c r="H10424">
        <v>10422.5</v>
      </c>
      <c r="I10424">
        <v>0</v>
      </c>
    </row>
    <row r="10425" spans="1:9">
      <c r="A10425" s="7">
        <v>10423.5</v>
      </c>
      <c r="B10425" s="7">
        <v>0</v>
      </c>
      <c r="C10425" s="7"/>
      <c r="D10425" s="7"/>
      <c r="E10425" s="7"/>
      <c r="H10425">
        <v>10423.5</v>
      </c>
      <c r="I10425">
        <v>0</v>
      </c>
    </row>
    <row r="10426" spans="1:9">
      <c r="A10426" s="7">
        <v>10424.5</v>
      </c>
      <c r="B10426" s="7">
        <v>0</v>
      </c>
      <c r="C10426" s="7"/>
      <c r="D10426" s="7"/>
      <c r="E10426" s="7"/>
      <c r="H10426">
        <v>10424.5</v>
      </c>
      <c r="I10426">
        <v>0</v>
      </c>
    </row>
    <row r="10427" spans="1:9">
      <c r="A10427" s="7">
        <v>10425.5</v>
      </c>
      <c r="B10427" s="7">
        <v>0</v>
      </c>
      <c r="C10427" s="7"/>
      <c r="D10427" s="7"/>
      <c r="E10427" s="7"/>
      <c r="H10427">
        <v>10425.5</v>
      </c>
      <c r="I10427">
        <v>0</v>
      </c>
    </row>
    <row r="10428" spans="1:9">
      <c r="A10428" s="7">
        <v>10426.5</v>
      </c>
      <c r="B10428" s="7">
        <v>0</v>
      </c>
      <c r="C10428" s="7"/>
      <c r="D10428" s="7"/>
      <c r="E10428" s="7"/>
      <c r="H10428">
        <v>10426.5</v>
      </c>
      <c r="I10428">
        <v>0</v>
      </c>
    </row>
    <row r="10429" spans="1:9">
      <c r="A10429" s="7">
        <v>10427.5</v>
      </c>
      <c r="B10429" s="7">
        <v>0</v>
      </c>
      <c r="C10429" s="7"/>
      <c r="D10429" s="7"/>
      <c r="E10429" s="7"/>
      <c r="H10429">
        <v>10427.5</v>
      </c>
      <c r="I10429">
        <v>0</v>
      </c>
    </row>
    <row r="10430" spans="1:9">
      <c r="A10430" s="7">
        <v>10428.5</v>
      </c>
      <c r="B10430" s="7">
        <v>0</v>
      </c>
      <c r="C10430" s="7"/>
      <c r="D10430" s="7"/>
      <c r="E10430" s="7"/>
      <c r="H10430">
        <v>10428.5</v>
      </c>
      <c r="I10430">
        <v>0</v>
      </c>
    </row>
    <row r="10431" spans="1:9">
      <c r="A10431" s="7">
        <v>10429.5</v>
      </c>
      <c r="B10431" s="7">
        <v>0</v>
      </c>
      <c r="C10431" s="7"/>
      <c r="D10431" s="7"/>
      <c r="E10431" s="7"/>
      <c r="H10431">
        <v>10429.5</v>
      </c>
      <c r="I10431">
        <v>0</v>
      </c>
    </row>
    <row r="10432" spans="1:9">
      <c r="A10432" s="7">
        <v>10430.5</v>
      </c>
      <c r="B10432" s="7">
        <v>0</v>
      </c>
      <c r="C10432" s="7"/>
      <c r="D10432" s="7"/>
      <c r="E10432" s="7"/>
      <c r="H10432">
        <v>10430.5</v>
      </c>
      <c r="I10432">
        <v>0</v>
      </c>
    </row>
    <row r="10433" spans="1:9">
      <c r="A10433" s="7">
        <v>10431.5</v>
      </c>
      <c r="B10433" s="7">
        <v>0</v>
      </c>
      <c r="C10433" s="7"/>
      <c r="D10433" s="7"/>
      <c r="E10433" s="7"/>
      <c r="H10433">
        <v>10431.5</v>
      </c>
      <c r="I10433">
        <v>0</v>
      </c>
    </row>
    <row r="10434" spans="1:9">
      <c r="A10434" s="7">
        <v>10432.5</v>
      </c>
      <c r="B10434" s="7">
        <v>0</v>
      </c>
      <c r="C10434" s="7"/>
      <c r="D10434" s="7"/>
      <c r="E10434" s="7"/>
      <c r="H10434">
        <v>10432.5</v>
      </c>
      <c r="I10434">
        <v>0</v>
      </c>
    </row>
    <row r="10435" spans="1:9">
      <c r="A10435" s="7">
        <v>10433.5</v>
      </c>
      <c r="B10435" s="7">
        <v>1</v>
      </c>
      <c r="C10435" s="7"/>
      <c r="D10435" s="7"/>
      <c r="E10435" s="7"/>
      <c r="H10435">
        <v>10433.5</v>
      </c>
      <c r="I10435">
        <v>0</v>
      </c>
    </row>
    <row r="10436" spans="1:9">
      <c r="A10436" s="7">
        <v>10434.5</v>
      </c>
      <c r="B10436" s="7">
        <v>0</v>
      </c>
      <c r="C10436" s="7"/>
      <c r="D10436" s="7"/>
      <c r="E10436" s="7"/>
      <c r="H10436">
        <v>10434.5</v>
      </c>
      <c r="I10436">
        <v>0</v>
      </c>
    </row>
    <row r="10437" spans="1:9">
      <c r="A10437" s="7">
        <v>10435.5</v>
      </c>
      <c r="B10437" s="7">
        <v>0</v>
      </c>
      <c r="C10437" s="7"/>
      <c r="D10437" s="7"/>
      <c r="E10437" s="7"/>
      <c r="H10437">
        <v>10435.5</v>
      </c>
      <c r="I10437">
        <v>0</v>
      </c>
    </row>
    <row r="10438" spans="1:9">
      <c r="A10438" s="7">
        <v>10436.5</v>
      </c>
      <c r="B10438" s="7">
        <v>0</v>
      </c>
      <c r="C10438" s="7"/>
      <c r="D10438" s="7"/>
      <c r="E10438" s="7"/>
      <c r="H10438">
        <v>10436.5</v>
      </c>
      <c r="I10438">
        <v>0</v>
      </c>
    </row>
    <row r="10439" spans="1:9">
      <c r="A10439" s="7">
        <v>10437.5</v>
      </c>
      <c r="B10439" s="7">
        <v>0</v>
      </c>
      <c r="C10439" s="7"/>
      <c r="D10439" s="7"/>
      <c r="E10439" s="7"/>
      <c r="H10439">
        <v>10437.5</v>
      </c>
      <c r="I10439">
        <v>0</v>
      </c>
    </row>
    <row r="10440" spans="1:9">
      <c r="A10440" s="7">
        <v>10438.5</v>
      </c>
      <c r="B10440" s="7">
        <v>0</v>
      </c>
      <c r="C10440" s="7"/>
      <c r="D10440" s="7"/>
      <c r="E10440" s="7"/>
      <c r="H10440">
        <v>10438.5</v>
      </c>
      <c r="I10440">
        <v>0</v>
      </c>
    </row>
    <row r="10441" spans="1:9">
      <c r="A10441" s="7">
        <v>10439.5</v>
      </c>
      <c r="B10441" s="7">
        <v>0</v>
      </c>
      <c r="C10441" s="7"/>
      <c r="D10441" s="7"/>
      <c r="E10441" s="7"/>
      <c r="H10441">
        <v>10439.5</v>
      </c>
      <c r="I10441">
        <v>0</v>
      </c>
    </row>
    <row r="10442" spans="1:9">
      <c r="A10442" s="7">
        <v>10440.5</v>
      </c>
      <c r="B10442" s="7">
        <v>0</v>
      </c>
      <c r="C10442" s="7"/>
      <c r="D10442" s="7"/>
      <c r="E10442" s="7"/>
      <c r="H10442">
        <v>10440.5</v>
      </c>
      <c r="I10442">
        <v>0</v>
      </c>
    </row>
    <row r="10443" spans="1:9">
      <c r="A10443" s="7">
        <v>10441.5</v>
      </c>
      <c r="B10443" s="7">
        <v>0</v>
      </c>
      <c r="C10443" s="7"/>
      <c r="D10443" s="7"/>
      <c r="E10443" s="7"/>
      <c r="H10443">
        <v>10441.5</v>
      </c>
      <c r="I10443">
        <v>0</v>
      </c>
    </row>
    <row r="10444" spans="1:9">
      <c r="A10444" s="7">
        <v>10442.5</v>
      </c>
      <c r="B10444" s="7">
        <v>0</v>
      </c>
      <c r="C10444" s="7"/>
      <c r="D10444" s="7"/>
      <c r="E10444" s="7"/>
      <c r="H10444">
        <v>10442.5</v>
      </c>
      <c r="I10444">
        <v>0</v>
      </c>
    </row>
    <row r="10445" spans="1:9">
      <c r="A10445" s="7">
        <v>10443.5</v>
      </c>
      <c r="B10445" s="7">
        <v>0</v>
      </c>
      <c r="C10445" s="7"/>
      <c r="D10445" s="7"/>
      <c r="E10445" s="7"/>
      <c r="H10445">
        <v>10443.5</v>
      </c>
      <c r="I10445">
        <v>0</v>
      </c>
    </row>
    <row r="10446" spans="1:9">
      <c r="A10446" s="7">
        <v>10444.5</v>
      </c>
      <c r="B10446" s="7">
        <v>0</v>
      </c>
      <c r="C10446" s="7"/>
      <c r="D10446" s="7"/>
      <c r="E10446" s="7"/>
      <c r="H10446">
        <v>10444.5</v>
      </c>
      <c r="I10446">
        <v>0</v>
      </c>
    </row>
    <row r="10447" spans="1:9">
      <c r="A10447" s="7">
        <v>10445.5</v>
      </c>
      <c r="B10447" s="7">
        <v>0</v>
      </c>
      <c r="C10447" s="7"/>
      <c r="D10447" s="7"/>
      <c r="E10447" s="7"/>
      <c r="H10447">
        <v>10445.5</v>
      </c>
      <c r="I10447">
        <v>0</v>
      </c>
    </row>
    <row r="10448" spans="1:9">
      <c r="A10448" s="7">
        <v>10446.5</v>
      </c>
      <c r="B10448" s="7">
        <v>0</v>
      </c>
      <c r="C10448" s="7"/>
      <c r="D10448" s="7"/>
      <c r="E10448" s="7"/>
      <c r="H10448">
        <v>10446.5</v>
      </c>
      <c r="I10448">
        <v>0</v>
      </c>
    </row>
    <row r="10449" spans="1:9">
      <c r="A10449" s="7">
        <v>10447.5</v>
      </c>
      <c r="B10449" s="7">
        <v>0</v>
      </c>
      <c r="C10449" s="7"/>
      <c r="D10449" s="7"/>
      <c r="E10449" s="7"/>
      <c r="H10449">
        <v>10447.5</v>
      </c>
      <c r="I10449">
        <v>0</v>
      </c>
    </row>
    <row r="10450" spans="1:9">
      <c r="A10450" s="7">
        <v>10448.5</v>
      </c>
      <c r="B10450" s="7">
        <v>0</v>
      </c>
      <c r="C10450" s="7"/>
      <c r="D10450" s="7"/>
      <c r="E10450" s="7"/>
      <c r="H10450">
        <v>10448.5</v>
      </c>
      <c r="I10450">
        <v>0</v>
      </c>
    </row>
    <row r="10451" spans="1:9">
      <c r="A10451" s="7">
        <v>10449.5</v>
      </c>
      <c r="B10451" s="7">
        <v>0</v>
      </c>
      <c r="C10451" s="7"/>
      <c r="D10451" s="7"/>
      <c r="E10451" s="7"/>
      <c r="H10451">
        <v>10449.5</v>
      </c>
      <c r="I10451">
        <v>0</v>
      </c>
    </row>
    <row r="10452" spans="1:9">
      <c r="A10452" s="7">
        <v>10450.5</v>
      </c>
      <c r="B10452" s="7">
        <v>0</v>
      </c>
      <c r="C10452" s="7"/>
      <c r="D10452" s="7"/>
      <c r="E10452" s="7"/>
      <c r="H10452">
        <v>10450.5</v>
      </c>
      <c r="I10452">
        <v>0</v>
      </c>
    </row>
    <row r="10453" spans="1:9">
      <c r="A10453" s="7">
        <v>10451.5</v>
      </c>
      <c r="B10453" s="7">
        <v>0</v>
      </c>
      <c r="C10453" s="7"/>
      <c r="D10453" s="7"/>
      <c r="E10453" s="7"/>
      <c r="H10453">
        <v>10451.5</v>
      </c>
      <c r="I10453">
        <v>0</v>
      </c>
    </row>
    <row r="10454" spans="1:9">
      <c r="A10454" s="7">
        <v>10452.5</v>
      </c>
      <c r="B10454" s="7">
        <v>0</v>
      </c>
      <c r="C10454" s="7"/>
      <c r="D10454" s="7"/>
      <c r="E10454" s="7"/>
      <c r="H10454">
        <v>10452.5</v>
      </c>
      <c r="I10454">
        <v>0</v>
      </c>
    </row>
    <row r="10455" spans="1:9">
      <c r="A10455" s="7">
        <v>10453.5</v>
      </c>
      <c r="B10455" s="7">
        <v>0</v>
      </c>
      <c r="C10455" s="7"/>
      <c r="D10455" s="7"/>
      <c r="E10455" s="7"/>
      <c r="H10455">
        <v>10453.5</v>
      </c>
      <c r="I10455">
        <v>0</v>
      </c>
    </row>
    <row r="10456" spans="1:9">
      <c r="A10456" s="7">
        <v>10454.5</v>
      </c>
      <c r="B10456" s="7">
        <v>0</v>
      </c>
      <c r="C10456" s="7"/>
      <c r="D10456" s="7"/>
      <c r="E10456" s="7"/>
      <c r="H10456">
        <v>10454.5</v>
      </c>
      <c r="I10456">
        <v>0</v>
      </c>
    </row>
    <row r="10457" spans="1:9">
      <c r="A10457" s="7">
        <v>10455.5</v>
      </c>
      <c r="B10457" s="7">
        <v>0</v>
      </c>
      <c r="C10457" s="7"/>
      <c r="D10457" s="7"/>
      <c r="E10457" s="7"/>
      <c r="H10457">
        <v>10455.5</v>
      </c>
      <c r="I10457">
        <v>0</v>
      </c>
    </row>
    <row r="10458" spans="1:9">
      <c r="A10458" s="7">
        <v>10456.5</v>
      </c>
      <c r="B10458" s="7">
        <v>0</v>
      </c>
      <c r="C10458" s="7"/>
      <c r="D10458" s="7"/>
      <c r="E10458" s="7"/>
      <c r="H10458">
        <v>10456.5</v>
      </c>
      <c r="I10458">
        <v>0</v>
      </c>
    </row>
    <row r="10459" spans="1:9">
      <c r="A10459" s="7">
        <v>10457.5</v>
      </c>
      <c r="B10459" s="7">
        <v>0</v>
      </c>
      <c r="C10459" s="7"/>
      <c r="D10459" s="7"/>
      <c r="E10459" s="7"/>
      <c r="H10459">
        <v>10457.5</v>
      </c>
      <c r="I10459">
        <v>0</v>
      </c>
    </row>
    <row r="10460" spans="1:9">
      <c r="A10460" s="7">
        <v>10458.5</v>
      </c>
      <c r="B10460" s="7">
        <v>0</v>
      </c>
      <c r="C10460" s="7"/>
      <c r="D10460" s="7"/>
      <c r="E10460" s="7"/>
      <c r="H10460">
        <v>10458.5</v>
      </c>
      <c r="I10460">
        <v>0</v>
      </c>
    </row>
    <row r="10461" spans="1:9">
      <c r="A10461" s="7">
        <v>10459.5</v>
      </c>
      <c r="B10461" s="7">
        <v>0</v>
      </c>
      <c r="C10461" s="7"/>
      <c r="D10461" s="7"/>
      <c r="E10461" s="7"/>
      <c r="H10461">
        <v>10459.5</v>
      </c>
      <c r="I10461">
        <v>0</v>
      </c>
    </row>
    <row r="10462" spans="1:9">
      <c r="A10462" s="7">
        <v>10460.5</v>
      </c>
      <c r="B10462" s="7">
        <v>0</v>
      </c>
      <c r="C10462" s="7"/>
      <c r="D10462" s="7"/>
      <c r="E10462" s="7"/>
      <c r="H10462">
        <v>10460.5</v>
      </c>
      <c r="I10462">
        <v>0</v>
      </c>
    </row>
    <row r="10463" spans="1:9">
      <c r="A10463" s="7">
        <v>10461.5</v>
      </c>
      <c r="B10463" s="7">
        <v>0</v>
      </c>
      <c r="C10463" s="7"/>
      <c r="D10463" s="7"/>
      <c r="E10463" s="7"/>
      <c r="H10463">
        <v>10461.5</v>
      </c>
      <c r="I10463">
        <v>0</v>
      </c>
    </row>
    <row r="10464" spans="1:9">
      <c r="A10464" s="7">
        <v>10462.5</v>
      </c>
      <c r="B10464" s="7">
        <v>0</v>
      </c>
      <c r="C10464" s="7"/>
      <c r="D10464" s="7"/>
      <c r="E10464" s="7"/>
      <c r="H10464">
        <v>10462.5</v>
      </c>
      <c r="I10464">
        <v>0</v>
      </c>
    </row>
    <row r="10465" spans="1:9">
      <c r="A10465" s="7">
        <v>10463.5</v>
      </c>
      <c r="B10465" s="7">
        <v>0</v>
      </c>
      <c r="C10465" s="7"/>
      <c r="D10465" s="7"/>
      <c r="E10465" s="7"/>
      <c r="H10465">
        <v>10463.5</v>
      </c>
      <c r="I10465">
        <v>0</v>
      </c>
    </row>
    <row r="10466" spans="1:9">
      <c r="A10466" s="7">
        <v>10464.5</v>
      </c>
      <c r="B10466" s="7">
        <v>0</v>
      </c>
      <c r="C10466" s="7"/>
      <c r="D10466" s="7"/>
      <c r="E10466" s="7"/>
      <c r="H10466">
        <v>10464.5</v>
      </c>
      <c r="I10466">
        <v>0</v>
      </c>
    </row>
    <row r="10467" spans="1:9">
      <c r="A10467" s="7">
        <v>10465.5</v>
      </c>
      <c r="B10467" s="7">
        <v>0</v>
      </c>
      <c r="C10467" s="7"/>
      <c r="D10467" s="7"/>
      <c r="E10467" s="7"/>
      <c r="H10467">
        <v>10465.5</v>
      </c>
      <c r="I10467">
        <v>0</v>
      </c>
    </row>
    <row r="10468" spans="1:9">
      <c r="A10468" s="7">
        <v>10466.5</v>
      </c>
      <c r="B10468" s="7">
        <v>0</v>
      </c>
      <c r="C10468" s="7"/>
      <c r="D10468" s="7"/>
      <c r="E10468" s="7"/>
      <c r="H10468">
        <v>10466.5</v>
      </c>
      <c r="I10468">
        <v>0</v>
      </c>
    </row>
    <row r="10469" spans="1:9">
      <c r="A10469" s="7">
        <v>10467.5</v>
      </c>
      <c r="B10469" s="7">
        <v>0</v>
      </c>
      <c r="C10469" s="7"/>
      <c r="D10469" s="7"/>
      <c r="E10469" s="7"/>
      <c r="H10469">
        <v>10467.5</v>
      </c>
      <c r="I10469">
        <v>0</v>
      </c>
    </row>
    <row r="10470" spans="1:9">
      <c r="A10470" s="7">
        <v>10468.5</v>
      </c>
      <c r="B10470" s="7">
        <v>0</v>
      </c>
      <c r="C10470" s="7"/>
      <c r="D10470" s="7"/>
      <c r="E10470" s="7"/>
      <c r="H10470">
        <v>10468.5</v>
      </c>
      <c r="I10470">
        <v>0</v>
      </c>
    </row>
    <row r="10471" spans="1:9">
      <c r="A10471" s="7">
        <v>10469.5</v>
      </c>
      <c r="B10471" s="7">
        <v>0</v>
      </c>
      <c r="C10471" s="7"/>
      <c r="D10471" s="7"/>
      <c r="E10471" s="7"/>
      <c r="H10471">
        <v>10469.5</v>
      </c>
      <c r="I10471">
        <v>0</v>
      </c>
    </row>
    <row r="10472" spans="1:9">
      <c r="A10472" s="7">
        <v>10470.5</v>
      </c>
      <c r="B10472" s="7">
        <v>0</v>
      </c>
      <c r="C10472" s="7"/>
      <c r="D10472" s="7"/>
      <c r="E10472" s="7"/>
      <c r="H10472">
        <v>10470.5</v>
      </c>
      <c r="I10472">
        <v>0</v>
      </c>
    </row>
    <row r="10473" spans="1:9">
      <c r="A10473" s="7">
        <v>10471.5</v>
      </c>
      <c r="B10473" s="7">
        <v>0</v>
      </c>
      <c r="C10473" s="7"/>
      <c r="D10473" s="7"/>
      <c r="E10473" s="7"/>
      <c r="H10473">
        <v>10471.5</v>
      </c>
      <c r="I10473">
        <v>0</v>
      </c>
    </row>
    <row r="10474" spans="1:9">
      <c r="A10474" s="7">
        <v>10472.5</v>
      </c>
      <c r="B10474" s="7">
        <v>0</v>
      </c>
      <c r="C10474" s="7"/>
      <c r="D10474" s="7"/>
      <c r="E10474" s="7"/>
      <c r="H10474">
        <v>10472.5</v>
      </c>
      <c r="I10474">
        <v>0</v>
      </c>
    </row>
    <row r="10475" spans="1:9">
      <c r="A10475" s="7">
        <v>10473.5</v>
      </c>
      <c r="B10475" s="7">
        <v>0</v>
      </c>
      <c r="C10475" s="7"/>
      <c r="D10475" s="7"/>
      <c r="E10475" s="7"/>
      <c r="H10475">
        <v>10473.5</v>
      </c>
      <c r="I10475">
        <v>0</v>
      </c>
    </row>
    <row r="10476" spans="1:9">
      <c r="A10476" s="7">
        <v>10474.5</v>
      </c>
      <c r="B10476" s="7">
        <v>0</v>
      </c>
      <c r="C10476" s="7"/>
      <c r="D10476" s="7"/>
      <c r="E10476" s="7"/>
      <c r="H10476">
        <v>10474.5</v>
      </c>
      <c r="I10476">
        <v>0</v>
      </c>
    </row>
    <row r="10477" spans="1:9">
      <c r="A10477" s="7">
        <v>10475.5</v>
      </c>
      <c r="B10477" s="7">
        <v>0</v>
      </c>
      <c r="C10477" s="7"/>
      <c r="D10477" s="7"/>
      <c r="E10477" s="7"/>
      <c r="H10477">
        <v>10475.5</v>
      </c>
      <c r="I10477">
        <v>0</v>
      </c>
    </row>
    <row r="10478" spans="1:9">
      <c r="A10478" s="7">
        <v>10476.5</v>
      </c>
      <c r="B10478" s="7">
        <v>0</v>
      </c>
      <c r="C10478" s="7"/>
      <c r="D10478" s="7"/>
      <c r="E10478" s="7"/>
      <c r="H10478">
        <v>10476.5</v>
      </c>
      <c r="I10478">
        <v>0</v>
      </c>
    </row>
    <row r="10479" spans="1:9">
      <c r="A10479" s="7">
        <v>10477.5</v>
      </c>
      <c r="B10479" s="7">
        <v>0</v>
      </c>
      <c r="C10479" s="7"/>
      <c r="D10479" s="7"/>
      <c r="E10479" s="7"/>
      <c r="H10479">
        <v>10477.5</v>
      </c>
      <c r="I10479">
        <v>0</v>
      </c>
    </row>
    <row r="10480" spans="1:9">
      <c r="A10480" s="7">
        <v>10478.5</v>
      </c>
      <c r="B10480" s="7">
        <v>0</v>
      </c>
      <c r="C10480" s="7"/>
      <c r="D10480" s="7"/>
      <c r="E10480" s="7"/>
      <c r="H10480">
        <v>10478.5</v>
      </c>
      <c r="I10480">
        <v>0</v>
      </c>
    </row>
    <row r="10481" spans="1:9">
      <c r="A10481" s="7">
        <v>10479.5</v>
      </c>
      <c r="B10481" s="7">
        <v>0</v>
      </c>
      <c r="C10481" s="7"/>
      <c r="D10481" s="7"/>
      <c r="E10481" s="7"/>
      <c r="H10481">
        <v>10479.5</v>
      </c>
      <c r="I10481">
        <v>0</v>
      </c>
    </row>
    <row r="10482" spans="1:9">
      <c r="A10482" s="7">
        <v>10480.5</v>
      </c>
      <c r="B10482" s="7">
        <v>0</v>
      </c>
      <c r="C10482" s="7"/>
      <c r="D10482" s="7"/>
      <c r="E10482" s="7"/>
      <c r="H10482">
        <v>10480.5</v>
      </c>
      <c r="I10482">
        <v>0</v>
      </c>
    </row>
    <row r="10483" spans="1:9">
      <c r="A10483" s="7">
        <v>10481.5</v>
      </c>
      <c r="B10483" s="7">
        <v>0</v>
      </c>
      <c r="C10483" s="7"/>
      <c r="D10483" s="7"/>
      <c r="E10483" s="7"/>
      <c r="H10483">
        <v>10481.5</v>
      </c>
      <c r="I10483">
        <v>0</v>
      </c>
    </row>
    <row r="10484" spans="1:9">
      <c r="A10484" s="7">
        <v>10482.5</v>
      </c>
      <c r="B10484" s="7">
        <v>0</v>
      </c>
      <c r="C10484" s="7"/>
      <c r="D10484" s="7"/>
      <c r="E10484" s="7"/>
      <c r="H10484">
        <v>10482.5</v>
      </c>
      <c r="I10484">
        <v>0</v>
      </c>
    </row>
    <row r="10485" spans="1:9">
      <c r="A10485" s="7">
        <v>10483.5</v>
      </c>
      <c r="B10485" s="7">
        <v>0</v>
      </c>
      <c r="C10485" s="7"/>
      <c r="D10485" s="7"/>
      <c r="E10485" s="7"/>
      <c r="H10485">
        <v>10483.5</v>
      </c>
      <c r="I10485">
        <v>0</v>
      </c>
    </row>
    <row r="10486" spans="1:9">
      <c r="A10486" s="7">
        <v>10484.5</v>
      </c>
      <c r="B10486" s="7">
        <v>0</v>
      </c>
      <c r="C10486" s="7"/>
      <c r="D10486" s="7"/>
      <c r="E10486" s="7"/>
      <c r="H10486">
        <v>10484.5</v>
      </c>
      <c r="I10486">
        <v>0</v>
      </c>
    </row>
    <row r="10487" spans="1:9">
      <c r="A10487" s="7">
        <v>10485.5</v>
      </c>
      <c r="B10487" s="7">
        <v>0</v>
      </c>
      <c r="C10487" s="7"/>
      <c r="D10487" s="7"/>
      <c r="E10487" s="7"/>
      <c r="H10487">
        <v>10485.5</v>
      </c>
      <c r="I10487">
        <v>0</v>
      </c>
    </row>
    <row r="10488" spans="1:9">
      <c r="A10488" s="7">
        <v>10486.5</v>
      </c>
      <c r="B10488" s="7">
        <v>0</v>
      </c>
      <c r="C10488" s="7"/>
      <c r="D10488" s="7"/>
      <c r="E10488" s="7"/>
      <c r="H10488">
        <v>10486.5</v>
      </c>
      <c r="I10488">
        <v>0</v>
      </c>
    </row>
    <row r="10489" spans="1:9">
      <c r="A10489" s="7">
        <v>10487.5</v>
      </c>
      <c r="B10489" s="7">
        <v>0</v>
      </c>
      <c r="C10489" s="7"/>
      <c r="D10489" s="7"/>
      <c r="E10489" s="7"/>
      <c r="H10489">
        <v>10487.5</v>
      </c>
      <c r="I10489">
        <v>0</v>
      </c>
    </row>
    <row r="10490" spans="1:9">
      <c r="A10490" s="7">
        <v>10488.5</v>
      </c>
      <c r="B10490" s="7">
        <v>0</v>
      </c>
      <c r="C10490" s="7"/>
      <c r="D10490" s="7"/>
      <c r="E10490" s="7"/>
      <c r="H10490">
        <v>10488.5</v>
      </c>
      <c r="I10490">
        <v>0</v>
      </c>
    </row>
    <row r="10491" spans="1:9">
      <c r="A10491" s="7">
        <v>10489.5</v>
      </c>
      <c r="B10491" s="7">
        <v>0</v>
      </c>
      <c r="C10491" s="7"/>
      <c r="D10491" s="7"/>
      <c r="E10491" s="7"/>
      <c r="H10491">
        <v>10489.5</v>
      </c>
      <c r="I10491">
        <v>0</v>
      </c>
    </row>
    <row r="10492" spans="1:9">
      <c r="A10492" s="7">
        <v>10490.5</v>
      </c>
      <c r="B10492" s="7">
        <v>0</v>
      </c>
      <c r="C10492" s="7"/>
      <c r="D10492" s="7"/>
      <c r="E10492" s="7"/>
      <c r="H10492">
        <v>10490.5</v>
      </c>
      <c r="I10492">
        <v>0</v>
      </c>
    </row>
    <row r="10493" spans="1:9">
      <c r="A10493" s="7">
        <v>10491.5</v>
      </c>
      <c r="B10493" s="7">
        <v>0</v>
      </c>
      <c r="C10493" s="7"/>
      <c r="D10493" s="7"/>
      <c r="E10493" s="7"/>
      <c r="H10493">
        <v>10491.5</v>
      </c>
      <c r="I10493">
        <v>0</v>
      </c>
    </row>
    <row r="10494" spans="1:9">
      <c r="A10494" s="7">
        <v>10492.5</v>
      </c>
      <c r="B10494" s="7">
        <v>0</v>
      </c>
      <c r="C10494" s="7"/>
      <c r="D10494" s="7"/>
      <c r="E10494" s="7"/>
      <c r="H10494">
        <v>10492.5</v>
      </c>
      <c r="I10494">
        <v>0</v>
      </c>
    </row>
    <row r="10495" spans="1:9">
      <c r="A10495" s="7">
        <v>10493.5</v>
      </c>
      <c r="B10495" s="7">
        <v>0</v>
      </c>
      <c r="C10495" s="7"/>
      <c r="D10495" s="7"/>
      <c r="E10495" s="7"/>
      <c r="H10495">
        <v>10493.5</v>
      </c>
      <c r="I10495">
        <v>0</v>
      </c>
    </row>
    <row r="10496" spans="1:9">
      <c r="A10496" s="7">
        <v>10494.5</v>
      </c>
      <c r="B10496" s="7">
        <v>0</v>
      </c>
      <c r="C10496" s="7"/>
      <c r="D10496" s="7"/>
      <c r="E10496" s="7"/>
      <c r="H10496">
        <v>10494.5</v>
      </c>
      <c r="I10496">
        <v>0</v>
      </c>
    </row>
    <row r="10497" spans="1:9">
      <c r="A10497" s="7">
        <v>10495.5</v>
      </c>
      <c r="B10497" s="7">
        <v>0</v>
      </c>
      <c r="C10497" s="7"/>
      <c r="D10497" s="7"/>
      <c r="E10497" s="7"/>
      <c r="H10497">
        <v>10495.5</v>
      </c>
      <c r="I10497">
        <v>0</v>
      </c>
    </row>
    <row r="10498" spans="1:9">
      <c r="A10498" s="7">
        <v>10496.5</v>
      </c>
      <c r="B10498" s="7">
        <v>0</v>
      </c>
      <c r="C10498" s="7"/>
      <c r="D10498" s="7"/>
      <c r="E10498" s="7"/>
      <c r="H10498">
        <v>10496.5</v>
      </c>
      <c r="I10498">
        <v>0</v>
      </c>
    </row>
    <row r="10499" spans="1:9">
      <c r="A10499" s="7">
        <v>10497.5</v>
      </c>
      <c r="B10499" s="7">
        <v>0</v>
      </c>
      <c r="C10499" s="7"/>
      <c r="D10499" s="7"/>
      <c r="E10499" s="7"/>
      <c r="H10499">
        <v>10497.5</v>
      </c>
      <c r="I10499">
        <v>0</v>
      </c>
    </row>
    <row r="10500" spans="1:9">
      <c r="A10500" s="7">
        <v>10498.5</v>
      </c>
      <c r="B10500" s="7">
        <v>0</v>
      </c>
      <c r="C10500" s="7"/>
      <c r="D10500" s="7"/>
      <c r="E10500" s="7"/>
      <c r="H10500">
        <v>10498.5</v>
      </c>
      <c r="I10500">
        <v>0</v>
      </c>
    </row>
    <row r="10501" spans="1:9">
      <c r="A10501" s="7">
        <v>10499.5</v>
      </c>
      <c r="B10501" s="7">
        <v>0</v>
      </c>
      <c r="C10501" s="7"/>
      <c r="D10501" s="7"/>
      <c r="E10501" s="7"/>
      <c r="H10501">
        <v>10499.5</v>
      </c>
      <c r="I10501">
        <v>0</v>
      </c>
    </row>
    <row r="10502" spans="1:9">
      <c r="A10502" s="7">
        <v>10500.5</v>
      </c>
      <c r="B10502" s="7">
        <v>0</v>
      </c>
      <c r="C10502" s="7"/>
      <c r="D10502" s="7"/>
      <c r="E10502" s="7"/>
      <c r="H10502">
        <v>10500.5</v>
      </c>
      <c r="I10502">
        <v>0</v>
      </c>
    </row>
    <row r="10503" spans="1:9">
      <c r="A10503" s="7">
        <v>10501.5</v>
      </c>
      <c r="B10503" s="7">
        <v>0</v>
      </c>
      <c r="C10503" s="7"/>
      <c r="D10503" s="7"/>
      <c r="E10503" s="7"/>
      <c r="H10503">
        <v>10501.5</v>
      </c>
      <c r="I10503">
        <v>0</v>
      </c>
    </row>
    <row r="10504" spans="1:9">
      <c r="A10504" s="7">
        <v>10502.5</v>
      </c>
      <c r="B10504" s="7">
        <v>0</v>
      </c>
      <c r="C10504" s="7"/>
      <c r="D10504" s="7"/>
      <c r="E10504" s="7"/>
      <c r="H10504">
        <v>10502.5</v>
      </c>
      <c r="I10504">
        <v>0</v>
      </c>
    </row>
    <row r="10505" spans="1:9">
      <c r="A10505" s="7">
        <v>10503.5</v>
      </c>
      <c r="B10505" s="7">
        <v>0</v>
      </c>
      <c r="C10505" s="7"/>
      <c r="D10505" s="7"/>
      <c r="E10505" s="7"/>
      <c r="H10505">
        <v>10503.5</v>
      </c>
      <c r="I10505">
        <v>0</v>
      </c>
    </row>
    <row r="10506" spans="1:9">
      <c r="A10506" s="7">
        <v>10504.5</v>
      </c>
      <c r="B10506" s="7">
        <v>0</v>
      </c>
      <c r="C10506" s="7"/>
      <c r="D10506" s="7"/>
      <c r="E10506" s="7"/>
      <c r="H10506">
        <v>10504.5</v>
      </c>
      <c r="I10506">
        <v>0</v>
      </c>
    </row>
    <row r="10507" spans="1:9">
      <c r="A10507" s="7">
        <v>10505.5</v>
      </c>
      <c r="B10507" s="7">
        <v>0</v>
      </c>
      <c r="C10507" s="7"/>
      <c r="D10507" s="7"/>
      <c r="E10507" s="7"/>
      <c r="H10507">
        <v>10505.5</v>
      </c>
      <c r="I10507">
        <v>0</v>
      </c>
    </row>
    <row r="10508" spans="1:9">
      <c r="A10508" s="7">
        <v>10506.5</v>
      </c>
      <c r="B10508" s="7">
        <v>0</v>
      </c>
      <c r="C10508" s="7"/>
      <c r="D10508" s="7"/>
      <c r="E10508" s="7"/>
      <c r="H10508">
        <v>10506.5</v>
      </c>
      <c r="I10508">
        <v>0</v>
      </c>
    </row>
    <row r="10509" spans="1:9">
      <c r="A10509" s="7">
        <v>10507.5</v>
      </c>
      <c r="B10509" s="7">
        <v>0</v>
      </c>
      <c r="C10509" s="7"/>
      <c r="D10509" s="7"/>
      <c r="E10509" s="7"/>
      <c r="H10509">
        <v>10507.5</v>
      </c>
      <c r="I10509">
        <v>0</v>
      </c>
    </row>
    <row r="10510" spans="1:9">
      <c r="A10510" s="7">
        <v>10508.5</v>
      </c>
      <c r="B10510" s="7">
        <v>0</v>
      </c>
      <c r="C10510" s="7"/>
      <c r="D10510" s="7"/>
      <c r="E10510" s="7"/>
      <c r="H10510">
        <v>10508.5</v>
      </c>
      <c r="I10510">
        <v>0</v>
      </c>
    </row>
    <row r="10511" spans="1:9">
      <c r="A10511" s="7">
        <v>10509.5</v>
      </c>
      <c r="B10511" s="7">
        <v>0</v>
      </c>
      <c r="C10511" s="7"/>
      <c r="D10511" s="7"/>
      <c r="E10511" s="7"/>
      <c r="H10511">
        <v>10509.5</v>
      </c>
      <c r="I10511">
        <v>0</v>
      </c>
    </row>
    <row r="10512" spans="1:9">
      <c r="A10512" s="7">
        <v>10510.5</v>
      </c>
      <c r="B10512" s="7">
        <v>0</v>
      </c>
      <c r="C10512" s="7"/>
      <c r="D10512" s="7"/>
      <c r="E10512" s="7"/>
      <c r="H10512">
        <v>10510.5</v>
      </c>
      <c r="I10512">
        <v>0</v>
      </c>
    </row>
    <row r="10513" spans="1:9">
      <c r="A10513" s="7">
        <v>10511.5</v>
      </c>
      <c r="B10513" s="7">
        <v>0</v>
      </c>
      <c r="C10513" s="7"/>
      <c r="D10513" s="7"/>
      <c r="E10513" s="7"/>
      <c r="H10513">
        <v>10511.5</v>
      </c>
      <c r="I10513">
        <v>0</v>
      </c>
    </row>
    <row r="10514" spans="1:9">
      <c r="A10514" s="7">
        <v>10512.5</v>
      </c>
      <c r="B10514" s="7">
        <v>0</v>
      </c>
      <c r="C10514" s="7"/>
      <c r="D10514" s="7"/>
      <c r="E10514" s="7"/>
      <c r="H10514">
        <v>10512.5</v>
      </c>
      <c r="I10514">
        <v>0</v>
      </c>
    </row>
    <row r="10515" spans="1:9">
      <c r="A10515" s="7">
        <v>10513.5</v>
      </c>
      <c r="B10515" s="7">
        <v>0</v>
      </c>
      <c r="C10515" s="7"/>
      <c r="D10515" s="7"/>
      <c r="E10515" s="7"/>
      <c r="H10515">
        <v>10513.5</v>
      </c>
      <c r="I10515">
        <v>0</v>
      </c>
    </row>
    <row r="10516" spans="1:9">
      <c r="A10516" s="7">
        <v>10514.5</v>
      </c>
      <c r="B10516" s="7">
        <v>0</v>
      </c>
      <c r="C10516" s="7"/>
      <c r="D10516" s="7"/>
      <c r="E10516" s="7"/>
      <c r="H10516">
        <v>10514.5</v>
      </c>
      <c r="I10516">
        <v>0</v>
      </c>
    </row>
    <row r="10517" spans="1:9">
      <c r="A10517" s="7">
        <v>10515.5</v>
      </c>
      <c r="B10517" s="7">
        <v>0</v>
      </c>
      <c r="C10517" s="7"/>
      <c r="D10517" s="7"/>
      <c r="E10517" s="7"/>
      <c r="H10517">
        <v>10515.5</v>
      </c>
      <c r="I10517">
        <v>0</v>
      </c>
    </row>
    <row r="10518" spans="1:9">
      <c r="A10518" s="7">
        <v>10516.5</v>
      </c>
      <c r="B10518" s="7">
        <v>0</v>
      </c>
      <c r="C10518" s="7"/>
      <c r="D10518" s="7"/>
      <c r="E10518" s="7"/>
      <c r="H10518">
        <v>10516.5</v>
      </c>
      <c r="I10518">
        <v>0</v>
      </c>
    </row>
    <row r="10519" spans="1:9">
      <c r="A10519" s="7">
        <v>10517.5</v>
      </c>
      <c r="B10519" s="7">
        <v>0</v>
      </c>
      <c r="C10519" s="7"/>
      <c r="D10519" s="7"/>
      <c r="E10519" s="7"/>
      <c r="H10519">
        <v>10517.5</v>
      </c>
      <c r="I10519">
        <v>0</v>
      </c>
    </row>
    <row r="10520" spans="1:9">
      <c r="A10520" s="7">
        <v>10518.5</v>
      </c>
      <c r="B10520" s="7">
        <v>0</v>
      </c>
      <c r="C10520" s="7"/>
      <c r="D10520" s="7"/>
      <c r="E10520" s="7"/>
      <c r="H10520">
        <v>10518.5</v>
      </c>
      <c r="I10520">
        <v>0</v>
      </c>
    </row>
    <row r="10521" spans="1:9">
      <c r="A10521" s="7">
        <v>10519.5</v>
      </c>
      <c r="B10521" s="7">
        <v>0</v>
      </c>
      <c r="C10521" s="7"/>
      <c r="D10521" s="7"/>
      <c r="E10521" s="7"/>
      <c r="H10521">
        <v>10519.5</v>
      </c>
      <c r="I10521">
        <v>0</v>
      </c>
    </row>
    <row r="10522" spans="1:9">
      <c r="A10522" s="7">
        <v>10520.5</v>
      </c>
      <c r="B10522" s="7">
        <v>0</v>
      </c>
      <c r="C10522" s="7"/>
      <c r="D10522" s="7"/>
      <c r="E10522" s="7"/>
      <c r="H10522">
        <v>10520.5</v>
      </c>
      <c r="I10522">
        <v>1</v>
      </c>
    </row>
    <row r="10523" spans="1:9">
      <c r="A10523" s="7">
        <v>10521.5</v>
      </c>
      <c r="B10523" s="7">
        <v>0</v>
      </c>
      <c r="C10523" s="7"/>
      <c r="D10523" s="7"/>
      <c r="E10523" s="7"/>
      <c r="H10523">
        <v>10521.5</v>
      </c>
      <c r="I10523">
        <v>0</v>
      </c>
    </row>
    <row r="10524" spans="1:9">
      <c r="A10524" s="7">
        <v>10522.5</v>
      </c>
      <c r="B10524" s="7">
        <v>0</v>
      </c>
      <c r="C10524" s="7"/>
      <c r="D10524" s="7"/>
      <c r="E10524" s="7"/>
      <c r="H10524">
        <v>10522.5</v>
      </c>
      <c r="I10524">
        <v>0</v>
      </c>
    </row>
    <row r="10525" spans="1:9">
      <c r="A10525" s="7">
        <v>10523.5</v>
      </c>
      <c r="B10525" s="7">
        <v>0</v>
      </c>
      <c r="C10525" s="7"/>
      <c r="D10525" s="7"/>
      <c r="E10525" s="7"/>
      <c r="H10525">
        <v>10523.5</v>
      </c>
      <c r="I10525">
        <v>0</v>
      </c>
    </row>
    <row r="10526" spans="1:9">
      <c r="A10526" s="7">
        <v>10524.5</v>
      </c>
      <c r="B10526" s="7">
        <v>0</v>
      </c>
      <c r="C10526" s="7"/>
      <c r="D10526" s="7"/>
      <c r="E10526" s="7"/>
      <c r="H10526">
        <v>10524.5</v>
      </c>
      <c r="I10526">
        <v>0</v>
      </c>
    </row>
    <row r="10527" spans="1:9">
      <c r="A10527" s="7">
        <v>10525.5</v>
      </c>
      <c r="B10527" s="7">
        <v>0</v>
      </c>
      <c r="C10527" s="7"/>
      <c r="D10527" s="7"/>
      <c r="E10527" s="7"/>
      <c r="H10527">
        <v>10525.5</v>
      </c>
      <c r="I10527">
        <v>0</v>
      </c>
    </row>
    <row r="10528" spans="1:9">
      <c r="A10528" s="7">
        <v>10526.5</v>
      </c>
      <c r="B10528" s="7">
        <v>0</v>
      </c>
      <c r="C10528" s="7"/>
      <c r="D10528" s="7"/>
      <c r="E10528" s="7"/>
      <c r="H10528">
        <v>10526.5</v>
      </c>
      <c r="I10528">
        <v>0</v>
      </c>
    </row>
    <row r="10529" spans="1:9">
      <c r="A10529" s="7">
        <v>10527.5</v>
      </c>
      <c r="B10529" s="7">
        <v>0</v>
      </c>
      <c r="C10529" s="7"/>
      <c r="D10529" s="7"/>
      <c r="E10529" s="7"/>
      <c r="H10529">
        <v>10527.5</v>
      </c>
      <c r="I10529">
        <v>0</v>
      </c>
    </row>
    <row r="10530" spans="1:9">
      <c r="A10530" s="7">
        <v>10528.5</v>
      </c>
      <c r="B10530" s="7">
        <v>0</v>
      </c>
      <c r="C10530" s="7"/>
      <c r="D10530" s="7"/>
      <c r="E10530" s="7"/>
      <c r="H10530">
        <v>10528.5</v>
      </c>
      <c r="I10530">
        <v>0</v>
      </c>
    </row>
    <row r="10531" spans="1:9">
      <c r="A10531" s="7">
        <v>10529.5</v>
      </c>
      <c r="B10531" s="7">
        <v>0</v>
      </c>
      <c r="C10531" s="7"/>
      <c r="D10531" s="7"/>
      <c r="E10531" s="7"/>
      <c r="H10531">
        <v>10529.5</v>
      </c>
      <c r="I10531">
        <v>0</v>
      </c>
    </row>
    <row r="10532" spans="1:9">
      <c r="A10532" s="7">
        <v>10530.5</v>
      </c>
      <c r="B10532" s="7">
        <v>0</v>
      </c>
      <c r="C10532" s="7"/>
      <c r="D10532" s="7"/>
      <c r="E10532" s="7"/>
      <c r="H10532">
        <v>10530.5</v>
      </c>
      <c r="I10532">
        <v>0</v>
      </c>
    </row>
    <row r="10533" spans="1:9">
      <c r="A10533" s="7">
        <v>10531.5</v>
      </c>
      <c r="B10533" s="7">
        <v>0</v>
      </c>
      <c r="C10533" s="7"/>
      <c r="D10533" s="7"/>
      <c r="E10533" s="7"/>
      <c r="H10533">
        <v>10531.5</v>
      </c>
      <c r="I10533">
        <v>0</v>
      </c>
    </row>
    <row r="10534" spans="1:9">
      <c r="A10534" s="7">
        <v>10532.5</v>
      </c>
      <c r="B10534" s="7">
        <v>0</v>
      </c>
      <c r="C10534" s="7"/>
      <c r="D10534" s="7"/>
      <c r="E10534" s="7"/>
      <c r="H10534">
        <v>10532.5</v>
      </c>
      <c r="I10534">
        <v>0</v>
      </c>
    </row>
    <row r="10535" spans="1:9">
      <c r="A10535" s="7">
        <v>10533.5</v>
      </c>
      <c r="B10535" s="7">
        <v>0</v>
      </c>
      <c r="C10535" s="7"/>
      <c r="D10535" s="7"/>
      <c r="E10535" s="7"/>
      <c r="H10535">
        <v>10533.5</v>
      </c>
      <c r="I10535">
        <v>0</v>
      </c>
    </row>
    <row r="10536" spans="1:9">
      <c r="A10536" s="7">
        <v>10534.5</v>
      </c>
      <c r="B10536" s="7">
        <v>0</v>
      </c>
      <c r="C10536" s="7"/>
      <c r="D10536" s="7"/>
      <c r="E10536" s="7"/>
      <c r="H10536">
        <v>10534.5</v>
      </c>
      <c r="I10536">
        <v>0</v>
      </c>
    </row>
    <row r="10537" spans="1:9">
      <c r="A10537" s="7">
        <v>10535.5</v>
      </c>
      <c r="B10537" s="7">
        <v>0</v>
      </c>
      <c r="C10537" s="7"/>
      <c r="D10537" s="7"/>
      <c r="E10537" s="7"/>
      <c r="H10537">
        <v>10535.5</v>
      </c>
      <c r="I10537">
        <v>0</v>
      </c>
    </row>
    <row r="10538" spans="1:9">
      <c r="A10538" s="7">
        <v>10536.5</v>
      </c>
      <c r="B10538" s="7">
        <v>1</v>
      </c>
      <c r="C10538" s="7"/>
      <c r="D10538" s="7"/>
      <c r="E10538" s="7"/>
      <c r="H10538">
        <v>10536.5</v>
      </c>
      <c r="I10538">
        <v>0</v>
      </c>
    </row>
    <row r="10539" spans="1:9">
      <c r="A10539" s="7">
        <v>10537.5</v>
      </c>
      <c r="B10539" s="7">
        <v>0</v>
      </c>
      <c r="C10539" s="7"/>
      <c r="D10539" s="7"/>
      <c r="E10539" s="7"/>
      <c r="H10539">
        <v>10537.5</v>
      </c>
      <c r="I10539">
        <v>0</v>
      </c>
    </row>
    <row r="10540" spans="1:9">
      <c r="A10540" s="7">
        <v>10538.5</v>
      </c>
      <c r="B10540" s="7">
        <v>0</v>
      </c>
      <c r="C10540" s="7"/>
      <c r="D10540" s="7"/>
      <c r="E10540" s="7"/>
      <c r="H10540">
        <v>10538.5</v>
      </c>
      <c r="I10540">
        <v>0</v>
      </c>
    </row>
    <row r="10541" spans="1:9">
      <c r="A10541" s="7">
        <v>10539.5</v>
      </c>
      <c r="B10541" s="7">
        <v>0</v>
      </c>
      <c r="C10541" s="7"/>
      <c r="D10541" s="7"/>
      <c r="E10541" s="7"/>
      <c r="H10541">
        <v>10539.5</v>
      </c>
      <c r="I10541">
        <v>0</v>
      </c>
    </row>
    <row r="10542" spans="1:9">
      <c r="A10542" s="7">
        <v>10540.5</v>
      </c>
      <c r="B10542" s="7">
        <v>0</v>
      </c>
      <c r="C10542" s="7"/>
      <c r="D10542" s="7"/>
      <c r="E10542" s="7"/>
      <c r="H10542">
        <v>10540.5</v>
      </c>
      <c r="I10542">
        <v>0</v>
      </c>
    </row>
    <row r="10543" spans="1:9">
      <c r="A10543" s="7">
        <v>10541.5</v>
      </c>
      <c r="B10543" s="7">
        <v>0</v>
      </c>
      <c r="C10543" s="7"/>
      <c r="D10543" s="7"/>
      <c r="E10543" s="7"/>
      <c r="H10543">
        <v>10541.5</v>
      </c>
      <c r="I10543">
        <v>0</v>
      </c>
    </row>
    <row r="10544" spans="1:9">
      <c r="A10544" s="7">
        <v>10542.5</v>
      </c>
      <c r="B10544" s="7">
        <v>0</v>
      </c>
      <c r="C10544" s="7"/>
      <c r="D10544" s="7"/>
      <c r="E10544" s="7"/>
      <c r="H10544">
        <v>10542.5</v>
      </c>
      <c r="I10544">
        <v>0</v>
      </c>
    </row>
    <row r="10545" spans="1:9">
      <c r="A10545" s="7">
        <v>10543.5</v>
      </c>
      <c r="B10545" s="7">
        <v>0</v>
      </c>
      <c r="C10545" s="7"/>
      <c r="D10545" s="7"/>
      <c r="E10545" s="7"/>
      <c r="H10545">
        <v>10543.5</v>
      </c>
      <c r="I10545">
        <v>0</v>
      </c>
    </row>
    <row r="10546" spans="1:9">
      <c r="A10546" s="7">
        <v>10544.5</v>
      </c>
      <c r="B10546" s="7">
        <v>0</v>
      </c>
      <c r="C10546" s="7"/>
      <c r="D10546" s="7"/>
      <c r="E10546" s="7"/>
      <c r="H10546">
        <v>10544.5</v>
      </c>
      <c r="I10546">
        <v>0</v>
      </c>
    </row>
    <row r="10547" spans="1:9">
      <c r="A10547" s="7">
        <v>10545.5</v>
      </c>
      <c r="B10547" s="7">
        <v>0</v>
      </c>
      <c r="C10547" s="7"/>
      <c r="D10547" s="7"/>
      <c r="E10547" s="7"/>
      <c r="H10547">
        <v>10545.5</v>
      </c>
      <c r="I10547">
        <v>0</v>
      </c>
    </row>
    <row r="10548" spans="1:9">
      <c r="A10548" s="7">
        <v>10546.5</v>
      </c>
      <c r="B10548" s="7">
        <v>0</v>
      </c>
      <c r="C10548" s="7"/>
      <c r="D10548" s="7"/>
      <c r="E10548" s="7"/>
      <c r="H10548">
        <v>10546.5</v>
      </c>
      <c r="I10548">
        <v>0</v>
      </c>
    </row>
    <row r="10549" spans="1:9">
      <c r="A10549" s="7">
        <v>10547.5</v>
      </c>
      <c r="B10549" s="7">
        <v>0</v>
      </c>
      <c r="C10549" s="7"/>
      <c r="D10549" s="7"/>
      <c r="E10549" s="7"/>
      <c r="H10549">
        <v>10547.5</v>
      </c>
      <c r="I10549">
        <v>0</v>
      </c>
    </row>
    <row r="10550" spans="1:9">
      <c r="A10550" s="7">
        <v>10548.5</v>
      </c>
      <c r="B10550" s="7">
        <v>0</v>
      </c>
      <c r="C10550" s="7"/>
      <c r="D10550" s="7"/>
      <c r="E10550" s="7"/>
      <c r="H10550">
        <v>10548.5</v>
      </c>
      <c r="I10550">
        <v>0</v>
      </c>
    </row>
    <row r="10551" spans="1:9">
      <c r="A10551" s="7">
        <v>10549.5</v>
      </c>
      <c r="B10551" s="7">
        <v>0</v>
      </c>
      <c r="C10551" s="7"/>
      <c r="D10551" s="7"/>
      <c r="E10551" s="7"/>
      <c r="H10551">
        <v>10549.5</v>
      </c>
      <c r="I10551">
        <v>0</v>
      </c>
    </row>
    <row r="10552" spans="1:9">
      <c r="A10552" s="7">
        <v>10550.5</v>
      </c>
      <c r="B10552" s="7">
        <v>0</v>
      </c>
      <c r="C10552" s="7"/>
      <c r="D10552" s="7"/>
      <c r="E10552" s="7"/>
      <c r="H10552">
        <v>10550.5</v>
      </c>
      <c r="I10552">
        <v>0</v>
      </c>
    </row>
    <row r="10553" spans="1:9">
      <c r="A10553" s="7">
        <v>10551.5</v>
      </c>
      <c r="B10553" s="7">
        <v>0</v>
      </c>
      <c r="C10553" s="7"/>
      <c r="D10553" s="7"/>
      <c r="E10553" s="7"/>
      <c r="H10553">
        <v>10551.5</v>
      </c>
      <c r="I10553">
        <v>0</v>
      </c>
    </row>
    <row r="10554" spans="1:9">
      <c r="A10554" s="7">
        <v>10552.5</v>
      </c>
      <c r="B10554" s="7">
        <v>0</v>
      </c>
      <c r="C10554" s="7"/>
      <c r="D10554" s="7"/>
      <c r="E10554" s="7"/>
      <c r="H10554">
        <v>10552.5</v>
      </c>
      <c r="I10554">
        <v>0</v>
      </c>
    </row>
    <row r="10555" spans="1:9">
      <c r="A10555" s="7">
        <v>10553.5</v>
      </c>
      <c r="B10555" s="7">
        <v>0</v>
      </c>
      <c r="C10555" s="7"/>
      <c r="D10555" s="7"/>
      <c r="E10555" s="7"/>
      <c r="H10555">
        <v>10553.5</v>
      </c>
      <c r="I10555">
        <v>0</v>
      </c>
    </row>
    <row r="10556" spans="1:9">
      <c r="A10556" s="7">
        <v>10554.5</v>
      </c>
      <c r="B10556" s="7">
        <v>0</v>
      </c>
      <c r="C10556" s="7"/>
      <c r="D10556" s="7"/>
      <c r="E10556" s="7"/>
      <c r="H10556">
        <v>10554.5</v>
      </c>
      <c r="I10556">
        <v>0</v>
      </c>
    </row>
    <row r="10557" spans="1:9">
      <c r="A10557" s="7">
        <v>10555.5</v>
      </c>
      <c r="B10557" s="7">
        <v>0</v>
      </c>
      <c r="C10557" s="7"/>
      <c r="D10557" s="7"/>
      <c r="E10557" s="7"/>
      <c r="H10557">
        <v>10555.5</v>
      </c>
      <c r="I10557">
        <v>0</v>
      </c>
    </row>
    <row r="10558" spans="1:9">
      <c r="A10558" s="7">
        <v>10556.5</v>
      </c>
      <c r="B10558" s="7">
        <v>0</v>
      </c>
      <c r="C10558" s="7"/>
      <c r="D10558" s="7"/>
      <c r="E10558" s="7"/>
      <c r="H10558">
        <v>10556.5</v>
      </c>
      <c r="I10558">
        <v>0</v>
      </c>
    </row>
    <row r="10559" spans="1:9">
      <c r="A10559" s="7">
        <v>10557.5</v>
      </c>
      <c r="B10559" s="7">
        <v>0</v>
      </c>
      <c r="C10559" s="7"/>
      <c r="D10559" s="7"/>
      <c r="E10559" s="7"/>
      <c r="H10559">
        <v>10557.5</v>
      </c>
      <c r="I10559">
        <v>0</v>
      </c>
    </row>
    <row r="10560" spans="1:9">
      <c r="A10560" s="7">
        <v>10558.5</v>
      </c>
      <c r="B10560" s="7">
        <v>0</v>
      </c>
      <c r="C10560" s="7"/>
      <c r="D10560" s="7"/>
      <c r="E10560" s="7"/>
      <c r="H10560">
        <v>10558.5</v>
      </c>
      <c r="I10560">
        <v>0</v>
      </c>
    </row>
    <row r="10561" spans="1:9">
      <c r="A10561" s="7">
        <v>10559.5</v>
      </c>
      <c r="B10561" s="7">
        <v>0</v>
      </c>
      <c r="C10561" s="7"/>
      <c r="D10561" s="7"/>
      <c r="E10561" s="7"/>
      <c r="H10561">
        <v>10559.5</v>
      </c>
      <c r="I10561">
        <v>0</v>
      </c>
    </row>
    <row r="10562" spans="1:9">
      <c r="A10562" s="7">
        <v>10560.5</v>
      </c>
      <c r="B10562" s="7">
        <v>0</v>
      </c>
      <c r="C10562" s="7"/>
      <c r="D10562" s="7"/>
      <c r="E10562" s="7"/>
      <c r="H10562">
        <v>10560.5</v>
      </c>
      <c r="I10562">
        <v>0</v>
      </c>
    </row>
    <row r="10563" spans="1:9">
      <c r="A10563" s="7">
        <v>10561.5</v>
      </c>
      <c r="B10563" s="7">
        <v>0</v>
      </c>
      <c r="C10563" s="7"/>
      <c r="D10563" s="7"/>
      <c r="E10563" s="7"/>
      <c r="H10563">
        <v>10561.5</v>
      </c>
      <c r="I10563">
        <v>1</v>
      </c>
    </row>
    <row r="10564" spans="1:9">
      <c r="A10564" s="7">
        <v>10562.5</v>
      </c>
      <c r="B10564" s="7">
        <v>0</v>
      </c>
      <c r="C10564" s="7"/>
      <c r="D10564" s="7"/>
      <c r="E10564" s="7"/>
      <c r="H10564">
        <v>10562.5</v>
      </c>
      <c r="I10564">
        <v>0</v>
      </c>
    </row>
    <row r="10565" spans="1:9">
      <c r="A10565" s="7">
        <v>10563.5</v>
      </c>
      <c r="B10565" s="7">
        <v>0</v>
      </c>
      <c r="C10565" s="7"/>
      <c r="D10565" s="7"/>
      <c r="E10565" s="7"/>
      <c r="H10565">
        <v>10563.5</v>
      </c>
      <c r="I10565">
        <v>0</v>
      </c>
    </row>
    <row r="10566" spans="1:9">
      <c r="A10566" s="7">
        <v>10564.5</v>
      </c>
      <c r="B10566" s="7">
        <v>0</v>
      </c>
      <c r="C10566" s="7"/>
      <c r="D10566" s="7"/>
      <c r="E10566" s="7"/>
      <c r="H10566">
        <v>10564.5</v>
      </c>
      <c r="I10566">
        <v>0</v>
      </c>
    </row>
    <row r="10567" spans="1:9">
      <c r="A10567" s="7">
        <v>10565.5</v>
      </c>
      <c r="B10567" s="7">
        <v>0</v>
      </c>
      <c r="C10567" s="7"/>
      <c r="D10567" s="7"/>
      <c r="E10567" s="7"/>
      <c r="H10567">
        <v>10565.5</v>
      </c>
      <c r="I10567">
        <v>0</v>
      </c>
    </row>
    <row r="10568" spans="1:9">
      <c r="A10568" s="7">
        <v>10566.5</v>
      </c>
      <c r="B10568" s="7">
        <v>0</v>
      </c>
      <c r="C10568" s="7"/>
      <c r="D10568" s="7"/>
      <c r="E10568" s="7"/>
      <c r="H10568">
        <v>10566.5</v>
      </c>
      <c r="I10568">
        <v>0</v>
      </c>
    </row>
    <row r="10569" spans="1:9">
      <c r="A10569" s="7">
        <v>10567.5</v>
      </c>
      <c r="B10569" s="7">
        <v>0</v>
      </c>
      <c r="C10569" s="7"/>
      <c r="D10569" s="7"/>
      <c r="E10569" s="7"/>
      <c r="H10569">
        <v>10567.5</v>
      </c>
      <c r="I10569">
        <v>0</v>
      </c>
    </row>
    <row r="10570" spans="1:9">
      <c r="A10570" s="7">
        <v>10568.5</v>
      </c>
      <c r="B10570" s="7">
        <v>0</v>
      </c>
      <c r="C10570" s="7"/>
      <c r="D10570" s="7"/>
      <c r="E10570" s="7"/>
      <c r="H10570">
        <v>10568.5</v>
      </c>
      <c r="I10570">
        <v>0</v>
      </c>
    </row>
    <row r="10571" spans="1:9">
      <c r="A10571" s="7">
        <v>10569.5</v>
      </c>
      <c r="B10571" s="7">
        <v>0</v>
      </c>
      <c r="C10571" s="7"/>
      <c r="D10571" s="7"/>
      <c r="E10571" s="7"/>
      <c r="H10571">
        <v>10569.5</v>
      </c>
      <c r="I10571">
        <v>0</v>
      </c>
    </row>
    <row r="10572" spans="1:9">
      <c r="A10572" s="7">
        <v>10570.5</v>
      </c>
      <c r="B10572" s="7">
        <v>0</v>
      </c>
      <c r="C10572" s="7"/>
      <c r="D10572" s="7"/>
      <c r="E10572" s="7"/>
      <c r="H10572">
        <v>10570.5</v>
      </c>
      <c r="I10572">
        <v>0</v>
      </c>
    </row>
    <row r="10573" spans="1:9">
      <c r="A10573" s="7">
        <v>10571.5</v>
      </c>
      <c r="B10573" s="7">
        <v>0</v>
      </c>
      <c r="C10573" s="7"/>
      <c r="D10573" s="7"/>
      <c r="E10573" s="7"/>
      <c r="H10573">
        <v>10571.5</v>
      </c>
      <c r="I10573">
        <v>0</v>
      </c>
    </row>
    <row r="10574" spans="1:9">
      <c r="A10574" s="7">
        <v>10572.5</v>
      </c>
      <c r="B10574" s="7">
        <v>0</v>
      </c>
      <c r="C10574" s="7"/>
      <c r="D10574" s="7"/>
      <c r="E10574" s="7"/>
      <c r="H10574">
        <v>10572.5</v>
      </c>
      <c r="I10574">
        <v>0</v>
      </c>
    </row>
    <row r="10575" spans="1:9">
      <c r="A10575" s="7">
        <v>10573.5</v>
      </c>
      <c r="B10575" s="7">
        <v>0</v>
      </c>
      <c r="C10575" s="7"/>
      <c r="D10575" s="7"/>
      <c r="E10575" s="7"/>
      <c r="H10575">
        <v>10573.5</v>
      </c>
      <c r="I10575">
        <v>0</v>
      </c>
    </row>
    <row r="10576" spans="1:9">
      <c r="A10576" s="7">
        <v>10574.5</v>
      </c>
      <c r="B10576" s="7">
        <v>0</v>
      </c>
      <c r="C10576" s="7"/>
      <c r="D10576" s="7"/>
      <c r="E10576" s="7"/>
      <c r="H10576">
        <v>10574.5</v>
      </c>
      <c r="I10576">
        <v>0</v>
      </c>
    </row>
    <row r="10577" spans="1:9">
      <c r="A10577" s="7">
        <v>10575.5</v>
      </c>
      <c r="B10577" s="7">
        <v>0</v>
      </c>
      <c r="C10577" s="7"/>
      <c r="D10577" s="7"/>
      <c r="E10577" s="7"/>
      <c r="H10577">
        <v>10575.5</v>
      </c>
      <c r="I10577">
        <v>0</v>
      </c>
    </row>
    <row r="10578" spans="1:9">
      <c r="A10578" s="7">
        <v>10576.5</v>
      </c>
      <c r="B10578" s="7">
        <v>0</v>
      </c>
      <c r="C10578" s="7"/>
      <c r="D10578" s="7"/>
      <c r="E10578" s="7"/>
      <c r="H10578">
        <v>10576.5</v>
      </c>
      <c r="I10578">
        <v>0</v>
      </c>
    </row>
    <row r="10579" spans="1:9">
      <c r="A10579" s="7">
        <v>10577.5</v>
      </c>
      <c r="B10579" s="7">
        <v>0</v>
      </c>
      <c r="C10579" s="7"/>
      <c r="D10579" s="7"/>
      <c r="E10579" s="7"/>
      <c r="H10579">
        <v>10577.5</v>
      </c>
      <c r="I10579">
        <v>0</v>
      </c>
    </row>
    <row r="10580" spans="1:9">
      <c r="A10580" s="7">
        <v>10578.5</v>
      </c>
      <c r="B10580" s="7">
        <v>0</v>
      </c>
      <c r="C10580" s="7"/>
      <c r="D10580" s="7"/>
      <c r="E10580" s="7"/>
      <c r="H10580">
        <v>10578.5</v>
      </c>
      <c r="I10580">
        <v>0</v>
      </c>
    </row>
    <row r="10581" spans="1:9">
      <c r="A10581" s="7">
        <v>10579.5</v>
      </c>
      <c r="B10581" s="7">
        <v>0</v>
      </c>
      <c r="C10581" s="7"/>
      <c r="D10581" s="7"/>
      <c r="E10581" s="7"/>
      <c r="H10581">
        <v>10579.5</v>
      </c>
      <c r="I10581">
        <v>0</v>
      </c>
    </row>
    <row r="10582" spans="1:9">
      <c r="A10582" s="7">
        <v>10580.5</v>
      </c>
      <c r="B10582" s="7">
        <v>0</v>
      </c>
      <c r="C10582" s="7"/>
      <c r="D10582" s="7"/>
      <c r="E10582" s="7"/>
      <c r="H10582">
        <v>10580.5</v>
      </c>
      <c r="I10582">
        <v>0</v>
      </c>
    </row>
    <row r="10583" spans="1:9">
      <c r="A10583" s="7">
        <v>10581.5</v>
      </c>
      <c r="B10583" s="7">
        <v>0</v>
      </c>
      <c r="C10583" s="7"/>
      <c r="D10583" s="7"/>
      <c r="E10583" s="7"/>
      <c r="H10583">
        <v>10581.5</v>
      </c>
      <c r="I10583">
        <v>0</v>
      </c>
    </row>
    <row r="10584" spans="1:9">
      <c r="A10584" s="7">
        <v>10582.5</v>
      </c>
      <c r="B10584" s="7">
        <v>0</v>
      </c>
      <c r="C10584" s="7"/>
      <c r="D10584" s="7"/>
      <c r="E10584" s="7"/>
      <c r="H10584">
        <v>10582.5</v>
      </c>
      <c r="I10584">
        <v>0</v>
      </c>
    </row>
    <row r="10585" spans="1:9">
      <c r="A10585" s="7">
        <v>10583.5</v>
      </c>
      <c r="B10585" s="7">
        <v>0</v>
      </c>
      <c r="C10585" s="7"/>
      <c r="D10585" s="7"/>
      <c r="E10585" s="7"/>
      <c r="H10585">
        <v>10583.5</v>
      </c>
      <c r="I10585">
        <v>0</v>
      </c>
    </row>
    <row r="10586" spans="1:9">
      <c r="A10586" s="7">
        <v>10584.5</v>
      </c>
      <c r="B10586" s="7">
        <v>0</v>
      </c>
      <c r="C10586" s="7"/>
      <c r="D10586" s="7"/>
      <c r="E10586" s="7"/>
      <c r="H10586">
        <v>10584.5</v>
      </c>
      <c r="I10586">
        <v>0</v>
      </c>
    </row>
    <row r="10587" spans="1:9">
      <c r="A10587" s="7">
        <v>10585.5</v>
      </c>
      <c r="B10587" s="7">
        <v>0</v>
      </c>
      <c r="C10587" s="7"/>
      <c r="D10587" s="7"/>
      <c r="E10587" s="7"/>
      <c r="H10587">
        <v>10585.5</v>
      </c>
      <c r="I10587">
        <v>0</v>
      </c>
    </row>
    <row r="10588" spans="1:9">
      <c r="A10588" s="7">
        <v>10586.5</v>
      </c>
      <c r="B10588" s="7">
        <v>0</v>
      </c>
      <c r="C10588" s="7"/>
      <c r="D10588" s="7"/>
      <c r="E10588" s="7"/>
      <c r="H10588">
        <v>10586.5</v>
      </c>
      <c r="I10588">
        <v>0</v>
      </c>
    </row>
    <row r="10589" spans="1:9">
      <c r="A10589" s="7">
        <v>10587.5</v>
      </c>
      <c r="B10589" s="7">
        <v>0</v>
      </c>
      <c r="C10589" s="7"/>
      <c r="D10589" s="7"/>
      <c r="E10589" s="7"/>
      <c r="H10589">
        <v>10587.5</v>
      </c>
      <c r="I10589">
        <v>0</v>
      </c>
    </row>
    <row r="10590" spans="1:9">
      <c r="A10590" s="7">
        <v>10588.5</v>
      </c>
      <c r="B10590" s="7">
        <v>0</v>
      </c>
      <c r="C10590" s="7"/>
      <c r="D10590" s="7"/>
      <c r="E10590" s="7"/>
      <c r="H10590">
        <v>10588.5</v>
      </c>
      <c r="I10590">
        <v>0</v>
      </c>
    </row>
    <row r="10591" spans="1:9">
      <c r="A10591" s="7">
        <v>10589.5</v>
      </c>
      <c r="B10591" s="7">
        <v>0</v>
      </c>
      <c r="C10591" s="7"/>
      <c r="D10591" s="7"/>
      <c r="E10591" s="7"/>
      <c r="H10591">
        <v>10589.5</v>
      </c>
      <c r="I10591">
        <v>0</v>
      </c>
    </row>
    <row r="10592" spans="1:9">
      <c r="A10592" s="7">
        <v>10590.5</v>
      </c>
      <c r="B10592" s="7">
        <v>0</v>
      </c>
      <c r="C10592" s="7"/>
      <c r="D10592" s="7"/>
      <c r="E10592" s="7"/>
      <c r="H10592">
        <v>10590.5</v>
      </c>
      <c r="I10592">
        <v>0</v>
      </c>
    </row>
    <row r="10593" spans="1:9">
      <c r="A10593" s="7">
        <v>10591.5</v>
      </c>
      <c r="B10593" s="7">
        <v>0</v>
      </c>
      <c r="C10593" s="7"/>
      <c r="D10593" s="7"/>
      <c r="E10593" s="7"/>
      <c r="H10593">
        <v>10591.5</v>
      </c>
      <c r="I10593">
        <v>0</v>
      </c>
    </row>
    <row r="10594" spans="1:9">
      <c r="A10594" s="7">
        <v>10592.5</v>
      </c>
      <c r="B10594" s="7">
        <v>0</v>
      </c>
      <c r="C10594" s="7"/>
      <c r="D10594" s="7"/>
      <c r="E10594" s="7"/>
      <c r="H10594">
        <v>10592.5</v>
      </c>
      <c r="I10594">
        <v>0</v>
      </c>
    </row>
    <row r="10595" spans="1:9">
      <c r="A10595" s="7">
        <v>10593.5</v>
      </c>
      <c r="B10595" s="7">
        <v>0</v>
      </c>
      <c r="C10595" s="7"/>
      <c r="D10595" s="7"/>
      <c r="E10595" s="7"/>
      <c r="H10595">
        <v>10593.5</v>
      </c>
      <c r="I10595">
        <v>0</v>
      </c>
    </row>
    <row r="10596" spans="1:9">
      <c r="A10596" s="7">
        <v>10594.5</v>
      </c>
      <c r="B10596" s="7">
        <v>0</v>
      </c>
      <c r="C10596" s="7"/>
      <c r="D10596" s="7"/>
      <c r="E10596" s="7"/>
      <c r="H10596">
        <v>10594.5</v>
      </c>
      <c r="I10596">
        <v>0</v>
      </c>
    </row>
    <row r="10597" spans="1:9">
      <c r="A10597" s="7">
        <v>10595.5</v>
      </c>
      <c r="B10597" s="7">
        <v>0</v>
      </c>
      <c r="C10597" s="7"/>
      <c r="D10597" s="7"/>
      <c r="E10597" s="7"/>
      <c r="H10597">
        <v>10595.5</v>
      </c>
      <c r="I10597">
        <v>0</v>
      </c>
    </row>
    <row r="10598" spans="1:9">
      <c r="A10598" s="7">
        <v>10596.5</v>
      </c>
      <c r="B10598" s="7">
        <v>0</v>
      </c>
      <c r="C10598" s="7"/>
      <c r="D10598" s="7"/>
      <c r="E10598" s="7"/>
      <c r="H10598">
        <v>10596.5</v>
      </c>
      <c r="I10598">
        <v>0</v>
      </c>
    </row>
    <row r="10599" spans="1:9">
      <c r="A10599" s="7">
        <v>10597.5</v>
      </c>
      <c r="B10599" s="7">
        <v>0</v>
      </c>
      <c r="C10599" s="7"/>
      <c r="D10599" s="7"/>
      <c r="E10599" s="7"/>
      <c r="H10599">
        <v>10597.5</v>
      </c>
      <c r="I10599">
        <v>0</v>
      </c>
    </row>
    <row r="10600" spans="1:9">
      <c r="A10600" s="7">
        <v>10598.5</v>
      </c>
      <c r="B10600" s="7">
        <v>0</v>
      </c>
      <c r="C10600" s="7"/>
      <c r="D10600" s="7"/>
      <c r="E10600" s="7"/>
      <c r="H10600">
        <v>10598.5</v>
      </c>
      <c r="I10600">
        <v>0</v>
      </c>
    </row>
    <row r="10601" spans="1:9">
      <c r="A10601" s="7">
        <v>10599.5</v>
      </c>
      <c r="B10601" s="7">
        <v>0</v>
      </c>
      <c r="C10601" s="7"/>
      <c r="D10601" s="7"/>
      <c r="E10601" s="7"/>
      <c r="H10601">
        <v>10599.5</v>
      </c>
      <c r="I10601">
        <v>0</v>
      </c>
    </row>
    <row r="10602" spans="1:9">
      <c r="A10602" s="7">
        <v>10600.5</v>
      </c>
      <c r="B10602" s="7">
        <v>0</v>
      </c>
      <c r="C10602" s="7"/>
      <c r="D10602" s="7"/>
      <c r="E10602" s="7"/>
      <c r="H10602">
        <v>10600.5</v>
      </c>
      <c r="I10602">
        <v>0</v>
      </c>
    </row>
    <row r="10603" spans="1:9">
      <c r="A10603" s="7">
        <v>10601.5</v>
      </c>
      <c r="B10603" s="7">
        <v>0</v>
      </c>
      <c r="C10603" s="7"/>
      <c r="D10603" s="7"/>
      <c r="E10603" s="7"/>
      <c r="H10603">
        <v>10601.5</v>
      </c>
      <c r="I10603">
        <v>0</v>
      </c>
    </row>
    <row r="10604" spans="1:9">
      <c r="A10604" s="7">
        <v>10602.5</v>
      </c>
      <c r="B10604" s="7">
        <v>0</v>
      </c>
      <c r="C10604" s="7"/>
      <c r="D10604" s="7"/>
      <c r="E10604" s="7"/>
      <c r="H10604">
        <v>10602.5</v>
      </c>
      <c r="I10604">
        <v>0</v>
      </c>
    </row>
    <row r="10605" spans="1:9">
      <c r="A10605" s="7">
        <v>10603.5</v>
      </c>
      <c r="B10605" s="7">
        <v>0</v>
      </c>
      <c r="C10605" s="7"/>
      <c r="D10605" s="7"/>
      <c r="E10605" s="7"/>
      <c r="H10605">
        <v>10603.5</v>
      </c>
      <c r="I10605">
        <v>0</v>
      </c>
    </row>
    <row r="10606" spans="1:9">
      <c r="A10606" s="7">
        <v>10604.5</v>
      </c>
      <c r="B10606" s="7">
        <v>0</v>
      </c>
      <c r="C10606" s="7"/>
      <c r="D10606" s="7"/>
      <c r="E10606" s="7"/>
      <c r="H10606">
        <v>10604.5</v>
      </c>
      <c r="I10606">
        <v>0</v>
      </c>
    </row>
    <row r="10607" spans="1:9">
      <c r="A10607" s="7">
        <v>10605.5</v>
      </c>
      <c r="B10607" s="7">
        <v>0</v>
      </c>
      <c r="C10607" s="7"/>
      <c r="D10607" s="7"/>
      <c r="E10607" s="7"/>
      <c r="H10607">
        <v>10605.5</v>
      </c>
      <c r="I10607">
        <v>0</v>
      </c>
    </row>
    <row r="10608" spans="1:9">
      <c r="A10608" s="7">
        <v>10606.5</v>
      </c>
      <c r="B10608" s="7">
        <v>0</v>
      </c>
      <c r="C10608" s="7"/>
      <c r="D10608" s="7"/>
      <c r="E10608" s="7"/>
      <c r="H10608">
        <v>10606.5</v>
      </c>
      <c r="I10608">
        <v>0</v>
      </c>
    </row>
    <row r="10609" spans="1:9">
      <c r="A10609" s="7">
        <v>10607.5</v>
      </c>
      <c r="B10609" s="7">
        <v>0</v>
      </c>
      <c r="C10609" s="7"/>
      <c r="D10609" s="7"/>
      <c r="E10609" s="7"/>
      <c r="H10609">
        <v>10607.5</v>
      </c>
      <c r="I10609">
        <v>0</v>
      </c>
    </row>
    <row r="10610" spans="1:9">
      <c r="A10610" s="7">
        <v>10608.5</v>
      </c>
      <c r="B10610" s="7">
        <v>0</v>
      </c>
      <c r="C10610" s="7"/>
      <c r="D10610" s="7"/>
      <c r="E10610" s="7"/>
      <c r="H10610">
        <v>10608.5</v>
      </c>
      <c r="I10610">
        <v>0</v>
      </c>
    </row>
    <row r="10611" spans="1:9">
      <c r="A10611" s="7">
        <v>10609.5</v>
      </c>
      <c r="B10611" s="7">
        <v>0</v>
      </c>
      <c r="C10611" s="7"/>
      <c r="D10611" s="7"/>
      <c r="E10611" s="7"/>
      <c r="H10611">
        <v>10609.5</v>
      </c>
      <c r="I10611">
        <v>0</v>
      </c>
    </row>
    <row r="10612" spans="1:9">
      <c r="A10612" s="7">
        <v>10610.5</v>
      </c>
      <c r="B10612" s="7">
        <v>0</v>
      </c>
      <c r="C10612" s="7"/>
      <c r="D10612" s="7"/>
      <c r="E10612" s="7"/>
      <c r="H10612">
        <v>10610.5</v>
      </c>
      <c r="I10612">
        <v>0</v>
      </c>
    </row>
    <row r="10613" spans="1:9">
      <c r="A10613" s="7">
        <v>10611.5</v>
      </c>
      <c r="B10613" s="7">
        <v>0</v>
      </c>
      <c r="C10613" s="7"/>
      <c r="D10613" s="7"/>
      <c r="E10613" s="7"/>
      <c r="H10613">
        <v>10611.5</v>
      </c>
      <c r="I10613">
        <v>0</v>
      </c>
    </row>
    <row r="10614" spans="1:9">
      <c r="A10614" s="7">
        <v>10612.5</v>
      </c>
      <c r="B10614" s="7">
        <v>0</v>
      </c>
      <c r="C10614" s="7"/>
      <c r="D10614" s="7"/>
      <c r="E10614" s="7"/>
      <c r="H10614">
        <v>10612.5</v>
      </c>
      <c r="I10614">
        <v>0</v>
      </c>
    </row>
    <row r="10615" spans="1:9">
      <c r="A10615" s="7">
        <v>10613.5</v>
      </c>
      <c r="B10615" s="7">
        <v>0</v>
      </c>
      <c r="C10615" s="7"/>
      <c r="D10615" s="7"/>
      <c r="E10615" s="7"/>
      <c r="H10615">
        <v>10613.5</v>
      </c>
      <c r="I10615">
        <v>0</v>
      </c>
    </row>
    <row r="10616" spans="1:9">
      <c r="A10616" s="7">
        <v>10614.5</v>
      </c>
      <c r="B10616" s="7">
        <v>0</v>
      </c>
      <c r="C10616" s="7"/>
      <c r="D10616" s="7"/>
      <c r="E10616" s="7"/>
      <c r="H10616">
        <v>10614.5</v>
      </c>
      <c r="I10616">
        <v>0</v>
      </c>
    </row>
    <row r="10617" spans="1:9">
      <c r="A10617" s="7">
        <v>10615.5</v>
      </c>
      <c r="B10617" s="7">
        <v>0</v>
      </c>
      <c r="C10617" s="7"/>
      <c r="D10617" s="7"/>
      <c r="E10617" s="7"/>
      <c r="H10617">
        <v>10615.5</v>
      </c>
      <c r="I10617">
        <v>0</v>
      </c>
    </row>
    <row r="10618" spans="1:9">
      <c r="A10618" s="7">
        <v>10616.5</v>
      </c>
      <c r="B10618" s="7">
        <v>0</v>
      </c>
      <c r="C10618" s="7"/>
      <c r="D10618" s="7"/>
      <c r="E10618" s="7"/>
      <c r="H10618">
        <v>10616.5</v>
      </c>
      <c r="I10618">
        <v>0</v>
      </c>
    </row>
    <row r="10619" spans="1:9">
      <c r="A10619" s="7">
        <v>10617.5</v>
      </c>
      <c r="B10619" s="7">
        <v>0</v>
      </c>
      <c r="C10619" s="7"/>
      <c r="D10619" s="7"/>
      <c r="E10619" s="7"/>
      <c r="H10619">
        <v>10617.5</v>
      </c>
      <c r="I10619">
        <v>0</v>
      </c>
    </row>
    <row r="10620" spans="1:9">
      <c r="A10620" s="7">
        <v>10618.5</v>
      </c>
      <c r="B10620" s="7">
        <v>0</v>
      </c>
      <c r="C10620" s="7"/>
      <c r="D10620" s="7"/>
      <c r="E10620" s="7"/>
      <c r="H10620">
        <v>10618.5</v>
      </c>
      <c r="I10620">
        <v>0</v>
      </c>
    </row>
    <row r="10621" spans="1:9">
      <c r="A10621" s="7">
        <v>10619.5</v>
      </c>
      <c r="B10621" s="7">
        <v>0</v>
      </c>
      <c r="C10621" s="7"/>
      <c r="D10621" s="7"/>
      <c r="E10621" s="7"/>
      <c r="H10621">
        <v>10619.5</v>
      </c>
      <c r="I10621">
        <v>0</v>
      </c>
    </row>
    <row r="10622" spans="1:9">
      <c r="A10622" s="7">
        <v>10620.5</v>
      </c>
      <c r="B10622" s="7">
        <v>0</v>
      </c>
      <c r="C10622" s="7"/>
      <c r="D10622" s="7"/>
      <c r="E10622" s="7"/>
      <c r="H10622">
        <v>10620.5</v>
      </c>
      <c r="I10622">
        <v>0</v>
      </c>
    </row>
    <row r="10623" spans="1:9">
      <c r="A10623" s="7">
        <v>10621.5</v>
      </c>
      <c r="B10623" s="7">
        <v>0</v>
      </c>
      <c r="C10623" s="7"/>
      <c r="D10623" s="7"/>
      <c r="E10623" s="7"/>
      <c r="H10623">
        <v>10621.5</v>
      </c>
      <c r="I10623">
        <v>0</v>
      </c>
    </row>
    <row r="10624" spans="1:9">
      <c r="A10624" s="7">
        <v>10622.5</v>
      </c>
      <c r="B10624" s="7">
        <v>0</v>
      </c>
      <c r="C10624" s="7"/>
      <c r="D10624" s="7"/>
      <c r="E10624" s="7"/>
      <c r="H10624">
        <v>10622.5</v>
      </c>
      <c r="I10624">
        <v>0</v>
      </c>
    </row>
    <row r="10625" spans="1:9">
      <c r="A10625" s="7">
        <v>10623.5</v>
      </c>
      <c r="B10625" s="7">
        <v>0</v>
      </c>
      <c r="C10625" s="7"/>
      <c r="D10625" s="7"/>
      <c r="E10625" s="7"/>
      <c r="H10625">
        <v>10623.5</v>
      </c>
      <c r="I10625">
        <v>0</v>
      </c>
    </row>
    <row r="10626" spans="1:9">
      <c r="A10626" s="7">
        <v>10624.5</v>
      </c>
      <c r="B10626" s="7">
        <v>0</v>
      </c>
      <c r="C10626" s="7"/>
      <c r="D10626" s="7"/>
      <c r="E10626" s="7"/>
      <c r="H10626">
        <v>10624.5</v>
      </c>
      <c r="I10626">
        <v>0</v>
      </c>
    </row>
    <row r="10627" spans="1:9">
      <c r="A10627" s="7">
        <v>10625.5</v>
      </c>
      <c r="B10627" s="7">
        <v>0</v>
      </c>
      <c r="C10627" s="7"/>
      <c r="D10627" s="7"/>
      <c r="E10627" s="7"/>
      <c r="H10627">
        <v>10625.5</v>
      </c>
      <c r="I10627">
        <v>1</v>
      </c>
    </row>
    <row r="10628" spans="1:9">
      <c r="A10628" s="7">
        <v>10626.5</v>
      </c>
      <c r="B10628" s="7">
        <v>0</v>
      </c>
      <c r="C10628" s="7"/>
      <c r="D10628" s="7"/>
      <c r="E10628" s="7"/>
      <c r="H10628">
        <v>10626.5</v>
      </c>
      <c r="I10628">
        <v>0</v>
      </c>
    </row>
    <row r="10629" spans="1:9">
      <c r="A10629" s="7">
        <v>10627.5</v>
      </c>
      <c r="B10629" s="7">
        <v>0</v>
      </c>
      <c r="C10629" s="7"/>
      <c r="D10629" s="7"/>
      <c r="E10629" s="7"/>
      <c r="H10629">
        <v>10627.5</v>
      </c>
      <c r="I10629">
        <v>0</v>
      </c>
    </row>
    <row r="10630" spans="1:9">
      <c r="A10630" s="7">
        <v>10628.5</v>
      </c>
      <c r="B10630" s="7">
        <v>0</v>
      </c>
      <c r="C10630" s="7"/>
      <c r="D10630" s="7"/>
      <c r="E10630" s="7"/>
      <c r="H10630">
        <v>10628.5</v>
      </c>
      <c r="I10630">
        <v>0</v>
      </c>
    </row>
    <row r="10631" spans="1:9">
      <c r="A10631" s="7">
        <v>10629.5</v>
      </c>
      <c r="B10631" s="7">
        <v>0</v>
      </c>
      <c r="C10631" s="7"/>
      <c r="D10631" s="7"/>
      <c r="E10631" s="7"/>
      <c r="H10631">
        <v>10629.5</v>
      </c>
      <c r="I10631">
        <v>0</v>
      </c>
    </row>
    <row r="10632" spans="1:9">
      <c r="A10632" s="7">
        <v>10630.5</v>
      </c>
      <c r="B10632" s="7">
        <v>0</v>
      </c>
      <c r="C10632" s="7"/>
      <c r="D10632" s="7"/>
      <c r="E10632" s="7"/>
      <c r="H10632">
        <v>10630.5</v>
      </c>
      <c r="I10632">
        <v>0</v>
      </c>
    </row>
    <row r="10633" spans="1:9">
      <c r="A10633" s="7">
        <v>10631.5</v>
      </c>
      <c r="B10633" s="7">
        <v>0</v>
      </c>
      <c r="C10633" s="7"/>
      <c r="D10633" s="7"/>
      <c r="E10633" s="7"/>
      <c r="H10633">
        <v>10631.5</v>
      </c>
      <c r="I10633">
        <v>0</v>
      </c>
    </row>
    <row r="10634" spans="1:9">
      <c r="A10634" s="7">
        <v>10632.5</v>
      </c>
      <c r="B10634" s="7">
        <v>0</v>
      </c>
      <c r="C10634" s="7"/>
      <c r="D10634" s="7"/>
      <c r="E10634" s="7"/>
      <c r="H10634">
        <v>10632.5</v>
      </c>
      <c r="I10634">
        <v>0</v>
      </c>
    </row>
    <row r="10635" spans="1:9">
      <c r="A10635" s="7">
        <v>10633.5</v>
      </c>
      <c r="B10635" s="7">
        <v>0</v>
      </c>
      <c r="C10635" s="7"/>
      <c r="D10635" s="7"/>
      <c r="E10635" s="7"/>
      <c r="H10635">
        <v>10633.5</v>
      </c>
      <c r="I10635">
        <v>0</v>
      </c>
    </row>
    <row r="10636" spans="1:9">
      <c r="A10636" s="7">
        <v>10634.5</v>
      </c>
      <c r="B10636" s="7">
        <v>0</v>
      </c>
      <c r="C10636" s="7"/>
      <c r="D10636" s="7"/>
      <c r="E10636" s="7"/>
      <c r="H10636">
        <v>10634.5</v>
      </c>
      <c r="I10636">
        <v>0</v>
      </c>
    </row>
    <row r="10637" spans="1:9">
      <c r="A10637" s="7">
        <v>10635.5</v>
      </c>
      <c r="B10637" s="7">
        <v>0</v>
      </c>
      <c r="C10637" s="7"/>
      <c r="D10637" s="7"/>
      <c r="E10637" s="7"/>
      <c r="H10637">
        <v>10635.5</v>
      </c>
      <c r="I10637">
        <v>0</v>
      </c>
    </row>
    <row r="10638" spans="1:9">
      <c r="A10638" s="7">
        <v>10636.5</v>
      </c>
      <c r="B10638" s="7">
        <v>0</v>
      </c>
      <c r="C10638" s="7"/>
      <c r="D10638" s="7"/>
      <c r="E10638" s="7"/>
      <c r="H10638">
        <v>10636.5</v>
      </c>
      <c r="I10638">
        <v>0</v>
      </c>
    </row>
    <row r="10639" spans="1:9">
      <c r="A10639" s="7">
        <v>10637.5</v>
      </c>
      <c r="B10639" s="7">
        <v>0</v>
      </c>
      <c r="C10639" s="7"/>
      <c r="D10639" s="7"/>
      <c r="E10639" s="7"/>
      <c r="H10639">
        <v>10637.5</v>
      </c>
      <c r="I10639">
        <v>0</v>
      </c>
    </row>
    <row r="10640" spans="1:9">
      <c r="A10640" s="7">
        <v>10638.5</v>
      </c>
      <c r="B10640" s="7">
        <v>0</v>
      </c>
      <c r="C10640" s="7"/>
      <c r="D10640" s="7"/>
      <c r="E10640" s="7"/>
      <c r="H10640">
        <v>10638.5</v>
      </c>
      <c r="I10640">
        <v>0</v>
      </c>
    </row>
    <row r="10641" spans="1:9">
      <c r="A10641" s="7">
        <v>10639.5</v>
      </c>
      <c r="B10641" s="7">
        <v>0</v>
      </c>
      <c r="C10641" s="7"/>
      <c r="D10641" s="7"/>
      <c r="E10641" s="7"/>
      <c r="H10641">
        <v>10639.5</v>
      </c>
      <c r="I10641">
        <v>0</v>
      </c>
    </row>
    <row r="10642" spans="1:9">
      <c r="A10642" s="7">
        <v>10640.5</v>
      </c>
      <c r="B10642" s="7">
        <v>0</v>
      </c>
      <c r="C10642" s="7"/>
      <c r="D10642" s="7"/>
      <c r="E10642" s="7"/>
      <c r="H10642">
        <v>10640.5</v>
      </c>
      <c r="I10642">
        <v>0</v>
      </c>
    </row>
    <row r="10643" spans="1:9">
      <c r="A10643" s="7">
        <v>10641.5</v>
      </c>
      <c r="B10643" s="7">
        <v>0</v>
      </c>
      <c r="C10643" s="7"/>
      <c r="D10643" s="7"/>
      <c r="E10643" s="7"/>
      <c r="H10643">
        <v>10641.5</v>
      </c>
      <c r="I10643">
        <v>0</v>
      </c>
    </row>
    <row r="10644" spans="1:9">
      <c r="A10644" s="7">
        <v>10642.5</v>
      </c>
      <c r="B10644" s="7">
        <v>0</v>
      </c>
      <c r="C10644" s="7"/>
      <c r="D10644" s="7"/>
      <c r="E10644" s="7"/>
      <c r="H10644">
        <v>10642.5</v>
      </c>
      <c r="I10644">
        <v>0</v>
      </c>
    </row>
    <row r="10645" spans="1:9">
      <c r="A10645" s="7">
        <v>10643.5</v>
      </c>
      <c r="B10645" s="7">
        <v>0</v>
      </c>
      <c r="C10645" s="7"/>
      <c r="D10645" s="7"/>
      <c r="E10645" s="7"/>
      <c r="H10645">
        <v>10643.5</v>
      </c>
      <c r="I10645">
        <v>0</v>
      </c>
    </row>
    <row r="10646" spans="1:9">
      <c r="A10646" s="7">
        <v>10644.5</v>
      </c>
      <c r="B10646" s="7">
        <v>0</v>
      </c>
      <c r="C10646" s="7"/>
      <c r="D10646" s="7"/>
      <c r="E10646" s="7"/>
      <c r="H10646">
        <v>10644.5</v>
      </c>
      <c r="I10646">
        <v>0</v>
      </c>
    </row>
    <row r="10647" spans="1:9">
      <c r="A10647" s="7">
        <v>10645.5</v>
      </c>
      <c r="B10647" s="7">
        <v>0</v>
      </c>
      <c r="C10647" s="7"/>
      <c r="D10647" s="7"/>
      <c r="E10647" s="7"/>
      <c r="H10647">
        <v>10645.5</v>
      </c>
      <c r="I10647">
        <v>0</v>
      </c>
    </row>
    <row r="10648" spans="1:9">
      <c r="A10648" s="7">
        <v>10646.5</v>
      </c>
      <c r="B10648" s="7">
        <v>0</v>
      </c>
      <c r="C10648" s="7"/>
      <c r="D10648" s="7"/>
      <c r="E10648" s="7"/>
      <c r="H10648">
        <v>10646.5</v>
      </c>
      <c r="I10648">
        <v>0</v>
      </c>
    </row>
    <row r="10649" spans="1:9">
      <c r="A10649" s="7">
        <v>10647.5</v>
      </c>
      <c r="B10649" s="7">
        <v>0</v>
      </c>
      <c r="C10649" s="7"/>
      <c r="D10649" s="7"/>
      <c r="E10649" s="7"/>
      <c r="H10649">
        <v>10647.5</v>
      </c>
      <c r="I10649">
        <v>0</v>
      </c>
    </row>
    <row r="10650" spans="1:9">
      <c r="A10650" s="7">
        <v>10648.5</v>
      </c>
      <c r="B10650" s="7">
        <v>0</v>
      </c>
      <c r="C10650" s="7"/>
      <c r="D10650" s="7"/>
      <c r="E10650" s="7"/>
      <c r="H10650">
        <v>10648.5</v>
      </c>
      <c r="I10650">
        <v>0</v>
      </c>
    </row>
    <row r="10651" spans="1:9">
      <c r="A10651" s="7">
        <v>10649.5</v>
      </c>
      <c r="B10651" s="7">
        <v>0</v>
      </c>
      <c r="C10651" s="7"/>
      <c r="D10651" s="7"/>
      <c r="E10651" s="7"/>
      <c r="H10651">
        <v>10649.5</v>
      </c>
      <c r="I10651">
        <v>0</v>
      </c>
    </row>
    <row r="10652" spans="1:9">
      <c r="A10652" s="7">
        <v>10650.5</v>
      </c>
      <c r="B10652" s="7">
        <v>0</v>
      </c>
      <c r="C10652" s="7"/>
      <c r="D10652" s="7"/>
      <c r="E10652" s="7"/>
      <c r="H10652">
        <v>10650.5</v>
      </c>
      <c r="I10652">
        <v>0</v>
      </c>
    </row>
    <row r="10653" spans="1:9">
      <c r="A10653" s="7">
        <v>10651.5</v>
      </c>
      <c r="B10653" s="7">
        <v>0</v>
      </c>
      <c r="C10653" s="7"/>
      <c r="D10653" s="7"/>
      <c r="E10653" s="7"/>
      <c r="H10653">
        <v>10651.5</v>
      </c>
      <c r="I10653">
        <v>0</v>
      </c>
    </row>
    <row r="10654" spans="1:9">
      <c r="A10654" s="7">
        <v>10652.5</v>
      </c>
      <c r="B10654" s="7">
        <v>0</v>
      </c>
      <c r="C10654" s="7"/>
      <c r="D10654" s="7"/>
      <c r="E10654" s="7"/>
      <c r="H10654">
        <v>10652.5</v>
      </c>
      <c r="I10654">
        <v>0</v>
      </c>
    </row>
    <row r="10655" spans="1:9">
      <c r="A10655" s="7">
        <v>10653.5</v>
      </c>
      <c r="B10655" s="7">
        <v>0</v>
      </c>
      <c r="C10655" s="7"/>
      <c r="D10655" s="7"/>
      <c r="E10655" s="7"/>
      <c r="H10655">
        <v>10653.5</v>
      </c>
      <c r="I10655">
        <v>0</v>
      </c>
    </row>
    <row r="10656" spans="1:9">
      <c r="A10656" s="7">
        <v>10654.5</v>
      </c>
      <c r="B10656" s="7">
        <v>0</v>
      </c>
      <c r="C10656" s="7"/>
      <c r="D10656" s="7"/>
      <c r="E10656" s="7"/>
      <c r="H10656">
        <v>10654.5</v>
      </c>
      <c r="I10656">
        <v>0</v>
      </c>
    </row>
    <row r="10657" spans="1:9">
      <c r="A10657" s="7">
        <v>10655.5</v>
      </c>
      <c r="B10657" s="7">
        <v>0</v>
      </c>
      <c r="C10657" s="7"/>
      <c r="D10657" s="7"/>
      <c r="E10657" s="7"/>
      <c r="H10657">
        <v>10655.5</v>
      </c>
      <c r="I10657">
        <v>0</v>
      </c>
    </row>
    <row r="10658" spans="1:9">
      <c r="A10658" s="7">
        <v>10656.5</v>
      </c>
      <c r="B10658" s="7">
        <v>0</v>
      </c>
      <c r="C10658" s="7"/>
      <c r="D10658" s="7"/>
      <c r="E10658" s="7"/>
      <c r="H10658">
        <v>10656.5</v>
      </c>
      <c r="I10658">
        <v>0</v>
      </c>
    </row>
    <row r="10659" spans="1:9">
      <c r="A10659" s="7">
        <v>10657.5</v>
      </c>
      <c r="B10659" s="7">
        <v>0</v>
      </c>
      <c r="C10659" s="7"/>
      <c r="D10659" s="7"/>
      <c r="E10659" s="7"/>
      <c r="H10659">
        <v>10657.5</v>
      </c>
      <c r="I10659">
        <v>0</v>
      </c>
    </row>
    <row r="10660" spans="1:9">
      <c r="A10660" s="7">
        <v>10658.5</v>
      </c>
      <c r="B10660" s="7">
        <v>0</v>
      </c>
      <c r="C10660" s="7"/>
      <c r="D10660" s="7"/>
      <c r="E10660" s="7"/>
      <c r="H10660">
        <v>10658.5</v>
      </c>
      <c r="I10660">
        <v>0</v>
      </c>
    </row>
    <row r="10661" spans="1:9">
      <c r="A10661" s="7">
        <v>10659.5</v>
      </c>
      <c r="B10661" s="7">
        <v>0</v>
      </c>
      <c r="C10661" s="7"/>
      <c r="D10661" s="7"/>
      <c r="E10661" s="7"/>
      <c r="H10661">
        <v>10659.5</v>
      </c>
      <c r="I10661">
        <v>0</v>
      </c>
    </row>
    <row r="10662" spans="1:9">
      <c r="A10662" s="7">
        <v>10660.5</v>
      </c>
      <c r="B10662" s="7">
        <v>0</v>
      </c>
      <c r="C10662" s="7"/>
      <c r="D10662" s="7"/>
      <c r="E10662" s="7"/>
      <c r="H10662">
        <v>10660.5</v>
      </c>
      <c r="I10662">
        <v>0</v>
      </c>
    </row>
    <row r="10663" spans="1:9">
      <c r="A10663" s="7">
        <v>10661.5</v>
      </c>
      <c r="B10663" s="7">
        <v>0</v>
      </c>
      <c r="C10663" s="7"/>
      <c r="D10663" s="7"/>
      <c r="E10663" s="7"/>
      <c r="H10663">
        <v>10661.5</v>
      </c>
      <c r="I10663">
        <v>0</v>
      </c>
    </row>
    <row r="10664" spans="1:9">
      <c r="A10664" s="7">
        <v>10662.5</v>
      </c>
      <c r="B10664" s="7">
        <v>0</v>
      </c>
      <c r="C10664" s="7"/>
      <c r="D10664" s="7"/>
      <c r="E10664" s="7"/>
      <c r="H10664">
        <v>10662.5</v>
      </c>
      <c r="I10664">
        <v>0</v>
      </c>
    </row>
    <row r="10665" spans="1:9">
      <c r="A10665" s="7">
        <v>10663.5</v>
      </c>
      <c r="B10665" s="7">
        <v>0</v>
      </c>
      <c r="C10665" s="7"/>
      <c r="D10665" s="7"/>
      <c r="E10665" s="7"/>
      <c r="H10665">
        <v>10663.5</v>
      </c>
      <c r="I10665">
        <v>0</v>
      </c>
    </row>
    <row r="10666" spans="1:9">
      <c r="A10666" s="7">
        <v>10664.5</v>
      </c>
      <c r="B10666" s="7">
        <v>0</v>
      </c>
      <c r="C10666" s="7"/>
      <c r="D10666" s="7"/>
      <c r="E10666" s="7"/>
      <c r="H10666">
        <v>10664.5</v>
      </c>
      <c r="I10666">
        <v>0</v>
      </c>
    </row>
    <row r="10667" spans="1:9">
      <c r="A10667" s="7">
        <v>10665.5</v>
      </c>
      <c r="B10667" s="7">
        <v>0</v>
      </c>
      <c r="C10667" s="7"/>
      <c r="D10667" s="7"/>
      <c r="E10667" s="7"/>
      <c r="H10667">
        <v>10665.5</v>
      </c>
      <c r="I10667">
        <v>0</v>
      </c>
    </row>
    <row r="10668" spans="1:9">
      <c r="A10668" s="7">
        <v>10666.5</v>
      </c>
      <c r="B10668" s="7">
        <v>0</v>
      </c>
      <c r="C10668" s="7"/>
      <c r="D10668" s="7"/>
      <c r="E10668" s="7"/>
      <c r="H10668">
        <v>10666.5</v>
      </c>
      <c r="I10668">
        <v>0</v>
      </c>
    </row>
    <row r="10669" spans="1:9">
      <c r="A10669" s="7">
        <v>10667.5</v>
      </c>
      <c r="B10669" s="7">
        <v>0</v>
      </c>
      <c r="C10669" s="7"/>
      <c r="D10669" s="7"/>
      <c r="E10669" s="7"/>
      <c r="H10669">
        <v>10667.5</v>
      </c>
      <c r="I10669">
        <v>0</v>
      </c>
    </row>
    <row r="10670" spans="1:9">
      <c r="A10670" s="7">
        <v>10668.5</v>
      </c>
      <c r="B10670" s="7">
        <v>0</v>
      </c>
      <c r="C10670" s="7"/>
      <c r="D10670" s="7"/>
      <c r="E10670" s="7"/>
      <c r="H10670">
        <v>10668.5</v>
      </c>
      <c r="I10670">
        <v>0</v>
      </c>
    </row>
    <row r="10671" spans="1:9">
      <c r="A10671" s="7">
        <v>10669.5</v>
      </c>
      <c r="B10671" s="7">
        <v>0</v>
      </c>
      <c r="C10671" s="7"/>
      <c r="D10671" s="7"/>
      <c r="E10671" s="7"/>
      <c r="H10671">
        <v>10669.5</v>
      </c>
      <c r="I10671">
        <v>0</v>
      </c>
    </row>
    <row r="10672" spans="1:9">
      <c r="A10672" s="7">
        <v>10670.5</v>
      </c>
      <c r="B10672" s="7">
        <v>0</v>
      </c>
      <c r="C10672" s="7"/>
      <c r="D10672" s="7"/>
      <c r="E10672" s="7"/>
      <c r="H10672">
        <v>10670.5</v>
      </c>
      <c r="I10672">
        <v>0</v>
      </c>
    </row>
    <row r="10673" spans="1:9">
      <c r="A10673" s="7">
        <v>10671.5</v>
      </c>
      <c r="B10673" s="7">
        <v>0</v>
      </c>
      <c r="C10673" s="7"/>
      <c r="D10673" s="7"/>
      <c r="E10673" s="7"/>
      <c r="H10673">
        <v>10671.5</v>
      </c>
      <c r="I10673">
        <v>0</v>
      </c>
    </row>
    <row r="10674" spans="1:9">
      <c r="A10674" s="7">
        <v>10672.5</v>
      </c>
      <c r="B10674" s="7">
        <v>0</v>
      </c>
      <c r="C10674" s="7"/>
      <c r="D10674" s="7"/>
      <c r="E10674" s="7"/>
      <c r="H10674">
        <v>10672.5</v>
      </c>
      <c r="I10674">
        <v>0</v>
      </c>
    </row>
    <row r="10675" spans="1:9">
      <c r="A10675" s="7">
        <v>10673.5</v>
      </c>
      <c r="B10675" s="7">
        <v>0</v>
      </c>
      <c r="C10675" s="7"/>
      <c r="D10675" s="7"/>
      <c r="E10675" s="7"/>
      <c r="H10675">
        <v>10673.5</v>
      </c>
      <c r="I10675">
        <v>0</v>
      </c>
    </row>
    <row r="10676" spans="1:9">
      <c r="A10676" s="7">
        <v>10674.5</v>
      </c>
      <c r="B10676" s="7">
        <v>0</v>
      </c>
      <c r="C10676" s="7"/>
      <c r="D10676" s="7"/>
      <c r="E10676" s="7"/>
      <c r="H10676">
        <v>10674.5</v>
      </c>
      <c r="I10676">
        <v>0</v>
      </c>
    </row>
    <row r="10677" spans="1:9">
      <c r="A10677" s="7">
        <v>10675.5</v>
      </c>
      <c r="B10677" s="7">
        <v>0</v>
      </c>
      <c r="C10677" s="7"/>
      <c r="D10677" s="7"/>
      <c r="E10677" s="7"/>
      <c r="H10677">
        <v>10675.5</v>
      </c>
      <c r="I10677">
        <v>0</v>
      </c>
    </row>
    <row r="10678" spans="1:9">
      <c r="A10678" s="7">
        <v>10676.5</v>
      </c>
      <c r="B10678" s="7">
        <v>0</v>
      </c>
      <c r="C10678" s="7"/>
      <c r="D10678" s="7"/>
      <c r="E10678" s="7"/>
      <c r="H10678">
        <v>10676.5</v>
      </c>
      <c r="I10678">
        <v>0</v>
      </c>
    </row>
    <row r="10679" spans="1:9">
      <c r="A10679" s="7">
        <v>10677.5</v>
      </c>
      <c r="B10679" s="7">
        <v>0</v>
      </c>
      <c r="C10679" s="7"/>
      <c r="D10679" s="7"/>
      <c r="E10679" s="7"/>
      <c r="H10679">
        <v>10677.5</v>
      </c>
      <c r="I10679">
        <v>0</v>
      </c>
    </row>
    <row r="10680" spans="1:9">
      <c r="A10680" s="7">
        <v>10678.5</v>
      </c>
      <c r="B10680" s="7">
        <v>0</v>
      </c>
      <c r="C10680" s="7"/>
      <c r="D10680" s="7"/>
      <c r="E10680" s="7"/>
      <c r="H10680">
        <v>10678.5</v>
      </c>
      <c r="I10680">
        <v>0</v>
      </c>
    </row>
    <row r="10681" spans="1:9">
      <c r="A10681" s="7">
        <v>10679.5</v>
      </c>
      <c r="B10681" s="7">
        <v>0</v>
      </c>
      <c r="C10681" s="7"/>
      <c r="D10681" s="7"/>
      <c r="E10681" s="7"/>
      <c r="H10681">
        <v>10679.5</v>
      </c>
      <c r="I10681">
        <v>0</v>
      </c>
    </row>
    <row r="10682" spans="1:9">
      <c r="A10682" s="7">
        <v>10680.5</v>
      </c>
      <c r="B10682" s="7">
        <v>0</v>
      </c>
      <c r="C10682" s="7"/>
      <c r="D10682" s="7"/>
      <c r="E10682" s="7"/>
      <c r="H10682">
        <v>10680.5</v>
      </c>
      <c r="I10682">
        <v>0</v>
      </c>
    </row>
    <row r="10683" spans="1:9">
      <c r="A10683" s="7">
        <v>10681.5</v>
      </c>
      <c r="B10683" s="7">
        <v>0</v>
      </c>
      <c r="C10683" s="7"/>
      <c r="D10683" s="7"/>
      <c r="E10683" s="7"/>
      <c r="H10683">
        <v>10681.5</v>
      </c>
      <c r="I10683">
        <v>0</v>
      </c>
    </row>
    <row r="10684" spans="1:9">
      <c r="A10684" s="7">
        <v>10682.5</v>
      </c>
      <c r="B10684" s="7">
        <v>0</v>
      </c>
      <c r="C10684" s="7"/>
      <c r="D10684" s="7"/>
      <c r="E10684" s="7"/>
      <c r="H10684">
        <v>10682.5</v>
      </c>
      <c r="I10684">
        <v>0</v>
      </c>
    </row>
    <row r="10685" spans="1:9">
      <c r="A10685" s="7">
        <v>10683.5</v>
      </c>
      <c r="B10685" s="7">
        <v>0</v>
      </c>
      <c r="C10685" s="7"/>
      <c r="D10685" s="7"/>
      <c r="E10685" s="7"/>
      <c r="H10685">
        <v>10683.5</v>
      </c>
      <c r="I10685">
        <v>0</v>
      </c>
    </row>
    <row r="10686" spans="1:9">
      <c r="A10686" s="7">
        <v>10684.5</v>
      </c>
      <c r="B10686" s="7">
        <v>0</v>
      </c>
      <c r="C10686" s="7"/>
      <c r="D10686" s="7"/>
      <c r="E10686" s="7"/>
      <c r="H10686">
        <v>10684.5</v>
      </c>
      <c r="I10686">
        <v>0</v>
      </c>
    </row>
    <row r="10687" spans="1:9">
      <c r="A10687" s="7">
        <v>10685.5</v>
      </c>
      <c r="B10687" s="7">
        <v>0</v>
      </c>
      <c r="C10687" s="7"/>
      <c r="D10687" s="7"/>
      <c r="E10687" s="7"/>
      <c r="H10687">
        <v>10685.5</v>
      </c>
      <c r="I10687">
        <v>0</v>
      </c>
    </row>
    <row r="10688" spans="1:9">
      <c r="A10688" s="7">
        <v>10686.5</v>
      </c>
      <c r="B10688" s="7">
        <v>0</v>
      </c>
      <c r="C10688" s="7"/>
      <c r="D10688" s="7"/>
      <c r="E10688" s="7"/>
      <c r="H10688">
        <v>10686.5</v>
      </c>
      <c r="I10688">
        <v>0</v>
      </c>
    </row>
    <row r="10689" spans="1:9">
      <c r="A10689" s="7">
        <v>10687.5</v>
      </c>
      <c r="B10689" s="7">
        <v>0</v>
      </c>
      <c r="C10689" s="7"/>
      <c r="D10689" s="7"/>
      <c r="E10689" s="7"/>
      <c r="H10689">
        <v>10687.5</v>
      </c>
      <c r="I10689">
        <v>0</v>
      </c>
    </row>
    <row r="10690" spans="1:9">
      <c r="A10690" s="7">
        <v>10688.5</v>
      </c>
      <c r="B10690" s="7">
        <v>0</v>
      </c>
      <c r="C10690" s="7"/>
      <c r="D10690" s="7"/>
      <c r="E10690" s="7"/>
      <c r="H10690">
        <v>10688.5</v>
      </c>
      <c r="I10690">
        <v>0</v>
      </c>
    </row>
    <row r="10691" spans="1:9">
      <c r="A10691" s="7">
        <v>10689.5</v>
      </c>
      <c r="B10691" s="7">
        <v>0</v>
      </c>
      <c r="C10691" s="7"/>
      <c r="D10691" s="7"/>
      <c r="E10691" s="7"/>
      <c r="H10691">
        <v>10689.5</v>
      </c>
      <c r="I10691">
        <v>0</v>
      </c>
    </row>
    <row r="10692" spans="1:9">
      <c r="A10692" s="7">
        <v>10690.5</v>
      </c>
      <c r="B10692" s="7">
        <v>0</v>
      </c>
      <c r="C10692" s="7"/>
      <c r="D10692" s="7"/>
      <c r="E10692" s="7"/>
      <c r="H10692">
        <v>10690.5</v>
      </c>
      <c r="I10692">
        <v>0</v>
      </c>
    </row>
    <row r="10693" spans="1:9">
      <c r="A10693" s="7">
        <v>10691.5</v>
      </c>
      <c r="B10693" s="7">
        <v>0</v>
      </c>
      <c r="C10693" s="7"/>
      <c r="D10693" s="7"/>
      <c r="E10693" s="7"/>
      <c r="H10693">
        <v>10691.5</v>
      </c>
      <c r="I10693">
        <v>0</v>
      </c>
    </row>
    <row r="10694" spans="1:9">
      <c r="A10694" s="7">
        <v>10692.5</v>
      </c>
      <c r="B10694" s="7">
        <v>0</v>
      </c>
      <c r="C10694" s="7"/>
      <c r="D10694" s="7"/>
      <c r="E10694" s="7"/>
      <c r="H10694">
        <v>10692.5</v>
      </c>
      <c r="I10694">
        <v>1</v>
      </c>
    </row>
    <row r="10695" spans="1:9">
      <c r="A10695" s="7">
        <v>10693.5</v>
      </c>
      <c r="B10695" s="7">
        <v>0</v>
      </c>
      <c r="C10695" s="7"/>
      <c r="D10695" s="7"/>
      <c r="E10695" s="7"/>
      <c r="H10695">
        <v>10693.5</v>
      </c>
      <c r="I10695">
        <v>0</v>
      </c>
    </row>
    <row r="10696" spans="1:9">
      <c r="A10696" s="7">
        <v>10694.5</v>
      </c>
      <c r="B10696" s="7">
        <v>0</v>
      </c>
      <c r="C10696" s="7"/>
      <c r="D10696" s="7"/>
      <c r="E10696" s="7"/>
      <c r="H10696">
        <v>10694.5</v>
      </c>
      <c r="I10696">
        <v>0</v>
      </c>
    </row>
    <row r="10697" spans="1:9">
      <c r="A10697" s="7">
        <v>10695.5</v>
      </c>
      <c r="B10697" s="7">
        <v>0</v>
      </c>
      <c r="C10697" s="7"/>
      <c r="D10697" s="7"/>
      <c r="E10697" s="7"/>
      <c r="H10697">
        <v>10695.5</v>
      </c>
      <c r="I10697">
        <v>0</v>
      </c>
    </row>
    <row r="10698" spans="1:9">
      <c r="A10698" s="7">
        <v>10696.5</v>
      </c>
      <c r="B10698" s="7">
        <v>0</v>
      </c>
      <c r="C10698" s="7"/>
      <c r="D10698" s="7"/>
      <c r="E10698" s="7"/>
      <c r="H10698">
        <v>10696.5</v>
      </c>
      <c r="I10698">
        <v>0</v>
      </c>
    </row>
    <row r="10699" spans="1:9">
      <c r="A10699" s="7">
        <v>10697.5</v>
      </c>
      <c r="B10699" s="7">
        <v>0</v>
      </c>
      <c r="C10699" s="7"/>
      <c r="D10699" s="7"/>
      <c r="E10699" s="7"/>
      <c r="H10699">
        <v>10697.5</v>
      </c>
      <c r="I10699">
        <v>0</v>
      </c>
    </row>
    <row r="10700" spans="1:9">
      <c r="A10700" s="7">
        <v>10698.5</v>
      </c>
      <c r="B10700" s="7">
        <v>0</v>
      </c>
      <c r="C10700" s="7"/>
      <c r="D10700" s="7"/>
      <c r="E10700" s="7"/>
      <c r="H10700">
        <v>10698.5</v>
      </c>
      <c r="I10700">
        <v>0</v>
      </c>
    </row>
    <row r="10701" spans="1:9">
      <c r="A10701" s="7">
        <v>10699.5</v>
      </c>
      <c r="B10701" s="7">
        <v>0</v>
      </c>
      <c r="C10701" s="7"/>
      <c r="D10701" s="7"/>
      <c r="E10701" s="7"/>
      <c r="H10701">
        <v>10699.5</v>
      </c>
      <c r="I10701">
        <v>0</v>
      </c>
    </row>
    <row r="10702" spans="1:9">
      <c r="A10702" s="7">
        <v>10700.5</v>
      </c>
      <c r="B10702" s="7">
        <v>0</v>
      </c>
      <c r="C10702" s="7"/>
      <c r="D10702" s="7"/>
      <c r="E10702" s="7"/>
      <c r="H10702">
        <v>10700.5</v>
      </c>
      <c r="I10702">
        <v>0</v>
      </c>
    </row>
    <row r="10703" spans="1:9">
      <c r="A10703" s="7">
        <v>10701.5</v>
      </c>
      <c r="B10703" s="7">
        <v>0</v>
      </c>
      <c r="C10703" s="7"/>
      <c r="D10703" s="7"/>
      <c r="E10703" s="7"/>
      <c r="H10703">
        <v>10701.5</v>
      </c>
      <c r="I10703">
        <v>0</v>
      </c>
    </row>
    <row r="10704" spans="1:9">
      <c r="A10704" s="7">
        <v>10702.5</v>
      </c>
      <c r="B10704" s="7">
        <v>0</v>
      </c>
      <c r="C10704" s="7"/>
      <c r="D10704" s="7"/>
      <c r="E10704" s="7"/>
      <c r="H10704">
        <v>10702.5</v>
      </c>
      <c r="I10704">
        <v>0</v>
      </c>
    </row>
    <row r="10705" spans="1:9">
      <c r="A10705" s="7">
        <v>10703.5</v>
      </c>
      <c r="B10705" s="7">
        <v>0</v>
      </c>
      <c r="C10705" s="7"/>
      <c r="D10705" s="7"/>
      <c r="E10705" s="7"/>
      <c r="H10705">
        <v>10703.5</v>
      </c>
      <c r="I10705">
        <v>0</v>
      </c>
    </row>
    <row r="10706" spans="1:9">
      <c r="A10706" s="7">
        <v>10704.5</v>
      </c>
      <c r="B10706" s="7">
        <v>0</v>
      </c>
      <c r="C10706" s="7"/>
      <c r="D10706" s="7"/>
      <c r="E10706" s="7"/>
      <c r="H10706">
        <v>10704.5</v>
      </c>
      <c r="I10706">
        <v>0</v>
      </c>
    </row>
    <row r="10707" spans="1:9">
      <c r="A10707" s="7">
        <v>10705.5</v>
      </c>
      <c r="B10707" s="7">
        <v>0</v>
      </c>
      <c r="C10707" s="7"/>
      <c r="D10707" s="7"/>
      <c r="E10707" s="7"/>
      <c r="H10707">
        <v>10705.5</v>
      </c>
      <c r="I10707">
        <v>0</v>
      </c>
    </row>
    <row r="10708" spans="1:9">
      <c r="A10708" s="7">
        <v>10706.5</v>
      </c>
      <c r="B10708" s="7">
        <v>0</v>
      </c>
      <c r="C10708" s="7"/>
      <c r="D10708" s="7"/>
      <c r="E10708" s="7"/>
      <c r="H10708">
        <v>10706.5</v>
      </c>
      <c r="I10708">
        <v>0</v>
      </c>
    </row>
    <row r="10709" spans="1:9">
      <c r="A10709" s="7">
        <v>10707.5</v>
      </c>
      <c r="B10709" s="7">
        <v>0</v>
      </c>
      <c r="C10709" s="7"/>
      <c r="D10709" s="7"/>
      <c r="E10709" s="7"/>
      <c r="H10709">
        <v>10707.5</v>
      </c>
      <c r="I10709">
        <v>0</v>
      </c>
    </row>
    <row r="10710" spans="1:9">
      <c r="A10710" s="7">
        <v>10708.5</v>
      </c>
      <c r="B10710" s="7">
        <v>0</v>
      </c>
      <c r="C10710" s="7"/>
      <c r="D10710" s="7"/>
      <c r="E10710" s="7"/>
      <c r="H10710">
        <v>10708.5</v>
      </c>
      <c r="I10710">
        <v>0</v>
      </c>
    </row>
    <row r="10711" spans="1:9">
      <c r="A10711" s="7">
        <v>10709.5</v>
      </c>
      <c r="B10711" s="7">
        <v>0</v>
      </c>
      <c r="C10711" s="7"/>
      <c r="D10711" s="7"/>
      <c r="E10711" s="7"/>
      <c r="H10711">
        <v>10709.5</v>
      </c>
      <c r="I10711">
        <v>0</v>
      </c>
    </row>
    <row r="10712" spans="1:9">
      <c r="A10712" s="7">
        <v>10710.5</v>
      </c>
      <c r="B10712" s="7">
        <v>0</v>
      </c>
      <c r="C10712" s="7"/>
      <c r="D10712" s="7"/>
      <c r="E10712" s="7"/>
      <c r="H10712">
        <v>10710.5</v>
      </c>
      <c r="I10712">
        <v>0</v>
      </c>
    </row>
    <row r="10713" spans="1:9">
      <c r="A10713" s="7">
        <v>10711.5</v>
      </c>
      <c r="B10713" s="7">
        <v>0</v>
      </c>
      <c r="C10713" s="7"/>
      <c r="D10713" s="7"/>
      <c r="E10713" s="7"/>
      <c r="H10713">
        <v>10711.5</v>
      </c>
      <c r="I10713">
        <v>0</v>
      </c>
    </row>
    <row r="10714" spans="1:9">
      <c r="A10714" s="7">
        <v>10712.5</v>
      </c>
      <c r="B10714" s="7">
        <v>0</v>
      </c>
      <c r="C10714" s="7"/>
      <c r="D10714" s="7"/>
      <c r="E10714" s="7"/>
      <c r="H10714">
        <v>10712.5</v>
      </c>
      <c r="I10714">
        <v>0</v>
      </c>
    </row>
    <row r="10715" spans="1:9">
      <c r="A10715" s="7">
        <v>10713.5</v>
      </c>
      <c r="B10715" s="7">
        <v>0</v>
      </c>
      <c r="C10715" s="7"/>
      <c r="D10715" s="7"/>
      <c r="E10715" s="7"/>
      <c r="H10715">
        <v>10713.5</v>
      </c>
      <c r="I10715">
        <v>0</v>
      </c>
    </row>
    <row r="10716" spans="1:9">
      <c r="A10716" s="7">
        <v>10714.5</v>
      </c>
      <c r="B10716" s="7">
        <v>0</v>
      </c>
      <c r="C10716" s="7"/>
      <c r="D10716" s="7"/>
      <c r="E10716" s="7"/>
      <c r="H10716">
        <v>10714.5</v>
      </c>
      <c r="I10716">
        <v>0</v>
      </c>
    </row>
    <row r="10717" spans="1:9">
      <c r="A10717" s="7">
        <v>10715.5</v>
      </c>
      <c r="B10717" s="7">
        <v>0</v>
      </c>
      <c r="C10717" s="7"/>
      <c r="D10717" s="7"/>
      <c r="E10717" s="7"/>
      <c r="H10717">
        <v>10715.5</v>
      </c>
      <c r="I10717">
        <v>0</v>
      </c>
    </row>
    <row r="10718" spans="1:9">
      <c r="A10718" s="7">
        <v>10716.5</v>
      </c>
      <c r="B10718" s="7">
        <v>0</v>
      </c>
      <c r="C10718" s="7"/>
      <c r="D10718" s="7"/>
      <c r="E10718" s="7"/>
      <c r="H10718">
        <v>10716.5</v>
      </c>
      <c r="I10718">
        <v>0</v>
      </c>
    </row>
    <row r="10719" spans="1:9">
      <c r="A10719" s="7">
        <v>10717.5</v>
      </c>
      <c r="B10719" s="7">
        <v>0</v>
      </c>
      <c r="C10719" s="7"/>
      <c r="D10719" s="7"/>
      <c r="E10719" s="7"/>
      <c r="H10719">
        <v>10717.5</v>
      </c>
      <c r="I10719">
        <v>0</v>
      </c>
    </row>
    <row r="10720" spans="1:9">
      <c r="A10720" s="7">
        <v>10718.5</v>
      </c>
      <c r="B10720" s="7">
        <v>0</v>
      </c>
      <c r="C10720" s="7"/>
      <c r="D10720" s="7"/>
      <c r="E10720" s="7"/>
      <c r="H10720">
        <v>10718.5</v>
      </c>
      <c r="I10720">
        <v>0</v>
      </c>
    </row>
    <row r="10721" spans="1:9">
      <c r="A10721" s="7">
        <v>10719.5</v>
      </c>
      <c r="B10721" s="7">
        <v>0</v>
      </c>
      <c r="C10721" s="7"/>
      <c r="D10721" s="7"/>
      <c r="E10721" s="7"/>
      <c r="H10721">
        <v>10719.5</v>
      </c>
      <c r="I10721">
        <v>0</v>
      </c>
    </row>
    <row r="10722" spans="1:9">
      <c r="A10722" s="7">
        <v>10720.5</v>
      </c>
      <c r="B10722" s="7">
        <v>0</v>
      </c>
      <c r="C10722" s="7"/>
      <c r="D10722" s="7"/>
      <c r="E10722" s="7"/>
      <c r="H10722">
        <v>10720.5</v>
      </c>
      <c r="I10722">
        <v>0</v>
      </c>
    </row>
    <row r="10723" spans="1:9">
      <c r="A10723" s="7">
        <v>10721.5</v>
      </c>
      <c r="B10723" s="7">
        <v>0</v>
      </c>
      <c r="C10723" s="7"/>
      <c r="D10723" s="7"/>
      <c r="E10723" s="7"/>
      <c r="H10723">
        <v>10721.5</v>
      </c>
      <c r="I10723">
        <v>0</v>
      </c>
    </row>
    <row r="10724" spans="1:9">
      <c r="A10724" s="7">
        <v>10722.5</v>
      </c>
      <c r="B10724" s="7">
        <v>0</v>
      </c>
      <c r="C10724" s="7"/>
      <c r="D10724" s="7"/>
      <c r="E10724" s="7"/>
      <c r="H10724">
        <v>10722.5</v>
      </c>
      <c r="I10724">
        <v>0</v>
      </c>
    </row>
    <row r="10725" spans="1:9">
      <c r="A10725" s="7">
        <v>10723.5</v>
      </c>
      <c r="B10725" s="7">
        <v>0</v>
      </c>
      <c r="C10725" s="7"/>
      <c r="D10725" s="7"/>
      <c r="E10725" s="7"/>
      <c r="H10725">
        <v>10723.5</v>
      </c>
      <c r="I10725">
        <v>0</v>
      </c>
    </row>
    <row r="10726" spans="1:9">
      <c r="A10726" s="7">
        <v>10724.5</v>
      </c>
      <c r="B10726" s="7">
        <v>0</v>
      </c>
      <c r="C10726" s="7"/>
      <c r="D10726" s="7"/>
      <c r="E10726" s="7"/>
      <c r="H10726">
        <v>10724.5</v>
      </c>
      <c r="I10726">
        <v>0</v>
      </c>
    </row>
    <row r="10727" spans="1:9">
      <c r="A10727" s="7">
        <v>10725.5</v>
      </c>
      <c r="B10727" s="7">
        <v>0</v>
      </c>
      <c r="C10727" s="7"/>
      <c r="D10727" s="7"/>
      <c r="E10727" s="7"/>
      <c r="H10727">
        <v>10725.5</v>
      </c>
      <c r="I10727">
        <v>0</v>
      </c>
    </row>
    <row r="10728" spans="1:9">
      <c r="A10728" s="7">
        <v>10726.5</v>
      </c>
      <c r="B10728" s="7">
        <v>0</v>
      </c>
      <c r="C10728" s="7"/>
      <c r="D10728" s="7"/>
      <c r="E10728" s="7"/>
      <c r="H10728">
        <v>10726.5</v>
      </c>
      <c r="I10728">
        <v>0</v>
      </c>
    </row>
    <row r="10729" spans="1:9">
      <c r="A10729" s="7">
        <v>10727.5</v>
      </c>
      <c r="B10729" s="7">
        <v>0</v>
      </c>
      <c r="C10729" s="7"/>
      <c r="D10729" s="7"/>
      <c r="E10729" s="7"/>
      <c r="H10729">
        <v>10727.5</v>
      </c>
      <c r="I10729">
        <v>0</v>
      </c>
    </row>
    <row r="10730" spans="1:9">
      <c r="A10730" s="7">
        <v>10728.5</v>
      </c>
      <c r="B10730" s="7">
        <v>0</v>
      </c>
      <c r="C10730" s="7"/>
      <c r="D10730" s="7"/>
      <c r="E10730" s="7"/>
      <c r="H10730">
        <v>10728.5</v>
      </c>
      <c r="I10730">
        <v>0</v>
      </c>
    </row>
    <row r="10731" spans="1:9">
      <c r="A10731" s="7">
        <v>10729.5</v>
      </c>
      <c r="B10731" s="7">
        <v>0</v>
      </c>
      <c r="C10731" s="7"/>
      <c r="D10731" s="7"/>
      <c r="E10731" s="7"/>
      <c r="H10731">
        <v>10729.5</v>
      </c>
      <c r="I10731">
        <v>0</v>
      </c>
    </row>
    <row r="10732" spans="1:9">
      <c r="A10732" s="7">
        <v>10730.5</v>
      </c>
      <c r="B10732" s="7">
        <v>0</v>
      </c>
      <c r="C10732" s="7"/>
      <c r="D10732" s="7"/>
      <c r="E10732" s="7"/>
      <c r="H10732">
        <v>10730.5</v>
      </c>
      <c r="I10732">
        <v>0</v>
      </c>
    </row>
    <row r="10733" spans="1:9">
      <c r="A10733" s="7">
        <v>10731.5</v>
      </c>
      <c r="B10733" s="7">
        <v>0</v>
      </c>
      <c r="C10733" s="7"/>
      <c r="D10733" s="7"/>
      <c r="E10733" s="7"/>
      <c r="H10733">
        <v>10731.5</v>
      </c>
      <c r="I10733">
        <v>0</v>
      </c>
    </row>
    <row r="10734" spans="1:9">
      <c r="A10734" s="7">
        <v>10732.5</v>
      </c>
      <c r="B10734" s="7">
        <v>0</v>
      </c>
      <c r="C10734" s="7"/>
      <c r="D10734" s="7"/>
      <c r="E10734" s="7"/>
      <c r="H10734">
        <v>10732.5</v>
      </c>
      <c r="I10734">
        <v>0</v>
      </c>
    </row>
    <row r="10735" spans="1:9">
      <c r="A10735" s="7">
        <v>10733.5</v>
      </c>
      <c r="B10735" s="7">
        <v>0</v>
      </c>
      <c r="C10735" s="7"/>
      <c r="D10735" s="7"/>
      <c r="E10735" s="7"/>
      <c r="H10735">
        <v>10733.5</v>
      </c>
      <c r="I10735">
        <v>0</v>
      </c>
    </row>
    <row r="10736" spans="1:9">
      <c r="A10736" s="7">
        <v>10734.5</v>
      </c>
      <c r="B10736" s="7">
        <v>0</v>
      </c>
      <c r="C10736" s="7"/>
      <c r="D10736" s="7"/>
      <c r="E10736" s="7"/>
      <c r="H10736">
        <v>10734.5</v>
      </c>
      <c r="I10736">
        <v>0</v>
      </c>
    </row>
    <row r="10737" spans="1:9">
      <c r="A10737" s="7">
        <v>10735.5</v>
      </c>
      <c r="B10737" s="7">
        <v>0</v>
      </c>
      <c r="C10737" s="7"/>
      <c r="D10737" s="7"/>
      <c r="E10737" s="7"/>
      <c r="H10737">
        <v>10735.5</v>
      </c>
      <c r="I10737">
        <v>0</v>
      </c>
    </row>
    <row r="10738" spans="1:9">
      <c r="A10738" s="7">
        <v>10736.5</v>
      </c>
      <c r="B10738" s="7">
        <v>0</v>
      </c>
      <c r="C10738" s="7"/>
      <c r="D10738" s="7"/>
      <c r="E10738" s="7"/>
      <c r="H10738">
        <v>10736.5</v>
      </c>
      <c r="I10738">
        <v>0</v>
      </c>
    </row>
    <row r="10739" spans="1:9">
      <c r="A10739" s="7">
        <v>10737.5</v>
      </c>
      <c r="B10739" s="7">
        <v>0</v>
      </c>
      <c r="C10739" s="7"/>
      <c r="D10739" s="7"/>
      <c r="E10739" s="7"/>
      <c r="H10739">
        <v>10737.5</v>
      </c>
      <c r="I10739">
        <v>0</v>
      </c>
    </row>
    <row r="10740" spans="1:9">
      <c r="A10740" s="7">
        <v>10738.5</v>
      </c>
      <c r="B10740" s="7">
        <v>0</v>
      </c>
      <c r="C10740" s="7"/>
      <c r="D10740" s="7"/>
      <c r="E10740" s="7"/>
      <c r="H10740">
        <v>10738.5</v>
      </c>
      <c r="I10740">
        <v>0</v>
      </c>
    </row>
    <row r="10741" spans="1:9">
      <c r="A10741" s="7">
        <v>10739.5</v>
      </c>
      <c r="B10741" s="7">
        <v>0</v>
      </c>
      <c r="C10741" s="7"/>
      <c r="D10741" s="7"/>
      <c r="E10741" s="7"/>
      <c r="H10741">
        <v>10739.5</v>
      </c>
      <c r="I10741">
        <v>0</v>
      </c>
    </row>
    <row r="10742" spans="1:9">
      <c r="A10742" s="7">
        <v>10740.5</v>
      </c>
      <c r="B10742" s="7">
        <v>0</v>
      </c>
      <c r="C10742" s="7"/>
      <c r="D10742" s="7"/>
      <c r="E10742" s="7"/>
      <c r="H10742">
        <v>10740.5</v>
      </c>
      <c r="I10742">
        <v>0</v>
      </c>
    </row>
    <row r="10743" spans="1:9">
      <c r="A10743" s="7">
        <v>10741.5</v>
      </c>
      <c r="B10743" s="7">
        <v>0</v>
      </c>
      <c r="C10743" s="7"/>
      <c r="D10743" s="7"/>
      <c r="E10743" s="7"/>
      <c r="H10743">
        <v>10741.5</v>
      </c>
      <c r="I10743">
        <v>0</v>
      </c>
    </row>
    <row r="10744" spans="1:9">
      <c r="A10744" s="7">
        <v>10742.5</v>
      </c>
      <c r="B10744" s="7">
        <v>0</v>
      </c>
      <c r="C10744" s="7"/>
      <c r="D10744" s="7"/>
      <c r="E10744" s="7"/>
      <c r="H10744">
        <v>10742.5</v>
      </c>
      <c r="I10744">
        <v>0</v>
      </c>
    </row>
    <row r="10745" spans="1:9">
      <c r="A10745" s="7">
        <v>10743.5</v>
      </c>
      <c r="B10745" s="7">
        <v>0</v>
      </c>
      <c r="C10745" s="7"/>
      <c r="D10745" s="7"/>
      <c r="E10745" s="7"/>
      <c r="H10745">
        <v>10743.5</v>
      </c>
      <c r="I10745">
        <v>0</v>
      </c>
    </row>
    <row r="10746" spans="1:9">
      <c r="A10746" s="7">
        <v>10744.5</v>
      </c>
      <c r="B10746" s="7">
        <v>0</v>
      </c>
      <c r="C10746" s="7"/>
      <c r="D10746" s="7"/>
      <c r="E10746" s="7"/>
      <c r="H10746">
        <v>10744.5</v>
      </c>
      <c r="I10746">
        <v>0</v>
      </c>
    </row>
    <row r="10747" spans="1:9">
      <c r="A10747" s="7">
        <v>10745.5</v>
      </c>
      <c r="B10747" s="7">
        <v>0</v>
      </c>
      <c r="C10747" s="7"/>
      <c r="D10747" s="7"/>
      <c r="E10747" s="7"/>
      <c r="H10747">
        <v>10745.5</v>
      </c>
      <c r="I10747">
        <v>0</v>
      </c>
    </row>
    <row r="10748" spans="1:9">
      <c r="A10748" s="7">
        <v>10746.5</v>
      </c>
      <c r="B10748" s="7">
        <v>0</v>
      </c>
      <c r="C10748" s="7"/>
      <c r="D10748" s="7"/>
      <c r="E10748" s="7"/>
      <c r="H10748">
        <v>10746.5</v>
      </c>
      <c r="I10748">
        <v>0</v>
      </c>
    </row>
    <row r="10749" spans="1:9">
      <c r="A10749" s="7">
        <v>10747.5</v>
      </c>
      <c r="B10749" s="7">
        <v>0</v>
      </c>
      <c r="C10749" s="7"/>
      <c r="D10749" s="7"/>
      <c r="E10749" s="7"/>
      <c r="H10749">
        <v>10747.5</v>
      </c>
      <c r="I10749">
        <v>0</v>
      </c>
    </row>
    <row r="10750" spans="1:9">
      <c r="A10750" s="7">
        <v>10748.5</v>
      </c>
      <c r="B10750" s="7">
        <v>0</v>
      </c>
      <c r="C10750" s="7"/>
      <c r="D10750" s="7"/>
      <c r="E10750" s="7"/>
      <c r="H10750">
        <v>10748.5</v>
      </c>
      <c r="I10750">
        <v>0</v>
      </c>
    </row>
    <row r="10751" spans="1:9">
      <c r="A10751" s="7">
        <v>10749.5</v>
      </c>
      <c r="B10751" s="7">
        <v>0</v>
      </c>
      <c r="C10751" s="7"/>
      <c r="D10751" s="7"/>
      <c r="E10751" s="7"/>
      <c r="H10751">
        <v>10749.5</v>
      </c>
      <c r="I10751">
        <v>0</v>
      </c>
    </row>
    <row r="10752" spans="1:9">
      <c r="A10752" s="7">
        <v>10750.5</v>
      </c>
      <c r="B10752" s="7">
        <v>0</v>
      </c>
      <c r="C10752" s="7"/>
      <c r="D10752" s="7"/>
      <c r="E10752" s="7"/>
      <c r="H10752">
        <v>10750.5</v>
      </c>
      <c r="I10752">
        <v>0</v>
      </c>
    </row>
    <row r="10753" spans="1:9">
      <c r="A10753" s="7">
        <v>10751.5</v>
      </c>
      <c r="B10753" s="7">
        <v>0</v>
      </c>
      <c r="C10753" s="7"/>
      <c r="D10753" s="7"/>
      <c r="E10753" s="7"/>
      <c r="H10753">
        <v>10751.5</v>
      </c>
      <c r="I10753">
        <v>0</v>
      </c>
    </row>
    <row r="10754" spans="1:9">
      <c r="A10754" s="7">
        <v>10752.5</v>
      </c>
      <c r="B10754" s="7">
        <v>0</v>
      </c>
      <c r="C10754" s="7"/>
      <c r="D10754" s="7"/>
      <c r="E10754" s="7"/>
      <c r="H10754">
        <v>10752.5</v>
      </c>
      <c r="I10754">
        <v>0</v>
      </c>
    </row>
    <row r="10755" spans="1:9">
      <c r="A10755" s="7">
        <v>10753.5</v>
      </c>
      <c r="B10755" s="7">
        <v>0</v>
      </c>
      <c r="C10755" s="7"/>
      <c r="D10755" s="7"/>
      <c r="E10755" s="7"/>
      <c r="H10755">
        <v>10753.5</v>
      </c>
      <c r="I10755">
        <v>0</v>
      </c>
    </row>
    <row r="10756" spans="1:9">
      <c r="A10756" s="7">
        <v>10754.5</v>
      </c>
      <c r="B10756" s="7">
        <v>0</v>
      </c>
      <c r="C10756" s="7"/>
      <c r="D10756" s="7"/>
      <c r="E10756" s="7"/>
      <c r="H10756">
        <v>10754.5</v>
      </c>
      <c r="I10756">
        <v>0</v>
      </c>
    </row>
    <row r="10757" spans="1:9">
      <c r="A10757" s="7">
        <v>10755.5</v>
      </c>
      <c r="B10757" s="7">
        <v>0</v>
      </c>
      <c r="C10757" s="7"/>
      <c r="D10757" s="7"/>
      <c r="E10757" s="7"/>
      <c r="H10757">
        <v>10755.5</v>
      </c>
      <c r="I10757">
        <v>0</v>
      </c>
    </row>
    <row r="10758" spans="1:9">
      <c r="A10758" s="7">
        <v>10756.5</v>
      </c>
      <c r="B10758" s="7">
        <v>0</v>
      </c>
      <c r="C10758" s="7"/>
      <c r="D10758" s="7"/>
      <c r="E10758" s="7"/>
      <c r="H10758">
        <v>10756.5</v>
      </c>
      <c r="I10758">
        <v>0</v>
      </c>
    </row>
    <row r="10759" spans="1:9">
      <c r="A10759" s="7">
        <v>10757.5</v>
      </c>
      <c r="B10759" s="7">
        <v>0</v>
      </c>
      <c r="C10759" s="7"/>
      <c r="D10759" s="7"/>
      <c r="E10759" s="7"/>
      <c r="H10759">
        <v>10757.5</v>
      </c>
      <c r="I10759">
        <v>0</v>
      </c>
    </row>
    <row r="10760" spans="1:9">
      <c r="A10760" s="7">
        <v>10758.5</v>
      </c>
      <c r="B10760" s="7">
        <v>0</v>
      </c>
      <c r="C10760" s="7"/>
      <c r="D10760" s="7"/>
      <c r="E10760" s="7"/>
      <c r="H10760">
        <v>10758.5</v>
      </c>
      <c r="I10760">
        <v>0</v>
      </c>
    </row>
    <row r="10761" spans="1:9">
      <c r="A10761" s="7">
        <v>10759.5</v>
      </c>
      <c r="B10761" s="7">
        <v>0</v>
      </c>
      <c r="C10761" s="7"/>
      <c r="D10761" s="7"/>
      <c r="E10761" s="7"/>
      <c r="H10761">
        <v>10759.5</v>
      </c>
      <c r="I10761">
        <v>0</v>
      </c>
    </row>
    <row r="10762" spans="1:9">
      <c r="A10762" s="7">
        <v>10760.5</v>
      </c>
      <c r="B10762" s="7">
        <v>0</v>
      </c>
      <c r="C10762" s="7"/>
      <c r="D10762" s="7"/>
      <c r="E10762" s="7"/>
      <c r="H10762">
        <v>10760.5</v>
      </c>
      <c r="I10762">
        <v>0</v>
      </c>
    </row>
    <row r="10763" spans="1:9">
      <c r="A10763" s="7">
        <v>10761.5</v>
      </c>
      <c r="B10763" s="7">
        <v>0</v>
      </c>
      <c r="C10763" s="7"/>
      <c r="D10763" s="7"/>
      <c r="E10763" s="7"/>
      <c r="H10763">
        <v>10761.5</v>
      </c>
      <c r="I10763">
        <v>0</v>
      </c>
    </row>
    <row r="10764" spans="1:9">
      <c r="A10764" s="7">
        <v>10762.5</v>
      </c>
      <c r="B10764" s="7">
        <v>0</v>
      </c>
      <c r="C10764" s="7"/>
      <c r="D10764" s="7"/>
      <c r="E10764" s="7"/>
      <c r="H10764">
        <v>10762.5</v>
      </c>
      <c r="I10764">
        <v>0</v>
      </c>
    </row>
    <row r="10765" spans="1:9">
      <c r="A10765" s="7">
        <v>10763.5</v>
      </c>
      <c r="B10765" s="7">
        <v>0</v>
      </c>
      <c r="C10765" s="7"/>
      <c r="D10765" s="7"/>
      <c r="E10765" s="7"/>
      <c r="H10765">
        <v>10763.5</v>
      </c>
      <c r="I10765">
        <v>0</v>
      </c>
    </row>
    <row r="10766" spans="1:9">
      <c r="A10766" s="7">
        <v>10764.5</v>
      </c>
      <c r="B10766" s="7">
        <v>0</v>
      </c>
      <c r="C10766" s="7"/>
      <c r="D10766" s="7"/>
      <c r="E10766" s="7"/>
      <c r="H10766">
        <v>10764.5</v>
      </c>
      <c r="I10766">
        <v>0</v>
      </c>
    </row>
    <row r="10767" spans="1:9">
      <c r="A10767" s="7">
        <v>10765.5</v>
      </c>
      <c r="B10767" s="7">
        <v>0</v>
      </c>
      <c r="C10767" s="7"/>
      <c r="D10767" s="7"/>
      <c r="E10767" s="7"/>
      <c r="H10767">
        <v>10765.5</v>
      </c>
      <c r="I10767">
        <v>0</v>
      </c>
    </row>
    <row r="10768" spans="1:9">
      <c r="A10768" s="7">
        <v>10766.5</v>
      </c>
      <c r="B10768" s="7">
        <v>0</v>
      </c>
      <c r="C10768" s="7"/>
      <c r="D10768" s="7"/>
      <c r="E10768" s="7"/>
      <c r="H10768">
        <v>10766.5</v>
      </c>
      <c r="I10768">
        <v>0</v>
      </c>
    </row>
    <row r="10769" spans="1:9">
      <c r="A10769" s="7">
        <v>10767.5</v>
      </c>
      <c r="B10769" s="7">
        <v>0</v>
      </c>
      <c r="C10769" s="7"/>
      <c r="D10769" s="7"/>
      <c r="E10769" s="7"/>
      <c r="H10769">
        <v>10767.5</v>
      </c>
      <c r="I10769">
        <v>0</v>
      </c>
    </row>
    <row r="10770" spans="1:9">
      <c r="A10770" s="7">
        <v>10768.5</v>
      </c>
      <c r="B10770" s="7">
        <v>0</v>
      </c>
      <c r="C10770" s="7"/>
      <c r="D10770" s="7"/>
      <c r="E10770" s="7"/>
      <c r="H10770">
        <v>10768.5</v>
      </c>
      <c r="I10770">
        <v>0</v>
      </c>
    </row>
    <row r="10771" spans="1:9">
      <c r="A10771" s="7">
        <v>10769.5</v>
      </c>
      <c r="B10771" s="7">
        <v>0</v>
      </c>
      <c r="C10771" s="7"/>
      <c r="D10771" s="7"/>
      <c r="E10771" s="7"/>
      <c r="H10771">
        <v>10769.5</v>
      </c>
      <c r="I10771">
        <v>1</v>
      </c>
    </row>
    <row r="10772" spans="1:9">
      <c r="A10772" s="7">
        <v>10770.5</v>
      </c>
      <c r="B10772" s="7">
        <v>0</v>
      </c>
      <c r="C10772" s="7"/>
      <c r="D10772" s="7"/>
      <c r="E10772" s="7"/>
      <c r="H10772">
        <v>10770.5</v>
      </c>
      <c r="I10772">
        <v>0</v>
      </c>
    </row>
    <row r="10773" spans="1:9">
      <c r="A10773" s="7">
        <v>10771.5</v>
      </c>
      <c r="B10773" s="7">
        <v>0</v>
      </c>
      <c r="C10773" s="7"/>
      <c r="D10773" s="7"/>
      <c r="E10773" s="7"/>
      <c r="H10773">
        <v>10771.5</v>
      </c>
      <c r="I10773">
        <v>0</v>
      </c>
    </row>
    <row r="10774" spans="1:9">
      <c r="A10774" s="7">
        <v>10772.5</v>
      </c>
      <c r="B10774" s="7">
        <v>0</v>
      </c>
      <c r="C10774" s="7"/>
      <c r="D10774" s="7"/>
      <c r="E10774" s="7"/>
      <c r="H10774">
        <v>10772.5</v>
      </c>
      <c r="I10774">
        <v>0</v>
      </c>
    </row>
    <row r="10775" spans="1:9">
      <c r="A10775" s="7">
        <v>10773.5</v>
      </c>
      <c r="B10775" s="7">
        <v>0</v>
      </c>
      <c r="C10775" s="7"/>
      <c r="D10775" s="7"/>
      <c r="E10775" s="7"/>
      <c r="H10775">
        <v>10773.5</v>
      </c>
      <c r="I10775">
        <v>0</v>
      </c>
    </row>
    <row r="10776" spans="1:9">
      <c r="A10776" s="7">
        <v>10774.5</v>
      </c>
      <c r="B10776" s="7">
        <v>0</v>
      </c>
      <c r="C10776" s="7"/>
      <c r="D10776" s="7"/>
      <c r="E10776" s="7"/>
      <c r="H10776">
        <v>10774.5</v>
      </c>
      <c r="I10776">
        <v>0</v>
      </c>
    </row>
    <row r="10777" spans="1:9">
      <c r="A10777" s="7">
        <v>10775.5</v>
      </c>
      <c r="B10777" s="7">
        <v>0</v>
      </c>
      <c r="C10777" s="7"/>
      <c r="D10777" s="7"/>
      <c r="E10777" s="7"/>
      <c r="H10777">
        <v>10775.5</v>
      </c>
      <c r="I10777">
        <v>0</v>
      </c>
    </row>
    <row r="10778" spans="1:9">
      <c r="A10778" s="7">
        <v>10776.5</v>
      </c>
      <c r="B10778" s="7">
        <v>0</v>
      </c>
      <c r="C10778" s="7"/>
      <c r="D10778" s="7"/>
      <c r="E10778" s="7"/>
      <c r="H10778">
        <v>10776.5</v>
      </c>
      <c r="I10778">
        <v>0</v>
      </c>
    </row>
    <row r="10779" spans="1:9">
      <c r="A10779" s="7">
        <v>10777.5</v>
      </c>
      <c r="B10779" s="7">
        <v>0</v>
      </c>
      <c r="C10779" s="7"/>
      <c r="D10779" s="7"/>
      <c r="E10779" s="7"/>
      <c r="H10779">
        <v>10777.5</v>
      </c>
      <c r="I10779">
        <v>0</v>
      </c>
    </row>
    <row r="10780" spans="1:9">
      <c r="A10780" s="7">
        <v>10778.5</v>
      </c>
      <c r="B10780" s="7">
        <v>0</v>
      </c>
      <c r="C10780" s="7"/>
      <c r="D10780" s="7"/>
      <c r="E10780" s="7"/>
      <c r="H10780">
        <v>10778.5</v>
      </c>
      <c r="I10780">
        <v>0</v>
      </c>
    </row>
    <row r="10781" spans="1:9">
      <c r="A10781" s="7">
        <v>10779.5</v>
      </c>
      <c r="B10781" s="7">
        <v>0</v>
      </c>
      <c r="C10781" s="7"/>
      <c r="D10781" s="7"/>
      <c r="E10781" s="7"/>
      <c r="H10781">
        <v>10779.5</v>
      </c>
      <c r="I10781">
        <v>0</v>
      </c>
    </row>
    <row r="10782" spans="1:9">
      <c r="A10782" s="7">
        <v>10780.5</v>
      </c>
      <c r="B10782" s="7">
        <v>0</v>
      </c>
      <c r="C10782" s="7"/>
      <c r="D10782" s="7"/>
      <c r="E10782" s="7"/>
      <c r="H10782">
        <v>10780.5</v>
      </c>
      <c r="I10782">
        <v>0</v>
      </c>
    </row>
    <row r="10783" spans="1:9">
      <c r="A10783" s="7">
        <v>10781.5</v>
      </c>
      <c r="B10783" s="7">
        <v>0</v>
      </c>
      <c r="C10783" s="7"/>
      <c r="D10783" s="7"/>
      <c r="E10783" s="7"/>
      <c r="H10783">
        <v>10781.5</v>
      </c>
      <c r="I10783">
        <v>0</v>
      </c>
    </row>
    <row r="10784" spans="1:9">
      <c r="A10784" s="7">
        <v>10782.5</v>
      </c>
      <c r="B10784" s="7">
        <v>0</v>
      </c>
      <c r="C10784" s="7"/>
      <c r="D10784" s="7"/>
      <c r="E10784" s="7"/>
      <c r="H10784">
        <v>10782.5</v>
      </c>
      <c r="I10784">
        <v>0</v>
      </c>
    </row>
    <row r="10785" spans="1:9">
      <c r="A10785" s="7">
        <v>10783.5</v>
      </c>
      <c r="B10785" s="7">
        <v>0</v>
      </c>
      <c r="C10785" s="7"/>
      <c r="D10785" s="7"/>
      <c r="E10785" s="7"/>
      <c r="H10785">
        <v>10783.5</v>
      </c>
      <c r="I10785">
        <v>0</v>
      </c>
    </row>
    <row r="10786" spans="1:9">
      <c r="A10786" s="7">
        <v>10784.5</v>
      </c>
      <c r="B10786" s="7">
        <v>0</v>
      </c>
      <c r="C10786" s="7"/>
      <c r="D10786" s="7"/>
      <c r="E10786" s="7"/>
      <c r="H10786">
        <v>10784.5</v>
      </c>
      <c r="I10786">
        <v>0</v>
      </c>
    </row>
    <row r="10787" spans="1:9">
      <c r="A10787" s="7">
        <v>10785.5</v>
      </c>
      <c r="B10787" s="7">
        <v>0</v>
      </c>
      <c r="C10787" s="7"/>
      <c r="D10787" s="7"/>
      <c r="E10787" s="7"/>
      <c r="H10787">
        <v>10785.5</v>
      </c>
      <c r="I10787">
        <v>0</v>
      </c>
    </row>
    <row r="10788" spans="1:9">
      <c r="A10788" s="7">
        <v>10786.5</v>
      </c>
      <c r="B10788" s="7">
        <v>0</v>
      </c>
      <c r="C10788" s="7"/>
      <c r="D10788" s="7"/>
      <c r="E10788" s="7"/>
      <c r="H10788">
        <v>10786.5</v>
      </c>
      <c r="I10788">
        <v>0</v>
      </c>
    </row>
    <row r="10789" spans="1:9">
      <c r="A10789" s="7">
        <v>10787.5</v>
      </c>
      <c r="B10789" s="7">
        <v>0</v>
      </c>
      <c r="C10789" s="7"/>
      <c r="D10789" s="7"/>
      <c r="E10789" s="7"/>
      <c r="H10789">
        <v>10787.5</v>
      </c>
      <c r="I10789">
        <v>0</v>
      </c>
    </row>
    <row r="10790" spans="1:9">
      <c r="A10790" s="7">
        <v>10788.5</v>
      </c>
      <c r="B10790" s="7">
        <v>0</v>
      </c>
      <c r="C10790" s="7"/>
      <c r="D10790" s="7"/>
      <c r="E10790" s="7"/>
      <c r="H10790">
        <v>10788.5</v>
      </c>
      <c r="I10790">
        <v>0</v>
      </c>
    </row>
    <row r="10791" spans="1:9">
      <c r="A10791" s="7">
        <v>10789.5</v>
      </c>
      <c r="B10791" s="7">
        <v>0</v>
      </c>
      <c r="C10791" s="7"/>
      <c r="D10791" s="7"/>
      <c r="E10791" s="7"/>
      <c r="H10791">
        <v>10789.5</v>
      </c>
      <c r="I10791">
        <v>0</v>
      </c>
    </row>
    <row r="10792" spans="1:9">
      <c r="A10792" s="7">
        <v>10790.5</v>
      </c>
      <c r="B10792" s="7">
        <v>0</v>
      </c>
      <c r="C10792" s="7"/>
      <c r="D10792" s="7"/>
      <c r="E10792" s="7"/>
      <c r="H10792">
        <v>10790.5</v>
      </c>
      <c r="I10792">
        <v>0</v>
      </c>
    </row>
    <row r="10793" spans="1:9">
      <c r="A10793" s="7">
        <v>10791.5</v>
      </c>
      <c r="B10793" s="7">
        <v>0</v>
      </c>
      <c r="C10793" s="7"/>
      <c r="D10793" s="7"/>
      <c r="E10793" s="7"/>
      <c r="H10793">
        <v>10791.5</v>
      </c>
      <c r="I10793">
        <v>0</v>
      </c>
    </row>
    <row r="10794" spans="1:9">
      <c r="A10794" s="7">
        <v>10792.5</v>
      </c>
      <c r="B10794" s="7">
        <v>0</v>
      </c>
      <c r="C10794" s="7"/>
      <c r="D10794" s="7"/>
      <c r="E10794" s="7"/>
      <c r="H10794">
        <v>10792.5</v>
      </c>
      <c r="I10794">
        <v>0</v>
      </c>
    </row>
    <row r="10795" spans="1:9">
      <c r="A10795" s="7">
        <v>10793.5</v>
      </c>
      <c r="B10795" s="7">
        <v>0</v>
      </c>
      <c r="C10795" s="7"/>
      <c r="D10795" s="7"/>
      <c r="E10795" s="7"/>
      <c r="H10795">
        <v>10793.5</v>
      </c>
      <c r="I10795">
        <v>0</v>
      </c>
    </row>
    <row r="10796" spans="1:9">
      <c r="A10796" s="7">
        <v>10794.5</v>
      </c>
      <c r="B10796" s="7">
        <v>0</v>
      </c>
      <c r="C10796" s="7"/>
      <c r="D10796" s="7"/>
      <c r="E10796" s="7"/>
      <c r="H10796">
        <v>10794.5</v>
      </c>
      <c r="I10796">
        <v>0</v>
      </c>
    </row>
    <row r="10797" spans="1:9">
      <c r="A10797" s="7">
        <v>10795.5</v>
      </c>
      <c r="B10797" s="7">
        <v>0</v>
      </c>
      <c r="C10797" s="7"/>
      <c r="D10797" s="7"/>
      <c r="E10797" s="7"/>
      <c r="H10797">
        <v>10795.5</v>
      </c>
      <c r="I10797">
        <v>0</v>
      </c>
    </row>
    <row r="10798" spans="1:9">
      <c r="A10798" s="7">
        <v>10796.5</v>
      </c>
      <c r="B10798" s="7">
        <v>0</v>
      </c>
      <c r="C10798" s="7"/>
      <c r="D10798" s="7"/>
      <c r="E10798" s="7"/>
      <c r="H10798">
        <v>10796.5</v>
      </c>
      <c r="I10798">
        <v>0</v>
      </c>
    </row>
    <row r="10799" spans="1:9">
      <c r="A10799" s="7">
        <v>10797.5</v>
      </c>
      <c r="B10799" s="7">
        <v>0</v>
      </c>
      <c r="C10799" s="7"/>
      <c r="D10799" s="7"/>
      <c r="E10799" s="7"/>
      <c r="H10799">
        <v>10797.5</v>
      </c>
      <c r="I10799">
        <v>0</v>
      </c>
    </row>
    <row r="10800" spans="1:9">
      <c r="A10800" s="7">
        <v>10798.5</v>
      </c>
      <c r="B10800" s="7">
        <v>0</v>
      </c>
      <c r="C10800" s="7"/>
      <c r="D10800" s="7"/>
      <c r="E10800" s="7"/>
      <c r="H10800">
        <v>10798.5</v>
      </c>
      <c r="I10800">
        <v>0</v>
      </c>
    </row>
    <row r="10801" spans="1:9">
      <c r="A10801" s="7">
        <v>10799.5</v>
      </c>
      <c r="B10801" s="7">
        <v>0</v>
      </c>
      <c r="C10801" s="7"/>
      <c r="D10801" s="7"/>
      <c r="E10801" s="7"/>
      <c r="H10801">
        <v>10799.5</v>
      </c>
      <c r="I10801">
        <v>0</v>
      </c>
    </row>
    <row r="10802" spans="1:9">
      <c r="A10802" s="7">
        <v>10800.5</v>
      </c>
      <c r="B10802" s="7">
        <v>0</v>
      </c>
      <c r="C10802" s="7"/>
      <c r="D10802" s="7"/>
      <c r="E10802" s="7"/>
      <c r="H10802">
        <v>10800.5</v>
      </c>
      <c r="I10802">
        <v>0</v>
      </c>
    </row>
    <row r="10803" spans="1:9">
      <c r="A10803" s="7">
        <v>10801.5</v>
      </c>
      <c r="B10803" s="7">
        <v>0</v>
      </c>
      <c r="C10803" s="7"/>
      <c r="D10803" s="7"/>
      <c r="E10803" s="7"/>
      <c r="H10803">
        <v>10801.5</v>
      </c>
      <c r="I10803">
        <v>0</v>
      </c>
    </row>
    <row r="10804" spans="1:9">
      <c r="A10804" s="7">
        <v>10802.5</v>
      </c>
      <c r="B10804" s="7">
        <v>0</v>
      </c>
      <c r="C10804" s="7"/>
      <c r="D10804" s="7"/>
      <c r="E10804" s="7"/>
      <c r="H10804">
        <v>10802.5</v>
      </c>
      <c r="I10804">
        <v>0</v>
      </c>
    </row>
    <row r="10805" spans="1:9">
      <c r="A10805" s="7">
        <v>10803.5</v>
      </c>
      <c r="B10805" s="7">
        <v>0</v>
      </c>
      <c r="C10805" s="7"/>
      <c r="D10805" s="7"/>
      <c r="E10805" s="7"/>
      <c r="H10805">
        <v>10803.5</v>
      </c>
      <c r="I10805">
        <v>0</v>
      </c>
    </row>
    <row r="10806" spans="1:9">
      <c r="A10806" s="7">
        <v>10804.5</v>
      </c>
      <c r="B10806" s="7">
        <v>0</v>
      </c>
      <c r="C10806" s="7"/>
      <c r="D10806" s="7"/>
      <c r="E10806" s="7"/>
      <c r="H10806">
        <v>10804.5</v>
      </c>
      <c r="I10806">
        <v>0</v>
      </c>
    </row>
    <row r="10807" spans="1:9">
      <c r="A10807" s="7">
        <v>10805.5</v>
      </c>
      <c r="B10807" s="7">
        <v>0</v>
      </c>
      <c r="C10807" s="7"/>
      <c r="D10807" s="7"/>
      <c r="E10807" s="7"/>
      <c r="H10807">
        <v>10805.5</v>
      </c>
      <c r="I10807">
        <v>0</v>
      </c>
    </row>
    <row r="10808" spans="1:9">
      <c r="A10808" s="7">
        <v>10806.5</v>
      </c>
      <c r="B10808" s="7">
        <v>0</v>
      </c>
      <c r="C10808" s="7"/>
      <c r="D10808" s="7"/>
      <c r="E10808" s="7"/>
      <c r="H10808">
        <v>10806.5</v>
      </c>
      <c r="I10808">
        <v>0</v>
      </c>
    </row>
    <row r="10809" spans="1:9">
      <c r="A10809" s="7">
        <v>10807.5</v>
      </c>
      <c r="B10809" s="7">
        <v>0</v>
      </c>
      <c r="C10809" s="7"/>
      <c r="D10809" s="7"/>
      <c r="E10809" s="7"/>
      <c r="H10809">
        <v>10807.5</v>
      </c>
      <c r="I10809">
        <v>0</v>
      </c>
    </row>
    <row r="10810" spans="1:9">
      <c r="A10810" s="7">
        <v>10808.5</v>
      </c>
      <c r="B10810" s="7">
        <v>0</v>
      </c>
      <c r="C10810" s="7"/>
      <c r="D10810" s="7"/>
      <c r="E10810" s="7"/>
      <c r="H10810">
        <v>10808.5</v>
      </c>
      <c r="I10810">
        <v>0</v>
      </c>
    </row>
    <row r="10811" spans="1:9">
      <c r="A10811" s="7">
        <v>10809.5</v>
      </c>
      <c r="B10811" s="7">
        <v>0</v>
      </c>
      <c r="C10811" s="7"/>
      <c r="D10811" s="7"/>
      <c r="E10811" s="7"/>
      <c r="H10811">
        <v>10809.5</v>
      </c>
      <c r="I10811">
        <v>0</v>
      </c>
    </row>
    <row r="10812" spans="1:9">
      <c r="A10812" s="7">
        <v>10810.5</v>
      </c>
      <c r="B10812" s="7">
        <v>0</v>
      </c>
      <c r="C10812" s="7"/>
      <c r="D10812" s="7"/>
      <c r="E10812" s="7"/>
      <c r="H10812">
        <v>10810.5</v>
      </c>
      <c r="I10812">
        <v>0</v>
      </c>
    </row>
    <row r="10813" spans="1:9">
      <c r="A10813" s="7">
        <v>10811.5</v>
      </c>
      <c r="B10813" s="7">
        <v>0</v>
      </c>
      <c r="C10813" s="7"/>
      <c r="D10813" s="7"/>
      <c r="E10813" s="7"/>
      <c r="H10813">
        <v>10811.5</v>
      </c>
      <c r="I10813">
        <v>0</v>
      </c>
    </row>
    <row r="10814" spans="1:9">
      <c r="A10814" s="7">
        <v>10812.5</v>
      </c>
      <c r="B10814" s="7">
        <v>0</v>
      </c>
      <c r="C10814" s="7"/>
      <c r="D10814" s="7"/>
      <c r="E10814" s="7"/>
      <c r="H10814">
        <v>10812.5</v>
      </c>
      <c r="I10814">
        <v>0</v>
      </c>
    </row>
    <row r="10815" spans="1:9">
      <c r="A10815" s="7">
        <v>10813.5</v>
      </c>
      <c r="B10815" s="7">
        <v>0</v>
      </c>
      <c r="C10815" s="7"/>
      <c r="D10815" s="7"/>
      <c r="E10815" s="7"/>
      <c r="H10815">
        <v>10813.5</v>
      </c>
      <c r="I10815">
        <v>0</v>
      </c>
    </row>
    <row r="10816" spans="1:9">
      <c r="A10816" s="7">
        <v>10814.5</v>
      </c>
      <c r="B10816" s="7">
        <v>0</v>
      </c>
      <c r="C10816" s="7"/>
      <c r="D10816" s="7"/>
      <c r="E10816" s="7"/>
      <c r="H10816">
        <v>10814.5</v>
      </c>
      <c r="I10816">
        <v>0</v>
      </c>
    </row>
    <row r="10817" spans="1:9">
      <c r="A10817" s="7">
        <v>10815.5</v>
      </c>
      <c r="B10817" s="7">
        <v>0</v>
      </c>
      <c r="C10817" s="7"/>
      <c r="D10817" s="7"/>
      <c r="E10817" s="7"/>
      <c r="H10817">
        <v>10815.5</v>
      </c>
      <c r="I10817">
        <v>0</v>
      </c>
    </row>
    <row r="10818" spans="1:9">
      <c r="A10818" s="7">
        <v>10816.5</v>
      </c>
      <c r="B10818" s="7">
        <v>0</v>
      </c>
      <c r="C10818" s="7"/>
      <c r="D10818" s="7"/>
      <c r="E10818" s="7"/>
      <c r="H10818">
        <v>10816.5</v>
      </c>
      <c r="I10818">
        <v>0</v>
      </c>
    </row>
    <row r="10819" spans="1:9">
      <c r="A10819" s="7">
        <v>10817.5</v>
      </c>
      <c r="B10819" s="7">
        <v>0</v>
      </c>
      <c r="C10819" s="7"/>
      <c r="D10819" s="7"/>
      <c r="E10819" s="7"/>
      <c r="H10819">
        <v>10817.5</v>
      </c>
      <c r="I10819">
        <v>0</v>
      </c>
    </row>
    <row r="10820" spans="1:9">
      <c r="A10820" s="7">
        <v>10818.5</v>
      </c>
      <c r="B10820" s="7">
        <v>0</v>
      </c>
      <c r="C10820" s="7"/>
      <c r="D10820" s="7"/>
      <c r="E10820" s="7"/>
      <c r="H10820">
        <v>10818.5</v>
      </c>
      <c r="I10820">
        <v>0</v>
      </c>
    </row>
    <row r="10821" spans="1:9">
      <c r="A10821" s="7">
        <v>10819.5</v>
      </c>
      <c r="B10821" s="7">
        <v>0</v>
      </c>
      <c r="C10821" s="7"/>
      <c r="D10821" s="7"/>
      <c r="E10821" s="7"/>
      <c r="H10821">
        <v>10819.5</v>
      </c>
      <c r="I10821">
        <v>0</v>
      </c>
    </row>
    <row r="10822" spans="1:9">
      <c r="A10822" s="7">
        <v>10820.5</v>
      </c>
      <c r="B10822" s="7">
        <v>0</v>
      </c>
      <c r="C10822" s="7"/>
      <c r="D10822" s="7"/>
      <c r="E10822" s="7"/>
      <c r="H10822">
        <v>10820.5</v>
      </c>
      <c r="I10822">
        <v>0</v>
      </c>
    </row>
    <row r="10823" spans="1:9">
      <c r="A10823" s="7">
        <v>10821.5</v>
      </c>
      <c r="B10823" s="7">
        <v>0</v>
      </c>
      <c r="C10823" s="7"/>
      <c r="D10823" s="7"/>
      <c r="E10823" s="7"/>
      <c r="H10823">
        <v>10821.5</v>
      </c>
      <c r="I10823">
        <v>0</v>
      </c>
    </row>
    <row r="10824" spans="1:9">
      <c r="A10824" s="7">
        <v>10822.5</v>
      </c>
      <c r="B10824" s="7">
        <v>0</v>
      </c>
      <c r="C10824" s="7"/>
      <c r="D10824" s="7"/>
      <c r="E10824" s="7"/>
      <c r="H10824">
        <v>10822.5</v>
      </c>
      <c r="I10824">
        <v>0</v>
      </c>
    </row>
    <row r="10825" spans="1:9">
      <c r="A10825" s="7">
        <v>10823.5</v>
      </c>
      <c r="B10825" s="7">
        <v>0</v>
      </c>
      <c r="C10825" s="7"/>
      <c r="D10825" s="7"/>
      <c r="E10825" s="7"/>
      <c r="H10825">
        <v>10823.5</v>
      </c>
      <c r="I10825">
        <v>0</v>
      </c>
    </row>
    <row r="10826" spans="1:9">
      <c r="A10826" s="7">
        <v>10824.5</v>
      </c>
      <c r="B10826" s="7">
        <v>0</v>
      </c>
      <c r="C10826" s="7"/>
      <c r="D10826" s="7"/>
      <c r="E10826" s="7"/>
      <c r="H10826">
        <v>10824.5</v>
      </c>
      <c r="I10826">
        <v>0</v>
      </c>
    </row>
    <row r="10827" spans="1:9">
      <c r="A10827" s="7">
        <v>10825.5</v>
      </c>
      <c r="B10827" s="7">
        <v>0</v>
      </c>
      <c r="C10827" s="7"/>
      <c r="D10827" s="7"/>
      <c r="E10827" s="7"/>
      <c r="H10827">
        <v>10825.5</v>
      </c>
      <c r="I10827">
        <v>0</v>
      </c>
    </row>
    <row r="10828" spans="1:9">
      <c r="A10828" s="7">
        <v>10826.5</v>
      </c>
      <c r="B10828" s="7">
        <v>0</v>
      </c>
      <c r="C10828" s="7"/>
      <c r="D10828" s="7"/>
      <c r="E10828" s="7"/>
      <c r="H10828">
        <v>10826.5</v>
      </c>
      <c r="I10828">
        <v>0</v>
      </c>
    </row>
    <row r="10829" spans="1:9">
      <c r="A10829" s="7">
        <v>10827.5</v>
      </c>
      <c r="B10829" s="7">
        <v>0</v>
      </c>
      <c r="C10829" s="7"/>
      <c r="D10829" s="7"/>
      <c r="E10829" s="7"/>
      <c r="H10829">
        <v>10827.5</v>
      </c>
      <c r="I10829">
        <v>0</v>
      </c>
    </row>
    <row r="10830" spans="1:9">
      <c r="A10830" s="7">
        <v>10828.5</v>
      </c>
      <c r="B10830" s="7">
        <v>0</v>
      </c>
      <c r="C10830" s="7"/>
      <c r="D10830" s="7"/>
      <c r="E10830" s="7"/>
      <c r="H10830">
        <v>10828.5</v>
      </c>
      <c r="I10830">
        <v>0</v>
      </c>
    </row>
    <row r="10831" spans="1:9">
      <c r="A10831" s="7">
        <v>10829.5</v>
      </c>
      <c r="B10831" s="7">
        <v>0</v>
      </c>
      <c r="C10831" s="7"/>
      <c r="D10831" s="7"/>
      <c r="E10831" s="7"/>
      <c r="H10831">
        <v>10829.5</v>
      </c>
      <c r="I10831">
        <v>0</v>
      </c>
    </row>
    <row r="10832" spans="1:9">
      <c r="A10832" s="7">
        <v>10830.5</v>
      </c>
      <c r="B10832" s="7">
        <v>0</v>
      </c>
      <c r="C10832" s="7"/>
      <c r="D10832" s="7"/>
      <c r="E10832" s="7"/>
      <c r="H10832">
        <v>10830.5</v>
      </c>
      <c r="I10832">
        <v>0</v>
      </c>
    </row>
    <row r="10833" spans="1:9">
      <c r="A10833" s="7">
        <v>10831.5</v>
      </c>
      <c r="B10833" s="7">
        <v>0</v>
      </c>
      <c r="C10833" s="7"/>
      <c r="D10833" s="7"/>
      <c r="E10833" s="7"/>
      <c r="H10833">
        <v>10831.5</v>
      </c>
      <c r="I10833">
        <v>0</v>
      </c>
    </row>
    <row r="10834" spans="1:9">
      <c r="A10834" s="7">
        <v>10832.5</v>
      </c>
      <c r="B10834" s="7">
        <v>0</v>
      </c>
      <c r="C10834" s="7"/>
      <c r="D10834" s="7"/>
      <c r="E10834" s="7"/>
      <c r="H10834">
        <v>10832.5</v>
      </c>
      <c r="I10834">
        <v>0</v>
      </c>
    </row>
    <row r="10835" spans="1:9">
      <c r="A10835" s="7">
        <v>10833.5</v>
      </c>
      <c r="B10835" s="7">
        <v>0</v>
      </c>
      <c r="C10835" s="7"/>
      <c r="D10835" s="7"/>
      <c r="E10835" s="7"/>
      <c r="H10835">
        <v>10833.5</v>
      </c>
      <c r="I10835">
        <v>0</v>
      </c>
    </row>
    <row r="10836" spans="1:9">
      <c r="A10836" s="7">
        <v>10834.5</v>
      </c>
      <c r="B10836" s="7">
        <v>0</v>
      </c>
      <c r="C10836" s="7"/>
      <c r="D10836" s="7"/>
      <c r="E10836" s="7"/>
      <c r="H10836">
        <v>10834.5</v>
      </c>
      <c r="I10836">
        <v>0</v>
      </c>
    </row>
    <row r="10837" spans="1:9">
      <c r="A10837" s="7">
        <v>10835.5</v>
      </c>
      <c r="B10837" s="7">
        <v>0</v>
      </c>
      <c r="C10837" s="7"/>
      <c r="D10837" s="7"/>
      <c r="E10837" s="7"/>
      <c r="H10837">
        <v>10835.5</v>
      </c>
      <c r="I10837">
        <v>0</v>
      </c>
    </row>
    <row r="10838" spans="1:9">
      <c r="A10838" s="7">
        <v>10836.5</v>
      </c>
      <c r="B10838" s="7">
        <v>0</v>
      </c>
      <c r="C10838" s="7"/>
      <c r="D10838" s="7"/>
      <c r="E10838" s="7"/>
      <c r="H10838">
        <v>10836.5</v>
      </c>
      <c r="I10838">
        <v>0</v>
      </c>
    </row>
    <row r="10839" spans="1:9">
      <c r="A10839" s="7">
        <v>10837.5</v>
      </c>
      <c r="B10839" s="7">
        <v>0</v>
      </c>
      <c r="C10839" s="7"/>
      <c r="D10839" s="7"/>
      <c r="E10839" s="7"/>
      <c r="H10839">
        <v>10837.5</v>
      </c>
      <c r="I10839">
        <v>0</v>
      </c>
    </row>
    <row r="10840" spans="1:9">
      <c r="A10840" s="7">
        <v>10838.5</v>
      </c>
      <c r="B10840" s="7">
        <v>0</v>
      </c>
      <c r="C10840" s="7"/>
      <c r="D10840" s="7"/>
      <c r="E10840" s="7"/>
      <c r="H10840">
        <v>10838.5</v>
      </c>
      <c r="I10840">
        <v>0</v>
      </c>
    </row>
    <row r="10841" spans="1:9">
      <c r="A10841" s="7">
        <v>10839.5</v>
      </c>
      <c r="B10841" s="7">
        <v>0</v>
      </c>
      <c r="C10841" s="7"/>
      <c r="D10841" s="7"/>
      <c r="E10841" s="7"/>
      <c r="H10841">
        <v>10839.5</v>
      </c>
      <c r="I10841">
        <v>0</v>
      </c>
    </row>
    <row r="10842" spans="1:9">
      <c r="A10842" s="7">
        <v>10840.5</v>
      </c>
      <c r="B10842" s="7">
        <v>0</v>
      </c>
      <c r="C10842" s="7"/>
      <c r="D10842" s="7"/>
      <c r="E10842" s="7"/>
      <c r="H10842">
        <v>10840.5</v>
      </c>
      <c r="I10842">
        <v>0</v>
      </c>
    </row>
    <row r="10843" spans="1:9">
      <c r="A10843" s="7">
        <v>10841.5</v>
      </c>
      <c r="B10843" s="7">
        <v>0</v>
      </c>
      <c r="C10843" s="7"/>
      <c r="D10843" s="7"/>
      <c r="E10843" s="7"/>
      <c r="H10843">
        <v>10841.5</v>
      </c>
      <c r="I10843">
        <v>0</v>
      </c>
    </row>
    <row r="10844" spans="1:9">
      <c r="A10844" s="7">
        <v>10842.5</v>
      </c>
      <c r="B10844" s="7">
        <v>0</v>
      </c>
      <c r="C10844" s="7"/>
      <c r="D10844" s="7"/>
      <c r="E10844" s="7"/>
      <c r="H10844">
        <v>10842.5</v>
      </c>
      <c r="I10844">
        <v>0</v>
      </c>
    </row>
    <row r="10845" spans="1:9">
      <c r="A10845" s="7">
        <v>10843.5</v>
      </c>
      <c r="B10845" s="7">
        <v>0</v>
      </c>
      <c r="C10845" s="7"/>
      <c r="D10845" s="7"/>
      <c r="E10845" s="7"/>
      <c r="H10845">
        <v>10843.5</v>
      </c>
      <c r="I10845">
        <v>0</v>
      </c>
    </row>
    <row r="10846" spans="1:9">
      <c r="A10846" s="7">
        <v>10844.5</v>
      </c>
      <c r="B10846" s="7">
        <v>0</v>
      </c>
      <c r="C10846" s="7"/>
      <c r="D10846" s="7"/>
      <c r="E10846" s="7"/>
      <c r="H10846">
        <v>10844.5</v>
      </c>
      <c r="I10846">
        <v>0</v>
      </c>
    </row>
    <row r="10847" spans="1:9">
      <c r="A10847" s="7">
        <v>10845.5</v>
      </c>
      <c r="B10847" s="7">
        <v>0</v>
      </c>
      <c r="C10847" s="7"/>
      <c r="D10847" s="7"/>
      <c r="E10847" s="7"/>
      <c r="H10847">
        <v>10845.5</v>
      </c>
      <c r="I10847">
        <v>0</v>
      </c>
    </row>
    <row r="10848" spans="1:9">
      <c r="A10848" s="7">
        <v>10846.5</v>
      </c>
      <c r="B10848" s="7">
        <v>0</v>
      </c>
      <c r="C10848" s="7"/>
      <c r="D10848" s="7"/>
      <c r="E10848" s="7"/>
      <c r="H10848">
        <v>10846.5</v>
      </c>
      <c r="I10848">
        <v>0</v>
      </c>
    </row>
    <row r="10849" spans="1:9">
      <c r="A10849" s="7">
        <v>10847.5</v>
      </c>
      <c r="B10849" s="7">
        <v>0</v>
      </c>
      <c r="C10849" s="7"/>
      <c r="D10849" s="7"/>
      <c r="E10849" s="7"/>
      <c r="H10849">
        <v>10847.5</v>
      </c>
      <c r="I10849">
        <v>0</v>
      </c>
    </row>
    <row r="10850" spans="1:9">
      <c r="A10850" s="7">
        <v>10848.5</v>
      </c>
      <c r="B10850" s="7">
        <v>0</v>
      </c>
      <c r="C10850" s="7"/>
      <c r="D10850" s="7"/>
      <c r="E10850" s="7"/>
      <c r="H10850">
        <v>10848.5</v>
      </c>
      <c r="I10850">
        <v>0</v>
      </c>
    </row>
    <row r="10851" spans="1:9">
      <c r="A10851" s="7">
        <v>10849.5</v>
      </c>
      <c r="B10851" s="7">
        <v>0</v>
      </c>
      <c r="C10851" s="7"/>
      <c r="D10851" s="7"/>
      <c r="E10851" s="7"/>
      <c r="H10851">
        <v>10849.5</v>
      </c>
      <c r="I10851">
        <v>0</v>
      </c>
    </row>
    <row r="10852" spans="1:9">
      <c r="A10852" s="7">
        <v>10850.5</v>
      </c>
      <c r="B10852" s="7">
        <v>0</v>
      </c>
      <c r="C10852" s="7"/>
      <c r="D10852" s="7"/>
      <c r="E10852" s="7"/>
      <c r="H10852">
        <v>10850.5</v>
      </c>
      <c r="I10852">
        <v>0</v>
      </c>
    </row>
    <row r="10853" spans="1:9">
      <c r="A10853" s="7">
        <v>10851.5</v>
      </c>
      <c r="B10853" s="7">
        <v>0</v>
      </c>
      <c r="C10853" s="7"/>
      <c r="D10853" s="7"/>
      <c r="E10853" s="7"/>
      <c r="H10853">
        <v>10851.5</v>
      </c>
      <c r="I10853">
        <v>0</v>
      </c>
    </row>
    <row r="10854" spans="1:9">
      <c r="A10854" s="7">
        <v>10852.5</v>
      </c>
      <c r="B10854" s="7">
        <v>0</v>
      </c>
      <c r="C10854" s="7"/>
      <c r="D10854" s="7"/>
      <c r="E10854" s="7"/>
      <c r="H10854">
        <v>10852.5</v>
      </c>
      <c r="I10854">
        <v>0</v>
      </c>
    </row>
    <row r="10855" spans="1:9">
      <c r="A10855" s="7">
        <v>10853.5</v>
      </c>
      <c r="B10855" s="7">
        <v>0</v>
      </c>
      <c r="C10855" s="7"/>
      <c r="D10855" s="7"/>
      <c r="E10855" s="7"/>
      <c r="H10855">
        <v>10853.5</v>
      </c>
      <c r="I10855">
        <v>0</v>
      </c>
    </row>
    <row r="10856" spans="1:9">
      <c r="A10856" s="7">
        <v>10854.5</v>
      </c>
      <c r="B10856" s="7">
        <v>0</v>
      </c>
      <c r="C10856" s="7"/>
      <c r="D10856" s="7"/>
      <c r="E10856" s="7"/>
      <c r="H10856">
        <v>10854.5</v>
      </c>
      <c r="I10856">
        <v>0</v>
      </c>
    </row>
    <row r="10857" spans="1:9">
      <c r="A10857" s="7">
        <v>10855.5</v>
      </c>
      <c r="B10857" s="7">
        <v>0</v>
      </c>
      <c r="C10857" s="7"/>
      <c r="D10857" s="7"/>
      <c r="E10857" s="7"/>
      <c r="H10857">
        <v>10855.5</v>
      </c>
      <c r="I10857">
        <v>0</v>
      </c>
    </row>
    <row r="10858" spans="1:9">
      <c r="A10858" s="7">
        <v>10856.5</v>
      </c>
      <c r="B10858" s="7">
        <v>0</v>
      </c>
      <c r="C10858" s="7"/>
      <c r="D10858" s="7"/>
      <c r="E10858" s="7"/>
      <c r="H10858">
        <v>10856.5</v>
      </c>
      <c r="I10858">
        <v>0</v>
      </c>
    </row>
    <row r="10859" spans="1:9">
      <c r="A10859" s="7">
        <v>10857.5</v>
      </c>
      <c r="B10859" s="7">
        <v>0</v>
      </c>
      <c r="C10859" s="7"/>
      <c r="D10859" s="7"/>
      <c r="E10859" s="7"/>
      <c r="H10859">
        <v>10857.5</v>
      </c>
      <c r="I10859">
        <v>0</v>
      </c>
    </row>
    <row r="10860" spans="1:9">
      <c r="A10860" s="7">
        <v>10858.5</v>
      </c>
      <c r="B10860" s="7">
        <v>0</v>
      </c>
      <c r="C10860" s="7"/>
      <c r="D10860" s="7"/>
      <c r="E10860" s="7"/>
      <c r="H10860">
        <v>10858.5</v>
      </c>
      <c r="I10860">
        <v>0</v>
      </c>
    </row>
    <row r="10861" spans="1:9">
      <c r="A10861" s="7">
        <v>10859.5</v>
      </c>
      <c r="B10861" s="7">
        <v>0</v>
      </c>
      <c r="C10861" s="7"/>
      <c r="D10861" s="7"/>
      <c r="E10861" s="7"/>
      <c r="H10861">
        <v>10859.5</v>
      </c>
      <c r="I10861">
        <v>0</v>
      </c>
    </row>
    <row r="10862" spans="1:9">
      <c r="A10862" s="7">
        <v>10860.5</v>
      </c>
      <c r="B10862" s="7">
        <v>0</v>
      </c>
      <c r="C10862" s="7"/>
      <c r="D10862" s="7"/>
      <c r="E10862" s="7"/>
      <c r="H10862">
        <v>10860.5</v>
      </c>
      <c r="I10862">
        <v>0</v>
      </c>
    </row>
    <row r="10863" spans="1:9">
      <c r="A10863" s="7">
        <v>10861.5</v>
      </c>
      <c r="B10863" s="7">
        <v>0</v>
      </c>
      <c r="C10863" s="7"/>
      <c r="D10863" s="7"/>
      <c r="E10863" s="7"/>
      <c r="H10863">
        <v>10861.5</v>
      </c>
      <c r="I10863">
        <v>0</v>
      </c>
    </row>
    <row r="10864" spans="1:9">
      <c r="A10864" s="7">
        <v>10862.5</v>
      </c>
      <c r="B10864" s="7">
        <v>0</v>
      </c>
      <c r="C10864" s="7"/>
      <c r="D10864" s="7"/>
      <c r="E10864" s="7"/>
      <c r="H10864">
        <v>10862.5</v>
      </c>
      <c r="I10864">
        <v>0</v>
      </c>
    </row>
    <row r="10865" spans="1:9">
      <c r="A10865" s="7">
        <v>10863.5</v>
      </c>
      <c r="B10865" s="7">
        <v>0</v>
      </c>
      <c r="C10865" s="7"/>
      <c r="D10865" s="7"/>
      <c r="E10865" s="7"/>
      <c r="H10865">
        <v>10863.5</v>
      </c>
      <c r="I10865">
        <v>0</v>
      </c>
    </row>
    <row r="10866" spans="1:9">
      <c r="A10866" s="7">
        <v>10864.5</v>
      </c>
      <c r="B10866" s="7">
        <v>0</v>
      </c>
      <c r="C10866" s="7"/>
      <c r="D10866" s="7"/>
      <c r="E10866" s="7"/>
      <c r="H10866">
        <v>10864.5</v>
      </c>
      <c r="I10866">
        <v>0</v>
      </c>
    </row>
    <row r="10867" spans="1:9">
      <c r="A10867" s="7">
        <v>10865.5</v>
      </c>
      <c r="B10867" s="7">
        <v>0</v>
      </c>
      <c r="C10867" s="7"/>
      <c r="D10867" s="7"/>
      <c r="E10867" s="7"/>
      <c r="H10867">
        <v>10865.5</v>
      </c>
      <c r="I10867">
        <v>0</v>
      </c>
    </row>
    <row r="10868" spans="1:9">
      <c r="A10868" s="7">
        <v>10866.5</v>
      </c>
      <c r="B10868" s="7">
        <v>0</v>
      </c>
      <c r="C10868" s="7"/>
      <c r="D10868" s="7"/>
      <c r="E10868" s="7"/>
      <c r="H10868">
        <v>10866.5</v>
      </c>
      <c r="I10868">
        <v>0</v>
      </c>
    </row>
    <row r="10869" spans="1:9">
      <c r="A10869" s="7">
        <v>10867.5</v>
      </c>
      <c r="B10869" s="7">
        <v>0</v>
      </c>
      <c r="C10869" s="7"/>
      <c r="D10869" s="7"/>
      <c r="E10869" s="7"/>
      <c r="H10869">
        <v>10867.5</v>
      </c>
      <c r="I10869">
        <v>0</v>
      </c>
    </row>
    <row r="10870" spans="1:9">
      <c r="A10870" s="7">
        <v>10868.5</v>
      </c>
      <c r="B10870" s="7">
        <v>0</v>
      </c>
      <c r="C10870" s="7"/>
      <c r="D10870" s="7"/>
      <c r="E10870" s="7"/>
      <c r="H10870">
        <v>10868.5</v>
      </c>
      <c r="I10870">
        <v>0</v>
      </c>
    </row>
    <row r="10871" spans="1:9">
      <c r="A10871" s="7">
        <v>10869.5</v>
      </c>
      <c r="B10871" s="7">
        <v>0</v>
      </c>
      <c r="C10871" s="7"/>
      <c r="D10871" s="7"/>
      <c r="E10871" s="7"/>
      <c r="H10871">
        <v>10869.5</v>
      </c>
      <c r="I10871">
        <v>0</v>
      </c>
    </row>
    <row r="10872" spans="1:9">
      <c r="A10872" s="7">
        <v>10870.5</v>
      </c>
      <c r="B10872" s="7">
        <v>0</v>
      </c>
      <c r="C10872" s="7"/>
      <c r="D10872" s="7"/>
      <c r="E10872" s="7"/>
      <c r="H10872">
        <v>10870.5</v>
      </c>
      <c r="I10872">
        <v>0</v>
      </c>
    </row>
    <row r="10873" spans="1:9">
      <c r="A10873" s="7">
        <v>10871.5</v>
      </c>
      <c r="B10873" s="7">
        <v>0</v>
      </c>
      <c r="C10873" s="7"/>
      <c r="D10873" s="7"/>
      <c r="E10873" s="7"/>
      <c r="H10873">
        <v>10871.5</v>
      </c>
      <c r="I10873">
        <v>0</v>
      </c>
    </row>
    <row r="10874" spans="1:9">
      <c r="A10874" s="7">
        <v>10872.5</v>
      </c>
      <c r="B10874" s="7">
        <v>0</v>
      </c>
      <c r="C10874" s="7"/>
      <c r="D10874" s="7"/>
      <c r="E10874" s="7"/>
      <c r="H10874">
        <v>10872.5</v>
      </c>
      <c r="I10874">
        <v>0</v>
      </c>
    </row>
    <row r="10875" spans="1:9">
      <c r="A10875" s="7">
        <v>10873.5</v>
      </c>
      <c r="B10875" s="7">
        <v>0</v>
      </c>
      <c r="C10875" s="7"/>
      <c r="D10875" s="7"/>
      <c r="E10875" s="7"/>
      <c r="H10875">
        <v>10873.5</v>
      </c>
      <c r="I10875">
        <v>0</v>
      </c>
    </row>
    <row r="10876" spans="1:9">
      <c r="A10876" s="7">
        <v>10874.5</v>
      </c>
      <c r="B10876" s="7">
        <v>0</v>
      </c>
      <c r="C10876" s="7"/>
      <c r="D10876" s="7"/>
      <c r="E10876" s="7"/>
      <c r="H10876">
        <v>10874.5</v>
      </c>
      <c r="I10876">
        <v>0</v>
      </c>
    </row>
    <row r="10877" spans="1:9">
      <c r="A10877" s="7">
        <v>10875.5</v>
      </c>
      <c r="B10877" s="7">
        <v>0</v>
      </c>
      <c r="C10877" s="7"/>
      <c r="D10877" s="7"/>
      <c r="E10877" s="7"/>
      <c r="H10877">
        <v>10875.5</v>
      </c>
      <c r="I10877">
        <v>0</v>
      </c>
    </row>
    <row r="10878" spans="1:9">
      <c r="A10878" s="7">
        <v>10876.5</v>
      </c>
      <c r="B10878" s="7">
        <v>0</v>
      </c>
      <c r="C10878" s="7"/>
      <c r="D10878" s="7"/>
      <c r="E10878" s="7"/>
      <c r="H10878">
        <v>10876.5</v>
      </c>
      <c r="I10878">
        <v>0</v>
      </c>
    </row>
    <row r="10879" spans="1:9">
      <c r="A10879" s="7">
        <v>10877.5</v>
      </c>
      <c r="B10879" s="7">
        <v>0</v>
      </c>
      <c r="C10879" s="7"/>
      <c r="D10879" s="7"/>
      <c r="E10879" s="7"/>
      <c r="H10879">
        <v>10877.5</v>
      </c>
      <c r="I10879">
        <v>0</v>
      </c>
    </row>
    <row r="10880" spans="1:9">
      <c r="A10880" s="7">
        <v>10878.5</v>
      </c>
      <c r="B10880" s="7">
        <v>0</v>
      </c>
      <c r="C10880" s="7"/>
      <c r="D10880" s="7"/>
      <c r="E10880" s="7"/>
      <c r="H10880">
        <v>10878.5</v>
      </c>
      <c r="I10880">
        <v>1</v>
      </c>
    </row>
    <row r="10881" spans="1:9">
      <c r="A10881" s="7">
        <v>10879.5</v>
      </c>
      <c r="B10881" s="7">
        <v>0</v>
      </c>
      <c r="C10881" s="7"/>
      <c r="D10881" s="7"/>
      <c r="E10881" s="7"/>
      <c r="H10881">
        <v>10879.5</v>
      </c>
      <c r="I10881">
        <v>0</v>
      </c>
    </row>
    <row r="10882" spans="1:9">
      <c r="A10882" s="7">
        <v>10880.5</v>
      </c>
      <c r="B10882" s="7">
        <v>0</v>
      </c>
      <c r="C10882" s="7"/>
      <c r="D10882" s="7"/>
      <c r="E10882" s="7"/>
      <c r="H10882">
        <v>10880.5</v>
      </c>
      <c r="I10882">
        <v>0</v>
      </c>
    </row>
    <row r="10883" spans="1:9">
      <c r="A10883" s="7">
        <v>10881.5</v>
      </c>
      <c r="B10883" s="7">
        <v>0</v>
      </c>
      <c r="C10883" s="7"/>
      <c r="D10883" s="7"/>
      <c r="E10883" s="7"/>
      <c r="H10883">
        <v>10881.5</v>
      </c>
      <c r="I10883">
        <v>0</v>
      </c>
    </row>
    <row r="10884" spans="1:9">
      <c r="A10884" s="7">
        <v>10882.5</v>
      </c>
      <c r="B10884" s="7">
        <v>0</v>
      </c>
      <c r="C10884" s="7"/>
      <c r="D10884" s="7"/>
      <c r="E10884" s="7"/>
      <c r="H10884">
        <v>10882.5</v>
      </c>
      <c r="I10884">
        <v>0</v>
      </c>
    </row>
    <row r="10885" spans="1:9">
      <c r="A10885" s="7">
        <v>10883.5</v>
      </c>
      <c r="B10885" s="7">
        <v>0</v>
      </c>
      <c r="C10885" s="7"/>
      <c r="D10885" s="7"/>
      <c r="E10885" s="7"/>
      <c r="H10885">
        <v>10883.5</v>
      </c>
      <c r="I10885">
        <v>0</v>
      </c>
    </row>
    <row r="10886" spans="1:9">
      <c r="A10886" s="7">
        <v>10884.5</v>
      </c>
      <c r="B10886" s="7">
        <v>0</v>
      </c>
      <c r="C10886" s="7"/>
      <c r="D10886" s="7"/>
      <c r="E10886" s="7"/>
      <c r="H10886">
        <v>10884.5</v>
      </c>
      <c r="I10886">
        <v>0</v>
      </c>
    </row>
    <row r="10887" spans="1:9">
      <c r="A10887" s="7">
        <v>10885.5</v>
      </c>
      <c r="B10887" s="7">
        <v>0</v>
      </c>
      <c r="C10887" s="7"/>
      <c r="D10887" s="7"/>
      <c r="E10887" s="7"/>
      <c r="H10887">
        <v>10885.5</v>
      </c>
      <c r="I10887">
        <v>0</v>
      </c>
    </row>
    <row r="10888" spans="1:9">
      <c r="A10888" s="7">
        <v>10886.5</v>
      </c>
      <c r="B10888" s="7">
        <v>0</v>
      </c>
      <c r="C10888" s="7"/>
      <c r="D10888" s="7"/>
      <c r="E10888" s="7"/>
      <c r="H10888">
        <v>10886.5</v>
      </c>
      <c r="I10888">
        <v>0</v>
      </c>
    </row>
    <row r="10889" spans="1:9">
      <c r="A10889" s="7">
        <v>10887.5</v>
      </c>
      <c r="B10889" s="7">
        <v>0</v>
      </c>
      <c r="C10889" s="7"/>
      <c r="D10889" s="7"/>
      <c r="E10889" s="7"/>
      <c r="H10889">
        <v>10887.5</v>
      </c>
      <c r="I10889">
        <v>0</v>
      </c>
    </row>
    <row r="10890" spans="1:9">
      <c r="A10890" s="7">
        <v>10888.5</v>
      </c>
      <c r="B10890" s="7">
        <v>0</v>
      </c>
      <c r="C10890" s="7"/>
      <c r="D10890" s="7"/>
      <c r="E10890" s="7"/>
      <c r="H10890">
        <v>10888.5</v>
      </c>
      <c r="I10890">
        <v>0</v>
      </c>
    </row>
    <row r="10891" spans="1:9">
      <c r="A10891" s="7">
        <v>10889.5</v>
      </c>
      <c r="B10891" s="7">
        <v>0</v>
      </c>
      <c r="C10891" s="7"/>
      <c r="D10891" s="7"/>
      <c r="E10891" s="7"/>
      <c r="H10891">
        <v>10889.5</v>
      </c>
      <c r="I10891">
        <v>0</v>
      </c>
    </row>
    <row r="10892" spans="1:9">
      <c r="A10892" s="7">
        <v>10890.5</v>
      </c>
      <c r="B10892" s="7">
        <v>0</v>
      </c>
      <c r="C10892" s="7"/>
      <c r="D10892" s="7"/>
      <c r="E10892" s="7"/>
      <c r="H10892">
        <v>10890.5</v>
      </c>
      <c r="I10892">
        <v>0</v>
      </c>
    </row>
    <row r="10893" spans="1:9">
      <c r="A10893" s="7">
        <v>10891.5</v>
      </c>
      <c r="B10893" s="7">
        <v>0</v>
      </c>
      <c r="C10893" s="7"/>
      <c r="D10893" s="7"/>
      <c r="E10893" s="7"/>
      <c r="H10893">
        <v>10891.5</v>
      </c>
      <c r="I10893">
        <v>0</v>
      </c>
    </row>
    <row r="10894" spans="1:9">
      <c r="A10894" s="7">
        <v>10892.5</v>
      </c>
      <c r="B10894" s="7">
        <v>0</v>
      </c>
      <c r="C10894" s="7"/>
      <c r="D10894" s="7"/>
      <c r="E10894" s="7"/>
      <c r="H10894">
        <v>10892.5</v>
      </c>
      <c r="I10894">
        <v>0</v>
      </c>
    </row>
    <row r="10895" spans="1:9">
      <c r="A10895" s="7">
        <v>10893.5</v>
      </c>
      <c r="B10895" s="7">
        <v>0</v>
      </c>
      <c r="C10895" s="7"/>
      <c r="D10895" s="7"/>
      <c r="E10895" s="7"/>
      <c r="H10895">
        <v>10893.5</v>
      </c>
      <c r="I10895">
        <v>0</v>
      </c>
    </row>
    <row r="10896" spans="1:9">
      <c r="A10896" s="7">
        <v>10894.5</v>
      </c>
      <c r="B10896" s="7">
        <v>0</v>
      </c>
      <c r="C10896" s="7"/>
      <c r="D10896" s="7"/>
      <c r="E10896" s="7"/>
      <c r="H10896">
        <v>10894.5</v>
      </c>
      <c r="I10896">
        <v>0</v>
      </c>
    </row>
    <row r="10897" spans="1:9">
      <c r="A10897" s="7">
        <v>10895.5</v>
      </c>
      <c r="B10897" s="7">
        <v>0</v>
      </c>
      <c r="C10897" s="7"/>
      <c r="D10897" s="7"/>
      <c r="E10897" s="7"/>
      <c r="H10897">
        <v>10895.5</v>
      </c>
      <c r="I10897">
        <v>0</v>
      </c>
    </row>
    <row r="10898" spans="1:9">
      <c r="A10898" s="7">
        <v>10896.5</v>
      </c>
      <c r="B10898" s="7">
        <v>0</v>
      </c>
      <c r="C10898" s="7"/>
      <c r="D10898" s="7"/>
      <c r="E10898" s="7"/>
      <c r="H10898">
        <v>10896.5</v>
      </c>
      <c r="I10898">
        <v>0</v>
      </c>
    </row>
    <row r="10899" spans="1:9">
      <c r="A10899" s="7">
        <v>10897.5</v>
      </c>
      <c r="B10899" s="7">
        <v>0</v>
      </c>
      <c r="C10899" s="7"/>
      <c r="D10899" s="7"/>
      <c r="E10899" s="7"/>
      <c r="H10899">
        <v>10897.5</v>
      </c>
      <c r="I10899">
        <v>0</v>
      </c>
    </row>
    <row r="10900" spans="1:9">
      <c r="A10900" s="7">
        <v>10898.5</v>
      </c>
      <c r="B10900" s="7">
        <v>0</v>
      </c>
      <c r="C10900" s="7"/>
      <c r="D10900" s="7"/>
      <c r="E10900" s="7"/>
      <c r="H10900">
        <v>10898.5</v>
      </c>
      <c r="I10900">
        <v>0</v>
      </c>
    </row>
    <row r="10901" spans="1:9">
      <c r="A10901" s="7">
        <v>10899.5</v>
      </c>
      <c r="B10901" s="7">
        <v>0</v>
      </c>
      <c r="C10901" s="7"/>
      <c r="D10901" s="7"/>
      <c r="E10901" s="7"/>
      <c r="H10901">
        <v>10899.5</v>
      </c>
      <c r="I10901">
        <v>0</v>
      </c>
    </row>
    <row r="10902" spans="1:9">
      <c r="A10902" s="7">
        <v>10900.5</v>
      </c>
      <c r="B10902" s="7">
        <v>0</v>
      </c>
      <c r="C10902" s="7"/>
      <c r="D10902" s="7"/>
      <c r="E10902" s="7"/>
      <c r="H10902">
        <v>10900.5</v>
      </c>
      <c r="I10902">
        <v>0</v>
      </c>
    </row>
    <row r="10903" spans="1:9">
      <c r="A10903" s="7">
        <v>10901.5</v>
      </c>
      <c r="B10903" s="7">
        <v>0</v>
      </c>
      <c r="C10903" s="7"/>
      <c r="D10903" s="7"/>
      <c r="E10903" s="7"/>
      <c r="H10903">
        <v>10901.5</v>
      </c>
      <c r="I10903">
        <v>0</v>
      </c>
    </row>
    <row r="10904" spans="1:9">
      <c r="A10904" s="7">
        <v>10902.5</v>
      </c>
      <c r="B10904" s="7">
        <v>0</v>
      </c>
      <c r="C10904" s="7"/>
      <c r="D10904" s="7"/>
      <c r="E10904" s="7"/>
      <c r="H10904">
        <v>10902.5</v>
      </c>
      <c r="I10904">
        <v>0</v>
      </c>
    </row>
    <row r="10905" spans="1:9">
      <c r="A10905" s="7">
        <v>10903.5</v>
      </c>
      <c r="B10905" s="7">
        <v>0</v>
      </c>
      <c r="C10905" s="7"/>
      <c r="D10905" s="7"/>
      <c r="E10905" s="7"/>
      <c r="H10905">
        <v>10903.5</v>
      </c>
      <c r="I10905">
        <v>0</v>
      </c>
    </row>
    <row r="10906" spans="1:9">
      <c r="A10906" s="7">
        <v>10904.5</v>
      </c>
      <c r="B10906" s="7">
        <v>0</v>
      </c>
      <c r="C10906" s="7"/>
      <c r="D10906" s="7"/>
      <c r="E10906" s="7"/>
      <c r="H10906">
        <v>10904.5</v>
      </c>
      <c r="I10906">
        <v>0</v>
      </c>
    </row>
    <row r="10907" spans="1:9">
      <c r="A10907" s="7">
        <v>10905.5</v>
      </c>
      <c r="B10907" s="7">
        <v>0</v>
      </c>
      <c r="C10907" s="7"/>
      <c r="D10907" s="7"/>
      <c r="E10907" s="7"/>
      <c r="H10907">
        <v>10905.5</v>
      </c>
      <c r="I10907">
        <v>0</v>
      </c>
    </row>
    <row r="10908" spans="1:9">
      <c r="A10908" s="7">
        <v>10906.5</v>
      </c>
      <c r="B10908" s="7">
        <v>0</v>
      </c>
      <c r="C10908" s="7"/>
      <c r="D10908" s="7"/>
      <c r="E10908" s="7"/>
      <c r="H10908">
        <v>10906.5</v>
      </c>
      <c r="I10908">
        <v>0</v>
      </c>
    </row>
    <row r="10909" spans="1:9">
      <c r="A10909" s="7">
        <v>10907.5</v>
      </c>
      <c r="B10909" s="7">
        <v>0</v>
      </c>
      <c r="C10909" s="7"/>
      <c r="D10909" s="7"/>
      <c r="E10909" s="7"/>
      <c r="H10909">
        <v>10907.5</v>
      </c>
      <c r="I10909">
        <v>0</v>
      </c>
    </row>
    <row r="10910" spans="1:9">
      <c r="A10910" s="7">
        <v>10908.5</v>
      </c>
      <c r="B10910" s="7">
        <v>1</v>
      </c>
      <c r="C10910" s="7"/>
      <c r="D10910" s="7"/>
      <c r="E10910" s="7"/>
      <c r="H10910">
        <v>10908.5</v>
      </c>
      <c r="I10910">
        <v>0</v>
      </c>
    </row>
    <row r="10911" spans="1:9">
      <c r="A10911" s="7">
        <v>10909.5</v>
      </c>
      <c r="B10911" s="7">
        <v>0</v>
      </c>
      <c r="C10911" s="7"/>
      <c r="D10911" s="7"/>
      <c r="E10911" s="7"/>
      <c r="H10911">
        <v>10909.5</v>
      </c>
      <c r="I10911">
        <v>0</v>
      </c>
    </row>
    <row r="10912" spans="1:9">
      <c r="A10912" s="7">
        <v>10910.5</v>
      </c>
      <c r="B10912" s="7">
        <v>0</v>
      </c>
      <c r="C10912" s="7"/>
      <c r="D10912" s="7"/>
      <c r="E10912" s="7"/>
      <c r="H10912">
        <v>10910.5</v>
      </c>
      <c r="I10912">
        <v>0</v>
      </c>
    </row>
    <row r="10913" spans="1:9">
      <c r="A10913" s="7">
        <v>10911.5</v>
      </c>
      <c r="B10913" s="7">
        <v>0</v>
      </c>
      <c r="C10913" s="7"/>
      <c r="D10913" s="7"/>
      <c r="E10913" s="7"/>
      <c r="H10913">
        <v>10911.5</v>
      </c>
      <c r="I10913">
        <v>0</v>
      </c>
    </row>
    <row r="10914" spans="1:9">
      <c r="A10914" s="7">
        <v>10912.5</v>
      </c>
      <c r="B10914" s="7">
        <v>0</v>
      </c>
      <c r="C10914" s="7"/>
      <c r="D10914" s="7"/>
      <c r="E10914" s="7"/>
      <c r="H10914">
        <v>10912.5</v>
      </c>
      <c r="I10914">
        <v>0</v>
      </c>
    </row>
    <row r="10915" spans="1:9">
      <c r="A10915" s="7">
        <v>10913.5</v>
      </c>
      <c r="B10915" s="7">
        <v>0</v>
      </c>
      <c r="C10915" s="7"/>
      <c r="D10915" s="7"/>
      <c r="E10915" s="7"/>
      <c r="H10915">
        <v>10913.5</v>
      </c>
      <c r="I10915">
        <v>0</v>
      </c>
    </row>
    <row r="10916" spans="1:9">
      <c r="A10916" s="7">
        <v>10914.5</v>
      </c>
      <c r="B10916" s="7">
        <v>0</v>
      </c>
      <c r="C10916" s="7"/>
      <c r="D10916" s="7"/>
      <c r="E10916" s="7"/>
      <c r="H10916">
        <v>10914.5</v>
      </c>
      <c r="I10916">
        <v>0</v>
      </c>
    </row>
    <row r="10917" spans="1:9">
      <c r="A10917" s="7">
        <v>10915.5</v>
      </c>
      <c r="B10917" s="7">
        <v>0</v>
      </c>
      <c r="C10917" s="7"/>
      <c r="D10917" s="7"/>
      <c r="E10917" s="7"/>
      <c r="H10917">
        <v>10915.5</v>
      </c>
      <c r="I10917">
        <v>0</v>
      </c>
    </row>
    <row r="10918" spans="1:9">
      <c r="A10918" s="7">
        <v>10916.5</v>
      </c>
      <c r="B10918" s="7">
        <v>0</v>
      </c>
      <c r="C10918" s="7"/>
      <c r="D10918" s="7"/>
      <c r="E10918" s="7"/>
      <c r="H10918">
        <v>10916.5</v>
      </c>
      <c r="I10918">
        <v>0</v>
      </c>
    </row>
    <row r="10919" spans="1:9">
      <c r="A10919" s="7">
        <v>10917.5</v>
      </c>
      <c r="B10919" s="7">
        <v>0</v>
      </c>
      <c r="C10919" s="7"/>
      <c r="D10919" s="7"/>
      <c r="E10919" s="7"/>
      <c r="H10919">
        <v>10917.5</v>
      </c>
      <c r="I10919">
        <v>0</v>
      </c>
    </row>
    <row r="10920" spans="1:9">
      <c r="A10920" s="7">
        <v>10918.5</v>
      </c>
      <c r="B10920" s="7">
        <v>0</v>
      </c>
      <c r="C10920" s="7"/>
      <c r="D10920" s="7"/>
      <c r="E10920" s="7"/>
      <c r="H10920">
        <v>10918.5</v>
      </c>
      <c r="I10920">
        <v>0</v>
      </c>
    </row>
    <row r="10921" spans="1:9">
      <c r="A10921" s="7">
        <v>10919.5</v>
      </c>
      <c r="B10921" s="7">
        <v>0</v>
      </c>
      <c r="C10921" s="7"/>
      <c r="D10921" s="7"/>
      <c r="E10921" s="7"/>
      <c r="H10921">
        <v>10919.5</v>
      </c>
      <c r="I10921">
        <v>0</v>
      </c>
    </row>
    <row r="10922" spans="1:9">
      <c r="A10922" s="7">
        <v>10920.5</v>
      </c>
      <c r="B10922" s="7">
        <v>0</v>
      </c>
      <c r="C10922" s="7"/>
      <c r="D10922" s="7"/>
      <c r="E10922" s="7"/>
      <c r="H10922">
        <v>10920.5</v>
      </c>
      <c r="I10922">
        <v>1</v>
      </c>
    </row>
    <row r="10923" spans="1:9">
      <c r="A10923" s="7">
        <v>10921.5</v>
      </c>
      <c r="B10923" s="7">
        <v>0</v>
      </c>
      <c r="C10923" s="7"/>
      <c r="D10923" s="7"/>
      <c r="E10923" s="7"/>
      <c r="H10923">
        <v>10921.5</v>
      </c>
      <c r="I10923">
        <v>0</v>
      </c>
    </row>
    <row r="10924" spans="1:9">
      <c r="A10924" s="7">
        <v>10922.5</v>
      </c>
      <c r="B10924" s="7">
        <v>0</v>
      </c>
      <c r="C10924" s="7"/>
      <c r="D10924" s="7"/>
      <c r="E10924" s="7"/>
      <c r="H10924">
        <v>10922.5</v>
      </c>
      <c r="I10924">
        <v>0</v>
      </c>
    </row>
    <row r="10925" spans="1:9">
      <c r="A10925" s="7">
        <v>10923.5</v>
      </c>
      <c r="B10925" s="7">
        <v>0</v>
      </c>
      <c r="C10925" s="7"/>
      <c r="D10925" s="7"/>
      <c r="E10925" s="7"/>
      <c r="H10925">
        <v>10923.5</v>
      </c>
      <c r="I10925">
        <v>0</v>
      </c>
    </row>
    <row r="10926" spans="1:9">
      <c r="A10926" s="7">
        <v>10924.5</v>
      </c>
      <c r="B10926" s="7">
        <v>0</v>
      </c>
      <c r="C10926" s="7"/>
      <c r="D10926" s="7"/>
      <c r="E10926" s="7"/>
      <c r="H10926">
        <v>10924.5</v>
      </c>
      <c r="I10926">
        <v>0</v>
      </c>
    </row>
    <row r="10927" spans="1:9">
      <c r="A10927" s="7">
        <v>10925.5</v>
      </c>
      <c r="B10927" s="7">
        <v>0</v>
      </c>
      <c r="C10927" s="7"/>
      <c r="D10927" s="7"/>
      <c r="E10927" s="7"/>
      <c r="H10927">
        <v>10925.5</v>
      </c>
      <c r="I10927">
        <v>0</v>
      </c>
    </row>
    <row r="10928" spans="1:9">
      <c r="A10928" s="7">
        <v>10926.5</v>
      </c>
      <c r="B10928" s="7">
        <v>0</v>
      </c>
      <c r="C10928" s="7"/>
      <c r="D10928" s="7"/>
      <c r="E10928" s="7"/>
      <c r="H10928">
        <v>10926.5</v>
      </c>
      <c r="I10928">
        <v>0</v>
      </c>
    </row>
    <row r="10929" spans="1:9">
      <c r="A10929" s="7">
        <v>10927.5</v>
      </c>
      <c r="B10929" s="7">
        <v>0</v>
      </c>
      <c r="C10929" s="7"/>
      <c r="D10929" s="7"/>
      <c r="E10929" s="7"/>
      <c r="H10929">
        <v>10927.5</v>
      </c>
      <c r="I10929">
        <v>0</v>
      </c>
    </row>
    <row r="10930" spans="1:9">
      <c r="A10930" s="7">
        <v>10928.5</v>
      </c>
      <c r="B10930" s="7">
        <v>0</v>
      </c>
      <c r="C10930" s="7"/>
      <c r="D10930" s="7"/>
      <c r="E10930" s="7"/>
      <c r="H10930">
        <v>10928.5</v>
      </c>
      <c r="I10930">
        <v>0</v>
      </c>
    </row>
    <row r="10931" spans="1:9">
      <c r="A10931" s="7">
        <v>10929.5</v>
      </c>
      <c r="B10931" s="7">
        <v>0</v>
      </c>
      <c r="C10931" s="7"/>
      <c r="D10931" s="7"/>
      <c r="E10931" s="7"/>
      <c r="H10931">
        <v>10929.5</v>
      </c>
      <c r="I10931">
        <v>0</v>
      </c>
    </row>
    <row r="10932" spans="1:9">
      <c r="A10932" s="7">
        <v>10930.5</v>
      </c>
      <c r="B10932" s="7">
        <v>0</v>
      </c>
      <c r="C10932" s="7"/>
      <c r="D10932" s="7"/>
      <c r="E10932" s="7"/>
      <c r="H10932">
        <v>10930.5</v>
      </c>
      <c r="I10932">
        <v>0</v>
      </c>
    </row>
    <row r="10933" spans="1:9">
      <c r="A10933" s="7">
        <v>10931.5</v>
      </c>
      <c r="B10933" s="7">
        <v>0</v>
      </c>
      <c r="C10933" s="7"/>
      <c r="D10933" s="7"/>
      <c r="E10933" s="7"/>
      <c r="H10933">
        <v>10931.5</v>
      </c>
      <c r="I10933">
        <v>0</v>
      </c>
    </row>
    <row r="10934" spans="1:9">
      <c r="A10934" s="7">
        <v>10932.5</v>
      </c>
      <c r="B10934" s="7">
        <v>0</v>
      </c>
      <c r="C10934" s="7"/>
      <c r="D10934" s="7"/>
      <c r="E10934" s="7"/>
      <c r="H10934">
        <v>10932.5</v>
      </c>
      <c r="I10934">
        <v>0</v>
      </c>
    </row>
    <row r="10935" spans="1:9">
      <c r="A10935" s="7">
        <v>10933.5</v>
      </c>
      <c r="B10935" s="7">
        <v>0</v>
      </c>
      <c r="C10935" s="7"/>
      <c r="D10935" s="7"/>
      <c r="E10935" s="7"/>
      <c r="H10935">
        <v>10933.5</v>
      </c>
      <c r="I10935">
        <v>0</v>
      </c>
    </row>
    <row r="10936" spans="1:9">
      <c r="A10936" s="7">
        <v>10934.5</v>
      </c>
      <c r="B10936" s="7">
        <v>0</v>
      </c>
      <c r="C10936" s="7"/>
      <c r="D10936" s="7"/>
      <c r="E10936" s="7"/>
      <c r="H10936">
        <v>10934.5</v>
      </c>
      <c r="I10936">
        <v>0</v>
      </c>
    </row>
    <row r="10937" spans="1:9">
      <c r="A10937" s="7">
        <v>10935.5</v>
      </c>
      <c r="B10937" s="7">
        <v>0</v>
      </c>
      <c r="C10937" s="7"/>
      <c r="D10937" s="7"/>
      <c r="E10937" s="7"/>
      <c r="H10937">
        <v>10935.5</v>
      </c>
      <c r="I10937">
        <v>0</v>
      </c>
    </row>
    <row r="10938" spans="1:9">
      <c r="A10938" s="7">
        <v>10936.5</v>
      </c>
      <c r="B10938" s="7">
        <v>0</v>
      </c>
      <c r="C10938" s="7"/>
      <c r="D10938" s="7"/>
      <c r="E10938" s="7"/>
      <c r="H10938">
        <v>10936.5</v>
      </c>
      <c r="I10938">
        <v>0</v>
      </c>
    </row>
    <row r="10939" spans="1:9">
      <c r="A10939" s="7">
        <v>10937.5</v>
      </c>
      <c r="B10939" s="7">
        <v>0</v>
      </c>
      <c r="C10939" s="7"/>
      <c r="D10939" s="7"/>
      <c r="E10939" s="7"/>
      <c r="H10939">
        <v>10937.5</v>
      </c>
      <c r="I10939">
        <v>0</v>
      </c>
    </row>
    <row r="10940" spans="1:9">
      <c r="A10940" s="7">
        <v>10938.5</v>
      </c>
      <c r="B10940" s="7">
        <v>0</v>
      </c>
      <c r="C10940" s="7"/>
      <c r="D10940" s="7"/>
      <c r="E10940" s="7"/>
      <c r="H10940">
        <v>10938.5</v>
      </c>
      <c r="I10940">
        <v>0</v>
      </c>
    </row>
    <row r="10941" spans="1:9">
      <c r="A10941" s="7">
        <v>10939.5</v>
      </c>
      <c r="B10941" s="7">
        <v>0</v>
      </c>
      <c r="C10941" s="7"/>
      <c r="D10941" s="7"/>
      <c r="E10941" s="7"/>
      <c r="H10941">
        <v>10939.5</v>
      </c>
      <c r="I10941">
        <v>0</v>
      </c>
    </row>
    <row r="10942" spans="1:9">
      <c r="A10942" s="7">
        <v>10940.5</v>
      </c>
      <c r="B10942" s="7">
        <v>0</v>
      </c>
      <c r="C10942" s="7"/>
      <c r="D10942" s="7"/>
      <c r="E10942" s="7"/>
      <c r="H10942">
        <v>10940.5</v>
      </c>
      <c r="I10942">
        <v>0</v>
      </c>
    </row>
    <row r="10943" spans="1:9">
      <c r="A10943" s="7">
        <v>10941.5</v>
      </c>
      <c r="B10943" s="7">
        <v>0</v>
      </c>
      <c r="C10943" s="7"/>
      <c r="D10943" s="7"/>
      <c r="E10943" s="7"/>
      <c r="H10943">
        <v>10941.5</v>
      </c>
      <c r="I10943">
        <v>0</v>
      </c>
    </row>
    <row r="10944" spans="1:9">
      <c r="A10944" s="7">
        <v>10942.5</v>
      </c>
      <c r="B10944" s="7">
        <v>0</v>
      </c>
      <c r="C10944" s="7"/>
      <c r="D10944" s="7"/>
      <c r="E10944" s="7"/>
      <c r="H10944">
        <v>10942.5</v>
      </c>
      <c r="I10944">
        <v>0</v>
      </c>
    </row>
    <row r="10945" spans="1:9">
      <c r="A10945" s="7">
        <v>10943.5</v>
      </c>
      <c r="B10945" s="7">
        <v>0</v>
      </c>
      <c r="C10945" s="7"/>
      <c r="D10945" s="7"/>
      <c r="E10945" s="7"/>
      <c r="H10945">
        <v>10943.5</v>
      </c>
      <c r="I10945">
        <v>0</v>
      </c>
    </row>
    <row r="10946" spans="1:9">
      <c r="A10946" s="7">
        <v>10944.5</v>
      </c>
      <c r="B10946" s="7">
        <v>0</v>
      </c>
      <c r="C10946" s="7"/>
      <c r="D10946" s="7"/>
      <c r="E10946" s="7"/>
      <c r="H10946">
        <v>10944.5</v>
      </c>
      <c r="I10946">
        <v>0</v>
      </c>
    </row>
    <row r="10947" spans="1:9">
      <c r="A10947" s="7">
        <v>10945.5</v>
      </c>
      <c r="B10947" s="7">
        <v>0</v>
      </c>
      <c r="C10947" s="7"/>
      <c r="D10947" s="7"/>
      <c r="E10947" s="7"/>
      <c r="H10947">
        <v>10945.5</v>
      </c>
      <c r="I10947">
        <v>0</v>
      </c>
    </row>
    <row r="10948" spans="1:9">
      <c r="A10948" s="7">
        <v>10946.5</v>
      </c>
      <c r="B10948" s="7">
        <v>0</v>
      </c>
      <c r="C10948" s="7"/>
      <c r="D10948" s="7"/>
      <c r="E10948" s="7"/>
      <c r="H10948">
        <v>10946.5</v>
      </c>
      <c r="I10948">
        <v>0</v>
      </c>
    </row>
    <row r="10949" spans="1:9">
      <c r="A10949" s="7">
        <v>10947.5</v>
      </c>
      <c r="B10949" s="7">
        <v>0</v>
      </c>
      <c r="C10949" s="7"/>
      <c r="D10949" s="7"/>
      <c r="E10949" s="7"/>
      <c r="H10949">
        <v>10947.5</v>
      </c>
      <c r="I10949">
        <v>0</v>
      </c>
    </row>
    <row r="10950" spans="1:9">
      <c r="A10950" s="7">
        <v>10948.5</v>
      </c>
      <c r="B10950" s="7">
        <v>0</v>
      </c>
      <c r="C10950" s="7"/>
      <c r="D10950" s="7"/>
      <c r="E10950" s="7"/>
      <c r="H10950">
        <v>10948.5</v>
      </c>
      <c r="I10950">
        <v>0</v>
      </c>
    </row>
    <row r="10951" spans="1:9">
      <c r="A10951" s="7">
        <v>10949.5</v>
      </c>
      <c r="B10951" s="7">
        <v>0</v>
      </c>
      <c r="C10951" s="7"/>
      <c r="D10951" s="7"/>
      <c r="E10951" s="7"/>
      <c r="H10951">
        <v>10949.5</v>
      </c>
      <c r="I10951">
        <v>0</v>
      </c>
    </row>
    <row r="10952" spans="1:9">
      <c r="A10952" s="7">
        <v>10950.5</v>
      </c>
      <c r="B10952" s="7">
        <v>0</v>
      </c>
      <c r="C10952" s="7"/>
      <c r="D10952" s="7"/>
      <c r="E10952" s="7"/>
      <c r="H10952">
        <v>10950.5</v>
      </c>
      <c r="I10952">
        <v>0</v>
      </c>
    </row>
    <row r="10953" spans="1:9">
      <c r="A10953" s="7">
        <v>10951.5</v>
      </c>
      <c r="B10953" s="7">
        <v>0</v>
      </c>
      <c r="C10953" s="7"/>
      <c r="D10953" s="7"/>
      <c r="E10953" s="7"/>
      <c r="H10953">
        <v>10951.5</v>
      </c>
      <c r="I10953">
        <v>0</v>
      </c>
    </row>
    <row r="10954" spans="1:9">
      <c r="A10954" s="7">
        <v>10952.5</v>
      </c>
      <c r="B10954" s="7">
        <v>0</v>
      </c>
      <c r="C10954" s="7"/>
      <c r="D10954" s="7"/>
      <c r="E10954" s="7"/>
      <c r="H10954">
        <v>10952.5</v>
      </c>
      <c r="I10954">
        <v>0</v>
      </c>
    </row>
    <row r="10955" spans="1:9">
      <c r="A10955" s="7">
        <v>10953.5</v>
      </c>
      <c r="B10955" s="7">
        <v>0</v>
      </c>
      <c r="C10955" s="7"/>
      <c r="D10955" s="7"/>
      <c r="E10955" s="7"/>
      <c r="H10955">
        <v>10953.5</v>
      </c>
      <c r="I10955">
        <v>0</v>
      </c>
    </row>
    <row r="10956" spans="1:9">
      <c r="A10956" s="7">
        <v>10954.5</v>
      </c>
      <c r="B10956" s="7">
        <v>0</v>
      </c>
      <c r="C10956" s="7"/>
      <c r="D10956" s="7"/>
      <c r="E10956" s="7"/>
      <c r="H10956">
        <v>10954.5</v>
      </c>
      <c r="I10956">
        <v>0</v>
      </c>
    </row>
    <row r="10957" spans="1:9">
      <c r="A10957" s="7">
        <v>10955.5</v>
      </c>
      <c r="B10957" s="7">
        <v>0</v>
      </c>
      <c r="C10957" s="7"/>
      <c r="D10957" s="7"/>
      <c r="E10957" s="7"/>
      <c r="H10957">
        <v>10955.5</v>
      </c>
      <c r="I10957">
        <v>1</v>
      </c>
    </row>
    <row r="10958" spans="1:9">
      <c r="A10958" s="7">
        <v>10956.5</v>
      </c>
      <c r="B10958" s="7">
        <v>0</v>
      </c>
      <c r="C10958" s="7"/>
      <c r="D10958" s="7"/>
      <c r="E10958" s="7"/>
      <c r="H10958">
        <v>10956.5</v>
      </c>
      <c r="I10958">
        <v>0</v>
      </c>
    </row>
    <row r="10959" spans="1:9">
      <c r="A10959" s="7">
        <v>10957.5</v>
      </c>
      <c r="B10959" s="7">
        <v>0</v>
      </c>
      <c r="C10959" s="7"/>
      <c r="D10959" s="7"/>
      <c r="E10959" s="7"/>
      <c r="H10959">
        <v>10957.5</v>
      </c>
      <c r="I10959">
        <v>0</v>
      </c>
    </row>
    <row r="10960" spans="1:9">
      <c r="A10960" s="7">
        <v>10958.5</v>
      </c>
      <c r="B10960" s="7">
        <v>0</v>
      </c>
      <c r="C10960" s="7"/>
      <c r="D10960" s="7"/>
      <c r="E10960" s="7"/>
      <c r="H10960">
        <v>10958.5</v>
      </c>
      <c r="I10960">
        <v>0</v>
      </c>
    </row>
    <row r="10961" spans="1:9">
      <c r="A10961" s="7">
        <v>10959.5</v>
      </c>
      <c r="B10961" s="7">
        <v>0</v>
      </c>
      <c r="C10961" s="7"/>
      <c r="D10961" s="7"/>
      <c r="E10961" s="7"/>
      <c r="H10961">
        <v>10959.5</v>
      </c>
      <c r="I10961">
        <v>0</v>
      </c>
    </row>
    <row r="10962" spans="1:9">
      <c r="A10962" s="7">
        <v>10960.5</v>
      </c>
      <c r="B10962" s="7">
        <v>0</v>
      </c>
      <c r="C10962" s="7"/>
      <c r="D10962" s="7"/>
      <c r="E10962" s="7"/>
      <c r="H10962">
        <v>10960.5</v>
      </c>
      <c r="I10962">
        <v>0</v>
      </c>
    </row>
    <row r="10963" spans="1:9">
      <c r="A10963" s="7">
        <v>10961.5</v>
      </c>
      <c r="B10963" s="7">
        <v>0</v>
      </c>
      <c r="C10963" s="7"/>
      <c r="D10963" s="7"/>
      <c r="E10963" s="7"/>
      <c r="H10963">
        <v>10961.5</v>
      </c>
      <c r="I10963">
        <v>0</v>
      </c>
    </row>
    <row r="10964" spans="1:9">
      <c r="A10964" s="7">
        <v>10962.5</v>
      </c>
      <c r="B10964" s="7">
        <v>0</v>
      </c>
      <c r="C10964" s="7"/>
      <c r="D10964" s="7"/>
      <c r="E10964" s="7"/>
      <c r="H10964">
        <v>10962.5</v>
      </c>
      <c r="I10964">
        <v>0</v>
      </c>
    </row>
    <row r="10965" spans="1:9">
      <c r="A10965" s="7">
        <v>10963.5</v>
      </c>
      <c r="B10965" s="7">
        <v>0</v>
      </c>
      <c r="C10965" s="7"/>
      <c r="D10965" s="7"/>
      <c r="E10965" s="7"/>
      <c r="H10965">
        <v>10963.5</v>
      </c>
      <c r="I10965">
        <v>0</v>
      </c>
    </row>
    <row r="10966" spans="1:9">
      <c r="A10966" s="7">
        <v>10964.5</v>
      </c>
      <c r="B10966" s="7">
        <v>0</v>
      </c>
      <c r="C10966" s="7"/>
      <c r="D10966" s="7"/>
      <c r="E10966" s="7"/>
      <c r="H10966">
        <v>10964.5</v>
      </c>
      <c r="I10966">
        <v>0</v>
      </c>
    </row>
    <row r="10967" spans="1:9">
      <c r="A10967" s="7">
        <v>10965.5</v>
      </c>
      <c r="B10967" s="7">
        <v>0</v>
      </c>
      <c r="C10967" s="7"/>
      <c r="D10967" s="7"/>
      <c r="E10967" s="7"/>
      <c r="H10967">
        <v>10965.5</v>
      </c>
      <c r="I10967">
        <v>0</v>
      </c>
    </row>
    <row r="10968" spans="1:9">
      <c r="A10968" s="7">
        <v>10966.5</v>
      </c>
      <c r="B10968" s="7">
        <v>0</v>
      </c>
      <c r="C10968" s="7"/>
      <c r="D10968" s="7"/>
      <c r="E10968" s="7"/>
      <c r="H10968">
        <v>10966.5</v>
      </c>
      <c r="I10968">
        <v>0</v>
      </c>
    </row>
    <row r="10969" spans="1:9">
      <c r="A10969" s="7">
        <v>10967.5</v>
      </c>
      <c r="B10969" s="7">
        <v>0</v>
      </c>
      <c r="C10969" s="7"/>
      <c r="D10969" s="7"/>
      <c r="E10969" s="7"/>
      <c r="H10969">
        <v>10967.5</v>
      </c>
      <c r="I10969">
        <v>0</v>
      </c>
    </row>
    <row r="10970" spans="1:9">
      <c r="A10970" s="7">
        <v>10968.5</v>
      </c>
      <c r="B10970" s="7">
        <v>0</v>
      </c>
      <c r="C10970" s="7"/>
      <c r="D10970" s="7"/>
      <c r="E10970" s="7"/>
      <c r="H10970">
        <v>10968.5</v>
      </c>
      <c r="I10970">
        <v>0</v>
      </c>
    </row>
    <row r="10971" spans="1:9">
      <c r="A10971" s="7">
        <v>10969.5</v>
      </c>
      <c r="B10971" s="7">
        <v>0</v>
      </c>
      <c r="C10971" s="7"/>
      <c r="D10971" s="7"/>
      <c r="E10971" s="7"/>
      <c r="H10971">
        <v>10969.5</v>
      </c>
      <c r="I10971">
        <v>0</v>
      </c>
    </row>
    <row r="10972" spans="1:9">
      <c r="A10972" s="7">
        <v>10970.5</v>
      </c>
      <c r="B10972" s="7">
        <v>0</v>
      </c>
      <c r="C10972" s="7"/>
      <c r="D10972" s="7"/>
      <c r="E10972" s="7"/>
      <c r="H10972">
        <v>10970.5</v>
      </c>
      <c r="I10972">
        <v>0</v>
      </c>
    </row>
    <row r="10973" spans="1:9">
      <c r="A10973" s="7">
        <v>10971.5</v>
      </c>
      <c r="B10973" s="7">
        <v>0</v>
      </c>
      <c r="C10973" s="7"/>
      <c r="D10973" s="7"/>
      <c r="E10973" s="7"/>
      <c r="H10973">
        <v>10971.5</v>
      </c>
      <c r="I10973">
        <v>0</v>
      </c>
    </row>
    <row r="10974" spans="1:9">
      <c r="A10974" s="7">
        <v>10972.5</v>
      </c>
      <c r="B10974" s="7">
        <v>0</v>
      </c>
      <c r="C10974" s="7"/>
      <c r="D10974" s="7"/>
      <c r="E10974" s="7"/>
      <c r="H10974">
        <v>10972.5</v>
      </c>
      <c r="I10974">
        <v>0</v>
      </c>
    </row>
    <row r="10975" spans="1:9">
      <c r="A10975" s="7">
        <v>10973.5</v>
      </c>
      <c r="B10975" s="7">
        <v>0</v>
      </c>
      <c r="C10975" s="7"/>
      <c r="D10975" s="7"/>
      <c r="E10975" s="7"/>
      <c r="H10975">
        <v>10973.5</v>
      </c>
      <c r="I10975">
        <v>0</v>
      </c>
    </row>
    <row r="10976" spans="1:9">
      <c r="A10976" s="7">
        <v>10974.5</v>
      </c>
      <c r="B10976" s="7">
        <v>0</v>
      </c>
      <c r="C10976" s="7"/>
      <c r="D10976" s="7"/>
      <c r="E10976" s="7"/>
      <c r="H10976">
        <v>10974.5</v>
      </c>
      <c r="I10976">
        <v>0</v>
      </c>
    </row>
    <row r="10977" spans="1:9">
      <c r="A10977" s="7">
        <v>10975.5</v>
      </c>
      <c r="B10977" s="7">
        <v>0</v>
      </c>
      <c r="C10977" s="7"/>
      <c r="D10977" s="7"/>
      <c r="E10977" s="7"/>
      <c r="H10977">
        <v>10975.5</v>
      </c>
      <c r="I10977">
        <v>0</v>
      </c>
    </row>
    <row r="10978" spans="1:9">
      <c r="A10978" s="7">
        <v>10976.5</v>
      </c>
      <c r="B10978" s="7">
        <v>0</v>
      </c>
      <c r="C10978" s="7"/>
      <c r="D10978" s="7"/>
      <c r="E10978" s="7"/>
      <c r="H10978">
        <v>10976.5</v>
      </c>
      <c r="I10978">
        <v>0</v>
      </c>
    </row>
    <row r="10979" spans="1:9">
      <c r="A10979" s="7">
        <v>10977.5</v>
      </c>
      <c r="B10979" s="7">
        <v>0</v>
      </c>
      <c r="C10979" s="7"/>
      <c r="D10979" s="7"/>
      <c r="E10979" s="7"/>
      <c r="H10979">
        <v>10977.5</v>
      </c>
      <c r="I10979">
        <v>0</v>
      </c>
    </row>
    <row r="10980" spans="1:9">
      <c r="A10980" s="7">
        <v>10978.5</v>
      </c>
      <c r="B10980" s="7">
        <v>0</v>
      </c>
      <c r="C10980" s="7"/>
      <c r="D10980" s="7"/>
      <c r="E10980" s="7"/>
      <c r="H10980">
        <v>10978.5</v>
      </c>
      <c r="I10980">
        <v>0</v>
      </c>
    </row>
    <row r="10981" spans="1:9">
      <c r="A10981" s="7">
        <v>10979.5</v>
      </c>
      <c r="B10981" s="7">
        <v>0</v>
      </c>
      <c r="C10981" s="7"/>
      <c r="D10981" s="7"/>
      <c r="E10981" s="7"/>
      <c r="H10981">
        <v>10979.5</v>
      </c>
      <c r="I10981">
        <v>0</v>
      </c>
    </row>
    <row r="10982" spans="1:9">
      <c r="A10982" s="7">
        <v>10980.5</v>
      </c>
      <c r="B10982" s="7">
        <v>1</v>
      </c>
      <c r="C10982" s="7"/>
      <c r="D10982" s="7"/>
      <c r="E10982" s="7"/>
      <c r="H10982">
        <v>10980.5</v>
      </c>
      <c r="I10982">
        <v>0</v>
      </c>
    </row>
    <row r="10983" spans="1:9">
      <c r="A10983" s="7">
        <v>10981.5</v>
      </c>
      <c r="B10983" s="7">
        <v>0</v>
      </c>
      <c r="C10983" s="7"/>
      <c r="D10983" s="7"/>
      <c r="E10983" s="7"/>
      <c r="H10983">
        <v>10981.5</v>
      </c>
      <c r="I10983">
        <v>0</v>
      </c>
    </row>
    <row r="10984" spans="1:9">
      <c r="A10984" s="7">
        <v>10982.5</v>
      </c>
      <c r="B10984" s="7">
        <v>0</v>
      </c>
      <c r="C10984" s="7"/>
      <c r="D10984" s="7"/>
      <c r="E10984" s="7"/>
      <c r="H10984">
        <v>10982.5</v>
      </c>
      <c r="I10984">
        <v>0</v>
      </c>
    </row>
    <row r="10985" spans="1:9">
      <c r="A10985" s="7">
        <v>10983.5</v>
      </c>
      <c r="B10985" s="7">
        <v>0</v>
      </c>
      <c r="C10985" s="7"/>
      <c r="D10985" s="7"/>
      <c r="E10985" s="7"/>
      <c r="H10985">
        <v>10983.5</v>
      </c>
      <c r="I10985">
        <v>0</v>
      </c>
    </row>
    <row r="10986" spans="1:9">
      <c r="A10986" s="7">
        <v>10984.5</v>
      </c>
      <c r="B10986" s="7">
        <v>0</v>
      </c>
      <c r="C10986" s="7"/>
      <c r="D10986" s="7"/>
      <c r="E10986" s="7"/>
      <c r="H10986">
        <v>10984.5</v>
      </c>
      <c r="I10986">
        <v>0</v>
      </c>
    </row>
    <row r="10987" spans="1:9">
      <c r="A10987" s="7">
        <v>10985.5</v>
      </c>
      <c r="B10987" s="7">
        <v>0</v>
      </c>
      <c r="C10987" s="7"/>
      <c r="D10987" s="7"/>
      <c r="E10987" s="7"/>
      <c r="H10987">
        <v>10985.5</v>
      </c>
      <c r="I10987">
        <v>0</v>
      </c>
    </row>
    <row r="10988" spans="1:9">
      <c r="A10988" s="7">
        <v>10986.5</v>
      </c>
      <c r="B10988" s="7">
        <v>0</v>
      </c>
      <c r="C10988" s="7"/>
      <c r="D10988" s="7"/>
      <c r="E10988" s="7"/>
      <c r="H10988">
        <v>10986.5</v>
      </c>
      <c r="I10988">
        <v>0</v>
      </c>
    </row>
    <row r="10989" spans="1:9">
      <c r="A10989" s="7">
        <v>10987.5</v>
      </c>
      <c r="B10989" s="7">
        <v>0</v>
      </c>
      <c r="C10989" s="7"/>
      <c r="D10989" s="7"/>
      <c r="E10989" s="7"/>
      <c r="H10989">
        <v>10987.5</v>
      </c>
      <c r="I10989">
        <v>0</v>
      </c>
    </row>
    <row r="10990" spans="1:9">
      <c r="A10990" s="7">
        <v>10988.5</v>
      </c>
      <c r="B10990" s="7">
        <v>0</v>
      </c>
      <c r="C10990" s="7"/>
      <c r="D10990" s="7"/>
      <c r="E10990" s="7"/>
      <c r="H10990">
        <v>10988.5</v>
      </c>
      <c r="I10990">
        <v>0</v>
      </c>
    </row>
    <row r="10991" spans="1:9">
      <c r="A10991" s="7">
        <v>10989.5</v>
      </c>
      <c r="B10991" s="7">
        <v>0</v>
      </c>
      <c r="C10991" s="7"/>
      <c r="D10991" s="7"/>
      <c r="E10991" s="7"/>
      <c r="H10991">
        <v>10989.5</v>
      </c>
      <c r="I10991">
        <v>0</v>
      </c>
    </row>
    <row r="10992" spans="1:9">
      <c r="A10992" s="7">
        <v>10990.5</v>
      </c>
      <c r="B10992" s="7">
        <v>0</v>
      </c>
      <c r="C10992" s="7"/>
      <c r="D10992" s="7"/>
      <c r="E10992" s="7"/>
      <c r="H10992">
        <v>10990.5</v>
      </c>
      <c r="I10992">
        <v>0</v>
      </c>
    </row>
    <row r="10993" spans="1:9">
      <c r="A10993" s="7">
        <v>10991.5</v>
      </c>
      <c r="B10993" s="7">
        <v>0</v>
      </c>
      <c r="C10993" s="7"/>
      <c r="D10993" s="7"/>
      <c r="E10993" s="7"/>
      <c r="H10993">
        <v>10991.5</v>
      </c>
      <c r="I10993">
        <v>0</v>
      </c>
    </row>
    <row r="10994" spans="1:9">
      <c r="A10994" s="7">
        <v>10992.5</v>
      </c>
      <c r="B10994" s="7">
        <v>0</v>
      </c>
      <c r="C10994" s="7"/>
      <c r="D10994" s="7"/>
      <c r="E10994" s="7"/>
      <c r="H10994">
        <v>10992.5</v>
      </c>
      <c r="I10994">
        <v>0</v>
      </c>
    </row>
    <row r="10995" spans="1:9">
      <c r="A10995" s="7">
        <v>10993.5</v>
      </c>
      <c r="B10995" s="7">
        <v>0</v>
      </c>
      <c r="C10995" s="7"/>
      <c r="D10995" s="7"/>
      <c r="E10995" s="7"/>
      <c r="H10995">
        <v>10993.5</v>
      </c>
      <c r="I10995">
        <v>0</v>
      </c>
    </row>
    <row r="10996" spans="1:9">
      <c r="A10996" s="7">
        <v>10994.5</v>
      </c>
      <c r="B10996" s="7">
        <v>0</v>
      </c>
      <c r="C10996" s="7"/>
      <c r="D10996" s="7"/>
      <c r="E10996" s="7"/>
      <c r="H10996">
        <v>10994.5</v>
      </c>
      <c r="I10996">
        <v>0</v>
      </c>
    </row>
    <row r="10997" spans="1:9">
      <c r="A10997" s="7">
        <v>10995.5</v>
      </c>
      <c r="B10997" s="7">
        <v>0</v>
      </c>
      <c r="C10997" s="7"/>
      <c r="D10997" s="7"/>
      <c r="E10997" s="7"/>
      <c r="H10997">
        <v>10995.5</v>
      </c>
      <c r="I10997">
        <v>0</v>
      </c>
    </row>
    <row r="10998" spans="1:9">
      <c r="A10998" s="7">
        <v>10996.5</v>
      </c>
      <c r="B10998" s="7">
        <v>0</v>
      </c>
      <c r="C10998" s="7"/>
      <c r="D10998" s="7"/>
      <c r="E10998" s="7"/>
      <c r="H10998">
        <v>10996.5</v>
      </c>
      <c r="I10998">
        <v>0</v>
      </c>
    </row>
    <row r="10999" spans="1:9">
      <c r="A10999" s="7">
        <v>10997.5</v>
      </c>
      <c r="B10999" s="7">
        <v>0</v>
      </c>
      <c r="C10999" s="7"/>
      <c r="D10999" s="7"/>
      <c r="E10999" s="7"/>
      <c r="H10999">
        <v>10997.5</v>
      </c>
      <c r="I10999">
        <v>0</v>
      </c>
    </row>
    <row r="11000" spans="1:9">
      <c r="A11000" s="7">
        <v>10998.5</v>
      </c>
      <c r="B11000" s="7">
        <v>0</v>
      </c>
      <c r="C11000" s="7"/>
      <c r="D11000" s="7"/>
      <c r="E11000" s="7"/>
      <c r="H11000">
        <v>10998.5</v>
      </c>
      <c r="I11000">
        <v>0</v>
      </c>
    </row>
    <row r="11001" spans="1:9">
      <c r="A11001" s="7">
        <v>10999.5</v>
      </c>
      <c r="B11001" s="7">
        <v>0</v>
      </c>
      <c r="C11001" s="7"/>
      <c r="D11001" s="7"/>
      <c r="E11001" s="7"/>
      <c r="H11001">
        <v>10999.5</v>
      </c>
      <c r="I11001">
        <v>0</v>
      </c>
    </row>
    <row r="11002" spans="1:9">
      <c r="A11002" s="7">
        <v>11000.5</v>
      </c>
      <c r="B11002" s="7">
        <v>0</v>
      </c>
      <c r="C11002" s="7"/>
      <c r="D11002" s="7"/>
      <c r="E11002" s="7"/>
      <c r="H11002">
        <v>11000.5</v>
      </c>
      <c r="I11002">
        <v>0</v>
      </c>
    </row>
    <row r="11003" spans="1:9">
      <c r="A11003" s="7">
        <v>11001.5</v>
      </c>
      <c r="B11003" s="7">
        <v>0</v>
      </c>
      <c r="C11003" s="7"/>
      <c r="D11003" s="7"/>
      <c r="E11003" s="7"/>
      <c r="H11003">
        <v>11001.5</v>
      </c>
      <c r="I11003">
        <v>0</v>
      </c>
    </row>
    <row r="11004" spans="1:9">
      <c r="A11004" s="7">
        <v>11002.5</v>
      </c>
      <c r="B11004" s="7">
        <v>0</v>
      </c>
      <c r="C11004" s="7"/>
      <c r="D11004" s="7"/>
      <c r="E11004" s="7"/>
      <c r="H11004">
        <v>11002.5</v>
      </c>
      <c r="I11004">
        <v>0</v>
      </c>
    </row>
    <row r="11005" spans="1:9">
      <c r="A11005" s="7">
        <v>11003.5</v>
      </c>
      <c r="B11005" s="7">
        <v>0</v>
      </c>
      <c r="C11005" s="7"/>
      <c r="D11005" s="7"/>
      <c r="E11005" s="7"/>
      <c r="H11005">
        <v>11003.5</v>
      </c>
      <c r="I11005">
        <v>0</v>
      </c>
    </row>
    <row r="11006" spans="1:9">
      <c r="A11006" s="7">
        <v>11004.5</v>
      </c>
      <c r="B11006" s="7">
        <v>0</v>
      </c>
      <c r="C11006" s="7"/>
      <c r="D11006" s="7"/>
      <c r="E11006" s="7"/>
      <c r="H11006">
        <v>11004.5</v>
      </c>
      <c r="I11006">
        <v>0</v>
      </c>
    </row>
    <row r="11007" spans="1:9">
      <c r="A11007" s="7">
        <v>11005.5</v>
      </c>
      <c r="B11007" s="7">
        <v>0</v>
      </c>
      <c r="C11007" s="7"/>
      <c r="D11007" s="7"/>
      <c r="E11007" s="7"/>
      <c r="H11007">
        <v>11005.5</v>
      </c>
      <c r="I11007">
        <v>0</v>
      </c>
    </row>
    <row r="11008" spans="1:9">
      <c r="A11008" s="7">
        <v>11006.5</v>
      </c>
      <c r="B11008" s="7">
        <v>0</v>
      </c>
      <c r="C11008" s="7"/>
      <c r="D11008" s="7"/>
      <c r="E11008" s="7"/>
      <c r="H11008">
        <v>11006.5</v>
      </c>
      <c r="I11008">
        <v>0</v>
      </c>
    </row>
    <row r="11009" spans="1:9">
      <c r="A11009" s="7">
        <v>11007.5</v>
      </c>
      <c r="B11009" s="7">
        <v>0</v>
      </c>
      <c r="C11009" s="7"/>
      <c r="D11009" s="7"/>
      <c r="E11009" s="7"/>
      <c r="H11009">
        <v>11007.5</v>
      </c>
      <c r="I11009">
        <v>0</v>
      </c>
    </row>
    <row r="11010" spans="1:9">
      <c r="A11010" s="7">
        <v>11008.5</v>
      </c>
      <c r="B11010" s="7">
        <v>0</v>
      </c>
      <c r="C11010" s="7"/>
      <c r="D11010" s="7"/>
      <c r="E11010" s="7"/>
      <c r="H11010">
        <v>11008.5</v>
      </c>
      <c r="I11010">
        <v>0</v>
      </c>
    </row>
    <row r="11011" spans="1:9">
      <c r="A11011" s="7">
        <v>11009.5</v>
      </c>
      <c r="B11011" s="7">
        <v>0</v>
      </c>
      <c r="C11011" s="7"/>
      <c r="D11011" s="7"/>
      <c r="E11011" s="7"/>
      <c r="H11011">
        <v>11009.5</v>
      </c>
      <c r="I11011">
        <v>0</v>
      </c>
    </row>
    <row r="11012" spans="1:9">
      <c r="A11012" s="7">
        <v>11010.5</v>
      </c>
      <c r="B11012" s="7">
        <v>0</v>
      </c>
      <c r="C11012" s="7"/>
      <c r="D11012" s="7"/>
      <c r="E11012" s="7"/>
      <c r="H11012">
        <v>11010.5</v>
      </c>
      <c r="I11012">
        <v>0</v>
      </c>
    </row>
    <row r="11013" spans="1:9">
      <c r="A11013" s="7">
        <v>11011.5</v>
      </c>
      <c r="B11013" s="7">
        <v>0</v>
      </c>
      <c r="C11013" s="7"/>
      <c r="D11013" s="7"/>
      <c r="E11013" s="7"/>
      <c r="H11013">
        <v>11011.5</v>
      </c>
      <c r="I11013">
        <v>0</v>
      </c>
    </row>
    <row r="11014" spans="1:9">
      <c r="A11014" s="7">
        <v>11012.5</v>
      </c>
      <c r="B11014" s="7">
        <v>0</v>
      </c>
      <c r="C11014" s="7"/>
      <c r="D11014" s="7"/>
      <c r="E11014" s="7"/>
      <c r="H11014">
        <v>11012.5</v>
      </c>
      <c r="I11014">
        <v>0</v>
      </c>
    </row>
    <row r="11015" spans="1:9">
      <c r="A11015" s="7">
        <v>11013.5</v>
      </c>
      <c r="B11015" s="7">
        <v>0</v>
      </c>
      <c r="C11015" s="7"/>
      <c r="D11015" s="7"/>
      <c r="E11015" s="7"/>
      <c r="H11015">
        <v>11013.5</v>
      </c>
      <c r="I11015">
        <v>0</v>
      </c>
    </row>
    <row r="11016" spans="1:9">
      <c r="A11016" s="7">
        <v>11014.5</v>
      </c>
      <c r="B11016" s="7">
        <v>0</v>
      </c>
      <c r="C11016" s="7"/>
      <c r="D11016" s="7"/>
      <c r="E11016" s="7"/>
      <c r="H11016">
        <v>11014.5</v>
      </c>
      <c r="I11016">
        <v>0</v>
      </c>
    </row>
    <row r="11017" spans="1:9">
      <c r="A11017" s="7">
        <v>11015.5</v>
      </c>
      <c r="B11017" s="7">
        <v>0</v>
      </c>
      <c r="C11017" s="7"/>
      <c r="D11017" s="7"/>
      <c r="E11017" s="7"/>
      <c r="H11017">
        <v>11015.5</v>
      </c>
      <c r="I11017">
        <v>0</v>
      </c>
    </row>
    <row r="11018" spans="1:9">
      <c r="A11018" s="7">
        <v>11016.5</v>
      </c>
      <c r="B11018" s="7">
        <v>0</v>
      </c>
      <c r="C11018" s="7"/>
      <c r="D11018" s="7"/>
      <c r="E11018" s="7"/>
      <c r="H11018">
        <v>11016.5</v>
      </c>
      <c r="I11018">
        <v>0</v>
      </c>
    </row>
    <row r="11019" spans="1:9">
      <c r="A11019" s="7">
        <v>11017.5</v>
      </c>
      <c r="B11019" s="7">
        <v>0</v>
      </c>
      <c r="C11019" s="7"/>
      <c r="D11019" s="7"/>
      <c r="E11019" s="7"/>
      <c r="H11019">
        <v>11017.5</v>
      </c>
      <c r="I11019">
        <v>0</v>
      </c>
    </row>
    <row r="11020" spans="1:9">
      <c r="A11020" s="7">
        <v>11018.5</v>
      </c>
      <c r="B11020" s="7">
        <v>0</v>
      </c>
      <c r="C11020" s="7"/>
      <c r="D11020" s="7"/>
      <c r="E11020" s="7"/>
      <c r="H11020">
        <v>11018.5</v>
      </c>
      <c r="I11020">
        <v>0</v>
      </c>
    </row>
    <row r="11021" spans="1:9">
      <c r="A11021" s="7">
        <v>11019.5</v>
      </c>
      <c r="B11021" s="7">
        <v>0</v>
      </c>
      <c r="C11021" s="7"/>
      <c r="D11021" s="7"/>
      <c r="E11021" s="7"/>
      <c r="H11021">
        <v>11019.5</v>
      </c>
      <c r="I11021">
        <v>0</v>
      </c>
    </row>
    <row r="11022" spans="1:9">
      <c r="A11022" s="7">
        <v>11020.5</v>
      </c>
      <c r="B11022" s="7">
        <v>0</v>
      </c>
      <c r="C11022" s="7"/>
      <c r="D11022" s="7"/>
      <c r="E11022" s="7"/>
      <c r="H11022">
        <v>11020.5</v>
      </c>
      <c r="I11022">
        <v>0</v>
      </c>
    </row>
    <row r="11023" spans="1:9">
      <c r="A11023" s="7">
        <v>11021.5</v>
      </c>
      <c r="B11023" s="7">
        <v>0</v>
      </c>
      <c r="C11023" s="7"/>
      <c r="D11023" s="7"/>
      <c r="E11023" s="7"/>
      <c r="H11023">
        <v>11021.5</v>
      </c>
      <c r="I11023">
        <v>0</v>
      </c>
    </row>
    <row r="11024" spans="1:9">
      <c r="A11024" s="7">
        <v>11022.5</v>
      </c>
      <c r="B11024" s="7">
        <v>0</v>
      </c>
      <c r="C11024" s="7"/>
      <c r="D11024" s="7"/>
      <c r="E11024" s="7"/>
      <c r="H11024">
        <v>11022.5</v>
      </c>
      <c r="I11024">
        <v>0</v>
      </c>
    </row>
    <row r="11025" spans="1:9">
      <c r="A11025" s="7">
        <v>11023.5</v>
      </c>
      <c r="B11025" s="7">
        <v>0</v>
      </c>
      <c r="C11025" s="7"/>
      <c r="D11025" s="7"/>
      <c r="E11025" s="7"/>
      <c r="H11025">
        <v>11023.5</v>
      </c>
      <c r="I11025">
        <v>0</v>
      </c>
    </row>
    <row r="11026" spans="1:9">
      <c r="A11026" s="7">
        <v>11024.5</v>
      </c>
      <c r="B11026" s="7">
        <v>0</v>
      </c>
      <c r="C11026" s="7"/>
      <c r="D11026" s="7"/>
      <c r="E11026" s="7"/>
      <c r="H11026">
        <v>11024.5</v>
      </c>
      <c r="I11026">
        <v>0</v>
      </c>
    </row>
    <row r="11027" spans="1:9">
      <c r="A11027" s="7">
        <v>11025.5</v>
      </c>
      <c r="B11027" s="7">
        <v>0</v>
      </c>
      <c r="C11027" s="7"/>
      <c r="D11027" s="7"/>
      <c r="E11027" s="7"/>
      <c r="H11027">
        <v>11025.5</v>
      </c>
      <c r="I11027">
        <v>0</v>
      </c>
    </row>
    <row r="11028" spans="1:9">
      <c r="A11028" s="7">
        <v>11026.5</v>
      </c>
      <c r="B11028" s="7">
        <v>0</v>
      </c>
      <c r="C11028" s="7"/>
      <c r="D11028" s="7"/>
      <c r="E11028" s="7"/>
      <c r="H11028">
        <v>11026.5</v>
      </c>
      <c r="I11028">
        <v>0</v>
      </c>
    </row>
    <row r="11029" spans="1:9">
      <c r="A11029" s="7">
        <v>11027.5</v>
      </c>
      <c r="B11029" s="7">
        <v>0</v>
      </c>
      <c r="C11029" s="7"/>
      <c r="D11029" s="7"/>
      <c r="E11029" s="7"/>
      <c r="H11029">
        <v>11027.5</v>
      </c>
      <c r="I11029">
        <v>0</v>
      </c>
    </row>
    <row r="11030" spans="1:9">
      <c r="A11030" s="7">
        <v>11028.5</v>
      </c>
      <c r="B11030" s="7">
        <v>1</v>
      </c>
      <c r="C11030" s="7"/>
      <c r="D11030" s="7"/>
      <c r="E11030" s="7"/>
      <c r="H11030">
        <v>11028.5</v>
      </c>
      <c r="I11030">
        <v>0</v>
      </c>
    </row>
    <row r="11031" spans="1:9">
      <c r="A11031" s="7">
        <v>11029.5</v>
      </c>
      <c r="B11031" s="7">
        <v>0</v>
      </c>
      <c r="C11031" s="7"/>
      <c r="D11031" s="7"/>
      <c r="E11031" s="7"/>
      <c r="H11031">
        <v>11029.5</v>
      </c>
      <c r="I11031">
        <v>0</v>
      </c>
    </row>
    <row r="11032" spans="1:9">
      <c r="A11032" s="7">
        <v>11030.5</v>
      </c>
      <c r="B11032" s="7">
        <v>0</v>
      </c>
      <c r="C11032" s="7"/>
      <c r="D11032" s="7"/>
      <c r="E11032" s="7"/>
      <c r="H11032">
        <v>11030.5</v>
      </c>
      <c r="I11032">
        <v>0</v>
      </c>
    </row>
    <row r="11033" spans="1:9">
      <c r="A11033" s="7">
        <v>11031.5</v>
      </c>
      <c r="B11033" s="7">
        <v>0</v>
      </c>
      <c r="C11033" s="7"/>
      <c r="D11033" s="7"/>
      <c r="E11033" s="7"/>
      <c r="H11033">
        <v>11031.5</v>
      </c>
      <c r="I11033">
        <v>0</v>
      </c>
    </row>
    <row r="11034" spans="1:9">
      <c r="A11034" s="7">
        <v>11032.5</v>
      </c>
      <c r="B11034" s="7">
        <v>0</v>
      </c>
      <c r="C11034" s="7"/>
      <c r="D11034" s="7"/>
      <c r="E11034" s="7"/>
      <c r="H11034">
        <v>11032.5</v>
      </c>
      <c r="I11034">
        <v>0</v>
      </c>
    </row>
    <row r="11035" spans="1:9">
      <c r="A11035" s="7">
        <v>11033.5</v>
      </c>
      <c r="B11035" s="7">
        <v>0</v>
      </c>
      <c r="C11035" s="7"/>
      <c r="D11035" s="7"/>
      <c r="E11035" s="7"/>
      <c r="H11035">
        <v>11033.5</v>
      </c>
      <c r="I11035">
        <v>0</v>
      </c>
    </row>
    <row r="11036" spans="1:9">
      <c r="A11036" s="7">
        <v>11034.5</v>
      </c>
      <c r="B11036" s="7">
        <v>0</v>
      </c>
      <c r="C11036" s="7"/>
      <c r="D11036" s="7"/>
      <c r="E11036" s="7"/>
      <c r="H11036">
        <v>11034.5</v>
      </c>
      <c r="I11036">
        <v>0</v>
      </c>
    </row>
    <row r="11037" spans="1:9">
      <c r="A11037" s="7">
        <v>11035.5</v>
      </c>
      <c r="B11037" s="7">
        <v>0</v>
      </c>
      <c r="C11037" s="7"/>
      <c r="D11037" s="7"/>
      <c r="E11037" s="7"/>
      <c r="H11037">
        <v>11035.5</v>
      </c>
      <c r="I11037">
        <v>0</v>
      </c>
    </row>
    <row r="11038" spans="1:9">
      <c r="A11038" s="7">
        <v>11036.5</v>
      </c>
      <c r="B11038" s="7">
        <v>0</v>
      </c>
      <c r="C11038" s="7"/>
      <c r="D11038" s="7"/>
      <c r="E11038" s="7"/>
      <c r="H11038">
        <v>11036.5</v>
      </c>
      <c r="I11038">
        <v>0</v>
      </c>
    </row>
    <row r="11039" spans="1:9">
      <c r="A11039" s="7">
        <v>11037.5</v>
      </c>
      <c r="B11039" s="7">
        <v>0</v>
      </c>
      <c r="C11039" s="7"/>
      <c r="D11039" s="7"/>
      <c r="E11039" s="7"/>
      <c r="H11039">
        <v>11037.5</v>
      </c>
      <c r="I11039">
        <v>0</v>
      </c>
    </row>
    <row r="11040" spans="1:9">
      <c r="A11040" s="7">
        <v>11038.5</v>
      </c>
      <c r="B11040" s="7">
        <v>0</v>
      </c>
      <c r="C11040" s="7"/>
      <c r="D11040" s="7"/>
      <c r="E11040" s="7"/>
      <c r="H11040">
        <v>11038.5</v>
      </c>
      <c r="I11040">
        <v>0</v>
      </c>
    </row>
    <row r="11041" spans="1:9">
      <c r="A11041" s="7">
        <v>11039.5</v>
      </c>
      <c r="B11041" s="7">
        <v>0</v>
      </c>
      <c r="C11041" s="7"/>
      <c r="D11041" s="7"/>
      <c r="E11041" s="7"/>
      <c r="H11041">
        <v>11039.5</v>
      </c>
      <c r="I11041">
        <v>0</v>
      </c>
    </row>
    <row r="11042" spans="1:9">
      <c r="A11042" s="7">
        <v>11040.5</v>
      </c>
      <c r="B11042" s="7">
        <v>0</v>
      </c>
      <c r="C11042" s="7"/>
      <c r="D11042" s="7"/>
      <c r="E11042" s="7"/>
      <c r="H11042">
        <v>11040.5</v>
      </c>
      <c r="I11042">
        <v>0</v>
      </c>
    </row>
    <row r="11043" spans="1:9">
      <c r="A11043" s="7">
        <v>11041.5</v>
      </c>
      <c r="B11043" s="7">
        <v>0</v>
      </c>
      <c r="C11043" s="7"/>
      <c r="D11043" s="7"/>
      <c r="E11043" s="7"/>
      <c r="H11043">
        <v>11041.5</v>
      </c>
      <c r="I11043">
        <v>0</v>
      </c>
    </row>
    <row r="11044" spans="1:9">
      <c r="A11044" s="7">
        <v>11042.5</v>
      </c>
      <c r="B11044" s="7">
        <v>0</v>
      </c>
      <c r="C11044" s="7"/>
      <c r="D11044" s="7"/>
      <c r="E11044" s="7"/>
      <c r="H11044">
        <v>11042.5</v>
      </c>
      <c r="I11044">
        <v>0</v>
      </c>
    </row>
    <row r="11045" spans="1:9">
      <c r="A11045" s="7">
        <v>11043.5</v>
      </c>
      <c r="B11045" s="7">
        <v>0</v>
      </c>
      <c r="C11045" s="7"/>
      <c r="D11045" s="7"/>
      <c r="E11045" s="7"/>
      <c r="H11045">
        <v>11043.5</v>
      </c>
      <c r="I11045">
        <v>0</v>
      </c>
    </row>
    <row r="11046" spans="1:9">
      <c r="A11046" s="7">
        <v>11044.5</v>
      </c>
      <c r="B11046" s="7">
        <v>0</v>
      </c>
      <c r="C11046" s="7"/>
      <c r="D11046" s="7"/>
      <c r="E11046" s="7"/>
      <c r="H11046">
        <v>11044.5</v>
      </c>
      <c r="I11046">
        <v>0</v>
      </c>
    </row>
    <row r="11047" spans="1:9">
      <c r="A11047" s="7">
        <v>11045.5</v>
      </c>
      <c r="B11047" s="7">
        <v>0</v>
      </c>
      <c r="C11047" s="7"/>
      <c r="D11047" s="7"/>
      <c r="E11047" s="7"/>
      <c r="H11047">
        <v>11045.5</v>
      </c>
      <c r="I11047">
        <v>0</v>
      </c>
    </row>
    <row r="11048" spans="1:9">
      <c r="A11048" s="7">
        <v>11046.5</v>
      </c>
      <c r="B11048" s="7">
        <v>0</v>
      </c>
      <c r="C11048" s="7"/>
      <c r="D11048" s="7"/>
      <c r="E11048" s="7"/>
      <c r="H11048">
        <v>11046.5</v>
      </c>
      <c r="I11048">
        <v>0</v>
      </c>
    </row>
    <row r="11049" spans="1:9">
      <c r="A11049" s="7">
        <v>11047.5</v>
      </c>
      <c r="B11049" s="7">
        <v>0</v>
      </c>
      <c r="C11049" s="7"/>
      <c r="D11049" s="7"/>
      <c r="E11049" s="7"/>
      <c r="H11049">
        <v>11047.5</v>
      </c>
      <c r="I11049">
        <v>0</v>
      </c>
    </row>
    <row r="11050" spans="1:9">
      <c r="A11050" s="7">
        <v>11048.5</v>
      </c>
      <c r="B11050" s="7">
        <v>0</v>
      </c>
      <c r="C11050" s="7"/>
      <c r="D11050" s="7"/>
      <c r="E11050" s="7"/>
      <c r="H11050">
        <v>11048.5</v>
      </c>
      <c r="I11050">
        <v>0</v>
      </c>
    </row>
    <row r="11051" spans="1:9">
      <c r="A11051" s="7">
        <v>11049.5</v>
      </c>
      <c r="B11051" s="7">
        <v>0</v>
      </c>
      <c r="C11051" s="7"/>
      <c r="D11051" s="7"/>
      <c r="E11051" s="7"/>
      <c r="H11051">
        <v>11049.5</v>
      </c>
      <c r="I11051">
        <v>0</v>
      </c>
    </row>
    <row r="11052" spans="1:9">
      <c r="A11052" s="7">
        <v>11050.5</v>
      </c>
      <c r="B11052" s="7">
        <v>0</v>
      </c>
      <c r="C11052" s="7"/>
      <c r="D11052" s="7"/>
      <c r="E11052" s="7"/>
      <c r="H11052">
        <v>11050.5</v>
      </c>
      <c r="I11052">
        <v>0</v>
      </c>
    </row>
    <row r="11053" spans="1:9">
      <c r="A11053" s="7">
        <v>11051.5</v>
      </c>
      <c r="B11053" s="7">
        <v>0</v>
      </c>
      <c r="C11053" s="7"/>
      <c r="D11053" s="7"/>
      <c r="E11053" s="7"/>
      <c r="H11053">
        <v>11051.5</v>
      </c>
      <c r="I11053">
        <v>0</v>
      </c>
    </row>
    <row r="11054" spans="1:9">
      <c r="A11054" s="7">
        <v>11052.5</v>
      </c>
      <c r="B11054" s="7">
        <v>0</v>
      </c>
      <c r="C11054" s="7"/>
      <c r="D11054" s="7"/>
      <c r="E11054" s="7"/>
      <c r="H11054">
        <v>11052.5</v>
      </c>
      <c r="I11054">
        <v>0</v>
      </c>
    </row>
    <row r="11055" spans="1:9">
      <c r="A11055" s="7">
        <v>11053.5</v>
      </c>
      <c r="B11055" s="7">
        <v>0</v>
      </c>
      <c r="C11055" s="7"/>
      <c r="D11055" s="7"/>
      <c r="E11055" s="7"/>
      <c r="H11055">
        <v>11053.5</v>
      </c>
      <c r="I11055">
        <v>0</v>
      </c>
    </row>
    <row r="11056" spans="1:9">
      <c r="A11056" s="7">
        <v>11054.5</v>
      </c>
      <c r="B11056" s="7">
        <v>1</v>
      </c>
      <c r="C11056" s="7"/>
      <c r="D11056" s="7"/>
      <c r="E11056" s="7"/>
      <c r="H11056">
        <v>11054.5</v>
      </c>
      <c r="I11056">
        <v>0</v>
      </c>
    </row>
    <row r="11057" spans="1:9">
      <c r="A11057" s="7">
        <v>11055.5</v>
      </c>
      <c r="B11057" s="7">
        <v>0</v>
      </c>
      <c r="C11057" s="7"/>
      <c r="D11057" s="7"/>
      <c r="E11057" s="7"/>
      <c r="H11057">
        <v>11055.5</v>
      </c>
      <c r="I11057">
        <v>0</v>
      </c>
    </row>
    <row r="11058" spans="1:9">
      <c r="A11058" s="7">
        <v>11056.5</v>
      </c>
      <c r="B11058" s="7">
        <v>0</v>
      </c>
      <c r="C11058" s="7"/>
      <c r="D11058" s="7"/>
      <c r="E11058" s="7"/>
      <c r="H11058">
        <v>11056.5</v>
      </c>
      <c r="I11058">
        <v>0</v>
      </c>
    </row>
    <row r="11059" spans="1:9">
      <c r="A11059" s="7">
        <v>11057.5</v>
      </c>
      <c r="B11059" s="7">
        <v>0</v>
      </c>
      <c r="C11059" s="7"/>
      <c r="D11059" s="7"/>
      <c r="E11059" s="7"/>
      <c r="H11059">
        <v>11057.5</v>
      </c>
      <c r="I11059">
        <v>0</v>
      </c>
    </row>
    <row r="11060" spans="1:9">
      <c r="A11060" s="7">
        <v>11058.5</v>
      </c>
      <c r="B11060" s="7">
        <v>0</v>
      </c>
      <c r="C11060" s="7"/>
      <c r="D11060" s="7"/>
      <c r="E11060" s="7"/>
      <c r="H11060">
        <v>11058.5</v>
      </c>
      <c r="I11060">
        <v>0</v>
      </c>
    </row>
    <row r="11061" spans="1:9">
      <c r="A11061" s="7">
        <v>11059.5</v>
      </c>
      <c r="B11061" s="7">
        <v>0</v>
      </c>
      <c r="C11061" s="7"/>
      <c r="D11061" s="7"/>
      <c r="E11061" s="7"/>
      <c r="H11061">
        <v>11059.5</v>
      </c>
      <c r="I11061">
        <v>0</v>
      </c>
    </row>
    <row r="11062" spans="1:9">
      <c r="A11062" s="7">
        <v>11060.5</v>
      </c>
      <c r="B11062" s="7">
        <v>0</v>
      </c>
      <c r="C11062" s="7"/>
      <c r="D11062" s="7"/>
      <c r="E11062" s="7"/>
      <c r="H11062">
        <v>11060.5</v>
      </c>
      <c r="I11062">
        <v>0</v>
      </c>
    </row>
    <row r="11063" spans="1:9">
      <c r="A11063" s="7">
        <v>11061.5</v>
      </c>
      <c r="B11063" s="7">
        <v>0</v>
      </c>
      <c r="C11063" s="7"/>
      <c r="D11063" s="7"/>
      <c r="E11063" s="7"/>
      <c r="H11063">
        <v>11061.5</v>
      </c>
      <c r="I11063">
        <v>0</v>
      </c>
    </row>
    <row r="11064" spans="1:9">
      <c r="A11064" s="7">
        <v>11062.5</v>
      </c>
      <c r="B11064" s="7">
        <v>0</v>
      </c>
      <c r="C11064" s="7"/>
      <c r="D11064" s="7"/>
      <c r="E11064" s="7"/>
      <c r="H11064">
        <v>11062.5</v>
      </c>
      <c r="I11064">
        <v>0</v>
      </c>
    </row>
    <row r="11065" spans="1:9">
      <c r="A11065" s="7">
        <v>11063.5</v>
      </c>
      <c r="B11065" s="7">
        <v>0</v>
      </c>
      <c r="C11065" s="7"/>
      <c r="D11065" s="7"/>
      <c r="E11065" s="7"/>
      <c r="H11065">
        <v>11063.5</v>
      </c>
      <c r="I11065">
        <v>0</v>
      </c>
    </row>
    <row r="11066" spans="1:9">
      <c r="A11066" s="7">
        <v>11064.5</v>
      </c>
      <c r="B11066" s="7">
        <v>0</v>
      </c>
      <c r="C11066" s="7"/>
      <c r="D11066" s="7"/>
      <c r="E11066" s="7"/>
      <c r="H11066">
        <v>11064.5</v>
      </c>
      <c r="I11066">
        <v>0</v>
      </c>
    </row>
    <row r="11067" spans="1:9">
      <c r="A11067" s="7">
        <v>11065.5</v>
      </c>
      <c r="B11067" s="7">
        <v>0</v>
      </c>
      <c r="C11067" s="7"/>
      <c r="D11067" s="7"/>
      <c r="E11067" s="7"/>
      <c r="H11067">
        <v>11065.5</v>
      </c>
      <c r="I11067">
        <v>0</v>
      </c>
    </row>
    <row r="11068" spans="1:9">
      <c r="A11068" s="7">
        <v>11066.5</v>
      </c>
      <c r="B11068" s="7">
        <v>0</v>
      </c>
      <c r="C11068" s="7"/>
      <c r="D11068" s="7"/>
      <c r="E11068" s="7"/>
      <c r="H11068">
        <v>11066.5</v>
      </c>
      <c r="I11068">
        <v>0</v>
      </c>
    </row>
    <row r="11069" spans="1:9">
      <c r="A11069" s="7">
        <v>11067.5</v>
      </c>
      <c r="B11069" s="7">
        <v>0</v>
      </c>
      <c r="C11069" s="7"/>
      <c r="D11069" s="7"/>
      <c r="E11069" s="7"/>
      <c r="H11069">
        <v>11067.5</v>
      </c>
      <c r="I11069">
        <v>0</v>
      </c>
    </row>
    <row r="11070" spans="1:9">
      <c r="A11070" s="7">
        <v>11068.5</v>
      </c>
      <c r="B11070" s="7">
        <v>0</v>
      </c>
      <c r="C11070" s="7"/>
      <c r="D11070" s="7"/>
      <c r="E11070" s="7"/>
      <c r="H11070">
        <v>11068.5</v>
      </c>
      <c r="I11070">
        <v>0</v>
      </c>
    </row>
    <row r="11071" spans="1:9">
      <c r="A11071" s="7">
        <v>11069.5</v>
      </c>
      <c r="B11071" s="7">
        <v>0</v>
      </c>
      <c r="C11071" s="7"/>
      <c r="D11071" s="7"/>
      <c r="E11071" s="7"/>
      <c r="H11071">
        <v>11069.5</v>
      </c>
      <c r="I11071">
        <v>0</v>
      </c>
    </row>
    <row r="11072" spans="1:9">
      <c r="A11072" s="7">
        <v>11070.5</v>
      </c>
      <c r="B11072" s="7">
        <v>0</v>
      </c>
      <c r="C11072" s="7"/>
      <c r="D11072" s="7"/>
      <c r="E11072" s="7"/>
      <c r="H11072">
        <v>11070.5</v>
      </c>
      <c r="I11072">
        <v>0</v>
      </c>
    </row>
    <row r="11073" spans="1:9">
      <c r="A11073" s="7">
        <v>11071.5</v>
      </c>
      <c r="B11073" s="7">
        <v>0</v>
      </c>
      <c r="C11073" s="7"/>
      <c r="D11073" s="7"/>
      <c r="E11073" s="7"/>
      <c r="H11073">
        <v>11071.5</v>
      </c>
      <c r="I11073">
        <v>0</v>
      </c>
    </row>
    <row r="11074" spans="1:9">
      <c r="A11074" s="7">
        <v>11072.5</v>
      </c>
      <c r="B11074" s="7">
        <v>0</v>
      </c>
      <c r="C11074" s="7"/>
      <c r="D11074" s="7"/>
      <c r="E11074" s="7"/>
      <c r="H11074">
        <v>11072.5</v>
      </c>
      <c r="I11074">
        <v>0</v>
      </c>
    </row>
    <row r="11075" spans="1:9">
      <c r="A11075" s="7">
        <v>11073.5</v>
      </c>
      <c r="B11075" s="7">
        <v>0</v>
      </c>
      <c r="C11075" s="7"/>
      <c r="D11075" s="7"/>
      <c r="E11075" s="7"/>
      <c r="H11075">
        <v>11073.5</v>
      </c>
      <c r="I11075">
        <v>0</v>
      </c>
    </row>
    <row r="11076" spans="1:9">
      <c r="A11076" s="7">
        <v>11074.5</v>
      </c>
      <c r="B11076" s="7">
        <v>0</v>
      </c>
      <c r="C11076" s="7"/>
      <c r="D11076" s="7"/>
      <c r="E11076" s="7"/>
      <c r="H11076">
        <v>11074.5</v>
      </c>
      <c r="I11076">
        <v>0</v>
      </c>
    </row>
    <row r="11077" spans="1:9">
      <c r="A11077" s="7">
        <v>11075.5</v>
      </c>
      <c r="B11077" s="7">
        <v>0</v>
      </c>
      <c r="C11077" s="7"/>
      <c r="D11077" s="7"/>
      <c r="E11077" s="7"/>
      <c r="H11077">
        <v>11075.5</v>
      </c>
      <c r="I11077">
        <v>0</v>
      </c>
    </row>
    <row r="11078" spans="1:9">
      <c r="A11078" s="7">
        <v>11076.5</v>
      </c>
      <c r="B11078" s="7">
        <v>0</v>
      </c>
      <c r="C11078" s="7"/>
      <c r="D11078" s="7"/>
      <c r="E11078" s="7"/>
      <c r="H11078">
        <v>11076.5</v>
      </c>
      <c r="I11078">
        <v>0</v>
      </c>
    </row>
    <row r="11079" spans="1:9">
      <c r="A11079" s="7">
        <v>11077.5</v>
      </c>
      <c r="B11079" s="7">
        <v>0</v>
      </c>
      <c r="C11079" s="7"/>
      <c r="D11079" s="7"/>
      <c r="E11079" s="7"/>
      <c r="H11079">
        <v>11077.5</v>
      </c>
      <c r="I11079">
        <v>0</v>
      </c>
    </row>
    <row r="11080" spans="1:9">
      <c r="A11080" s="7">
        <v>11078.5</v>
      </c>
      <c r="B11080" s="7">
        <v>0</v>
      </c>
      <c r="C11080" s="7"/>
      <c r="D11080" s="7"/>
      <c r="E11080" s="7"/>
      <c r="H11080">
        <v>11078.5</v>
      </c>
      <c r="I11080">
        <v>0</v>
      </c>
    </row>
    <row r="11081" spans="1:9">
      <c r="A11081" s="7">
        <v>11079.5</v>
      </c>
      <c r="B11081" s="7">
        <v>0</v>
      </c>
      <c r="C11081" s="7"/>
      <c r="D11081" s="7"/>
      <c r="E11081" s="7"/>
      <c r="H11081">
        <v>11079.5</v>
      </c>
      <c r="I11081">
        <v>0</v>
      </c>
    </row>
    <row r="11082" spans="1:9">
      <c r="A11082" s="7">
        <v>11080.5</v>
      </c>
      <c r="B11082" s="7">
        <v>0</v>
      </c>
      <c r="C11082" s="7"/>
      <c r="D11082" s="7"/>
      <c r="E11082" s="7"/>
      <c r="H11082">
        <v>11080.5</v>
      </c>
      <c r="I11082">
        <v>0</v>
      </c>
    </row>
    <row r="11083" spans="1:9">
      <c r="A11083" s="7">
        <v>11081.5</v>
      </c>
      <c r="B11083" s="7">
        <v>0</v>
      </c>
      <c r="C11083" s="7"/>
      <c r="D11083" s="7"/>
      <c r="E11083" s="7"/>
      <c r="H11083">
        <v>11081.5</v>
      </c>
      <c r="I11083">
        <v>0</v>
      </c>
    </row>
    <row r="11084" spans="1:9">
      <c r="A11084" s="7">
        <v>11082.5</v>
      </c>
      <c r="B11084" s="7">
        <v>0</v>
      </c>
      <c r="C11084" s="7"/>
      <c r="D11084" s="7"/>
      <c r="E11084" s="7"/>
      <c r="H11084">
        <v>11082.5</v>
      </c>
      <c r="I11084">
        <v>0</v>
      </c>
    </row>
    <row r="11085" spans="1:9">
      <c r="A11085" s="7">
        <v>11083.5</v>
      </c>
      <c r="B11085" s="7">
        <v>0</v>
      </c>
      <c r="C11085" s="7"/>
      <c r="D11085" s="7"/>
      <c r="E11085" s="7"/>
      <c r="H11085">
        <v>11083.5</v>
      </c>
      <c r="I11085">
        <v>0</v>
      </c>
    </row>
    <row r="11086" spans="1:9">
      <c r="A11086" s="7">
        <v>11084.5</v>
      </c>
      <c r="B11086" s="7">
        <v>0</v>
      </c>
      <c r="C11086" s="7"/>
      <c r="D11086" s="7"/>
      <c r="E11086" s="7"/>
      <c r="H11086">
        <v>11084.5</v>
      </c>
      <c r="I11086">
        <v>0</v>
      </c>
    </row>
    <row r="11087" spans="1:9">
      <c r="A11087" s="7">
        <v>11085.5</v>
      </c>
      <c r="B11087" s="7">
        <v>0</v>
      </c>
      <c r="C11087" s="7"/>
      <c r="D11087" s="7"/>
      <c r="E11087" s="7"/>
      <c r="H11087">
        <v>11085.5</v>
      </c>
      <c r="I11087">
        <v>0</v>
      </c>
    </row>
    <row r="11088" spans="1:9">
      <c r="A11088" s="7">
        <v>11086.5</v>
      </c>
      <c r="B11088" s="7">
        <v>0</v>
      </c>
      <c r="C11088" s="7"/>
      <c r="D11088" s="7"/>
      <c r="E11088" s="7"/>
      <c r="H11088">
        <v>11086.5</v>
      </c>
      <c r="I11088">
        <v>0</v>
      </c>
    </row>
    <row r="11089" spans="1:9">
      <c r="A11089" s="7">
        <v>11087.5</v>
      </c>
      <c r="B11089" s="7">
        <v>0</v>
      </c>
      <c r="C11089" s="7"/>
      <c r="D11089" s="7"/>
      <c r="E11089" s="7"/>
      <c r="H11089">
        <v>11087.5</v>
      </c>
      <c r="I11089">
        <v>0</v>
      </c>
    </row>
    <row r="11090" spans="1:9">
      <c r="A11090" s="7">
        <v>11088.5</v>
      </c>
      <c r="B11090" s="7">
        <v>0</v>
      </c>
      <c r="C11090" s="7"/>
      <c r="D11090" s="7"/>
      <c r="E11090" s="7"/>
      <c r="H11090">
        <v>11088.5</v>
      </c>
      <c r="I11090">
        <v>0</v>
      </c>
    </row>
    <row r="11091" spans="1:9">
      <c r="A11091" s="7">
        <v>11089.5</v>
      </c>
      <c r="B11091" s="7">
        <v>0</v>
      </c>
      <c r="C11091" s="7"/>
      <c r="D11091" s="7"/>
      <c r="E11091" s="7"/>
      <c r="H11091">
        <v>11089.5</v>
      </c>
      <c r="I11091">
        <v>0</v>
      </c>
    </row>
    <row r="11092" spans="1:9">
      <c r="A11092" s="7">
        <v>11090.5</v>
      </c>
      <c r="B11092" s="7">
        <v>0</v>
      </c>
      <c r="C11092" s="7"/>
      <c r="D11092" s="7"/>
      <c r="E11092" s="7"/>
      <c r="H11092">
        <v>11090.5</v>
      </c>
      <c r="I11092">
        <v>0</v>
      </c>
    </row>
    <row r="11093" spans="1:9">
      <c r="A11093" s="7">
        <v>11091.5</v>
      </c>
      <c r="B11093" s="7">
        <v>0</v>
      </c>
      <c r="C11093" s="7"/>
      <c r="D11093" s="7"/>
      <c r="E11093" s="7"/>
      <c r="H11093">
        <v>11091.5</v>
      </c>
      <c r="I11093">
        <v>0</v>
      </c>
    </row>
    <row r="11094" spans="1:9">
      <c r="A11094" s="7">
        <v>11092.5</v>
      </c>
      <c r="B11094" s="7">
        <v>0</v>
      </c>
      <c r="C11094" s="7"/>
      <c r="D11094" s="7"/>
      <c r="E11094" s="7"/>
      <c r="H11094">
        <v>11092.5</v>
      </c>
      <c r="I11094">
        <v>0</v>
      </c>
    </row>
    <row r="11095" spans="1:9">
      <c r="A11095" s="7">
        <v>11093.5</v>
      </c>
      <c r="B11095" s="7">
        <v>0</v>
      </c>
      <c r="C11095" s="7"/>
      <c r="D11095" s="7"/>
      <c r="E11095" s="7"/>
      <c r="H11095">
        <v>11093.5</v>
      </c>
      <c r="I11095">
        <v>0</v>
      </c>
    </row>
    <row r="11096" spans="1:9">
      <c r="A11096" s="7">
        <v>11094.5</v>
      </c>
      <c r="B11096" s="7">
        <v>0</v>
      </c>
      <c r="C11096" s="7"/>
      <c r="D11096" s="7"/>
      <c r="E11096" s="7"/>
      <c r="H11096">
        <v>11094.5</v>
      </c>
      <c r="I11096">
        <v>0</v>
      </c>
    </row>
    <row r="11097" spans="1:9">
      <c r="A11097" s="7">
        <v>11095.5</v>
      </c>
      <c r="B11097" s="7">
        <v>0</v>
      </c>
      <c r="C11097" s="7"/>
      <c r="D11097" s="7"/>
      <c r="E11097" s="7"/>
      <c r="H11097">
        <v>11095.5</v>
      </c>
      <c r="I11097">
        <v>0</v>
      </c>
    </row>
    <row r="11098" spans="1:9">
      <c r="A11098" s="7">
        <v>11096.5</v>
      </c>
      <c r="B11098" s="7">
        <v>0</v>
      </c>
      <c r="C11098" s="7"/>
      <c r="D11098" s="7"/>
      <c r="E11098" s="7"/>
      <c r="H11098">
        <v>11096.5</v>
      </c>
      <c r="I11098">
        <v>0</v>
      </c>
    </row>
    <row r="11099" spans="1:9">
      <c r="A11099" s="7">
        <v>11097.5</v>
      </c>
      <c r="B11099" s="7">
        <v>0</v>
      </c>
      <c r="C11099" s="7"/>
      <c r="D11099" s="7"/>
      <c r="E11099" s="7"/>
      <c r="H11099">
        <v>11097.5</v>
      </c>
      <c r="I11099">
        <v>0</v>
      </c>
    </row>
    <row r="11100" spans="1:9">
      <c r="A11100" s="7">
        <v>11098.5</v>
      </c>
      <c r="B11100" s="7">
        <v>0</v>
      </c>
      <c r="C11100" s="7"/>
      <c r="D11100" s="7"/>
      <c r="E11100" s="7"/>
      <c r="H11100">
        <v>11098.5</v>
      </c>
      <c r="I11100">
        <v>0</v>
      </c>
    </row>
    <row r="11101" spans="1:9">
      <c r="A11101" s="7">
        <v>11099.5</v>
      </c>
      <c r="B11101" s="7">
        <v>0</v>
      </c>
      <c r="C11101" s="7"/>
      <c r="D11101" s="7"/>
      <c r="E11101" s="7"/>
      <c r="H11101">
        <v>11099.5</v>
      </c>
      <c r="I11101">
        <v>0</v>
      </c>
    </row>
    <row r="11102" spans="1:9">
      <c r="A11102" s="7">
        <v>11100.5</v>
      </c>
      <c r="B11102" s="7">
        <v>0</v>
      </c>
      <c r="C11102" s="7"/>
      <c r="D11102" s="7"/>
      <c r="E11102" s="7"/>
      <c r="H11102">
        <v>11100.5</v>
      </c>
      <c r="I11102">
        <v>0</v>
      </c>
    </row>
    <row r="11103" spans="1:9">
      <c r="A11103" s="7">
        <v>11101.5</v>
      </c>
      <c r="B11103" s="7">
        <v>0</v>
      </c>
      <c r="C11103" s="7"/>
      <c r="D11103" s="7"/>
      <c r="E11103" s="7"/>
      <c r="H11103">
        <v>11101.5</v>
      </c>
      <c r="I11103">
        <v>0</v>
      </c>
    </row>
    <row r="11104" spans="1:9">
      <c r="A11104" s="7">
        <v>11102.5</v>
      </c>
      <c r="B11104" s="7">
        <v>0</v>
      </c>
      <c r="C11104" s="7"/>
      <c r="D11104" s="7"/>
      <c r="E11104" s="7"/>
      <c r="H11104">
        <v>11102.5</v>
      </c>
      <c r="I11104">
        <v>1</v>
      </c>
    </row>
    <row r="11105" spans="1:9">
      <c r="A11105" s="7">
        <v>11103.5</v>
      </c>
      <c r="B11105" s="7">
        <v>0</v>
      </c>
      <c r="C11105" s="7"/>
      <c r="D11105" s="7"/>
      <c r="E11105" s="7"/>
      <c r="H11105">
        <v>11103.5</v>
      </c>
      <c r="I11105">
        <v>0</v>
      </c>
    </row>
    <row r="11106" spans="1:9">
      <c r="A11106" s="7">
        <v>11104.5</v>
      </c>
      <c r="B11106" s="7">
        <v>0</v>
      </c>
      <c r="C11106" s="7"/>
      <c r="D11106" s="7"/>
      <c r="E11106" s="7"/>
      <c r="H11106">
        <v>11104.5</v>
      </c>
      <c r="I11106">
        <v>0</v>
      </c>
    </row>
    <row r="11107" spans="1:9">
      <c r="A11107" s="7">
        <v>11105.5</v>
      </c>
      <c r="B11107" s="7">
        <v>0</v>
      </c>
      <c r="C11107" s="7"/>
      <c r="D11107" s="7"/>
      <c r="E11107" s="7"/>
      <c r="H11107">
        <v>11105.5</v>
      </c>
      <c r="I11107">
        <v>0</v>
      </c>
    </row>
    <row r="11108" spans="1:9">
      <c r="A11108" s="7">
        <v>11106.5</v>
      </c>
      <c r="B11108" s="7">
        <v>0</v>
      </c>
      <c r="C11108" s="7"/>
      <c r="D11108" s="7"/>
      <c r="E11108" s="7"/>
      <c r="H11108">
        <v>11106.5</v>
      </c>
      <c r="I11108">
        <v>0</v>
      </c>
    </row>
    <row r="11109" spans="1:9">
      <c r="A11109" s="7">
        <v>11107.5</v>
      </c>
      <c r="B11109" s="7">
        <v>0</v>
      </c>
      <c r="C11109" s="7"/>
      <c r="D11109" s="7"/>
      <c r="E11109" s="7"/>
      <c r="H11109">
        <v>11107.5</v>
      </c>
      <c r="I11109">
        <v>0</v>
      </c>
    </row>
    <row r="11110" spans="1:9">
      <c r="A11110" s="7">
        <v>11108.5</v>
      </c>
      <c r="B11110" s="7">
        <v>0</v>
      </c>
      <c r="C11110" s="7"/>
      <c r="D11110" s="7"/>
      <c r="E11110" s="7"/>
      <c r="H11110">
        <v>11108.5</v>
      </c>
      <c r="I11110">
        <v>0</v>
      </c>
    </row>
    <row r="11111" spans="1:9">
      <c r="A11111" s="7">
        <v>11109.5</v>
      </c>
      <c r="B11111" s="7">
        <v>0</v>
      </c>
      <c r="C11111" s="7"/>
      <c r="D11111" s="7"/>
      <c r="E11111" s="7"/>
      <c r="H11111">
        <v>11109.5</v>
      </c>
      <c r="I11111">
        <v>0</v>
      </c>
    </row>
    <row r="11112" spans="1:9">
      <c r="A11112" s="7">
        <v>11110.5</v>
      </c>
      <c r="B11112" s="7">
        <v>0</v>
      </c>
      <c r="C11112" s="7"/>
      <c r="D11112" s="7"/>
      <c r="E11112" s="7"/>
      <c r="H11112">
        <v>11110.5</v>
      </c>
      <c r="I11112">
        <v>0</v>
      </c>
    </row>
    <row r="11113" spans="1:9">
      <c r="A11113" s="7">
        <v>11111.5</v>
      </c>
      <c r="B11113" s="7">
        <v>0</v>
      </c>
      <c r="C11113" s="7"/>
      <c r="D11113" s="7"/>
      <c r="E11113" s="7"/>
      <c r="H11113">
        <v>11111.5</v>
      </c>
      <c r="I11113">
        <v>0</v>
      </c>
    </row>
    <row r="11114" spans="1:9">
      <c r="A11114" s="7">
        <v>11112.5</v>
      </c>
      <c r="B11114" s="7">
        <v>0</v>
      </c>
      <c r="C11114" s="7"/>
      <c r="D11114" s="7"/>
      <c r="E11114" s="7"/>
      <c r="H11114">
        <v>11112.5</v>
      </c>
      <c r="I11114">
        <v>0</v>
      </c>
    </row>
    <row r="11115" spans="1:9">
      <c r="A11115" s="7">
        <v>11113.5</v>
      </c>
      <c r="B11115" s="7">
        <v>0</v>
      </c>
      <c r="C11115" s="7"/>
      <c r="D11115" s="7"/>
      <c r="E11115" s="7"/>
      <c r="H11115">
        <v>11113.5</v>
      </c>
      <c r="I11115">
        <v>0</v>
      </c>
    </row>
    <row r="11116" spans="1:9">
      <c r="A11116" s="7">
        <v>11114.5</v>
      </c>
      <c r="B11116" s="7">
        <v>0</v>
      </c>
      <c r="C11116" s="7"/>
      <c r="D11116" s="7"/>
      <c r="E11116" s="7"/>
      <c r="H11116">
        <v>11114.5</v>
      </c>
      <c r="I11116">
        <v>0</v>
      </c>
    </row>
    <row r="11117" spans="1:9">
      <c r="A11117" s="7">
        <v>11115.5</v>
      </c>
      <c r="B11117" s="7">
        <v>0</v>
      </c>
      <c r="C11117" s="7"/>
      <c r="D11117" s="7"/>
      <c r="E11117" s="7"/>
      <c r="H11117">
        <v>11115.5</v>
      </c>
      <c r="I11117">
        <v>0</v>
      </c>
    </row>
    <row r="11118" spans="1:9">
      <c r="A11118" s="7">
        <v>11116.5</v>
      </c>
      <c r="B11118" s="7">
        <v>0</v>
      </c>
      <c r="C11118" s="7"/>
      <c r="D11118" s="7"/>
      <c r="E11118" s="7"/>
      <c r="H11118">
        <v>11116.5</v>
      </c>
      <c r="I11118">
        <v>0</v>
      </c>
    </row>
    <row r="11119" spans="1:9">
      <c r="A11119" s="7">
        <v>11117.5</v>
      </c>
      <c r="B11119" s="7">
        <v>0</v>
      </c>
      <c r="C11119" s="7"/>
      <c r="D11119" s="7"/>
      <c r="E11119" s="7"/>
      <c r="H11119">
        <v>11117.5</v>
      </c>
      <c r="I11119">
        <v>0</v>
      </c>
    </row>
    <row r="11120" spans="1:9">
      <c r="A11120" s="7">
        <v>11118.5</v>
      </c>
      <c r="B11120" s="7">
        <v>0</v>
      </c>
      <c r="C11120" s="7"/>
      <c r="D11120" s="7"/>
      <c r="E11120" s="7"/>
      <c r="H11120">
        <v>11118.5</v>
      </c>
      <c r="I11120">
        <v>0</v>
      </c>
    </row>
    <row r="11121" spans="1:9">
      <c r="A11121" s="7">
        <v>11119.5</v>
      </c>
      <c r="B11121" s="7">
        <v>0</v>
      </c>
      <c r="C11121" s="7"/>
      <c r="D11121" s="7"/>
      <c r="E11121" s="7"/>
      <c r="H11121">
        <v>11119.5</v>
      </c>
      <c r="I11121">
        <v>0</v>
      </c>
    </row>
    <row r="11122" spans="1:9">
      <c r="A11122" s="7">
        <v>11120.5</v>
      </c>
      <c r="B11122" s="7">
        <v>0</v>
      </c>
      <c r="C11122" s="7"/>
      <c r="D11122" s="7"/>
      <c r="E11122" s="7"/>
      <c r="H11122">
        <v>11120.5</v>
      </c>
      <c r="I11122">
        <v>0</v>
      </c>
    </row>
    <row r="11123" spans="1:9">
      <c r="A11123" s="7">
        <v>11121.5</v>
      </c>
      <c r="B11123" s="7">
        <v>0</v>
      </c>
      <c r="C11123" s="7"/>
      <c r="D11123" s="7"/>
      <c r="E11123" s="7"/>
      <c r="H11123">
        <v>11121.5</v>
      </c>
      <c r="I11123">
        <v>0</v>
      </c>
    </row>
    <row r="11124" spans="1:9">
      <c r="A11124" s="7">
        <v>11122.5</v>
      </c>
      <c r="B11124" s="7">
        <v>0</v>
      </c>
      <c r="C11124" s="7"/>
      <c r="D11124" s="7"/>
      <c r="E11124" s="7"/>
      <c r="H11124">
        <v>11122.5</v>
      </c>
      <c r="I11124">
        <v>0</v>
      </c>
    </row>
    <row r="11125" spans="1:9">
      <c r="A11125" s="7">
        <v>11123.5</v>
      </c>
      <c r="B11125" s="7">
        <v>0</v>
      </c>
      <c r="C11125" s="7"/>
      <c r="D11125" s="7"/>
      <c r="E11125" s="7"/>
      <c r="H11125">
        <v>11123.5</v>
      </c>
      <c r="I11125">
        <v>0</v>
      </c>
    </row>
    <row r="11126" spans="1:9">
      <c r="A11126" s="7">
        <v>11124.5</v>
      </c>
      <c r="B11126" s="7">
        <v>0</v>
      </c>
      <c r="C11126" s="7"/>
      <c r="D11126" s="7"/>
      <c r="E11126" s="7"/>
      <c r="H11126">
        <v>11124.5</v>
      </c>
      <c r="I11126">
        <v>0</v>
      </c>
    </row>
    <row r="11127" spans="1:9">
      <c r="A11127" s="7">
        <v>11125.5</v>
      </c>
      <c r="B11127" s="7">
        <v>0</v>
      </c>
      <c r="C11127" s="7"/>
      <c r="D11127" s="7"/>
      <c r="E11127" s="7"/>
      <c r="H11127">
        <v>11125.5</v>
      </c>
      <c r="I11127">
        <v>0</v>
      </c>
    </row>
    <row r="11128" spans="1:9">
      <c r="A11128" s="7">
        <v>11126.5</v>
      </c>
      <c r="B11128" s="7">
        <v>0</v>
      </c>
      <c r="C11128" s="7"/>
      <c r="D11128" s="7"/>
      <c r="E11128" s="7"/>
      <c r="H11128">
        <v>11126.5</v>
      </c>
      <c r="I11128">
        <v>0</v>
      </c>
    </row>
    <row r="11129" spans="1:9">
      <c r="A11129" s="7">
        <v>11127.5</v>
      </c>
      <c r="B11129" s="7">
        <v>0</v>
      </c>
      <c r="C11129" s="7"/>
      <c r="D11129" s="7"/>
      <c r="E11129" s="7"/>
      <c r="H11129">
        <v>11127.5</v>
      </c>
      <c r="I11129">
        <v>0</v>
      </c>
    </row>
    <row r="11130" spans="1:9">
      <c r="A11130" s="7">
        <v>11128.5</v>
      </c>
      <c r="B11130" s="7">
        <v>0</v>
      </c>
      <c r="C11130" s="7"/>
      <c r="D11130" s="7"/>
      <c r="E11130" s="7"/>
      <c r="H11130">
        <v>11128.5</v>
      </c>
      <c r="I11130">
        <v>0</v>
      </c>
    </row>
    <row r="11131" spans="1:9">
      <c r="A11131" s="7">
        <v>11129.5</v>
      </c>
      <c r="B11131" s="7">
        <v>0</v>
      </c>
      <c r="C11131" s="7"/>
      <c r="D11131" s="7"/>
      <c r="E11131" s="7"/>
      <c r="H11131">
        <v>11129.5</v>
      </c>
      <c r="I11131">
        <v>0</v>
      </c>
    </row>
    <row r="11132" spans="1:9">
      <c r="A11132" s="7">
        <v>11130.5</v>
      </c>
      <c r="B11132" s="7">
        <v>0</v>
      </c>
      <c r="C11132" s="7"/>
      <c r="D11132" s="7"/>
      <c r="E11132" s="7"/>
      <c r="H11132">
        <v>11130.5</v>
      </c>
      <c r="I11132">
        <v>0</v>
      </c>
    </row>
    <row r="11133" spans="1:9">
      <c r="A11133" s="7">
        <v>11131.5</v>
      </c>
      <c r="B11133" s="7">
        <v>0</v>
      </c>
      <c r="C11133" s="7"/>
      <c r="D11133" s="7"/>
      <c r="E11133" s="7"/>
      <c r="H11133">
        <v>11131.5</v>
      </c>
      <c r="I11133">
        <v>0</v>
      </c>
    </row>
    <row r="11134" spans="1:9">
      <c r="A11134" s="7">
        <v>11132.5</v>
      </c>
      <c r="B11134" s="7">
        <v>0</v>
      </c>
      <c r="C11134" s="7"/>
      <c r="D11134" s="7"/>
      <c r="E11134" s="7"/>
      <c r="H11134">
        <v>11132.5</v>
      </c>
      <c r="I11134">
        <v>0</v>
      </c>
    </row>
    <row r="11135" spans="1:9">
      <c r="A11135" s="7">
        <v>11133.5</v>
      </c>
      <c r="B11135" s="7">
        <v>0</v>
      </c>
      <c r="C11135" s="7"/>
      <c r="D11135" s="7"/>
      <c r="E11135" s="7"/>
      <c r="H11135">
        <v>11133.5</v>
      </c>
      <c r="I11135">
        <v>0</v>
      </c>
    </row>
    <row r="11136" spans="1:9">
      <c r="A11136" s="7">
        <v>11134.5</v>
      </c>
      <c r="B11136" s="7">
        <v>0</v>
      </c>
      <c r="C11136" s="7"/>
      <c r="D11136" s="7"/>
      <c r="E11136" s="7"/>
      <c r="H11136">
        <v>11134.5</v>
      </c>
      <c r="I11136">
        <v>0</v>
      </c>
    </row>
    <row r="11137" spans="1:9">
      <c r="A11137" s="7">
        <v>11135.5</v>
      </c>
      <c r="B11137" s="7">
        <v>0</v>
      </c>
      <c r="C11137" s="7"/>
      <c r="D11137" s="7"/>
      <c r="E11137" s="7"/>
      <c r="H11137">
        <v>11135.5</v>
      </c>
      <c r="I11137">
        <v>0</v>
      </c>
    </row>
    <row r="11138" spans="1:9">
      <c r="A11138" s="7">
        <v>11136.5</v>
      </c>
      <c r="B11138" s="7">
        <v>0</v>
      </c>
      <c r="C11138" s="7"/>
      <c r="D11138" s="7"/>
      <c r="E11138" s="7"/>
      <c r="H11138">
        <v>11136.5</v>
      </c>
      <c r="I11138">
        <v>0</v>
      </c>
    </row>
    <row r="11139" spans="1:9">
      <c r="A11139" s="7">
        <v>11137.5</v>
      </c>
      <c r="B11139" s="7">
        <v>0</v>
      </c>
      <c r="C11139" s="7"/>
      <c r="D11139" s="7"/>
      <c r="E11139" s="7"/>
      <c r="H11139">
        <v>11137.5</v>
      </c>
      <c r="I11139">
        <v>0</v>
      </c>
    </row>
    <row r="11140" spans="1:9">
      <c r="A11140" s="7">
        <v>11138.5</v>
      </c>
      <c r="B11140" s="7">
        <v>0</v>
      </c>
      <c r="C11140" s="7"/>
      <c r="D11140" s="7"/>
      <c r="E11140" s="7"/>
      <c r="H11140">
        <v>11138.5</v>
      </c>
      <c r="I11140">
        <v>0</v>
      </c>
    </row>
    <row r="11141" spans="1:9">
      <c r="A11141" s="7">
        <v>11139.5</v>
      </c>
      <c r="B11141" s="7">
        <v>0</v>
      </c>
      <c r="C11141" s="7"/>
      <c r="D11141" s="7"/>
      <c r="E11141" s="7"/>
      <c r="H11141">
        <v>11139.5</v>
      </c>
      <c r="I11141">
        <v>0</v>
      </c>
    </row>
    <row r="11142" spans="1:9">
      <c r="A11142" s="7">
        <v>11140.5</v>
      </c>
      <c r="B11142" s="7">
        <v>0</v>
      </c>
      <c r="C11142" s="7"/>
      <c r="D11142" s="7"/>
      <c r="E11142" s="7"/>
      <c r="H11142">
        <v>11140.5</v>
      </c>
      <c r="I11142">
        <v>0</v>
      </c>
    </row>
    <row r="11143" spans="1:9">
      <c r="A11143" s="7">
        <v>11141.5</v>
      </c>
      <c r="B11143" s="7">
        <v>0</v>
      </c>
      <c r="C11143" s="7"/>
      <c r="D11143" s="7"/>
      <c r="E11143" s="7"/>
      <c r="H11143">
        <v>11141.5</v>
      </c>
      <c r="I11143">
        <v>0</v>
      </c>
    </row>
    <row r="11144" spans="1:9">
      <c r="A11144" s="7">
        <v>11142.5</v>
      </c>
      <c r="B11144" s="7">
        <v>0</v>
      </c>
      <c r="C11144" s="7"/>
      <c r="D11144" s="7"/>
      <c r="E11144" s="7"/>
      <c r="H11144">
        <v>11142.5</v>
      </c>
      <c r="I11144">
        <v>0</v>
      </c>
    </row>
    <row r="11145" spans="1:9">
      <c r="A11145" s="7">
        <v>11143.5</v>
      </c>
      <c r="B11145" s="7">
        <v>0</v>
      </c>
      <c r="C11145" s="7"/>
      <c r="D11145" s="7"/>
      <c r="E11145" s="7"/>
      <c r="H11145">
        <v>11143.5</v>
      </c>
      <c r="I11145">
        <v>0</v>
      </c>
    </row>
    <row r="11146" spans="1:9">
      <c r="A11146" s="7">
        <v>11144.5</v>
      </c>
      <c r="B11146" s="7">
        <v>0</v>
      </c>
      <c r="C11146" s="7"/>
      <c r="D11146" s="7"/>
      <c r="E11146" s="7"/>
      <c r="H11146">
        <v>11144.5</v>
      </c>
      <c r="I11146">
        <v>0</v>
      </c>
    </row>
    <row r="11147" spans="1:9">
      <c r="A11147" s="7">
        <v>11145.5</v>
      </c>
      <c r="B11147" s="7">
        <v>0</v>
      </c>
      <c r="C11147" s="7"/>
      <c r="D11147" s="7"/>
      <c r="E11147" s="7"/>
      <c r="H11147">
        <v>11145.5</v>
      </c>
      <c r="I11147">
        <v>0</v>
      </c>
    </row>
    <row r="11148" spans="1:9">
      <c r="A11148" s="7">
        <v>11146.5</v>
      </c>
      <c r="B11148" s="7">
        <v>0</v>
      </c>
      <c r="C11148" s="7"/>
      <c r="D11148" s="7"/>
      <c r="E11148" s="7"/>
      <c r="H11148">
        <v>11146.5</v>
      </c>
      <c r="I11148">
        <v>0</v>
      </c>
    </row>
    <row r="11149" spans="1:9">
      <c r="A11149" s="7">
        <v>11147.5</v>
      </c>
      <c r="B11149" s="7">
        <v>0</v>
      </c>
      <c r="C11149" s="7"/>
      <c r="D11149" s="7"/>
      <c r="E11149" s="7"/>
      <c r="H11149">
        <v>11147.5</v>
      </c>
      <c r="I11149">
        <v>0</v>
      </c>
    </row>
    <row r="11150" spans="1:9">
      <c r="A11150" s="7">
        <v>11148.5</v>
      </c>
      <c r="B11150" s="7">
        <v>0</v>
      </c>
      <c r="C11150" s="7"/>
      <c r="D11150" s="7"/>
      <c r="E11150" s="7"/>
      <c r="H11150">
        <v>11148.5</v>
      </c>
      <c r="I11150">
        <v>0</v>
      </c>
    </row>
    <row r="11151" spans="1:9">
      <c r="A11151" s="7">
        <v>11149.5</v>
      </c>
      <c r="B11151" s="7">
        <v>0</v>
      </c>
      <c r="C11151" s="7"/>
      <c r="D11151" s="7"/>
      <c r="E11151" s="7"/>
      <c r="H11151">
        <v>11149.5</v>
      </c>
      <c r="I11151">
        <v>0</v>
      </c>
    </row>
    <row r="11152" spans="1:9">
      <c r="A11152" s="7">
        <v>11150.5</v>
      </c>
      <c r="B11152" s="7">
        <v>0</v>
      </c>
      <c r="C11152" s="7"/>
      <c r="D11152" s="7"/>
      <c r="E11152" s="7"/>
      <c r="H11152">
        <v>11150.5</v>
      </c>
      <c r="I11152">
        <v>0</v>
      </c>
    </row>
    <row r="11153" spans="1:9">
      <c r="A11153" s="7">
        <v>11151.5</v>
      </c>
      <c r="B11153" s="7">
        <v>0</v>
      </c>
      <c r="C11153" s="7"/>
      <c r="D11153" s="7"/>
      <c r="E11153" s="7"/>
      <c r="H11153">
        <v>11151.5</v>
      </c>
      <c r="I11153">
        <v>0</v>
      </c>
    </row>
    <row r="11154" spans="1:9">
      <c r="A11154" s="7">
        <v>11152.5</v>
      </c>
      <c r="B11154" s="7">
        <v>0</v>
      </c>
      <c r="C11154" s="7"/>
      <c r="D11154" s="7"/>
      <c r="E11154" s="7"/>
      <c r="H11154">
        <v>11152.5</v>
      </c>
      <c r="I11154">
        <v>0</v>
      </c>
    </row>
    <row r="11155" spans="1:9">
      <c r="A11155" s="7">
        <v>11153.5</v>
      </c>
      <c r="B11155" s="7">
        <v>0</v>
      </c>
      <c r="C11155" s="7"/>
      <c r="D11155" s="7"/>
      <c r="E11155" s="7"/>
      <c r="H11155">
        <v>11153.5</v>
      </c>
      <c r="I11155">
        <v>0</v>
      </c>
    </row>
    <row r="11156" spans="1:9">
      <c r="A11156" s="7">
        <v>11154.5</v>
      </c>
      <c r="B11156" s="7">
        <v>0</v>
      </c>
      <c r="C11156" s="7"/>
      <c r="D11156" s="7"/>
      <c r="E11156" s="7"/>
      <c r="H11156">
        <v>11154.5</v>
      </c>
      <c r="I11156">
        <v>0</v>
      </c>
    </row>
    <row r="11157" spans="1:9">
      <c r="A11157" s="7">
        <v>11155.5</v>
      </c>
      <c r="B11157" s="7">
        <v>0</v>
      </c>
      <c r="C11157" s="7"/>
      <c r="D11157" s="7"/>
      <c r="E11157" s="7"/>
      <c r="H11157">
        <v>11155.5</v>
      </c>
      <c r="I11157">
        <v>0</v>
      </c>
    </row>
    <row r="11158" spans="1:9">
      <c r="A11158" s="7">
        <v>11156.5</v>
      </c>
      <c r="B11158" s="7">
        <v>0</v>
      </c>
      <c r="C11158" s="7"/>
      <c r="D11158" s="7"/>
      <c r="E11158" s="7"/>
      <c r="H11158">
        <v>11156.5</v>
      </c>
      <c r="I11158">
        <v>0</v>
      </c>
    </row>
    <row r="11159" spans="1:9">
      <c r="A11159" s="7">
        <v>11157.5</v>
      </c>
      <c r="B11159" s="7">
        <v>0</v>
      </c>
      <c r="C11159" s="7"/>
      <c r="D11159" s="7"/>
      <c r="E11159" s="7"/>
      <c r="H11159">
        <v>11157.5</v>
      </c>
      <c r="I11159">
        <v>0</v>
      </c>
    </row>
    <row r="11160" spans="1:9">
      <c r="A11160" s="7">
        <v>11158.5</v>
      </c>
      <c r="B11160" s="7">
        <v>0</v>
      </c>
      <c r="C11160" s="7"/>
      <c r="D11160" s="7"/>
      <c r="E11160" s="7"/>
      <c r="H11160">
        <v>11158.5</v>
      </c>
      <c r="I11160">
        <v>0</v>
      </c>
    </row>
    <row r="11161" spans="1:9">
      <c r="A11161" s="7">
        <v>11159.5</v>
      </c>
      <c r="B11161" s="7">
        <v>0</v>
      </c>
      <c r="C11161" s="7"/>
      <c r="D11161" s="7"/>
      <c r="E11161" s="7"/>
      <c r="H11161">
        <v>11159.5</v>
      </c>
      <c r="I11161">
        <v>0</v>
      </c>
    </row>
    <row r="11162" spans="1:9">
      <c r="A11162" s="7">
        <v>11160.5</v>
      </c>
      <c r="B11162" s="7">
        <v>0</v>
      </c>
      <c r="C11162" s="7"/>
      <c r="D11162" s="7"/>
      <c r="E11162" s="7"/>
      <c r="H11162">
        <v>11160.5</v>
      </c>
      <c r="I11162">
        <v>0</v>
      </c>
    </row>
    <row r="11163" spans="1:9">
      <c r="A11163" s="7">
        <v>11161.5</v>
      </c>
      <c r="B11163" s="7">
        <v>0</v>
      </c>
      <c r="C11163" s="7"/>
      <c r="D11163" s="7"/>
      <c r="E11163" s="7"/>
      <c r="H11163">
        <v>11161.5</v>
      </c>
      <c r="I11163">
        <v>0</v>
      </c>
    </row>
    <row r="11164" spans="1:9">
      <c r="A11164" s="7">
        <v>11162.5</v>
      </c>
      <c r="B11164" s="7">
        <v>0</v>
      </c>
      <c r="C11164" s="7"/>
      <c r="D11164" s="7"/>
      <c r="E11164" s="7"/>
      <c r="H11164">
        <v>11162.5</v>
      </c>
      <c r="I11164">
        <v>0</v>
      </c>
    </row>
    <row r="11165" spans="1:9">
      <c r="A11165" s="7">
        <v>11163.5</v>
      </c>
      <c r="B11165" s="7">
        <v>0</v>
      </c>
      <c r="C11165" s="7"/>
      <c r="D11165" s="7"/>
      <c r="E11165" s="7"/>
      <c r="H11165">
        <v>11163.5</v>
      </c>
      <c r="I11165">
        <v>0</v>
      </c>
    </row>
    <row r="11166" spans="1:9">
      <c r="A11166" s="7">
        <v>11164.5</v>
      </c>
      <c r="B11166" s="7">
        <v>0</v>
      </c>
      <c r="C11166" s="7"/>
      <c r="D11166" s="7"/>
      <c r="E11166" s="7"/>
      <c r="H11166">
        <v>11164.5</v>
      </c>
      <c r="I11166">
        <v>0</v>
      </c>
    </row>
    <row r="11167" spans="1:9">
      <c r="A11167" s="7">
        <v>11165.5</v>
      </c>
      <c r="B11167" s="7">
        <v>0</v>
      </c>
      <c r="C11167" s="7"/>
      <c r="D11167" s="7"/>
      <c r="E11167" s="7"/>
      <c r="H11167">
        <v>11165.5</v>
      </c>
      <c r="I11167">
        <v>0</v>
      </c>
    </row>
    <row r="11168" spans="1:9">
      <c r="A11168" s="7">
        <v>11166.5</v>
      </c>
      <c r="B11168" s="7">
        <v>0</v>
      </c>
      <c r="C11168" s="7"/>
      <c r="D11168" s="7"/>
      <c r="E11168" s="7"/>
      <c r="H11168">
        <v>11166.5</v>
      </c>
      <c r="I11168">
        <v>0</v>
      </c>
    </row>
    <row r="11169" spans="1:9">
      <c r="A11169" s="7">
        <v>11167.5</v>
      </c>
      <c r="B11169" s="7">
        <v>0</v>
      </c>
      <c r="C11169" s="7"/>
      <c r="D11169" s="7"/>
      <c r="E11169" s="7"/>
      <c r="H11169">
        <v>11167.5</v>
      </c>
      <c r="I11169">
        <v>0</v>
      </c>
    </row>
    <row r="11170" spans="1:9">
      <c r="A11170" s="7">
        <v>11168.5</v>
      </c>
      <c r="B11170" s="7">
        <v>0</v>
      </c>
      <c r="C11170" s="7"/>
      <c r="D11170" s="7"/>
      <c r="E11170" s="7"/>
      <c r="H11170">
        <v>11168.5</v>
      </c>
      <c r="I11170">
        <v>0</v>
      </c>
    </row>
    <row r="11171" spans="1:9">
      <c r="A11171" s="7">
        <v>11169.5</v>
      </c>
      <c r="B11171" s="7">
        <v>0</v>
      </c>
      <c r="C11171" s="7"/>
      <c r="D11171" s="7"/>
      <c r="E11171" s="7"/>
      <c r="H11171">
        <v>11169.5</v>
      </c>
      <c r="I11171">
        <v>1</v>
      </c>
    </row>
    <row r="11172" spans="1:9">
      <c r="A11172" s="7">
        <v>11170.5</v>
      </c>
      <c r="B11172" s="7">
        <v>0</v>
      </c>
      <c r="C11172" s="7"/>
      <c r="D11172" s="7"/>
      <c r="E11172" s="7"/>
      <c r="H11172">
        <v>11170.5</v>
      </c>
      <c r="I11172">
        <v>0</v>
      </c>
    </row>
    <row r="11173" spans="1:9">
      <c r="A11173" s="7">
        <v>11171.5</v>
      </c>
      <c r="B11173" s="7">
        <v>0</v>
      </c>
      <c r="C11173" s="7"/>
      <c r="D11173" s="7"/>
      <c r="E11173" s="7"/>
      <c r="H11173">
        <v>11171.5</v>
      </c>
      <c r="I11173">
        <v>0</v>
      </c>
    </row>
    <row r="11174" spans="1:9">
      <c r="A11174" s="7">
        <v>11172.5</v>
      </c>
      <c r="B11174" s="7">
        <v>0</v>
      </c>
      <c r="C11174" s="7"/>
      <c r="D11174" s="7"/>
      <c r="E11174" s="7"/>
      <c r="H11174">
        <v>11172.5</v>
      </c>
      <c r="I11174">
        <v>0</v>
      </c>
    </row>
    <row r="11175" spans="1:9">
      <c r="A11175" s="7">
        <v>11173.5</v>
      </c>
      <c r="B11175" s="7">
        <v>0</v>
      </c>
      <c r="C11175" s="7"/>
      <c r="D11175" s="7"/>
      <c r="E11175" s="7"/>
      <c r="H11175">
        <v>11173.5</v>
      </c>
      <c r="I11175">
        <v>0</v>
      </c>
    </row>
    <row r="11176" spans="1:9">
      <c r="A11176" s="7">
        <v>11174.5</v>
      </c>
      <c r="B11176" s="7">
        <v>0</v>
      </c>
      <c r="C11176" s="7"/>
      <c r="D11176" s="7"/>
      <c r="E11176" s="7"/>
      <c r="H11176">
        <v>11174.5</v>
      </c>
      <c r="I11176">
        <v>0</v>
      </c>
    </row>
    <row r="11177" spans="1:9">
      <c r="A11177" s="7">
        <v>11175.5</v>
      </c>
      <c r="B11177" s="7">
        <v>0</v>
      </c>
      <c r="C11177" s="7"/>
      <c r="D11177" s="7"/>
      <c r="E11177" s="7"/>
      <c r="H11177">
        <v>11175.5</v>
      </c>
      <c r="I11177">
        <v>0</v>
      </c>
    </row>
    <row r="11178" spans="1:9">
      <c r="A11178" s="7">
        <v>11176.5</v>
      </c>
      <c r="B11178" s="7">
        <v>0</v>
      </c>
      <c r="C11178" s="7"/>
      <c r="D11178" s="7"/>
      <c r="E11178" s="7"/>
      <c r="H11178">
        <v>11176.5</v>
      </c>
      <c r="I11178">
        <v>0</v>
      </c>
    </row>
    <row r="11179" spans="1:9">
      <c r="A11179" s="7">
        <v>11177.5</v>
      </c>
      <c r="B11179" s="7">
        <v>0</v>
      </c>
      <c r="C11179" s="7"/>
      <c r="D11179" s="7"/>
      <c r="E11179" s="7"/>
      <c r="H11179">
        <v>11177.5</v>
      </c>
      <c r="I11179">
        <v>0</v>
      </c>
    </row>
    <row r="11180" spans="1:9">
      <c r="A11180" s="7">
        <v>11178.5</v>
      </c>
      <c r="B11180" s="7">
        <v>1</v>
      </c>
      <c r="C11180" s="7"/>
      <c r="D11180" s="7"/>
      <c r="E11180" s="7"/>
      <c r="H11180">
        <v>11178.5</v>
      </c>
      <c r="I11180">
        <v>0</v>
      </c>
    </row>
    <row r="11181" spans="1:9">
      <c r="A11181" s="7">
        <v>11179.5</v>
      </c>
      <c r="B11181" s="7">
        <v>0</v>
      </c>
      <c r="C11181" s="7"/>
      <c r="D11181" s="7"/>
      <c r="E11181" s="7"/>
      <c r="H11181">
        <v>11179.5</v>
      </c>
      <c r="I11181">
        <v>0</v>
      </c>
    </row>
    <row r="11182" spans="1:9">
      <c r="A11182" s="7">
        <v>11180.5</v>
      </c>
      <c r="B11182" s="7">
        <v>0</v>
      </c>
      <c r="C11182" s="7"/>
      <c r="D11182" s="7"/>
      <c r="E11182" s="7"/>
      <c r="H11182">
        <v>11180.5</v>
      </c>
      <c r="I11182">
        <v>0</v>
      </c>
    </row>
    <row r="11183" spans="1:9">
      <c r="A11183" s="7">
        <v>11181.5</v>
      </c>
      <c r="B11183" s="7">
        <v>0</v>
      </c>
      <c r="C11183" s="7"/>
      <c r="D11183" s="7"/>
      <c r="E11183" s="7"/>
      <c r="H11183">
        <v>11181.5</v>
      </c>
      <c r="I11183">
        <v>0</v>
      </c>
    </row>
    <row r="11184" spans="1:9">
      <c r="A11184" s="7">
        <v>11182.5</v>
      </c>
      <c r="B11184" s="7">
        <v>0</v>
      </c>
      <c r="C11184" s="7"/>
      <c r="D11184" s="7"/>
      <c r="E11184" s="7"/>
      <c r="H11184">
        <v>11182.5</v>
      </c>
      <c r="I11184">
        <v>0</v>
      </c>
    </row>
    <row r="11185" spans="1:9">
      <c r="A11185" s="7">
        <v>11183.5</v>
      </c>
      <c r="B11185" s="7">
        <v>0</v>
      </c>
      <c r="C11185" s="7"/>
      <c r="D11185" s="7"/>
      <c r="E11185" s="7"/>
      <c r="H11185">
        <v>11183.5</v>
      </c>
      <c r="I11185">
        <v>0</v>
      </c>
    </row>
    <row r="11186" spans="1:9">
      <c r="A11186" s="7">
        <v>11184.5</v>
      </c>
      <c r="B11186" s="7">
        <v>0</v>
      </c>
      <c r="C11186" s="7"/>
      <c r="D11186" s="7"/>
      <c r="E11186" s="7"/>
      <c r="H11186">
        <v>11184.5</v>
      </c>
      <c r="I11186">
        <v>0</v>
      </c>
    </row>
    <row r="11187" spans="1:9">
      <c r="A11187" s="7">
        <v>11185.5</v>
      </c>
      <c r="B11187" s="7">
        <v>0</v>
      </c>
      <c r="C11187" s="7"/>
      <c r="D11187" s="7"/>
      <c r="E11187" s="7"/>
      <c r="H11187">
        <v>11185.5</v>
      </c>
      <c r="I11187">
        <v>0</v>
      </c>
    </row>
    <row r="11188" spans="1:9">
      <c r="A11188" s="7">
        <v>11186.5</v>
      </c>
      <c r="B11188" s="7">
        <v>0</v>
      </c>
      <c r="C11188" s="7"/>
      <c r="D11188" s="7"/>
      <c r="E11188" s="7"/>
      <c r="H11188">
        <v>11186.5</v>
      </c>
      <c r="I11188">
        <v>0</v>
      </c>
    </row>
    <row r="11189" spans="1:9">
      <c r="A11189" s="7">
        <v>11187.5</v>
      </c>
      <c r="B11189" s="7">
        <v>0</v>
      </c>
      <c r="C11189" s="7"/>
      <c r="D11189" s="7"/>
      <c r="E11189" s="7"/>
      <c r="H11189">
        <v>11187.5</v>
      </c>
      <c r="I11189">
        <v>0</v>
      </c>
    </row>
    <row r="11190" spans="1:9">
      <c r="A11190" s="7">
        <v>11188.5</v>
      </c>
      <c r="B11190" s="7">
        <v>0</v>
      </c>
      <c r="C11190" s="7"/>
      <c r="D11190" s="7"/>
      <c r="E11190" s="7"/>
      <c r="H11190">
        <v>11188.5</v>
      </c>
      <c r="I11190">
        <v>0</v>
      </c>
    </row>
    <row r="11191" spans="1:9">
      <c r="A11191" s="7">
        <v>11189.5</v>
      </c>
      <c r="B11191" s="7">
        <v>0</v>
      </c>
      <c r="C11191" s="7"/>
      <c r="D11191" s="7"/>
      <c r="E11191" s="7"/>
      <c r="H11191">
        <v>11189.5</v>
      </c>
      <c r="I11191">
        <v>0</v>
      </c>
    </row>
    <row r="11192" spans="1:9">
      <c r="A11192" s="7">
        <v>11190.5</v>
      </c>
      <c r="B11192" s="7">
        <v>0</v>
      </c>
      <c r="C11192" s="7"/>
      <c r="D11192" s="7"/>
      <c r="E11192" s="7"/>
      <c r="H11192">
        <v>11190.5</v>
      </c>
      <c r="I11192">
        <v>0</v>
      </c>
    </row>
    <row r="11193" spans="1:9">
      <c r="A11193" s="7">
        <v>11191.5</v>
      </c>
      <c r="B11193" s="7">
        <v>0</v>
      </c>
      <c r="C11193" s="7"/>
      <c r="D11193" s="7"/>
      <c r="E11193" s="7"/>
      <c r="H11193">
        <v>11191.5</v>
      </c>
      <c r="I11193">
        <v>0</v>
      </c>
    </row>
    <row r="11194" spans="1:9">
      <c r="A11194" s="7">
        <v>11192.5</v>
      </c>
      <c r="B11194" s="7">
        <v>0</v>
      </c>
      <c r="C11194" s="7"/>
      <c r="D11194" s="7"/>
      <c r="E11194" s="7"/>
      <c r="H11194">
        <v>11192.5</v>
      </c>
      <c r="I11194">
        <v>0</v>
      </c>
    </row>
    <row r="11195" spans="1:9">
      <c r="A11195" s="7">
        <v>11193.5</v>
      </c>
      <c r="B11195" s="7">
        <v>0</v>
      </c>
      <c r="C11195" s="7"/>
      <c r="D11195" s="7"/>
      <c r="E11195" s="7"/>
      <c r="H11195">
        <v>11193.5</v>
      </c>
      <c r="I11195">
        <v>0</v>
      </c>
    </row>
    <row r="11196" spans="1:9">
      <c r="A11196" s="7">
        <v>11194.5</v>
      </c>
      <c r="B11196" s="7">
        <v>0</v>
      </c>
      <c r="C11196" s="7"/>
      <c r="D11196" s="7"/>
      <c r="E11196" s="7"/>
      <c r="H11196">
        <v>11194.5</v>
      </c>
      <c r="I11196">
        <v>0</v>
      </c>
    </row>
    <row r="11197" spans="1:9">
      <c r="A11197" s="7">
        <v>11195.5</v>
      </c>
      <c r="B11197" s="7">
        <v>0</v>
      </c>
      <c r="C11197" s="7"/>
      <c r="D11197" s="7"/>
      <c r="E11197" s="7"/>
      <c r="H11197">
        <v>11195.5</v>
      </c>
      <c r="I11197">
        <v>0</v>
      </c>
    </row>
    <row r="11198" spans="1:9">
      <c r="A11198" s="7">
        <v>11196.5</v>
      </c>
      <c r="B11198" s="7">
        <v>0</v>
      </c>
      <c r="C11198" s="7"/>
      <c r="D11198" s="7"/>
      <c r="E11198" s="7"/>
      <c r="H11198">
        <v>11196.5</v>
      </c>
      <c r="I11198">
        <v>0</v>
      </c>
    </row>
    <row r="11199" spans="1:9">
      <c r="A11199" s="7">
        <v>11197.5</v>
      </c>
      <c r="B11199" s="7">
        <v>0</v>
      </c>
      <c r="C11199" s="7"/>
      <c r="D11199" s="7"/>
      <c r="E11199" s="7"/>
      <c r="H11199">
        <v>11197.5</v>
      </c>
      <c r="I11199">
        <v>0</v>
      </c>
    </row>
    <row r="11200" spans="1:9">
      <c r="A11200" s="7">
        <v>11198.5</v>
      </c>
      <c r="B11200" s="7">
        <v>0</v>
      </c>
      <c r="C11200" s="7"/>
      <c r="D11200" s="7"/>
      <c r="E11200" s="7"/>
      <c r="H11200">
        <v>11198.5</v>
      </c>
      <c r="I11200">
        <v>0</v>
      </c>
    </row>
    <row r="11201" spans="1:9">
      <c r="A11201" s="7">
        <v>11199.5</v>
      </c>
      <c r="B11201" s="7">
        <v>0</v>
      </c>
      <c r="C11201" s="7"/>
      <c r="D11201" s="7"/>
      <c r="E11201" s="7"/>
      <c r="H11201">
        <v>11199.5</v>
      </c>
      <c r="I11201">
        <v>0</v>
      </c>
    </row>
    <row r="11202" spans="1:9">
      <c r="A11202" s="7">
        <v>11200.5</v>
      </c>
      <c r="B11202" s="7">
        <v>0</v>
      </c>
      <c r="C11202" s="7"/>
      <c r="D11202" s="7"/>
      <c r="E11202" s="7"/>
      <c r="H11202">
        <v>11200.5</v>
      </c>
      <c r="I11202">
        <v>0</v>
      </c>
    </row>
    <row r="11203" spans="1:9">
      <c r="A11203" s="7">
        <v>11201.5</v>
      </c>
      <c r="B11203" s="7">
        <v>0</v>
      </c>
      <c r="C11203" s="7"/>
      <c r="D11203" s="7"/>
      <c r="E11203" s="7"/>
      <c r="H11203">
        <v>11201.5</v>
      </c>
      <c r="I11203">
        <v>0</v>
      </c>
    </row>
    <row r="11204" spans="1:9">
      <c r="A11204" s="7">
        <v>11202.5</v>
      </c>
      <c r="B11204" s="7">
        <v>0</v>
      </c>
      <c r="C11204" s="7"/>
      <c r="D11204" s="7"/>
      <c r="E11204" s="7"/>
      <c r="H11204">
        <v>11202.5</v>
      </c>
      <c r="I11204">
        <v>0</v>
      </c>
    </row>
    <row r="11205" spans="1:9">
      <c r="A11205" s="7">
        <v>11203.5</v>
      </c>
      <c r="B11205" s="7">
        <v>0</v>
      </c>
      <c r="C11205" s="7"/>
      <c r="D11205" s="7"/>
      <c r="E11205" s="7"/>
      <c r="H11205">
        <v>11203.5</v>
      </c>
      <c r="I11205">
        <v>0</v>
      </c>
    </row>
    <row r="11206" spans="1:9">
      <c r="A11206" s="7">
        <v>11204.5</v>
      </c>
      <c r="B11206" s="7">
        <v>0</v>
      </c>
      <c r="C11206" s="7"/>
      <c r="D11206" s="7"/>
      <c r="E11206" s="7"/>
      <c r="H11206">
        <v>11204.5</v>
      </c>
      <c r="I11206">
        <v>0</v>
      </c>
    </row>
    <row r="11207" spans="1:9">
      <c r="A11207" s="7">
        <v>11205.5</v>
      </c>
      <c r="B11207" s="7">
        <v>0</v>
      </c>
      <c r="C11207" s="7"/>
      <c r="D11207" s="7"/>
      <c r="E11207" s="7"/>
      <c r="H11207">
        <v>11205.5</v>
      </c>
      <c r="I11207">
        <v>0</v>
      </c>
    </row>
    <row r="11208" spans="1:9">
      <c r="A11208" s="7">
        <v>11206.5</v>
      </c>
      <c r="B11208" s="7">
        <v>0</v>
      </c>
      <c r="C11208" s="7"/>
      <c r="D11208" s="7"/>
      <c r="E11208" s="7"/>
      <c r="H11208">
        <v>11206.5</v>
      </c>
      <c r="I11208">
        <v>0</v>
      </c>
    </row>
    <row r="11209" spans="1:9">
      <c r="A11209" s="7">
        <v>11207.5</v>
      </c>
      <c r="B11209" s="7">
        <v>0</v>
      </c>
      <c r="C11209" s="7"/>
      <c r="D11209" s="7"/>
      <c r="E11209" s="7"/>
      <c r="H11209">
        <v>11207.5</v>
      </c>
      <c r="I11209">
        <v>0</v>
      </c>
    </row>
    <row r="11210" spans="1:9">
      <c r="A11210" s="7">
        <v>11208.5</v>
      </c>
      <c r="B11210" s="7">
        <v>0</v>
      </c>
      <c r="C11210" s="7"/>
      <c r="D11210" s="7"/>
      <c r="E11210" s="7"/>
      <c r="H11210">
        <v>11208.5</v>
      </c>
      <c r="I11210">
        <v>0</v>
      </c>
    </row>
    <row r="11211" spans="1:9">
      <c r="A11211" s="7">
        <v>11209.5</v>
      </c>
      <c r="B11211" s="7">
        <v>0</v>
      </c>
      <c r="C11211" s="7"/>
      <c r="D11211" s="7"/>
      <c r="E11211" s="7"/>
      <c r="H11211">
        <v>11209.5</v>
      </c>
      <c r="I11211">
        <v>0</v>
      </c>
    </row>
    <row r="11212" spans="1:9">
      <c r="A11212" s="7">
        <v>11210.5</v>
      </c>
      <c r="B11212" s="7">
        <v>0</v>
      </c>
      <c r="C11212" s="7"/>
      <c r="D11212" s="7"/>
      <c r="E11212" s="7"/>
      <c r="H11212">
        <v>11210.5</v>
      </c>
      <c r="I11212">
        <v>0</v>
      </c>
    </row>
    <row r="11213" spans="1:9">
      <c r="A11213" s="7">
        <v>11211.5</v>
      </c>
      <c r="B11213" s="7">
        <v>0</v>
      </c>
      <c r="C11213" s="7"/>
      <c r="D11213" s="7"/>
      <c r="E11213" s="7"/>
      <c r="H11213">
        <v>11211.5</v>
      </c>
      <c r="I11213">
        <v>0</v>
      </c>
    </row>
    <row r="11214" spans="1:9">
      <c r="A11214" s="7">
        <v>11212.5</v>
      </c>
      <c r="B11214" s="7">
        <v>0</v>
      </c>
      <c r="C11214" s="7"/>
      <c r="D11214" s="7"/>
      <c r="E11214" s="7"/>
      <c r="H11214">
        <v>11212.5</v>
      </c>
      <c r="I11214">
        <v>0</v>
      </c>
    </row>
    <row r="11215" spans="1:9">
      <c r="A11215" s="7">
        <v>11213.5</v>
      </c>
      <c r="B11215" s="7">
        <v>0</v>
      </c>
      <c r="C11215" s="7"/>
      <c r="D11215" s="7"/>
      <c r="E11215" s="7"/>
      <c r="H11215">
        <v>11213.5</v>
      </c>
      <c r="I11215">
        <v>0</v>
      </c>
    </row>
    <row r="11216" spans="1:9">
      <c r="A11216" s="7">
        <v>11214.5</v>
      </c>
      <c r="B11216" s="7">
        <v>0</v>
      </c>
      <c r="C11216" s="7"/>
      <c r="D11216" s="7"/>
      <c r="E11216" s="7"/>
      <c r="H11216">
        <v>11214.5</v>
      </c>
      <c r="I11216">
        <v>0</v>
      </c>
    </row>
    <row r="11217" spans="1:9">
      <c r="A11217" s="7">
        <v>11215.5</v>
      </c>
      <c r="B11217" s="7">
        <v>0</v>
      </c>
      <c r="C11217" s="7"/>
      <c r="D11217" s="7"/>
      <c r="E11217" s="7"/>
      <c r="H11217">
        <v>11215.5</v>
      </c>
      <c r="I11217">
        <v>0</v>
      </c>
    </row>
    <row r="11218" spans="1:9">
      <c r="A11218" s="7">
        <v>11216.5</v>
      </c>
      <c r="B11218" s="7">
        <v>0</v>
      </c>
      <c r="C11218" s="7"/>
      <c r="D11218" s="7"/>
      <c r="E11218" s="7"/>
      <c r="H11218">
        <v>11216.5</v>
      </c>
      <c r="I11218">
        <v>0</v>
      </c>
    </row>
    <row r="11219" spans="1:9">
      <c r="A11219" s="7">
        <v>11217.5</v>
      </c>
      <c r="B11219" s="7">
        <v>0</v>
      </c>
      <c r="C11219" s="7"/>
      <c r="D11219" s="7"/>
      <c r="E11219" s="7"/>
      <c r="H11219">
        <v>11217.5</v>
      </c>
      <c r="I11219">
        <v>0</v>
      </c>
    </row>
    <row r="11220" spans="1:9">
      <c r="A11220" s="7">
        <v>11218.5</v>
      </c>
      <c r="B11220" s="7">
        <v>0</v>
      </c>
      <c r="C11220" s="7"/>
      <c r="D11220" s="7"/>
      <c r="E11220" s="7"/>
      <c r="H11220">
        <v>11218.5</v>
      </c>
      <c r="I11220">
        <v>0</v>
      </c>
    </row>
    <row r="11221" spans="1:9">
      <c r="A11221" s="7">
        <v>11219.5</v>
      </c>
      <c r="B11221" s="7">
        <v>0</v>
      </c>
      <c r="C11221" s="7"/>
      <c r="D11221" s="7"/>
      <c r="E11221" s="7"/>
      <c r="H11221">
        <v>11219.5</v>
      </c>
      <c r="I11221">
        <v>0</v>
      </c>
    </row>
    <row r="11222" spans="1:9">
      <c r="A11222" s="7">
        <v>11220.5</v>
      </c>
      <c r="B11222" s="7">
        <v>0</v>
      </c>
      <c r="C11222" s="7"/>
      <c r="D11222" s="7"/>
      <c r="E11222" s="7"/>
      <c r="H11222">
        <v>11220.5</v>
      </c>
      <c r="I11222">
        <v>0</v>
      </c>
    </row>
    <row r="11223" spans="1:9">
      <c r="A11223" s="7">
        <v>11221.5</v>
      </c>
      <c r="B11223" s="7">
        <v>0</v>
      </c>
      <c r="C11223" s="7"/>
      <c r="D11223" s="7"/>
      <c r="E11223" s="7"/>
      <c r="H11223">
        <v>11221.5</v>
      </c>
      <c r="I11223">
        <v>0</v>
      </c>
    </row>
    <row r="11224" spans="1:9">
      <c r="A11224" s="7">
        <v>11222.5</v>
      </c>
      <c r="B11224" s="7">
        <v>0</v>
      </c>
      <c r="C11224" s="7"/>
      <c r="D11224" s="7"/>
      <c r="E11224" s="7"/>
      <c r="H11224">
        <v>11222.5</v>
      </c>
      <c r="I11224">
        <v>0</v>
      </c>
    </row>
    <row r="11225" spans="1:9">
      <c r="A11225" s="7">
        <v>11223.5</v>
      </c>
      <c r="B11225" s="7">
        <v>0</v>
      </c>
      <c r="C11225" s="7"/>
      <c r="D11225" s="7"/>
      <c r="E11225" s="7"/>
      <c r="H11225">
        <v>11223.5</v>
      </c>
      <c r="I11225">
        <v>0</v>
      </c>
    </row>
    <row r="11226" spans="1:9">
      <c r="A11226" s="7">
        <v>11224.5</v>
      </c>
      <c r="B11226" s="7">
        <v>1</v>
      </c>
      <c r="C11226" s="7"/>
      <c r="D11226" s="7"/>
      <c r="E11226" s="7"/>
      <c r="H11226">
        <v>11224.5</v>
      </c>
      <c r="I11226">
        <v>0</v>
      </c>
    </row>
    <row r="11227" spans="1:9">
      <c r="A11227" s="7">
        <v>11225.5</v>
      </c>
      <c r="B11227" s="7">
        <v>0</v>
      </c>
      <c r="C11227" s="7"/>
      <c r="D11227" s="7"/>
      <c r="E11227" s="7"/>
      <c r="H11227">
        <v>11225.5</v>
      </c>
      <c r="I11227">
        <v>0</v>
      </c>
    </row>
    <row r="11228" spans="1:9">
      <c r="A11228" s="7">
        <v>11226.5</v>
      </c>
      <c r="B11228" s="7">
        <v>0</v>
      </c>
      <c r="C11228" s="7"/>
      <c r="D11228" s="7"/>
      <c r="E11228" s="7"/>
      <c r="H11228">
        <v>11226.5</v>
      </c>
      <c r="I11228">
        <v>0</v>
      </c>
    </row>
    <row r="11229" spans="1:9">
      <c r="A11229" s="7">
        <v>11227.5</v>
      </c>
      <c r="B11229" s="7">
        <v>0</v>
      </c>
      <c r="C11229" s="7"/>
      <c r="D11229" s="7"/>
      <c r="E11229" s="7"/>
      <c r="H11229">
        <v>11227.5</v>
      </c>
      <c r="I11229">
        <v>0</v>
      </c>
    </row>
    <row r="11230" spans="1:9">
      <c r="A11230" s="7">
        <v>11228.5</v>
      </c>
      <c r="B11230" s="7">
        <v>0</v>
      </c>
      <c r="C11230" s="7"/>
      <c r="D11230" s="7"/>
      <c r="E11230" s="7"/>
      <c r="H11230">
        <v>11228.5</v>
      </c>
      <c r="I11230">
        <v>0</v>
      </c>
    </row>
    <row r="11231" spans="1:9">
      <c r="A11231" s="7">
        <v>11229.5</v>
      </c>
      <c r="B11231" s="7">
        <v>0</v>
      </c>
      <c r="C11231" s="7"/>
      <c r="D11231" s="7"/>
      <c r="E11231" s="7"/>
      <c r="H11231">
        <v>11229.5</v>
      </c>
      <c r="I11231">
        <v>0</v>
      </c>
    </row>
    <row r="11232" spans="1:9">
      <c r="A11232" s="7">
        <v>11230.5</v>
      </c>
      <c r="B11232" s="7">
        <v>0</v>
      </c>
      <c r="C11232" s="7"/>
      <c r="D11232" s="7"/>
      <c r="E11232" s="7"/>
      <c r="H11232">
        <v>11230.5</v>
      </c>
      <c r="I11232">
        <v>0</v>
      </c>
    </row>
    <row r="11233" spans="1:9">
      <c r="A11233" s="7">
        <v>11231.5</v>
      </c>
      <c r="B11233" s="7">
        <v>0</v>
      </c>
      <c r="C11233" s="7"/>
      <c r="D11233" s="7"/>
      <c r="E11233" s="7"/>
      <c r="H11233">
        <v>11231.5</v>
      </c>
      <c r="I11233">
        <v>0</v>
      </c>
    </row>
    <row r="11234" spans="1:9">
      <c r="A11234" s="7">
        <v>11232.5</v>
      </c>
      <c r="B11234" s="7">
        <v>0</v>
      </c>
      <c r="C11234" s="7"/>
      <c r="D11234" s="7"/>
      <c r="E11234" s="7"/>
      <c r="H11234">
        <v>11232.5</v>
      </c>
      <c r="I11234">
        <v>0</v>
      </c>
    </row>
    <row r="11235" spans="1:9">
      <c r="A11235" s="7">
        <v>11233.5</v>
      </c>
      <c r="B11235" s="7">
        <v>0</v>
      </c>
      <c r="C11235" s="7"/>
      <c r="D11235" s="7"/>
      <c r="E11235" s="7"/>
      <c r="H11235">
        <v>11233.5</v>
      </c>
      <c r="I11235">
        <v>0</v>
      </c>
    </row>
    <row r="11236" spans="1:9">
      <c r="A11236" s="7">
        <v>11234.5</v>
      </c>
      <c r="B11236" s="7">
        <v>0</v>
      </c>
      <c r="C11236" s="7"/>
      <c r="D11236" s="7"/>
      <c r="E11236" s="7"/>
      <c r="H11236">
        <v>11234.5</v>
      </c>
      <c r="I11236">
        <v>0</v>
      </c>
    </row>
    <row r="11237" spans="1:9">
      <c r="A11237" s="7">
        <v>11235.5</v>
      </c>
      <c r="B11237" s="7">
        <v>0</v>
      </c>
      <c r="C11237" s="7"/>
      <c r="D11237" s="7"/>
      <c r="E11237" s="7"/>
      <c r="H11237">
        <v>11235.5</v>
      </c>
      <c r="I11237">
        <v>0</v>
      </c>
    </row>
    <row r="11238" spans="1:9">
      <c r="A11238" s="7">
        <v>11236.5</v>
      </c>
      <c r="B11238" s="7">
        <v>0</v>
      </c>
      <c r="C11238" s="7"/>
      <c r="D11238" s="7"/>
      <c r="E11238" s="7"/>
      <c r="H11238">
        <v>11236.5</v>
      </c>
      <c r="I11238">
        <v>0</v>
      </c>
    </row>
    <row r="11239" spans="1:9">
      <c r="A11239" s="7">
        <v>11237.5</v>
      </c>
      <c r="B11239" s="7">
        <v>0</v>
      </c>
      <c r="C11239" s="7"/>
      <c r="D11239" s="7"/>
      <c r="E11239" s="7"/>
      <c r="H11239">
        <v>11237.5</v>
      </c>
      <c r="I11239">
        <v>0</v>
      </c>
    </row>
    <row r="11240" spans="1:9">
      <c r="A11240" s="7">
        <v>11238.5</v>
      </c>
      <c r="B11240" s="7">
        <v>0</v>
      </c>
      <c r="C11240" s="7"/>
      <c r="D11240" s="7"/>
      <c r="E11240" s="7"/>
      <c r="H11240">
        <v>11238.5</v>
      </c>
      <c r="I11240">
        <v>0</v>
      </c>
    </row>
    <row r="11241" spans="1:9">
      <c r="A11241" s="7">
        <v>11239.5</v>
      </c>
      <c r="B11241" s="7">
        <v>0</v>
      </c>
      <c r="C11241" s="7"/>
      <c r="D11241" s="7"/>
      <c r="E11241" s="7"/>
      <c r="H11241">
        <v>11239.5</v>
      </c>
      <c r="I11241">
        <v>0</v>
      </c>
    </row>
    <row r="11242" spans="1:9">
      <c r="A11242" s="7">
        <v>11240.5</v>
      </c>
      <c r="B11242" s="7">
        <v>0</v>
      </c>
      <c r="C11242" s="7"/>
      <c r="D11242" s="7"/>
      <c r="E11242" s="7"/>
      <c r="H11242">
        <v>11240.5</v>
      </c>
      <c r="I11242">
        <v>0</v>
      </c>
    </row>
    <row r="11243" spans="1:9">
      <c r="A11243" s="7">
        <v>11241.5</v>
      </c>
      <c r="B11243" s="7">
        <v>0</v>
      </c>
      <c r="C11243" s="7"/>
      <c r="D11243" s="7"/>
      <c r="E11243" s="7"/>
      <c r="H11243">
        <v>11241.5</v>
      </c>
      <c r="I11243">
        <v>0</v>
      </c>
    </row>
    <row r="11244" spans="1:9">
      <c r="A11244" s="7">
        <v>11242.5</v>
      </c>
      <c r="B11244" s="7">
        <v>0</v>
      </c>
      <c r="C11244" s="7"/>
      <c r="D11244" s="7"/>
      <c r="E11244" s="7"/>
      <c r="H11244">
        <v>11242.5</v>
      </c>
      <c r="I11244">
        <v>0</v>
      </c>
    </row>
    <row r="11245" spans="1:9">
      <c r="A11245" s="7">
        <v>11243.5</v>
      </c>
      <c r="B11245" s="7">
        <v>0</v>
      </c>
      <c r="C11245" s="7"/>
      <c r="D11245" s="7"/>
      <c r="E11245" s="7"/>
      <c r="H11245">
        <v>11243.5</v>
      </c>
      <c r="I11245">
        <v>0</v>
      </c>
    </row>
    <row r="11246" spans="1:9">
      <c r="A11246" s="7">
        <v>11244.5</v>
      </c>
      <c r="B11246" s="7">
        <v>0</v>
      </c>
      <c r="C11246" s="7"/>
      <c r="D11246" s="7"/>
      <c r="E11246" s="7"/>
      <c r="H11246">
        <v>11244.5</v>
      </c>
      <c r="I11246">
        <v>0</v>
      </c>
    </row>
    <row r="11247" spans="1:9">
      <c r="A11247" s="7">
        <v>11245.5</v>
      </c>
      <c r="B11247" s="7">
        <v>0</v>
      </c>
      <c r="C11247" s="7"/>
      <c r="D11247" s="7"/>
      <c r="E11247" s="7"/>
      <c r="H11247">
        <v>11245.5</v>
      </c>
      <c r="I11247">
        <v>0</v>
      </c>
    </row>
    <row r="11248" spans="1:9">
      <c r="A11248" s="7">
        <v>11246.5</v>
      </c>
      <c r="B11248" s="7">
        <v>0</v>
      </c>
      <c r="C11248" s="7"/>
      <c r="D11248" s="7"/>
      <c r="E11248" s="7"/>
      <c r="H11248">
        <v>11246.5</v>
      </c>
      <c r="I11248">
        <v>0</v>
      </c>
    </row>
    <row r="11249" spans="1:9">
      <c r="A11249" s="7">
        <v>11247.5</v>
      </c>
      <c r="B11249" s="7">
        <v>0</v>
      </c>
      <c r="C11249" s="7"/>
      <c r="D11249" s="7"/>
      <c r="E11249" s="7"/>
      <c r="H11249">
        <v>11247.5</v>
      </c>
      <c r="I11249">
        <v>0</v>
      </c>
    </row>
    <row r="11250" spans="1:9">
      <c r="A11250" s="7">
        <v>11248.5</v>
      </c>
      <c r="B11250" s="7">
        <v>0</v>
      </c>
      <c r="C11250" s="7"/>
      <c r="D11250" s="7"/>
      <c r="E11250" s="7"/>
      <c r="H11250">
        <v>11248.5</v>
      </c>
      <c r="I11250">
        <v>0</v>
      </c>
    </row>
    <row r="11251" spans="1:9">
      <c r="A11251" s="7">
        <v>11249.5</v>
      </c>
      <c r="B11251" s="7">
        <v>0</v>
      </c>
      <c r="C11251" s="7"/>
      <c r="D11251" s="7"/>
      <c r="E11251" s="7"/>
      <c r="H11251">
        <v>11249.5</v>
      </c>
      <c r="I11251">
        <v>0</v>
      </c>
    </row>
    <row r="11252" spans="1:9">
      <c r="A11252" s="7">
        <v>11250.5</v>
      </c>
      <c r="B11252" s="7">
        <v>0</v>
      </c>
      <c r="C11252" s="7"/>
      <c r="D11252" s="7"/>
      <c r="E11252" s="7"/>
      <c r="H11252">
        <v>11250.5</v>
      </c>
      <c r="I11252">
        <v>0</v>
      </c>
    </row>
    <row r="11253" spans="1:9">
      <c r="A11253" s="7">
        <v>11251.5</v>
      </c>
      <c r="B11253" s="7">
        <v>0</v>
      </c>
      <c r="C11253" s="7"/>
      <c r="D11253" s="7"/>
      <c r="E11253" s="7"/>
      <c r="H11253">
        <v>11251.5</v>
      </c>
      <c r="I11253">
        <v>0</v>
      </c>
    </row>
    <row r="11254" spans="1:9">
      <c r="A11254" s="7">
        <v>11252.5</v>
      </c>
      <c r="B11254" s="7">
        <v>0</v>
      </c>
      <c r="C11254" s="7"/>
      <c r="D11254" s="7"/>
      <c r="E11254" s="7"/>
      <c r="H11254">
        <v>11252.5</v>
      </c>
      <c r="I11254">
        <v>0</v>
      </c>
    </row>
    <row r="11255" spans="1:9">
      <c r="A11255" s="7">
        <v>11253.5</v>
      </c>
      <c r="B11255" s="7">
        <v>0</v>
      </c>
      <c r="C11255" s="7"/>
      <c r="D11255" s="7"/>
      <c r="E11255" s="7"/>
      <c r="H11255">
        <v>11253.5</v>
      </c>
      <c r="I11255">
        <v>0</v>
      </c>
    </row>
    <row r="11256" spans="1:9">
      <c r="A11256" s="7">
        <v>11254.5</v>
      </c>
      <c r="B11256" s="7">
        <v>0</v>
      </c>
      <c r="C11256" s="7"/>
      <c r="D11256" s="7"/>
      <c r="E11256" s="7"/>
      <c r="H11256">
        <v>11254.5</v>
      </c>
      <c r="I11256">
        <v>0</v>
      </c>
    </row>
    <row r="11257" spans="1:9">
      <c r="A11257" s="7">
        <v>11255.5</v>
      </c>
      <c r="B11257" s="7">
        <v>0</v>
      </c>
      <c r="C11257" s="7"/>
      <c r="D11257" s="7"/>
      <c r="E11257" s="7"/>
      <c r="H11257">
        <v>11255.5</v>
      </c>
      <c r="I11257">
        <v>0</v>
      </c>
    </row>
    <row r="11258" spans="1:9">
      <c r="A11258" s="7">
        <v>11256.5</v>
      </c>
      <c r="B11258" s="7">
        <v>0</v>
      </c>
      <c r="C11258" s="7"/>
      <c r="D11258" s="7"/>
      <c r="E11258" s="7"/>
      <c r="H11258">
        <v>11256.5</v>
      </c>
      <c r="I11258">
        <v>0</v>
      </c>
    </row>
    <row r="11259" spans="1:9">
      <c r="A11259" s="7">
        <v>11257.5</v>
      </c>
      <c r="B11259" s="7">
        <v>0</v>
      </c>
      <c r="C11259" s="7"/>
      <c r="D11259" s="7"/>
      <c r="E11259" s="7"/>
      <c r="H11259">
        <v>11257.5</v>
      </c>
      <c r="I11259">
        <v>0</v>
      </c>
    </row>
    <row r="11260" spans="1:9">
      <c r="A11260" s="7">
        <v>11258.5</v>
      </c>
      <c r="B11260" s="7">
        <v>0</v>
      </c>
      <c r="C11260" s="7"/>
      <c r="D11260" s="7"/>
      <c r="E11260" s="7"/>
      <c r="H11260">
        <v>11258.5</v>
      </c>
      <c r="I11260">
        <v>0</v>
      </c>
    </row>
    <row r="11261" spans="1:9">
      <c r="A11261" s="7">
        <v>11259.5</v>
      </c>
      <c r="B11261" s="7">
        <v>0</v>
      </c>
      <c r="C11261" s="7"/>
      <c r="D11261" s="7"/>
      <c r="E11261" s="7"/>
      <c r="H11261">
        <v>11259.5</v>
      </c>
      <c r="I11261">
        <v>0</v>
      </c>
    </row>
    <row r="11262" spans="1:9">
      <c r="A11262" s="7">
        <v>11260.5</v>
      </c>
      <c r="B11262" s="7">
        <v>0</v>
      </c>
      <c r="C11262" s="7"/>
      <c r="D11262" s="7"/>
      <c r="E11262" s="7"/>
      <c r="H11262">
        <v>11260.5</v>
      </c>
      <c r="I11262">
        <v>0</v>
      </c>
    </row>
    <row r="11263" spans="1:9">
      <c r="A11263" s="7">
        <v>11261.5</v>
      </c>
      <c r="B11263" s="7">
        <v>0</v>
      </c>
      <c r="C11263" s="7"/>
      <c r="D11263" s="7"/>
      <c r="E11263" s="7"/>
      <c r="H11263">
        <v>11261.5</v>
      </c>
      <c r="I11263">
        <v>0</v>
      </c>
    </row>
    <row r="11264" spans="1:9">
      <c r="A11264" s="7">
        <v>11262.5</v>
      </c>
      <c r="B11264" s="7">
        <v>0</v>
      </c>
      <c r="C11264" s="7"/>
      <c r="D11264" s="7"/>
      <c r="E11264" s="7"/>
      <c r="H11264">
        <v>11262.5</v>
      </c>
      <c r="I11264">
        <v>0</v>
      </c>
    </row>
    <row r="11265" spans="1:9">
      <c r="A11265" s="7">
        <v>11263.5</v>
      </c>
      <c r="B11265" s="7">
        <v>0</v>
      </c>
      <c r="C11265" s="7"/>
      <c r="D11265" s="7"/>
      <c r="E11265" s="7"/>
      <c r="H11265">
        <v>11263.5</v>
      </c>
      <c r="I11265">
        <v>0</v>
      </c>
    </row>
    <row r="11266" spans="1:9">
      <c r="A11266" s="7">
        <v>11264.5</v>
      </c>
      <c r="B11266" s="7">
        <v>0</v>
      </c>
      <c r="C11266" s="7"/>
      <c r="D11266" s="7"/>
      <c r="E11266" s="7"/>
      <c r="H11266">
        <v>11264.5</v>
      </c>
      <c r="I11266">
        <v>0</v>
      </c>
    </row>
    <row r="11267" spans="1:9">
      <c r="A11267" s="7">
        <v>11265.5</v>
      </c>
      <c r="B11267" s="7">
        <v>0</v>
      </c>
      <c r="C11267" s="7"/>
      <c r="D11267" s="7"/>
      <c r="E11267" s="7"/>
      <c r="H11267">
        <v>11265.5</v>
      </c>
      <c r="I11267">
        <v>0</v>
      </c>
    </row>
    <row r="11268" spans="1:9">
      <c r="A11268" s="7">
        <v>11266.5</v>
      </c>
      <c r="B11268" s="7">
        <v>0</v>
      </c>
      <c r="C11268" s="7"/>
      <c r="D11268" s="7"/>
      <c r="E11268" s="7"/>
      <c r="H11268">
        <v>11266.5</v>
      </c>
      <c r="I11268">
        <v>0</v>
      </c>
    </row>
    <row r="11269" spans="1:9">
      <c r="A11269" s="7">
        <v>11267.5</v>
      </c>
      <c r="B11269" s="7">
        <v>0</v>
      </c>
      <c r="C11269" s="7"/>
      <c r="D11269" s="7"/>
      <c r="E11269" s="7"/>
      <c r="H11269">
        <v>11267.5</v>
      </c>
      <c r="I11269">
        <v>0</v>
      </c>
    </row>
    <row r="11270" spans="1:9">
      <c r="A11270" s="7">
        <v>11268.5</v>
      </c>
      <c r="B11270" s="7">
        <v>0</v>
      </c>
      <c r="C11270" s="7"/>
      <c r="D11270" s="7"/>
      <c r="E11270" s="7"/>
      <c r="H11270">
        <v>11268.5</v>
      </c>
      <c r="I11270">
        <v>0</v>
      </c>
    </row>
    <row r="11271" spans="1:9">
      <c r="A11271" s="7">
        <v>11269.5</v>
      </c>
      <c r="B11271" s="7">
        <v>1</v>
      </c>
      <c r="C11271" s="7"/>
      <c r="D11271" s="7"/>
      <c r="E11271" s="7"/>
      <c r="H11271">
        <v>11269.5</v>
      </c>
      <c r="I11271">
        <v>0</v>
      </c>
    </row>
    <row r="11272" spans="1:9">
      <c r="A11272" s="7">
        <v>11270.5</v>
      </c>
      <c r="B11272" s="7">
        <v>0</v>
      </c>
      <c r="C11272" s="7"/>
      <c r="D11272" s="7"/>
      <c r="E11272" s="7"/>
      <c r="H11272">
        <v>11270.5</v>
      </c>
      <c r="I11272">
        <v>0</v>
      </c>
    </row>
    <row r="11273" spans="1:9">
      <c r="A11273" s="7">
        <v>11271.5</v>
      </c>
      <c r="B11273" s="7">
        <v>0</v>
      </c>
      <c r="C11273" s="7"/>
      <c r="D11273" s="7"/>
      <c r="E11273" s="7"/>
      <c r="H11273">
        <v>11271.5</v>
      </c>
      <c r="I11273">
        <v>0</v>
      </c>
    </row>
    <row r="11274" spans="1:9">
      <c r="A11274" s="7">
        <v>11272.5</v>
      </c>
      <c r="B11274" s="7">
        <v>0</v>
      </c>
      <c r="C11274" s="7"/>
      <c r="D11274" s="7"/>
      <c r="E11274" s="7"/>
      <c r="H11274">
        <v>11272.5</v>
      </c>
      <c r="I11274">
        <v>1</v>
      </c>
    </row>
    <row r="11275" spans="1:9">
      <c r="A11275" s="7">
        <v>11273.5</v>
      </c>
      <c r="B11275" s="7">
        <v>0</v>
      </c>
      <c r="C11275" s="7"/>
      <c r="D11275" s="7"/>
      <c r="E11275" s="7"/>
      <c r="H11275">
        <v>11273.5</v>
      </c>
      <c r="I11275">
        <v>0</v>
      </c>
    </row>
    <row r="11276" spans="1:9">
      <c r="A11276" s="7">
        <v>11274.5</v>
      </c>
      <c r="B11276" s="7">
        <v>0</v>
      </c>
      <c r="C11276" s="7"/>
      <c r="D11276" s="7"/>
      <c r="E11276" s="7"/>
      <c r="H11276">
        <v>11274.5</v>
      </c>
      <c r="I11276">
        <v>1</v>
      </c>
    </row>
    <row r="11277" spans="1:9">
      <c r="A11277" s="7">
        <v>11275.5</v>
      </c>
      <c r="B11277" s="7">
        <v>0</v>
      </c>
      <c r="C11277" s="7"/>
      <c r="D11277" s="7"/>
      <c r="E11277" s="7"/>
      <c r="H11277">
        <v>11275.5</v>
      </c>
      <c r="I11277">
        <v>0</v>
      </c>
    </row>
    <row r="11278" spans="1:9">
      <c r="A11278" s="7">
        <v>11276.5</v>
      </c>
      <c r="B11278" s="7">
        <v>0</v>
      </c>
      <c r="C11278" s="7"/>
      <c r="D11278" s="7"/>
      <c r="E11278" s="7"/>
      <c r="H11278">
        <v>11276.5</v>
      </c>
      <c r="I11278">
        <v>0</v>
      </c>
    </row>
    <row r="11279" spans="1:9">
      <c r="A11279" s="7">
        <v>11277.5</v>
      </c>
      <c r="B11279" s="7">
        <v>0</v>
      </c>
      <c r="C11279" s="7"/>
      <c r="D11279" s="7"/>
      <c r="E11279" s="7"/>
      <c r="H11279">
        <v>11277.5</v>
      </c>
      <c r="I11279">
        <v>0</v>
      </c>
    </row>
    <row r="11280" spans="1:9">
      <c r="A11280" s="7">
        <v>11278.5</v>
      </c>
      <c r="B11280" s="7">
        <v>0</v>
      </c>
      <c r="C11280" s="7"/>
      <c r="D11280" s="7"/>
      <c r="E11280" s="7"/>
      <c r="H11280">
        <v>11278.5</v>
      </c>
      <c r="I11280">
        <v>0</v>
      </c>
    </row>
    <row r="11281" spans="1:9">
      <c r="A11281" s="7">
        <v>11279.5</v>
      </c>
      <c r="B11281" s="7">
        <v>0</v>
      </c>
      <c r="C11281" s="7"/>
      <c r="D11281" s="7"/>
      <c r="E11281" s="7"/>
      <c r="H11281">
        <v>11279.5</v>
      </c>
      <c r="I11281">
        <v>0</v>
      </c>
    </row>
    <row r="11282" spans="1:9">
      <c r="A11282" s="7">
        <v>11280.5</v>
      </c>
      <c r="B11282" s="7">
        <v>0</v>
      </c>
      <c r="C11282" s="7"/>
      <c r="D11282" s="7"/>
      <c r="E11282" s="7"/>
      <c r="H11282">
        <v>11280.5</v>
      </c>
      <c r="I11282">
        <v>0</v>
      </c>
    </row>
    <row r="11283" spans="1:9">
      <c r="A11283" s="7">
        <v>11281.5</v>
      </c>
      <c r="B11283" s="7">
        <v>0</v>
      </c>
      <c r="C11283" s="7"/>
      <c r="D11283" s="7"/>
      <c r="E11283" s="7"/>
      <c r="H11283">
        <v>11281.5</v>
      </c>
      <c r="I11283">
        <v>0</v>
      </c>
    </row>
    <row r="11284" spans="1:9">
      <c r="A11284" s="7">
        <v>11282.5</v>
      </c>
      <c r="B11284" s="7">
        <v>0</v>
      </c>
      <c r="C11284" s="7"/>
      <c r="D11284" s="7"/>
      <c r="E11284" s="7"/>
      <c r="H11284">
        <v>11282.5</v>
      </c>
      <c r="I11284">
        <v>0</v>
      </c>
    </row>
    <row r="11285" spans="1:9">
      <c r="A11285" s="7">
        <v>11283.5</v>
      </c>
      <c r="B11285" s="7">
        <v>0</v>
      </c>
      <c r="C11285" s="7"/>
      <c r="D11285" s="7"/>
      <c r="E11285" s="7"/>
      <c r="H11285">
        <v>11283.5</v>
      </c>
      <c r="I11285">
        <v>0</v>
      </c>
    </row>
    <row r="11286" spans="1:9">
      <c r="A11286" s="7">
        <v>11284.5</v>
      </c>
      <c r="B11286" s="7">
        <v>0</v>
      </c>
      <c r="C11286" s="7"/>
      <c r="D11286" s="7"/>
      <c r="E11286" s="7"/>
      <c r="H11286">
        <v>11284.5</v>
      </c>
      <c r="I11286">
        <v>0</v>
      </c>
    </row>
    <row r="11287" spans="1:9">
      <c r="A11287" s="7">
        <v>11285.5</v>
      </c>
      <c r="B11287" s="7">
        <v>0</v>
      </c>
      <c r="C11287" s="7"/>
      <c r="D11287" s="7"/>
      <c r="E11287" s="7"/>
      <c r="H11287">
        <v>11285.5</v>
      </c>
      <c r="I11287">
        <v>0</v>
      </c>
    </row>
    <row r="11288" spans="1:9">
      <c r="A11288" s="7">
        <v>11286.5</v>
      </c>
      <c r="B11288" s="7">
        <v>0</v>
      </c>
      <c r="C11288" s="7"/>
      <c r="D11288" s="7"/>
      <c r="E11288" s="7"/>
      <c r="H11288">
        <v>11286.5</v>
      </c>
      <c r="I11288">
        <v>0</v>
      </c>
    </row>
    <row r="11289" spans="1:9">
      <c r="A11289" s="7">
        <v>11287.5</v>
      </c>
      <c r="B11289" s="7">
        <v>0</v>
      </c>
      <c r="C11289" s="7"/>
      <c r="D11289" s="7"/>
      <c r="E11289" s="7"/>
      <c r="H11289">
        <v>11287.5</v>
      </c>
      <c r="I11289">
        <v>0</v>
      </c>
    </row>
    <row r="11290" spans="1:9">
      <c r="A11290" s="7">
        <v>11288.5</v>
      </c>
      <c r="B11290" s="7">
        <v>0</v>
      </c>
      <c r="C11290" s="7"/>
      <c r="D11290" s="7"/>
      <c r="E11290" s="7"/>
      <c r="H11290">
        <v>11288.5</v>
      </c>
      <c r="I11290">
        <v>0</v>
      </c>
    </row>
    <row r="11291" spans="1:9">
      <c r="A11291" s="7">
        <v>11289.5</v>
      </c>
      <c r="B11291" s="7">
        <v>0</v>
      </c>
      <c r="C11291" s="7"/>
      <c r="D11291" s="7"/>
      <c r="E11291" s="7"/>
      <c r="H11291">
        <v>11289.5</v>
      </c>
      <c r="I11291">
        <v>0</v>
      </c>
    </row>
    <row r="11292" spans="1:9">
      <c r="A11292" s="7">
        <v>11290.5</v>
      </c>
      <c r="B11292" s="7">
        <v>0</v>
      </c>
      <c r="C11292" s="7"/>
      <c r="D11292" s="7"/>
      <c r="E11292" s="7"/>
      <c r="H11292">
        <v>11290.5</v>
      </c>
      <c r="I11292">
        <v>0</v>
      </c>
    </row>
    <row r="11293" spans="1:9">
      <c r="A11293" s="7">
        <v>11291.5</v>
      </c>
      <c r="B11293" s="7">
        <v>0</v>
      </c>
      <c r="C11293" s="7"/>
      <c r="D11293" s="7"/>
      <c r="E11293" s="7"/>
      <c r="H11293">
        <v>11291.5</v>
      </c>
      <c r="I11293">
        <v>0</v>
      </c>
    </row>
    <row r="11294" spans="1:9">
      <c r="A11294" s="7">
        <v>11292.5</v>
      </c>
      <c r="B11294" s="7">
        <v>0</v>
      </c>
      <c r="C11294" s="7"/>
      <c r="D11294" s="7"/>
      <c r="E11294" s="7"/>
      <c r="H11294">
        <v>11292.5</v>
      </c>
      <c r="I11294">
        <v>0</v>
      </c>
    </row>
    <row r="11295" spans="1:9">
      <c r="A11295" s="7">
        <v>11293.5</v>
      </c>
      <c r="B11295" s="7">
        <v>0</v>
      </c>
      <c r="C11295" s="7"/>
      <c r="D11295" s="7"/>
      <c r="E11295" s="7"/>
      <c r="H11295">
        <v>11293.5</v>
      </c>
      <c r="I11295">
        <v>0</v>
      </c>
    </row>
    <row r="11296" spans="1:9">
      <c r="A11296" s="7">
        <v>11294.5</v>
      </c>
      <c r="B11296" s="7">
        <v>0</v>
      </c>
      <c r="C11296" s="7"/>
      <c r="D11296" s="7"/>
      <c r="E11296" s="7"/>
      <c r="H11296">
        <v>11294.5</v>
      </c>
      <c r="I11296">
        <v>0</v>
      </c>
    </row>
    <row r="11297" spans="1:9">
      <c r="A11297" s="7">
        <v>11295.5</v>
      </c>
      <c r="B11297" s="7">
        <v>0</v>
      </c>
      <c r="C11297" s="7"/>
      <c r="D11297" s="7"/>
      <c r="E11297" s="7"/>
      <c r="H11297">
        <v>11295.5</v>
      </c>
      <c r="I11297">
        <v>0</v>
      </c>
    </row>
    <row r="11298" spans="1:9">
      <c r="A11298" s="7">
        <v>11296.5</v>
      </c>
      <c r="B11298" s="7">
        <v>0</v>
      </c>
      <c r="C11298" s="7"/>
      <c r="D11298" s="7"/>
      <c r="E11298" s="7"/>
      <c r="H11298">
        <v>11296.5</v>
      </c>
      <c r="I11298">
        <v>0</v>
      </c>
    </row>
    <row r="11299" spans="1:9">
      <c r="A11299" s="7">
        <v>11297.5</v>
      </c>
      <c r="B11299" s="7">
        <v>0</v>
      </c>
      <c r="C11299" s="7"/>
      <c r="D11299" s="7"/>
      <c r="E11299" s="7"/>
      <c r="H11299">
        <v>11297.5</v>
      </c>
      <c r="I11299">
        <v>0</v>
      </c>
    </row>
    <row r="11300" spans="1:9">
      <c r="A11300" s="7">
        <v>11298.5</v>
      </c>
      <c r="B11300" s="7">
        <v>0</v>
      </c>
      <c r="C11300" s="7"/>
      <c r="D11300" s="7"/>
      <c r="E11300" s="7"/>
      <c r="H11300">
        <v>11298.5</v>
      </c>
      <c r="I11300">
        <v>0</v>
      </c>
    </row>
    <row r="11301" spans="1:9">
      <c r="A11301" s="7">
        <v>11299.5</v>
      </c>
      <c r="B11301" s="7">
        <v>0</v>
      </c>
      <c r="C11301" s="7"/>
      <c r="D11301" s="7"/>
      <c r="E11301" s="7"/>
      <c r="H11301">
        <v>11299.5</v>
      </c>
      <c r="I11301">
        <v>0</v>
      </c>
    </row>
    <row r="11302" spans="1:9">
      <c r="A11302" s="7">
        <v>11300.5</v>
      </c>
      <c r="B11302" s="7">
        <v>0</v>
      </c>
      <c r="C11302" s="7"/>
      <c r="D11302" s="7"/>
      <c r="E11302" s="7"/>
      <c r="H11302">
        <v>11300.5</v>
      </c>
      <c r="I11302">
        <v>0</v>
      </c>
    </row>
    <row r="11303" spans="1:9">
      <c r="A11303" s="7">
        <v>11301.5</v>
      </c>
      <c r="B11303" s="7">
        <v>0</v>
      </c>
      <c r="C11303" s="7"/>
      <c r="D11303" s="7"/>
      <c r="E11303" s="7"/>
      <c r="H11303">
        <v>11301.5</v>
      </c>
      <c r="I11303">
        <v>0</v>
      </c>
    </row>
    <row r="11304" spans="1:9">
      <c r="A11304" s="7">
        <v>11302.5</v>
      </c>
      <c r="B11304" s="7">
        <v>0</v>
      </c>
      <c r="C11304" s="7"/>
      <c r="D11304" s="7"/>
      <c r="E11304" s="7"/>
      <c r="H11304">
        <v>11302.5</v>
      </c>
      <c r="I11304">
        <v>0</v>
      </c>
    </row>
    <row r="11305" spans="1:9">
      <c r="A11305" s="7">
        <v>11303.5</v>
      </c>
      <c r="B11305" s="7">
        <v>0</v>
      </c>
      <c r="C11305" s="7"/>
      <c r="D11305" s="7"/>
      <c r="E11305" s="7"/>
      <c r="H11305">
        <v>11303.5</v>
      </c>
      <c r="I11305">
        <v>0</v>
      </c>
    </row>
    <row r="11306" spans="1:9">
      <c r="A11306" s="7">
        <v>11304.5</v>
      </c>
      <c r="B11306" s="7">
        <v>0</v>
      </c>
      <c r="C11306" s="7"/>
      <c r="D11306" s="7"/>
      <c r="E11306" s="7"/>
      <c r="H11306">
        <v>11304.5</v>
      </c>
      <c r="I11306">
        <v>0</v>
      </c>
    </row>
    <row r="11307" spans="1:9">
      <c r="A11307" s="7">
        <v>11305.5</v>
      </c>
      <c r="B11307" s="7">
        <v>0</v>
      </c>
      <c r="C11307" s="7"/>
      <c r="D11307" s="7"/>
      <c r="E11307" s="7"/>
      <c r="H11307">
        <v>11305.5</v>
      </c>
      <c r="I11307">
        <v>0</v>
      </c>
    </row>
    <row r="11308" spans="1:9">
      <c r="A11308" s="7">
        <v>11306.5</v>
      </c>
      <c r="B11308" s="7">
        <v>0</v>
      </c>
      <c r="C11308" s="7"/>
      <c r="D11308" s="7"/>
      <c r="E11308" s="7"/>
      <c r="H11308">
        <v>11306.5</v>
      </c>
      <c r="I11308">
        <v>0</v>
      </c>
    </row>
    <row r="11309" spans="1:9">
      <c r="A11309" s="7">
        <v>11307.5</v>
      </c>
      <c r="B11309" s="7">
        <v>0</v>
      </c>
      <c r="C11309" s="7"/>
      <c r="D11309" s="7"/>
      <c r="E11309" s="7"/>
      <c r="H11309">
        <v>11307.5</v>
      </c>
      <c r="I11309">
        <v>0</v>
      </c>
    </row>
    <row r="11310" spans="1:9">
      <c r="A11310" s="7">
        <v>11308.5</v>
      </c>
      <c r="B11310" s="7">
        <v>0</v>
      </c>
      <c r="C11310" s="7"/>
      <c r="D11310" s="7"/>
      <c r="E11310" s="7"/>
      <c r="H11310">
        <v>11308.5</v>
      </c>
      <c r="I11310">
        <v>0</v>
      </c>
    </row>
    <row r="11311" spans="1:9">
      <c r="A11311" s="7">
        <v>11309.5</v>
      </c>
      <c r="B11311" s="7">
        <v>0</v>
      </c>
      <c r="C11311" s="7"/>
      <c r="D11311" s="7"/>
      <c r="E11311" s="7"/>
      <c r="H11311">
        <v>11309.5</v>
      </c>
      <c r="I11311">
        <v>0</v>
      </c>
    </row>
    <row r="11312" spans="1:9">
      <c r="A11312" s="7">
        <v>11310.5</v>
      </c>
      <c r="B11312" s="7">
        <v>0</v>
      </c>
      <c r="C11312" s="7"/>
      <c r="D11312" s="7"/>
      <c r="E11312" s="7"/>
      <c r="H11312">
        <v>11310.5</v>
      </c>
      <c r="I11312">
        <v>0</v>
      </c>
    </row>
    <row r="11313" spans="1:9">
      <c r="A11313" s="7">
        <v>11311.5</v>
      </c>
      <c r="B11313" s="7">
        <v>0</v>
      </c>
      <c r="C11313" s="7"/>
      <c r="D11313" s="7"/>
      <c r="E11313" s="7"/>
      <c r="H11313">
        <v>11311.5</v>
      </c>
      <c r="I11313">
        <v>0</v>
      </c>
    </row>
    <row r="11314" spans="1:9">
      <c r="A11314" s="7">
        <v>11312.5</v>
      </c>
      <c r="B11314" s="7">
        <v>0</v>
      </c>
      <c r="C11314" s="7"/>
      <c r="D11314" s="7"/>
      <c r="E11314" s="7"/>
      <c r="H11314">
        <v>11312.5</v>
      </c>
      <c r="I11314">
        <v>0</v>
      </c>
    </row>
    <row r="11315" spans="1:9">
      <c r="A11315" s="7">
        <v>11313.5</v>
      </c>
      <c r="B11315" s="7">
        <v>0</v>
      </c>
      <c r="C11315" s="7"/>
      <c r="D11315" s="7"/>
      <c r="E11315" s="7"/>
      <c r="H11315">
        <v>11313.5</v>
      </c>
      <c r="I11315">
        <v>0</v>
      </c>
    </row>
    <row r="11316" spans="1:9">
      <c r="A11316" s="7">
        <v>11314.5</v>
      </c>
      <c r="B11316" s="7">
        <v>0</v>
      </c>
      <c r="C11316" s="7"/>
      <c r="D11316" s="7"/>
      <c r="E11316" s="7"/>
      <c r="H11316">
        <v>11314.5</v>
      </c>
      <c r="I11316">
        <v>0</v>
      </c>
    </row>
    <row r="11317" spans="1:9">
      <c r="A11317" s="7">
        <v>11315.5</v>
      </c>
      <c r="B11317" s="7">
        <v>0</v>
      </c>
      <c r="C11317" s="7"/>
      <c r="D11317" s="7"/>
      <c r="E11317" s="7"/>
      <c r="H11317">
        <v>11315.5</v>
      </c>
      <c r="I11317">
        <v>0</v>
      </c>
    </row>
    <row r="11318" spans="1:9">
      <c r="A11318" s="7">
        <v>11316.5</v>
      </c>
      <c r="B11318" s="7">
        <v>0</v>
      </c>
      <c r="C11318" s="7"/>
      <c r="D11318" s="7"/>
      <c r="E11318" s="7"/>
      <c r="H11318">
        <v>11316.5</v>
      </c>
      <c r="I11318">
        <v>0</v>
      </c>
    </row>
    <row r="11319" spans="1:9">
      <c r="A11319" s="7">
        <v>11317.5</v>
      </c>
      <c r="B11319" s="7">
        <v>0</v>
      </c>
      <c r="C11319" s="7"/>
      <c r="D11319" s="7"/>
      <c r="E11319" s="7"/>
      <c r="H11319">
        <v>11317.5</v>
      </c>
      <c r="I11319">
        <v>0</v>
      </c>
    </row>
    <row r="11320" spans="1:9">
      <c r="A11320" s="7">
        <v>11318.5</v>
      </c>
      <c r="B11320" s="7">
        <v>0</v>
      </c>
      <c r="C11320" s="7"/>
      <c r="D11320" s="7"/>
      <c r="E11320" s="7"/>
      <c r="H11320">
        <v>11318.5</v>
      </c>
      <c r="I11320">
        <v>0</v>
      </c>
    </row>
    <row r="11321" spans="1:9">
      <c r="A11321" s="7">
        <v>11319.5</v>
      </c>
      <c r="B11321" s="7">
        <v>0</v>
      </c>
      <c r="C11321" s="7"/>
      <c r="D11321" s="7"/>
      <c r="E11321" s="7"/>
      <c r="H11321">
        <v>11319.5</v>
      </c>
      <c r="I11321">
        <v>0</v>
      </c>
    </row>
    <row r="11322" spans="1:9">
      <c r="A11322" s="7">
        <v>11320.5</v>
      </c>
      <c r="B11322" s="7">
        <v>0</v>
      </c>
      <c r="C11322" s="7"/>
      <c r="D11322" s="7"/>
      <c r="E11322" s="7"/>
      <c r="H11322">
        <v>11320.5</v>
      </c>
      <c r="I11322">
        <v>0</v>
      </c>
    </row>
    <row r="11323" spans="1:9">
      <c r="A11323" s="7">
        <v>11321.5</v>
      </c>
      <c r="B11323" s="7">
        <v>0</v>
      </c>
      <c r="C11323" s="7"/>
      <c r="D11323" s="7"/>
      <c r="E11323" s="7"/>
      <c r="H11323">
        <v>11321.5</v>
      </c>
      <c r="I11323">
        <v>0</v>
      </c>
    </row>
    <row r="11324" spans="1:9">
      <c r="A11324" s="7">
        <v>11322.5</v>
      </c>
      <c r="B11324" s="7">
        <v>0</v>
      </c>
      <c r="C11324" s="7"/>
      <c r="D11324" s="7"/>
      <c r="E11324" s="7"/>
      <c r="H11324">
        <v>11322.5</v>
      </c>
      <c r="I11324">
        <v>0</v>
      </c>
    </row>
    <row r="11325" spans="1:9">
      <c r="A11325" s="7">
        <v>11323.5</v>
      </c>
      <c r="B11325" s="7">
        <v>0</v>
      </c>
      <c r="C11325" s="7"/>
      <c r="D11325" s="7"/>
      <c r="E11325" s="7"/>
      <c r="H11325">
        <v>11323.5</v>
      </c>
      <c r="I11325">
        <v>0</v>
      </c>
    </row>
    <row r="11326" spans="1:9">
      <c r="A11326" s="7">
        <v>11324.5</v>
      </c>
      <c r="B11326" s="7">
        <v>0</v>
      </c>
      <c r="C11326" s="7"/>
      <c r="D11326" s="7"/>
      <c r="E11326" s="7"/>
      <c r="H11326">
        <v>11324.5</v>
      </c>
      <c r="I11326">
        <v>0</v>
      </c>
    </row>
    <row r="11327" spans="1:9">
      <c r="A11327" s="7">
        <v>11325.5</v>
      </c>
      <c r="B11327" s="7">
        <v>0</v>
      </c>
      <c r="C11327" s="7"/>
      <c r="D11327" s="7"/>
      <c r="E11327" s="7"/>
      <c r="H11327">
        <v>11325.5</v>
      </c>
      <c r="I11327">
        <v>0</v>
      </c>
    </row>
    <row r="11328" spans="1:9">
      <c r="A11328" s="7">
        <v>11326.5</v>
      </c>
      <c r="B11328" s="7">
        <v>0</v>
      </c>
      <c r="C11328" s="7"/>
      <c r="D11328" s="7"/>
      <c r="E11328" s="7"/>
      <c r="H11328">
        <v>11326.5</v>
      </c>
      <c r="I11328">
        <v>0</v>
      </c>
    </row>
    <row r="11329" spans="1:9">
      <c r="A11329" s="7">
        <v>11327.5</v>
      </c>
      <c r="B11329" s="7">
        <v>0</v>
      </c>
      <c r="C11329" s="7"/>
      <c r="D11329" s="7"/>
      <c r="E11329" s="7"/>
      <c r="H11329">
        <v>11327.5</v>
      </c>
      <c r="I11329">
        <v>0</v>
      </c>
    </row>
    <row r="11330" spans="1:9">
      <c r="A11330" s="7">
        <v>11328.5</v>
      </c>
      <c r="B11330" s="7">
        <v>0</v>
      </c>
      <c r="C11330" s="7"/>
      <c r="D11330" s="7"/>
      <c r="E11330" s="7"/>
      <c r="H11330">
        <v>11328.5</v>
      </c>
      <c r="I11330">
        <v>0</v>
      </c>
    </row>
    <row r="11331" spans="1:9">
      <c r="A11331" s="7">
        <v>11329.5</v>
      </c>
      <c r="B11331" s="7">
        <v>0</v>
      </c>
      <c r="C11331" s="7"/>
      <c r="D11331" s="7"/>
      <c r="E11331" s="7"/>
      <c r="H11331">
        <v>11329.5</v>
      </c>
      <c r="I11331">
        <v>0</v>
      </c>
    </row>
    <row r="11332" spans="1:9">
      <c r="A11332" s="7">
        <v>11330.5</v>
      </c>
      <c r="B11332" s="7">
        <v>0</v>
      </c>
      <c r="C11332" s="7"/>
      <c r="D11332" s="7"/>
      <c r="E11332" s="7"/>
      <c r="H11332">
        <v>11330.5</v>
      </c>
      <c r="I11332">
        <v>0</v>
      </c>
    </row>
    <row r="11333" spans="1:9">
      <c r="A11333" s="7">
        <v>11331.5</v>
      </c>
      <c r="B11333" s="7">
        <v>0</v>
      </c>
      <c r="C11333" s="7"/>
      <c r="D11333" s="7"/>
      <c r="E11333" s="7"/>
      <c r="H11333">
        <v>11331.5</v>
      </c>
      <c r="I11333">
        <v>0</v>
      </c>
    </row>
    <row r="11334" spans="1:9">
      <c r="A11334" s="7">
        <v>11332.5</v>
      </c>
      <c r="B11334" s="7">
        <v>0</v>
      </c>
      <c r="C11334" s="7"/>
      <c r="D11334" s="7"/>
      <c r="E11334" s="7"/>
      <c r="H11334">
        <v>11332.5</v>
      </c>
      <c r="I11334">
        <v>0</v>
      </c>
    </row>
    <row r="11335" spans="1:9">
      <c r="A11335" s="7">
        <v>11333.5</v>
      </c>
      <c r="B11335" s="7">
        <v>0</v>
      </c>
      <c r="C11335" s="7"/>
      <c r="D11335" s="7"/>
      <c r="E11335" s="7"/>
      <c r="H11335">
        <v>11333.5</v>
      </c>
      <c r="I11335">
        <v>0</v>
      </c>
    </row>
    <row r="11336" spans="1:9">
      <c r="A11336" s="7">
        <v>11334.5</v>
      </c>
      <c r="B11336" s="7">
        <v>0</v>
      </c>
      <c r="C11336" s="7"/>
      <c r="D11336" s="7"/>
      <c r="E11336" s="7"/>
      <c r="H11336">
        <v>11334.5</v>
      </c>
      <c r="I11336">
        <v>0</v>
      </c>
    </row>
    <row r="11337" spans="1:9">
      <c r="A11337" s="7">
        <v>11335.5</v>
      </c>
      <c r="B11337" s="7">
        <v>0</v>
      </c>
      <c r="C11337" s="7"/>
      <c r="D11337" s="7"/>
      <c r="E11337" s="7"/>
      <c r="H11337">
        <v>11335.5</v>
      </c>
      <c r="I11337">
        <v>0</v>
      </c>
    </row>
    <row r="11338" spans="1:9">
      <c r="A11338" s="7">
        <v>11336.5</v>
      </c>
      <c r="B11338" s="7">
        <v>0</v>
      </c>
      <c r="C11338" s="7"/>
      <c r="D11338" s="7"/>
      <c r="E11338" s="7"/>
      <c r="H11338">
        <v>11336.5</v>
      </c>
      <c r="I11338">
        <v>0</v>
      </c>
    </row>
    <row r="11339" spans="1:9">
      <c r="A11339" s="7">
        <v>11337.5</v>
      </c>
      <c r="B11339" s="7">
        <v>0</v>
      </c>
      <c r="C11339" s="7"/>
      <c r="D11339" s="7"/>
      <c r="E11339" s="7"/>
      <c r="H11339">
        <v>11337.5</v>
      </c>
      <c r="I11339">
        <v>0</v>
      </c>
    </row>
    <row r="11340" spans="1:9">
      <c r="A11340" s="7">
        <v>11338.5</v>
      </c>
      <c r="B11340" s="7">
        <v>0</v>
      </c>
      <c r="C11340" s="7"/>
      <c r="D11340" s="7"/>
      <c r="E11340" s="7"/>
      <c r="H11340">
        <v>11338.5</v>
      </c>
      <c r="I11340">
        <v>0</v>
      </c>
    </row>
    <row r="11341" spans="1:9">
      <c r="A11341" s="7">
        <v>11339.5</v>
      </c>
      <c r="B11341" s="7">
        <v>0</v>
      </c>
      <c r="C11341" s="7"/>
      <c r="D11341" s="7"/>
      <c r="E11341" s="7"/>
      <c r="H11341">
        <v>11339.5</v>
      </c>
      <c r="I11341">
        <v>0</v>
      </c>
    </row>
    <row r="11342" spans="1:9">
      <c r="A11342" s="7">
        <v>11340.5</v>
      </c>
      <c r="B11342" s="7">
        <v>0</v>
      </c>
      <c r="C11342" s="7"/>
      <c r="D11342" s="7"/>
      <c r="E11342" s="7"/>
      <c r="H11342">
        <v>11340.5</v>
      </c>
      <c r="I11342">
        <v>0</v>
      </c>
    </row>
    <row r="11343" spans="1:9">
      <c r="A11343" s="7">
        <v>11341.5</v>
      </c>
      <c r="B11343" s="7">
        <v>0</v>
      </c>
      <c r="C11343" s="7"/>
      <c r="D11343" s="7"/>
      <c r="E11343" s="7"/>
      <c r="H11343">
        <v>11341.5</v>
      </c>
      <c r="I11343">
        <v>0</v>
      </c>
    </row>
    <row r="11344" spans="1:9">
      <c r="A11344" s="7">
        <v>11342.5</v>
      </c>
      <c r="B11344" s="7">
        <v>0</v>
      </c>
      <c r="C11344" s="7"/>
      <c r="D11344" s="7"/>
      <c r="E11344" s="7"/>
      <c r="H11344">
        <v>11342.5</v>
      </c>
      <c r="I11344">
        <v>0</v>
      </c>
    </row>
    <row r="11345" spans="1:9">
      <c r="A11345" s="7">
        <v>11343.5</v>
      </c>
      <c r="B11345" s="7">
        <v>0</v>
      </c>
      <c r="C11345" s="7"/>
      <c r="D11345" s="7"/>
      <c r="E11345" s="7"/>
      <c r="H11345">
        <v>11343.5</v>
      </c>
      <c r="I11345">
        <v>0</v>
      </c>
    </row>
    <row r="11346" spans="1:9">
      <c r="A11346" s="7">
        <v>11344.5</v>
      </c>
      <c r="B11346" s="7">
        <v>0</v>
      </c>
      <c r="C11346" s="7"/>
      <c r="D11346" s="7"/>
      <c r="E11346" s="7"/>
      <c r="H11346">
        <v>11344.5</v>
      </c>
      <c r="I11346">
        <v>0</v>
      </c>
    </row>
    <row r="11347" spans="1:9">
      <c r="A11347" s="7">
        <v>11345.5</v>
      </c>
      <c r="B11347" s="7">
        <v>0</v>
      </c>
      <c r="C11347" s="7"/>
      <c r="D11347" s="7"/>
      <c r="E11347" s="7"/>
      <c r="H11347">
        <v>11345.5</v>
      </c>
      <c r="I11347">
        <v>0</v>
      </c>
    </row>
    <row r="11348" spans="1:9">
      <c r="A11348" s="7">
        <v>11346.5</v>
      </c>
      <c r="B11348" s="7">
        <v>0</v>
      </c>
      <c r="C11348" s="7"/>
      <c r="D11348" s="7"/>
      <c r="E11348" s="7"/>
      <c r="H11348">
        <v>11346.5</v>
      </c>
      <c r="I11348">
        <v>0</v>
      </c>
    </row>
    <row r="11349" spans="1:9">
      <c r="A11349" s="7">
        <v>11347.5</v>
      </c>
      <c r="B11349" s="7">
        <v>0</v>
      </c>
      <c r="C11349" s="7"/>
      <c r="D11349" s="7"/>
      <c r="E11349" s="7"/>
      <c r="H11349">
        <v>11347.5</v>
      </c>
      <c r="I11349">
        <v>0</v>
      </c>
    </row>
    <row r="11350" spans="1:9">
      <c r="A11350" s="7">
        <v>11348.5</v>
      </c>
      <c r="B11350" s="7">
        <v>0</v>
      </c>
      <c r="C11350" s="7"/>
      <c r="D11350" s="7"/>
      <c r="E11350" s="7"/>
      <c r="H11350">
        <v>11348.5</v>
      </c>
      <c r="I11350">
        <v>0</v>
      </c>
    </row>
    <row r="11351" spans="1:9">
      <c r="A11351" s="7">
        <v>11349.5</v>
      </c>
      <c r="B11351" s="7">
        <v>0</v>
      </c>
      <c r="C11351" s="7"/>
      <c r="D11351" s="7"/>
      <c r="E11351" s="7"/>
      <c r="H11351">
        <v>11349.5</v>
      </c>
      <c r="I11351">
        <v>0</v>
      </c>
    </row>
    <row r="11352" spans="1:9">
      <c r="A11352" s="7">
        <v>11350.5</v>
      </c>
      <c r="B11352" s="7">
        <v>0</v>
      </c>
      <c r="C11352" s="7"/>
      <c r="D11352" s="7"/>
      <c r="E11352" s="7"/>
      <c r="H11352">
        <v>11350.5</v>
      </c>
      <c r="I11352">
        <v>0</v>
      </c>
    </row>
    <row r="11353" spans="1:9">
      <c r="A11353" s="7">
        <v>11351.5</v>
      </c>
      <c r="B11353" s="7">
        <v>0</v>
      </c>
      <c r="C11353" s="7"/>
      <c r="D11353" s="7"/>
      <c r="E11353" s="7"/>
      <c r="H11353">
        <v>11351.5</v>
      </c>
      <c r="I11353">
        <v>0</v>
      </c>
    </row>
    <row r="11354" spans="1:9">
      <c r="A11354" s="7">
        <v>11352.5</v>
      </c>
      <c r="B11354" s="7">
        <v>0</v>
      </c>
      <c r="C11354" s="7"/>
      <c r="D11354" s="7"/>
      <c r="E11354" s="7"/>
      <c r="H11354">
        <v>11352.5</v>
      </c>
      <c r="I11354">
        <v>0</v>
      </c>
    </row>
    <row r="11355" spans="1:9">
      <c r="A11355" s="7">
        <v>11353.5</v>
      </c>
      <c r="B11355" s="7">
        <v>0</v>
      </c>
      <c r="C11355" s="7"/>
      <c r="D11355" s="7"/>
      <c r="E11355" s="7"/>
      <c r="H11355">
        <v>11353.5</v>
      </c>
      <c r="I11355">
        <v>0</v>
      </c>
    </row>
    <row r="11356" spans="1:9">
      <c r="A11356" s="7">
        <v>11354.5</v>
      </c>
      <c r="B11356" s="7">
        <v>0</v>
      </c>
      <c r="C11356" s="7"/>
      <c r="D11356" s="7"/>
      <c r="E11356" s="7"/>
      <c r="H11356">
        <v>11354.5</v>
      </c>
      <c r="I11356">
        <v>0</v>
      </c>
    </row>
    <row r="11357" spans="1:9">
      <c r="A11357" s="7">
        <v>11355.5</v>
      </c>
      <c r="B11357" s="7">
        <v>0</v>
      </c>
      <c r="C11357" s="7"/>
      <c r="D11357" s="7"/>
      <c r="E11357" s="7"/>
      <c r="H11357">
        <v>11355.5</v>
      </c>
      <c r="I11357">
        <v>0</v>
      </c>
    </row>
    <row r="11358" spans="1:9">
      <c r="A11358" s="7">
        <v>11356.5</v>
      </c>
      <c r="B11358" s="7">
        <v>0</v>
      </c>
      <c r="C11358" s="7"/>
      <c r="D11358" s="7"/>
      <c r="E11358" s="7"/>
      <c r="H11358">
        <v>11356.5</v>
      </c>
      <c r="I11358">
        <v>0</v>
      </c>
    </row>
    <row r="11359" spans="1:9">
      <c r="A11359" s="7">
        <v>11357.5</v>
      </c>
      <c r="B11359" s="7">
        <v>0</v>
      </c>
      <c r="C11359" s="7"/>
      <c r="D11359" s="7"/>
      <c r="E11359" s="7"/>
      <c r="H11359">
        <v>11357.5</v>
      </c>
      <c r="I11359">
        <v>0</v>
      </c>
    </row>
    <row r="11360" spans="1:9">
      <c r="A11360" s="7">
        <v>11358.5</v>
      </c>
      <c r="B11360" s="7">
        <v>0</v>
      </c>
      <c r="C11360" s="7"/>
      <c r="D11360" s="7"/>
      <c r="E11360" s="7"/>
      <c r="H11360">
        <v>11358.5</v>
      </c>
      <c r="I11360">
        <v>0</v>
      </c>
    </row>
    <row r="11361" spans="1:9">
      <c r="A11361" s="7">
        <v>11359.5</v>
      </c>
      <c r="B11361" s="7">
        <v>0</v>
      </c>
      <c r="C11361" s="7"/>
      <c r="D11361" s="7"/>
      <c r="E11361" s="7"/>
      <c r="H11361">
        <v>11359.5</v>
      </c>
      <c r="I11361">
        <v>0</v>
      </c>
    </row>
    <row r="11362" spans="1:9">
      <c r="A11362" s="7">
        <v>11360.5</v>
      </c>
      <c r="B11362" s="7">
        <v>0</v>
      </c>
      <c r="C11362" s="7"/>
      <c r="D11362" s="7"/>
      <c r="E11362" s="7"/>
      <c r="H11362">
        <v>11360.5</v>
      </c>
      <c r="I11362">
        <v>0</v>
      </c>
    </row>
    <row r="11363" spans="1:9">
      <c r="A11363" s="7">
        <v>11361.5</v>
      </c>
      <c r="B11363" s="7">
        <v>0</v>
      </c>
      <c r="C11363" s="7"/>
      <c r="D11363" s="7"/>
      <c r="E11363" s="7"/>
      <c r="H11363">
        <v>11361.5</v>
      </c>
      <c r="I11363">
        <v>0</v>
      </c>
    </row>
    <row r="11364" spans="1:9">
      <c r="A11364" s="7">
        <v>11362.5</v>
      </c>
      <c r="B11364" s="7">
        <v>0</v>
      </c>
      <c r="C11364" s="7"/>
      <c r="D11364" s="7"/>
      <c r="E11364" s="7"/>
      <c r="H11364">
        <v>11362.5</v>
      </c>
      <c r="I11364">
        <v>0</v>
      </c>
    </row>
    <row r="11365" spans="1:9">
      <c r="A11365" s="7">
        <v>11363.5</v>
      </c>
      <c r="B11365" s="7">
        <v>0</v>
      </c>
      <c r="C11365" s="7"/>
      <c r="D11365" s="7"/>
      <c r="E11365" s="7"/>
      <c r="H11365">
        <v>11363.5</v>
      </c>
      <c r="I11365">
        <v>0</v>
      </c>
    </row>
    <row r="11366" spans="1:9">
      <c r="A11366" s="7">
        <v>11364.5</v>
      </c>
      <c r="B11366" s="7">
        <v>0</v>
      </c>
      <c r="C11366" s="7"/>
      <c r="D11366" s="7"/>
      <c r="E11366" s="7"/>
      <c r="H11366">
        <v>11364.5</v>
      </c>
      <c r="I11366">
        <v>0</v>
      </c>
    </row>
    <row r="11367" spans="1:9">
      <c r="A11367" s="7">
        <v>11365.5</v>
      </c>
      <c r="B11367" s="7">
        <v>0</v>
      </c>
      <c r="C11367" s="7"/>
      <c r="D11367" s="7"/>
      <c r="E11367" s="7"/>
      <c r="H11367">
        <v>11365.5</v>
      </c>
      <c r="I11367">
        <v>0</v>
      </c>
    </row>
    <row r="11368" spans="1:9">
      <c r="A11368" s="7">
        <v>11366.5</v>
      </c>
      <c r="B11368" s="7">
        <v>0</v>
      </c>
      <c r="C11368" s="7"/>
      <c r="D11368" s="7"/>
      <c r="E11368" s="7"/>
      <c r="H11368">
        <v>11366.5</v>
      </c>
      <c r="I11368">
        <v>0</v>
      </c>
    </row>
    <row r="11369" spans="1:9">
      <c r="A11369" s="7">
        <v>11367.5</v>
      </c>
      <c r="B11369" s="7">
        <v>0</v>
      </c>
      <c r="C11369" s="7"/>
      <c r="D11369" s="7"/>
      <c r="E11369" s="7"/>
      <c r="H11369">
        <v>11367.5</v>
      </c>
      <c r="I11369">
        <v>0</v>
      </c>
    </row>
    <row r="11370" spans="1:9">
      <c r="A11370" s="7">
        <v>11368.5</v>
      </c>
      <c r="B11370" s="7">
        <v>0</v>
      </c>
      <c r="C11370" s="7"/>
      <c r="D11370" s="7"/>
      <c r="E11370" s="7"/>
      <c r="H11370">
        <v>11368.5</v>
      </c>
      <c r="I11370">
        <v>0</v>
      </c>
    </row>
    <row r="11371" spans="1:9">
      <c r="A11371" s="7">
        <v>11369.5</v>
      </c>
      <c r="B11371" s="7">
        <v>0</v>
      </c>
      <c r="C11371" s="7"/>
      <c r="D11371" s="7"/>
      <c r="E11371" s="7"/>
      <c r="H11371">
        <v>11369.5</v>
      </c>
      <c r="I11371">
        <v>0</v>
      </c>
    </row>
    <row r="11372" spans="1:9">
      <c r="A11372" s="7">
        <v>11370.5</v>
      </c>
      <c r="B11372" s="7">
        <v>0</v>
      </c>
      <c r="C11372" s="7"/>
      <c r="D11372" s="7"/>
      <c r="E11372" s="7"/>
      <c r="H11372">
        <v>11370.5</v>
      </c>
      <c r="I11372">
        <v>0</v>
      </c>
    </row>
    <row r="11373" spans="1:9">
      <c r="A11373" s="7">
        <v>11371.5</v>
      </c>
      <c r="B11373" s="7">
        <v>0</v>
      </c>
      <c r="C11373" s="7"/>
      <c r="D11373" s="7"/>
      <c r="E11373" s="7"/>
      <c r="H11373">
        <v>11371.5</v>
      </c>
      <c r="I11373">
        <v>0</v>
      </c>
    </row>
    <row r="11374" spans="1:9">
      <c r="A11374" s="7">
        <v>11372.5</v>
      </c>
      <c r="B11374" s="7">
        <v>0</v>
      </c>
      <c r="C11374" s="7"/>
      <c r="D11374" s="7"/>
      <c r="E11374" s="7"/>
      <c r="H11374">
        <v>11372.5</v>
      </c>
      <c r="I11374">
        <v>0</v>
      </c>
    </row>
    <row r="11375" spans="1:9">
      <c r="A11375" s="7">
        <v>11373.5</v>
      </c>
      <c r="B11375" s="7">
        <v>0</v>
      </c>
      <c r="C11375" s="7"/>
      <c r="D11375" s="7"/>
      <c r="E11375" s="7"/>
      <c r="H11375">
        <v>11373.5</v>
      </c>
      <c r="I11375">
        <v>0</v>
      </c>
    </row>
    <row r="11376" spans="1:9">
      <c r="A11376" s="7">
        <v>11374.5</v>
      </c>
      <c r="B11376" s="7">
        <v>0</v>
      </c>
      <c r="C11376" s="7"/>
      <c r="D11376" s="7"/>
      <c r="E11376" s="7"/>
      <c r="H11376">
        <v>11374.5</v>
      </c>
      <c r="I11376">
        <v>0</v>
      </c>
    </row>
    <row r="11377" spans="1:9">
      <c r="A11377" s="7">
        <v>11375.5</v>
      </c>
      <c r="B11377" s="7">
        <v>0</v>
      </c>
      <c r="C11377" s="7"/>
      <c r="D11377" s="7"/>
      <c r="E11377" s="7"/>
      <c r="H11377">
        <v>11375.5</v>
      </c>
      <c r="I11377">
        <v>0</v>
      </c>
    </row>
    <row r="11378" spans="1:9">
      <c r="A11378" s="7">
        <v>11376.5</v>
      </c>
      <c r="B11378" s="7">
        <v>0</v>
      </c>
      <c r="C11378" s="7"/>
      <c r="D11378" s="7"/>
      <c r="E11378" s="7"/>
      <c r="H11378">
        <v>11376.5</v>
      </c>
      <c r="I11378">
        <v>0</v>
      </c>
    </row>
    <row r="11379" spans="1:9">
      <c r="A11379" s="7">
        <v>11377.5</v>
      </c>
      <c r="B11379" s="7">
        <v>0</v>
      </c>
      <c r="C11379" s="7"/>
      <c r="D11379" s="7"/>
      <c r="E11379" s="7"/>
      <c r="H11379">
        <v>11377.5</v>
      </c>
      <c r="I11379">
        <v>0</v>
      </c>
    </row>
    <row r="11380" spans="1:9">
      <c r="A11380" s="7">
        <v>11378.5</v>
      </c>
      <c r="B11380" s="7">
        <v>0</v>
      </c>
      <c r="C11380" s="7"/>
      <c r="D11380" s="7"/>
      <c r="E11380" s="7"/>
      <c r="H11380">
        <v>11378.5</v>
      </c>
      <c r="I11380">
        <v>0</v>
      </c>
    </row>
    <row r="11381" spans="1:9">
      <c r="A11381" s="7">
        <v>11379.5</v>
      </c>
      <c r="B11381" s="7">
        <v>0</v>
      </c>
      <c r="C11381" s="7"/>
      <c r="D11381" s="7"/>
      <c r="E11381" s="7"/>
      <c r="H11381">
        <v>11379.5</v>
      </c>
      <c r="I11381">
        <v>0</v>
      </c>
    </row>
    <row r="11382" spans="1:9">
      <c r="A11382" s="7">
        <v>11380.5</v>
      </c>
      <c r="B11382" s="7">
        <v>0</v>
      </c>
      <c r="C11382" s="7"/>
      <c r="D11382" s="7"/>
      <c r="E11382" s="7"/>
      <c r="H11382">
        <v>11380.5</v>
      </c>
      <c r="I11382">
        <v>0</v>
      </c>
    </row>
    <row r="11383" spans="1:9">
      <c r="A11383" s="7">
        <v>11381.5</v>
      </c>
      <c r="B11383" s="7">
        <v>0</v>
      </c>
      <c r="C11383" s="7"/>
      <c r="D11383" s="7"/>
      <c r="E11383" s="7"/>
      <c r="H11383">
        <v>11381.5</v>
      </c>
      <c r="I11383">
        <v>0</v>
      </c>
    </row>
    <row r="11384" spans="1:9">
      <c r="A11384" s="7">
        <v>11382.5</v>
      </c>
      <c r="B11384" s="7">
        <v>0</v>
      </c>
      <c r="C11384" s="7"/>
      <c r="D11384" s="7"/>
      <c r="E11384" s="7"/>
      <c r="H11384">
        <v>11382.5</v>
      </c>
      <c r="I11384">
        <v>0</v>
      </c>
    </row>
    <row r="11385" spans="1:9">
      <c r="A11385" s="7">
        <v>11383.5</v>
      </c>
      <c r="B11385" s="7">
        <v>0</v>
      </c>
      <c r="C11385" s="7"/>
      <c r="D11385" s="7"/>
      <c r="E11385" s="7"/>
      <c r="H11385">
        <v>11383.5</v>
      </c>
      <c r="I11385">
        <v>0</v>
      </c>
    </row>
    <row r="11386" spans="1:9">
      <c r="A11386" s="7">
        <v>11384.5</v>
      </c>
      <c r="B11386" s="7">
        <v>0</v>
      </c>
      <c r="C11386" s="7"/>
      <c r="D11386" s="7"/>
      <c r="E11386" s="7"/>
      <c r="H11386">
        <v>11384.5</v>
      </c>
      <c r="I11386">
        <v>0</v>
      </c>
    </row>
    <row r="11387" spans="1:9">
      <c r="A11387" s="7">
        <v>11385.5</v>
      </c>
      <c r="B11387" s="7">
        <v>0</v>
      </c>
      <c r="C11387" s="7"/>
      <c r="D11387" s="7"/>
      <c r="E11387" s="7"/>
      <c r="H11387">
        <v>11385.5</v>
      </c>
      <c r="I11387">
        <v>0</v>
      </c>
    </row>
    <row r="11388" spans="1:9">
      <c r="A11388" s="7">
        <v>11386.5</v>
      </c>
      <c r="B11388" s="7">
        <v>0</v>
      </c>
      <c r="C11388" s="7"/>
      <c r="D11388" s="7"/>
      <c r="E11388" s="7"/>
      <c r="H11388">
        <v>11386.5</v>
      </c>
      <c r="I11388">
        <v>0</v>
      </c>
    </row>
    <row r="11389" spans="1:9">
      <c r="A11389" s="7">
        <v>11387.5</v>
      </c>
      <c r="B11389" s="7">
        <v>0</v>
      </c>
      <c r="C11389" s="7"/>
      <c r="D11389" s="7"/>
      <c r="E11389" s="7"/>
      <c r="H11389">
        <v>11387.5</v>
      </c>
      <c r="I11389">
        <v>0</v>
      </c>
    </row>
    <row r="11390" spans="1:9">
      <c r="A11390" s="7">
        <v>11388.5</v>
      </c>
      <c r="B11390" s="7">
        <v>0</v>
      </c>
      <c r="C11390" s="7"/>
      <c r="D11390" s="7"/>
      <c r="E11390" s="7"/>
      <c r="H11390">
        <v>11388.5</v>
      </c>
      <c r="I11390">
        <v>0</v>
      </c>
    </row>
    <row r="11391" spans="1:9">
      <c r="A11391" s="7">
        <v>11389.5</v>
      </c>
      <c r="B11391" s="7">
        <v>0</v>
      </c>
      <c r="C11391" s="7"/>
      <c r="D11391" s="7"/>
      <c r="E11391" s="7"/>
      <c r="H11391">
        <v>11389.5</v>
      </c>
      <c r="I11391">
        <v>0</v>
      </c>
    </row>
    <row r="11392" spans="1:9">
      <c r="A11392" s="7">
        <v>11390.5</v>
      </c>
      <c r="B11392" s="7">
        <v>0</v>
      </c>
      <c r="C11392" s="7"/>
      <c r="D11392" s="7"/>
      <c r="E11392" s="7"/>
      <c r="H11392">
        <v>11390.5</v>
      </c>
      <c r="I11392">
        <v>0</v>
      </c>
    </row>
    <row r="11393" spans="1:9">
      <c r="A11393" s="7">
        <v>11391.5</v>
      </c>
      <c r="B11393" s="7">
        <v>0</v>
      </c>
      <c r="C11393" s="7"/>
      <c r="D11393" s="7"/>
      <c r="E11393" s="7"/>
      <c r="H11393">
        <v>11391.5</v>
      </c>
      <c r="I11393">
        <v>0</v>
      </c>
    </row>
    <row r="11394" spans="1:9">
      <c r="A11394" s="7">
        <v>11392.5</v>
      </c>
      <c r="B11394" s="7">
        <v>0</v>
      </c>
      <c r="C11394" s="7"/>
      <c r="D11394" s="7"/>
      <c r="E11394" s="7"/>
      <c r="H11394">
        <v>11392.5</v>
      </c>
      <c r="I11394">
        <v>0</v>
      </c>
    </row>
    <row r="11395" spans="1:9">
      <c r="A11395" s="7">
        <v>11393.5</v>
      </c>
      <c r="B11395" s="7">
        <v>0</v>
      </c>
      <c r="C11395" s="7"/>
      <c r="D11395" s="7"/>
      <c r="E11395" s="7"/>
      <c r="H11395">
        <v>11393.5</v>
      </c>
      <c r="I11395">
        <v>0</v>
      </c>
    </row>
    <row r="11396" spans="1:9">
      <c r="A11396" s="7">
        <v>11394.5</v>
      </c>
      <c r="B11396" s="7">
        <v>0</v>
      </c>
      <c r="C11396" s="7"/>
      <c r="D11396" s="7"/>
      <c r="E11396" s="7"/>
      <c r="H11396">
        <v>11394.5</v>
      </c>
      <c r="I11396">
        <v>0</v>
      </c>
    </row>
    <row r="11397" spans="1:9">
      <c r="A11397" s="7">
        <v>11395.5</v>
      </c>
      <c r="B11397" s="7">
        <v>0</v>
      </c>
      <c r="C11397" s="7"/>
      <c r="D11397" s="7"/>
      <c r="E11397" s="7"/>
      <c r="H11397">
        <v>11395.5</v>
      </c>
      <c r="I11397">
        <v>0</v>
      </c>
    </row>
    <row r="11398" spans="1:9">
      <c r="A11398" s="7">
        <v>11396.5</v>
      </c>
      <c r="B11398" s="7">
        <v>0</v>
      </c>
      <c r="C11398" s="7"/>
      <c r="D11398" s="7"/>
      <c r="E11398" s="7"/>
      <c r="H11398">
        <v>11396.5</v>
      </c>
      <c r="I11398">
        <v>0</v>
      </c>
    </row>
    <row r="11399" spans="1:9">
      <c r="A11399" s="7">
        <v>11397.5</v>
      </c>
      <c r="B11399" s="7">
        <v>0</v>
      </c>
      <c r="C11399" s="7"/>
      <c r="D11399" s="7"/>
      <c r="E11399" s="7"/>
      <c r="H11399">
        <v>11397.5</v>
      </c>
      <c r="I11399">
        <v>0</v>
      </c>
    </row>
    <row r="11400" spans="1:9">
      <c r="A11400" s="7">
        <v>11398.5</v>
      </c>
      <c r="B11400" s="7">
        <v>0</v>
      </c>
      <c r="C11400" s="7"/>
      <c r="D11400" s="7"/>
      <c r="E11400" s="7"/>
      <c r="H11400">
        <v>11398.5</v>
      </c>
      <c r="I11400">
        <v>0</v>
      </c>
    </row>
    <row r="11401" spans="1:9">
      <c r="A11401" s="7">
        <v>11399.5</v>
      </c>
      <c r="B11401" s="7">
        <v>0</v>
      </c>
      <c r="C11401" s="7"/>
      <c r="D11401" s="7"/>
      <c r="E11401" s="7"/>
      <c r="H11401">
        <v>11399.5</v>
      </c>
      <c r="I11401">
        <v>0</v>
      </c>
    </row>
    <row r="11402" spans="1:9">
      <c r="A11402" s="7">
        <v>11400.5</v>
      </c>
      <c r="B11402" s="7">
        <v>0</v>
      </c>
      <c r="C11402" s="7"/>
      <c r="D11402" s="7"/>
      <c r="E11402" s="7"/>
      <c r="H11402">
        <v>11400.5</v>
      </c>
      <c r="I11402">
        <v>0</v>
      </c>
    </row>
    <row r="11403" spans="1:9">
      <c r="A11403" s="7">
        <v>11401.5</v>
      </c>
      <c r="B11403" s="7">
        <v>0</v>
      </c>
      <c r="C11403" s="7"/>
      <c r="D11403" s="7"/>
      <c r="E11403" s="7"/>
      <c r="H11403">
        <v>11401.5</v>
      </c>
      <c r="I11403">
        <v>0</v>
      </c>
    </row>
    <row r="11404" spans="1:9">
      <c r="A11404" s="7">
        <v>11402.5</v>
      </c>
      <c r="B11404" s="7">
        <v>1</v>
      </c>
      <c r="C11404" s="7"/>
      <c r="D11404" s="7"/>
      <c r="E11404" s="7"/>
      <c r="H11404">
        <v>11402.5</v>
      </c>
      <c r="I11404">
        <v>0</v>
      </c>
    </row>
    <row r="11405" spans="1:9">
      <c r="A11405" s="7">
        <v>11403.5</v>
      </c>
      <c r="B11405" s="7">
        <v>0</v>
      </c>
      <c r="C11405" s="7"/>
      <c r="D11405" s="7"/>
      <c r="E11405" s="7"/>
      <c r="H11405">
        <v>11403.5</v>
      </c>
      <c r="I11405">
        <v>0</v>
      </c>
    </row>
    <row r="11406" spans="1:9">
      <c r="A11406" s="7">
        <v>11404.5</v>
      </c>
      <c r="B11406" s="7">
        <v>0</v>
      </c>
      <c r="C11406" s="7"/>
      <c r="D11406" s="7"/>
      <c r="E11406" s="7"/>
      <c r="H11406">
        <v>11404.5</v>
      </c>
      <c r="I11406">
        <v>0</v>
      </c>
    </row>
    <row r="11407" spans="1:9">
      <c r="A11407" s="7">
        <v>11405.5</v>
      </c>
      <c r="B11407" s="7">
        <v>0</v>
      </c>
      <c r="C11407" s="7"/>
      <c r="D11407" s="7"/>
      <c r="E11407" s="7"/>
      <c r="H11407">
        <v>11405.5</v>
      </c>
      <c r="I11407">
        <v>0</v>
      </c>
    </row>
    <row r="11408" spans="1:9">
      <c r="A11408" s="7">
        <v>11406.5</v>
      </c>
      <c r="B11408" s="7">
        <v>0</v>
      </c>
      <c r="C11408" s="7"/>
      <c r="D11408" s="7"/>
      <c r="E11408" s="7"/>
      <c r="H11408">
        <v>11406.5</v>
      </c>
      <c r="I11408">
        <v>0</v>
      </c>
    </row>
    <row r="11409" spans="1:9">
      <c r="A11409" s="7">
        <v>11407.5</v>
      </c>
      <c r="B11409" s="7">
        <v>0</v>
      </c>
      <c r="C11409" s="7"/>
      <c r="D11409" s="7"/>
      <c r="E11409" s="7"/>
      <c r="H11409">
        <v>11407.5</v>
      </c>
      <c r="I11409">
        <v>0</v>
      </c>
    </row>
    <row r="11410" spans="1:9">
      <c r="A11410" s="7">
        <v>11408.5</v>
      </c>
      <c r="B11410" s="7">
        <v>0</v>
      </c>
      <c r="C11410" s="7"/>
      <c r="D11410" s="7"/>
      <c r="E11410" s="7"/>
      <c r="H11410">
        <v>11408.5</v>
      </c>
      <c r="I11410">
        <v>0</v>
      </c>
    </row>
    <row r="11411" spans="1:9">
      <c r="A11411" s="7">
        <v>11409.5</v>
      </c>
      <c r="B11411" s="7">
        <v>1</v>
      </c>
      <c r="C11411" s="7"/>
      <c r="D11411" s="7"/>
      <c r="E11411" s="7"/>
      <c r="H11411">
        <v>11409.5</v>
      </c>
      <c r="I11411">
        <v>0</v>
      </c>
    </row>
    <row r="11412" spans="1:9">
      <c r="A11412" s="7">
        <v>11410.5</v>
      </c>
      <c r="B11412" s="7">
        <v>0</v>
      </c>
      <c r="C11412" s="7"/>
      <c r="D11412" s="7"/>
      <c r="E11412" s="7"/>
      <c r="H11412">
        <v>11410.5</v>
      </c>
      <c r="I11412">
        <v>0</v>
      </c>
    </row>
    <row r="11413" spans="1:9">
      <c r="A11413" s="7">
        <v>11411.5</v>
      </c>
      <c r="B11413" s="7">
        <v>0</v>
      </c>
      <c r="C11413" s="7"/>
      <c r="D11413" s="7"/>
      <c r="E11413" s="7"/>
      <c r="H11413">
        <v>11411.5</v>
      </c>
      <c r="I11413">
        <v>0</v>
      </c>
    </row>
    <row r="11414" spans="1:9">
      <c r="A11414" s="7">
        <v>11412.5</v>
      </c>
      <c r="B11414" s="7">
        <v>0</v>
      </c>
      <c r="C11414" s="7"/>
      <c r="D11414" s="7"/>
      <c r="E11414" s="7"/>
      <c r="H11414">
        <v>11412.5</v>
      </c>
      <c r="I11414">
        <v>0</v>
      </c>
    </row>
    <row r="11415" spans="1:9">
      <c r="A11415" s="7">
        <v>11413.5</v>
      </c>
      <c r="B11415" s="7">
        <v>0</v>
      </c>
      <c r="C11415" s="7"/>
      <c r="D11415" s="7"/>
      <c r="E11415" s="7"/>
      <c r="H11415">
        <v>11413.5</v>
      </c>
      <c r="I11415">
        <v>0</v>
      </c>
    </row>
    <row r="11416" spans="1:9">
      <c r="A11416" s="7">
        <v>11414.5</v>
      </c>
      <c r="B11416" s="7">
        <v>0</v>
      </c>
      <c r="C11416" s="7"/>
      <c r="D11416" s="7"/>
      <c r="E11416" s="7"/>
      <c r="H11416">
        <v>11414.5</v>
      </c>
      <c r="I11416">
        <v>0</v>
      </c>
    </row>
    <row r="11417" spans="1:9">
      <c r="A11417" s="7">
        <v>11415.5</v>
      </c>
      <c r="B11417" s="7">
        <v>0</v>
      </c>
      <c r="C11417" s="7"/>
      <c r="D11417" s="7"/>
      <c r="E11417" s="7"/>
      <c r="H11417">
        <v>11415.5</v>
      </c>
      <c r="I11417">
        <v>0</v>
      </c>
    </row>
    <row r="11418" spans="1:9">
      <c r="A11418" s="7">
        <v>11416.5</v>
      </c>
      <c r="B11418" s="7">
        <v>0</v>
      </c>
      <c r="C11418" s="7"/>
      <c r="D11418" s="7"/>
      <c r="E11418" s="7"/>
      <c r="H11418">
        <v>11416.5</v>
      </c>
      <c r="I11418">
        <v>0</v>
      </c>
    </row>
    <row r="11419" spans="1:9">
      <c r="A11419" s="7">
        <v>11417.5</v>
      </c>
      <c r="B11419" s="7">
        <v>0</v>
      </c>
      <c r="C11419" s="7"/>
      <c r="D11419" s="7"/>
      <c r="E11419" s="7"/>
      <c r="H11419">
        <v>11417.5</v>
      </c>
      <c r="I11419">
        <v>0</v>
      </c>
    </row>
    <row r="11420" spans="1:9">
      <c r="A11420" s="7">
        <v>11418.5</v>
      </c>
      <c r="B11420" s="7">
        <v>0</v>
      </c>
      <c r="C11420" s="7"/>
      <c r="D11420" s="7"/>
      <c r="E11420" s="7"/>
      <c r="H11420">
        <v>11418.5</v>
      </c>
      <c r="I11420">
        <v>0</v>
      </c>
    </row>
    <row r="11421" spans="1:9">
      <c r="A11421" s="7">
        <v>11419.5</v>
      </c>
      <c r="B11421" s="7">
        <v>0</v>
      </c>
      <c r="C11421" s="7"/>
      <c r="D11421" s="7"/>
      <c r="E11421" s="7"/>
      <c r="H11421">
        <v>11419.5</v>
      </c>
      <c r="I11421">
        <v>0</v>
      </c>
    </row>
    <row r="11422" spans="1:9">
      <c r="A11422" s="7">
        <v>11420.5</v>
      </c>
      <c r="B11422" s="7">
        <v>0</v>
      </c>
      <c r="C11422" s="7"/>
      <c r="D11422" s="7"/>
      <c r="E11422" s="7"/>
      <c r="H11422">
        <v>11420.5</v>
      </c>
      <c r="I11422">
        <v>0</v>
      </c>
    </row>
    <row r="11423" spans="1:9">
      <c r="A11423" s="7">
        <v>11421.5</v>
      </c>
      <c r="B11423" s="7">
        <v>0</v>
      </c>
      <c r="C11423" s="7"/>
      <c r="D11423" s="7"/>
      <c r="E11423" s="7"/>
      <c r="H11423">
        <v>11421.5</v>
      </c>
      <c r="I11423">
        <v>0</v>
      </c>
    </row>
    <row r="11424" spans="1:9">
      <c r="A11424" s="7">
        <v>11422.5</v>
      </c>
      <c r="B11424" s="7">
        <v>0</v>
      </c>
      <c r="C11424" s="7"/>
      <c r="D11424" s="7"/>
      <c r="E11424" s="7"/>
      <c r="H11424">
        <v>11422.5</v>
      </c>
      <c r="I11424">
        <v>0</v>
      </c>
    </row>
    <row r="11425" spans="1:9">
      <c r="A11425" s="7">
        <v>11423.5</v>
      </c>
      <c r="B11425" s="7">
        <v>0</v>
      </c>
      <c r="C11425" s="7"/>
      <c r="D11425" s="7"/>
      <c r="E11425" s="7"/>
      <c r="H11425">
        <v>11423.5</v>
      </c>
      <c r="I11425">
        <v>0</v>
      </c>
    </row>
    <row r="11426" spans="1:9">
      <c r="A11426" s="7">
        <v>11424.5</v>
      </c>
      <c r="B11426" s="7">
        <v>0</v>
      </c>
      <c r="C11426" s="7"/>
      <c r="D11426" s="7"/>
      <c r="E11426" s="7"/>
      <c r="H11426">
        <v>11424.5</v>
      </c>
      <c r="I11426">
        <v>0</v>
      </c>
    </row>
    <row r="11427" spans="1:9">
      <c r="A11427" s="7">
        <v>11425.5</v>
      </c>
      <c r="B11427" s="7">
        <v>0</v>
      </c>
      <c r="C11427" s="7"/>
      <c r="D11427" s="7"/>
      <c r="E11427" s="7"/>
      <c r="H11427">
        <v>11425.5</v>
      </c>
      <c r="I11427">
        <v>0</v>
      </c>
    </row>
    <row r="11428" spans="1:9">
      <c r="A11428" s="7">
        <v>11426.5</v>
      </c>
      <c r="B11428" s="7">
        <v>0</v>
      </c>
      <c r="C11428" s="7"/>
      <c r="D11428" s="7"/>
      <c r="E11428" s="7"/>
      <c r="H11428">
        <v>11426.5</v>
      </c>
      <c r="I11428">
        <v>0</v>
      </c>
    </row>
    <row r="11429" spans="1:9">
      <c r="A11429" s="7">
        <v>11427.5</v>
      </c>
      <c r="B11429" s="7">
        <v>0</v>
      </c>
      <c r="C11429" s="7"/>
      <c r="D11429" s="7"/>
      <c r="E11429" s="7"/>
      <c r="H11429">
        <v>11427.5</v>
      </c>
      <c r="I11429">
        <v>0</v>
      </c>
    </row>
    <row r="11430" spans="1:9">
      <c r="A11430" s="7">
        <v>11428.5</v>
      </c>
      <c r="B11430" s="7">
        <v>0</v>
      </c>
      <c r="C11430" s="7"/>
      <c r="D11430" s="7"/>
      <c r="E11430" s="7"/>
      <c r="H11430">
        <v>11428.5</v>
      </c>
      <c r="I11430">
        <v>0</v>
      </c>
    </row>
    <row r="11431" spans="1:9">
      <c r="A11431" s="7">
        <v>11429.5</v>
      </c>
      <c r="B11431" s="7">
        <v>0</v>
      </c>
      <c r="C11431" s="7"/>
      <c r="D11431" s="7"/>
      <c r="E11431" s="7"/>
      <c r="H11431">
        <v>11429.5</v>
      </c>
      <c r="I11431">
        <v>0</v>
      </c>
    </row>
    <row r="11432" spans="1:9">
      <c r="A11432" s="7">
        <v>11430.5</v>
      </c>
      <c r="B11432" s="7">
        <v>0</v>
      </c>
      <c r="C11432" s="7"/>
      <c r="D11432" s="7"/>
      <c r="E11432" s="7"/>
      <c r="H11432">
        <v>11430.5</v>
      </c>
      <c r="I11432">
        <v>0</v>
      </c>
    </row>
    <row r="11433" spans="1:9">
      <c r="A11433" s="7">
        <v>11431.5</v>
      </c>
      <c r="B11433" s="7">
        <v>0</v>
      </c>
      <c r="C11433" s="7"/>
      <c r="D11433" s="7"/>
      <c r="E11433" s="7"/>
      <c r="H11433">
        <v>11431.5</v>
      </c>
      <c r="I11433">
        <v>0</v>
      </c>
    </row>
    <row r="11434" spans="1:9">
      <c r="A11434" s="7">
        <v>11432.5</v>
      </c>
      <c r="B11434" s="7">
        <v>0</v>
      </c>
      <c r="C11434" s="7"/>
      <c r="D11434" s="7"/>
      <c r="E11434" s="7"/>
      <c r="H11434">
        <v>11432.5</v>
      </c>
      <c r="I11434">
        <v>0</v>
      </c>
    </row>
    <row r="11435" spans="1:9">
      <c r="A11435" s="7">
        <v>11433.5</v>
      </c>
      <c r="B11435" s="7">
        <v>0</v>
      </c>
      <c r="C11435" s="7"/>
      <c r="D11435" s="7"/>
      <c r="E11435" s="7"/>
      <c r="H11435">
        <v>11433.5</v>
      </c>
      <c r="I11435">
        <v>0</v>
      </c>
    </row>
    <row r="11436" spans="1:9">
      <c r="A11436" s="7">
        <v>11434.5</v>
      </c>
      <c r="B11436" s="7">
        <v>0</v>
      </c>
      <c r="C11436" s="7"/>
      <c r="D11436" s="7"/>
      <c r="E11436" s="7"/>
      <c r="H11436">
        <v>11434.5</v>
      </c>
      <c r="I11436">
        <v>0</v>
      </c>
    </row>
    <row r="11437" spans="1:9">
      <c r="A11437" s="7">
        <v>11435.5</v>
      </c>
      <c r="B11437" s="7">
        <v>0</v>
      </c>
      <c r="C11437" s="7"/>
      <c r="D11437" s="7"/>
      <c r="E11437" s="7"/>
      <c r="H11437">
        <v>11435.5</v>
      </c>
      <c r="I11437">
        <v>0</v>
      </c>
    </row>
    <row r="11438" spans="1:9">
      <c r="A11438" s="7">
        <v>11436.5</v>
      </c>
      <c r="B11438" s="7">
        <v>0</v>
      </c>
      <c r="C11438" s="7"/>
      <c r="D11438" s="7"/>
      <c r="E11438" s="7"/>
      <c r="H11438">
        <v>11436.5</v>
      </c>
      <c r="I11438">
        <v>0</v>
      </c>
    </row>
    <row r="11439" spans="1:9">
      <c r="A11439" s="7">
        <v>11437.5</v>
      </c>
      <c r="B11439" s="7">
        <v>0</v>
      </c>
      <c r="C11439" s="7"/>
      <c r="D11439" s="7"/>
      <c r="E11439" s="7"/>
      <c r="H11439">
        <v>11437.5</v>
      </c>
      <c r="I11439">
        <v>0</v>
      </c>
    </row>
    <row r="11440" spans="1:9">
      <c r="A11440" s="7">
        <v>11438.5</v>
      </c>
      <c r="B11440" s="7">
        <v>0</v>
      </c>
      <c r="C11440" s="7"/>
      <c r="D11440" s="7"/>
      <c r="E11440" s="7"/>
      <c r="H11440">
        <v>11438.5</v>
      </c>
      <c r="I11440">
        <v>0</v>
      </c>
    </row>
    <row r="11441" spans="1:9">
      <c r="A11441" s="7">
        <v>11439.5</v>
      </c>
      <c r="B11441" s="7">
        <v>0</v>
      </c>
      <c r="C11441" s="7"/>
      <c r="D11441" s="7"/>
      <c r="E11441" s="7"/>
      <c r="H11441">
        <v>11439.5</v>
      </c>
      <c r="I11441">
        <v>0</v>
      </c>
    </row>
    <row r="11442" spans="1:9">
      <c r="A11442" s="7">
        <v>11440.5</v>
      </c>
      <c r="B11442" s="7">
        <v>0</v>
      </c>
      <c r="C11442" s="7"/>
      <c r="D11442" s="7"/>
      <c r="E11442" s="7"/>
      <c r="H11442">
        <v>11440.5</v>
      </c>
      <c r="I11442">
        <v>0</v>
      </c>
    </row>
    <row r="11443" spans="1:9">
      <c r="A11443" s="7">
        <v>11441.5</v>
      </c>
      <c r="B11443" s="7">
        <v>0</v>
      </c>
      <c r="C11443" s="7"/>
      <c r="D11443" s="7"/>
      <c r="E11443" s="7"/>
      <c r="H11443">
        <v>11441.5</v>
      </c>
      <c r="I11443">
        <v>0</v>
      </c>
    </row>
    <row r="11444" spans="1:9">
      <c r="A11444" s="7">
        <v>11442.5</v>
      </c>
      <c r="B11444" s="7">
        <v>0</v>
      </c>
      <c r="C11444" s="7"/>
      <c r="D11444" s="7"/>
      <c r="E11444" s="7"/>
      <c r="H11444">
        <v>11442.5</v>
      </c>
      <c r="I11444">
        <v>1</v>
      </c>
    </row>
    <row r="11445" spans="1:9">
      <c r="A11445" s="7">
        <v>11443.5</v>
      </c>
      <c r="B11445" s="7">
        <v>0</v>
      </c>
      <c r="C11445" s="7"/>
      <c r="D11445" s="7"/>
      <c r="E11445" s="7"/>
      <c r="H11445">
        <v>11443.5</v>
      </c>
      <c r="I11445">
        <v>0</v>
      </c>
    </row>
    <row r="11446" spans="1:9">
      <c r="A11446" s="7">
        <v>11444.5</v>
      </c>
      <c r="B11446" s="7">
        <v>0</v>
      </c>
      <c r="C11446" s="7"/>
      <c r="D11446" s="7"/>
      <c r="E11446" s="7"/>
      <c r="H11446">
        <v>11444.5</v>
      </c>
      <c r="I11446">
        <v>0</v>
      </c>
    </row>
    <row r="11447" spans="1:9">
      <c r="A11447" s="7">
        <v>11445.5</v>
      </c>
      <c r="B11447" s="7">
        <v>0</v>
      </c>
      <c r="C11447" s="7"/>
      <c r="D11447" s="7"/>
      <c r="E11447" s="7"/>
      <c r="H11447">
        <v>11445.5</v>
      </c>
      <c r="I11447">
        <v>0</v>
      </c>
    </row>
    <row r="11448" spans="1:9">
      <c r="A11448" s="7">
        <v>11446.5</v>
      </c>
      <c r="B11448" s="7">
        <v>0</v>
      </c>
      <c r="C11448" s="7"/>
      <c r="D11448" s="7"/>
      <c r="E11448" s="7"/>
      <c r="H11448">
        <v>11446.5</v>
      </c>
      <c r="I11448">
        <v>0</v>
      </c>
    </row>
    <row r="11449" spans="1:9">
      <c r="A11449" s="7">
        <v>11447.5</v>
      </c>
      <c r="B11449" s="7">
        <v>0</v>
      </c>
      <c r="C11449" s="7"/>
      <c r="D11449" s="7"/>
      <c r="E11449" s="7"/>
      <c r="H11449">
        <v>11447.5</v>
      </c>
      <c r="I11449">
        <v>0</v>
      </c>
    </row>
    <row r="11450" spans="1:9">
      <c r="A11450" s="7">
        <v>11448.5</v>
      </c>
      <c r="B11450" s="7">
        <v>0</v>
      </c>
      <c r="C11450" s="7"/>
      <c r="D11450" s="7"/>
      <c r="E11450" s="7"/>
      <c r="H11450">
        <v>11448.5</v>
      </c>
      <c r="I11450">
        <v>0</v>
      </c>
    </row>
    <row r="11451" spans="1:9">
      <c r="A11451" s="7">
        <v>11449.5</v>
      </c>
      <c r="B11451" s="7">
        <v>0</v>
      </c>
      <c r="C11451" s="7"/>
      <c r="D11451" s="7"/>
      <c r="E11451" s="7"/>
      <c r="H11451">
        <v>11449.5</v>
      </c>
      <c r="I11451">
        <v>0</v>
      </c>
    </row>
    <row r="11452" spans="1:9">
      <c r="A11452" s="7">
        <v>11450.5</v>
      </c>
      <c r="B11452" s="7">
        <v>0</v>
      </c>
      <c r="C11452" s="7"/>
      <c r="D11452" s="7"/>
      <c r="E11452" s="7"/>
      <c r="H11452">
        <v>11450.5</v>
      </c>
      <c r="I11452">
        <v>0</v>
      </c>
    </row>
    <row r="11453" spans="1:9">
      <c r="A11453" s="7">
        <v>11451.5</v>
      </c>
      <c r="B11453" s="7">
        <v>0</v>
      </c>
      <c r="C11453" s="7"/>
      <c r="D11453" s="7"/>
      <c r="E11453" s="7"/>
      <c r="H11453">
        <v>11451.5</v>
      </c>
      <c r="I11453">
        <v>0</v>
      </c>
    </row>
    <row r="11454" spans="1:9">
      <c r="A11454" s="7">
        <v>11452.5</v>
      </c>
      <c r="B11454" s="7">
        <v>0</v>
      </c>
      <c r="C11454" s="7"/>
      <c r="D11454" s="7"/>
      <c r="E11454" s="7"/>
      <c r="H11454">
        <v>11452.5</v>
      </c>
      <c r="I11454">
        <v>0</v>
      </c>
    </row>
    <row r="11455" spans="1:9">
      <c r="A11455" s="7">
        <v>11453.5</v>
      </c>
      <c r="B11455" s="7">
        <v>0</v>
      </c>
      <c r="C11455" s="7"/>
      <c r="D11455" s="7"/>
      <c r="E11455" s="7"/>
      <c r="H11455">
        <v>11453.5</v>
      </c>
      <c r="I11455">
        <v>0</v>
      </c>
    </row>
    <row r="11456" spans="1:9">
      <c r="A11456" s="7">
        <v>11454.5</v>
      </c>
      <c r="B11456" s="7">
        <v>0</v>
      </c>
      <c r="C11456" s="7"/>
      <c r="D11456" s="7"/>
      <c r="E11456" s="7"/>
      <c r="H11456">
        <v>11454.5</v>
      </c>
      <c r="I11456">
        <v>0</v>
      </c>
    </row>
    <row r="11457" spans="1:9">
      <c r="A11457" s="7">
        <v>11455.5</v>
      </c>
      <c r="B11457" s="7">
        <v>0</v>
      </c>
      <c r="C11457" s="7"/>
      <c r="D11457" s="7"/>
      <c r="E11457" s="7"/>
      <c r="H11457">
        <v>11455.5</v>
      </c>
      <c r="I11457">
        <v>0</v>
      </c>
    </row>
    <row r="11458" spans="1:9">
      <c r="A11458" s="7">
        <v>11456.5</v>
      </c>
      <c r="B11458" s="7">
        <v>0</v>
      </c>
      <c r="C11458" s="7"/>
      <c r="D11458" s="7"/>
      <c r="E11458" s="7"/>
      <c r="H11458">
        <v>11456.5</v>
      </c>
      <c r="I11458">
        <v>0</v>
      </c>
    </row>
    <row r="11459" spans="1:9">
      <c r="A11459" s="7">
        <v>11457.5</v>
      </c>
      <c r="B11459" s="7">
        <v>0</v>
      </c>
      <c r="C11459" s="7"/>
      <c r="D11459" s="7"/>
      <c r="E11459" s="7"/>
      <c r="H11459">
        <v>11457.5</v>
      </c>
      <c r="I11459">
        <v>0</v>
      </c>
    </row>
    <row r="11460" spans="1:9">
      <c r="A11460" s="7">
        <v>11458.5</v>
      </c>
      <c r="B11460" s="7">
        <v>0</v>
      </c>
      <c r="C11460" s="7"/>
      <c r="D11460" s="7"/>
      <c r="E11460" s="7"/>
      <c r="H11460">
        <v>11458.5</v>
      </c>
      <c r="I11460">
        <v>0</v>
      </c>
    </row>
    <row r="11461" spans="1:9">
      <c r="A11461" s="7">
        <v>11459.5</v>
      </c>
      <c r="B11461" s="7">
        <v>0</v>
      </c>
      <c r="C11461" s="7"/>
      <c r="D11461" s="7"/>
      <c r="E11461" s="7"/>
      <c r="H11461">
        <v>11459.5</v>
      </c>
      <c r="I11461">
        <v>0</v>
      </c>
    </row>
    <row r="11462" spans="1:9">
      <c r="A11462" s="7">
        <v>11460.5</v>
      </c>
      <c r="B11462" s="7">
        <v>0</v>
      </c>
      <c r="C11462" s="7"/>
      <c r="D11462" s="7"/>
      <c r="E11462" s="7"/>
      <c r="H11462">
        <v>11460.5</v>
      </c>
      <c r="I11462">
        <v>0</v>
      </c>
    </row>
    <row r="11463" spans="1:9">
      <c r="A11463" s="7">
        <v>11461.5</v>
      </c>
      <c r="B11463" s="7">
        <v>0</v>
      </c>
      <c r="C11463" s="7"/>
      <c r="D11463" s="7"/>
      <c r="E11463" s="7"/>
      <c r="H11463">
        <v>11461.5</v>
      </c>
      <c r="I11463">
        <v>0</v>
      </c>
    </row>
    <row r="11464" spans="1:9">
      <c r="A11464" s="7">
        <v>11462.5</v>
      </c>
      <c r="B11464" s="7">
        <v>0</v>
      </c>
      <c r="C11464" s="7"/>
      <c r="D11464" s="7"/>
      <c r="E11464" s="7"/>
      <c r="H11464">
        <v>11462.5</v>
      </c>
      <c r="I11464">
        <v>0</v>
      </c>
    </row>
    <row r="11465" spans="1:9">
      <c r="A11465" s="7">
        <v>11463.5</v>
      </c>
      <c r="B11465" s="7">
        <v>0</v>
      </c>
      <c r="C11465" s="7"/>
      <c r="D11465" s="7"/>
      <c r="E11465" s="7"/>
      <c r="H11465">
        <v>11463.5</v>
      </c>
      <c r="I11465">
        <v>0</v>
      </c>
    </row>
    <row r="11466" spans="1:9">
      <c r="A11466" s="7">
        <v>11464.5</v>
      </c>
      <c r="B11466" s="7">
        <v>0</v>
      </c>
      <c r="C11466" s="7"/>
      <c r="D11466" s="7"/>
      <c r="E11466" s="7"/>
      <c r="H11466">
        <v>11464.5</v>
      </c>
      <c r="I11466">
        <v>0</v>
      </c>
    </row>
    <row r="11467" spans="1:9">
      <c r="A11467" s="7">
        <v>11465.5</v>
      </c>
      <c r="B11467" s="7">
        <v>0</v>
      </c>
      <c r="C11467" s="7"/>
      <c r="D11467" s="7"/>
      <c r="E11467" s="7"/>
      <c r="H11467">
        <v>11465.5</v>
      </c>
      <c r="I11467">
        <v>0</v>
      </c>
    </row>
    <row r="11468" spans="1:9">
      <c r="A11468" s="7">
        <v>11466.5</v>
      </c>
      <c r="B11468" s="7">
        <v>0</v>
      </c>
      <c r="C11468" s="7"/>
      <c r="D11468" s="7"/>
      <c r="E11468" s="7"/>
      <c r="H11468">
        <v>11466.5</v>
      </c>
      <c r="I11468">
        <v>0</v>
      </c>
    </row>
    <row r="11469" spans="1:9">
      <c r="A11469" s="7">
        <v>11467.5</v>
      </c>
      <c r="B11469" s="7">
        <v>0</v>
      </c>
      <c r="C11469" s="7"/>
      <c r="D11469" s="7"/>
      <c r="E11469" s="7"/>
      <c r="H11469">
        <v>11467.5</v>
      </c>
      <c r="I11469">
        <v>0</v>
      </c>
    </row>
    <row r="11470" spans="1:9">
      <c r="A11470" s="7">
        <v>11468.5</v>
      </c>
      <c r="B11470" s="7">
        <v>0</v>
      </c>
      <c r="C11470" s="7"/>
      <c r="D11470" s="7"/>
      <c r="E11470" s="7"/>
      <c r="H11470">
        <v>11468.5</v>
      </c>
      <c r="I11470">
        <v>0</v>
      </c>
    </row>
    <row r="11471" spans="1:9">
      <c r="A11471" s="7">
        <v>11469.5</v>
      </c>
      <c r="B11471" s="7">
        <v>0</v>
      </c>
      <c r="C11471" s="7"/>
      <c r="D11471" s="7"/>
      <c r="E11471" s="7"/>
      <c r="H11471">
        <v>11469.5</v>
      </c>
      <c r="I11471">
        <v>0</v>
      </c>
    </row>
    <row r="11472" spans="1:9">
      <c r="A11472" s="7">
        <v>11470.5</v>
      </c>
      <c r="B11472" s="7">
        <v>0</v>
      </c>
      <c r="C11472" s="7"/>
      <c r="D11472" s="7"/>
      <c r="E11472" s="7"/>
      <c r="H11472">
        <v>11470.5</v>
      </c>
      <c r="I11472">
        <v>1</v>
      </c>
    </row>
    <row r="11473" spans="1:9">
      <c r="A11473" s="7">
        <v>11471.5</v>
      </c>
      <c r="B11473" s="7">
        <v>0</v>
      </c>
      <c r="C11473" s="7"/>
      <c r="D11473" s="7"/>
      <c r="E11473" s="7"/>
      <c r="H11473">
        <v>11471.5</v>
      </c>
      <c r="I11473">
        <v>0</v>
      </c>
    </row>
    <row r="11474" spans="1:9">
      <c r="A11474" s="7">
        <v>11472.5</v>
      </c>
      <c r="B11474" s="7">
        <v>0</v>
      </c>
      <c r="C11474" s="7"/>
      <c r="D11474" s="7"/>
      <c r="E11474" s="7"/>
      <c r="H11474">
        <v>11472.5</v>
      </c>
      <c r="I11474">
        <v>0</v>
      </c>
    </row>
    <row r="11475" spans="1:9">
      <c r="A11475" s="7">
        <v>11473.5</v>
      </c>
      <c r="B11475" s="7">
        <v>0</v>
      </c>
      <c r="C11475" s="7"/>
      <c r="D11475" s="7"/>
      <c r="E11475" s="7"/>
      <c r="H11475">
        <v>11473.5</v>
      </c>
      <c r="I11475">
        <v>0</v>
      </c>
    </row>
    <row r="11476" spans="1:9">
      <c r="A11476" s="7">
        <v>11474.5</v>
      </c>
      <c r="B11476" s="7">
        <v>0</v>
      </c>
      <c r="C11476" s="7"/>
      <c r="D11476" s="7"/>
      <c r="E11476" s="7"/>
      <c r="H11476">
        <v>11474.5</v>
      </c>
      <c r="I11476">
        <v>0</v>
      </c>
    </row>
    <row r="11477" spans="1:9">
      <c r="A11477" s="7">
        <v>11475.5</v>
      </c>
      <c r="B11477" s="7">
        <v>0</v>
      </c>
      <c r="C11477" s="7"/>
      <c r="D11477" s="7"/>
      <c r="E11477" s="7"/>
      <c r="H11477">
        <v>11475.5</v>
      </c>
      <c r="I11477">
        <v>0</v>
      </c>
    </row>
    <row r="11478" spans="1:9">
      <c r="A11478" s="7">
        <v>11476.5</v>
      </c>
      <c r="B11478" s="7">
        <v>0</v>
      </c>
      <c r="C11478" s="7"/>
      <c r="D11478" s="7"/>
      <c r="E11478" s="7"/>
      <c r="H11478">
        <v>11476.5</v>
      </c>
      <c r="I11478">
        <v>0</v>
      </c>
    </row>
    <row r="11479" spans="1:9">
      <c r="A11479" s="7">
        <v>11477.5</v>
      </c>
      <c r="B11479" s="7">
        <v>0</v>
      </c>
      <c r="C11479" s="7"/>
      <c r="D11479" s="7"/>
      <c r="E11479" s="7"/>
      <c r="H11479">
        <v>11477.5</v>
      </c>
      <c r="I11479">
        <v>0</v>
      </c>
    </row>
    <row r="11480" spans="1:9">
      <c r="A11480" s="7">
        <v>11478.5</v>
      </c>
      <c r="B11480" s="7">
        <v>0</v>
      </c>
      <c r="C11480" s="7"/>
      <c r="D11480" s="7"/>
      <c r="E11480" s="7"/>
      <c r="H11480">
        <v>11478.5</v>
      </c>
      <c r="I11480">
        <v>0</v>
      </c>
    </row>
    <row r="11481" spans="1:9">
      <c r="A11481" s="7">
        <v>11479.5</v>
      </c>
      <c r="B11481" s="7">
        <v>0</v>
      </c>
      <c r="C11481" s="7"/>
      <c r="D11481" s="7"/>
      <c r="E11481" s="7"/>
      <c r="H11481">
        <v>11479.5</v>
      </c>
      <c r="I11481">
        <v>0</v>
      </c>
    </row>
    <row r="11482" spans="1:9">
      <c r="A11482" s="7">
        <v>11480.5</v>
      </c>
      <c r="B11482" s="7">
        <v>0</v>
      </c>
      <c r="C11482" s="7"/>
      <c r="D11482" s="7"/>
      <c r="E11482" s="7"/>
      <c r="H11482">
        <v>11480.5</v>
      </c>
      <c r="I11482">
        <v>0</v>
      </c>
    </row>
    <row r="11483" spans="1:9">
      <c r="A11483" s="7">
        <v>11481.5</v>
      </c>
      <c r="B11483" s="7">
        <v>0</v>
      </c>
      <c r="C11483" s="7"/>
      <c r="D11483" s="7"/>
      <c r="E11483" s="7"/>
      <c r="H11483">
        <v>11481.5</v>
      </c>
      <c r="I11483">
        <v>0</v>
      </c>
    </row>
    <row r="11484" spans="1:9">
      <c r="A11484" s="7">
        <v>11482.5</v>
      </c>
      <c r="B11484" s="7">
        <v>0</v>
      </c>
      <c r="C11484" s="7"/>
      <c r="D11484" s="7"/>
      <c r="E11484" s="7"/>
      <c r="H11484">
        <v>11482.5</v>
      </c>
      <c r="I11484">
        <v>0</v>
      </c>
    </row>
    <row r="11485" spans="1:9">
      <c r="A11485" s="7">
        <v>11483.5</v>
      </c>
      <c r="B11485" s="7">
        <v>0</v>
      </c>
      <c r="C11485" s="7"/>
      <c r="D11485" s="7"/>
      <c r="E11485" s="7"/>
      <c r="H11485">
        <v>11483.5</v>
      </c>
      <c r="I11485">
        <v>0</v>
      </c>
    </row>
    <row r="11486" spans="1:9">
      <c r="A11486" s="7">
        <v>11484.5</v>
      </c>
      <c r="B11486" s="7">
        <v>0</v>
      </c>
      <c r="C11486" s="7"/>
      <c r="D11486" s="7"/>
      <c r="E11486" s="7"/>
      <c r="H11486">
        <v>11484.5</v>
      </c>
      <c r="I11486">
        <v>0</v>
      </c>
    </row>
    <row r="11487" spans="1:9">
      <c r="A11487" s="7">
        <v>11485.5</v>
      </c>
      <c r="B11487" s="7">
        <v>0</v>
      </c>
      <c r="C11487" s="7"/>
      <c r="D11487" s="7"/>
      <c r="E11487" s="7"/>
      <c r="H11487">
        <v>11485.5</v>
      </c>
      <c r="I11487">
        <v>0</v>
      </c>
    </row>
    <row r="11488" spans="1:9">
      <c r="A11488" s="7">
        <v>11486.5</v>
      </c>
      <c r="B11488" s="7">
        <v>0</v>
      </c>
      <c r="C11488" s="7"/>
      <c r="D11488" s="7"/>
      <c r="E11488" s="7"/>
      <c r="H11488">
        <v>11486.5</v>
      </c>
      <c r="I11488">
        <v>0</v>
      </c>
    </row>
    <row r="11489" spans="1:9">
      <c r="A11489" s="7">
        <v>11487.5</v>
      </c>
      <c r="B11489" s="7">
        <v>0</v>
      </c>
      <c r="C11489" s="7"/>
      <c r="D11489" s="7"/>
      <c r="E11489" s="7"/>
      <c r="H11489">
        <v>11487.5</v>
      </c>
      <c r="I11489">
        <v>0</v>
      </c>
    </row>
    <row r="11490" spans="1:9">
      <c r="A11490" s="7">
        <v>11488.5</v>
      </c>
      <c r="B11490" s="7">
        <v>0</v>
      </c>
      <c r="C11490" s="7"/>
      <c r="D11490" s="7"/>
      <c r="E11490" s="7"/>
      <c r="H11490">
        <v>11488.5</v>
      </c>
      <c r="I11490">
        <v>0</v>
      </c>
    </row>
    <row r="11491" spans="1:9">
      <c r="A11491" s="7">
        <v>11489.5</v>
      </c>
      <c r="B11491" s="7">
        <v>0</v>
      </c>
      <c r="C11491" s="7"/>
      <c r="D11491" s="7"/>
      <c r="E11491" s="7"/>
      <c r="H11491">
        <v>11489.5</v>
      </c>
      <c r="I11491">
        <v>0</v>
      </c>
    </row>
    <row r="11492" spans="1:9">
      <c r="A11492" s="7">
        <v>11490.5</v>
      </c>
      <c r="B11492" s="7">
        <v>0</v>
      </c>
      <c r="C11492" s="7"/>
      <c r="D11492" s="7"/>
      <c r="E11492" s="7"/>
      <c r="H11492">
        <v>11490.5</v>
      </c>
      <c r="I11492">
        <v>0</v>
      </c>
    </row>
    <row r="11493" spans="1:9">
      <c r="A11493" s="7">
        <v>11491.5</v>
      </c>
      <c r="B11493" s="7">
        <v>0</v>
      </c>
      <c r="C11493" s="7"/>
      <c r="D11493" s="7"/>
      <c r="E11493" s="7"/>
      <c r="H11493">
        <v>11491.5</v>
      </c>
      <c r="I11493">
        <v>0</v>
      </c>
    </row>
    <row r="11494" spans="1:9">
      <c r="A11494" s="7">
        <v>11492.5</v>
      </c>
      <c r="B11494" s="7">
        <v>0</v>
      </c>
      <c r="C11494" s="7"/>
      <c r="D11494" s="7"/>
      <c r="E11494" s="7"/>
      <c r="H11494">
        <v>11492.5</v>
      </c>
      <c r="I11494">
        <v>0</v>
      </c>
    </row>
    <row r="11495" spans="1:9">
      <c r="A11495" s="7">
        <v>11493.5</v>
      </c>
      <c r="B11495" s="7">
        <v>0</v>
      </c>
      <c r="C11495" s="7"/>
      <c r="D11495" s="7"/>
      <c r="E11495" s="7"/>
      <c r="H11495">
        <v>11493.5</v>
      </c>
      <c r="I11495">
        <v>0</v>
      </c>
    </row>
    <row r="11496" spans="1:9">
      <c r="A11496" s="7">
        <v>11494.5</v>
      </c>
      <c r="B11496" s="7">
        <v>0</v>
      </c>
      <c r="C11496" s="7"/>
      <c r="D11496" s="7"/>
      <c r="E11496" s="7"/>
      <c r="H11496">
        <v>11494.5</v>
      </c>
      <c r="I11496">
        <v>0</v>
      </c>
    </row>
    <row r="11497" spans="1:9">
      <c r="A11497" s="7">
        <v>11495.5</v>
      </c>
      <c r="B11497" s="7">
        <v>0</v>
      </c>
      <c r="C11497" s="7"/>
      <c r="D11497" s="7"/>
      <c r="E11497" s="7"/>
      <c r="H11497">
        <v>11495.5</v>
      </c>
      <c r="I11497">
        <v>0</v>
      </c>
    </row>
    <row r="11498" spans="1:9">
      <c r="A11498" s="7">
        <v>11496.5</v>
      </c>
      <c r="B11498" s="7">
        <v>0</v>
      </c>
      <c r="C11498" s="7"/>
      <c r="D11498" s="7"/>
      <c r="E11498" s="7"/>
      <c r="H11498">
        <v>11496.5</v>
      </c>
      <c r="I11498">
        <v>0</v>
      </c>
    </row>
    <row r="11499" spans="1:9">
      <c r="A11499" s="7">
        <v>11497.5</v>
      </c>
      <c r="B11499" s="7">
        <v>0</v>
      </c>
      <c r="C11499" s="7"/>
      <c r="D11499" s="7"/>
      <c r="E11499" s="7"/>
      <c r="H11499">
        <v>11497.5</v>
      </c>
      <c r="I11499">
        <v>0</v>
      </c>
    </row>
    <row r="11500" spans="1:9">
      <c r="A11500" s="7">
        <v>11498.5</v>
      </c>
      <c r="B11500" s="7">
        <v>0</v>
      </c>
      <c r="C11500" s="7"/>
      <c r="D11500" s="7"/>
      <c r="E11500" s="7"/>
      <c r="H11500">
        <v>11498.5</v>
      </c>
      <c r="I11500">
        <v>0</v>
      </c>
    </row>
    <row r="11501" spans="1:9">
      <c r="A11501" s="7">
        <v>11499.5</v>
      </c>
      <c r="B11501" s="7">
        <v>0</v>
      </c>
      <c r="C11501" s="7"/>
      <c r="D11501" s="7"/>
      <c r="E11501" s="7"/>
      <c r="H11501">
        <v>11499.5</v>
      </c>
      <c r="I11501">
        <v>0</v>
      </c>
    </row>
    <row r="11502" spans="1:9">
      <c r="A11502" s="7">
        <v>11500.5</v>
      </c>
      <c r="B11502" s="7">
        <v>0</v>
      </c>
      <c r="C11502" s="7"/>
      <c r="D11502" s="7"/>
      <c r="E11502" s="7"/>
      <c r="H11502">
        <v>11500.5</v>
      </c>
      <c r="I11502">
        <v>0</v>
      </c>
    </row>
    <row r="11503" spans="1:9">
      <c r="A11503" s="7">
        <v>11501.5</v>
      </c>
      <c r="B11503" s="7">
        <v>0</v>
      </c>
      <c r="C11503" s="7"/>
      <c r="D11503" s="7"/>
      <c r="E11503" s="7"/>
      <c r="H11503">
        <v>11501.5</v>
      </c>
      <c r="I11503">
        <v>0</v>
      </c>
    </row>
    <row r="11504" spans="1:9">
      <c r="A11504" s="7">
        <v>11502.5</v>
      </c>
      <c r="B11504" s="7">
        <v>0</v>
      </c>
      <c r="C11504" s="7"/>
      <c r="D11504" s="7"/>
      <c r="E11504" s="7"/>
      <c r="H11504">
        <v>11502.5</v>
      </c>
      <c r="I11504">
        <v>0</v>
      </c>
    </row>
    <row r="11505" spans="1:9">
      <c r="A11505" s="7">
        <v>11503.5</v>
      </c>
      <c r="B11505" s="7">
        <v>0</v>
      </c>
      <c r="C11505" s="7"/>
      <c r="D11505" s="7"/>
      <c r="E11505" s="7"/>
      <c r="H11505">
        <v>11503.5</v>
      </c>
      <c r="I11505">
        <v>0</v>
      </c>
    </row>
    <row r="11506" spans="1:9">
      <c r="A11506" s="7">
        <v>11504.5</v>
      </c>
      <c r="B11506" s="7">
        <v>0</v>
      </c>
      <c r="C11506" s="7"/>
      <c r="D11506" s="7"/>
      <c r="E11506" s="7"/>
      <c r="H11506">
        <v>11504.5</v>
      </c>
      <c r="I11506">
        <v>0</v>
      </c>
    </row>
    <row r="11507" spans="1:9">
      <c r="A11507" s="7">
        <v>11505.5</v>
      </c>
      <c r="B11507" s="7">
        <v>0</v>
      </c>
      <c r="C11507" s="7"/>
      <c r="D11507" s="7"/>
      <c r="E11507" s="7"/>
      <c r="H11507">
        <v>11505.5</v>
      </c>
      <c r="I11507">
        <v>0</v>
      </c>
    </row>
    <row r="11508" spans="1:9">
      <c r="A11508" s="7">
        <v>11506.5</v>
      </c>
      <c r="B11508" s="7">
        <v>0</v>
      </c>
      <c r="C11508" s="7"/>
      <c r="D11508" s="7"/>
      <c r="E11508" s="7"/>
      <c r="H11508">
        <v>11506.5</v>
      </c>
      <c r="I11508">
        <v>0</v>
      </c>
    </row>
    <row r="11509" spans="1:9">
      <c r="A11509" s="7">
        <v>11507.5</v>
      </c>
      <c r="B11509" s="7">
        <v>0</v>
      </c>
      <c r="C11509" s="7"/>
      <c r="D11509" s="7"/>
      <c r="E11509" s="7"/>
      <c r="H11509">
        <v>11507.5</v>
      </c>
      <c r="I11509">
        <v>0</v>
      </c>
    </row>
    <row r="11510" spans="1:9">
      <c r="A11510" s="7">
        <v>11508.5</v>
      </c>
      <c r="B11510" s="7">
        <v>0</v>
      </c>
      <c r="C11510" s="7"/>
      <c r="D11510" s="7"/>
      <c r="E11510" s="7"/>
      <c r="H11510">
        <v>11508.5</v>
      </c>
      <c r="I11510">
        <v>0</v>
      </c>
    </row>
    <row r="11511" spans="1:9">
      <c r="A11511" s="7">
        <v>11509.5</v>
      </c>
      <c r="B11511" s="7">
        <v>0</v>
      </c>
      <c r="C11511" s="7"/>
      <c r="D11511" s="7"/>
      <c r="E11511" s="7"/>
      <c r="H11511">
        <v>11509.5</v>
      </c>
      <c r="I11511">
        <v>0</v>
      </c>
    </row>
    <row r="11512" spans="1:9">
      <c r="A11512" s="7">
        <v>11510.5</v>
      </c>
      <c r="B11512" s="7">
        <v>0</v>
      </c>
      <c r="C11512" s="7"/>
      <c r="D11512" s="7"/>
      <c r="E11512" s="7"/>
      <c r="H11512">
        <v>11510.5</v>
      </c>
      <c r="I11512">
        <v>0</v>
      </c>
    </row>
    <row r="11513" spans="1:9">
      <c r="A11513" s="7">
        <v>11511.5</v>
      </c>
      <c r="B11513" s="7">
        <v>0</v>
      </c>
      <c r="C11513" s="7"/>
      <c r="D11513" s="7"/>
      <c r="E11513" s="7"/>
      <c r="H11513">
        <v>11511.5</v>
      </c>
      <c r="I11513">
        <v>0</v>
      </c>
    </row>
    <row r="11514" spans="1:9">
      <c r="A11514" s="7">
        <v>11512.5</v>
      </c>
      <c r="B11514" s="7">
        <v>0</v>
      </c>
      <c r="C11514" s="7"/>
      <c r="D11514" s="7"/>
      <c r="E11514" s="7"/>
      <c r="H11514">
        <v>11512.5</v>
      </c>
      <c r="I11514">
        <v>0</v>
      </c>
    </row>
    <row r="11515" spans="1:9">
      <c r="A11515" s="7">
        <v>11513.5</v>
      </c>
      <c r="B11515" s="7">
        <v>0</v>
      </c>
      <c r="C11515" s="7"/>
      <c r="D11515" s="7"/>
      <c r="E11515" s="7"/>
      <c r="H11515">
        <v>11513.5</v>
      </c>
      <c r="I11515">
        <v>0</v>
      </c>
    </row>
    <row r="11516" spans="1:9">
      <c r="A11516" s="7">
        <v>11514.5</v>
      </c>
      <c r="B11516" s="7">
        <v>0</v>
      </c>
      <c r="C11516" s="7"/>
      <c r="D11516" s="7"/>
      <c r="E11516" s="7"/>
      <c r="H11516">
        <v>11514.5</v>
      </c>
      <c r="I11516">
        <v>0</v>
      </c>
    </row>
    <row r="11517" spans="1:9">
      <c r="A11517" s="7">
        <v>11515.5</v>
      </c>
      <c r="B11517" s="7">
        <v>0</v>
      </c>
      <c r="C11517" s="7"/>
      <c r="D11517" s="7"/>
      <c r="E11517" s="7"/>
      <c r="H11517">
        <v>11515.5</v>
      </c>
      <c r="I11517">
        <v>0</v>
      </c>
    </row>
    <row r="11518" spans="1:9">
      <c r="A11518" s="7">
        <v>11516.5</v>
      </c>
      <c r="B11518" s="7">
        <v>0</v>
      </c>
      <c r="C11518" s="7"/>
      <c r="D11518" s="7"/>
      <c r="E11518" s="7"/>
      <c r="H11518">
        <v>11516.5</v>
      </c>
      <c r="I11518">
        <v>0</v>
      </c>
    </row>
    <row r="11519" spans="1:9">
      <c r="A11519" s="7">
        <v>11517.5</v>
      </c>
      <c r="B11519" s="7">
        <v>0</v>
      </c>
      <c r="C11519" s="7"/>
      <c r="D11519" s="7"/>
      <c r="E11519" s="7"/>
      <c r="H11519">
        <v>11517.5</v>
      </c>
      <c r="I11519">
        <v>0</v>
      </c>
    </row>
    <row r="11520" spans="1:9">
      <c r="A11520" s="7">
        <v>11518.5</v>
      </c>
      <c r="B11520" s="7">
        <v>0</v>
      </c>
      <c r="C11520" s="7"/>
      <c r="D11520" s="7"/>
      <c r="E11520" s="7"/>
      <c r="H11520">
        <v>11518.5</v>
      </c>
      <c r="I11520">
        <v>0</v>
      </c>
    </row>
    <row r="11521" spans="1:9">
      <c r="A11521" s="7">
        <v>11519.5</v>
      </c>
      <c r="B11521" s="7">
        <v>0</v>
      </c>
      <c r="C11521" s="7"/>
      <c r="D11521" s="7"/>
      <c r="E11521" s="7"/>
      <c r="H11521">
        <v>11519.5</v>
      </c>
      <c r="I11521">
        <v>0</v>
      </c>
    </row>
    <row r="11522" spans="1:9">
      <c r="A11522" s="7">
        <v>11520.5</v>
      </c>
      <c r="B11522" s="7">
        <v>0</v>
      </c>
      <c r="C11522" s="7"/>
      <c r="D11522" s="7"/>
      <c r="E11522" s="7"/>
      <c r="H11522">
        <v>11520.5</v>
      </c>
      <c r="I11522">
        <v>0</v>
      </c>
    </row>
    <row r="11523" spans="1:9">
      <c r="A11523" s="7">
        <v>11521.5</v>
      </c>
      <c r="B11523" s="7">
        <v>0</v>
      </c>
      <c r="C11523" s="7"/>
      <c r="D11523" s="7"/>
      <c r="E11523" s="7"/>
      <c r="H11523">
        <v>11521.5</v>
      </c>
      <c r="I11523">
        <v>0</v>
      </c>
    </row>
    <row r="11524" spans="1:9">
      <c r="A11524" s="7">
        <v>11522.5</v>
      </c>
      <c r="B11524" s="7">
        <v>0</v>
      </c>
      <c r="C11524" s="7"/>
      <c r="D11524" s="7"/>
      <c r="E11524" s="7"/>
      <c r="H11524">
        <v>11522.5</v>
      </c>
      <c r="I11524">
        <v>0</v>
      </c>
    </row>
    <row r="11525" spans="1:9">
      <c r="A11525" s="7">
        <v>11523.5</v>
      </c>
      <c r="B11525" s="7">
        <v>0</v>
      </c>
      <c r="C11525" s="7"/>
      <c r="D11525" s="7"/>
      <c r="E11525" s="7"/>
      <c r="H11525">
        <v>11523.5</v>
      </c>
      <c r="I11525">
        <v>0</v>
      </c>
    </row>
    <row r="11526" spans="1:9">
      <c r="A11526" s="7">
        <v>11524.5</v>
      </c>
      <c r="B11526" s="7">
        <v>0</v>
      </c>
      <c r="C11526" s="7"/>
      <c r="D11526" s="7"/>
      <c r="E11526" s="7"/>
      <c r="H11526">
        <v>11524.5</v>
      </c>
      <c r="I11526">
        <v>0</v>
      </c>
    </row>
    <row r="11527" spans="1:9">
      <c r="A11527" s="7">
        <v>11525.5</v>
      </c>
      <c r="B11527" s="7">
        <v>0</v>
      </c>
      <c r="C11527" s="7"/>
      <c r="D11527" s="7"/>
      <c r="E11527" s="7"/>
      <c r="H11527">
        <v>11525.5</v>
      </c>
      <c r="I11527">
        <v>0</v>
      </c>
    </row>
    <row r="11528" spans="1:9">
      <c r="A11528" s="7">
        <v>11526.5</v>
      </c>
      <c r="B11528" s="7">
        <v>0</v>
      </c>
      <c r="C11528" s="7"/>
      <c r="D11528" s="7"/>
      <c r="E11528" s="7"/>
      <c r="H11528">
        <v>11526.5</v>
      </c>
      <c r="I11528">
        <v>0</v>
      </c>
    </row>
    <row r="11529" spans="1:9">
      <c r="A11529" s="7">
        <v>11527.5</v>
      </c>
      <c r="B11529" s="7">
        <v>0</v>
      </c>
      <c r="C11529" s="7"/>
      <c r="D11529" s="7"/>
      <c r="E11529" s="7"/>
      <c r="H11529">
        <v>11527.5</v>
      </c>
      <c r="I11529">
        <v>0</v>
      </c>
    </row>
    <row r="11530" spans="1:9">
      <c r="A11530" s="7">
        <v>11528.5</v>
      </c>
      <c r="B11530" s="7">
        <v>0</v>
      </c>
      <c r="C11530" s="7"/>
      <c r="D11530" s="7"/>
      <c r="E11530" s="7"/>
      <c r="H11530">
        <v>11528.5</v>
      </c>
      <c r="I11530">
        <v>0</v>
      </c>
    </row>
    <row r="11531" spans="1:9">
      <c r="A11531" s="7">
        <v>11529.5</v>
      </c>
      <c r="B11531" s="7">
        <v>0</v>
      </c>
      <c r="C11531" s="7"/>
      <c r="D11531" s="7"/>
      <c r="E11531" s="7"/>
      <c r="H11531">
        <v>11529.5</v>
      </c>
      <c r="I11531">
        <v>0</v>
      </c>
    </row>
    <row r="11532" spans="1:9">
      <c r="A11532" s="7">
        <v>11530.5</v>
      </c>
      <c r="B11532" s="7">
        <v>0</v>
      </c>
      <c r="C11532" s="7"/>
      <c r="D11532" s="7"/>
      <c r="E11532" s="7"/>
      <c r="H11532">
        <v>11530.5</v>
      </c>
      <c r="I11532">
        <v>0</v>
      </c>
    </row>
    <row r="11533" spans="1:9">
      <c r="A11533" s="7">
        <v>11531.5</v>
      </c>
      <c r="B11533" s="7">
        <v>0</v>
      </c>
      <c r="C11533" s="7"/>
      <c r="D11533" s="7"/>
      <c r="E11533" s="7"/>
      <c r="H11533">
        <v>11531.5</v>
      </c>
      <c r="I11533">
        <v>0</v>
      </c>
    </row>
    <row r="11534" spans="1:9">
      <c r="A11534" s="7">
        <v>11532.5</v>
      </c>
      <c r="B11534" s="7">
        <v>0</v>
      </c>
      <c r="C11534" s="7"/>
      <c r="D11534" s="7"/>
      <c r="E11534" s="7"/>
      <c r="H11534">
        <v>11532.5</v>
      </c>
      <c r="I11534">
        <v>0</v>
      </c>
    </row>
    <row r="11535" spans="1:9">
      <c r="A11535" s="7">
        <v>11533.5</v>
      </c>
      <c r="B11535" s="7">
        <v>0</v>
      </c>
      <c r="C11535" s="7"/>
      <c r="D11535" s="7"/>
      <c r="E11535" s="7"/>
      <c r="H11535">
        <v>11533.5</v>
      </c>
      <c r="I11535">
        <v>0</v>
      </c>
    </row>
    <row r="11536" spans="1:9">
      <c r="A11536" s="7">
        <v>11534.5</v>
      </c>
      <c r="B11536" s="7">
        <v>0</v>
      </c>
      <c r="C11536" s="7"/>
      <c r="D11536" s="7"/>
      <c r="E11536" s="7"/>
      <c r="H11536">
        <v>11534.5</v>
      </c>
      <c r="I11536">
        <v>0</v>
      </c>
    </row>
    <row r="11537" spans="1:9">
      <c r="A11537" s="7">
        <v>11535.5</v>
      </c>
      <c r="B11537" s="7">
        <v>0</v>
      </c>
      <c r="C11537" s="7"/>
      <c r="D11537" s="7"/>
      <c r="E11537" s="7"/>
      <c r="H11537">
        <v>11535.5</v>
      </c>
      <c r="I11537">
        <v>0</v>
      </c>
    </row>
    <row r="11538" spans="1:9">
      <c r="A11538" s="7">
        <v>11536.5</v>
      </c>
      <c r="B11538" s="7">
        <v>0</v>
      </c>
      <c r="C11538" s="7"/>
      <c r="D11538" s="7"/>
      <c r="E11538" s="7"/>
      <c r="H11538">
        <v>11536.5</v>
      </c>
      <c r="I11538">
        <v>0</v>
      </c>
    </row>
    <row r="11539" spans="1:9">
      <c r="A11539" s="7">
        <v>11537.5</v>
      </c>
      <c r="B11539" s="7">
        <v>0</v>
      </c>
      <c r="C11539" s="7"/>
      <c r="D11539" s="7"/>
      <c r="E11539" s="7"/>
      <c r="H11539">
        <v>11537.5</v>
      </c>
      <c r="I11539">
        <v>0</v>
      </c>
    </row>
    <row r="11540" spans="1:9">
      <c r="A11540" s="7">
        <v>11538.5</v>
      </c>
      <c r="B11540" s="7">
        <v>0</v>
      </c>
      <c r="C11540" s="7"/>
      <c r="D11540" s="7"/>
      <c r="E11540" s="7"/>
      <c r="H11540">
        <v>11538.5</v>
      </c>
      <c r="I11540">
        <v>0</v>
      </c>
    </row>
    <row r="11541" spans="1:9">
      <c r="A11541" s="7">
        <v>11539.5</v>
      </c>
      <c r="B11541" s="7">
        <v>0</v>
      </c>
      <c r="C11541" s="7"/>
      <c r="D11541" s="7"/>
      <c r="E11541" s="7"/>
      <c r="H11541">
        <v>11539.5</v>
      </c>
      <c r="I11541">
        <v>0</v>
      </c>
    </row>
    <row r="11542" spans="1:9">
      <c r="A11542" s="7">
        <v>11540.5</v>
      </c>
      <c r="B11542" s="7">
        <v>0</v>
      </c>
      <c r="C11542" s="7"/>
      <c r="D11542" s="7"/>
      <c r="E11542" s="7"/>
      <c r="H11542">
        <v>11540.5</v>
      </c>
      <c r="I11542">
        <v>0</v>
      </c>
    </row>
    <row r="11543" spans="1:9">
      <c r="A11543" s="7">
        <v>11541.5</v>
      </c>
      <c r="B11543" s="7">
        <v>0</v>
      </c>
      <c r="C11543" s="7"/>
      <c r="D11543" s="7"/>
      <c r="E11543" s="7"/>
      <c r="H11543">
        <v>11541.5</v>
      </c>
      <c r="I11543">
        <v>0</v>
      </c>
    </row>
    <row r="11544" spans="1:9">
      <c r="A11544" s="7">
        <v>11542.5</v>
      </c>
      <c r="B11544" s="7">
        <v>0</v>
      </c>
      <c r="C11544" s="7"/>
      <c r="D11544" s="7"/>
      <c r="E11544" s="7"/>
      <c r="H11544">
        <v>11542.5</v>
      </c>
      <c r="I11544">
        <v>0</v>
      </c>
    </row>
    <row r="11545" spans="1:9">
      <c r="A11545" s="7">
        <v>11543.5</v>
      </c>
      <c r="B11545" s="7">
        <v>0</v>
      </c>
      <c r="C11545" s="7"/>
      <c r="D11545" s="7"/>
      <c r="E11545" s="7"/>
      <c r="H11545">
        <v>11543.5</v>
      </c>
      <c r="I11545">
        <v>0</v>
      </c>
    </row>
    <row r="11546" spans="1:9">
      <c r="A11546" s="7">
        <v>11544.5</v>
      </c>
      <c r="B11546" s="7">
        <v>0</v>
      </c>
      <c r="C11546" s="7"/>
      <c r="D11546" s="7"/>
      <c r="E11546" s="7"/>
      <c r="H11546">
        <v>11544.5</v>
      </c>
      <c r="I11546">
        <v>0</v>
      </c>
    </row>
    <row r="11547" spans="1:9">
      <c r="A11547" s="7">
        <v>11545.5</v>
      </c>
      <c r="B11547" s="7">
        <v>0</v>
      </c>
      <c r="C11547" s="7"/>
      <c r="D11547" s="7"/>
      <c r="E11547" s="7"/>
      <c r="H11547">
        <v>11545.5</v>
      </c>
      <c r="I11547">
        <v>0</v>
      </c>
    </row>
    <row r="11548" spans="1:9">
      <c r="A11548" s="7">
        <v>11546.5</v>
      </c>
      <c r="B11548" s="7">
        <v>0</v>
      </c>
      <c r="C11548" s="7"/>
      <c r="D11548" s="7"/>
      <c r="E11548" s="7"/>
      <c r="H11548">
        <v>11546.5</v>
      </c>
      <c r="I11548">
        <v>0</v>
      </c>
    </row>
    <row r="11549" spans="1:9">
      <c r="A11549" s="7">
        <v>11547.5</v>
      </c>
      <c r="B11549" s="7">
        <v>0</v>
      </c>
      <c r="C11549" s="7"/>
      <c r="D11549" s="7"/>
      <c r="E11549" s="7"/>
      <c r="H11549">
        <v>11547.5</v>
      </c>
      <c r="I11549">
        <v>0</v>
      </c>
    </row>
    <row r="11550" spans="1:9">
      <c r="A11550" s="7">
        <v>11548.5</v>
      </c>
      <c r="B11550" s="7">
        <v>0</v>
      </c>
      <c r="C11550" s="7"/>
      <c r="D11550" s="7"/>
      <c r="E11550" s="7"/>
      <c r="H11550">
        <v>11548.5</v>
      </c>
      <c r="I11550">
        <v>0</v>
      </c>
    </row>
    <row r="11551" spans="1:9">
      <c r="A11551" s="7">
        <v>11549.5</v>
      </c>
      <c r="B11551" s="7">
        <v>0</v>
      </c>
      <c r="C11551" s="7"/>
      <c r="D11551" s="7"/>
      <c r="E11551" s="7"/>
      <c r="H11551">
        <v>11549.5</v>
      </c>
      <c r="I11551">
        <v>0</v>
      </c>
    </row>
    <row r="11552" spans="1:9">
      <c r="A11552" s="7">
        <v>11550.5</v>
      </c>
      <c r="B11552" s="7">
        <v>0</v>
      </c>
      <c r="C11552" s="7"/>
      <c r="D11552" s="7"/>
      <c r="E11552" s="7"/>
      <c r="H11552">
        <v>11550.5</v>
      </c>
      <c r="I11552">
        <v>0</v>
      </c>
    </row>
    <row r="11553" spans="1:9">
      <c r="A11553" s="7">
        <v>11551.5</v>
      </c>
      <c r="B11553" s="7">
        <v>0</v>
      </c>
      <c r="C11553" s="7"/>
      <c r="D11553" s="7"/>
      <c r="E11553" s="7"/>
      <c r="H11553">
        <v>11551.5</v>
      </c>
      <c r="I11553">
        <v>0</v>
      </c>
    </row>
    <row r="11554" spans="1:9">
      <c r="A11554" s="7">
        <v>11552.5</v>
      </c>
      <c r="B11554" s="7">
        <v>0</v>
      </c>
      <c r="C11554" s="7"/>
      <c r="D11554" s="7"/>
      <c r="E11554" s="7"/>
      <c r="H11554">
        <v>11552.5</v>
      </c>
      <c r="I11554">
        <v>0</v>
      </c>
    </row>
    <row r="11555" spans="1:9">
      <c r="A11555" s="7">
        <v>11553.5</v>
      </c>
      <c r="B11555" s="7">
        <v>0</v>
      </c>
      <c r="C11555" s="7"/>
      <c r="D11555" s="7"/>
      <c r="E11555" s="7"/>
      <c r="H11555">
        <v>11553.5</v>
      </c>
      <c r="I11555">
        <v>0</v>
      </c>
    </row>
    <row r="11556" spans="1:9">
      <c r="A11556" s="7">
        <v>11554.5</v>
      </c>
      <c r="B11556" s="7">
        <v>0</v>
      </c>
      <c r="C11556" s="7"/>
      <c r="D11556" s="7"/>
      <c r="E11556" s="7"/>
      <c r="H11556">
        <v>11554.5</v>
      </c>
      <c r="I11556">
        <v>0</v>
      </c>
    </row>
    <row r="11557" spans="1:9">
      <c r="A11557" s="7">
        <v>11555.5</v>
      </c>
      <c r="B11557" s="7">
        <v>0</v>
      </c>
      <c r="C11557" s="7"/>
      <c r="D11557" s="7"/>
      <c r="E11557" s="7"/>
      <c r="H11557">
        <v>11555.5</v>
      </c>
      <c r="I11557">
        <v>0</v>
      </c>
    </row>
    <row r="11558" spans="1:9">
      <c r="A11558" s="7">
        <v>11556.5</v>
      </c>
      <c r="B11558" s="7">
        <v>0</v>
      </c>
      <c r="C11558" s="7"/>
      <c r="D11558" s="7"/>
      <c r="E11558" s="7"/>
      <c r="H11558">
        <v>11556.5</v>
      </c>
      <c r="I11558">
        <v>0</v>
      </c>
    </row>
    <row r="11559" spans="1:9">
      <c r="A11559" s="7">
        <v>11557.5</v>
      </c>
      <c r="B11559" s="7">
        <v>0</v>
      </c>
      <c r="C11559" s="7"/>
      <c r="D11559" s="7"/>
      <c r="E11559" s="7"/>
      <c r="H11559">
        <v>11557.5</v>
      </c>
      <c r="I11559">
        <v>0</v>
      </c>
    </row>
    <row r="11560" spans="1:9">
      <c r="A11560" s="7">
        <v>11558.5</v>
      </c>
      <c r="B11560" s="7">
        <v>0</v>
      </c>
      <c r="C11560" s="7"/>
      <c r="D11560" s="7"/>
      <c r="E11560" s="7"/>
      <c r="H11560">
        <v>11558.5</v>
      </c>
      <c r="I11560">
        <v>0</v>
      </c>
    </row>
    <row r="11561" spans="1:9">
      <c r="A11561" s="7">
        <v>11559.5</v>
      </c>
      <c r="B11561" s="7">
        <v>0</v>
      </c>
      <c r="C11561" s="7"/>
      <c r="D11561" s="7"/>
      <c r="E11561" s="7"/>
      <c r="H11561">
        <v>11559.5</v>
      </c>
      <c r="I11561">
        <v>0</v>
      </c>
    </row>
    <row r="11562" spans="1:9">
      <c r="A11562" s="7">
        <v>11560.5</v>
      </c>
      <c r="B11562" s="7">
        <v>0</v>
      </c>
      <c r="C11562" s="7"/>
      <c r="D11562" s="7"/>
      <c r="E11562" s="7"/>
      <c r="H11562">
        <v>11560.5</v>
      </c>
      <c r="I11562">
        <v>0</v>
      </c>
    </row>
    <row r="11563" spans="1:9">
      <c r="A11563" s="7">
        <v>11561.5</v>
      </c>
      <c r="B11563" s="7">
        <v>0</v>
      </c>
      <c r="C11563" s="7"/>
      <c r="D11563" s="7"/>
      <c r="E11563" s="7"/>
      <c r="H11563">
        <v>11561.5</v>
      </c>
      <c r="I11563">
        <v>1</v>
      </c>
    </row>
    <row r="11564" spans="1:9">
      <c r="A11564" s="7">
        <v>11562.5</v>
      </c>
      <c r="B11564" s="7">
        <v>0</v>
      </c>
      <c r="C11564" s="7"/>
      <c r="D11564" s="7"/>
      <c r="E11564" s="7"/>
      <c r="H11564">
        <v>11562.5</v>
      </c>
      <c r="I11564">
        <v>0</v>
      </c>
    </row>
    <row r="11565" spans="1:9">
      <c r="A11565" s="7">
        <v>11563.5</v>
      </c>
      <c r="B11565" s="7">
        <v>0</v>
      </c>
      <c r="C11565" s="7"/>
      <c r="D11565" s="7"/>
      <c r="E11565" s="7"/>
      <c r="H11565">
        <v>11563.5</v>
      </c>
      <c r="I11565">
        <v>0</v>
      </c>
    </row>
    <row r="11566" spans="1:9">
      <c r="A11566" s="7">
        <v>11564.5</v>
      </c>
      <c r="B11566" s="7">
        <v>0</v>
      </c>
      <c r="C11566" s="7"/>
      <c r="D11566" s="7"/>
      <c r="E11566" s="7"/>
      <c r="H11566">
        <v>11564.5</v>
      </c>
      <c r="I11566">
        <v>0</v>
      </c>
    </row>
    <row r="11567" spans="1:9">
      <c r="A11567" s="7">
        <v>11565.5</v>
      </c>
      <c r="B11567" s="7">
        <v>0</v>
      </c>
      <c r="C11567" s="7"/>
      <c r="D11567" s="7"/>
      <c r="E11567" s="7"/>
      <c r="H11567">
        <v>11565.5</v>
      </c>
      <c r="I11567">
        <v>0</v>
      </c>
    </row>
    <row r="11568" spans="1:9">
      <c r="A11568" s="7">
        <v>11566.5</v>
      </c>
      <c r="B11568" s="7">
        <v>0</v>
      </c>
      <c r="C11568" s="7"/>
      <c r="D11568" s="7"/>
      <c r="E11568" s="7"/>
      <c r="H11568">
        <v>11566.5</v>
      </c>
      <c r="I11568">
        <v>0</v>
      </c>
    </row>
    <row r="11569" spans="1:9">
      <c r="A11569" s="7">
        <v>11567.5</v>
      </c>
      <c r="B11569" s="7">
        <v>0</v>
      </c>
      <c r="C11569" s="7"/>
      <c r="D11569" s="7"/>
      <c r="E11569" s="7"/>
      <c r="H11569">
        <v>11567.5</v>
      </c>
      <c r="I11569">
        <v>0</v>
      </c>
    </row>
    <row r="11570" spans="1:9">
      <c r="A11570" s="7">
        <v>11568.5</v>
      </c>
      <c r="B11570" s="7">
        <v>0</v>
      </c>
      <c r="C11570" s="7"/>
      <c r="D11570" s="7"/>
      <c r="E11570" s="7"/>
      <c r="H11570">
        <v>11568.5</v>
      </c>
      <c r="I11570">
        <v>0</v>
      </c>
    </row>
    <row r="11571" spans="1:9">
      <c r="A11571" s="7">
        <v>11569.5</v>
      </c>
      <c r="B11571" s="7">
        <v>0</v>
      </c>
      <c r="C11571" s="7"/>
      <c r="D11571" s="7"/>
      <c r="E11571" s="7"/>
      <c r="H11571">
        <v>11569.5</v>
      </c>
      <c r="I11571">
        <v>0</v>
      </c>
    </row>
    <row r="11572" spans="1:9">
      <c r="A11572" s="7">
        <v>11570.5</v>
      </c>
      <c r="B11572" s="7">
        <v>0</v>
      </c>
      <c r="C11572" s="7"/>
      <c r="D11572" s="7"/>
      <c r="E11572" s="7"/>
      <c r="H11572">
        <v>11570.5</v>
      </c>
      <c r="I11572">
        <v>0</v>
      </c>
    </row>
    <row r="11573" spans="1:9">
      <c r="A11573" s="7">
        <v>11571.5</v>
      </c>
      <c r="B11573" s="7">
        <v>0</v>
      </c>
      <c r="C11573" s="7"/>
      <c r="D11573" s="7"/>
      <c r="E11573" s="7"/>
      <c r="H11573">
        <v>11571.5</v>
      </c>
      <c r="I11573">
        <v>0</v>
      </c>
    </row>
    <row r="11574" spans="1:9">
      <c r="A11574" s="7">
        <v>11572.5</v>
      </c>
      <c r="B11574" s="7">
        <v>0</v>
      </c>
      <c r="C11574" s="7"/>
      <c r="D11574" s="7"/>
      <c r="E11574" s="7"/>
      <c r="H11574">
        <v>11572.5</v>
      </c>
      <c r="I11574">
        <v>0</v>
      </c>
    </row>
    <row r="11575" spans="1:9">
      <c r="A11575" s="7">
        <v>11573.5</v>
      </c>
      <c r="B11575" s="7">
        <v>0</v>
      </c>
      <c r="C11575" s="7"/>
      <c r="D11575" s="7"/>
      <c r="E11575" s="7"/>
      <c r="H11575">
        <v>11573.5</v>
      </c>
      <c r="I11575">
        <v>0</v>
      </c>
    </row>
    <row r="11576" spans="1:9">
      <c r="A11576" s="7">
        <v>11574.5</v>
      </c>
      <c r="B11576" s="7">
        <v>0</v>
      </c>
      <c r="C11576" s="7"/>
      <c r="D11576" s="7"/>
      <c r="E11576" s="7"/>
      <c r="H11576">
        <v>11574.5</v>
      </c>
      <c r="I11576">
        <v>0</v>
      </c>
    </row>
    <row r="11577" spans="1:9">
      <c r="A11577" s="7">
        <v>11575.5</v>
      </c>
      <c r="B11577" s="7">
        <v>0</v>
      </c>
      <c r="C11577" s="7"/>
      <c r="D11577" s="7"/>
      <c r="E11577" s="7"/>
      <c r="H11577">
        <v>11575.5</v>
      </c>
      <c r="I11577">
        <v>0</v>
      </c>
    </row>
    <row r="11578" spans="1:9">
      <c r="A11578" s="7">
        <v>11576.5</v>
      </c>
      <c r="B11578" s="7">
        <v>0</v>
      </c>
      <c r="C11578" s="7"/>
      <c r="D11578" s="7"/>
      <c r="E11578" s="7"/>
      <c r="H11578">
        <v>11576.5</v>
      </c>
      <c r="I11578">
        <v>0</v>
      </c>
    </row>
    <row r="11579" spans="1:9">
      <c r="A11579" s="7">
        <v>11577.5</v>
      </c>
      <c r="B11579" s="7">
        <v>0</v>
      </c>
      <c r="C11579" s="7"/>
      <c r="D11579" s="7"/>
      <c r="E11579" s="7"/>
      <c r="H11579">
        <v>11577.5</v>
      </c>
      <c r="I11579">
        <v>0</v>
      </c>
    </row>
    <row r="11580" spans="1:9">
      <c r="A11580" s="7">
        <v>11578.5</v>
      </c>
      <c r="B11580" s="7">
        <v>0</v>
      </c>
      <c r="C11580" s="7"/>
      <c r="D11580" s="7"/>
      <c r="E11580" s="7"/>
      <c r="H11580">
        <v>11578.5</v>
      </c>
      <c r="I11580">
        <v>0</v>
      </c>
    </row>
    <row r="11581" spans="1:9">
      <c r="A11581" s="7">
        <v>11579.5</v>
      </c>
      <c r="B11581" s="7">
        <v>0</v>
      </c>
      <c r="C11581" s="7"/>
      <c r="D11581" s="7"/>
      <c r="E11581" s="7"/>
      <c r="H11581">
        <v>11579.5</v>
      </c>
      <c r="I11581">
        <v>0</v>
      </c>
    </row>
    <row r="11582" spans="1:9">
      <c r="A11582" s="7">
        <v>11580.5</v>
      </c>
      <c r="B11582" s="7">
        <v>0</v>
      </c>
      <c r="C11582" s="7"/>
      <c r="D11582" s="7"/>
      <c r="E11582" s="7"/>
      <c r="H11582">
        <v>11580.5</v>
      </c>
      <c r="I11582">
        <v>0</v>
      </c>
    </row>
    <row r="11583" spans="1:9">
      <c r="A11583" s="7">
        <v>11581.5</v>
      </c>
      <c r="B11583" s="7">
        <v>0</v>
      </c>
      <c r="C11583" s="7"/>
      <c r="D11583" s="7"/>
      <c r="E11583" s="7"/>
      <c r="H11583">
        <v>11581.5</v>
      </c>
      <c r="I11583">
        <v>0</v>
      </c>
    </row>
    <row r="11584" spans="1:9">
      <c r="A11584" s="7">
        <v>11582.5</v>
      </c>
      <c r="B11584" s="7">
        <v>0</v>
      </c>
      <c r="C11584" s="7"/>
      <c r="D11584" s="7"/>
      <c r="E11584" s="7"/>
      <c r="H11584">
        <v>11582.5</v>
      </c>
      <c r="I11584">
        <v>0</v>
      </c>
    </row>
    <row r="11585" spans="1:9">
      <c r="A11585" s="7">
        <v>11583.5</v>
      </c>
      <c r="B11585" s="7">
        <v>0</v>
      </c>
      <c r="C11585" s="7"/>
      <c r="D11585" s="7"/>
      <c r="E11585" s="7"/>
      <c r="H11585">
        <v>11583.5</v>
      </c>
      <c r="I11585">
        <v>0</v>
      </c>
    </row>
    <row r="11586" spans="1:9">
      <c r="A11586" s="7">
        <v>11584.5</v>
      </c>
      <c r="B11586" s="7">
        <v>0</v>
      </c>
      <c r="C11586" s="7"/>
      <c r="D11586" s="7"/>
      <c r="E11586" s="7"/>
      <c r="H11586">
        <v>11584.5</v>
      </c>
      <c r="I11586">
        <v>0</v>
      </c>
    </row>
    <row r="11587" spans="1:9">
      <c r="A11587" s="7">
        <v>11585.5</v>
      </c>
      <c r="B11587" s="7">
        <v>0</v>
      </c>
      <c r="C11587" s="7"/>
      <c r="D11587" s="7"/>
      <c r="E11587" s="7"/>
      <c r="H11587">
        <v>11585.5</v>
      </c>
      <c r="I11587">
        <v>0</v>
      </c>
    </row>
    <row r="11588" spans="1:9">
      <c r="A11588" s="7">
        <v>11586.5</v>
      </c>
      <c r="B11588" s="7">
        <v>0</v>
      </c>
      <c r="C11588" s="7"/>
      <c r="D11588" s="7"/>
      <c r="E11588" s="7"/>
      <c r="H11588">
        <v>11586.5</v>
      </c>
      <c r="I11588">
        <v>0</v>
      </c>
    </row>
    <row r="11589" spans="1:9">
      <c r="A11589" s="7">
        <v>11587.5</v>
      </c>
      <c r="B11589" s="7">
        <v>0</v>
      </c>
      <c r="C11589" s="7"/>
      <c r="D11589" s="7"/>
      <c r="E11589" s="7"/>
      <c r="H11589">
        <v>11587.5</v>
      </c>
      <c r="I11589">
        <v>0</v>
      </c>
    </row>
    <row r="11590" spans="1:9">
      <c r="A11590" s="7">
        <v>11588.5</v>
      </c>
      <c r="B11590" s="7">
        <v>0</v>
      </c>
      <c r="C11590" s="7"/>
      <c r="D11590" s="7"/>
      <c r="E11590" s="7"/>
      <c r="H11590">
        <v>11588.5</v>
      </c>
      <c r="I11590">
        <v>0</v>
      </c>
    </row>
    <row r="11591" spans="1:9">
      <c r="A11591" s="7">
        <v>11589.5</v>
      </c>
      <c r="B11591" s="7">
        <v>1</v>
      </c>
      <c r="C11591" s="7"/>
      <c r="D11591" s="7"/>
      <c r="E11591" s="7"/>
      <c r="H11591">
        <v>11589.5</v>
      </c>
      <c r="I11591">
        <v>0</v>
      </c>
    </row>
    <row r="11592" spans="1:9">
      <c r="A11592" s="7">
        <v>11590.5</v>
      </c>
      <c r="B11592" s="7">
        <v>0</v>
      </c>
      <c r="C11592" s="7"/>
      <c r="D11592" s="7"/>
      <c r="E11592" s="7"/>
      <c r="H11592">
        <v>11590.5</v>
      </c>
      <c r="I11592">
        <v>0</v>
      </c>
    </row>
    <row r="11593" spans="1:9">
      <c r="A11593" s="7">
        <v>11591.5</v>
      </c>
      <c r="B11593" s="7">
        <v>0</v>
      </c>
      <c r="C11593" s="7"/>
      <c r="D11593" s="7"/>
      <c r="E11593" s="7"/>
      <c r="H11593">
        <v>11591.5</v>
      </c>
      <c r="I11593">
        <v>0</v>
      </c>
    </row>
    <row r="11594" spans="1:9">
      <c r="A11594" s="7">
        <v>11592.5</v>
      </c>
      <c r="B11594" s="7">
        <v>0</v>
      </c>
      <c r="C11594" s="7"/>
      <c r="D11594" s="7"/>
      <c r="E11594" s="7"/>
      <c r="H11594">
        <v>11592.5</v>
      </c>
      <c r="I11594">
        <v>0</v>
      </c>
    </row>
    <row r="11595" spans="1:9">
      <c r="A11595" s="7">
        <v>11593.5</v>
      </c>
      <c r="B11595" s="7">
        <v>0</v>
      </c>
      <c r="C11595" s="7"/>
      <c r="D11595" s="7"/>
      <c r="E11595" s="7"/>
      <c r="H11595">
        <v>11593.5</v>
      </c>
      <c r="I11595">
        <v>0</v>
      </c>
    </row>
    <row r="11596" spans="1:9">
      <c r="A11596" s="7">
        <v>11594.5</v>
      </c>
      <c r="B11596" s="7">
        <v>0</v>
      </c>
      <c r="C11596" s="7"/>
      <c r="D11596" s="7"/>
      <c r="E11596" s="7"/>
      <c r="H11596">
        <v>11594.5</v>
      </c>
      <c r="I11596">
        <v>0</v>
      </c>
    </row>
    <row r="11597" spans="1:9">
      <c r="A11597" s="7">
        <v>11595.5</v>
      </c>
      <c r="B11597" s="7">
        <v>0</v>
      </c>
      <c r="C11597" s="7"/>
      <c r="D11597" s="7"/>
      <c r="E11597" s="7"/>
      <c r="H11597">
        <v>11595.5</v>
      </c>
      <c r="I11597">
        <v>0</v>
      </c>
    </row>
    <row r="11598" spans="1:9">
      <c r="A11598" s="7">
        <v>11596.5</v>
      </c>
      <c r="B11598" s="7">
        <v>0</v>
      </c>
      <c r="C11598" s="7"/>
      <c r="D11598" s="7"/>
      <c r="E11598" s="7"/>
      <c r="H11598">
        <v>11596.5</v>
      </c>
      <c r="I11598">
        <v>0</v>
      </c>
    </row>
    <row r="11599" spans="1:9">
      <c r="A11599" s="7">
        <v>11597.5</v>
      </c>
      <c r="B11599" s="7">
        <v>0</v>
      </c>
      <c r="C11599" s="7"/>
      <c r="D11599" s="7"/>
      <c r="E11599" s="7"/>
      <c r="H11599">
        <v>11597.5</v>
      </c>
      <c r="I11599">
        <v>0</v>
      </c>
    </row>
    <row r="11600" spans="1:9">
      <c r="A11600" s="7">
        <v>11598.5</v>
      </c>
      <c r="B11600" s="7">
        <v>0</v>
      </c>
      <c r="C11600" s="7"/>
      <c r="D11600" s="7"/>
      <c r="E11600" s="7"/>
      <c r="H11600">
        <v>11598.5</v>
      </c>
      <c r="I11600">
        <v>0</v>
      </c>
    </row>
    <row r="11601" spans="1:9">
      <c r="A11601" s="7">
        <v>11599.5</v>
      </c>
      <c r="B11601" s="7">
        <v>0</v>
      </c>
      <c r="C11601" s="7"/>
      <c r="D11601" s="7"/>
      <c r="E11601" s="7"/>
      <c r="H11601">
        <v>11599.5</v>
      </c>
      <c r="I11601">
        <v>0</v>
      </c>
    </row>
    <row r="11602" spans="1:9">
      <c r="A11602" s="7">
        <v>11600.5</v>
      </c>
      <c r="B11602" s="7">
        <v>0</v>
      </c>
      <c r="C11602" s="7"/>
      <c r="D11602" s="7"/>
      <c r="E11602" s="7"/>
      <c r="H11602">
        <v>11600.5</v>
      </c>
      <c r="I11602">
        <v>0</v>
      </c>
    </row>
    <row r="11603" spans="1:9">
      <c r="A11603" s="7">
        <v>11601.5</v>
      </c>
      <c r="B11603" s="7">
        <v>0</v>
      </c>
      <c r="C11603" s="7"/>
      <c r="D11603" s="7"/>
      <c r="E11603" s="7"/>
      <c r="H11603">
        <v>11601.5</v>
      </c>
      <c r="I11603">
        <v>0</v>
      </c>
    </row>
    <row r="11604" spans="1:9">
      <c r="A11604" s="7">
        <v>11602.5</v>
      </c>
      <c r="B11604" s="7">
        <v>0</v>
      </c>
      <c r="C11604" s="7"/>
      <c r="D11604" s="7"/>
      <c r="E11604" s="7"/>
      <c r="H11604">
        <v>11602.5</v>
      </c>
      <c r="I11604">
        <v>0</v>
      </c>
    </row>
    <row r="11605" spans="1:9">
      <c r="A11605" s="7">
        <v>11603.5</v>
      </c>
      <c r="B11605" s="7">
        <v>0</v>
      </c>
      <c r="C11605" s="7"/>
      <c r="D11605" s="7"/>
      <c r="E11605" s="7"/>
      <c r="H11605">
        <v>11603.5</v>
      </c>
      <c r="I11605">
        <v>0</v>
      </c>
    </row>
    <row r="11606" spans="1:9">
      <c r="A11606" s="7">
        <v>11604.5</v>
      </c>
      <c r="B11606" s="7">
        <v>0</v>
      </c>
      <c r="C11606" s="7"/>
      <c r="D11606" s="7"/>
      <c r="E11606" s="7"/>
      <c r="H11606">
        <v>11604.5</v>
      </c>
      <c r="I11606">
        <v>0</v>
      </c>
    </row>
    <row r="11607" spans="1:9">
      <c r="A11607" s="7">
        <v>11605.5</v>
      </c>
      <c r="B11607" s="7">
        <v>0</v>
      </c>
      <c r="C11607" s="7"/>
      <c r="D11607" s="7"/>
      <c r="E11607" s="7"/>
      <c r="H11607">
        <v>11605.5</v>
      </c>
      <c r="I11607">
        <v>0</v>
      </c>
    </row>
    <row r="11608" spans="1:9">
      <c r="A11608" s="7">
        <v>11606.5</v>
      </c>
      <c r="B11608" s="7">
        <v>0</v>
      </c>
      <c r="C11608" s="7"/>
      <c r="D11608" s="7"/>
      <c r="E11608" s="7"/>
      <c r="H11608">
        <v>11606.5</v>
      </c>
      <c r="I11608">
        <v>0</v>
      </c>
    </row>
    <row r="11609" spans="1:9">
      <c r="A11609" s="7">
        <v>11607.5</v>
      </c>
      <c r="B11609" s="7">
        <v>0</v>
      </c>
      <c r="C11609" s="7"/>
      <c r="D11609" s="7"/>
      <c r="E11609" s="7"/>
      <c r="H11609">
        <v>11607.5</v>
      </c>
      <c r="I11609">
        <v>0</v>
      </c>
    </row>
    <row r="11610" spans="1:9">
      <c r="A11610" s="7">
        <v>11608.5</v>
      </c>
      <c r="B11610" s="7">
        <v>0</v>
      </c>
      <c r="C11610" s="7"/>
      <c r="D11610" s="7"/>
      <c r="E11610" s="7"/>
      <c r="H11610">
        <v>11608.5</v>
      </c>
      <c r="I11610">
        <v>0</v>
      </c>
    </row>
    <row r="11611" spans="1:9">
      <c r="A11611" s="7">
        <v>11609.5</v>
      </c>
      <c r="B11611" s="7">
        <v>0</v>
      </c>
      <c r="C11611" s="7"/>
      <c r="D11611" s="7"/>
      <c r="E11611" s="7"/>
      <c r="H11611">
        <v>11609.5</v>
      </c>
      <c r="I11611">
        <v>0</v>
      </c>
    </row>
    <row r="11612" spans="1:9">
      <c r="A11612" s="7">
        <v>11610.5</v>
      </c>
      <c r="B11612" s="7">
        <v>0</v>
      </c>
      <c r="C11612" s="7"/>
      <c r="D11612" s="7"/>
      <c r="E11612" s="7"/>
      <c r="H11612">
        <v>11610.5</v>
      </c>
      <c r="I11612">
        <v>0</v>
      </c>
    </row>
    <row r="11613" spans="1:9">
      <c r="A11613" s="7">
        <v>11611.5</v>
      </c>
      <c r="B11613" s="7">
        <v>0</v>
      </c>
      <c r="C11613" s="7"/>
      <c r="D11613" s="7"/>
      <c r="E11613" s="7"/>
      <c r="H11613">
        <v>11611.5</v>
      </c>
      <c r="I11613">
        <v>0</v>
      </c>
    </row>
    <row r="11614" spans="1:9">
      <c r="A11614" s="7">
        <v>11612.5</v>
      </c>
      <c r="B11614" s="7">
        <v>0</v>
      </c>
      <c r="C11614" s="7"/>
      <c r="D11614" s="7"/>
      <c r="E11614" s="7"/>
      <c r="H11614">
        <v>11612.5</v>
      </c>
      <c r="I11614">
        <v>0</v>
      </c>
    </row>
    <row r="11615" spans="1:9">
      <c r="A11615" s="7">
        <v>11613.5</v>
      </c>
      <c r="B11615" s="7">
        <v>0</v>
      </c>
      <c r="C11615" s="7"/>
      <c r="D11615" s="7"/>
      <c r="E11615" s="7"/>
      <c r="H11615">
        <v>11613.5</v>
      </c>
      <c r="I11615">
        <v>0</v>
      </c>
    </row>
    <row r="11616" spans="1:9">
      <c r="A11616" s="7">
        <v>11614.5</v>
      </c>
      <c r="B11616" s="7">
        <v>0</v>
      </c>
      <c r="C11616" s="7"/>
      <c r="D11616" s="7"/>
      <c r="E11616" s="7"/>
      <c r="H11616">
        <v>11614.5</v>
      </c>
      <c r="I11616">
        <v>0</v>
      </c>
    </row>
    <row r="11617" spans="1:9">
      <c r="A11617" s="7">
        <v>11615.5</v>
      </c>
      <c r="B11617" s="7">
        <v>0</v>
      </c>
      <c r="C11617" s="7"/>
      <c r="D11617" s="7"/>
      <c r="E11617" s="7"/>
      <c r="H11617">
        <v>11615.5</v>
      </c>
      <c r="I11617">
        <v>0</v>
      </c>
    </row>
    <row r="11618" spans="1:9">
      <c r="A11618" s="7">
        <v>11616.5</v>
      </c>
      <c r="B11618" s="7">
        <v>0</v>
      </c>
      <c r="C11618" s="7"/>
      <c r="D11618" s="7"/>
      <c r="E11618" s="7"/>
      <c r="H11618">
        <v>11616.5</v>
      </c>
      <c r="I11618">
        <v>0</v>
      </c>
    </row>
    <row r="11619" spans="1:9">
      <c r="A11619" s="7">
        <v>11617.5</v>
      </c>
      <c r="B11619" s="7">
        <v>0</v>
      </c>
      <c r="C11619" s="7"/>
      <c r="D11619" s="7"/>
      <c r="E11619" s="7"/>
      <c r="H11619">
        <v>11617.5</v>
      </c>
      <c r="I11619">
        <v>0</v>
      </c>
    </row>
    <row r="11620" spans="1:9">
      <c r="A11620" s="7">
        <v>11618.5</v>
      </c>
      <c r="B11620" s="7">
        <v>0</v>
      </c>
      <c r="C11620" s="7"/>
      <c r="D11620" s="7"/>
      <c r="E11620" s="7"/>
      <c r="H11620">
        <v>11618.5</v>
      </c>
      <c r="I11620">
        <v>0</v>
      </c>
    </row>
    <row r="11621" spans="1:9">
      <c r="A11621" s="7">
        <v>11619.5</v>
      </c>
      <c r="B11621" s="7">
        <v>0</v>
      </c>
      <c r="C11621" s="7"/>
      <c r="D11621" s="7"/>
      <c r="E11621" s="7"/>
      <c r="H11621">
        <v>11619.5</v>
      </c>
      <c r="I11621">
        <v>0</v>
      </c>
    </row>
    <row r="11622" spans="1:9">
      <c r="A11622" s="7">
        <v>11620.5</v>
      </c>
      <c r="B11622" s="7">
        <v>0</v>
      </c>
      <c r="C11622" s="7"/>
      <c r="D11622" s="7"/>
      <c r="E11622" s="7"/>
      <c r="H11622">
        <v>11620.5</v>
      </c>
      <c r="I11622">
        <v>0</v>
      </c>
    </row>
    <row r="11623" spans="1:9">
      <c r="A11623" s="7">
        <v>11621.5</v>
      </c>
      <c r="B11623" s="7">
        <v>0</v>
      </c>
      <c r="C11623" s="7"/>
      <c r="D11623" s="7"/>
      <c r="E11623" s="7"/>
      <c r="H11623">
        <v>11621.5</v>
      </c>
      <c r="I11623">
        <v>0</v>
      </c>
    </row>
    <row r="11624" spans="1:9">
      <c r="A11624" s="7">
        <v>11622.5</v>
      </c>
      <c r="B11624" s="7">
        <v>0</v>
      </c>
      <c r="C11624" s="7"/>
      <c r="D11624" s="7"/>
      <c r="E11624" s="7"/>
      <c r="H11624">
        <v>11622.5</v>
      </c>
      <c r="I11624">
        <v>0</v>
      </c>
    </row>
    <row r="11625" spans="1:9">
      <c r="A11625" s="7">
        <v>11623.5</v>
      </c>
      <c r="B11625" s="7">
        <v>0</v>
      </c>
      <c r="C11625" s="7"/>
      <c r="D11625" s="7"/>
      <c r="E11625" s="7"/>
      <c r="H11625">
        <v>11623.5</v>
      </c>
      <c r="I11625">
        <v>0</v>
      </c>
    </row>
    <row r="11626" spans="1:9">
      <c r="A11626" s="7">
        <v>11624.5</v>
      </c>
      <c r="B11626" s="7">
        <v>0</v>
      </c>
      <c r="C11626" s="7"/>
      <c r="D11626" s="7"/>
      <c r="E11626" s="7"/>
      <c r="H11626">
        <v>11624.5</v>
      </c>
      <c r="I11626">
        <v>0</v>
      </c>
    </row>
    <row r="11627" spans="1:9">
      <c r="A11627" s="7">
        <v>11625.5</v>
      </c>
      <c r="B11627" s="7">
        <v>0</v>
      </c>
      <c r="C11627" s="7"/>
      <c r="D11627" s="7"/>
      <c r="E11627" s="7"/>
      <c r="H11627">
        <v>11625.5</v>
      </c>
      <c r="I11627">
        <v>0</v>
      </c>
    </row>
    <row r="11628" spans="1:9">
      <c r="A11628" s="7">
        <v>11626.5</v>
      </c>
      <c r="B11628" s="7">
        <v>0</v>
      </c>
      <c r="C11628" s="7"/>
      <c r="D11628" s="7"/>
      <c r="E11628" s="7"/>
      <c r="H11628">
        <v>11626.5</v>
      </c>
      <c r="I11628">
        <v>0</v>
      </c>
    </row>
    <row r="11629" spans="1:9">
      <c r="A11629" s="7">
        <v>11627.5</v>
      </c>
      <c r="B11629" s="7">
        <v>0</v>
      </c>
      <c r="C11629" s="7"/>
      <c r="D11629" s="7"/>
      <c r="E11629" s="7"/>
      <c r="H11629">
        <v>11627.5</v>
      </c>
      <c r="I11629">
        <v>0</v>
      </c>
    </row>
    <row r="11630" spans="1:9">
      <c r="A11630" s="7">
        <v>11628.5</v>
      </c>
      <c r="B11630" s="7">
        <v>0</v>
      </c>
      <c r="C11630" s="7"/>
      <c r="D11630" s="7"/>
      <c r="E11630" s="7"/>
      <c r="H11630">
        <v>11628.5</v>
      </c>
      <c r="I11630">
        <v>0</v>
      </c>
    </row>
    <row r="11631" spans="1:9">
      <c r="A11631" s="7">
        <v>11629.5</v>
      </c>
      <c r="B11631" s="7">
        <v>0</v>
      </c>
      <c r="C11631" s="7"/>
      <c r="D11631" s="7"/>
      <c r="E11631" s="7"/>
      <c r="H11631">
        <v>11629.5</v>
      </c>
      <c r="I11631">
        <v>0</v>
      </c>
    </row>
    <row r="11632" spans="1:9">
      <c r="A11632" s="7">
        <v>11630.5</v>
      </c>
      <c r="B11632" s="7">
        <v>0</v>
      </c>
      <c r="C11632" s="7"/>
      <c r="D11632" s="7"/>
      <c r="E11632" s="7"/>
      <c r="H11632">
        <v>11630.5</v>
      </c>
      <c r="I11632">
        <v>0</v>
      </c>
    </row>
    <row r="11633" spans="1:9">
      <c r="A11633" s="7">
        <v>11631.5</v>
      </c>
      <c r="B11633" s="7">
        <v>0</v>
      </c>
      <c r="C11633" s="7"/>
      <c r="D11633" s="7"/>
      <c r="E11633" s="7"/>
      <c r="H11633">
        <v>11631.5</v>
      </c>
      <c r="I11633">
        <v>0</v>
      </c>
    </row>
    <row r="11634" spans="1:9">
      <c r="A11634" s="7">
        <v>11632.5</v>
      </c>
      <c r="B11634" s="7">
        <v>0</v>
      </c>
      <c r="C11634" s="7"/>
      <c r="D11634" s="7"/>
      <c r="E11634" s="7"/>
      <c r="H11634">
        <v>11632.5</v>
      </c>
      <c r="I11634">
        <v>0</v>
      </c>
    </row>
    <row r="11635" spans="1:9">
      <c r="A11635" s="7">
        <v>11633.5</v>
      </c>
      <c r="B11635" s="7">
        <v>0</v>
      </c>
      <c r="C11635" s="7"/>
      <c r="D11635" s="7"/>
      <c r="E11635" s="7"/>
      <c r="H11635">
        <v>11633.5</v>
      </c>
      <c r="I11635">
        <v>0</v>
      </c>
    </row>
    <row r="11636" spans="1:9">
      <c r="A11636" s="7">
        <v>11634.5</v>
      </c>
      <c r="B11636" s="7">
        <v>0</v>
      </c>
      <c r="C11636" s="7"/>
      <c r="D11636" s="7"/>
      <c r="E11636" s="7"/>
      <c r="H11636">
        <v>11634.5</v>
      </c>
      <c r="I11636">
        <v>0</v>
      </c>
    </row>
    <row r="11637" spans="1:9">
      <c r="A11637" s="7">
        <v>11635.5</v>
      </c>
      <c r="B11637" s="7">
        <v>0</v>
      </c>
      <c r="C11637" s="7"/>
      <c r="D11637" s="7"/>
      <c r="E11637" s="7"/>
      <c r="H11637">
        <v>11635.5</v>
      </c>
      <c r="I11637">
        <v>0</v>
      </c>
    </row>
    <row r="11638" spans="1:9">
      <c r="A11638" s="7">
        <v>11636.5</v>
      </c>
      <c r="B11638" s="7">
        <v>0</v>
      </c>
      <c r="C11638" s="7"/>
      <c r="D11638" s="7"/>
      <c r="E11638" s="7"/>
      <c r="H11638">
        <v>11636.5</v>
      </c>
      <c r="I11638">
        <v>0</v>
      </c>
    </row>
    <row r="11639" spans="1:9">
      <c r="A11639" s="7">
        <v>11637.5</v>
      </c>
      <c r="B11639" s="7">
        <v>0</v>
      </c>
      <c r="C11639" s="7"/>
      <c r="D11639" s="7"/>
      <c r="E11639" s="7"/>
      <c r="H11639">
        <v>11637.5</v>
      </c>
      <c r="I11639">
        <v>0</v>
      </c>
    </row>
    <row r="11640" spans="1:9">
      <c r="A11640" s="7">
        <v>11638.5</v>
      </c>
      <c r="B11640" s="7">
        <v>0</v>
      </c>
      <c r="C11640" s="7"/>
      <c r="D11640" s="7"/>
      <c r="E11640" s="7"/>
      <c r="H11640">
        <v>11638.5</v>
      </c>
      <c r="I11640">
        <v>0</v>
      </c>
    </row>
    <row r="11641" spans="1:9">
      <c r="A11641" s="7">
        <v>11639.5</v>
      </c>
      <c r="B11641" s="7">
        <v>0</v>
      </c>
      <c r="C11641" s="7"/>
      <c r="D11641" s="7"/>
      <c r="E11641" s="7"/>
      <c r="H11641">
        <v>11639.5</v>
      </c>
      <c r="I11641">
        <v>0</v>
      </c>
    </row>
    <row r="11642" spans="1:9">
      <c r="A11642" s="7">
        <v>11640.5</v>
      </c>
      <c r="B11642" s="7">
        <v>0</v>
      </c>
      <c r="C11642" s="7"/>
      <c r="D11642" s="7"/>
      <c r="E11642" s="7"/>
      <c r="H11642">
        <v>11640.5</v>
      </c>
      <c r="I11642">
        <v>0</v>
      </c>
    </row>
    <row r="11643" spans="1:9">
      <c r="A11643" s="7">
        <v>11641.5</v>
      </c>
      <c r="B11643" s="7">
        <v>0</v>
      </c>
      <c r="C11643" s="7"/>
      <c r="D11643" s="7"/>
      <c r="E11643" s="7"/>
      <c r="H11643">
        <v>11641.5</v>
      </c>
      <c r="I11643">
        <v>0</v>
      </c>
    </row>
    <row r="11644" spans="1:9">
      <c r="A11644" s="7">
        <v>11642.5</v>
      </c>
      <c r="B11644" s="7">
        <v>0</v>
      </c>
      <c r="C11644" s="7"/>
      <c r="D11644" s="7"/>
      <c r="E11644" s="7"/>
      <c r="H11644">
        <v>11642.5</v>
      </c>
      <c r="I11644">
        <v>0</v>
      </c>
    </row>
    <row r="11645" spans="1:9">
      <c r="A11645" s="7">
        <v>11643.5</v>
      </c>
      <c r="B11645" s="7">
        <v>0</v>
      </c>
      <c r="C11645" s="7"/>
      <c r="D11645" s="7"/>
      <c r="E11645" s="7"/>
      <c r="H11645">
        <v>11643.5</v>
      </c>
      <c r="I11645">
        <v>0</v>
      </c>
    </row>
    <row r="11646" spans="1:9">
      <c r="A11646" s="7">
        <v>11644.5</v>
      </c>
      <c r="B11646" s="7">
        <v>0</v>
      </c>
      <c r="C11646" s="7"/>
      <c r="D11646" s="7"/>
      <c r="E11646" s="7"/>
      <c r="H11646">
        <v>11644.5</v>
      </c>
      <c r="I11646">
        <v>0</v>
      </c>
    </row>
    <row r="11647" spans="1:9">
      <c r="A11647" s="7">
        <v>11645.5</v>
      </c>
      <c r="B11647" s="7">
        <v>0</v>
      </c>
      <c r="C11647" s="7"/>
      <c r="D11647" s="7"/>
      <c r="E11647" s="7"/>
      <c r="H11647">
        <v>11645.5</v>
      </c>
      <c r="I11647">
        <v>0</v>
      </c>
    </row>
    <row r="11648" spans="1:9">
      <c r="A11648" s="7">
        <v>11646.5</v>
      </c>
      <c r="B11648" s="7">
        <v>0</v>
      </c>
      <c r="C11648" s="7"/>
      <c r="D11648" s="7"/>
      <c r="E11648" s="7"/>
      <c r="H11648">
        <v>11646.5</v>
      </c>
      <c r="I11648">
        <v>0</v>
      </c>
    </row>
    <row r="11649" spans="1:9">
      <c r="A11649" s="7">
        <v>11647.5</v>
      </c>
      <c r="B11649" s="7">
        <v>0</v>
      </c>
      <c r="C11649" s="7"/>
      <c r="D11649" s="7"/>
      <c r="E11649" s="7"/>
      <c r="H11649">
        <v>11647.5</v>
      </c>
      <c r="I11649">
        <v>0</v>
      </c>
    </row>
    <row r="11650" spans="1:9">
      <c r="A11650" s="7">
        <v>11648.5</v>
      </c>
      <c r="B11650" s="7">
        <v>0</v>
      </c>
      <c r="C11650" s="7"/>
      <c r="D11650" s="7"/>
      <c r="E11650" s="7"/>
      <c r="H11650">
        <v>11648.5</v>
      </c>
      <c r="I11650">
        <v>0</v>
      </c>
    </row>
    <row r="11651" spans="1:9">
      <c r="A11651" s="7">
        <v>11649.5</v>
      </c>
      <c r="B11651" s="7">
        <v>0</v>
      </c>
      <c r="C11651" s="7"/>
      <c r="D11651" s="7"/>
      <c r="E11651" s="7"/>
      <c r="H11651">
        <v>11649.5</v>
      </c>
      <c r="I11651">
        <v>0</v>
      </c>
    </row>
    <row r="11652" spans="1:9">
      <c r="A11652" s="7">
        <v>11650.5</v>
      </c>
      <c r="B11652" s="7">
        <v>0</v>
      </c>
      <c r="C11652" s="7"/>
      <c r="D11652" s="7"/>
      <c r="E11652" s="7"/>
      <c r="H11652">
        <v>11650.5</v>
      </c>
      <c r="I11652">
        <v>0</v>
      </c>
    </row>
    <row r="11653" spans="1:9">
      <c r="A11653" s="7">
        <v>11651.5</v>
      </c>
      <c r="B11653" s="7">
        <v>0</v>
      </c>
      <c r="C11653" s="7"/>
      <c r="D11653" s="7"/>
      <c r="E11653" s="7"/>
      <c r="H11653">
        <v>11651.5</v>
      </c>
      <c r="I11653">
        <v>0</v>
      </c>
    </row>
    <row r="11654" spans="1:9">
      <c r="A11654" s="7">
        <v>11652.5</v>
      </c>
      <c r="B11654" s="7">
        <v>0</v>
      </c>
      <c r="C11654" s="7"/>
      <c r="D11654" s="7"/>
      <c r="E11654" s="7"/>
      <c r="H11654">
        <v>11652.5</v>
      </c>
      <c r="I11654">
        <v>0</v>
      </c>
    </row>
    <row r="11655" spans="1:9">
      <c r="A11655" s="7">
        <v>11653.5</v>
      </c>
      <c r="B11655" s="7">
        <v>0</v>
      </c>
      <c r="C11655" s="7"/>
      <c r="D11655" s="7"/>
      <c r="E11655" s="7"/>
      <c r="H11655">
        <v>11653.5</v>
      </c>
      <c r="I11655">
        <v>0</v>
      </c>
    </row>
    <row r="11656" spans="1:9">
      <c r="A11656" s="7">
        <v>11654.5</v>
      </c>
      <c r="B11656" s="7">
        <v>0</v>
      </c>
      <c r="C11656" s="7"/>
      <c r="D11656" s="7"/>
      <c r="E11656" s="7"/>
      <c r="H11656">
        <v>11654.5</v>
      </c>
      <c r="I11656">
        <v>0</v>
      </c>
    </row>
    <row r="11657" spans="1:9">
      <c r="A11657" s="7">
        <v>11655.5</v>
      </c>
      <c r="B11657" s="7">
        <v>0</v>
      </c>
      <c r="C11657" s="7"/>
      <c r="D11657" s="7"/>
      <c r="E11657" s="7"/>
      <c r="H11657">
        <v>11655.5</v>
      </c>
      <c r="I11657">
        <v>0</v>
      </c>
    </row>
    <row r="11658" spans="1:9">
      <c r="A11658" s="7">
        <v>11656.5</v>
      </c>
      <c r="B11658" s="7">
        <v>0</v>
      </c>
      <c r="C11658" s="7"/>
      <c r="D11658" s="7"/>
      <c r="E11658" s="7"/>
      <c r="H11658">
        <v>11656.5</v>
      </c>
      <c r="I11658">
        <v>0</v>
      </c>
    </row>
    <row r="11659" spans="1:9">
      <c r="A11659" s="7">
        <v>11657.5</v>
      </c>
      <c r="B11659" s="7">
        <v>0</v>
      </c>
      <c r="C11659" s="7"/>
      <c r="D11659" s="7"/>
      <c r="E11659" s="7"/>
      <c r="H11659">
        <v>11657.5</v>
      </c>
      <c r="I11659">
        <v>0</v>
      </c>
    </row>
    <row r="11660" spans="1:9">
      <c r="A11660" s="7">
        <v>11658.5</v>
      </c>
      <c r="B11660" s="7">
        <v>0</v>
      </c>
      <c r="C11660" s="7"/>
      <c r="D11660" s="7"/>
      <c r="E11660" s="7"/>
      <c r="H11660">
        <v>11658.5</v>
      </c>
      <c r="I11660">
        <v>0</v>
      </c>
    </row>
    <row r="11661" spans="1:9">
      <c r="A11661" s="7">
        <v>11659.5</v>
      </c>
      <c r="B11661" s="7">
        <v>0</v>
      </c>
      <c r="C11661" s="7"/>
      <c r="D11661" s="7"/>
      <c r="E11661" s="7"/>
      <c r="H11661">
        <v>11659.5</v>
      </c>
      <c r="I11661">
        <v>0</v>
      </c>
    </row>
    <row r="11662" spans="1:9">
      <c r="A11662" s="7">
        <v>11660.5</v>
      </c>
      <c r="B11662" s="7">
        <v>0</v>
      </c>
      <c r="C11662" s="7"/>
      <c r="D11662" s="7"/>
      <c r="E11662" s="7"/>
      <c r="H11662">
        <v>11660.5</v>
      </c>
      <c r="I11662">
        <v>0</v>
      </c>
    </row>
    <row r="11663" spans="1:9">
      <c r="A11663" s="7">
        <v>11661.5</v>
      </c>
      <c r="B11663" s="7">
        <v>0</v>
      </c>
      <c r="C11663" s="7"/>
      <c r="D11663" s="7"/>
      <c r="E11663" s="7"/>
      <c r="H11663">
        <v>11661.5</v>
      </c>
      <c r="I11663">
        <v>0</v>
      </c>
    </row>
    <row r="11664" spans="1:9">
      <c r="A11664" s="7">
        <v>11662.5</v>
      </c>
      <c r="B11664" s="7">
        <v>0</v>
      </c>
      <c r="C11664" s="7"/>
      <c r="D11664" s="7"/>
      <c r="E11664" s="7"/>
      <c r="H11664">
        <v>11662.5</v>
      </c>
      <c r="I11664">
        <v>1</v>
      </c>
    </row>
    <row r="11665" spans="1:9">
      <c r="A11665" s="7">
        <v>11663.5</v>
      </c>
      <c r="B11665" s="7">
        <v>0</v>
      </c>
      <c r="C11665" s="7"/>
      <c r="D11665" s="7"/>
      <c r="E11665" s="7"/>
      <c r="H11665">
        <v>11663.5</v>
      </c>
      <c r="I11665">
        <v>0</v>
      </c>
    </row>
    <row r="11666" spans="1:9">
      <c r="A11666" s="7">
        <v>11664.5</v>
      </c>
      <c r="B11666" s="7">
        <v>0</v>
      </c>
      <c r="C11666" s="7"/>
      <c r="D11666" s="7"/>
      <c r="E11666" s="7"/>
      <c r="H11666">
        <v>11664.5</v>
      </c>
      <c r="I11666">
        <v>0</v>
      </c>
    </row>
    <row r="11667" spans="1:9">
      <c r="A11667" s="7">
        <v>11665.5</v>
      </c>
      <c r="B11667" s="7">
        <v>0</v>
      </c>
      <c r="C11667" s="7"/>
      <c r="D11667" s="7"/>
      <c r="E11667" s="7"/>
      <c r="H11667">
        <v>11665.5</v>
      </c>
      <c r="I11667">
        <v>0</v>
      </c>
    </row>
    <row r="11668" spans="1:9">
      <c r="A11668" s="7">
        <v>11666.5</v>
      </c>
      <c r="B11668" s="7">
        <v>0</v>
      </c>
      <c r="C11668" s="7"/>
      <c r="D11668" s="7"/>
      <c r="E11668" s="7"/>
      <c r="H11668">
        <v>11666.5</v>
      </c>
      <c r="I11668">
        <v>0</v>
      </c>
    </row>
    <row r="11669" spans="1:9">
      <c r="A11669" s="7">
        <v>11667.5</v>
      </c>
      <c r="B11669" s="7">
        <v>0</v>
      </c>
      <c r="C11669" s="7"/>
      <c r="D11669" s="7"/>
      <c r="E11669" s="7"/>
      <c r="H11669">
        <v>11667.5</v>
      </c>
      <c r="I11669">
        <v>0</v>
      </c>
    </row>
    <row r="11670" spans="1:9">
      <c r="A11670" s="7">
        <v>11668.5</v>
      </c>
      <c r="B11670" s="7">
        <v>0</v>
      </c>
      <c r="C11670" s="7"/>
      <c r="D11670" s="7"/>
      <c r="E11670" s="7"/>
      <c r="H11670">
        <v>11668.5</v>
      </c>
      <c r="I11670">
        <v>0</v>
      </c>
    </row>
    <row r="11671" spans="1:9">
      <c r="A11671" s="7">
        <v>11669.5</v>
      </c>
      <c r="B11671" s="7">
        <v>0</v>
      </c>
      <c r="C11671" s="7"/>
      <c r="D11671" s="7"/>
      <c r="E11671" s="7"/>
      <c r="H11671">
        <v>11669.5</v>
      </c>
      <c r="I11671">
        <v>0</v>
      </c>
    </row>
    <row r="11672" spans="1:9">
      <c r="A11672" s="7">
        <v>11670.5</v>
      </c>
      <c r="B11672" s="7">
        <v>0</v>
      </c>
      <c r="C11672" s="7"/>
      <c r="D11672" s="7"/>
      <c r="E11672" s="7"/>
      <c r="H11672">
        <v>11670.5</v>
      </c>
      <c r="I11672">
        <v>0</v>
      </c>
    </row>
    <row r="11673" spans="1:9">
      <c r="A11673" s="7">
        <v>11671.5</v>
      </c>
      <c r="B11673" s="7">
        <v>0</v>
      </c>
      <c r="C11673" s="7"/>
      <c r="D11673" s="7"/>
      <c r="E11673" s="7"/>
      <c r="H11673">
        <v>11671.5</v>
      </c>
      <c r="I11673">
        <v>0</v>
      </c>
    </row>
    <row r="11674" spans="1:9">
      <c r="A11674" s="7">
        <v>11672.5</v>
      </c>
      <c r="B11674" s="7">
        <v>0</v>
      </c>
      <c r="C11674" s="7"/>
      <c r="D11674" s="7"/>
      <c r="E11674" s="7"/>
      <c r="H11674">
        <v>11672.5</v>
      </c>
      <c r="I11674">
        <v>0</v>
      </c>
    </row>
    <row r="11675" spans="1:9">
      <c r="A11675" s="7">
        <v>11673.5</v>
      </c>
      <c r="B11675" s="7">
        <v>0</v>
      </c>
      <c r="C11675" s="7"/>
      <c r="D11675" s="7"/>
      <c r="E11675" s="7"/>
      <c r="H11675">
        <v>11673.5</v>
      </c>
      <c r="I11675">
        <v>0</v>
      </c>
    </row>
    <row r="11676" spans="1:9">
      <c r="A11676" s="7">
        <v>11674.5</v>
      </c>
      <c r="B11676" s="7">
        <v>0</v>
      </c>
      <c r="C11676" s="7"/>
      <c r="D11676" s="7"/>
      <c r="E11676" s="7"/>
      <c r="H11676">
        <v>11674.5</v>
      </c>
      <c r="I11676">
        <v>0</v>
      </c>
    </row>
    <row r="11677" spans="1:9">
      <c r="A11677" s="7">
        <v>11675.5</v>
      </c>
      <c r="B11677" s="7">
        <v>0</v>
      </c>
      <c r="C11677" s="7"/>
      <c r="D11677" s="7"/>
      <c r="E11677" s="7"/>
      <c r="H11677">
        <v>11675.5</v>
      </c>
      <c r="I11677">
        <v>0</v>
      </c>
    </row>
    <row r="11678" spans="1:9">
      <c r="A11678" s="7">
        <v>11676.5</v>
      </c>
      <c r="B11678" s="7">
        <v>0</v>
      </c>
      <c r="C11678" s="7"/>
      <c r="D11678" s="7"/>
      <c r="E11678" s="7"/>
      <c r="H11678">
        <v>11676.5</v>
      </c>
      <c r="I11678">
        <v>0</v>
      </c>
    </row>
    <row r="11679" spans="1:9">
      <c r="A11679" s="7">
        <v>11677.5</v>
      </c>
      <c r="B11679" s="7">
        <v>0</v>
      </c>
      <c r="C11679" s="7"/>
      <c r="D11679" s="7"/>
      <c r="E11679" s="7"/>
      <c r="H11679">
        <v>11677.5</v>
      </c>
      <c r="I11679">
        <v>0</v>
      </c>
    </row>
    <row r="11680" spans="1:9">
      <c r="A11680" s="7">
        <v>11678.5</v>
      </c>
      <c r="B11680" s="7">
        <v>0</v>
      </c>
      <c r="C11680" s="7"/>
      <c r="D11680" s="7"/>
      <c r="E11680" s="7"/>
      <c r="H11680">
        <v>11678.5</v>
      </c>
      <c r="I11680">
        <v>0</v>
      </c>
    </row>
    <row r="11681" spans="1:9">
      <c r="A11681" s="7">
        <v>11679.5</v>
      </c>
      <c r="B11681" s="7">
        <v>0</v>
      </c>
      <c r="C11681" s="7"/>
      <c r="D11681" s="7"/>
      <c r="E11681" s="7"/>
      <c r="H11681">
        <v>11679.5</v>
      </c>
      <c r="I11681">
        <v>0</v>
      </c>
    </row>
    <row r="11682" spans="1:9">
      <c r="A11682" s="7">
        <v>11680.5</v>
      </c>
      <c r="B11682" s="7">
        <v>0</v>
      </c>
      <c r="C11682" s="7"/>
      <c r="D11682" s="7"/>
      <c r="E11682" s="7"/>
      <c r="H11682">
        <v>11680.5</v>
      </c>
      <c r="I11682">
        <v>0</v>
      </c>
    </row>
    <row r="11683" spans="1:9">
      <c r="A11683" s="7">
        <v>11681.5</v>
      </c>
      <c r="B11683" s="7">
        <v>0</v>
      </c>
      <c r="C11683" s="7"/>
      <c r="D11683" s="7"/>
      <c r="E11683" s="7"/>
      <c r="H11683">
        <v>11681.5</v>
      </c>
      <c r="I11683">
        <v>0</v>
      </c>
    </row>
    <row r="11684" spans="1:9">
      <c r="A11684" s="7">
        <v>11682.5</v>
      </c>
      <c r="B11684" s="7">
        <v>0</v>
      </c>
      <c r="C11684" s="7"/>
      <c r="D11684" s="7"/>
      <c r="E11684" s="7"/>
      <c r="H11684">
        <v>11682.5</v>
      </c>
      <c r="I11684">
        <v>0</v>
      </c>
    </row>
    <row r="11685" spans="1:9">
      <c r="A11685" s="7">
        <v>11683.5</v>
      </c>
      <c r="B11685" s="7">
        <v>0</v>
      </c>
      <c r="C11685" s="7"/>
      <c r="D11685" s="7"/>
      <c r="E11685" s="7"/>
      <c r="H11685">
        <v>11683.5</v>
      </c>
      <c r="I11685">
        <v>0</v>
      </c>
    </row>
    <row r="11686" spans="1:9">
      <c r="A11686" s="7">
        <v>11684.5</v>
      </c>
      <c r="B11686" s="7">
        <v>0</v>
      </c>
      <c r="C11686" s="7"/>
      <c r="D11686" s="7"/>
      <c r="E11686" s="7"/>
      <c r="H11686">
        <v>11684.5</v>
      </c>
      <c r="I11686">
        <v>0</v>
      </c>
    </row>
    <row r="11687" spans="1:9">
      <c r="A11687" s="7">
        <v>11685.5</v>
      </c>
      <c r="B11687" s="7">
        <v>0</v>
      </c>
      <c r="C11687" s="7"/>
      <c r="D11687" s="7"/>
      <c r="E11687" s="7"/>
      <c r="H11687">
        <v>11685.5</v>
      </c>
      <c r="I11687">
        <v>0</v>
      </c>
    </row>
    <row r="11688" spans="1:9">
      <c r="A11688" s="7">
        <v>11686.5</v>
      </c>
      <c r="B11688" s="7">
        <v>0</v>
      </c>
      <c r="C11688" s="7"/>
      <c r="D11688" s="7"/>
      <c r="E11688" s="7"/>
      <c r="H11688">
        <v>11686.5</v>
      </c>
      <c r="I11688">
        <v>0</v>
      </c>
    </row>
    <row r="11689" spans="1:9">
      <c r="A11689" s="7">
        <v>11687.5</v>
      </c>
      <c r="B11689" s="7">
        <v>0</v>
      </c>
      <c r="C11689" s="7"/>
      <c r="D11689" s="7"/>
      <c r="E11689" s="7"/>
      <c r="H11689">
        <v>11687.5</v>
      </c>
      <c r="I11689">
        <v>0</v>
      </c>
    </row>
    <row r="11690" spans="1:9">
      <c r="A11690" s="7">
        <v>11688.5</v>
      </c>
      <c r="B11690" s="7">
        <v>0</v>
      </c>
      <c r="C11690" s="7"/>
      <c r="D11690" s="7"/>
      <c r="E11690" s="7"/>
      <c r="H11690">
        <v>11688.5</v>
      </c>
      <c r="I11690">
        <v>0</v>
      </c>
    </row>
    <row r="11691" spans="1:9">
      <c r="A11691" s="7">
        <v>11689.5</v>
      </c>
      <c r="B11691" s="7">
        <v>0</v>
      </c>
      <c r="C11691" s="7"/>
      <c r="D11691" s="7"/>
      <c r="E11691" s="7"/>
      <c r="H11691">
        <v>11689.5</v>
      </c>
      <c r="I11691">
        <v>0</v>
      </c>
    </row>
    <row r="11692" spans="1:9">
      <c r="A11692" s="7">
        <v>11690.5</v>
      </c>
      <c r="B11692" s="7">
        <v>0</v>
      </c>
      <c r="C11692" s="7"/>
      <c r="D11692" s="7"/>
      <c r="E11692" s="7"/>
      <c r="H11692">
        <v>11690.5</v>
      </c>
      <c r="I11692">
        <v>0</v>
      </c>
    </row>
    <row r="11693" spans="1:9">
      <c r="A11693" s="7">
        <v>11691.5</v>
      </c>
      <c r="B11693" s="7">
        <v>0</v>
      </c>
      <c r="C11693" s="7"/>
      <c r="D11693" s="7"/>
      <c r="E11693" s="7"/>
      <c r="H11693">
        <v>11691.5</v>
      </c>
      <c r="I11693">
        <v>0</v>
      </c>
    </row>
    <row r="11694" spans="1:9">
      <c r="A11694" s="7">
        <v>11692.5</v>
      </c>
      <c r="B11694" s="7">
        <v>0</v>
      </c>
      <c r="C11694" s="7"/>
      <c r="D11694" s="7"/>
      <c r="E11694" s="7"/>
      <c r="H11694">
        <v>11692.5</v>
      </c>
      <c r="I11694">
        <v>0</v>
      </c>
    </row>
    <row r="11695" spans="1:9">
      <c r="A11695" s="7">
        <v>11693.5</v>
      </c>
      <c r="B11695" s="7">
        <v>0</v>
      </c>
      <c r="C11695" s="7"/>
      <c r="D11695" s="7"/>
      <c r="E11695" s="7"/>
      <c r="H11695">
        <v>11693.5</v>
      </c>
      <c r="I11695">
        <v>0</v>
      </c>
    </row>
    <row r="11696" spans="1:9">
      <c r="A11696" s="7">
        <v>11694.5</v>
      </c>
      <c r="B11696" s="7">
        <v>0</v>
      </c>
      <c r="C11696" s="7"/>
      <c r="D11696" s="7"/>
      <c r="E11696" s="7"/>
      <c r="H11696">
        <v>11694.5</v>
      </c>
      <c r="I11696">
        <v>0</v>
      </c>
    </row>
    <row r="11697" spans="1:9">
      <c r="A11697" s="7">
        <v>11695.5</v>
      </c>
      <c r="B11697" s="7">
        <v>0</v>
      </c>
      <c r="C11697" s="7"/>
      <c r="D11697" s="7"/>
      <c r="E11697" s="7"/>
      <c r="H11697">
        <v>11695.5</v>
      </c>
      <c r="I11697">
        <v>0</v>
      </c>
    </row>
    <row r="11698" spans="1:9">
      <c r="A11698" s="7">
        <v>11696.5</v>
      </c>
      <c r="B11698" s="7">
        <v>0</v>
      </c>
      <c r="C11698" s="7"/>
      <c r="D11698" s="7"/>
      <c r="E11698" s="7"/>
      <c r="H11698">
        <v>11696.5</v>
      </c>
      <c r="I11698">
        <v>0</v>
      </c>
    </row>
    <row r="11699" spans="1:9">
      <c r="A11699" s="7">
        <v>11697.5</v>
      </c>
      <c r="B11699" s="7">
        <v>0</v>
      </c>
      <c r="C11699" s="7"/>
      <c r="D11699" s="7"/>
      <c r="E11699" s="7"/>
      <c r="H11699">
        <v>11697.5</v>
      </c>
      <c r="I11699">
        <v>0</v>
      </c>
    </row>
    <row r="11700" spans="1:9">
      <c r="A11700" s="7">
        <v>11698.5</v>
      </c>
      <c r="B11700" s="7">
        <v>0</v>
      </c>
      <c r="C11700" s="7"/>
      <c r="D11700" s="7"/>
      <c r="E11700" s="7"/>
      <c r="H11700">
        <v>11698.5</v>
      </c>
      <c r="I11700">
        <v>0</v>
      </c>
    </row>
    <row r="11701" spans="1:9">
      <c r="A11701" s="7">
        <v>11699.5</v>
      </c>
      <c r="B11701" s="7">
        <v>0</v>
      </c>
      <c r="C11701" s="7"/>
      <c r="D11701" s="7"/>
      <c r="E11701" s="7"/>
      <c r="H11701">
        <v>11699.5</v>
      </c>
      <c r="I11701">
        <v>0</v>
      </c>
    </row>
    <row r="11702" spans="1:9">
      <c r="A11702" s="7">
        <v>11700.5</v>
      </c>
      <c r="B11702" s="7">
        <v>0</v>
      </c>
      <c r="C11702" s="7"/>
      <c r="D11702" s="7"/>
      <c r="E11702" s="7"/>
      <c r="H11702">
        <v>11700.5</v>
      </c>
      <c r="I11702">
        <v>0</v>
      </c>
    </row>
    <row r="11703" spans="1:9">
      <c r="A11703" s="7">
        <v>11701.5</v>
      </c>
      <c r="B11703" s="7">
        <v>0</v>
      </c>
      <c r="C11703" s="7"/>
      <c r="D11703" s="7"/>
      <c r="E11703" s="7"/>
      <c r="H11703">
        <v>11701.5</v>
      </c>
      <c r="I11703">
        <v>0</v>
      </c>
    </row>
    <row r="11704" spans="1:9">
      <c r="A11704" s="7">
        <v>11702.5</v>
      </c>
      <c r="B11704" s="7">
        <v>0</v>
      </c>
      <c r="C11704" s="7"/>
      <c r="D11704" s="7"/>
      <c r="E11704" s="7"/>
      <c r="H11704">
        <v>11702.5</v>
      </c>
      <c r="I11704">
        <v>0</v>
      </c>
    </row>
    <row r="11705" spans="1:9">
      <c r="A11705" s="7">
        <v>11703.5</v>
      </c>
      <c r="B11705" s="7">
        <v>0</v>
      </c>
      <c r="C11705" s="7"/>
      <c r="D11705" s="7"/>
      <c r="E11705" s="7"/>
      <c r="H11705">
        <v>11703.5</v>
      </c>
      <c r="I11705">
        <v>0</v>
      </c>
    </row>
    <row r="11706" spans="1:9">
      <c r="A11706" s="7">
        <v>11704.5</v>
      </c>
      <c r="B11706" s="7">
        <v>0</v>
      </c>
      <c r="C11706" s="7"/>
      <c r="D11706" s="7"/>
      <c r="E11706" s="7"/>
      <c r="H11706">
        <v>11704.5</v>
      </c>
      <c r="I11706">
        <v>0</v>
      </c>
    </row>
    <row r="11707" spans="1:9">
      <c r="A11707" s="7">
        <v>11705.5</v>
      </c>
      <c r="B11707" s="7">
        <v>0</v>
      </c>
      <c r="C11707" s="7"/>
      <c r="D11707" s="7"/>
      <c r="E11707" s="7"/>
      <c r="H11707">
        <v>11705.5</v>
      </c>
      <c r="I11707">
        <v>0</v>
      </c>
    </row>
    <row r="11708" spans="1:9">
      <c r="A11708" s="7">
        <v>11706.5</v>
      </c>
      <c r="B11708" s="7">
        <v>0</v>
      </c>
      <c r="C11708" s="7"/>
      <c r="D11708" s="7"/>
      <c r="E11708" s="7"/>
      <c r="H11708">
        <v>11706.5</v>
      </c>
      <c r="I11708">
        <v>0</v>
      </c>
    </row>
    <row r="11709" spans="1:9">
      <c r="A11709" s="7">
        <v>11707.5</v>
      </c>
      <c r="B11709" s="7">
        <v>0</v>
      </c>
      <c r="C11709" s="7"/>
      <c r="D11709" s="7"/>
      <c r="E11709" s="7"/>
      <c r="H11709">
        <v>11707.5</v>
      </c>
      <c r="I11709">
        <v>0</v>
      </c>
    </row>
    <row r="11710" spans="1:9">
      <c r="A11710" s="7">
        <v>11708.5</v>
      </c>
      <c r="B11710" s="7">
        <v>0</v>
      </c>
      <c r="C11710" s="7"/>
      <c r="D11710" s="7"/>
      <c r="E11710" s="7"/>
      <c r="H11710">
        <v>11708.5</v>
      </c>
      <c r="I11710">
        <v>0</v>
      </c>
    </row>
    <row r="11711" spans="1:9">
      <c r="A11711" s="7">
        <v>11709.5</v>
      </c>
      <c r="B11711" s="7">
        <v>0</v>
      </c>
      <c r="C11711" s="7"/>
      <c r="D11711" s="7"/>
      <c r="E11711" s="7"/>
      <c r="H11711">
        <v>11709.5</v>
      </c>
      <c r="I11711">
        <v>0</v>
      </c>
    </row>
    <row r="11712" spans="1:9">
      <c r="A11712" s="7">
        <v>11710.5</v>
      </c>
      <c r="B11712" s="7">
        <v>0</v>
      </c>
      <c r="C11712" s="7"/>
      <c r="D11712" s="7"/>
      <c r="E11712" s="7"/>
      <c r="H11712">
        <v>11710.5</v>
      </c>
      <c r="I11712">
        <v>0</v>
      </c>
    </row>
    <row r="11713" spans="1:9">
      <c r="A11713" s="7">
        <v>11711.5</v>
      </c>
      <c r="B11713" s="7">
        <v>0</v>
      </c>
      <c r="C11713" s="7"/>
      <c r="D11713" s="7"/>
      <c r="E11713" s="7"/>
      <c r="H11713">
        <v>11711.5</v>
      </c>
      <c r="I11713">
        <v>0</v>
      </c>
    </row>
    <row r="11714" spans="1:9">
      <c r="A11714" s="7">
        <v>11712.5</v>
      </c>
      <c r="B11714" s="7">
        <v>0</v>
      </c>
      <c r="C11714" s="7"/>
      <c r="D11714" s="7"/>
      <c r="E11714" s="7"/>
      <c r="H11714">
        <v>11712.5</v>
      </c>
      <c r="I11714">
        <v>0</v>
      </c>
    </row>
    <row r="11715" spans="1:9">
      <c r="A11715" s="7">
        <v>11713.5</v>
      </c>
      <c r="B11715" s="7">
        <v>0</v>
      </c>
      <c r="C11715" s="7"/>
      <c r="D11715" s="7"/>
      <c r="E11715" s="7"/>
      <c r="H11715">
        <v>11713.5</v>
      </c>
      <c r="I11715">
        <v>0</v>
      </c>
    </row>
    <row r="11716" spans="1:9">
      <c r="A11716" s="7">
        <v>11714.5</v>
      </c>
      <c r="B11716" s="7">
        <v>0</v>
      </c>
      <c r="C11716" s="7"/>
      <c r="D11716" s="7"/>
      <c r="E11716" s="7"/>
      <c r="H11716">
        <v>11714.5</v>
      </c>
      <c r="I11716">
        <v>0</v>
      </c>
    </row>
    <row r="11717" spans="1:9">
      <c r="A11717" s="7">
        <v>11715.5</v>
      </c>
      <c r="B11717" s="7">
        <v>0</v>
      </c>
      <c r="C11717" s="7"/>
      <c r="D11717" s="7"/>
      <c r="E11717" s="7"/>
      <c r="H11717">
        <v>11715.5</v>
      </c>
      <c r="I11717">
        <v>0</v>
      </c>
    </row>
    <row r="11718" spans="1:9">
      <c r="A11718" s="7">
        <v>11716.5</v>
      </c>
      <c r="B11718" s="7">
        <v>0</v>
      </c>
      <c r="C11718" s="7"/>
      <c r="D11718" s="7"/>
      <c r="E11718" s="7"/>
      <c r="H11718">
        <v>11716.5</v>
      </c>
      <c r="I11718">
        <v>0</v>
      </c>
    </row>
    <row r="11719" spans="1:9">
      <c r="A11719" s="7">
        <v>11717.5</v>
      </c>
      <c r="B11719" s="7">
        <v>0</v>
      </c>
      <c r="C11719" s="7"/>
      <c r="D11719" s="7"/>
      <c r="E11719" s="7"/>
      <c r="H11719">
        <v>11717.5</v>
      </c>
      <c r="I11719">
        <v>0</v>
      </c>
    </row>
    <row r="11720" spans="1:9">
      <c r="A11720" s="7">
        <v>11718.5</v>
      </c>
      <c r="B11720" s="7">
        <v>0</v>
      </c>
      <c r="C11720" s="7"/>
      <c r="D11720" s="7"/>
      <c r="E11720" s="7"/>
      <c r="H11720">
        <v>11718.5</v>
      </c>
      <c r="I11720">
        <v>0</v>
      </c>
    </row>
    <row r="11721" spans="1:9">
      <c r="A11721" s="7">
        <v>11719.5</v>
      </c>
      <c r="B11721" s="7">
        <v>0</v>
      </c>
      <c r="C11721" s="7"/>
      <c r="D11721" s="7"/>
      <c r="E11721" s="7"/>
      <c r="H11721">
        <v>11719.5</v>
      </c>
      <c r="I11721">
        <v>0</v>
      </c>
    </row>
    <row r="11722" spans="1:9">
      <c r="A11722" s="7">
        <v>11720.5</v>
      </c>
      <c r="B11722" s="7">
        <v>0</v>
      </c>
      <c r="C11722" s="7"/>
      <c r="D11722" s="7"/>
      <c r="E11722" s="7"/>
      <c r="H11722">
        <v>11720.5</v>
      </c>
      <c r="I11722">
        <v>0</v>
      </c>
    </row>
    <row r="11723" spans="1:9">
      <c r="A11723" s="7">
        <v>11721.5</v>
      </c>
      <c r="B11723" s="7">
        <v>0</v>
      </c>
      <c r="C11723" s="7"/>
      <c r="D11723" s="7"/>
      <c r="E11723" s="7"/>
      <c r="H11723">
        <v>11721.5</v>
      </c>
      <c r="I11723">
        <v>0</v>
      </c>
    </row>
    <row r="11724" spans="1:9">
      <c r="A11724" s="7">
        <v>11722.5</v>
      </c>
      <c r="B11724" s="7">
        <v>0</v>
      </c>
      <c r="C11724" s="7"/>
      <c r="D11724" s="7"/>
      <c r="E11724" s="7"/>
      <c r="H11724">
        <v>11722.5</v>
      </c>
      <c r="I11724">
        <v>0</v>
      </c>
    </row>
    <row r="11725" spans="1:9">
      <c r="A11725" s="7">
        <v>11723.5</v>
      </c>
      <c r="B11725" s="7">
        <v>0</v>
      </c>
      <c r="C11725" s="7"/>
      <c r="D11725" s="7"/>
      <c r="E11725" s="7"/>
      <c r="H11725">
        <v>11723.5</v>
      </c>
      <c r="I11725">
        <v>0</v>
      </c>
    </row>
    <row r="11726" spans="1:9">
      <c r="A11726" s="7">
        <v>11724.5</v>
      </c>
      <c r="B11726" s="7">
        <v>0</v>
      </c>
      <c r="C11726" s="7"/>
      <c r="D11726" s="7"/>
      <c r="E11726" s="7"/>
      <c r="H11726">
        <v>11724.5</v>
      </c>
      <c r="I11726">
        <v>0</v>
      </c>
    </row>
    <row r="11727" spans="1:9">
      <c r="A11727" s="7">
        <v>11725.5</v>
      </c>
      <c r="B11727" s="7">
        <v>0</v>
      </c>
      <c r="C11727" s="7"/>
      <c r="D11727" s="7"/>
      <c r="E11727" s="7"/>
      <c r="H11727">
        <v>11725.5</v>
      </c>
      <c r="I11727">
        <v>0</v>
      </c>
    </row>
    <row r="11728" spans="1:9">
      <c r="A11728" s="7">
        <v>11726.5</v>
      </c>
      <c r="B11728" s="7">
        <v>0</v>
      </c>
      <c r="C11728" s="7"/>
      <c r="D11728" s="7"/>
      <c r="E11728" s="7"/>
      <c r="H11728">
        <v>11726.5</v>
      </c>
      <c r="I11728">
        <v>0</v>
      </c>
    </row>
    <row r="11729" spans="1:9">
      <c r="A11729" s="7">
        <v>11727.5</v>
      </c>
      <c r="B11729" s="7">
        <v>0</v>
      </c>
      <c r="C11729" s="7"/>
      <c r="D11729" s="7"/>
      <c r="E11729" s="7"/>
      <c r="H11729">
        <v>11727.5</v>
      </c>
      <c r="I11729">
        <v>0</v>
      </c>
    </row>
    <row r="11730" spans="1:9">
      <c r="A11730" s="7">
        <v>11728.5</v>
      </c>
      <c r="B11730" s="7">
        <v>0</v>
      </c>
      <c r="C11730" s="7"/>
      <c r="D11730" s="7"/>
      <c r="E11730" s="7"/>
      <c r="H11730">
        <v>11728.5</v>
      </c>
      <c r="I11730">
        <v>0</v>
      </c>
    </row>
    <row r="11731" spans="1:9">
      <c r="A11731" s="7">
        <v>11729.5</v>
      </c>
      <c r="B11731" s="7">
        <v>0</v>
      </c>
      <c r="C11731" s="7"/>
      <c r="D11731" s="7"/>
      <c r="E11731" s="7"/>
      <c r="H11731">
        <v>11729.5</v>
      </c>
      <c r="I11731">
        <v>0</v>
      </c>
    </row>
    <row r="11732" spans="1:9">
      <c r="A11732" s="7">
        <v>11730.5</v>
      </c>
      <c r="B11732" s="7">
        <v>0</v>
      </c>
      <c r="C11732" s="7"/>
      <c r="D11732" s="7"/>
      <c r="E11732" s="7"/>
      <c r="H11732">
        <v>11730.5</v>
      </c>
      <c r="I11732">
        <v>0</v>
      </c>
    </row>
    <row r="11733" spans="1:9">
      <c r="A11733" s="7">
        <v>11731.5</v>
      </c>
      <c r="B11733" s="7">
        <v>0</v>
      </c>
      <c r="C11733" s="7"/>
      <c r="D11733" s="7"/>
      <c r="E11733" s="7"/>
      <c r="H11733">
        <v>11731.5</v>
      </c>
      <c r="I11733">
        <v>0</v>
      </c>
    </row>
    <row r="11734" spans="1:9">
      <c r="A11734" s="7">
        <v>11732.5</v>
      </c>
      <c r="B11734" s="7">
        <v>0</v>
      </c>
      <c r="C11734" s="7"/>
      <c r="D11734" s="7"/>
      <c r="E11734" s="7"/>
      <c r="H11734">
        <v>11732.5</v>
      </c>
      <c r="I11734">
        <v>0</v>
      </c>
    </row>
    <row r="11735" spans="1:9">
      <c r="A11735" s="7">
        <v>11733.5</v>
      </c>
      <c r="B11735" s="7">
        <v>0</v>
      </c>
      <c r="C11735" s="7"/>
      <c r="D11735" s="7"/>
      <c r="E11735" s="7"/>
      <c r="H11735">
        <v>11733.5</v>
      </c>
      <c r="I11735">
        <v>0</v>
      </c>
    </row>
    <row r="11736" spans="1:9">
      <c r="A11736" s="7">
        <v>11734.5</v>
      </c>
      <c r="B11736" s="7">
        <v>0</v>
      </c>
      <c r="C11736" s="7"/>
      <c r="D11736" s="7"/>
      <c r="E11736" s="7"/>
      <c r="H11736">
        <v>11734.5</v>
      </c>
      <c r="I11736">
        <v>0</v>
      </c>
    </row>
    <row r="11737" spans="1:9">
      <c r="A11737" s="7">
        <v>11735.5</v>
      </c>
      <c r="B11737" s="7">
        <v>0</v>
      </c>
      <c r="C11737" s="7"/>
      <c r="D11737" s="7"/>
      <c r="E11737" s="7"/>
      <c r="H11737">
        <v>11735.5</v>
      </c>
      <c r="I11737">
        <v>0</v>
      </c>
    </row>
    <row r="11738" spans="1:9">
      <c r="A11738" s="7">
        <v>11736.5</v>
      </c>
      <c r="B11738" s="7">
        <v>0</v>
      </c>
      <c r="C11738" s="7"/>
      <c r="D11738" s="7"/>
      <c r="E11738" s="7"/>
      <c r="H11738">
        <v>11736.5</v>
      </c>
      <c r="I11738">
        <v>0</v>
      </c>
    </row>
    <row r="11739" spans="1:9">
      <c r="A11739" s="7">
        <v>11737.5</v>
      </c>
      <c r="B11739" s="7">
        <v>0</v>
      </c>
      <c r="C11739" s="7"/>
      <c r="D11739" s="7"/>
      <c r="E11739" s="7"/>
      <c r="H11739">
        <v>11737.5</v>
      </c>
      <c r="I11739">
        <v>0</v>
      </c>
    </row>
    <row r="11740" spans="1:9">
      <c r="A11740" s="7">
        <v>11738.5</v>
      </c>
      <c r="B11740" s="7">
        <v>0</v>
      </c>
      <c r="C11740" s="7"/>
      <c r="D11740" s="7"/>
      <c r="E11740" s="7"/>
      <c r="H11740">
        <v>11738.5</v>
      </c>
      <c r="I11740">
        <v>0</v>
      </c>
    </row>
    <row r="11741" spans="1:9">
      <c r="A11741" s="7">
        <v>11739.5</v>
      </c>
      <c r="B11741" s="7">
        <v>0</v>
      </c>
      <c r="C11741" s="7"/>
      <c r="D11741" s="7"/>
      <c r="E11741" s="7"/>
      <c r="H11741">
        <v>11739.5</v>
      </c>
      <c r="I11741">
        <v>0</v>
      </c>
    </row>
    <row r="11742" spans="1:9">
      <c r="A11742" s="7">
        <v>11740.5</v>
      </c>
      <c r="B11742" s="7">
        <v>0</v>
      </c>
      <c r="C11742" s="7"/>
      <c r="D11742" s="7"/>
      <c r="E11742" s="7"/>
      <c r="H11742">
        <v>11740.5</v>
      </c>
      <c r="I11742">
        <v>0</v>
      </c>
    </row>
    <row r="11743" spans="1:9">
      <c r="A11743" s="7">
        <v>11741.5</v>
      </c>
      <c r="B11743" s="7">
        <v>0</v>
      </c>
      <c r="C11743" s="7"/>
      <c r="D11743" s="7"/>
      <c r="E11743" s="7"/>
      <c r="H11743">
        <v>11741.5</v>
      </c>
      <c r="I11743">
        <v>0</v>
      </c>
    </row>
    <row r="11744" spans="1:9">
      <c r="A11744" s="7">
        <v>11742.5</v>
      </c>
      <c r="B11744" s="7">
        <v>0</v>
      </c>
      <c r="C11744" s="7"/>
      <c r="D11744" s="7"/>
      <c r="E11744" s="7"/>
      <c r="H11744">
        <v>11742.5</v>
      </c>
      <c r="I11744">
        <v>0</v>
      </c>
    </row>
    <row r="11745" spans="1:9">
      <c r="A11745" s="7">
        <v>11743.5</v>
      </c>
      <c r="B11745" s="7">
        <v>0</v>
      </c>
      <c r="C11745" s="7"/>
      <c r="D11745" s="7"/>
      <c r="E11745" s="7"/>
      <c r="H11745">
        <v>11743.5</v>
      </c>
      <c r="I11745">
        <v>0</v>
      </c>
    </row>
    <row r="11746" spans="1:9">
      <c r="A11746" s="7">
        <v>11744.5</v>
      </c>
      <c r="B11746" s="7">
        <v>0</v>
      </c>
      <c r="C11746" s="7"/>
      <c r="D11746" s="7"/>
      <c r="E11746" s="7"/>
      <c r="H11746">
        <v>11744.5</v>
      </c>
      <c r="I11746">
        <v>1</v>
      </c>
    </row>
    <row r="11747" spans="1:9">
      <c r="A11747" s="7">
        <v>11745.5</v>
      </c>
      <c r="B11747" s="7">
        <v>0</v>
      </c>
      <c r="C11747" s="7"/>
      <c r="D11747" s="7"/>
      <c r="E11747" s="7"/>
      <c r="H11747">
        <v>11745.5</v>
      </c>
      <c r="I11747">
        <v>0</v>
      </c>
    </row>
    <row r="11748" spans="1:9">
      <c r="A11748" s="7">
        <v>11746.5</v>
      </c>
      <c r="B11748" s="7">
        <v>0</v>
      </c>
      <c r="C11748" s="7"/>
      <c r="D11748" s="7"/>
      <c r="E11748" s="7"/>
      <c r="H11748">
        <v>11746.5</v>
      </c>
      <c r="I11748">
        <v>0</v>
      </c>
    </row>
    <row r="11749" spans="1:9">
      <c r="A11749" s="7">
        <v>11747.5</v>
      </c>
      <c r="B11749" s="7">
        <v>0</v>
      </c>
      <c r="C11749" s="7"/>
      <c r="D11749" s="7"/>
      <c r="E11749" s="7"/>
      <c r="H11749">
        <v>11747.5</v>
      </c>
      <c r="I11749">
        <v>0</v>
      </c>
    </row>
    <row r="11750" spans="1:9">
      <c r="A11750" s="7">
        <v>11748.5</v>
      </c>
      <c r="B11750" s="7">
        <v>0</v>
      </c>
      <c r="C11750" s="7"/>
      <c r="D11750" s="7"/>
      <c r="E11750" s="7"/>
      <c r="H11750">
        <v>11748.5</v>
      </c>
      <c r="I11750">
        <v>0</v>
      </c>
    </row>
    <row r="11751" spans="1:9">
      <c r="A11751" s="7">
        <v>11749.5</v>
      </c>
      <c r="B11751" s="7">
        <v>0</v>
      </c>
      <c r="C11751" s="7"/>
      <c r="D11751" s="7"/>
      <c r="E11751" s="7"/>
      <c r="H11751">
        <v>11749.5</v>
      </c>
      <c r="I11751">
        <v>0</v>
      </c>
    </row>
    <row r="11752" spans="1:9">
      <c r="A11752" s="7">
        <v>11750.5</v>
      </c>
      <c r="B11752" s="7">
        <v>0</v>
      </c>
      <c r="C11752" s="7"/>
      <c r="D11752" s="7"/>
      <c r="E11752" s="7"/>
      <c r="H11752">
        <v>11750.5</v>
      </c>
      <c r="I11752">
        <v>0</v>
      </c>
    </row>
    <row r="11753" spans="1:9">
      <c r="A11753" s="7">
        <v>11751.5</v>
      </c>
      <c r="B11753" s="7">
        <v>0</v>
      </c>
      <c r="C11753" s="7"/>
      <c r="D11753" s="7"/>
      <c r="E11753" s="7"/>
      <c r="H11753">
        <v>11751.5</v>
      </c>
      <c r="I11753">
        <v>0</v>
      </c>
    </row>
    <row r="11754" spans="1:9">
      <c r="A11754" s="7">
        <v>11752.5</v>
      </c>
      <c r="B11754" s="7">
        <v>0</v>
      </c>
      <c r="C11754" s="7"/>
      <c r="D11754" s="7"/>
      <c r="E11754" s="7"/>
      <c r="H11754">
        <v>11752.5</v>
      </c>
      <c r="I11754">
        <v>0</v>
      </c>
    </row>
    <row r="11755" spans="1:9">
      <c r="A11755" s="7">
        <v>11753.5</v>
      </c>
      <c r="B11755" s="7">
        <v>0</v>
      </c>
      <c r="C11755" s="7"/>
      <c r="D11755" s="7"/>
      <c r="E11755" s="7"/>
      <c r="H11755">
        <v>11753.5</v>
      </c>
      <c r="I11755">
        <v>0</v>
      </c>
    </row>
    <row r="11756" spans="1:9">
      <c r="A11756" s="7">
        <v>11754.5</v>
      </c>
      <c r="B11756" s="7">
        <v>0</v>
      </c>
      <c r="C11756" s="7"/>
      <c r="D11756" s="7"/>
      <c r="E11756" s="7"/>
      <c r="H11756">
        <v>11754.5</v>
      </c>
      <c r="I11756">
        <v>0</v>
      </c>
    </row>
    <row r="11757" spans="1:9">
      <c r="A11757" s="7">
        <v>11755.5</v>
      </c>
      <c r="B11757" s="7">
        <v>0</v>
      </c>
      <c r="C11757" s="7"/>
      <c r="D11757" s="7"/>
      <c r="E11757" s="7"/>
      <c r="H11757">
        <v>11755.5</v>
      </c>
      <c r="I11757">
        <v>0</v>
      </c>
    </row>
    <row r="11758" spans="1:9">
      <c r="A11758" s="7">
        <v>11756.5</v>
      </c>
      <c r="B11758" s="7">
        <v>0</v>
      </c>
      <c r="C11758" s="7"/>
      <c r="D11758" s="7"/>
      <c r="E11758" s="7"/>
      <c r="H11758">
        <v>11756.5</v>
      </c>
      <c r="I11758">
        <v>0</v>
      </c>
    </row>
    <row r="11759" spans="1:9">
      <c r="A11759" s="7">
        <v>11757.5</v>
      </c>
      <c r="B11759" s="7">
        <v>0</v>
      </c>
      <c r="C11759" s="7"/>
      <c r="D11759" s="7"/>
      <c r="E11759" s="7"/>
      <c r="H11759">
        <v>11757.5</v>
      </c>
      <c r="I11759">
        <v>0</v>
      </c>
    </row>
    <row r="11760" spans="1:9">
      <c r="A11760" s="7">
        <v>11758.5</v>
      </c>
      <c r="B11760" s="7">
        <v>0</v>
      </c>
      <c r="C11760" s="7"/>
      <c r="D11760" s="7"/>
      <c r="E11760" s="7"/>
      <c r="H11760">
        <v>11758.5</v>
      </c>
      <c r="I11760">
        <v>0</v>
      </c>
    </row>
    <row r="11761" spans="1:9">
      <c r="A11761" s="7">
        <v>11759.5</v>
      </c>
      <c r="B11761" s="7">
        <v>0</v>
      </c>
      <c r="C11761" s="7"/>
      <c r="D11761" s="7"/>
      <c r="E11761" s="7"/>
      <c r="H11761">
        <v>11759.5</v>
      </c>
      <c r="I11761">
        <v>0</v>
      </c>
    </row>
    <row r="11762" spans="1:9">
      <c r="A11762" s="7">
        <v>11760.5</v>
      </c>
      <c r="B11762" s="7">
        <v>0</v>
      </c>
      <c r="C11762" s="7"/>
      <c r="D11762" s="7"/>
      <c r="E11762" s="7"/>
      <c r="H11762">
        <v>11760.5</v>
      </c>
      <c r="I11762">
        <v>0</v>
      </c>
    </row>
    <row r="11763" spans="1:9">
      <c r="A11763" s="7">
        <v>11761.5</v>
      </c>
      <c r="B11763" s="7">
        <v>0</v>
      </c>
      <c r="C11763" s="7"/>
      <c r="D11763" s="7"/>
      <c r="E11763" s="7"/>
      <c r="H11763">
        <v>11761.5</v>
      </c>
      <c r="I11763">
        <v>0</v>
      </c>
    </row>
    <row r="11764" spans="1:9">
      <c r="A11764" s="7">
        <v>11762.5</v>
      </c>
      <c r="B11764" s="7">
        <v>0</v>
      </c>
      <c r="C11764" s="7"/>
      <c r="D11764" s="7"/>
      <c r="E11764" s="7"/>
      <c r="H11764">
        <v>11762.5</v>
      </c>
      <c r="I11764">
        <v>0</v>
      </c>
    </row>
    <row r="11765" spans="1:9">
      <c r="A11765" s="7">
        <v>11763.5</v>
      </c>
      <c r="B11765" s="7">
        <v>0</v>
      </c>
      <c r="C11765" s="7"/>
      <c r="D11765" s="7"/>
      <c r="E11765" s="7"/>
      <c r="H11765">
        <v>11763.5</v>
      </c>
      <c r="I11765">
        <v>0</v>
      </c>
    </row>
    <row r="11766" spans="1:9">
      <c r="A11766" s="7">
        <v>11764.5</v>
      </c>
      <c r="B11766" s="7">
        <v>0</v>
      </c>
      <c r="C11766" s="7"/>
      <c r="D11766" s="7"/>
      <c r="E11766" s="7"/>
      <c r="H11766">
        <v>11764.5</v>
      </c>
      <c r="I11766">
        <v>0</v>
      </c>
    </row>
    <row r="11767" spans="1:9">
      <c r="A11767" s="7">
        <v>11765.5</v>
      </c>
      <c r="B11767" s="7">
        <v>0</v>
      </c>
      <c r="C11767" s="7"/>
      <c r="D11767" s="7"/>
      <c r="E11767" s="7"/>
      <c r="H11767">
        <v>11765.5</v>
      </c>
      <c r="I11767">
        <v>0</v>
      </c>
    </row>
    <row r="11768" spans="1:9">
      <c r="A11768" s="7">
        <v>11766.5</v>
      </c>
      <c r="B11768" s="7">
        <v>0</v>
      </c>
      <c r="C11768" s="7"/>
      <c r="D11768" s="7"/>
      <c r="E11768" s="7"/>
      <c r="H11768">
        <v>11766.5</v>
      </c>
      <c r="I11768">
        <v>0</v>
      </c>
    </row>
    <row r="11769" spans="1:9">
      <c r="A11769" s="7">
        <v>11767.5</v>
      </c>
      <c r="B11769" s="7">
        <v>0</v>
      </c>
      <c r="C11769" s="7"/>
      <c r="D11769" s="7"/>
      <c r="E11769" s="7"/>
      <c r="H11769">
        <v>11767.5</v>
      </c>
      <c r="I11769">
        <v>0</v>
      </c>
    </row>
    <row r="11770" spans="1:9">
      <c r="A11770" s="7">
        <v>11768.5</v>
      </c>
      <c r="B11770" s="7">
        <v>0</v>
      </c>
      <c r="C11770" s="7"/>
      <c r="D11770" s="7"/>
      <c r="E11770" s="7"/>
      <c r="H11770">
        <v>11768.5</v>
      </c>
      <c r="I11770">
        <v>0</v>
      </c>
    </row>
    <row r="11771" spans="1:9">
      <c r="A11771" s="7">
        <v>11769.5</v>
      </c>
      <c r="B11771" s="7">
        <v>0</v>
      </c>
      <c r="C11771" s="7"/>
      <c r="D11771" s="7"/>
      <c r="E11771" s="7"/>
      <c r="H11771">
        <v>11769.5</v>
      </c>
      <c r="I11771">
        <v>0</v>
      </c>
    </row>
    <row r="11772" spans="1:9">
      <c r="A11772" s="7">
        <v>11770.5</v>
      </c>
      <c r="B11772" s="7">
        <v>0</v>
      </c>
      <c r="C11772" s="7"/>
      <c r="D11772" s="7"/>
      <c r="E11772" s="7"/>
      <c r="H11772">
        <v>11770.5</v>
      </c>
      <c r="I11772">
        <v>0</v>
      </c>
    </row>
    <row r="11773" spans="1:9">
      <c r="A11773" s="7">
        <v>11771.5</v>
      </c>
      <c r="B11773" s="7">
        <v>0</v>
      </c>
      <c r="C11773" s="7"/>
      <c r="D11773" s="7"/>
      <c r="E11773" s="7"/>
      <c r="H11773">
        <v>11771.5</v>
      </c>
      <c r="I11773">
        <v>0</v>
      </c>
    </row>
    <row r="11774" spans="1:9">
      <c r="A11774" s="7">
        <v>11772.5</v>
      </c>
      <c r="B11774" s="7">
        <v>0</v>
      </c>
      <c r="C11774" s="7"/>
      <c r="D11774" s="7"/>
      <c r="E11774" s="7"/>
      <c r="H11774">
        <v>11772.5</v>
      </c>
      <c r="I11774">
        <v>0</v>
      </c>
    </row>
    <row r="11775" spans="1:9">
      <c r="A11775" s="7">
        <v>11773.5</v>
      </c>
      <c r="B11775" s="7">
        <v>0</v>
      </c>
      <c r="C11775" s="7"/>
      <c r="D11775" s="7"/>
      <c r="E11775" s="7"/>
      <c r="H11775">
        <v>11773.5</v>
      </c>
      <c r="I11775">
        <v>0</v>
      </c>
    </row>
    <row r="11776" spans="1:9">
      <c r="A11776" s="7">
        <v>11774.5</v>
      </c>
      <c r="B11776" s="7">
        <v>0</v>
      </c>
      <c r="C11776" s="7"/>
      <c r="D11776" s="7"/>
      <c r="E11776" s="7"/>
      <c r="H11776">
        <v>11774.5</v>
      </c>
      <c r="I11776">
        <v>0</v>
      </c>
    </row>
    <row r="11777" spans="1:9">
      <c r="A11777" s="7">
        <v>11775.5</v>
      </c>
      <c r="B11777" s="7">
        <v>0</v>
      </c>
      <c r="C11777" s="7"/>
      <c r="D11777" s="7"/>
      <c r="E11777" s="7"/>
      <c r="H11777">
        <v>11775.5</v>
      </c>
      <c r="I11777">
        <v>0</v>
      </c>
    </row>
    <row r="11778" spans="1:9">
      <c r="A11778" s="7">
        <v>11776.5</v>
      </c>
      <c r="B11778" s="7">
        <v>0</v>
      </c>
      <c r="C11778" s="7"/>
      <c r="D11778" s="7"/>
      <c r="E11778" s="7"/>
      <c r="H11778">
        <v>11776.5</v>
      </c>
      <c r="I11778">
        <v>0</v>
      </c>
    </row>
    <row r="11779" spans="1:9">
      <c r="A11779" s="7">
        <v>11777.5</v>
      </c>
      <c r="B11779" s="7">
        <v>0</v>
      </c>
      <c r="C11779" s="7"/>
      <c r="D11779" s="7"/>
      <c r="E11779" s="7"/>
      <c r="H11779">
        <v>11777.5</v>
      </c>
      <c r="I11779">
        <v>0</v>
      </c>
    </row>
    <row r="11780" spans="1:9">
      <c r="A11780" s="7">
        <v>11778.5</v>
      </c>
      <c r="B11780" s="7">
        <v>0</v>
      </c>
      <c r="C11780" s="7"/>
      <c r="D11780" s="7"/>
      <c r="E11780" s="7"/>
      <c r="H11780">
        <v>11778.5</v>
      </c>
      <c r="I11780">
        <v>0</v>
      </c>
    </row>
    <row r="11781" spans="1:9">
      <c r="A11781" s="7">
        <v>11779.5</v>
      </c>
      <c r="B11781" s="7">
        <v>0</v>
      </c>
      <c r="C11781" s="7"/>
      <c r="D11781" s="7"/>
      <c r="E11781" s="7"/>
      <c r="H11781">
        <v>11779.5</v>
      </c>
      <c r="I11781">
        <v>0</v>
      </c>
    </row>
    <row r="11782" spans="1:9">
      <c r="A11782" s="7">
        <v>11780.5</v>
      </c>
      <c r="B11782" s="7">
        <v>0</v>
      </c>
      <c r="C11782" s="7"/>
      <c r="D11782" s="7"/>
      <c r="E11782" s="7"/>
      <c r="H11782">
        <v>11780.5</v>
      </c>
      <c r="I11782">
        <v>0</v>
      </c>
    </row>
    <row r="11783" spans="1:9">
      <c r="A11783" s="7">
        <v>11781.5</v>
      </c>
      <c r="B11783" s="7">
        <v>0</v>
      </c>
      <c r="C11783" s="7"/>
      <c r="D11783" s="7"/>
      <c r="E11783" s="7"/>
      <c r="H11783">
        <v>11781.5</v>
      </c>
      <c r="I11783">
        <v>0</v>
      </c>
    </row>
    <row r="11784" spans="1:9">
      <c r="A11784" s="7">
        <v>11782.5</v>
      </c>
      <c r="B11784" s="7">
        <v>0</v>
      </c>
      <c r="C11784" s="7"/>
      <c r="D11784" s="7"/>
      <c r="E11784" s="7"/>
      <c r="H11784">
        <v>11782.5</v>
      </c>
      <c r="I11784">
        <v>0</v>
      </c>
    </row>
    <row r="11785" spans="1:9">
      <c r="A11785" s="7">
        <v>11783.5</v>
      </c>
      <c r="B11785" s="7">
        <v>0</v>
      </c>
      <c r="C11785" s="7"/>
      <c r="D11785" s="7"/>
      <c r="E11785" s="7"/>
      <c r="H11785">
        <v>11783.5</v>
      </c>
      <c r="I11785">
        <v>0</v>
      </c>
    </row>
    <row r="11786" spans="1:9">
      <c r="A11786" s="7">
        <v>11784.5</v>
      </c>
      <c r="B11786" s="7">
        <v>0</v>
      </c>
      <c r="C11786" s="7"/>
      <c r="D11786" s="7"/>
      <c r="E11786" s="7"/>
      <c r="H11786">
        <v>11784.5</v>
      </c>
      <c r="I11786">
        <v>0</v>
      </c>
    </row>
    <row r="11787" spans="1:9">
      <c r="A11787" s="7">
        <v>11785.5</v>
      </c>
      <c r="B11787" s="7">
        <v>0</v>
      </c>
      <c r="C11787" s="7"/>
      <c r="D11787" s="7"/>
      <c r="E11787" s="7"/>
      <c r="H11787">
        <v>11785.5</v>
      </c>
      <c r="I11787">
        <v>0</v>
      </c>
    </row>
    <row r="11788" spans="1:9">
      <c r="A11788" s="7">
        <v>11786.5</v>
      </c>
      <c r="B11788" s="7">
        <v>0</v>
      </c>
      <c r="C11788" s="7"/>
      <c r="D11788" s="7"/>
      <c r="E11788" s="7"/>
      <c r="H11788">
        <v>11786.5</v>
      </c>
      <c r="I11788">
        <v>0</v>
      </c>
    </row>
    <row r="11789" spans="1:9">
      <c r="A11789" s="7">
        <v>11787.5</v>
      </c>
      <c r="B11789" s="7">
        <v>0</v>
      </c>
      <c r="C11789" s="7"/>
      <c r="D11789" s="7"/>
      <c r="E11789" s="7"/>
      <c r="H11789">
        <v>11787.5</v>
      </c>
      <c r="I11789">
        <v>0</v>
      </c>
    </row>
    <row r="11790" spans="1:9">
      <c r="A11790" s="7">
        <v>11788.5</v>
      </c>
      <c r="B11790" s="7">
        <v>0</v>
      </c>
      <c r="C11790" s="7"/>
      <c r="D11790" s="7"/>
      <c r="E11790" s="7"/>
      <c r="H11790">
        <v>11788.5</v>
      </c>
      <c r="I11790">
        <v>0</v>
      </c>
    </row>
    <row r="11791" spans="1:9">
      <c r="A11791" s="7">
        <v>11789.5</v>
      </c>
      <c r="B11791" s="7">
        <v>0</v>
      </c>
      <c r="C11791" s="7"/>
      <c r="D11791" s="7"/>
      <c r="E11791" s="7"/>
      <c r="H11791">
        <v>11789.5</v>
      </c>
      <c r="I11791">
        <v>0</v>
      </c>
    </row>
    <row r="11792" spans="1:9">
      <c r="A11792" s="7">
        <v>11790.5</v>
      </c>
      <c r="B11792" s="7">
        <v>0</v>
      </c>
      <c r="C11792" s="7"/>
      <c r="D11792" s="7"/>
      <c r="E11792" s="7"/>
      <c r="H11792">
        <v>11790.5</v>
      </c>
      <c r="I11792">
        <v>0</v>
      </c>
    </row>
    <row r="11793" spans="1:9">
      <c r="A11793" s="7">
        <v>11791.5</v>
      </c>
      <c r="B11793" s="7">
        <v>0</v>
      </c>
      <c r="C11793" s="7"/>
      <c r="D11793" s="7"/>
      <c r="E11793" s="7"/>
      <c r="H11793">
        <v>11791.5</v>
      </c>
      <c r="I11793">
        <v>0</v>
      </c>
    </row>
    <row r="11794" spans="1:9">
      <c r="A11794" s="7">
        <v>11792.5</v>
      </c>
      <c r="B11794" s="7">
        <v>0</v>
      </c>
      <c r="C11794" s="7"/>
      <c r="D11794" s="7"/>
      <c r="E11794" s="7"/>
      <c r="H11794">
        <v>11792.5</v>
      </c>
      <c r="I11794">
        <v>0</v>
      </c>
    </row>
    <row r="11795" spans="1:9">
      <c r="A11795" s="7">
        <v>11793.5</v>
      </c>
      <c r="B11795" s="7">
        <v>0</v>
      </c>
      <c r="C11795" s="7"/>
      <c r="D11795" s="7"/>
      <c r="E11795" s="7"/>
      <c r="H11795">
        <v>11793.5</v>
      </c>
      <c r="I11795">
        <v>0</v>
      </c>
    </row>
    <row r="11796" spans="1:9">
      <c r="A11796" s="7">
        <v>11794.5</v>
      </c>
      <c r="B11796" s="7">
        <v>0</v>
      </c>
      <c r="C11796" s="7"/>
      <c r="D11796" s="7"/>
      <c r="E11796" s="7"/>
      <c r="H11796">
        <v>11794.5</v>
      </c>
      <c r="I11796">
        <v>0</v>
      </c>
    </row>
    <row r="11797" spans="1:9">
      <c r="A11797" s="7">
        <v>11795.5</v>
      </c>
      <c r="B11797" s="7">
        <v>0</v>
      </c>
      <c r="C11797" s="7"/>
      <c r="D11797" s="7"/>
      <c r="E11797" s="7"/>
      <c r="H11797">
        <v>11795.5</v>
      </c>
      <c r="I11797">
        <v>0</v>
      </c>
    </row>
    <row r="11798" spans="1:9">
      <c r="A11798" s="7">
        <v>11796.5</v>
      </c>
      <c r="B11798" s="7">
        <v>0</v>
      </c>
      <c r="C11798" s="7"/>
      <c r="D11798" s="7"/>
      <c r="E11798" s="7"/>
      <c r="H11798">
        <v>11796.5</v>
      </c>
      <c r="I11798">
        <v>0</v>
      </c>
    </row>
    <row r="11799" spans="1:9">
      <c r="A11799" s="7">
        <v>11797.5</v>
      </c>
      <c r="B11799" s="7">
        <v>0</v>
      </c>
      <c r="C11799" s="7"/>
      <c r="D11799" s="7"/>
      <c r="E11799" s="7"/>
      <c r="H11799">
        <v>11797.5</v>
      </c>
      <c r="I11799">
        <v>0</v>
      </c>
    </row>
    <row r="11800" spans="1:9">
      <c r="A11800" s="7">
        <v>11798.5</v>
      </c>
      <c r="B11800" s="7">
        <v>0</v>
      </c>
      <c r="C11800" s="7"/>
      <c r="D11800" s="7"/>
      <c r="E11800" s="7"/>
      <c r="H11800">
        <v>11798.5</v>
      </c>
      <c r="I11800">
        <v>0</v>
      </c>
    </row>
    <row r="11801" spans="1:9">
      <c r="A11801" s="7">
        <v>11799.5</v>
      </c>
      <c r="B11801" s="7">
        <v>0</v>
      </c>
      <c r="C11801" s="7"/>
      <c r="D11801" s="7"/>
      <c r="E11801" s="7"/>
      <c r="H11801">
        <v>11799.5</v>
      </c>
      <c r="I11801">
        <v>0</v>
      </c>
    </row>
    <row r="11802" spans="1:9">
      <c r="A11802" s="7">
        <v>11800.5</v>
      </c>
      <c r="B11802" s="7">
        <v>0</v>
      </c>
      <c r="C11802" s="7"/>
      <c r="D11802" s="7"/>
      <c r="E11802" s="7"/>
      <c r="H11802">
        <v>11800.5</v>
      </c>
      <c r="I11802">
        <v>0</v>
      </c>
    </row>
    <row r="11803" spans="1:9">
      <c r="A11803" s="7">
        <v>11801.5</v>
      </c>
      <c r="B11803" s="7">
        <v>0</v>
      </c>
      <c r="C11803" s="7"/>
      <c r="D11803" s="7"/>
      <c r="E11803" s="7"/>
      <c r="H11803">
        <v>11801.5</v>
      </c>
      <c r="I11803">
        <v>0</v>
      </c>
    </row>
    <row r="11804" spans="1:9">
      <c r="A11804" s="7">
        <v>11802.5</v>
      </c>
      <c r="B11804" s="7">
        <v>0</v>
      </c>
      <c r="C11804" s="7"/>
      <c r="D11804" s="7"/>
      <c r="E11804" s="7"/>
      <c r="H11804">
        <v>11802.5</v>
      </c>
      <c r="I11804">
        <v>0</v>
      </c>
    </row>
    <row r="11805" spans="1:9">
      <c r="A11805" s="7">
        <v>11803.5</v>
      </c>
      <c r="B11805" s="7">
        <v>0</v>
      </c>
      <c r="C11805" s="7"/>
      <c r="D11805" s="7"/>
      <c r="E11805" s="7"/>
      <c r="H11805">
        <v>11803.5</v>
      </c>
      <c r="I11805">
        <v>0</v>
      </c>
    </row>
    <row r="11806" spans="1:9">
      <c r="A11806" s="7">
        <v>11804.5</v>
      </c>
      <c r="B11806" s="7">
        <v>0</v>
      </c>
      <c r="C11806" s="7"/>
      <c r="D11806" s="7"/>
      <c r="E11806" s="7"/>
      <c r="H11806">
        <v>11804.5</v>
      </c>
      <c r="I11806">
        <v>0</v>
      </c>
    </row>
    <row r="11807" spans="1:9">
      <c r="A11807" s="7">
        <v>11805.5</v>
      </c>
      <c r="B11807" s="7">
        <v>0</v>
      </c>
      <c r="C11807" s="7"/>
      <c r="D11807" s="7"/>
      <c r="E11807" s="7"/>
      <c r="H11807">
        <v>11805.5</v>
      </c>
      <c r="I11807">
        <v>0</v>
      </c>
    </row>
    <row r="11808" spans="1:9">
      <c r="A11808" s="7">
        <v>11806.5</v>
      </c>
      <c r="B11808" s="7">
        <v>0</v>
      </c>
      <c r="C11808" s="7"/>
      <c r="D11808" s="7"/>
      <c r="E11808" s="7"/>
      <c r="H11808">
        <v>11806.5</v>
      </c>
      <c r="I11808">
        <v>0</v>
      </c>
    </row>
    <row r="11809" spans="1:9">
      <c r="A11809" s="7">
        <v>11807.5</v>
      </c>
      <c r="B11809" s="7">
        <v>0</v>
      </c>
      <c r="C11809" s="7"/>
      <c r="D11809" s="7"/>
      <c r="E11809" s="7"/>
      <c r="H11809">
        <v>11807.5</v>
      </c>
      <c r="I11809">
        <v>0</v>
      </c>
    </row>
    <row r="11810" spans="1:9">
      <c r="A11810" s="7">
        <v>11808.5</v>
      </c>
      <c r="B11810" s="7">
        <v>0</v>
      </c>
      <c r="C11810" s="7"/>
      <c r="D11810" s="7"/>
      <c r="E11810" s="7"/>
      <c r="H11810">
        <v>11808.5</v>
      </c>
      <c r="I11810">
        <v>0</v>
      </c>
    </row>
    <row r="11811" spans="1:9">
      <c r="A11811" s="7">
        <v>11809.5</v>
      </c>
      <c r="B11811" s="7">
        <v>0</v>
      </c>
      <c r="C11811" s="7"/>
      <c r="D11811" s="7"/>
      <c r="E11811" s="7"/>
      <c r="H11811">
        <v>11809.5</v>
      </c>
      <c r="I11811">
        <v>0</v>
      </c>
    </row>
    <row r="11812" spans="1:9">
      <c r="A11812" s="7">
        <v>11810.5</v>
      </c>
      <c r="B11812" s="7">
        <v>0</v>
      </c>
      <c r="C11812" s="7"/>
      <c r="D11812" s="7"/>
      <c r="E11812" s="7"/>
      <c r="H11812">
        <v>11810.5</v>
      </c>
      <c r="I11812">
        <v>0</v>
      </c>
    </row>
    <row r="11813" spans="1:9">
      <c r="A11813" s="7">
        <v>11811.5</v>
      </c>
      <c r="B11813" s="7">
        <v>0</v>
      </c>
      <c r="C11813" s="7"/>
      <c r="D11813" s="7"/>
      <c r="E11813" s="7"/>
      <c r="H11813">
        <v>11811.5</v>
      </c>
      <c r="I11813">
        <v>0</v>
      </c>
    </row>
    <row r="11814" spans="1:9">
      <c r="A11814" s="7">
        <v>11812.5</v>
      </c>
      <c r="B11814" s="7">
        <v>0</v>
      </c>
      <c r="C11814" s="7"/>
      <c r="D11814" s="7"/>
      <c r="E11814" s="7"/>
      <c r="H11814">
        <v>11812.5</v>
      </c>
      <c r="I11814">
        <v>0</v>
      </c>
    </row>
    <row r="11815" spans="1:9">
      <c r="A11815" s="7">
        <v>11813.5</v>
      </c>
      <c r="B11815" s="7">
        <v>0</v>
      </c>
      <c r="C11815" s="7"/>
      <c r="D11815" s="7"/>
      <c r="E11815" s="7"/>
      <c r="H11815">
        <v>11813.5</v>
      </c>
      <c r="I11815">
        <v>0</v>
      </c>
    </row>
    <row r="11816" spans="1:9">
      <c r="A11816" s="7">
        <v>11814.5</v>
      </c>
      <c r="B11816" s="7">
        <v>0</v>
      </c>
      <c r="C11816" s="7"/>
      <c r="D11816" s="7"/>
      <c r="E11816" s="7"/>
      <c r="H11816">
        <v>11814.5</v>
      </c>
      <c r="I11816">
        <v>0</v>
      </c>
    </row>
    <row r="11817" spans="1:9">
      <c r="A11817" s="7">
        <v>11815.5</v>
      </c>
      <c r="B11817" s="7">
        <v>0</v>
      </c>
      <c r="C11817" s="7"/>
      <c r="D11817" s="7"/>
      <c r="E11817" s="7"/>
      <c r="H11817">
        <v>11815.5</v>
      </c>
      <c r="I11817">
        <v>0</v>
      </c>
    </row>
    <row r="11818" spans="1:9">
      <c r="A11818" s="7">
        <v>11816.5</v>
      </c>
      <c r="B11818" s="7">
        <v>0</v>
      </c>
      <c r="C11818" s="7"/>
      <c r="D11818" s="7"/>
      <c r="E11818" s="7"/>
      <c r="H11818">
        <v>11816.5</v>
      </c>
      <c r="I11818">
        <v>0</v>
      </c>
    </row>
    <row r="11819" spans="1:9">
      <c r="A11819" s="7">
        <v>11817.5</v>
      </c>
      <c r="B11819" s="7">
        <v>0</v>
      </c>
      <c r="C11819" s="7"/>
      <c r="D11819" s="7"/>
      <c r="E11819" s="7"/>
      <c r="H11819">
        <v>11817.5</v>
      </c>
      <c r="I11819">
        <v>0</v>
      </c>
    </row>
    <row r="11820" spans="1:9">
      <c r="A11820" s="7">
        <v>11818.5</v>
      </c>
      <c r="B11820" s="7">
        <v>0</v>
      </c>
      <c r="C11820" s="7"/>
      <c r="D11820" s="7"/>
      <c r="E11820" s="7"/>
      <c r="H11820">
        <v>11818.5</v>
      </c>
      <c r="I11820">
        <v>0</v>
      </c>
    </row>
    <row r="11821" spans="1:9">
      <c r="A11821" s="7">
        <v>11819.5</v>
      </c>
      <c r="B11821" s="7">
        <v>0</v>
      </c>
      <c r="C11821" s="7"/>
      <c r="D11821" s="7"/>
      <c r="E11821" s="7"/>
      <c r="H11821">
        <v>11819.5</v>
      </c>
      <c r="I11821">
        <v>0</v>
      </c>
    </row>
    <row r="11822" spans="1:9">
      <c r="A11822" s="7">
        <v>11820.5</v>
      </c>
      <c r="B11822" s="7">
        <v>0</v>
      </c>
      <c r="C11822" s="7"/>
      <c r="D11822" s="7"/>
      <c r="E11822" s="7"/>
      <c r="H11822">
        <v>11820.5</v>
      </c>
      <c r="I11822">
        <v>0</v>
      </c>
    </row>
    <row r="11823" spans="1:9">
      <c r="A11823" s="7">
        <v>11821.5</v>
      </c>
      <c r="B11823" s="7">
        <v>0</v>
      </c>
      <c r="C11823" s="7"/>
      <c r="D11823" s="7"/>
      <c r="E11823" s="7"/>
      <c r="H11823">
        <v>11821.5</v>
      </c>
      <c r="I11823">
        <v>0</v>
      </c>
    </row>
    <row r="11824" spans="1:9">
      <c r="A11824" s="7">
        <v>11822.5</v>
      </c>
      <c r="B11824" s="7">
        <v>0</v>
      </c>
      <c r="C11824" s="7"/>
      <c r="D11824" s="7"/>
      <c r="E11824" s="7"/>
      <c r="H11824">
        <v>11822.5</v>
      </c>
      <c r="I11824">
        <v>0</v>
      </c>
    </row>
    <row r="11825" spans="1:9">
      <c r="A11825" s="7">
        <v>11823.5</v>
      </c>
      <c r="B11825" s="7">
        <v>0</v>
      </c>
      <c r="C11825" s="7"/>
      <c r="D11825" s="7"/>
      <c r="E11825" s="7"/>
      <c r="H11825">
        <v>11823.5</v>
      </c>
      <c r="I11825">
        <v>0</v>
      </c>
    </row>
    <row r="11826" spans="1:9">
      <c r="A11826" s="7">
        <v>11824.5</v>
      </c>
      <c r="B11826" s="7">
        <v>0</v>
      </c>
      <c r="C11826" s="7"/>
      <c r="D11826" s="7"/>
      <c r="E11826" s="7"/>
      <c r="H11826">
        <v>11824.5</v>
      </c>
      <c r="I11826">
        <v>0</v>
      </c>
    </row>
    <row r="11827" spans="1:9">
      <c r="A11827" s="7">
        <v>11825.5</v>
      </c>
      <c r="B11827" s="7">
        <v>0</v>
      </c>
      <c r="C11827" s="7"/>
      <c r="D11827" s="7"/>
      <c r="E11827" s="7"/>
      <c r="H11827">
        <v>11825.5</v>
      </c>
      <c r="I11827">
        <v>0</v>
      </c>
    </row>
    <row r="11828" spans="1:9">
      <c r="A11828" s="7">
        <v>11826.5</v>
      </c>
      <c r="B11828" s="7">
        <v>0</v>
      </c>
      <c r="C11828" s="7"/>
      <c r="D11828" s="7"/>
      <c r="E11828" s="7"/>
      <c r="H11828">
        <v>11826.5</v>
      </c>
      <c r="I11828">
        <v>0</v>
      </c>
    </row>
    <row r="11829" spans="1:9">
      <c r="A11829" s="7">
        <v>11827.5</v>
      </c>
      <c r="B11829" s="7">
        <v>0</v>
      </c>
      <c r="C11829" s="7"/>
      <c r="D11829" s="7"/>
      <c r="E11829" s="7"/>
      <c r="H11829">
        <v>11827.5</v>
      </c>
      <c r="I11829">
        <v>0</v>
      </c>
    </row>
    <row r="11830" spans="1:9">
      <c r="A11830" s="7">
        <v>11828.5</v>
      </c>
      <c r="B11830" s="7">
        <v>0</v>
      </c>
      <c r="C11830" s="7"/>
      <c r="D11830" s="7"/>
      <c r="E11830" s="7"/>
      <c r="H11830">
        <v>11828.5</v>
      </c>
      <c r="I11830">
        <v>0</v>
      </c>
    </row>
    <row r="11831" spans="1:9">
      <c r="A11831" s="7">
        <v>11829.5</v>
      </c>
      <c r="B11831" s="7">
        <v>0</v>
      </c>
      <c r="C11831" s="7"/>
      <c r="D11831" s="7"/>
      <c r="E11831" s="7"/>
      <c r="H11831">
        <v>11829.5</v>
      </c>
      <c r="I11831">
        <v>0</v>
      </c>
    </row>
    <row r="11832" spans="1:9">
      <c r="A11832" s="7">
        <v>11830.5</v>
      </c>
      <c r="B11832" s="7">
        <v>0</v>
      </c>
      <c r="C11832" s="7"/>
      <c r="D11832" s="7"/>
      <c r="E11832" s="7"/>
      <c r="H11832">
        <v>11830.5</v>
      </c>
      <c r="I11832">
        <v>0</v>
      </c>
    </row>
    <row r="11833" spans="1:9">
      <c r="A11833" s="7">
        <v>11831.5</v>
      </c>
      <c r="B11833" s="7">
        <v>0</v>
      </c>
      <c r="C11833" s="7"/>
      <c r="D11833" s="7"/>
      <c r="E11833" s="7"/>
      <c r="H11833">
        <v>11831.5</v>
      </c>
      <c r="I11833">
        <v>0</v>
      </c>
    </row>
    <row r="11834" spans="1:9">
      <c r="A11834" s="7">
        <v>11832.5</v>
      </c>
      <c r="B11834" s="7">
        <v>0</v>
      </c>
      <c r="C11834" s="7"/>
      <c r="D11834" s="7"/>
      <c r="E11834" s="7"/>
      <c r="H11834">
        <v>11832.5</v>
      </c>
      <c r="I11834">
        <v>0</v>
      </c>
    </row>
    <row r="11835" spans="1:9">
      <c r="A11835" s="7">
        <v>11833.5</v>
      </c>
      <c r="B11835" s="7">
        <v>0</v>
      </c>
      <c r="C11835" s="7"/>
      <c r="D11835" s="7"/>
      <c r="E11835" s="7"/>
      <c r="H11835">
        <v>11833.5</v>
      </c>
      <c r="I11835">
        <v>0</v>
      </c>
    </row>
    <row r="11836" spans="1:9">
      <c r="A11836" s="7">
        <v>11834.5</v>
      </c>
      <c r="B11836" s="7">
        <v>0</v>
      </c>
      <c r="C11836" s="7"/>
      <c r="D11836" s="7"/>
      <c r="E11836" s="7"/>
      <c r="H11836">
        <v>11834.5</v>
      </c>
      <c r="I11836">
        <v>0</v>
      </c>
    </row>
    <row r="11837" spans="1:9">
      <c r="A11837" s="7">
        <v>11835.5</v>
      </c>
      <c r="B11837" s="7">
        <v>0</v>
      </c>
      <c r="C11837" s="7"/>
      <c r="D11837" s="7"/>
      <c r="E11837" s="7"/>
      <c r="H11837">
        <v>11835.5</v>
      </c>
      <c r="I11837">
        <v>0</v>
      </c>
    </row>
    <row r="11838" spans="1:9">
      <c r="A11838" s="7">
        <v>11836.5</v>
      </c>
      <c r="B11838" s="7">
        <v>0</v>
      </c>
      <c r="C11838" s="7"/>
      <c r="D11838" s="7"/>
      <c r="E11838" s="7"/>
      <c r="H11838">
        <v>11836.5</v>
      </c>
      <c r="I11838">
        <v>0</v>
      </c>
    </row>
    <row r="11839" spans="1:9">
      <c r="A11839" s="7">
        <v>11837.5</v>
      </c>
      <c r="B11839" s="7">
        <v>0</v>
      </c>
      <c r="C11839" s="7"/>
      <c r="D11839" s="7"/>
      <c r="E11839" s="7"/>
      <c r="H11839">
        <v>11837.5</v>
      </c>
      <c r="I11839">
        <v>0</v>
      </c>
    </row>
    <row r="11840" spans="1:9">
      <c r="A11840" s="7">
        <v>11838.5</v>
      </c>
      <c r="B11840" s="7">
        <v>0</v>
      </c>
      <c r="C11840" s="7"/>
      <c r="D11840" s="7"/>
      <c r="E11840" s="7"/>
      <c r="H11840">
        <v>11838.5</v>
      </c>
      <c r="I11840">
        <v>0</v>
      </c>
    </row>
    <row r="11841" spans="1:9">
      <c r="A11841" s="7">
        <v>11839.5</v>
      </c>
      <c r="B11841" s="7">
        <v>0</v>
      </c>
      <c r="C11841" s="7"/>
      <c r="D11841" s="7"/>
      <c r="E11841" s="7"/>
      <c r="H11841">
        <v>11839.5</v>
      </c>
      <c r="I11841">
        <v>0</v>
      </c>
    </row>
    <row r="11842" spans="1:9">
      <c r="A11842" s="7">
        <v>11840.5</v>
      </c>
      <c r="B11842" s="7">
        <v>0</v>
      </c>
      <c r="C11842" s="7"/>
      <c r="D11842" s="7"/>
      <c r="E11842" s="7"/>
      <c r="H11842">
        <v>11840.5</v>
      </c>
      <c r="I11842">
        <v>0</v>
      </c>
    </row>
    <row r="11843" spans="1:9">
      <c r="A11843" s="7">
        <v>11841.5</v>
      </c>
      <c r="B11843" s="7">
        <v>0</v>
      </c>
      <c r="C11843" s="7"/>
      <c r="D11843" s="7"/>
      <c r="E11843" s="7"/>
      <c r="H11843">
        <v>11841.5</v>
      </c>
      <c r="I11843">
        <v>0</v>
      </c>
    </row>
    <row r="11844" spans="1:9">
      <c r="A11844" s="7">
        <v>11842.5</v>
      </c>
      <c r="B11844" s="7">
        <v>0</v>
      </c>
      <c r="C11844" s="7"/>
      <c r="D11844" s="7"/>
      <c r="E11844" s="7"/>
      <c r="H11844">
        <v>11842.5</v>
      </c>
      <c r="I11844">
        <v>0</v>
      </c>
    </row>
    <row r="11845" spans="1:9">
      <c r="A11845" s="7">
        <v>11843.5</v>
      </c>
      <c r="B11845" s="7">
        <v>0</v>
      </c>
      <c r="C11845" s="7"/>
      <c r="D11845" s="7"/>
      <c r="E11845" s="7"/>
      <c r="H11845">
        <v>11843.5</v>
      </c>
      <c r="I11845">
        <v>0</v>
      </c>
    </row>
    <row r="11846" spans="1:9">
      <c r="A11846" s="7">
        <v>11844.5</v>
      </c>
      <c r="B11846" s="7">
        <v>0</v>
      </c>
      <c r="C11846" s="7"/>
      <c r="D11846" s="7"/>
      <c r="E11846" s="7"/>
      <c r="H11846">
        <v>11844.5</v>
      </c>
      <c r="I11846">
        <v>0</v>
      </c>
    </row>
    <row r="11847" spans="1:9">
      <c r="A11847" s="7">
        <v>11845.5</v>
      </c>
      <c r="B11847" s="7">
        <v>0</v>
      </c>
      <c r="C11847" s="7"/>
      <c r="D11847" s="7"/>
      <c r="E11847" s="7"/>
      <c r="H11847">
        <v>11845.5</v>
      </c>
      <c r="I11847">
        <v>0</v>
      </c>
    </row>
    <row r="11848" spans="1:9">
      <c r="A11848" s="7">
        <v>11846.5</v>
      </c>
      <c r="B11848" s="7">
        <v>0</v>
      </c>
      <c r="C11848" s="7"/>
      <c r="D11848" s="7"/>
      <c r="E11848" s="7"/>
      <c r="H11848">
        <v>11846.5</v>
      </c>
      <c r="I11848">
        <v>0</v>
      </c>
    </row>
    <row r="11849" spans="1:9">
      <c r="A11849" s="7">
        <v>11847.5</v>
      </c>
      <c r="B11849" s="7">
        <v>0</v>
      </c>
      <c r="C11849" s="7"/>
      <c r="D11849" s="7"/>
      <c r="E11849" s="7"/>
      <c r="H11849">
        <v>11847.5</v>
      </c>
      <c r="I11849">
        <v>0</v>
      </c>
    </row>
    <row r="11850" spans="1:9">
      <c r="A11850" s="7">
        <v>11848.5</v>
      </c>
      <c r="B11850" s="7">
        <v>0</v>
      </c>
      <c r="C11850" s="7"/>
      <c r="D11850" s="7"/>
      <c r="E11850" s="7"/>
      <c r="H11850">
        <v>11848.5</v>
      </c>
      <c r="I11850">
        <v>0</v>
      </c>
    </row>
    <row r="11851" spans="1:9">
      <c r="A11851" s="7">
        <v>11849.5</v>
      </c>
      <c r="B11851" s="7">
        <v>0</v>
      </c>
      <c r="C11851" s="7"/>
      <c r="D11851" s="7"/>
      <c r="E11851" s="7"/>
      <c r="H11851">
        <v>11849.5</v>
      </c>
      <c r="I11851">
        <v>0</v>
      </c>
    </row>
    <row r="11852" spans="1:9">
      <c r="A11852" s="7">
        <v>11850.5</v>
      </c>
      <c r="B11852" s="7">
        <v>0</v>
      </c>
      <c r="C11852" s="7"/>
      <c r="D11852" s="7"/>
      <c r="E11852" s="7"/>
      <c r="H11852">
        <v>11850.5</v>
      </c>
      <c r="I11852">
        <v>0</v>
      </c>
    </row>
    <row r="11853" spans="1:9">
      <c r="A11853" s="7">
        <v>11851.5</v>
      </c>
      <c r="B11853" s="7">
        <v>0</v>
      </c>
      <c r="C11853" s="7"/>
      <c r="D11853" s="7"/>
      <c r="E11853" s="7"/>
      <c r="H11853">
        <v>11851.5</v>
      </c>
      <c r="I11853">
        <v>0</v>
      </c>
    </row>
    <row r="11854" spans="1:9">
      <c r="A11854" s="7">
        <v>11852.5</v>
      </c>
      <c r="B11854" s="7">
        <v>0</v>
      </c>
      <c r="C11854" s="7"/>
      <c r="D11854" s="7"/>
      <c r="E11854" s="7"/>
      <c r="H11854">
        <v>11852.5</v>
      </c>
      <c r="I11854">
        <v>0</v>
      </c>
    </row>
    <row r="11855" spans="1:9">
      <c r="A11855" s="7">
        <v>11853.5</v>
      </c>
      <c r="B11855" s="7">
        <v>0</v>
      </c>
      <c r="C11855" s="7"/>
      <c r="D11855" s="7"/>
      <c r="E11855" s="7"/>
      <c r="H11855">
        <v>11853.5</v>
      </c>
      <c r="I11855">
        <v>0</v>
      </c>
    </row>
    <row r="11856" spans="1:9">
      <c r="A11856" s="7">
        <v>11854.5</v>
      </c>
      <c r="B11856" s="7">
        <v>0</v>
      </c>
      <c r="C11856" s="7"/>
      <c r="D11856" s="7"/>
      <c r="E11856" s="7"/>
      <c r="H11856">
        <v>11854.5</v>
      </c>
      <c r="I11856">
        <v>0</v>
      </c>
    </row>
    <row r="11857" spans="1:9">
      <c r="A11857" s="7">
        <v>11855.5</v>
      </c>
      <c r="B11857" s="7">
        <v>0</v>
      </c>
      <c r="C11857" s="7"/>
      <c r="D11857" s="7"/>
      <c r="E11857" s="7"/>
      <c r="H11857">
        <v>11855.5</v>
      </c>
      <c r="I11857">
        <v>0</v>
      </c>
    </row>
    <row r="11858" spans="1:9">
      <c r="A11858" s="7">
        <v>11856.5</v>
      </c>
      <c r="B11858" s="7">
        <v>0</v>
      </c>
      <c r="C11858" s="7"/>
      <c r="D11858" s="7"/>
      <c r="E11858" s="7"/>
      <c r="H11858">
        <v>11856.5</v>
      </c>
      <c r="I11858">
        <v>0</v>
      </c>
    </row>
    <row r="11859" spans="1:9">
      <c r="A11859" s="7">
        <v>11857.5</v>
      </c>
      <c r="B11859" s="7">
        <v>0</v>
      </c>
      <c r="C11859" s="7"/>
      <c r="D11859" s="7"/>
      <c r="E11859" s="7"/>
      <c r="H11859">
        <v>11857.5</v>
      </c>
      <c r="I11859">
        <v>0</v>
      </c>
    </row>
    <row r="11860" spans="1:9">
      <c r="A11860" s="7">
        <v>11858.5</v>
      </c>
      <c r="B11860" s="7">
        <v>0</v>
      </c>
      <c r="C11860" s="7"/>
      <c r="D11860" s="7"/>
      <c r="E11860" s="7"/>
      <c r="H11860">
        <v>11858.5</v>
      </c>
      <c r="I11860">
        <v>0</v>
      </c>
    </row>
    <row r="11861" spans="1:9">
      <c r="A11861" s="7">
        <v>11859.5</v>
      </c>
      <c r="B11861" s="7">
        <v>0</v>
      </c>
      <c r="C11861" s="7"/>
      <c r="D11861" s="7"/>
      <c r="E11861" s="7"/>
      <c r="H11861">
        <v>11859.5</v>
      </c>
      <c r="I11861">
        <v>0</v>
      </c>
    </row>
    <row r="11862" spans="1:9">
      <c r="A11862" s="7">
        <v>11860.5</v>
      </c>
      <c r="B11862" s="7">
        <v>0</v>
      </c>
      <c r="C11862" s="7"/>
      <c r="D11862" s="7"/>
      <c r="E11862" s="7"/>
      <c r="H11862">
        <v>11860.5</v>
      </c>
      <c r="I11862">
        <v>0</v>
      </c>
    </row>
    <row r="11863" spans="1:9">
      <c r="A11863" s="7">
        <v>11861.5</v>
      </c>
      <c r="B11863" s="7">
        <v>0</v>
      </c>
      <c r="C11863" s="7"/>
      <c r="D11863" s="7"/>
      <c r="E11863" s="7"/>
      <c r="H11863">
        <v>11861.5</v>
      </c>
      <c r="I11863">
        <v>0</v>
      </c>
    </row>
    <row r="11864" spans="1:9">
      <c r="A11864" s="7">
        <v>11862.5</v>
      </c>
      <c r="B11864" s="7">
        <v>0</v>
      </c>
      <c r="C11864" s="7"/>
      <c r="D11864" s="7"/>
      <c r="E11864" s="7"/>
      <c r="H11864">
        <v>11862.5</v>
      </c>
      <c r="I11864">
        <v>0</v>
      </c>
    </row>
    <row r="11865" spans="1:9">
      <c r="A11865" s="7">
        <v>11863.5</v>
      </c>
      <c r="B11865" s="7">
        <v>0</v>
      </c>
      <c r="C11865" s="7"/>
      <c r="D11865" s="7"/>
      <c r="E11865" s="7"/>
      <c r="H11865">
        <v>11863.5</v>
      </c>
      <c r="I11865">
        <v>0</v>
      </c>
    </row>
    <row r="11866" spans="1:9">
      <c r="A11866" s="7">
        <v>11864.5</v>
      </c>
      <c r="B11866" s="7">
        <v>0</v>
      </c>
      <c r="C11866" s="7"/>
      <c r="D11866" s="7"/>
      <c r="E11866" s="7"/>
      <c r="H11866">
        <v>11864.5</v>
      </c>
      <c r="I11866">
        <v>0</v>
      </c>
    </row>
    <row r="11867" spans="1:9">
      <c r="A11867" s="7">
        <v>11865.5</v>
      </c>
      <c r="B11867" s="7">
        <v>0</v>
      </c>
      <c r="C11867" s="7"/>
      <c r="D11867" s="7"/>
      <c r="E11867" s="7"/>
      <c r="H11867">
        <v>11865.5</v>
      </c>
      <c r="I11867">
        <v>0</v>
      </c>
    </row>
    <row r="11868" spans="1:9">
      <c r="A11868" s="7">
        <v>11866.5</v>
      </c>
      <c r="B11868" s="7">
        <v>0</v>
      </c>
      <c r="C11868" s="7"/>
      <c r="D11868" s="7"/>
      <c r="E11868" s="7"/>
      <c r="H11868">
        <v>11866.5</v>
      </c>
      <c r="I11868">
        <v>0</v>
      </c>
    </row>
    <row r="11869" spans="1:9">
      <c r="A11869" s="7">
        <v>11867.5</v>
      </c>
      <c r="B11869" s="7">
        <v>0</v>
      </c>
      <c r="C11869" s="7"/>
      <c r="D11869" s="7"/>
      <c r="E11869" s="7"/>
      <c r="H11869">
        <v>11867.5</v>
      </c>
      <c r="I11869">
        <v>0</v>
      </c>
    </row>
    <row r="11870" spans="1:9">
      <c r="A11870" s="7">
        <v>11868.5</v>
      </c>
      <c r="B11870" s="7">
        <v>0</v>
      </c>
      <c r="C11870" s="7"/>
      <c r="D11870" s="7"/>
      <c r="E11870" s="7"/>
      <c r="H11870">
        <v>11868.5</v>
      </c>
      <c r="I11870">
        <v>0</v>
      </c>
    </row>
    <row r="11871" spans="1:9">
      <c r="A11871" s="7">
        <v>11869.5</v>
      </c>
      <c r="B11871" s="7">
        <v>0</v>
      </c>
      <c r="C11871" s="7"/>
      <c r="D11871" s="7"/>
      <c r="E11871" s="7"/>
      <c r="H11871">
        <v>11869.5</v>
      </c>
      <c r="I11871">
        <v>0</v>
      </c>
    </row>
    <row r="11872" spans="1:9">
      <c r="A11872" s="7">
        <v>11870.5</v>
      </c>
      <c r="B11872" s="7">
        <v>0</v>
      </c>
      <c r="C11872" s="7"/>
      <c r="D11872" s="7"/>
      <c r="E11872" s="7"/>
      <c r="H11872">
        <v>11870.5</v>
      </c>
      <c r="I11872">
        <v>0</v>
      </c>
    </row>
    <row r="11873" spans="1:9">
      <c r="A11873" s="7">
        <v>11871.5</v>
      </c>
      <c r="B11873" s="7">
        <v>0</v>
      </c>
      <c r="C11873" s="7"/>
      <c r="D11873" s="7"/>
      <c r="E11873" s="7"/>
      <c r="H11873">
        <v>11871.5</v>
      </c>
      <c r="I11873">
        <v>0</v>
      </c>
    </row>
    <row r="11874" spans="1:9">
      <c r="A11874" s="7">
        <v>11872.5</v>
      </c>
      <c r="B11874" s="7">
        <v>0</v>
      </c>
      <c r="C11874" s="7"/>
      <c r="D11874" s="7"/>
      <c r="E11874" s="7"/>
      <c r="H11874">
        <v>11872.5</v>
      </c>
      <c r="I11874">
        <v>0</v>
      </c>
    </row>
    <row r="11875" spans="1:9">
      <c r="A11875" s="7">
        <v>11873.5</v>
      </c>
      <c r="B11875" s="7">
        <v>0</v>
      </c>
      <c r="C11875" s="7"/>
      <c r="D11875" s="7"/>
      <c r="E11875" s="7"/>
      <c r="H11875">
        <v>11873.5</v>
      </c>
      <c r="I11875">
        <v>0</v>
      </c>
    </row>
    <row r="11876" spans="1:9">
      <c r="A11876" s="7">
        <v>11874.5</v>
      </c>
      <c r="B11876" s="7">
        <v>0</v>
      </c>
      <c r="C11876" s="7"/>
      <c r="D11876" s="7"/>
      <c r="E11876" s="7"/>
      <c r="H11876">
        <v>11874.5</v>
      </c>
      <c r="I11876">
        <v>0</v>
      </c>
    </row>
    <row r="11877" spans="1:9">
      <c r="A11877" s="7">
        <v>11875.5</v>
      </c>
      <c r="B11877" s="7">
        <v>0</v>
      </c>
      <c r="C11877" s="7"/>
      <c r="D11877" s="7"/>
      <c r="E11877" s="7"/>
      <c r="H11877">
        <v>11875.5</v>
      </c>
      <c r="I11877">
        <v>0</v>
      </c>
    </row>
    <row r="11878" spans="1:9">
      <c r="A11878" s="7">
        <v>11876.5</v>
      </c>
      <c r="B11878" s="7">
        <v>0</v>
      </c>
      <c r="C11878" s="7"/>
      <c r="D11878" s="7"/>
      <c r="E11878" s="7"/>
      <c r="H11878">
        <v>11876.5</v>
      </c>
      <c r="I11878">
        <v>0</v>
      </c>
    </row>
    <row r="11879" spans="1:9">
      <c r="A11879" s="7">
        <v>11877.5</v>
      </c>
      <c r="B11879" s="7">
        <v>0</v>
      </c>
      <c r="C11879" s="7"/>
      <c r="D11879" s="7"/>
      <c r="E11879" s="7"/>
      <c r="H11879">
        <v>11877.5</v>
      </c>
      <c r="I11879">
        <v>0</v>
      </c>
    </row>
    <row r="11880" spans="1:9">
      <c r="A11880" s="7">
        <v>11878.5</v>
      </c>
      <c r="B11880" s="7">
        <v>0</v>
      </c>
      <c r="C11880" s="7"/>
      <c r="D11880" s="7"/>
      <c r="E11880" s="7"/>
      <c r="H11880">
        <v>11878.5</v>
      </c>
      <c r="I11880">
        <v>0</v>
      </c>
    </row>
    <row r="11881" spans="1:9">
      <c r="A11881" s="7">
        <v>11879.5</v>
      </c>
      <c r="B11881" s="7">
        <v>0</v>
      </c>
      <c r="C11881" s="7"/>
      <c r="D11881" s="7"/>
      <c r="E11881" s="7"/>
      <c r="H11881">
        <v>11879.5</v>
      </c>
      <c r="I11881">
        <v>0</v>
      </c>
    </row>
    <row r="11882" spans="1:9">
      <c r="A11882" s="7">
        <v>11880.5</v>
      </c>
      <c r="B11882" s="7">
        <v>0</v>
      </c>
      <c r="C11882" s="7"/>
      <c r="D11882" s="7"/>
      <c r="E11882" s="7"/>
      <c r="H11882">
        <v>11880.5</v>
      </c>
      <c r="I11882">
        <v>0</v>
      </c>
    </row>
    <row r="11883" spans="1:9">
      <c r="A11883" s="7">
        <v>11881.5</v>
      </c>
      <c r="B11883" s="7">
        <v>0</v>
      </c>
      <c r="C11883" s="7"/>
      <c r="D11883" s="7"/>
      <c r="E11883" s="7"/>
      <c r="H11883">
        <v>11881.5</v>
      </c>
      <c r="I11883">
        <v>0</v>
      </c>
    </row>
    <row r="11884" spans="1:9">
      <c r="A11884" s="7">
        <v>11882.5</v>
      </c>
      <c r="B11884" s="7">
        <v>0</v>
      </c>
      <c r="C11884" s="7"/>
      <c r="D11884" s="7"/>
      <c r="E11884" s="7"/>
      <c r="H11884">
        <v>11882.5</v>
      </c>
      <c r="I11884">
        <v>0</v>
      </c>
    </row>
    <row r="11885" spans="1:9">
      <c r="A11885" s="7">
        <v>11883.5</v>
      </c>
      <c r="B11885" s="7">
        <v>0</v>
      </c>
      <c r="C11885" s="7"/>
      <c r="D11885" s="7"/>
      <c r="E11885" s="7"/>
      <c r="H11885">
        <v>11883.5</v>
      </c>
      <c r="I11885">
        <v>0</v>
      </c>
    </row>
    <row r="11886" spans="1:9">
      <c r="A11886" s="7">
        <v>11884.5</v>
      </c>
      <c r="B11886" s="7">
        <v>0</v>
      </c>
      <c r="C11886" s="7"/>
      <c r="D11886" s="7"/>
      <c r="E11886" s="7"/>
      <c r="H11886">
        <v>11884.5</v>
      </c>
      <c r="I11886">
        <v>0</v>
      </c>
    </row>
    <row r="11887" spans="1:9">
      <c r="A11887" s="7">
        <v>11885.5</v>
      </c>
      <c r="B11887" s="7">
        <v>0</v>
      </c>
      <c r="C11887" s="7"/>
      <c r="D11887" s="7"/>
      <c r="E11887" s="7"/>
      <c r="H11887">
        <v>11885.5</v>
      </c>
      <c r="I11887">
        <v>0</v>
      </c>
    </row>
    <row r="11888" spans="1:9">
      <c r="A11888" s="7">
        <v>11886.5</v>
      </c>
      <c r="B11888" s="7">
        <v>0</v>
      </c>
      <c r="C11888" s="7"/>
      <c r="D11888" s="7"/>
      <c r="E11888" s="7"/>
      <c r="H11888">
        <v>11886.5</v>
      </c>
      <c r="I11888">
        <v>0</v>
      </c>
    </row>
    <row r="11889" spans="1:9">
      <c r="A11889" s="7">
        <v>11887.5</v>
      </c>
      <c r="B11889" s="7">
        <v>0</v>
      </c>
      <c r="C11889" s="7"/>
      <c r="D11889" s="7"/>
      <c r="E11889" s="7"/>
      <c r="H11889">
        <v>11887.5</v>
      </c>
      <c r="I11889">
        <v>0</v>
      </c>
    </row>
    <row r="11890" spans="1:9">
      <c r="A11890" s="7">
        <v>11888.5</v>
      </c>
      <c r="B11890" s="7">
        <v>0</v>
      </c>
      <c r="C11890" s="7"/>
      <c r="D11890" s="7"/>
      <c r="E11890" s="7"/>
      <c r="H11890">
        <v>11888.5</v>
      </c>
      <c r="I11890">
        <v>0</v>
      </c>
    </row>
    <row r="11891" spans="1:9">
      <c r="A11891" s="7">
        <v>11889.5</v>
      </c>
      <c r="B11891" s="7">
        <v>0</v>
      </c>
      <c r="C11891" s="7"/>
      <c r="D11891" s="7"/>
      <c r="E11891" s="7"/>
      <c r="H11891">
        <v>11889.5</v>
      </c>
      <c r="I11891">
        <v>0</v>
      </c>
    </row>
    <row r="11892" spans="1:9">
      <c r="A11892" s="7">
        <v>11890.5</v>
      </c>
      <c r="B11892" s="7">
        <v>0</v>
      </c>
      <c r="C11892" s="7"/>
      <c r="D11892" s="7"/>
      <c r="E11892" s="7"/>
      <c r="H11892">
        <v>11890.5</v>
      </c>
      <c r="I11892">
        <v>0</v>
      </c>
    </row>
    <row r="11893" spans="1:9">
      <c r="A11893" s="7">
        <v>11891.5</v>
      </c>
      <c r="B11893" s="7">
        <v>0</v>
      </c>
      <c r="C11893" s="7"/>
      <c r="D11893" s="7"/>
      <c r="E11893" s="7"/>
      <c r="H11893">
        <v>11891.5</v>
      </c>
      <c r="I11893">
        <v>0</v>
      </c>
    </row>
    <row r="11894" spans="1:9">
      <c r="A11894" s="7">
        <v>11892.5</v>
      </c>
      <c r="B11894" s="7">
        <v>0</v>
      </c>
      <c r="C11894" s="7"/>
      <c r="D11894" s="7"/>
      <c r="E11894" s="7"/>
      <c r="H11894">
        <v>11892.5</v>
      </c>
      <c r="I11894">
        <v>0</v>
      </c>
    </row>
    <row r="11895" spans="1:9">
      <c r="A11895" s="7">
        <v>11893.5</v>
      </c>
      <c r="B11895" s="7">
        <v>0</v>
      </c>
      <c r="C11895" s="7"/>
      <c r="D11895" s="7"/>
      <c r="E11895" s="7"/>
      <c r="H11895">
        <v>11893.5</v>
      </c>
      <c r="I11895">
        <v>0</v>
      </c>
    </row>
    <row r="11896" spans="1:9">
      <c r="A11896" s="7">
        <v>11894.5</v>
      </c>
      <c r="B11896" s="7">
        <v>0</v>
      </c>
      <c r="C11896" s="7"/>
      <c r="D11896" s="7"/>
      <c r="E11896" s="7"/>
      <c r="H11896">
        <v>11894.5</v>
      </c>
      <c r="I11896">
        <v>0</v>
      </c>
    </row>
    <row r="11897" spans="1:9">
      <c r="A11897" s="7">
        <v>11895.5</v>
      </c>
      <c r="B11897" s="7">
        <v>0</v>
      </c>
      <c r="C11897" s="7"/>
      <c r="D11897" s="7"/>
      <c r="E11897" s="7"/>
      <c r="H11897">
        <v>11895.5</v>
      </c>
      <c r="I11897">
        <v>0</v>
      </c>
    </row>
    <row r="11898" spans="1:9">
      <c r="A11898" s="7">
        <v>11896.5</v>
      </c>
      <c r="B11898" s="7">
        <v>0</v>
      </c>
      <c r="C11898" s="7"/>
      <c r="D11898" s="7"/>
      <c r="E11898" s="7"/>
      <c r="H11898">
        <v>11896.5</v>
      </c>
      <c r="I11898">
        <v>0</v>
      </c>
    </row>
    <row r="11899" spans="1:9">
      <c r="A11899" s="7">
        <v>11897.5</v>
      </c>
      <c r="B11899" s="7">
        <v>0</v>
      </c>
      <c r="C11899" s="7"/>
      <c r="D11899" s="7"/>
      <c r="E11899" s="7"/>
      <c r="H11899">
        <v>11897.5</v>
      </c>
      <c r="I11899">
        <v>0</v>
      </c>
    </row>
    <row r="11900" spans="1:9">
      <c r="A11900" s="7">
        <v>11898.5</v>
      </c>
      <c r="B11900" s="7">
        <v>0</v>
      </c>
      <c r="C11900" s="7"/>
      <c r="D11900" s="7"/>
      <c r="E11900" s="7"/>
      <c r="H11900">
        <v>11898.5</v>
      </c>
      <c r="I11900">
        <v>0</v>
      </c>
    </row>
    <row r="11901" spans="1:9">
      <c r="A11901" s="7">
        <v>11899.5</v>
      </c>
      <c r="B11901" s="7">
        <v>0</v>
      </c>
      <c r="C11901" s="7"/>
      <c r="D11901" s="7"/>
      <c r="E11901" s="7"/>
      <c r="H11901">
        <v>11899.5</v>
      </c>
      <c r="I11901">
        <v>0</v>
      </c>
    </row>
    <row r="11902" spans="1:9">
      <c r="A11902" s="7">
        <v>11900.5</v>
      </c>
      <c r="B11902" s="7">
        <v>0</v>
      </c>
      <c r="C11902" s="7"/>
      <c r="D11902" s="7"/>
      <c r="E11902" s="7"/>
      <c r="H11902">
        <v>11900.5</v>
      </c>
      <c r="I11902">
        <v>0</v>
      </c>
    </row>
    <row r="11903" spans="1:9">
      <c r="A11903" s="7">
        <v>11901.5</v>
      </c>
      <c r="B11903" s="7">
        <v>0</v>
      </c>
      <c r="C11903" s="7"/>
      <c r="D11903" s="7"/>
      <c r="E11903" s="7"/>
      <c r="H11903">
        <v>11901.5</v>
      </c>
      <c r="I11903">
        <v>0</v>
      </c>
    </row>
    <row r="11904" spans="1:9">
      <c r="A11904" s="7">
        <v>11902.5</v>
      </c>
      <c r="B11904" s="7">
        <v>0</v>
      </c>
      <c r="C11904" s="7"/>
      <c r="D11904" s="7"/>
      <c r="E11904" s="7"/>
      <c r="H11904">
        <v>11902.5</v>
      </c>
      <c r="I11904">
        <v>0</v>
      </c>
    </row>
    <row r="11905" spans="1:9">
      <c r="A11905" s="7">
        <v>11903.5</v>
      </c>
      <c r="B11905" s="7">
        <v>0</v>
      </c>
      <c r="C11905" s="7"/>
      <c r="D11905" s="7"/>
      <c r="E11905" s="7"/>
      <c r="H11905">
        <v>11903.5</v>
      </c>
      <c r="I11905">
        <v>0</v>
      </c>
    </row>
    <row r="11906" spans="1:9">
      <c r="A11906" s="7">
        <v>11904.5</v>
      </c>
      <c r="B11906" s="7">
        <v>0</v>
      </c>
      <c r="C11906" s="7"/>
      <c r="D11906" s="7"/>
      <c r="E11906" s="7"/>
      <c r="H11906">
        <v>11904.5</v>
      </c>
      <c r="I11906">
        <v>0</v>
      </c>
    </row>
    <row r="11907" spans="1:9">
      <c r="A11907" s="7">
        <v>11905.5</v>
      </c>
      <c r="B11907" s="7">
        <v>0</v>
      </c>
      <c r="C11907" s="7"/>
      <c r="D11907" s="7"/>
      <c r="E11907" s="7"/>
      <c r="H11907">
        <v>11905.5</v>
      </c>
      <c r="I11907">
        <v>0</v>
      </c>
    </row>
    <row r="11908" spans="1:9">
      <c r="A11908" s="7">
        <v>11906.5</v>
      </c>
      <c r="B11908" s="7">
        <v>0</v>
      </c>
      <c r="C11908" s="7"/>
      <c r="D11908" s="7"/>
      <c r="E11908" s="7"/>
      <c r="H11908">
        <v>11906.5</v>
      </c>
      <c r="I11908">
        <v>0</v>
      </c>
    </row>
    <row r="11909" spans="1:9">
      <c r="A11909" s="7">
        <v>11907.5</v>
      </c>
      <c r="B11909" s="7">
        <v>0</v>
      </c>
      <c r="C11909" s="7"/>
      <c r="D11909" s="7"/>
      <c r="E11909" s="7"/>
      <c r="H11909">
        <v>11907.5</v>
      </c>
      <c r="I11909">
        <v>0</v>
      </c>
    </row>
    <row r="11910" spans="1:9">
      <c r="A11910" s="7">
        <v>11908.5</v>
      </c>
      <c r="B11910" s="7">
        <v>0</v>
      </c>
      <c r="C11910" s="7"/>
      <c r="D11910" s="7"/>
      <c r="E11910" s="7"/>
      <c r="H11910">
        <v>11908.5</v>
      </c>
      <c r="I11910">
        <v>0</v>
      </c>
    </row>
    <row r="11911" spans="1:9">
      <c r="A11911" s="7">
        <v>11909.5</v>
      </c>
      <c r="B11911" s="7">
        <v>0</v>
      </c>
      <c r="C11911" s="7"/>
      <c r="D11911" s="7"/>
      <c r="E11911" s="7"/>
      <c r="H11911">
        <v>11909.5</v>
      </c>
      <c r="I11911">
        <v>0</v>
      </c>
    </row>
    <row r="11912" spans="1:9">
      <c r="A11912" s="7">
        <v>11910.5</v>
      </c>
      <c r="B11912" s="7">
        <v>0</v>
      </c>
      <c r="C11912" s="7"/>
      <c r="D11912" s="7"/>
      <c r="E11912" s="7"/>
      <c r="H11912">
        <v>11910.5</v>
      </c>
      <c r="I11912">
        <v>0</v>
      </c>
    </row>
    <row r="11913" spans="1:9">
      <c r="A11913" s="7">
        <v>11911.5</v>
      </c>
      <c r="B11913" s="7">
        <v>0</v>
      </c>
      <c r="C11913" s="7"/>
      <c r="D11913" s="7"/>
      <c r="E11913" s="7"/>
      <c r="H11913">
        <v>11911.5</v>
      </c>
      <c r="I11913">
        <v>0</v>
      </c>
    </row>
    <row r="11914" spans="1:9">
      <c r="A11914" s="7">
        <v>11912.5</v>
      </c>
      <c r="B11914" s="7">
        <v>0</v>
      </c>
      <c r="C11914" s="7"/>
      <c r="D11914" s="7"/>
      <c r="E11914" s="7"/>
      <c r="H11914">
        <v>11912.5</v>
      </c>
      <c r="I11914">
        <v>0</v>
      </c>
    </row>
    <row r="11915" spans="1:9">
      <c r="A11915" s="7">
        <v>11913.5</v>
      </c>
      <c r="B11915" s="7">
        <v>0</v>
      </c>
      <c r="C11915" s="7"/>
      <c r="D11915" s="7"/>
      <c r="E11915" s="7"/>
      <c r="H11915">
        <v>11913.5</v>
      </c>
      <c r="I11915">
        <v>0</v>
      </c>
    </row>
    <row r="11916" spans="1:9">
      <c r="A11916" s="7">
        <v>11914.5</v>
      </c>
      <c r="B11916" s="7">
        <v>0</v>
      </c>
      <c r="C11916" s="7"/>
      <c r="D11916" s="7"/>
      <c r="E11916" s="7"/>
      <c r="H11916">
        <v>11914.5</v>
      </c>
      <c r="I11916">
        <v>0</v>
      </c>
    </row>
    <row r="11917" spans="1:9">
      <c r="A11917" s="7">
        <v>11915.5</v>
      </c>
      <c r="B11917" s="7">
        <v>0</v>
      </c>
      <c r="C11917" s="7"/>
      <c r="D11917" s="7"/>
      <c r="E11917" s="7"/>
      <c r="H11917">
        <v>11915.5</v>
      </c>
      <c r="I11917">
        <v>0</v>
      </c>
    </row>
    <row r="11918" spans="1:9">
      <c r="A11918" s="7">
        <v>11916.5</v>
      </c>
      <c r="B11918" s="7">
        <v>0</v>
      </c>
      <c r="C11918" s="7"/>
      <c r="D11918" s="7"/>
      <c r="E11918" s="7"/>
      <c r="H11918">
        <v>11916.5</v>
      </c>
      <c r="I11918">
        <v>0</v>
      </c>
    </row>
    <row r="11919" spans="1:9">
      <c r="A11919" s="7">
        <v>11917.5</v>
      </c>
      <c r="B11919" s="7">
        <v>0</v>
      </c>
      <c r="C11919" s="7"/>
      <c r="D11919" s="7"/>
      <c r="E11919" s="7"/>
      <c r="H11919">
        <v>11917.5</v>
      </c>
      <c r="I11919">
        <v>0</v>
      </c>
    </row>
    <row r="11920" spans="1:9">
      <c r="A11920" s="7">
        <v>11918.5</v>
      </c>
      <c r="B11920" s="7">
        <v>0</v>
      </c>
      <c r="C11920" s="7"/>
      <c r="D11920" s="7"/>
      <c r="E11920" s="7"/>
      <c r="H11920">
        <v>11918.5</v>
      </c>
      <c r="I11920">
        <v>0</v>
      </c>
    </row>
    <row r="11921" spans="1:9">
      <c r="A11921" s="7">
        <v>11919.5</v>
      </c>
      <c r="B11921" s="7">
        <v>0</v>
      </c>
      <c r="C11921" s="7"/>
      <c r="D11921" s="7"/>
      <c r="E11921" s="7"/>
      <c r="H11921">
        <v>11919.5</v>
      </c>
      <c r="I11921">
        <v>0</v>
      </c>
    </row>
    <row r="11922" spans="1:9">
      <c r="A11922" s="7">
        <v>11920.5</v>
      </c>
      <c r="B11922" s="7">
        <v>0</v>
      </c>
      <c r="C11922" s="7"/>
      <c r="D11922" s="7"/>
      <c r="E11922" s="7"/>
      <c r="H11922">
        <v>11920.5</v>
      </c>
      <c r="I11922">
        <v>0</v>
      </c>
    </row>
    <row r="11923" spans="1:9">
      <c r="A11923" s="7">
        <v>11921.5</v>
      </c>
      <c r="B11923" s="7">
        <v>0</v>
      </c>
      <c r="C11923" s="7"/>
      <c r="D11923" s="7"/>
      <c r="E11923" s="7"/>
      <c r="H11923">
        <v>11921.5</v>
      </c>
      <c r="I11923">
        <v>0</v>
      </c>
    </row>
    <row r="11924" spans="1:9">
      <c r="A11924" s="7">
        <v>11922.5</v>
      </c>
      <c r="B11924" s="7">
        <v>0</v>
      </c>
      <c r="C11924" s="7"/>
      <c r="D11924" s="7"/>
      <c r="E11924" s="7"/>
      <c r="H11924">
        <v>11922.5</v>
      </c>
      <c r="I11924">
        <v>0</v>
      </c>
    </row>
    <row r="11925" spans="1:9">
      <c r="A11925" s="7">
        <v>11923.5</v>
      </c>
      <c r="B11925" s="7">
        <v>0</v>
      </c>
      <c r="C11925" s="7"/>
      <c r="D11925" s="7"/>
      <c r="E11925" s="7"/>
      <c r="H11925">
        <v>11923.5</v>
      </c>
      <c r="I11925">
        <v>0</v>
      </c>
    </row>
    <row r="11926" spans="1:9">
      <c r="A11926" s="7">
        <v>11924.5</v>
      </c>
      <c r="B11926" s="7">
        <v>0</v>
      </c>
      <c r="C11926" s="7"/>
      <c r="D11926" s="7"/>
      <c r="E11926" s="7"/>
      <c r="H11926">
        <v>11924.5</v>
      </c>
      <c r="I11926">
        <v>0</v>
      </c>
    </row>
    <row r="11927" spans="1:9">
      <c r="A11927" s="7">
        <v>11925.5</v>
      </c>
      <c r="B11927" s="7">
        <v>0</v>
      </c>
      <c r="C11927" s="7"/>
      <c r="D11927" s="7"/>
      <c r="E11927" s="7"/>
      <c r="H11927">
        <v>11925.5</v>
      </c>
      <c r="I11927">
        <v>0</v>
      </c>
    </row>
    <row r="11928" spans="1:9">
      <c r="A11928" s="7">
        <v>11926.5</v>
      </c>
      <c r="B11928" s="7">
        <v>0</v>
      </c>
      <c r="C11928" s="7"/>
      <c r="D11928" s="7"/>
      <c r="E11928" s="7"/>
      <c r="H11928">
        <v>11926.5</v>
      </c>
      <c r="I11928">
        <v>0</v>
      </c>
    </row>
    <row r="11929" spans="1:9">
      <c r="A11929" s="7">
        <v>11927.5</v>
      </c>
      <c r="B11929" s="7">
        <v>0</v>
      </c>
      <c r="C11929" s="7"/>
      <c r="D11929" s="7"/>
      <c r="E11929" s="7"/>
      <c r="H11929">
        <v>11927.5</v>
      </c>
      <c r="I11929">
        <v>0</v>
      </c>
    </row>
    <row r="11930" spans="1:9">
      <c r="A11930" s="7">
        <v>11928.5</v>
      </c>
      <c r="B11930" s="7">
        <v>0</v>
      </c>
      <c r="C11930" s="7"/>
      <c r="D11930" s="7"/>
      <c r="E11930" s="7"/>
      <c r="H11930">
        <v>11928.5</v>
      </c>
      <c r="I11930">
        <v>0</v>
      </c>
    </row>
    <row r="11931" spans="1:9">
      <c r="A11931" s="7">
        <v>11929.5</v>
      </c>
      <c r="B11931" s="7">
        <v>0</v>
      </c>
      <c r="C11931" s="7"/>
      <c r="D11931" s="7"/>
      <c r="E11931" s="7"/>
      <c r="H11931">
        <v>11929.5</v>
      </c>
      <c r="I11931">
        <v>0</v>
      </c>
    </row>
    <row r="11932" spans="1:9">
      <c r="A11932" s="7">
        <v>11930.5</v>
      </c>
      <c r="B11932" s="7">
        <v>0</v>
      </c>
      <c r="C11932" s="7"/>
      <c r="D11932" s="7"/>
      <c r="E11932" s="7"/>
      <c r="H11932">
        <v>11930.5</v>
      </c>
      <c r="I11932">
        <v>0</v>
      </c>
    </row>
    <row r="11933" spans="1:9">
      <c r="A11933" s="7">
        <v>11931.5</v>
      </c>
      <c r="B11933" s="7">
        <v>0</v>
      </c>
      <c r="C11933" s="7"/>
      <c r="D11933" s="7"/>
      <c r="E11933" s="7"/>
      <c r="H11933">
        <v>11931.5</v>
      </c>
      <c r="I11933">
        <v>0</v>
      </c>
    </row>
    <row r="11934" spans="1:9">
      <c r="A11934" s="7">
        <v>11932.5</v>
      </c>
      <c r="B11934" s="7">
        <v>0</v>
      </c>
      <c r="C11934" s="7"/>
      <c r="D11934" s="7"/>
      <c r="E11934" s="7"/>
      <c r="H11934">
        <v>11932.5</v>
      </c>
      <c r="I11934">
        <v>0</v>
      </c>
    </row>
    <row r="11935" spans="1:9">
      <c r="A11935" s="7">
        <v>11933.5</v>
      </c>
      <c r="B11935" s="7">
        <v>0</v>
      </c>
      <c r="C11935" s="7"/>
      <c r="D11935" s="7"/>
      <c r="E11935" s="7"/>
      <c r="H11935">
        <v>11933.5</v>
      </c>
      <c r="I11935">
        <v>0</v>
      </c>
    </row>
    <row r="11936" spans="1:9">
      <c r="A11936" s="7">
        <v>11934.5</v>
      </c>
      <c r="B11936" s="7">
        <v>0</v>
      </c>
      <c r="C11936" s="7"/>
      <c r="D11936" s="7"/>
      <c r="E11936" s="7"/>
      <c r="H11936">
        <v>11934.5</v>
      </c>
      <c r="I11936">
        <v>0</v>
      </c>
    </row>
    <row r="11937" spans="1:9">
      <c r="A11937" s="7">
        <v>11935.5</v>
      </c>
      <c r="B11937" s="7">
        <v>0</v>
      </c>
      <c r="C11937" s="7"/>
      <c r="D11937" s="7"/>
      <c r="E11937" s="7"/>
      <c r="H11937">
        <v>11935.5</v>
      </c>
      <c r="I11937">
        <v>0</v>
      </c>
    </row>
    <row r="11938" spans="1:9">
      <c r="A11938" s="7">
        <v>11936.5</v>
      </c>
      <c r="B11938" s="7">
        <v>0</v>
      </c>
      <c r="C11938" s="7"/>
      <c r="D11938" s="7"/>
      <c r="E11938" s="7"/>
      <c r="H11938">
        <v>11936.5</v>
      </c>
      <c r="I11938">
        <v>0</v>
      </c>
    </row>
    <row r="11939" spans="1:9">
      <c r="A11939" s="7">
        <v>11937.5</v>
      </c>
      <c r="B11939" s="7">
        <v>0</v>
      </c>
      <c r="C11939" s="7"/>
      <c r="D11939" s="7"/>
      <c r="E11939" s="7"/>
      <c r="H11939">
        <v>11937.5</v>
      </c>
      <c r="I11939">
        <v>0</v>
      </c>
    </row>
    <row r="11940" spans="1:9">
      <c r="A11940" s="7">
        <v>11938.5</v>
      </c>
      <c r="B11940" s="7">
        <v>0</v>
      </c>
      <c r="C11940" s="7"/>
      <c r="D11940" s="7"/>
      <c r="E11940" s="7"/>
      <c r="H11940">
        <v>11938.5</v>
      </c>
      <c r="I11940">
        <v>0</v>
      </c>
    </row>
    <row r="11941" spans="1:9">
      <c r="A11941" s="7">
        <v>11939.5</v>
      </c>
      <c r="B11941" s="7">
        <v>0</v>
      </c>
      <c r="C11941" s="7"/>
      <c r="D11941" s="7"/>
      <c r="E11941" s="7"/>
      <c r="H11941">
        <v>11939.5</v>
      </c>
      <c r="I11941">
        <v>0</v>
      </c>
    </row>
    <row r="11942" spans="1:9">
      <c r="A11942" s="7">
        <v>11940.5</v>
      </c>
      <c r="B11942" s="7">
        <v>0</v>
      </c>
      <c r="C11942" s="7"/>
      <c r="D11942" s="7"/>
      <c r="E11942" s="7"/>
      <c r="H11942">
        <v>11940.5</v>
      </c>
      <c r="I11942">
        <v>0</v>
      </c>
    </row>
    <row r="11943" spans="1:9">
      <c r="A11943" s="7">
        <v>11941.5</v>
      </c>
      <c r="B11943" s="7">
        <v>0</v>
      </c>
      <c r="C11943" s="7"/>
      <c r="D11943" s="7"/>
      <c r="E11943" s="7"/>
      <c r="H11943">
        <v>11941.5</v>
      </c>
      <c r="I11943">
        <v>0</v>
      </c>
    </row>
    <row r="11944" spans="1:9">
      <c r="A11944" s="7">
        <v>11942.5</v>
      </c>
      <c r="B11944" s="7">
        <v>0</v>
      </c>
      <c r="C11944" s="7"/>
      <c r="D11944" s="7"/>
      <c r="E11944" s="7"/>
      <c r="H11944">
        <v>11942.5</v>
      </c>
      <c r="I11944">
        <v>0</v>
      </c>
    </row>
    <row r="11945" spans="1:9">
      <c r="A11945" s="7">
        <v>11943.5</v>
      </c>
      <c r="B11945" s="7">
        <v>0</v>
      </c>
      <c r="C11945" s="7"/>
      <c r="D11945" s="7"/>
      <c r="E11945" s="7"/>
      <c r="H11945">
        <v>11943.5</v>
      </c>
      <c r="I11945">
        <v>0</v>
      </c>
    </row>
    <row r="11946" spans="1:9">
      <c r="A11946" s="7">
        <v>11944.5</v>
      </c>
      <c r="B11946" s="7">
        <v>0</v>
      </c>
      <c r="C11946" s="7"/>
      <c r="D11946" s="7"/>
      <c r="E11946" s="7"/>
      <c r="H11946">
        <v>11944.5</v>
      </c>
      <c r="I11946">
        <v>0</v>
      </c>
    </row>
    <row r="11947" spans="1:9">
      <c r="A11947" s="7">
        <v>11945.5</v>
      </c>
      <c r="B11947" s="7">
        <v>0</v>
      </c>
      <c r="C11947" s="7"/>
      <c r="D11947" s="7"/>
      <c r="E11947" s="7"/>
      <c r="H11947">
        <v>11945.5</v>
      </c>
      <c r="I11947">
        <v>0</v>
      </c>
    </row>
    <row r="11948" spans="1:9">
      <c r="A11948" s="7">
        <v>11946.5</v>
      </c>
      <c r="B11948" s="7">
        <v>0</v>
      </c>
      <c r="C11948" s="7"/>
      <c r="D11948" s="7"/>
      <c r="E11948" s="7"/>
      <c r="H11948">
        <v>11946.5</v>
      </c>
      <c r="I11948">
        <v>0</v>
      </c>
    </row>
    <row r="11949" spans="1:9">
      <c r="A11949" s="7">
        <v>11947.5</v>
      </c>
      <c r="B11949" s="7">
        <v>0</v>
      </c>
      <c r="C11949" s="7"/>
      <c r="D11949" s="7"/>
      <c r="E11949" s="7"/>
      <c r="H11949">
        <v>11947.5</v>
      </c>
      <c r="I11949">
        <v>0</v>
      </c>
    </row>
    <row r="11950" spans="1:9">
      <c r="A11950" s="7">
        <v>11948.5</v>
      </c>
      <c r="B11950" s="7">
        <v>0</v>
      </c>
      <c r="C11950" s="7"/>
      <c r="D11950" s="7"/>
      <c r="E11950" s="7"/>
      <c r="H11950">
        <v>11948.5</v>
      </c>
      <c r="I11950">
        <v>0</v>
      </c>
    </row>
    <row r="11951" spans="1:9">
      <c r="A11951" s="7">
        <v>11949.5</v>
      </c>
      <c r="B11951" s="7">
        <v>0</v>
      </c>
      <c r="C11951" s="7"/>
      <c r="D11951" s="7"/>
      <c r="E11951" s="7"/>
      <c r="H11951">
        <v>11949.5</v>
      </c>
      <c r="I11951">
        <v>0</v>
      </c>
    </row>
    <row r="11952" spans="1:9">
      <c r="A11952" s="7">
        <v>11950.5</v>
      </c>
      <c r="B11952" s="7">
        <v>0</v>
      </c>
      <c r="C11952" s="7"/>
      <c r="D11952" s="7"/>
      <c r="E11952" s="7"/>
      <c r="H11952">
        <v>11950.5</v>
      </c>
      <c r="I11952">
        <v>0</v>
      </c>
    </row>
    <row r="11953" spans="1:9">
      <c r="A11953" s="7">
        <v>11951.5</v>
      </c>
      <c r="B11953" s="7">
        <v>0</v>
      </c>
      <c r="C11953" s="7"/>
      <c r="D11953" s="7"/>
      <c r="E11953" s="7"/>
      <c r="H11953">
        <v>11951.5</v>
      </c>
      <c r="I11953">
        <v>0</v>
      </c>
    </row>
    <row r="11954" spans="1:9">
      <c r="A11954" s="7">
        <v>11952.5</v>
      </c>
      <c r="B11954" s="7">
        <v>0</v>
      </c>
      <c r="C11954" s="7"/>
      <c r="D11954" s="7"/>
      <c r="E11954" s="7"/>
      <c r="H11954">
        <v>11952.5</v>
      </c>
      <c r="I11954">
        <v>0</v>
      </c>
    </row>
    <row r="11955" spans="1:9">
      <c r="A11955" s="7">
        <v>11953.5</v>
      </c>
      <c r="B11955" s="7">
        <v>0</v>
      </c>
      <c r="C11955" s="7"/>
      <c r="D11955" s="7"/>
      <c r="E11955" s="7"/>
      <c r="H11955">
        <v>11953.5</v>
      </c>
      <c r="I11955">
        <v>0</v>
      </c>
    </row>
    <row r="11956" spans="1:9">
      <c r="A11956" s="7">
        <v>11954.5</v>
      </c>
      <c r="B11956" s="7">
        <v>0</v>
      </c>
      <c r="C11956" s="7"/>
      <c r="D11956" s="7"/>
      <c r="E11956" s="7"/>
      <c r="H11956">
        <v>11954.5</v>
      </c>
      <c r="I11956">
        <v>0</v>
      </c>
    </row>
    <row r="11957" spans="1:9">
      <c r="A11957" s="7">
        <v>11955.5</v>
      </c>
      <c r="B11957" s="7">
        <v>0</v>
      </c>
      <c r="C11957" s="7"/>
      <c r="D11957" s="7"/>
      <c r="E11957" s="7"/>
      <c r="H11957">
        <v>11955.5</v>
      </c>
      <c r="I11957">
        <v>0</v>
      </c>
    </row>
    <row r="11958" spans="1:9">
      <c r="A11958" s="7">
        <v>11956.5</v>
      </c>
      <c r="B11958" s="7">
        <v>0</v>
      </c>
      <c r="C11958" s="7"/>
      <c r="D11958" s="7"/>
      <c r="E11958" s="7"/>
      <c r="H11958">
        <v>11956.5</v>
      </c>
      <c r="I11958">
        <v>0</v>
      </c>
    </row>
    <row r="11959" spans="1:9">
      <c r="A11959" s="7">
        <v>11957.5</v>
      </c>
      <c r="B11959" s="7">
        <v>0</v>
      </c>
      <c r="C11959" s="7"/>
      <c r="D11959" s="7"/>
      <c r="E11959" s="7"/>
      <c r="H11959">
        <v>11957.5</v>
      </c>
      <c r="I11959">
        <v>0</v>
      </c>
    </row>
    <row r="11960" spans="1:9">
      <c r="A11960" s="7">
        <v>11958.5</v>
      </c>
      <c r="B11960" s="7">
        <v>0</v>
      </c>
      <c r="C11960" s="7"/>
      <c r="D11960" s="7"/>
      <c r="E11960" s="7"/>
      <c r="H11960">
        <v>11958.5</v>
      </c>
      <c r="I11960">
        <v>0</v>
      </c>
    </row>
    <row r="11961" spans="1:9">
      <c r="A11961" s="7">
        <v>11959.5</v>
      </c>
      <c r="B11961" s="7">
        <v>0</v>
      </c>
      <c r="C11961" s="7"/>
      <c r="D11961" s="7"/>
      <c r="E11961" s="7"/>
      <c r="H11961">
        <v>11959.5</v>
      </c>
      <c r="I11961">
        <v>0</v>
      </c>
    </row>
    <row r="11962" spans="1:9">
      <c r="A11962" s="7">
        <v>11960.5</v>
      </c>
      <c r="B11962" s="7">
        <v>0</v>
      </c>
      <c r="C11962" s="7"/>
      <c r="D11962" s="7"/>
      <c r="E11962" s="7"/>
      <c r="H11962">
        <v>11960.5</v>
      </c>
      <c r="I11962">
        <v>0</v>
      </c>
    </row>
    <row r="11963" spans="1:9">
      <c r="A11963" s="7">
        <v>11961.5</v>
      </c>
      <c r="B11963" s="7">
        <v>0</v>
      </c>
      <c r="C11963" s="7"/>
      <c r="D11963" s="7"/>
      <c r="E11963" s="7"/>
      <c r="H11963">
        <v>11961.5</v>
      </c>
      <c r="I11963">
        <v>0</v>
      </c>
    </row>
    <row r="11964" spans="1:9">
      <c r="A11964" s="7">
        <v>11962.5</v>
      </c>
      <c r="B11964" s="7">
        <v>0</v>
      </c>
      <c r="C11964" s="7"/>
      <c r="D11964" s="7"/>
      <c r="E11964" s="7"/>
      <c r="H11964">
        <v>11962.5</v>
      </c>
      <c r="I11964">
        <v>0</v>
      </c>
    </row>
    <row r="11965" spans="1:9">
      <c r="A11965" s="7">
        <v>11963.5</v>
      </c>
      <c r="B11965" s="7">
        <v>0</v>
      </c>
      <c r="C11965" s="7"/>
      <c r="D11965" s="7"/>
      <c r="E11965" s="7"/>
      <c r="H11965">
        <v>11963.5</v>
      </c>
      <c r="I11965">
        <v>0</v>
      </c>
    </row>
    <row r="11966" spans="1:9">
      <c r="A11966" s="7">
        <v>11964.5</v>
      </c>
      <c r="B11966" s="7">
        <v>0</v>
      </c>
      <c r="C11966" s="7"/>
      <c r="D11966" s="7"/>
      <c r="E11966" s="7"/>
      <c r="H11966">
        <v>11964.5</v>
      </c>
      <c r="I11966">
        <v>0</v>
      </c>
    </row>
    <row r="11967" spans="1:9">
      <c r="A11967" s="7">
        <v>11965.5</v>
      </c>
      <c r="B11967" s="7">
        <v>0</v>
      </c>
      <c r="C11967" s="7"/>
      <c r="D11967" s="7"/>
      <c r="E11967" s="7"/>
      <c r="H11967">
        <v>11965.5</v>
      </c>
      <c r="I11967">
        <v>0</v>
      </c>
    </row>
    <row r="11968" spans="1:9">
      <c r="A11968" s="7">
        <v>11966.5</v>
      </c>
      <c r="B11968" s="7">
        <v>0</v>
      </c>
      <c r="C11968" s="7"/>
      <c r="D11968" s="7"/>
      <c r="E11968" s="7"/>
      <c r="H11968">
        <v>11966.5</v>
      </c>
      <c r="I11968">
        <v>0</v>
      </c>
    </row>
    <row r="11969" spans="1:9">
      <c r="A11969" s="7">
        <v>11967.5</v>
      </c>
      <c r="B11969" s="7">
        <v>0</v>
      </c>
      <c r="C11969" s="7"/>
      <c r="D11969" s="7"/>
      <c r="E11969" s="7"/>
      <c r="H11969">
        <v>11967.5</v>
      </c>
      <c r="I11969">
        <v>0</v>
      </c>
    </row>
    <row r="11970" spans="1:9">
      <c r="A11970" s="7">
        <v>11968.5</v>
      </c>
      <c r="B11970" s="7">
        <v>0</v>
      </c>
      <c r="C11970" s="7"/>
      <c r="D11970" s="7"/>
      <c r="E11970" s="7"/>
      <c r="H11970">
        <v>11968.5</v>
      </c>
      <c r="I11970">
        <v>0</v>
      </c>
    </row>
    <row r="11971" spans="1:9">
      <c r="A11971" s="7">
        <v>11969.5</v>
      </c>
      <c r="B11971" s="7">
        <v>0</v>
      </c>
      <c r="C11971" s="7"/>
      <c r="D11971" s="7"/>
      <c r="E11971" s="7"/>
      <c r="H11971">
        <v>11969.5</v>
      </c>
      <c r="I11971">
        <v>0</v>
      </c>
    </row>
    <row r="11972" spans="1:9">
      <c r="A11972" s="7">
        <v>11970.5</v>
      </c>
      <c r="B11972" s="7">
        <v>0</v>
      </c>
      <c r="C11972" s="7"/>
      <c r="D11972" s="7"/>
      <c r="E11972" s="7"/>
      <c r="H11972">
        <v>11970.5</v>
      </c>
      <c r="I11972">
        <v>0</v>
      </c>
    </row>
    <row r="11973" spans="1:9">
      <c r="A11973" s="7">
        <v>11971.5</v>
      </c>
      <c r="B11973" s="7">
        <v>0</v>
      </c>
      <c r="C11973" s="7"/>
      <c r="D11973" s="7"/>
      <c r="E11973" s="7"/>
      <c r="H11973">
        <v>11971.5</v>
      </c>
      <c r="I11973">
        <v>0</v>
      </c>
    </row>
    <row r="11974" spans="1:9">
      <c r="A11974" s="7">
        <v>11972.5</v>
      </c>
      <c r="B11974" s="7">
        <v>0</v>
      </c>
      <c r="C11974" s="7"/>
      <c r="D11974" s="7"/>
      <c r="E11974" s="7"/>
      <c r="H11974">
        <v>11972.5</v>
      </c>
      <c r="I11974">
        <v>0</v>
      </c>
    </row>
    <row r="11975" spans="1:9">
      <c r="A11975" s="7">
        <v>11973.5</v>
      </c>
      <c r="B11975" s="7">
        <v>0</v>
      </c>
      <c r="C11975" s="7"/>
      <c r="D11975" s="7"/>
      <c r="E11975" s="7"/>
      <c r="H11975">
        <v>11973.5</v>
      </c>
      <c r="I11975">
        <v>0</v>
      </c>
    </row>
    <row r="11976" spans="1:9">
      <c r="A11976" s="7">
        <v>11974.5</v>
      </c>
      <c r="B11976" s="7">
        <v>0</v>
      </c>
      <c r="C11976" s="7"/>
      <c r="D11976" s="7"/>
      <c r="E11976" s="7"/>
      <c r="H11976">
        <v>11974.5</v>
      </c>
      <c r="I11976">
        <v>0</v>
      </c>
    </row>
    <row r="11977" spans="1:9">
      <c r="A11977" s="7">
        <v>11975.5</v>
      </c>
      <c r="B11977" s="7">
        <v>0</v>
      </c>
      <c r="C11977" s="7"/>
      <c r="D11977" s="7"/>
      <c r="E11977" s="7"/>
      <c r="H11977">
        <v>11975.5</v>
      </c>
      <c r="I11977">
        <v>0</v>
      </c>
    </row>
    <row r="11978" spans="1:9">
      <c r="A11978" s="7">
        <v>11976.5</v>
      </c>
      <c r="B11978" s="7">
        <v>0</v>
      </c>
      <c r="C11978" s="7"/>
      <c r="D11978" s="7"/>
      <c r="E11978" s="7"/>
      <c r="H11978">
        <v>11976.5</v>
      </c>
      <c r="I11978">
        <v>0</v>
      </c>
    </row>
    <row r="11979" spans="1:9">
      <c r="A11979" s="7">
        <v>11977.5</v>
      </c>
      <c r="B11979" s="7">
        <v>0</v>
      </c>
      <c r="C11979" s="7"/>
      <c r="D11979" s="7"/>
      <c r="E11979" s="7"/>
      <c r="H11979">
        <v>11977.5</v>
      </c>
      <c r="I11979">
        <v>0</v>
      </c>
    </row>
    <row r="11980" spans="1:9">
      <c r="A11980" s="7">
        <v>11978.5</v>
      </c>
      <c r="B11980" s="7">
        <v>0</v>
      </c>
      <c r="C11980" s="7"/>
      <c r="D11980" s="7"/>
      <c r="E11980" s="7"/>
      <c r="H11980">
        <v>11978.5</v>
      </c>
      <c r="I11980">
        <v>0</v>
      </c>
    </row>
    <row r="11981" spans="1:9">
      <c r="A11981" s="7">
        <v>11979.5</v>
      </c>
      <c r="B11981" s="7">
        <v>0</v>
      </c>
      <c r="C11981" s="7"/>
      <c r="D11981" s="7"/>
      <c r="E11981" s="7"/>
      <c r="H11981">
        <v>11979.5</v>
      </c>
      <c r="I11981">
        <v>0</v>
      </c>
    </row>
    <row r="11982" spans="1:9">
      <c r="A11982" s="7">
        <v>11980.5</v>
      </c>
      <c r="B11982" s="7">
        <v>0</v>
      </c>
      <c r="C11982" s="7"/>
      <c r="D11982" s="7"/>
      <c r="E11982" s="7"/>
      <c r="H11982">
        <v>11980.5</v>
      </c>
      <c r="I11982">
        <v>0</v>
      </c>
    </row>
    <row r="11983" spans="1:9">
      <c r="A11983" s="7">
        <v>11981.5</v>
      </c>
      <c r="B11983" s="7">
        <v>0</v>
      </c>
      <c r="C11983" s="7"/>
      <c r="D11983" s="7"/>
      <c r="E11983" s="7"/>
      <c r="H11983">
        <v>11981.5</v>
      </c>
      <c r="I11983">
        <v>0</v>
      </c>
    </row>
    <row r="11984" spans="1:9">
      <c r="A11984" s="7">
        <v>11982.5</v>
      </c>
      <c r="B11984" s="7">
        <v>0</v>
      </c>
      <c r="C11984" s="7"/>
      <c r="D11984" s="7"/>
      <c r="E11984" s="7"/>
      <c r="H11984">
        <v>11982.5</v>
      </c>
      <c r="I11984">
        <v>0</v>
      </c>
    </row>
    <row r="11985" spans="1:9">
      <c r="A11985" s="7">
        <v>11983.5</v>
      </c>
      <c r="B11985" s="7">
        <v>0</v>
      </c>
      <c r="C11985" s="7"/>
      <c r="D11985" s="7"/>
      <c r="E11985" s="7"/>
      <c r="H11985">
        <v>11983.5</v>
      </c>
      <c r="I11985">
        <v>0</v>
      </c>
    </row>
    <row r="11986" spans="1:9">
      <c r="A11986" s="7">
        <v>11984.5</v>
      </c>
      <c r="B11986" s="7">
        <v>0</v>
      </c>
      <c r="C11986" s="7"/>
      <c r="D11986" s="7"/>
      <c r="E11986" s="7"/>
      <c r="H11986">
        <v>11984.5</v>
      </c>
      <c r="I11986">
        <v>0</v>
      </c>
    </row>
    <row r="11987" spans="1:9">
      <c r="A11987" s="7">
        <v>11985.5</v>
      </c>
      <c r="B11987" s="7">
        <v>0</v>
      </c>
      <c r="C11987" s="7"/>
      <c r="D11987" s="7"/>
      <c r="E11987" s="7"/>
      <c r="H11987">
        <v>11985.5</v>
      </c>
      <c r="I11987">
        <v>0</v>
      </c>
    </row>
    <row r="11988" spans="1:9">
      <c r="A11988" s="7">
        <v>11986.5</v>
      </c>
      <c r="B11988" s="7">
        <v>0</v>
      </c>
      <c r="C11988" s="7"/>
      <c r="D11988" s="7"/>
      <c r="E11988" s="7"/>
      <c r="H11988">
        <v>11986.5</v>
      </c>
      <c r="I11988">
        <v>0</v>
      </c>
    </row>
    <row r="11989" spans="1:9">
      <c r="A11989" s="7">
        <v>11987.5</v>
      </c>
      <c r="B11989" s="7">
        <v>0</v>
      </c>
      <c r="C11989" s="7"/>
      <c r="D11989" s="7"/>
      <c r="E11989" s="7"/>
      <c r="H11989">
        <v>11987.5</v>
      </c>
      <c r="I11989">
        <v>0</v>
      </c>
    </row>
    <row r="11990" spans="1:9">
      <c r="A11990" s="7">
        <v>11988.5</v>
      </c>
      <c r="B11990" s="7">
        <v>0</v>
      </c>
      <c r="C11990" s="7"/>
      <c r="D11990" s="7"/>
      <c r="E11990" s="7"/>
      <c r="H11990">
        <v>11988.5</v>
      </c>
      <c r="I11990">
        <v>0</v>
      </c>
    </row>
    <row r="11991" spans="1:9">
      <c r="A11991" s="7">
        <v>11989.5</v>
      </c>
      <c r="B11991" s="7">
        <v>0</v>
      </c>
      <c r="C11991" s="7"/>
      <c r="D11991" s="7"/>
      <c r="E11991" s="7"/>
      <c r="H11991">
        <v>11989.5</v>
      </c>
      <c r="I11991">
        <v>0</v>
      </c>
    </row>
    <row r="11992" spans="1:9">
      <c r="A11992" s="7">
        <v>11990.5</v>
      </c>
      <c r="B11992" s="7">
        <v>0</v>
      </c>
      <c r="C11992" s="7"/>
      <c r="D11992" s="7"/>
      <c r="E11992" s="7"/>
      <c r="H11992">
        <v>11990.5</v>
      </c>
      <c r="I11992">
        <v>0</v>
      </c>
    </row>
    <row r="11993" spans="1:9">
      <c r="A11993" s="7">
        <v>11991.5</v>
      </c>
      <c r="B11993" s="7">
        <v>0</v>
      </c>
      <c r="C11993" s="7"/>
      <c r="D11993" s="7"/>
      <c r="E11993" s="7"/>
      <c r="H11993">
        <v>11991.5</v>
      </c>
      <c r="I11993">
        <v>0</v>
      </c>
    </row>
    <row r="11994" spans="1:9">
      <c r="A11994" s="7">
        <v>11992.5</v>
      </c>
      <c r="B11994" s="7">
        <v>0</v>
      </c>
      <c r="C11994" s="7"/>
      <c r="D11994" s="7"/>
      <c r="E11994" s="7"/>
      <c r="H11994">
        <v>11992.5</v>
      </c>
      <c r="I11994">
        <v>0</v>
      </c>
    </row>
    <row r="11995" spans="1:9">
      <c r="A11995" s="7">
        <v>11993.5</v>
      </c>
      <c r="B11995" s="7">
        <v>0</v>
      </c>
      <c r="C11995" s="7"/>
      <c r="D11995" s="7"/>
      <c r="E11995" s="7"/>
      <c r="H11995">
        <v>11993.5</v>
      </c>
      <c r="I11995">
        <v>0</v>
      </c>
    </row>
    <row r="11996" spans="1:9">
      <c r="A11996" s="7">
        <v>11994.5</v>
      </c>
      <c r="B11996" s="7">
        <v>0</v>
      </c>
      <c r="C11996" s="7"/>
      <c r="D11996" s="7"/>
      <c r="E11996" s="7"/>
      <c r="H11996">
        <v>11994.5</v>
      </c>
      <c r="I11996">
        <v>0</v>
      </c>
    </row>
    <row r="11997" spans="1:9">
      <c r="A11997" s="7">
        <v>11995.5</v>
      </c>
      <c r="B11997" s="7">
        <v>0</v>
      </c>
      <c r="C11997" s="7"/>
      <c r="D11997" s="7"/>
      <c r="E11997" s="7"/>
      <c r="H11997">
        <v>11995.5</v>
      </c>
      <c r="I11997">
        <v>0</v>
      </c>
    </row>
    <row r="11998" spans="1:9">
      <c r="A11998" s="7">
        <v>11996.5</v>
      </c>
      <c r="B11998" s="7">
        <v>0</v>
      </c>
      <c r="C11998" s="7"/>
      <c r="D11998" s="7"/>
      <c r="E11998" s="7"/>
      <c r="H11998">
        <v>11996.5</v>
      </c>
      <c r="I11998">
        <v>0</v>
      </c>
    </row>
    <row r="11999" spans="1:9">
      <c r="A11999" s="7">
        <v>11997.5</v>
      </c>
      <c r="B11999" s="7">
        <v>0</v>
      </c>
      <c r="C11999" s="7"/>
      <c r="D11999" s="7"/>
      <c r="E11999" s="7"/>
      <c r="H11999">
        <v>11997.5</v>
      </c>
      <c r="I11999">
        <v>0</v>
      </c>
    </row>
    <row r="12000" spans="1:9">
      <c r="A12000" s="7">
        <v>11998.5</v>
      </c>
      <c r="B12000" s="7">
        <v>0</v>
      </c>
      <c r="C12000" s="7"/>
      <c r="D12000" s="7"/>
      <c r="E12000" s="7"/>
      <c r="H12000">
        <v>11998.5</v>
      </c>
      <c r="I12000">
        <v>0</v>
      </c>
    </row>
    <row r="12001" spans="1:9">
      <c r="A12001" s="7">
        <v>11999.5</v>
      </c>
      <c r="B12001" s="7">
        <v>0</v>
      </c>
      <c r="C12001" s="7"/>
      <c r="D12001" s="7"/>
      <c r="E12001" s="7"/>
      <c r="H12001">
        <v>11999.5</v>
      </c>
      <c r="I12001">
        <v>0</v>
      </c>
    </row>
    <row r="12002" spans="1:9">
      <c r="A12002" s="7">
        <v>12000.5</v>
      </c>
      <c r="B12002" s="7">
        <v>1</v>
      </c>
      <c r="C12002" s="7"/>
      <c r="D12002" s="7"/>
      <c r="E12002" s="7"/>
      <c r="H12002">
        <v>12000.5</v>
      </c>
      <c r="I12002">
        <v>0</v>
      </c>
    </row>
    <row r="12003" spans="1:9">
      <c r="A12003" s="7">
        <v>12001.5</v>
      </c>
      <c r="B12003" s="7">
        <v>0</v>
      </c>
      <c r="C12003" s="7"/>
      <c r="D12003" s="7"/>
      <c r="E12003" s="7"/>
      <c r="H12003">
        <v>12001.5</v>
      </c>
      <c r="I12003">
        <v>0</v>
      </c>
    </row>
    <row r="12004" spans="1:9">
      <c r="A12004" s="7">
        <v>12002.5</v>
      </c>
      <c r="B12004" s="7">
        <v>0</v>
      </c>
      <c r="C12004" s="7"/>
      <c r="D12004" s="7"/>
      <c r="E12004" s="7"/>
      <c r="H12004">
        <v>12002.5</v>
      </c>
      <c r="I12004">
        <v>0</v>
      </c>
    </row>
    <row r="12005" spans="1:9">
      <c r="A12005" s="7">
        <v>12003.5</v>
      </c>
      <c r="B12005" s="7">
        <v>0</v>
      </c>
      <c r="C12005" s="7"/>
      <c r="D12005" s="7"/>
      <c r="E12005" s="7"/>
      <c r="H12005">
        <v>12003.5</v>
      </c>
      <c r="I12005">
        <v>0</v>
      </c>
    </row>
    <row r="12006" spans="1:9">
      <c r="A12006" s="7">
        <v>12004.5</v>
      </c>
      <c r="B12006" s="7">
        <v>0</v>
      </c>
      <c r="C12006" s="7"/>
      <c r="D12006" s="7"/>
      <c r="E12006" s="7"/>
      <c r="H12006">
        <v>12004.5</v>
      </c>
      <c r="I12006">
        <v>0</v>
      </c>
    </row>
    <row r="12007" spans="1:9">
      <c r="A12007" s="7">
        <v>12005.5</v>
      </c>
      <c r="B12007" s="7">
        <v>0</v>
      </c>
      <c r="C12007" s="7"/>
      <c r="D12007" s="7"/>
      <c r="E12007" s="7"/>
      <c r="H12007">
        <v>12005.5</v>
      </c>
      <c r="I12007">
        <v>0</v>
      </c>
    </row>
    <row r="12008" spans="1:9">
      <c r="A12008" s="7">
        <v>12006.5</v>
      </c>
      <c r="B12008" s="7">
        <v>0</v>
      </c>
      <c r="C12008" s="7"/>
      <c r="D12008" s="7"/>
      <c r="E12008" s="7"/>
      <c r="H12008">
        <v>12006.5</v>
      </c>
      <c r="I12008">
        <v>0</v>
      </c>
    </row>
    <row r="12009" spans="1:9">
      <c r="A12009" s="7">
        <v>12007.5</v>
      </c>
      <c r="B12009" s="7">
        <v>0</v>
      </c>
      <c r="C12009" s="7"/>
      <c r="D12009" s="7"/>
      <c r="E12009" s="7"/>
      <c r="H12009">
        <v>12007.5</v>
      </c>
      <c r="I12009">
        <v>0</v>
      </c>
    </row>
    <row r="12010" spans="1:9">
      <c r="A12010" s="7">
        <v>12008.5</v>
      </c>
      <c r="B12010" s="7">
        <v>0</v>
      </c>
      <c r="C12010" s="7"/>
      <c r="D12010" s="7"/>
      <c r="E12010" s="7"/>
      <c r="H12010">
        <v>12008.5</v>
      </c>
      <c r="I12010">
        <v>0</v>
      </c>
    </row>
    <row r="12011" spans="1:9">
      <c r="A12011" s="7">
        <v>12009.5</v>
      </c>
      <c r="B12011" s="7">
        <v>0</v>
      </c>
      <c r="C12011" s="7"/>
      <c r="D12011" s="7"/>
      <c r="E12011" s="7"/>
      <c r="H12011">
        <v>12009.5</v>
      </c>
      <c r="I12011">
        <v>0</v>
      </c>
    </row>
    <row r="12012" spans="1:9">
      <c r="A12012" s="7">
        <v>12010.5</v>
      </c>
      <c r="B12012" s="7">
        <v>0</v>
      </c>
      <c r="C12012" s="7"/>
      <c r="D12012" s="7"/>
      <c r="E12012" s="7"/>
      <c r="H12012">
        <v>12010.5</v>
      </c>
      <c r="I12012">
        <v>0</v>
      </c>
    </row>
    <row r="12013" spans="1:9">
      <c r="A12013" s="7">
        <v>12011.5</v>
      </c>
      <c r="B12013" s="7">
        <v>0</v>
      </c>
      <c r="C12013" s="7"/>
      <c r="D12013" s="7"/>
      <c r="E12013" s="7"/>
      <c r="H12013">
        <v>12011.5</v>
      </c>
      <c r="I12013">
        <v>0</v>
      </c>
    </row>
    <row r="12014" spans="1:9">
      <c r="A12014" s="7">
        <v>12012.5</v>
      </c>
      <c r="B12014" s="7">
        <v>0</v>
      </c>
      <c r="C12014" s="7"/>
      <c r="D12014" s="7"/>
      <c r="E12014" s="7"/>
      <c r="H12014">
        <v>12012.5</v>
      </c>
      <c r="I12014">
        <v>0</v>
      </c>
    </row>
    <row r="12015" spans="1:9">
      <c r="A12015" s="7">
        <v>12013.5</v>
      </c>
      <c r="B12015" s="7">
        <v>0</v>
      </c>
      <c r="C12015" s="7"/>
      <c r="D12015" s="7"/>
      <c r="E12015" s="7"/>
      <c r="H12015">
        <v>12013.5</v>
      </c>
      <c r="I12015">
        <v>0</v>
      </c>
    </row>
    <row r="12016" spans="1:9">
      <c r="A12016" s="7">
        <v>12014.5</v>
      </c>
      <c r="B12016" s="7">
        <v>0</v>
      </c>
      <c r="C12016" s="7"/>
      <c r="D12016" s="7"/>
      <c r="E12016" s="7"/>
      <c r="H12016">
        <v>12014.5</v>
      </c>
      <c r="I12016">
        <v>0</v>
      </c>
    </row>
    <row r="12017" spans="1:9">
      <c r="A12017" s="7">
        <v>12015.5</v>
      </c>
      <c r="B12017" s="7">
        <v>0</v>
      </c>
      <c r="C12017" s="7"/>
      <c r="D12017" s="7"/>
      <c r="E12017" s="7"/>
      <c r="H12017">
        <v>12015.5</v>
      </c>
      <c r="I12017">
        <v>0</v>
      </c>
    </row>
    <row r="12018" spans="1:9">
      <c r="A12018" s="7">
        <v>12016.5</v>
      </c>
      <c r="B12018" s="7">
        <v>0</v>
      </c>
      <c r="C12018" s="7"/>
      <c r="D12018" s="7"/>
      <c r="E12018" s="7"/>
      <c r="H12018">
        <v>12016.5</v>
      </c>
      <c r="I12018">
        <v>0</v>
      </c>
    </row>
    <row r="12019" spans="1:9">
      <c r="A12019" s="7">
        <v>12017.5</v>
      </c>
      <c r="B12019" s="7">
        <v>0</v>
      </c>
      <c r="C12019" s="7"/>
      <c r="D12019" s="7"/>
      <c r="E12019" s="7"/>
      <c r="H12019">
        <v>12017.5</v>
      </c>
      <c r="I12019">
        <v>0</v>
      </c>
    </row>
    <row r="12020" spans="1:9">
      <c r="A12020" s="7">
        <v>12018.5</v>
      </c>
      <c r="B12020" s="7">
        <v>0</v>
      </c>
      <c r="C12020" s="7"/>
      <c r="D12020" s="7"/>
      <c r="E12020" s="7"/>
      <c r="H12020">
        <v>12018.5</v>
      </c>
      <c r="I12020">
        <v>0</v>
      </c>
    </row>
    <row r="12021" spans="1:9">
      <c r="A12021" s="7">
        <v>12019.5</v>
      </c>
      <c r="B12021" s="7">
        <v>0</v>
      </c>
      <c r="C12021" s="7"/>
      <c r="D12021" s="7"/>
      <c r="E12021" s="7"/>
      <c r="H12021">
        <v>12019.5</v>
      </c>
      <c r="I12021">
        <v>0</v>
      </c>
    </row>
    <row r="12022" spans="1:9">
      <c r="A12022" s="7">
        <v>12020.5</v>
      </c>
      <c r="B12022" s="7">
        <v>0</v>
      </c>
      <c r="C12022" s="7"/>
      <c r="D12022" s="7"/>
      <c r="E12022" s="7"/>
      <c r="H12022">
        <v>12020.5</v>
      </c>
      <c r="I12022">
        <v>0</v>
      </c>
    </row>
    <row r="12023" spans="1:9">
      <c r="A12023" s="7">
        <v>12021.5</v>
      </c>
      <c r="B12023" s="7">
        <v>0</v>
      </c>
      <c r="C12023" s="7"/>
      <c r="D12023" s="7"/>
      <c r="E12023" s="7"/>
      <c r="H12023">
        <v>12021.5</v>
      </c>
      <c r="I12023">
        <v>0</v>
      </c>
    </row>
    <row r="12024" spans="1:9">
      <c r="A12024" s="7">
        <v>12022.5</v>
      </c>
      <c r="B12024" s="7">
        <v>0</v>
      </c>
      <c r="C12024" s="7"/>
      <c r="D12024" s="7"/>
      <c r="E12024" s="7"/>
      <c r="H12024">
        <v>12022.5</v>
      </c>
      <c r="I12024">
        <v>0</v>
      </c>
    </row>
    <row r="12025" spans="1:9">
      <c r="A12025" s="7">
        <v>12023.5</v>
      </c>
      <c r="B12025" s="7">
        <v>0</v>
      </c>
      <c r="C12025" s="7"/>
      <c r="D12025" s="7"/>
      <c r="E12025" s="7"/>
      <c r="H12025">
        <v>12023.5</v>
      </c>
      <c r="I12025">
        <v>0</v>
      </c>
    </row>
    <row r="12026" spans="1:9">
      <c r="A12026" s="7">
        <v>12024.5</v>
      </c>
      <c r="B12026" s="7">
        <v>0</v>
      </c>
      <c r="C12026" s="7"/>
      <c r="D12026" s="7"/>
      <c r="E12026" s="7"/>
      <c r="H12026">
        <v>12024.5</v>
      </c>
      <c r="I12026">
        <v>0</v>
      </c>
    </row>
    <row r="12027" spans="1:9">
      <c r="A12027" s="7">
        <v>12025.5</v>
      </c>
      <c r="B12027" s="7">
        <v>0</v>
      </c>
      <c r="C12027" s="7"/>
      <c r="D12027" s="7"/>
      <c r="E12027" s="7"/>
      <c r="H12027">
        <v>12025.5</v>
      </c>
      <c r="I12027">
        <v>0</v>
      </c>
    </row>
    <row r="12028" spans="1:9">
      <c r="A12028" s="7">
        <v>12026.5</v>
      </c>
      <c r="B12028" s="7">
        <v>0</v>
      </c>
      <c r="C12028" s="7"/>
      <c r="D12028" s="7"/>
      <c r="E12028" s="7"/>
      <c r="H12028">
        <v>12026.5</v>
      </c>
      <c r="I12028">
        <v>0</v>
      </c>
    </row>
    <row r="12029" spans="1:9">
      <c r="A12029" s="7">
        <v>12027.5</v>
      </c>
      <c r="B12029" s="7">
        <v>0</v>
      </c>
      <c r="C12029" s="7"/>
      <c r="D12029" s="7"/>
      <c r="E12029" s="7"/>
      <c r="H12029">
        <v>12027.5</v>
      </c>
      <c r="I12029">
        <v>0</v>
      </c>
    </row>
    <row r="12030" spans="1:9">
      <c r="A12030" s="7">
        <v>12028.5</v>
      </c>
      <c r="B12030" s="7">
        <v>0</v>
      </c>
      <c r="C12030" s="7"/>
      <c r="D12030" s="7"/>
      <c r="E12030" s="7"/>
      <c r="H12030">
        <v>12028.5</v>
      </c>
      <c r="I12030">
        <v>0</v>
      </c>
    </row>
    <row r="12031" spans="1:9">
      <c r="A12031" s="7">
        <v>12029.5</v>
      </c>
      <c r="B12031" s="7">
        <v>0</v>
      </c>
      <c r="C12031" s="7"/>
      <c r="D12031" s="7"/>
      <c r="E12031" s="7"/>
      <c r="H12031">
        <v>12029.5</v>
      </c>
      <c r="I12031">
        <v>0</v>
      </c>
    </row>
    <row r="12032" spans="1:9">
      <c r="A12032" s="7">
        <v>12030.5</v>
      </c>
      <c r="B12032" s="7">
        <v>0</v>
      </c>
      <c r="C12032" s="7"/>
      <c r="D12032" s="7"/>
      <c r="E12032" s="7"/>
      <c r="H12032">
        <v>12030.5</v>
      </c>
      <c r="I12032">
        <v>0</v>
      </c>
    </row>
    <row r="12033" spans="1:9">
      <c r="A12033" s="7">
        <v>12031.5</v>
      </c>
      <c r="B12033" s="7">
        <v>0</v>
      </c>
      <c r="C12033" s="7"/>
      <c r="D12033" s="7"/>
      <c r="E12033" s="7"/>
      <c r="H12033">
        <v>12031.5</v>
      </c>
      <c r="I12033">
        <v>0</v>
      </c>
    </row>
    <row r="12034" spans="1:9">
      <c r="A12034" s="7">
        <v>12032.5</v>
      </c>
      <c r="B12034" s="7">
        <v>0</v>
      </c>
      <c r="C12034" s="7"/>
      <c r="D12034" s="7"/>
      <c r="E12034" s="7"/>
      <c r="H12034">
        <v>12032.5</v>
      </c>
      <c r="I12034">
        <v>0</v>
      </c>
    </row>
    <row r="12035" spans="1:9">
      <c r="A12035" s="7">
        <v>12033.5</v>
      </c>
      <c r="B12035" s="7">
        <v>0</v>
      </c>
      <c r="C12035" s="7"/>
      <c r="D12035" s="7"/>
      <c r="E12035" s="7"/>
      <c r="H12035">
        <v>12033.5</v>
      </c>
      <c r="I12035">
        <v>0</v>
      </c>
    </row>
    <row r="12036" spans="1:9">
      <c r="A12036" s="7">
        <v>12034.5</v>
      </c>
      <c r="B12036" s="7">
        <v>0</v>
      </c>
      <c r="C12036" s="7"/>
      <c r="D12036" s="7"/>
      <c r="E12036" s="7"/>
      <c r="H12036">
        <v>12034.5</v>
      </c>
      <c r="I12036">
        <v>0</v>
      </c>
    </row>
    <row r="12037" spans="1:9">
      <c r="A12037" s="7">
        <v>12035.5</v>
      </c>
      <c r="B12037" s="7">
        <v>0</v>
      </c>
      <c r="C12037" s="7"/>
      <c r="D12037" s="7"/>
      <c r="E12037" s="7"/>
      <c r="H12037">
        <v>12035.5</v>
      </c>
      <c r="I12037">
        <v>0</v>
      </c>
    </row>
    <row r="12038" spans="1:9">
      <c r="A12038" s="7">
        <v>12036.5</v>
      </c>
      <c r="B12038" s="7">
        <v>0</v>
      </c>
      <c r="C12038" s="7"/>
      <c r="D12038" s="7"/>
      <c r="E12038" s="7"/>
      <c r="H12038">
        <v>12036.5</v>
      </c>
      <c r="I12038">
        <v>0</v>
      </c>
    </row>
    <row r="12039" spans="1:9">
      <c r="A12039" s="7">
        <v>12037.5</v>
      </c>
      <c r="B12039" s="7">
        <v>0</v>
      </c>
      <c r="C12039" s="7"/>
      <c r="D12039" s="7"/>
      <c r="E12039" s="7"/>
      <c r="H12039">
        <v>12037.5</v>
      </c>
      <c r="I12039">
        <v>0</v>
      </c>
    </row>
    <row r="12040" spans="1:9">
      <c r="A12040" s="7">
        <v>12038.5</v>
      </c>
      <c r="B12040" s="7">
        <v>0</v>
      </c>
      <c r="C12040" s="7"/>
      <c r="D12040" s="7"/>
      <c r="E12040" s="7"/>
      <c r="H12040">
        <v>12038.5</v>
      </c>
      <c r="I12040">
        <v>0</v>
      </c>
    </row>
    <row r="12041" spans="1:9">
      <c r="A12041" s="7">
        <v>12039.5</v>
      </c>
      <c r="B12041" s="7">
        <v>0</v>
      </c>
      <c r="C12041" s="7"/>
      <c r="D12041" s="7"/>
      <c r="E12041" s="7"/>
      <c r="H12041">
        <v>12039.5</v>
      </c>
      <c r="I12041">
        <v>0</v>
      </c>
    </row>
    <row r="12042" spans="1:9">
      <c r="A12042" s="7">
        <v>12040.5</v>
      </c>
      <c r="B12042" s="7">
        <v>0</v>
      </c>
      <c r="C12042" s="7"/>
      <c r="D12042" s="7"/>
      <c r="E12042" s="7"/>
      <c r="H12042">
        <v>12040.5</v>
      </c>
      <c r="I12042">
        <v>0</v>
      </c>
    </row>
    <row r="12043" spans="1:9">
      <c r="A12043" s="7">
        <v>12041.5</v>
      </c>
      <c r="B12043" s="7">
        <v>0</v>
      </c>
      <c r="C12043" s="7"/>
      <c r="D12043" s="7"/>
      <c r="E12043" s="7"/>
      <c r="H12043">
        <v>12041.5</v>
      </c>
      <c r="I12043">
        <v>0</v>
      </c>
    </row>
    <row r="12044" spans="1:9">
      <c r="A12044" s="7">
        <v>12042.5</v>
      </c>
      <c r="B12044" s="7">
        <v>0</v>
      </c>
      <c r="C12044" s="7"/>
      <c r="D12044" s="7"/>
      <c r="E12044" s="7"/>
      <c r="H12044">
        <v>12042.5</v>
      </c>
      <c r="I12044">
        <v>0</v>
      </c>
    </row>
    <row r="12045" spans="1:9">
      <c r="A12045" s="7">
        <v>12043.5</v>
      </c>
      <c r="B12045" s="7">
        <v>0</v>
      </c>
      <c r="C12045" s="7"/>
      <c r="D12045" s="7"/>
      <c r="E12045" s="7"/>
      <c r="H12045">
        <v>12043.5</v>
      </c>
      <c r="I12045">
        <v>0</v>
      </c>
    </row>
    <row r="12046" spans="1:9">
      <c r="A12046" s="7">
        <v>12044.5</v>
      </c>
      <c r="B12046" s="7">
        <v>0</v>
      </c>
      <c r="C12046" s="7"/>
      <c r="D12046" s="7"/>
      <c r="E12046" s="7"/>
      <c r="H12046">
        <v>12044.5</v>
      </c>
      <c r="I12046">
        <v>0</v>
      </c>
    </row>
    <row r="12047" spans="1:9">
      <c r="A12047" s="7">
        <v>12045.5</v>
      </c>
      <c r="B12047" s="7">
        <v>0</v>
      </c>
      <c r="C12047" s="7"/>
      <c r="D12047" s="7"/>
      <c r="E12047" s="7"/>
      <c r="H12047">
        <v>12045.5</v>
      </c>
      <c r="I12047">
        <v>0</v>
      </c>
    </row>
    <row r="12048" spans="1:9">
      <c r="A12048" s="7">
        <v>12046.5</v>
      </c>
      <c r="B12048" s="7">
        <v>0</v>
      </c>
      <c r="C12048" s="7"/>
      <c r="D12048" s="7"/>
      <c r="E12048" s="7"/>
      <c r="H12048">
        <v>12046.5</v>
      </c>
      <c r="I12048">
        <v>0</v>
      </c>
    </row>
    <row r="12049" spans="1:9">
      <c r="A12049" s="7">
        <v>12047.5</v>
      </c>
      <c r="B12049" s="7">
        <v>0</v>
      </c>
      <c r="C12049" s="7"/>
      <c r="D12049" s="7"/>
      <c r="E12049" s="7"/>
      <c r="H12049">
        <v>12047.5</v>
      </c>
      <c r="I12049">
        <v>0</v>
      </c>
    </row>
    <row r="12050" spans="1:9">
      <c r="A12050" s="7">
        <v>12048.5</v>
      </c>
      <c r="B12050" s="7">
        <v>0</v>
      </c>
      <c r="C12050" s="7"/>
      <c r="D12050" s="7"/>
      <c r="E12050" s="7"/>
      <c r="H12050">
        <v>12048.5</v>
      </c>
      <c r="I12050">
        <v>0</v>
      </c>
    </row>
    <row r="12051" spans="1:9">
      <c r="A12051" s="7">
        <v>12049.5</v>
      </c>
      <c r="B12051" s="7">
        <v>0</v>
      </c>
      <c r="C12051" s="7"/>
      <c r="D12051" s="7"/>
      <c r="E12051" s="7"/>
      <c r="H12051">
        <v>12049.5</v>
      </c>
      <c r="I12051">
        <v>0</v>
      </c>
    </row>
    <row r="12052" spans="1:9">
      <c r="A12052" s="7">
        <v>12050.5</v>
      </c>
      <c r="B12052" s="7">
        <v>0</v>
      </c>
      <c r="C12052" s="7"/>
      <c r="D12052" s="7"/>
      <c r="E12052" s="7"/>
      <c r="H12052">
        <v>12050.5</v>
      </c>
      <c r="I12052">
        <v>0</v>
      </c>
    </row>
    <row r="12053" spans="1:9">
      <c r="A12053" s="7">
        <v>12051.5</v>
      </c>
      <c r="B12053" s="7">
        <v>0</v>
      </c>
      <c r="C12053" s="7"/>
      <c r="D12053" s="7"/>
      <c r="E12053" s="7"/>
      <c r="H12053">
        <v>12051.5</v>
      </c>
      <c r="I12053">
        <v>0</v>
      </c>
    </row>
    <row r="12054" spans="1:9">
      <c r="A12054" s="7">
        <v>12052.5</v>
      </c>
      <c r="B12054" s="7">
        <v>0</v>
      </c>
      <c r="C12054" s="7"/>
      <c r="D12054" s="7"/>
      <c r="E12054" s="7"/>
      <c r="H12054">
        <v>12052.5</v>
      </c>
      <c r="I12054">
        <v>0</v>
      </c>
    </row>
    <row r="12055" spans="1:9">
      <c r="A12055" s="7">
        <v>12053.5</v>
      </c>
      <c r="B12055" s="7">
        <v>0</v>
      </c>
      <c r="C12055" s="7"/>
      <c r="D12055" s="7"/>
      <c r="E12055" s="7"/>
      <c r="H12055">
        <v>12053.5</v>
      </c>
      <c r="I12055">
        <v>0</v>
      </c>
    </row>
    <row r="12056" spans="1:9">
      <c r="A12056" s="7">
        <v>12054.5</v>
      </c>
      <c r="B12056" s="7">
        <v>0</v>
      </c>
      <c r="C12056" s="7"/>
      <c r="D12056" s="7"/>
      <c r="E12056" s="7"/>
      <c r="H12056">
        <v>12054.5</v>
      </c>
      <c r="I12056">
        <v>0</v>
      </c>
    </row>
    <row r="12057" spans="1:9">
      <c r="A12057" s="7">
        <v>12055.5</v>
      </c>
      <c r="B12057" s="7">
        <v>0</v>
      </c>
      <c r="C12057" s="7"/>
      <c r="D12057" s="7"/>
      <c r="E12057" s="7"/>
      <c r="H12057">
        <v>12055.5</v>
      </c>
      <c r="I12057">
        <v>0</v>
      </c>
    </row>
    <row r="12058" spans="1:9">
      <c r="A12058" s="7">
        <v>12056.5</v>
      </c>
      <c r="B12058" s="7">
        <v>0</v>
      </c>
      <c r="C12058" s="7"/>
      <c r="D12058" s="7"/>
      <c r="E12058" s="7"/>
      <c r="H12058">
        <v>12056.5</v>
      </c>
      <c r="I12058">
        <v>0</v>
      </c>
    </row>
    <row r="12059" spans="1:9">
      <c r="A12059" s="7">
        <v>12057.5</v>
      </c>
      <c r="B12059" s="7">
        <v>0</v>
      </c>
      <c r="C12059" s="7"/>
      <c r="D12059" s="7"/>
      <c r="E12059" s="7"/>
      <c r="H12059">
        <v>12057.5</v>
      </c>
      <c r="I12059">
        <v>0</v>
      </c>
    </row>
    <row r="12060" spans="1:9">
      <c r="A12060" s="7">
        <v>12058.5</v>
      </c>
      <c r="B12060" s="7">
        <v>0</v>
      </c>
      <c r="C12060" s="7"/>
      <c r="D12060" s="7"/>
      <c r="E12060" s="7"/>
      <c r="H12060">
        <v>12058.5</v>
      </c>
      <c r="I12060">
        <v>0</v>
      </c>
    </row>
    <row r="12061" spans="1:9">
      <c r="A12061" s="7">
        <v>12059.5</v>
      </c>
      <c r="B12061" s="7">
        <v>0</v>
      </c>
      <c r="C12061" s="7"/>
      <c r="D12061" s="7"/>
      <c r="E12061" s="7"/>
      <c r="H12061">
        <v>12059.5</v>
      </c>
      <c r="I12061">
        <v>0</v>
      </c>
    </row>
    <row r="12062" spans="1:9">
      <c r="A12062" s="7">
        <v>12060.5</v>
      </c>
      <c r="B12062" s="7">
        <v>0</v>
      </c>
      <c r="C12062" s="7"/>
      <c r="D12062" s="7"/>
      <c r="E12062" s="7"/>
      <c r="H12062">
        <v>12060.5</v>
      </c>
      <c r="I12062">
        <v>0</v>
      </c>
    </row>
    <row r="12063" spans="1:9">
      <c r="A12063" s="7">
        <v>12061.5</v>
      </c>
      <c r="B12063" s="7">
        <v>0</v>
      </c>
      <c r="C12063" s="7"/>
      <c r="D12063" s="7"/>
      <c r="E12063" s="7"/>
      <c r="H12063">
        <v>12061.5</v>
      </c>
      <c r="I12063">
        <v>0</v>
      </c>
    </row>
    <row r="12064" spans="1:9">
      <c r="A12064" s="7">
        <v>12062.5</v>
      </c>
      <c r="B12064" s="7">
        <v>0</v>
      </c>
      <c r="C12064" s="7"/>
      <c r="D12064" s="7"/>
      <c r="E12064" s="7"/>
      <c r="H12064">
        <v>12062.5</v>
      </c>
      <c r="I12064">
        <v>0</v>
      </c>
    </row>
    <row r="12065" spans="1:9">
      <c r="A12065" s="7">
        <v>12063.5</v>
      </c>
      <c r="B12065" s="7">
        <v>0</v>
      </c>
      <c r="C12065" s="7"/>
      <c r="D12065" s="7"/>
      <c r="E12065" s="7"/>
      <c r="H12065">
        <v>12063.5</v>
      </c>
      <c r="I12065">
        <v>0</v>
      </c>
    </row>
    <row r="12066" spans="1:9">
      <c r="A12066" s="7">
        <v>12064.5</v>
      </c>
      <c r="B12066" s="7">
        <v>0</v>
      </c>
      <c r="C12066" s="7"/>
      <c r="D12066" s="7"/>
      <c r="E12066" s="7"/>
      <c r="H12066">
        <v>12064.5</v>
      </c>
      <c r="I12066">
        <v>0</v>
      </c>
    </row>
    <row r="12067" spans="1:9">
      <c r="A12067" s="7">
        <v>12065.5</v>
      </c>
      <c r="B12067" s="7">
        <v>0</v>
      </c>
      <c r="C12067" s="7"/>
      <c r="D12067" s="7"/>
      <c r="E12067" s="7"/>
      <c r="H12067">
        <v>12065.5</v>
      </c>
      <c r="I12067">
        <v>0</v>
      </c>
    </row>
    <row r="12068" spans="1:9">
      <c r="A12068" s="7">
        <v>12066.5</v>
      </c>
      <c r="B12068" s="7">
        <v>0</v>
      </c>
      <c r="C12068" s="7"/>
      <c r="D12068" s="7"/>
      <c r="E12068" s="7"/>
      <c r="H12068">
        <v>12066.5</v>
      </c>
      <c r="I12068">
        <v>0</v>
      </c>
    </row>
    <row r="12069" spans="1:9">
      <c r="A12069" s="7">
        <v>12067.5</v>
      </c>
      <c r="B12069" s="7">
        <v>0</v>
      </c>
      <c r="C12069" s="7"/>
      <c r="D12069" s="7"/>
      <c r="E12069" s="7"/>
      <c r="H12069">
        <v>12067.5</v>
      </c>
      <c r="I12069">
        <v>0</v>
      </c>
    </row>
    <row r="12070" spans="1:9">
      <c r="A12070" s="7">
        <v>12068.5</v>
      </c>
      <c r="B12070" s="7">
        <v>0</v>
      </c>
      <c r="C12070" s="7"/>
      <c r="D12070" s="7"/>
      <c r="E12070" s="7"/>
      <c r="H12070">
        <v>12068.5</v>
      </c>
      <c r="I12070">
        <v>0</v>
      </c>
    </row>
    <row r="12071" spans="1:9">
      <c r="A12071" s="7">
        <v>12069.5</v>
      </c>
      <c r="B12071" s="7">
        <v>0</v>
      </c>
      <c r="C12071" s="7"/>
      <c r="D12071" s="7"/>
      <c r="E12071" s="7"/>
      <c r="H12071">
        <v>12069.5</v>
      </c>
      <c r="I12071">
        <v>0</v>
      </c>
    </row>
    <row r="12072" spans="1:9">
      <c r="A12072" s="7">
        <v>12070.5</v>
      </c>
      <c r="B12072" s="7">
        <v>0</v>
      </c>
      <c r="C12072" s="7"/>
      <c r="D12072" s="7"/>
      <c r="E12072" s="7"/>
      <c r="H12072">
        <v>12070.5</v>
      </c>
      <c r="I12072">
        <v>0</v>
      </c>
    </row>
    <row r="12073" spans="1:9">
      <c r="A12073" s="7">
        <v>12071.5</v>
      </c>
      <c r="B12073" s="7">
        <v>0</v>
      </c>
      <c r="C12073" s="7"/>
      <c r="D12073" s="7"/>
      <c r="E12073" s="7"/>
      <c r="H12073">
        <v>12071.5</v>
      </c>
      <c r="I12073">
        <v>0</v>
      </c>
    </row>
    <row r="12074" spans="1:9">
      <c r="A12074" s="7">
        <v>12072.5</v>
      </c>
      <c r="B12074" s="7">
        <v>0</v>
      </c>
      <c r="C12074" s="7"/>
      <c r="D12074" s="7"/>
      <c r="E12074" s="7"/>
      <c r="H12074">
        <v>12072.5</v>
      </c>
      <c r="I12074">
        <v>0</v>
      </c>
    </row>
    <row r="12075" spans="1:9">
      <c r="A12075" s="7">
        <v>12073.5</v>
      </c>
      <c r="B12075" s="7">
        <v>0</v>
      </c>
      <c r="C12075" s="7"/>
      <c r="D12075" s="7"/>
      <c r="E12075" s="7"/>
      <c r="H12075">
        <v>12073.5</v>
      </c>
      <c r="I12075">
        <v>0</v>
      </c>
    </row>
    <row r="12076" spans="1:9">
      <c r="A12076" s="7">
        <v>12074.5</v>
      </c>
      <c r="B12076" s="7">
        <v>0</v>
      </c>
      <c r="C12076" s="7"/>
      <c r="D12076" s="7"/>
      <c r="E12076" s="7"/>
      <c r="H12076">
        <v>12074.5</v>
      </c>
      <c r="I12076">
        <v>0</v>
      </c>
    </row>
    <row r="12077" spans="1:9">
      <c r="A12077" s="7">
        <v>12075.5</v>
      </c>
      <c r="B12077" s="7">
        <v>0</v>
      </c>
      <c r="C12077" s="7"/>
      <c r="D12077" s="7"/>
      <c r="E12077" s="7"/>
      <c r="H12077">
        <v>12075.5</v>
      </c>
      <c r="I12077">
        <v>0</v>
      </c>
    </row>
    <row r="12078" spans="1:9">
      <c r="A12078" s="7">
        <v>12076.5</v>
      </c>
      <c r="B12078" s="7">
        <v>0</v>
      </c>
      <c r="C12078" s="7"/>
      <c r="D12078" s="7"/>
      <c r="E12078" s="7"/>
      <c r="H12078">
        <v>12076.5</v>
      </c>
      <c r="I12078">
        <v>0</v>
      </c>
    </row>
    <row r="12079" spans="1:9">
      <c r="A12079" s="7">
        <v>12077.5</v>
      </c>
      <c r="B12079" s="7">
        <v>0</v>
      </c>
      <c r="C12079" s="7"/>
      <c r="D12079" s="7"/>
      <c r="E12079" s="7"/>
      <c r="H12079">
        <v>12077.5</v>
      </c>
      <c r="I12079">
        <v>0</v>
      </c>
    </row>
    <row r="12080" spans="1:9">
      <c r="A12080" s="7">
        <v>12078.5</v>
      </c>
      <c r="B12080" s="7">
        <v>0</v>
      </c>
      <c r="C12080" s="7"/>
      <c r="D12080" s="7"/>
      <c r="E12080" s="7"/>
      <c r="H12080">
        <v>12078.5</v>
      </c>
      <c r="I12080">
        <v>0</v>
      </c>
    </row>
    <row r="12081" spans="1:9">
      <c r="A12081" s="7">
        <v>12079.5</v>
      </c>
      <c r="B12081" s="7">
        <v>0</v>
      </c>
      <c r="C12081" s="7"/>
      <c r="D12081" s="7"/>
      <c r="E12081" s="7"/>
      <c r="H12081">
        <v>12079.5</v>
      </c>
      <c r="I12081">
        <v>0</v>
      </c>
    </row>
    <row r="12082" spans="1:9">
      <c r="A12082" s="7">
        <v>12080.5</v>
      </c>
      <c r="B12082" s="7">
        <v>0</v>
      </c>
      <c r="C12082" s="7"/>
      <c r="D12082" s="7"/>
      <c r="E12082" s="7"/>
      <c r="H12082">
        <v>12080.5</v>
      </c>
      <c r="I12082">
        <v>0</v>
      </c>
    </row>
    <row r="12083" spans="1:9">
      <c r="A12083" s="7">
        <v>12081.5</v>
      </c>
      <c r="B12083" s="7">
        <v>0</v>
      </c>
      <c r="C12083" s="7"/>
      <c r="D12083" s="7"/>
      <c r="E12083" s="7"/>
      <c r="H12083">
        <v>12081.5</v>
      </c>
      <c r="I12083">
        <v>0</v>
      </c>
    </row>
    <row r="12084" spans="1:9">
      <c r="A12084" s="7">
        <v>12082.5</v>
      </c>
      <c r="B12084" s="7">
        <v>0</v>
      </c>
      <c r="C12084" s="7"/>
      <c r="D12084" s="7"/>
      <c r="E12084" s="7"/>
      <c r="H12084">
        <v>12082.5</v>
      </c>
      <c r="I12084">
        <v>0</v>
      </c>
    </row>
    <row r="12085" spans="1:9">
      <c r="A12085" s="7">
        <v>12083.5</v>
      </c>
      <c r="B12085" s="7">
        <v>0</v>
      </c>
      <c r="C12085" s="7"/>
      <c r="D12085" s="7"/>
      <c r="E12085" s="7"/>
      <c r="H12085">
        <v>12083.5</v>
      </c>
      <c r="I12085">
        <v>0</v>
      </c>
    </row>
    <row r="12086" spans="1:9">
      <c r="A12086" s="7">
        <v>12084.5</v>
      </c>
      <c r="B12086" s="7">
        <v>0</v>
      </c>
      <c r="C12086" s="7"/>
      <c r="D12086" s="7"/>
      <c r="E12086" s="7"/>
      <c r="H12086">
        <v>12084.5</v>
      </c>
      <c r="I12086">
        <v>0</v>
      </c>
    </row>
    <row r="12087" spans="1:9">
      <c r="A12087" s="7">
        <v>12085.5</v>
      </c>
      <c r="B12087" s="7">
        <v>0</v>
      </c>
      <c r="C12087" s="7"/>
      <c r="D12087" s="7"/>
      <c r="E12087" s="7"/>
      <c r="H12087">
        <v>12085.5</v>
      </c>
      <c r="I12087">
        <v>0</v>
      </c>
    </row>
    <row r="12088" spans="1:9">
      <c r="A12088" s="7">
        <v>12086.5</v>
      </c>
      <c r="B12088" s="7">
        <v>0</v>
      </c>
      <c r="C12088" s="7"/>
      <c r="D12088" s="7"/>
      <c r="E12088" s="7"/>
      <c r="H12088">
        <v>12086.5</v>
      </c>
      <c r="I12088">
        <v>0</v>
      </c>
    </row>
    <row r="12089" spans="1:9">
      <c r="A12089" s="7">
        <v>12087.5</v>
      </c>
      <c r="B12089" s="7">
        <v>0</v>
      </c>
      <c r="C12089" s="7"/>
      <c r="D12089" s="7"/>
      <c r="E12089" s="7"/>
      <c r="H12089">
        <v>12087.5</v>
      </c>
      <c r="I12089">
        <v>0</v>
      </c>
    </row>
    <row r="12090" spans="1:9">
      <c r="A12090" s="7">
        <v>12088.5</v>
      </c>
      <c r="B12090" s="7">
        <v>0</v>
      </c>
      <c r="C12090" s="7"/>
      <c r="D12090" s="7"/>
      <c r="E12090" s="7"/>
      <c r="H12090">
        <v>12088.5</v>
      </c>
      <c r="I12090">
        <v>0</v>
      </c>
    </row>
    <row r="12091" spans="1:9">
      <c r="A12091" s="7">
        <v>12089.5</v>
      </c>
      <c r="B12091" s="7">
        <v>0</v>
      </c>
      <c r="C12091" s="7"/>
      <c r="D12091" s="7"/>
      <c r="E12091" s="7"/>
      <c r="H12091">
        <v>12089.5</v>
      </c>
      <c r="I12091">
        <v>0</v>
      </c>
    </row>
    <row r="12092" spans="1:9">
      <c r="A12092" s="7">
        <v>12090.5</v>
      </c>
      <c r="B12092" s="7">
        <v>0</v>
      </c>
      <c r="C12092" s="7"/>
      <c r="D12092" s="7"/>
      <c r="E12092" s="7"/>
      <c r="H12092">
        <v>12090.5</v>
      </c>
      <c r="I12092">
        <v>0</v>
      </c>
    </row>
    <row r="12093" spans="1:9">
      <c r="A12093" s="7">
        <v>12091.5</v>
      </c>
      <c r="B12093" s="7">
        <v>0</v>
      </c>
      <c r="C12093" s="7"/>
      <c r="D12093" s="7"/>
      <c r="E12093" s="7"/>
      <c r="H12093">
        <v>12091.5</v>
      </c>
      <c r="I12093">
        <v>0</v>
      </c>
    </row>
    <row r="12094" spans="1:9">
      <c r="A12094" s="7">
        <v>12092.5</v>
      </c>
      <c r="B12094" s="7">
        <v>0</v>
      </c>
      <c r="C12094" s="7"/>
      <c r="D12094" s="7"/>
      <c r="E12094" s="7"/>
      <c r="H12094">
        <v>12092.5</v>
      </c>
      <c r="I12094">
        <v>0</v>
      </c>
    </row>
    <row r="12095" spans="1:9">
      <c r="A12095" s="7">
        <v>12093.5</v>
      </c>
      <c r="B12095" s="7">
        <v>0</v>
      </c>
      <c r="C12095" s="7"/>
      <c r="D12095" s="7"/>
      <c r="E12095" s="7"/>
      <c r="H12095">
        <v>12093.5</v>
      </c>
      <c r="I12095">
        <v>0</v>
      </c>
    </row>
    <row r="12096" spans="1:9">
      <c r="A12096" s="7">
        <v>12094.5</v>
      </c>
      <c r="B12096" s="7">
        <v>0</v>
      </c>
      <c r="C12096" s="7"/>
      <c r="D12096" s="7"/>
      <c r="E12096" s="7"/>
      <c r="H12096">
        <v>12094.5</v>
      </c>
      <c r="I12096">
        <v>0</v>
      </c>
    </row>
    <row r="12097" spans="1:9">
      <c r="A12097" s="7">
        <v>12095.5</v>
      </c>
      <c r="B12097" s="7">
        <v>0</v>
      </c>
      <c r="C12097" s="7"/>
      <c r="D12097" s="7"/>
      <c r="E12097" s="7"/>
      <c r="H12097">
        <v>12095.5</v>
      </c>
      <c r="I12097">
        <v>0</v>
      </c>
    </row>
    <row r="12098" spans="1:9">
      <c r="A12098" s="7">
        <v>12096.5</v>
      </c>
      <c r="B12098" s="7">
        <v>0</v>
      </c>
      <c r="C12098" s="7"/>
      <c r="D12098" s="7"/>
      <c r="E12098" s="7"/>
      <c r="H12098">
        <v>12096.5</v>
      </c>
      <c r="I12098">
        <v>0</v>
      </c>
    </row>
    <row r="12099" spans="1:9">
      <c r="A12099" s="7">
        <v>12097.5</v>
      </c>
      <c r="B12099" s="7">
        <v>0</v>
      </c>
      <c r="C12099" s="7"/>
      <c r="D12099" s="7"/>
      <c r="E12099" s="7"/>
      <c r="H12099">
        <v>12097.5</v>
      </c>
      <c r="I12099">
        <v>0</v>
      </c>
    </row>
    <row r="12100" spans="1:9">
      <c r="A12100" s="7">
        <v>12098.5</v>
      </c>
      <c r="B12100" s="7">
        <v>0</v>
      </c>
      <c r="C12100" s="7"/>
      <c r="D12100" s="7"/>
      <c r="E12100" s="7"/>
      <c r="H12100">
        <v>12098.5</v>
      </c>
      <c r="I12100">
        <v>0</v>
      </c>
    </row>
    <row r="12101" spans="1:9">
      <c r="A12101" s="7">
        <v>12099.5</v>
      </c>
      <c r="B12101" s="7">
        <v>0</v>
      </c>
      <c r="C12101" s="7"/>
      <c r="D12101" s="7"/>
      <c r="E12101" s="7"/>
      <c r="H12101">
        <v>12099.5</v>
      </c>
      <c r="I12101">
        <v>0</v>
      </c>
    </row>
    <row r="12102" spans="1:9">
      <c r="A12102" s="7">
        <v>12100.5</v>
      </c>
      <c r="B12102" s="7">
        <v>0</v>
      </c>
      <c r="C12102" s="7"/>
      <c r="D12102" s="7"/>
      <c r="E12102" s="7"/>
      <c r="H12102">
        <v>12100.5</v>
      </c>
      <c r="I12102">
        <v>0</v>
      </c>
    </row>
    <row r="12103" spans="1:9">
      <c r="A12103" s="7">
        <v>12101.5</v>
      </c>
      <c r="B12103" s="7">
        <v>0</v>
      </c>
      <c r="C12103" s="7"/>
      <c r="D12103" s="7"/>
      <c r="E12103" s="7"/>
      <c r="H12103">
        <v>12101.5</v>
      </c>
      <c r="I12103">
        <v>0</v>
      </c>
    </row>
    <row r="12104" spans="1:9">
      <c r="A12104" s="7">
        <v>12102.5</v>
      </c>
      <c r="B12104" s="7">
        <v>0</v>
      </c>
      <c r="C12104" s="7"/>
      <c r="D12104" s="7"/>
      <c r="E12104" s="7"/>
      <c r="H12104">
        <v>12102.5</v>
      </c>
      <c r="I12104">
        <v>0</v>
      </c>
    </row>
    <row r="12105" spans="1:9">
      <c r="A12105" s="7">
        <v>12103.5</v>
      </c>
      <c r="B12105" s="7">
        <v>0</v>
      </c>
      <c r="C12105" s="7"/>
      <c r="D12105" s="7"/>
      <c r="E12105" s="7"/>
      <c r="H12105">
        <v>12103.5</v>
      </c>
      <c r="I12105">
        <v>0</v>
      </c>
    </row>
    <row r="12106" spans="1:9">
      <c r="A12106" s="7">
        <v>12104.5</v>
      </c>
      <c r="B12106" s="7">
        <v>0</v>
      </c>
      <c r="C12106" s="7"/>
      <c r="D12106" s="7"/>
      <c r="E12106" s="7"/>
      <c r="H12106">
        <v>12104.5</v>
      </c>
      <c r="I12106">
        <v>0</v>
      </c>
    </row>
    <row r="12107" spans="1:9">
      <c r="A12107" s="7">
        <v>12105.5</v>
      </c>
      <c r="B12107" s="7">
        <v>0</v>
      </c>
      <c r="C12107" s="7"/>
      <c r="D12107" s="7"/>
      <c r="E12107" s="7"/>
      <c r="H12107">
        <v>12105.5</v>
      </c>
      <c r="I12107">
        <v>0</v>
      </c>
    </row>
    <row r="12108" spans="1:9">
      <c r="A12108" s="7">
        <v>12106.5</v>
      </c>
      <c r="B12108" s="7">
        <v>0</v>
      </c>
      <c r="C12108" s="7"/>
      <c r="D12108" s="7"/>
      <c r="E12108" s="7"/>
      <c r="H12108">
        <v>12106.5</v>
      </c>
      <c r="I12108">
        <v>0</v>
      </c>
    </row>
    <row r="12109" spans="1:9">
      <c r="A12109" s="7">
        <v>12107.5</v>
      </c>
      <c r="B12109" s="7">
        <v>0</v>
      </c>
      <c r="C12109" s="7"/>
      <c r="D12109" s="7"/>
      <c r="E12109" s="7"/>
      <c r="H12109">
        <v>12107.5</v>
      </c>
      <c r="I12109">
        <v>0</v>
      </c>
    </row>
    <row r="12110" spans="1:9">
      <c r="A12110" s="7">
        <v>12108.5</v>
      </c>
      <c r="B12110" s="7">
        <v>0</v>
      </c>
      <c r="C12110" s="7"/>
      <c r="D12110" s="7"/>
      <c r="E12110" s="7"/>
      <c r="H12110">
        <v>12108.5</v>
      </c>
      <c r="I12110">
        <v>0</v>
      </c>
    </row>
    <row r="12111" spans="1:9">
      <c r="A12111" s="7">
        <v>12109.5</v>
      </c>
      <c r="B12111" s="7">
        <v>0</v>
      </c>
      <c r="C12111" s="7"/>
      <c r="D12111" s="7"/>
      <c r="E12111" s="7"/>
      <c r="H12111">
        <v>12109.5</v>
      </c>
      <c r="I12111">
        <v>0</v>
      </c>
    </row>
    <row r="12112" spans="1:9">
      <c r="A12112" s="7">
        <v>12110.5</v>
      </c>
      <c r="B12112" s="7">
        <v>0</v>
      </c>
      <c r="C12112" s="7"/>
      <c r="D12112" s="7"/>
      <c r="E12112" s="7"/>
      <c r="H12112">
        <v>12110.5</v>
      </c>
      <c r="I12112">
        <v>0</v>
      </c>
    </row>
    <row r="12113" spans="1:9">
      <c r="A12113" s="7">
        <v>12111.5</v>
      </c>
      <c r="B12113" s="7">
        <v>0</v>
      </c>
      <c r="C12113" s="7"/>
      <c r="D12113" s="7"/>
      <c r="E12113" s="7"/>
      <c r="H12113">
        <v>12111.5</v>
      </c>
      <c r="I12113">
        <v>0</v>
      </c>
    </row>
    <row r="12114" spans="1:9">
      <c r="A12114" s="7">
        <v>12112.5</v>
      </c>
      <c r="B12114" s="7">
        <v>0</v>
      </c>
      <c r="C12114" s="7"/>
      <c r="D12114" s="7"/>
      <c r="E12114" s="7"/>
      <c r="H12114">
        <v>12112.5</v>
      </c>
      <c r="I12114">
        <v>0</v>
      </c>
    </row>
    <row r="12115" spans="1:9">
      <c r="A12115" s="7">
        <v>12113.5</v>
      </c>
      <c r="B12115" s="7">
        <v>0</v>
      </c>
      <c r="C12115" s="7"/>
      <c r="D12115" s="7"/>
      <c r="E12115" s="7"/>
      <c r="H12115">
        <v>12113.5</v>
      </c>
      <c r="I12115">
        <v>0</v>
      </c>
    </row>
    <row r="12116" spans="1:9">
      <c r="A12116" s="7">
        <v>12114.5</v>
      </c>
      <c r="B12116" s="7">
        <v>0</v>
      </c>
      <c r="C12116" s="7"/>
      <c r="D12116" s="7"/>
      <c r="E12116" s="7"/>
      <c r="H12116">
        <v>12114.5</v>
      </c>
      <c r="I12116">
        <v>0</v>
      </c>
    </row>
    <row r="12117" spans="1:9">
      <c r="A12117" s="7">
        <v>12115.5</v>
      </c>
      <c r="B12117" s="7">
        <v>0</v>
      </c>
      <c r="C12117" s="7"/>
      <c r="D12117" s="7"/>
      <c r="E12117" s="7"/>
      <c r="H12117">
        <v>12115.5</v>
      </c>
      <c r="I12117">
        <v>0</v>
      </c>
    </row>
    <row r="12118" spans="1:9">
      <c r="A12118" s="7">
        <v>12116.5</v>
      </c>
      <c r="B12118" s="7">
        <v>0</v>
      </c>
      <c r="C12118" s="7"/>
      <c r="D12118" s="7"/>
      <c r="E12118" s="7"/>
      <c r="H12118">
        <v>12116.5</v>
      </c>
      <c r="I12118">
        <v>0</v>
      </c>
    </row>
    <row r="12119" spans="1:9">
      <c r="A12119" s="7">
        <v>12117.5</v>
      </c>
      <c r="B12119" s="7">
        <v>0</v>
      </c>
      <c r="C12119" s="7"/>
      <c r="D12119" s="7"/>
      <c r="E12119" s="7"/>
      <c r="H12119">
        <v>12117.5</v>
      </c>
      <c r="I12119">
        <v>0</v>
      </c>
    </row>
    <row r="12120" spans="1:9">
      <c r="A12120" s="7">
        <v>12118.5</v>
      </c>
      <c r="B12120" s="7">
        <v>0</v>
      </c>
      <c r="C12120" s="7"/>
      <c r="D12120" s="7"/>
      <c r="E12120" s="7"/>
      <c r="H12120">
        <v>12118.5</v>
      </c>
      <c r="I12120">
        <v>0</v>
      </c>
    </row>
    <row r="12121" spans="1:9">
      <c r="A12121" s="7">
        <v>12119.5</v>
      </c>
      <c r="B12121" s="7">
        <v>0</v>
      </c>
      <c r="C12121" s="7"/>
      <c r="D12121" s="7"/>
      <c r="E12121" s="7"/>
      <c r="H12121">
        <v>12119.5</v>
      </c>
      <c r="I12121">
        <v>0</v>
      </c>
    </row>
    <row r="12122" spans="1:9">
      <c r="A12122" s="7">
        <v>12120.5</v>
      </c>
      <c r="B12122" s="7">
        <v>0</v>
      </c>
      <c r="C12122" s="7"/>
      <c r="D12122" s="7"/>
      <c r="E12122" s="7"/>
      <c r="H12122">
        <v>12120.5</v>
      </c>
      <c r="I12122">
        <v>0</v>
      </c>
    </row>
    <row r="12123" spans="1:9">
      <c r="A12123" s="7">
        <v>12121.5</v>
      </c>
      <c r="B12123" s="7">
        <v>0</v>
      </c>
      <c r="C12123" s="7"/>
      <c r="D12123" s="7"/>
      <c r="E12123" s="7"/>
      <c r="H12123">
        <v>12121.5</v>
      </c>
      <c r="I12123">
        <v>0</v>
      </c>
    </row>
    <row r="12124" spans="1:9">
      <c r="A12124" s="7">
        <v>12122.5</v>
      </c>
      <c r="B12124" s="7">
        <v>0</v>
      </c>
      <c r="C12124" s="7"/>
      <c r="D12124" s="7"/>
      <c r="E12124" s="7"/>
      <c r="H12124">
        <v>12122.5</v>
      </c>
      <c r="I12124">
        <v>0</v>
      </c>
    </row>
    <row r="12125" spans="1:9">
      <c r="A12125" s="7">
        <v>12123.5</v>
      </c>
      <c r="B12125" s="7">
        <v>0</v>
      </c>
      <c r="C12125" s="7"/>
      <c r="D12125" s="7"/>
      <c r="E12125" s="7"/>
      <c r="H12125">
        <v>12123.5</v>
      </c>
      <c r="I12125">
        <v>0</v>
      </c>
    </row>
    <row r="12126" spans="1:9">
      <c r="A12126" s="7">
        <v>12124.5</v>
      </c>
      <c r="B12126" s="7">
        <v>0</v>
      </c>
      <c r="C12126" s="7"/>
      <c r="D12126" s="7"/>
      <c r="E12126" s="7"/>
      <c r="H12126">
        <v>12124.5</v>
      </c>
      <c r="I12126">
        <v>0</v>
      </c>
    </row>
    <row r="12127" spans="1:9">
      <c r="A12127" s="7">
        <v>12125.5</v>
      </c>
      <c r="B12127" s="7">
        <v>0</v>
      </c>
      <c r="C12127" s="7"/>
      <c r="D12127" s="7"/>
      <c r="E12127" s="7"/>
      <c r="H12127">
        <v>12125.5</v>
      </c>
      <c r="I12127">
        <v>0</v>
      </c>
    </row>
    <row r="12128" spans="1:9">
      <c r="A12128" s="7">
        <v>12126.5</v>
      </c>
      <c r="B12128" s="7">
        <v>0</v>
      </c>
      <c r="C12128" s="7"/>
      <c r="D12128" s="7"/>
      <c r="E12128" s="7"/>
      <c r="H12128">
        <v>12126.5</v>
      </c>
      <c r="I12128">
        <v>0</v>
      </c>
    </row>
    <row r="12129" spans="1:9">
      <c r="A12129" s="7">
        <v>12127.5</v>
      </c>
      <c r="B12129" s="7">
        <v>0</v>
      </c>
      <c r="C12129" s="7"/>
      <c r="D12129" s="7"/>
      <c r="E12129" s="7"/>
      <c r="H12129">
        <v>12127.5</v>
      </c>
      <c r="I12129">
        <v>0</v>
      </c>
    </row>
    <row r="12130" spans="1:9">
      <c r="A12130" s="7">
        <v>12128.5</v>
      </c>
      <c r="B12130" s="7">
        <v>0</v>
      </c>
      <c r="C12130" s="7"/>
      <c r="D12130" s="7"/>
      <c r="E12130" s="7"/>
      <c r="H12130">
        <v>12128.5</v>
      </c>
      <c r="I12130">
        <v>0</v>
      </c>
    </row>
    <row r="12131" spans="1:9">
      <c r="A12131" s="7">
        <v>12129.5</v>
      </c>
      <c r="B12131" s="7">
        <v>0</v>
      </c>
      <c r="C12131" s="7"/>
      <c r="D12131" s="7"/>
      <c r="E12131" s="7"/>
      <c r="H12131">
        <v>12129.5</v>
      </c>
      <c r="I12131">
        <v>0</v>
      </c>
    </row>
    <row r="12132" spans="1:9">
      <c r="A12132" s="7">
        <v>12130.5</v>
      </c>
      <c r="B12132" s="7">
        <v>0</v>
      </c>
      <c r="C12132" s="7"/>
      <c r="D12132" s="7"/>
      <c r="E12132" s="7"/>
      <c r="H12132">
        <v>12130.5</v>
      </c>
      <c r="I12132">
        <v>0</v>
      </c>
    </row>
    <row r="12133" spans="1:9">
      <c r="A12133" s="7">
        <v>12131.5</v>
      </c>
      <c r="B12133" s="7">
        <v>0</v>
      </c>
      <c r="C12133" s="7"/>
      <c r="D12133" s="7"/>
      <c r="E12133" s="7"/>
      <c r="H12133">
        <v>12131.5</v>
      </c>
      <c r="I12133">
        <v>0</v>
      </c>
    </row>
    <row r="12134" spans="1:9">
      <c r="A12134" s="7">
        <v>12132.5</v>
      </c>
      <c r="B12134" s="7">
        <v>0</v>
      </c>
      <c r="C12134" s="7"/>
      <c r="D12134" s="7"/>
      <c r="E12134" s="7"/>
      <c r="H12134">
        <v>12132.5</v>
      </c>
      <c r="I12134">
        <v>0</v>
      </c>
    </row>
    <row r="12135" spans="1:9">
      <c r="A12135" s="7">
        <v>12133.5</v>
      </c>
      <c r="B12135" s="7">
        <v>0</v>
      </c>
      <c r="C12135" s="7"/>
      <c r="D12135" s="7"/>
      <c r="E12135" s="7"/>
      <c r="H12135">
        <v>12133.5</v>
      </c>
      <c r="I12135">
        <v>0</v>
      </c>
    </row>
    <row r="12136" spans="1:9">
      <c r="A12136" s="7">
        <v>12134.5</v>
      </c>
      <c r="B12136" s="7">
        <v>0</v>
      </c>
      <c r="C12136" s="7"/>
      <c r="D12136" s="7"/>
      <c r="E12136" s="7"/>
      <c r="H12136">
        <v>12134.5</v>
      </c>
      <c r="I12136">
        <v>0</v>
      </c>
    </row>
    <row r="12137" spans="1:9">
      <c r="A12137" s="7">
        <v>12135.5</v>
      </c>
      <c r="B12137" s="7">
        <v>0</v>
      </c>
      <c r="C12137" s="7"/>
      <c r="D12137" s="7"/>
      <c r="E12137" s="7"/>
      <c r="H12137">
        <v>12135.5</v>
      </c>
      <c r="I12137">
        <v>0</v>
      </c>
    </row>
    <row r="12138" spans="1:9">
      <c r="A12138" s="7">
        <v>12136.5</v>
      </c>
      <c r="B12138" s="7">
        <v>0</v>
      </c>
      <c r="C12138" s="7"/>
      <c r="D12138" s="7"/>
      <c r="E12138" s="7"/>
      <c r="H12138">
        <v>12136.5</v>
      </c>
      <c r="I12138">
        <v>0</v>
      </c>
    </row>
    <row r="12139" spans="1:9">
      <c r="A12139" s="7">
        <v>12137.5</v>
      </c>
      <c r="B12139" s="7">
        <v>0</v>
      </c>
      <c r="C12139" s="7"/>
      <c r="D12139" s="7"/>
      <c r="E12139" s="7"/>
      <c r="H12139">
        <v>12137.5</v>
      </c>
      <c r="I12139">
        <v>0</v>
      </c>
    </row>
    <row r="12140" spans="1:9">
      <c r="A12140" s="7">
        <v>12138.5</v>
      </c>
      <c r="B12140" s="7">
        <v>0</v>
      </c>
      <c r="C12140" s="7"/>
      <c r="D12140" s="7"/>
      <c r="E12140" s="7"/>
      <c r="H12140">
        <v>12138.5</v>
      </c>
      <c r="I12140">
        <v>0</v>
      </c>
    </row>
    <row r="12141" spans="1:9">
      <c r="A12141" s="7">
        <v>12139.5</v>
      </c>
      <c r="B12141" s="7">
        <v>0</v>
      </c>
      <c r="C12141" s="7"/>
      <c r="D12141" s="7"/>
      <c r="E12141" s="7"/>
      <c r="H12141">
        <v>12139.5</v>
      </c>
      <c r="I12141">
        <v>0</v>
      </c>
    </row>
    <row r="12142" spans="1:9">
      <c r="A12142" s="7">
        <v>12140.5</v>
      </c>
      <c r="B12142" s="7">
        <v>0</v>
      </c>
      <c r="C12142" s="7"/>
      <c r="D12142" s="7"/>
      <c r="E12142" s="7"/>
      <c r="H12142">
        <v>12140.5</v>
      </c>
      <c r="I12142">
        <v>0</v>
      </c>
    </row>
    <row r="12143" spans="1:9">
      <c r="A12143" s="7">
        <v>12141.5</v>
      </c>
      <c r="B12143" s="7">
        <v>0</v>
      </c>
      <c r="C12143" s="7"/>
      <c r="D12143" s="7"/>
      <c r="E12143" s="7"/>
      <c r="H12143">
        <v>12141.5</v>
      </c>
      <c r="I12143">
        <v>0</v>
      </c>
    </row>
    <row r="12144" spans="1:9">
      <c r="A12144" s="7">
        <v>12142.5</v>
      </c>
      <c r="B12144" s="7">
        <v>0</v>
      </c>
      <c r="C12144" s="7"/>
      <c r="D12144" s="7"/>
      <c r="E12144" s="7"/>
      <c r="H12144">
        <v>12142.5</v>
      </c>
      <c r="I12144">
        <v>0</v>
      </c>
    </row>
    <row r="12145" spans="1:9">
      <c r="A12145" s="7">
        <v>12143.5</v>
      </c>
      <c r="B12145" s="7">
        <v>0</v>
      </c>
      <c r="C12145" s="7"/>
      <c r="D12145" s="7"/>
      <c r="E12145" s="7"/>
      <c r="H12145">
        <v>12143.5</v>
      </c>
      <c r="I12145">
        <v>0</v>
      </c>
    </row>
    <row r="12146" spans="1:9">
      <c r="A12146" s="7">
        <v>12144.5</v>
      </c>
      <c r="B12146" s="7">
        <v>0</v>
      </c>
      <c r="C12146" s="7"/>
      <c r="D12146" s="7"/>
      <c r="E12146" s="7"/>
      <c r="H12146">
        <v>12144.5</v>
      </c>
      <c r="I12146">
        <v>0</v>
      </c>
    </row>
    <row r="12147" spans="1:9">
      <c r="A12147" s="7">
        <v>12145.5</v>
      </c>
      <c r="B12147" s="7">
        <v>0</v>
      </c>
      <c r="C12147" s="7"/>
      <c r="D12147" s="7"/>
      <c r="E12147" s="7"/>
      <c r="H12147">
        <v>12145.5</v>
      </c>
      <c r="I12147">
        <v>0</v>
      </c>
    </row>
    <row r="12148" spans="1:9">
      <c r="A12148" s="7">
        <v>12146.5</v>
      </c>
      <c r="B12148" s="7">
        <v>0</v>
      </c>
      <c r="C12148" s="7"/>
      <c r="D12148" s="7"/>
      <c r="E12148" s="7"/>
      <c r="H12148">
        <v>12146.5</v>
      </c>
      <c r="I12148">
        <v>0</v>
      </c>
    </row>
    <row r="12149" spans="1:9">
      <c r="A12149" s="7">
        <v>12147.5</v>
      </c>
      <c r="B12149" s="7">
        <v>0</v>
      </c>
      <c r="C12149" s="7"/>
      <c r="D12149" s="7"/>
      <c r="E12149" s="7"/>
      <c r="H12149">
        <v>12147.5</v>
      </c>
      <c r="I12149">
        <v>0</v>
      </c>
    </row>
    <row r="12150" spans="1:9">
      <c r="A12150" s="7">
        <v>12148.5</v>
      </c>
      <c r="B12150" s="7">
        <v>0</v>
      </c>
      <c r="C12150" s="7"/>
      <c r="D12150" s="7"/>
      <c r="E12150" s="7"/>
      <c r="H12150">
        <v>12148.5</v>
      </c>
      <c r="I12150">
        <v>0</v>
      </c>
    </row>
    <row r="12151" spans="1:9">
      <c r="A12151" s="7">
        <v>12149.5</v>
      </c>
      <c r="B12151" s="7">
        <v>0</v>
      </c>
      <c r="C12151" s="7"/>
      <c r="D12151" s="7"/>
      <c r="E12151" s="7"/>
      <c r="H12151">
        <v>12149.5</v>
      </c>
      <c r="I12151">
        <v>0</v>
      </c>
    </row>
    <row r="12152" spans="1:9">
      <c r="A12152" s="7">
        <v>12150.5</v>
      </c>
      <c r="B12152" s="7">
        <v>0</v>
      </c>
      <c r="C12152" s="7"/>
      <c r="D12152" s="7"/>
      <c r="E12152" s="7"/>
      <c r="H12152">
        <v>12150.5</v>
      </c>
      <c r="I12152">
        <v>0</v>
      </c>
    </row>
    <row r="12153" spans="1:9">
      <c r="A12153" s="7">
        <v>12151.5</v>
      </c>
      <c r="B12153" s="7">
        <v>0</v>
      </c>
      <c r="C12153" s="7"/>
      <c r="D12153" s="7"/>
      <c r="E12153" s="7"/>
      <c r="H12153">
        <v>12151.5</v>
      </c>
      <c r="I12153">
        <v>0</v>
      </c>
    </row>
    <row r="12154" spans="1:9">
      <c r="A12154" s="7">
        <v>12152.5</v>
      </c>
      <c r="B12154" s="7">
        <v>0</v>
      </c>
      <c r="C12154" s="7"/>
      <c r="D12154" s="7"/>
      <c r="E12154" s="7"/>
      <c r="H12154">
        <v>12152.5</v>
      </c>
      <c r="I12154">
        <v>0</v>
      </c>
    </row>
    <row r="12155" spans="1:9">
      <c r="A12155" s="7">
        <v>12153.5</v>
      </c>
      <c r="B12155" s="7">
        <v>0</v>
      </c>
      <c r="C12155" s="7"/>
      <c r="D12155" s="7"/>
      <c r="E12155" s="7"/>
      <c r="H12155">
        <v>12153.5</v>
      </c>
      <c r="I12155">
        <v>1</v>
      </c>
    </row>
    <row r="12156" spans="1:9">
      <c r="A12156" s="7">
        <v>12154.5</v>
      </c>
      <c r="B12156" s="7">
        <v>0</v>
      </c>
      <c r="C12156" s="7"/>
      <c r="D12156" s="7"/>
      <c r="E12156" s="7"/>
      <c r="H12156">
        <v>12154.5</v>
      </c>
      <c r="I12156">
        <v>0</v>
      </c>
    </row>
    <row r="12157" spans="1:9">
      <c r="A12157" s="7">
        <v>12155.5</v>
      </c>
      <c r="B12157" s="7">
        <v>0</v>
      </c>
      <c r="C12157" s="7"/>
      <c r="D12157" s="7"/>
      <c r="E12157" s="7"/>
      <c r="H12157">
        <v>12155.5</v>
      </c>
      <c r="I12157">
        <v>0</v>
      </c>
    </row>
    <row r="12158" spans="1:9">
      <c r="A12158" s="7">
        <v>12156.5</v>
      </c>
      <c r="B12158" s="7">
        <v>0</v>
      </c>
      <c r="C12158" s="7"/>
      <c r="D12158" s="7"/>
      <c r="E12158" s="7"/>
      <c r="H12158">
        <v>12156.5</v>
      </c>
      <c r="I12158">
        <v>0</v>
      </c>
    </row>
    <row r="12159" spans="1:9">
      <c r="A12159" s="7">
        <v>12157.5</v>
      </c>
      <c r="B12159" s="7">
        <v>0</v>
      </c>
      <c r="C12159" s="7"/>
      <c r="D12159" s="7"/>
      <c r="E12159" s="7"/>
      <c r="H12159">
        <v>12157.5</v>
      </c>
      <c r="I12159">
        <v>0</v>
      </c>
    </row>
    <row r="12160" spans="1:9">
      <c r="A12160" s="7">
        <v>12158.5</v>
      </c>
      <c r="B12160" s="7">
        <v>0</v>
      </c>
      <c r="C12160" s="7"/>
      <c r="D12160" s="7"/>
      <c r="E12160" s="7"/>
      <c r="H12160">
        <v>12158.5</v>
      </c>
      <c r="I12160">
        <v>0</v>
      </c>
    </row>
    <row r="12161" spans="1:9">
      <c r="A12161" s="7">
        <v>12159.5</v>
      </c>
      <c r="B12161" s="7">
        <v>0</v>
      </c>
      <c r="C12161" s="7"/>
      <c r="D12161" s="7"/>
      <c r="E12161" s="7"/>
      <c r="H12161">
        <v>12159.5</v>
      </c>
      <c r="I12161">
        <v>0</v>
      </c>
    </row>
    <row r="12162" spans="1:9">
      <c r="A12162" s="7">
        <v>12160.5</v>
      </c>
      <c r="B12162" s="7">
        <v>0</v>
      </c>
      <c r="C12162" s="7"/>
      <c r="D12162" s="7"/>
      <c r="E12162" s="7"/>
      <c r="H12162">
        <v>12160.5</v>
      </c>
      <c r="I12162">
        <v>0</v>
      </c>
    </row>
    <row r="12163" spans="1:9">
      <c r="A12163" s="7">
        <v>12161.5</v>
      </c>
      <c r="B12163" s="7">
        <v>0</v>
      </c>
      <c r="C12163" s="7"/>
      <c r="D12163" s="7"/>
      <c r="E12163" s="7"/>
      <c r="H12163">
        <v>12161.5</v>
      </c>
      <c r="I12163">
        <v>0</v>
      </c>
    </row>
    <row r="12164" spans="1:9">
      <c r="A12164" s="7">
        <v>12162.5</v>
      </c>
      <c r="B12164" s="7">
        <v>0</v>
      </c>
      <c r="C12164" s="7"/>
      <c r="D12164" s="7"/>
      <c r="E12164" s="7"/>
      <c r="H12164">
        <v>12162.5</v>
      </c>
      <c r="I12164">
        <v>0</v>
      </c>
    </row>
    <row r="12165" spans="1:9">
      <c r="A12165" s="7">
        <v>12163.5</v>
      </c>
      <c r="B12165" s="7">
        <v>0</v>
      </c>
      <c r="C12165" s="7"/>
      <c r="D12165" s="7"/>
      <c r="E12165" s="7"/>
      <c r="H12165">
        <v>12163.5</v>
      </c>
      <c r="I12165">
        <v>0</v>
      </c>
    </row>
    <row r="12166" spans="1:9">
      <c r="A12166" s="7">
        <v>12164.5</v>
      </c>
      <c r="B12166" s="7">
        <v>0</v>
      </c>
      <c r="C12166" s="7"/>
      <c r="D12166" s="7"/>
      <c r="E12166" s="7"/>
      <c r="H12166">
        <v>12164.5</v>
      </c>
      <c r="I12166">
        <v>0</v>
      </c>
    </row>
    <row r="12167" spans="1:9">
      <c r="A12167" s="7">
        <v>12165.5</v>
      </c>
      <c r="B12167" s="7">
        <v>0</v>
      </c>
      <c r="C12167" s="7"/>
      <c r="D12167" s="7"/>
      <c r="E12167" s="7"/>
      <c r="H12167">
        <v>12165.5</v>
      </c>
      <c r="I12167">
        <v>0</v>
      </c>
    </row>
    <row r="12168" spans="1:9">
      <c r="A12168" s="7">
        <v>12166.5</v>
      </c>
      <c r="B12168" s="7">
        <v>0</v>
      </c>
      <c r="C12168" s="7"/>
      <c r="D12168" s="7"/>
      <c r="E12168" s="7"/>
      <c r="H12168">
        <v>12166.5</v>
      </c>
      <c r="I12168">
        <v>0</v>
      </c>
    </row>
    <row r="12169" spans="1:9">
      <c r="A12169" s="7">
        <v>12167.5</v>
      </c>
      <c r="B12169" s="7">
        <v>0</v>
      </c>
      <c r="C12169" s="7"/>
      <c r="D12169" s="7"/>
      <c r="E12169" s="7"/>
      <c r="H12169">
        <v>12167.5</v>
      </c>
      <c r="I12169">
        <v>0</v>
      </c>
    </row>
    <row r="12170" spans="1:9">
      <c r="A12170" s="7">
        <v>12168.5</v>
      </c>
      <c r="B12170" s="7">
        <v>0</v>
      </c>
      <c r="C12170" s="7"/>
      <c r="D12170" s="7"/>
      <c r="E12170" s="7"/>
      <c r="H12170">
        <v>12168.5</v>
      </c>
      <c r="I12170">
        <v>0</v>
      </c>
    </row>
    <row r="12171" spans="1:9">
      <c r="A12171" s="7">
        <v>12169.5</v>
      </c>
      <c r="B12171" s="7">
        <v>0</v>
      </c>
      <c r="C12171" s="7"/>
      <c r="D12171" s="7"/>
      <c r="E12171" s="7"/>
      <c r="H12171">
        <v>12169.5</v>
      </c>
      <c r="I12171">
        <v>0</v>
      </c>
    </row>
    <row r="12172" spans="1:9">
      <c r="A12172" s="7">
        <v>12170.5</v>
      </c>
      <c r="B12172" s="7">
        <v>0</v>
      </c>
      <c r="C12172" s="7"/>
      <c r="D12172" s="7"/>
      <c r="E12172" s="7"/>
      <c r="H12172">
        <v>12170.5</v>
      </c>
      <c r="I12172">
        <v>0</v>
      </c>
    </row>
    <row r="12173" spans="1:9">
      <c r="A12173" s="7">
        <v>12171.5</v>
      </c>
      <c r="B12173" s="7">
        <v>0</v>
      </c>
      <c r="C12173" s="7"/>
      <c r="D12173" s="7"/>
      <c r="E12173" s="7"/>
      <c r="H12173">
        <v>12171.5</v>
      </c>
      <c r="I12173">
        <v>0</v>
      </c>
    </row>
    <row r="12174" spans="1:9">
      <c r="A12174" s="7">
        <v>12172.5</v>
      </c>
      <c r="B12174" s="7">
        <v>0</v>
      </c>
      <c r="C12174" s="7"/>
      <c r="D12174" s="7"/>
      <c r="E12174" s="7"/>
      <c r="H12174">
        <v>12172.5</v>
      </c>
      <c r="I12174">
        <v>0</v>
      </c>
    </row>
    <row r="12175" spans="1:9">
      <c r="A12175" s="7">
        <v>12173.5</v>
      </c>
      <c r="B12175" s="7">
        <v>0</v>
      </c>
      <c r="C12175" s="7"/>
      <c r="D12175" s="7"/>
      <c r="E12175" s="7"/>
      <c r="H12175">
        <v>12173.5</v>
      </c>
      <c r="I12175">
        <v>0</v>
      </c>
    </row>
    <row r="12176" spans="1:9">
      <c r="A12176" s="7">
        <v>12174.5</v>
      </c>
      <c r="B12176" s="7">
        <v>0</v>
      </c>
      <c r="C12176" s="7"/>
      <c r="D12176" s="7"/>
      <c r="E12176" s="7"/>
      <c r="H12176">
        <v>12174.5</v>
      </c>
      <c r="I12176">
        <v>0</v>
      </c>
    </row>
    <row r="12177" spans="1:9">
      <c r="A12177" s="7">
        <v>12175.5</v>
      </c>
      <c r="B12177" s="7">
        <v>0</v>
      </c>
      <c r="C12177" s="7"/>
      <c r="D12177" s="7"/>
      <c r="E12177" s="7"/>
      <c r="H12177">
        <v>12175.5</v>
      </c>
      <c r="I12177">
        <v>0</v>
      </c>
    </row>
    <row r="12178" spans="1:9">
      <c r="A12178" s="7">
        <v>12176.5</v>
      </c>
      <c r="B12178" s="7">
        <v>0</v>
      </c>
      <c r="C12178" s="7"/>
      <c r="D12178" s="7"/>
      <c r="E12178" s="7"/>
      <c r="H12178">
        <v>12176.5</v>
      </c>
      <c r="I12178">
        <v>0</v>
      </c>
    </row>
    <row r="12179" spans="1:9">
      <c r="A12179" s="7">
        <v>12177.5</v>
      </c>
      <c r="B12179" s="7">
        <v>0</v>
      </c>
      <c r="C12179" s="7"/>
      <c r="D12179" s="7"/>
      <c r="E12179" s="7"/>
      <c r="H12179">
        <v>12177.5</v>
      </c>
      <c r="I12179">
        <v>0</v>
      </c>
    </row>
    <row r="12180" spans="1:9">
      <c r="A12180" s="7">
        <v>12178.5</v>
      </c>
      <c r="B12180" s="7">
        <v>0</v>
      </c>
      <c r="C12180" s="7"/>
      <c r="D12180" s="7"/>
      <c r="E12180" s="7"/>
      <c r="H12180">
        <v>12178.5</v>
      </c>
      <c r="I12180">
        <v>0</v>
      </c>
    </row>
    <row r="12181" spans="1:9">
      <c r="A12181" s="7">
        <v>12179.5</v>
      </c>
      <c r="B12181" s="7">
        <v>0</v>
      </c>
      <c r="C12181" s="7"/>
      <c r="D12181" s="7"/>
      <c r="E12181" s="7"/>
      <c r="H12181">
        <v>12179.5</v>
      </c>
      <c r="I12181">
        <v>0</v>
      </c>
    </row>
    <row r="12182" spans="1:9">
      <c r="A12182" s="7">
        <v>12180.5</v>
      </c>
      <c r="B12182" s="7">
        <v>0</v>
      </c>
      <c r="C12182" s="7"/>
      <c r="D12182" s="7"/>
      <c r="E12182" s="7"/>
      <c r="H12182">
        <v>12180.5</v>
      </c>
      <c r="I12182">
        <v>0</v>
      </c>
    </row>
    <row r="12183" spans="1:9">
      <c r="A12183" s="7">
        <v>12181.5</v>
      </c>
      <c r="B12183" s="7">
        <v>0</v>
      </c>
      <c r="C12183" s="7"/>
      <c r="D12183" s="7"/>
      <c r="E12183" s="7"/>
      <c r="H12183">
        <v>12181.5</v>
      </c>
      <c r="I12183">
        <v>0</v>
      </c>
    </row>
    <row r="12184" spans="1:9">
      <c r="A12184" s="7">
        <v>12182.5</v>
      </c>
      <c r="B12184" s="7">
        <v>0</v>
      </c>
      <c r="C12184" s="7"/>
      <c r="D12184" s="7"/>
      <c r="E12184" s="7"/>
      <c r="H12184">
        <v>12182.5</v>
      </c>
      <c r="I12184">
        <v>0</v>
      </c>
    </row>
    <row r="12185" spans="1:9">
      <c r="A12185" s="7">
        <v>12183.5</v>
      </c>
      <c r="B12185" s="7">
        <v>0</v>
      </c>
      <c r="C12185" s="7"/>
      <c r="D12185" s="7"/>
      <c r="E12185" s="7"/>
      <c r="H12185">
        <v>12183.5</v>
      </c>
      <c r="I12185">
        <v>0</v>
      </c>
    </row>
    <row r="12186" spans="1:9">
      <c r="A12186" s="7">
        <v>12184.5</v>
      </c>
      <c r="B12186" s="7">
        <v>0</v>
      </c>
      <c r="C12186" s="7"/>
      <c r="D12186" s="7"/>
      <c r="E12186" s="7"/>
      <c r="H12186">
        <v>12184.5</v>
      </c>
      <c r="I12186">
        <v>0</v>
      </c>
    </row>
    <row r="12187" spans="1:9">
      <c r="A12187" s="7">
        <v>12185.5</v>
      </c>
      <c r="B12187" s="7">
        <v>0</v>
      </c>
      <c r="C12187" s="7"/>
      <c r="D12187" s="7"/>
      <c r="E12187" s="7"/>
      <c r="H12187">
        <v>12185.5</v>
      </c>
      <c r="I12187">
        <v>0</v>
      </c>
    </row>
    <row r="12188" spans="1:9">
      <c r="A12188" s="7">
        <v>12186.5</v>
      </c>
      <c r="B12188" s="7">
        <v>0</v>
      </c>
      <c r="C12188" s="7"/>
      <c r="D12188" s="7"/>
      <c r="E12188" s="7"/>
      <c r="H12188">
        <v>12186.5</v>
      </c>
      <c r="I12188">
        <v>0</v>
      </c>
    </row>
    <row r="12189" spans="1:9">
      <c r="A12189" s="7">
        <v>12187.5</v>
      </c>
      <c r="B12189" s="7">
        <v>0</v>
      </c>
      <c r="C12189" s="7"/>
      <c r="D12189" s="7"/>
      <c r="E12189" s="7"/>
      <c r="H12189">
        <v>12187.5</v>
      </c>
      <c r="I12189">
        <v>0</v>
      </c>
    </row>
    <row r="12190" spans="1:9">
      <c r="A12190" s="7">
        <v>12188.5</v>
      </c>
      <c r="B12190" s="7">
        <v>0</v>
      </c>
      <c r="C12190" s="7"/>
      <c r="D12190" s="7"/>
      <c r="E12190" s="7"/>
      <c r="H12190">
        <v>12188.5</v>
      </c>
      <c r="I12190">
        <v>0</v>
      </c>
    </row>
    <row r="12191" spans="1:9">
      <c r="A12191" s="7">
        <v>12189.5</v>
      </c>
      <c r="B12191" s="7">
        <v>0</v>
      </c>
      <c r="C12191" s="7"/>
      <c r="D12191" s="7"/>
      <c r="E12191" s="7"/>
      <c r="H12191">
        <v>12189.5</v>
      </c>
      <c r="I12191">
        <v>0</v>
      </c>
    </row>
    <row r="12192" spans="1:9">
      <c r="A12192" s="7">
        <v>12190.5</v>
      </c>
      <c r="B12192" s="7">
        <v>0</v>
      </c>
      <c r="C12192" s="7"/>
      <c r="D12192" s="7"/>
      <c r="E12192" s="7"/>
      <c r="H12192">
        <v>12190.5</v>
      </c>
      <c r="I12192">
        <v>0</v>
      </c>
    </row>
    <row r="12193" spans="1:9">
      <c r="A12193" s="7">
        <v>12191.5</v>
      </c>
      <c r="B12193" s="7">
        <v>0</v>
      </c>
      <c r="C12193" s="7"/>
      <c r="D12193" s="7"/>
      <c r="E12193" s="7"/>
      <c r="H12193">
        <v>12191.5</v>
      </c>
      <c r="I12193">
        <v>0</v>
      </c>
    </row>
    <row r="12194" spans="1:9">
      <c r="A12194" s="7">
        <v>12192.5</v>
      </c>
      <c r="B12194" s="7">
        <v>0</v>
      </c>
      <c r="C12194" s="7"/>
      <c r="D12194" s="7"/>
      <c r="E12194" s="7"/>
      <c r="H12194">
        <v>12192.5</v>
      </c>
      <c r="I12194">
        <v>0</v>
      </c>
    </row>
    <row r="12195" spans="1:9">
      <c r="A12195" s="7">
        <v>12193.5</v>
      </c>
      <c r="B12195" s="7">
        <v>0</v>
      </c>
      <c r="C12195" s="7"/>
      <c r="D12195" s="7"/>
      <c r="E12195" s="7"/>
      <c r="H12195">
        <v>12193.5</v>
      </c>
      <c r="I12195">
        <v>0</v>
      </c>
    </row>
    <row r="12196" spans="1:9">
      <c r="A12196" s="7">
        <v>12194.5</v>
      </c>
      <c r="B12196" s="7">
        <v>0</v>
      </c>
      <c r="C12196" s="7"/>
      <c r="D12196" s="7"/>
      <c r="E12196" s="7"/>
      <c r="H12196">
        <v>12194.5</v>
      </c>
      <c r="I12196">
        <v>0</v>
      </c>
    </row>
    <row r="12197" spans="1:9">
      <c r="A12197" s="7">
        <v>12195.5</v>
      </c>
      <c r="B12197" s="7">
        <v>0</v>
      </c>
      <c r="C12197" s="7"/>
      <c r="D12197" s="7"/>
      <c r="E12197" s="7"/>
      <c r="H12197">
        <v>12195.5</v>
      </c>
      <c r="I12197">
        <v>0</v>
      </c>
    </row>
    <row r="12198" spans="1:9">
      <c r="A12198" s="7">
        <v>12196.5</v>
      </c>
      <c r="B12198" s="7">
        <v>0</v>
      </c>
      <c r="C12198" s="7"/>
      <c r="D12198" s="7"/>
      <c r="E12198" s="7"/>
      <c r="H12198">
        <v>12196.5</v>
      </c>
      <c r="I12198">
        <v>0</v>
      </c>
    </row>
    <row r="12199" spans="1:9">
      <c r="A12199" s="7">
        <v>12197.5</v>
      </c>
      <c r="B12199" s="7">
        <v>0</v>
      </c>
      <c r="C12199" s="7"/>
      <c r="D12199" s="7"/>
      <c r="E12199" s="7"/>
      <c r="H12199">
        <v>12197.5</v>
      </c>
      <c r="I12199">
        <v>0</v>
      </c>
    </row>
    <row r="12200" spans="1:9">
      <c r="A12200" s="7">
        <v>12198.5</v>
      </c>
      <c r="B12200" s="7">
        <v>0</v>
      </c>
      <c r="C12200" s="7"/>
      <c r="D12200" s="7"/>
      <c r="E12200" s="7"/>
      <c r="H12200">
        <v>12198.5</v>
      </c>
      <c r="I12200">
        <v>0</v>
      </c>
    </row>
    <row r="12201" spans="1:9">
      <c r="A12201" s="7">
        <v>12199.5</v>
      </c>
      <c r="B12201" s="7">
        <v>0</v>
      </c>
      <c r="C12201" s="7"/>
      <c r="D12201" s="7"/>
      <c r="E12201" s="7"/>
      <c r="H12201">
        <v>12199.5</v>
      </c>
      <c r="I12201">
        <v>0</v>
      </c>
    </row>
    <row r="12202" spans="1:9">
      <c r="A12202" s="7">
        <v>12200.5</v>
      </c>
      <c r="B12202" s="7">
        <v>0</v>
      </c>
      <c r="C12202" s="7"/>
      <c r="D12202" s="7"/>
      <c r="E12202" s="7"/>
      <c r="H12202">
        <v>12200.5</v>
      </c>
      <c r="I12202">
        <v>0</v>
      </c>
    </row>
    <row r="12203" spans="1:9">
      <c r="A12203" s="7">
        <v>12201.5</v>
      </c>
      <c r="B12203" s="7">
        <v>0</v>
      </c>
      <c r="C12203" s="7"/>
      <c r="D12203" s="7"/>
      <c r="E12203" s="7"/>
      <c r="H12203">
        <v>12201.5</v>
      </c>
      <c r="I12203">
        <v>0</v>
      </c>
    </row>
    <row r="12204" spans="1:9">
      <c r="A12204" s="7">
        <v>12202.5</v>
      </c>
      <c r="B12204" s="7">
        <v>0</v>
      </c>
      <c r="C12204" s="7"/>
      <c r="D12204" s="7"/>
      <c r="E12204" s="7"/>
      <c r="H12204">
        <v>12202.5</v>
      </c>
      <c r="I12204">
        <v>0</v>
      </c>
    </row>
    <row r="12205" spans="1:9">
      <c r="A12205" s="7">
        <v>12203.5</v>
      </c>
      <c r="B12205" s="7">
        <v>0</v>
      </c>
      <c r="C12205" s="7"/>
      <c r="D12205" s="7"/>
      <c r="E12205" s="7"/>
      <c r="H12205">
        <v>12203.5</v>
      </c>
      <c r="I12205">
        <v>0</v>
      </c>
    </row>
    <row r="12206" spans="1:9">
      <c r="A12206" s="7">
        <v>12204.5</v>
      </c>
      <c r="B12206" s="7">
        <v>0</v>
      </c>
      <c r="C12206" s="7"/>
      <c r="D12206" s="7"/>
      <c r="E12206" s="7"/>
      <c r="H12206">
        <v>12204.5</v>
      </c>
      <c r="I12206">
        <v>0</v>
      </c>
    </row>
    <row r="12207" spans="1:9">
      <c r="A12207" s="7">
        <v>12205.5</v>
      </c>
      <c r="B12207" s="7">
        <v>0</v>
      </c>
      <c r="C12207" s="7"/>
      <c r="D12207" s="7"/>
      <c r="E12207" s="7"/>
      <c r="H12207">
        <v>12205.5</v>
      </c>
      <c r="I12207">
        <v>0</v>
      </c>
    </row>
    <row r="12208" spans="1:9">
      <c r="A12208" s="7">
        <v>12206.5</v>
      </c>
      <c r="B12208" s="7">
        <v>0</v>
      </c>
      <c r="C12208" s="7"/>
      <c r="D12208" s="7"/>
      <c r="E12208" s="7"/>
      <c r="H12208">
        <v>12206.5</v>
      </c>
      <c r="I12208">
        <v>0</v>
      </c>
    </row>
    <row r="12209" spans="1:9">
      <c r="A12209" s="7">
        <v>12207.5</v>
      </c>
      <c r="B12209" s="7">
        <v>0</v>
      </c>
      <c r="C12209" s="7"/>
      <c r="D12209" s="7"/>
      <c r="E12209" s="7"/>
      <c r="H12209">
        <v>12207.5</v>
      </c>
      <c r="I12209">
        <v>0</v>
      </c>
    </row>
    <row r="12210" spans="1:9">
      <c r="A12210" s="7">
        <v>12208.5</v>
      </c>
      <c r="B12210" s="7">
        <v>0</v>
      </c>
      <c r="C12210" s="7"/>
      <c r="D12210" s="7"/>
      <c r="E12210" s="7"/>
      <c r="H12210">
        <v>12208.5</v>
      </c>
      <c r="I12210">
        <v>0</v>
      </c>
    </row>
    <row r="12211" spans="1:9">
      <c r="A12211" s="7">
        <v>12209.5</v>
      </c>
      <c r="B12211" s="7">
        <v>0</v>
      </c>
      <c r="C12211" s="7"/>
      <c r="D12211" s="7"/>
      <c r="E12211" s="7"/>
      <c r="H12211">
        <v>12209.5</v>
      </c>
      <c r="I12211">
        <v>0</v>
      </c>
    </row>
    <row r="12212" spans="1:9">
      <c r="A12212" s="7">
        <v>12210.5</v>
      </c>
      <c r="B12212" s="7">
        <v>0</v>
      </c>
      <c r="C12212" s="7"/>
      <c r="D12212" s="7"/>
      <c r="E12212" s="7"/>
      <c r="H12212">
        <v>12210.5</v>
      </c>
      <c r="I12212">
        <v>0</v>
      </c>
    </row>
    <row r="12213" spans="1:9">
      <c r="A12213" s="7">
        <v>12211.5</v>
      </c>
      <c r="B12213" s="7">
        <v>0</v>
      </c>
      <c r="C12213" s="7"/>
      <c r="D12213" s="7"/>
      <c r="E12213" s="7"/>
      <c r="H12213">
        <v>12211.5</v>
      </c>
      <c r="I12213">
        <v>0</v>
      </c>
    </row>
    <row r="12214" spans="1:9">
      <c r="A12214" s="7">
        <v>12212.5</v>
      </c>
      <c r="B12214" s="7">
        <v>0</v>
      </c>
      <c r="C12214" s="7"/>
      <c r="D12214" s="7"/>
      <c r="E12214" s="7"/>
      <c r="H12214">
        <v>12212.5</v>
      </c>
      <c r="I12214">
        <v>0</v>
      </c>
    </row>
    <row r="12215" spans="1:9">
      <c r="A12215" s="7">
        <v>12213.5</v>
      </c>
      <c r="B12215" s="7">
        <v>0</v>
      </c>
      <c r="C12215" s="7"/>
      <c r="D12215" s="7"/>
      <c r="E12215" s="7"/>
      <c r="H12215">
        <v>12213.5</v>
      </c>
      <c r="I12215">
        <v>0</v>
      </c>
    </row>
    <row r="12216" spans="1:9">
      <c r="A12216" s="7">
        <v>12214.5</v>
      </c>
      <c r="B12216" s="7">
        <v>0</v>
      </c>
      <c r="C12216" s="7"/>
      <c r="D12216" s="7"/>
      <c r="E12216" s="7"/>
      <c r="H12216">
        <v>12214.5</v>
      </c>
      <c r="I12216">
        <v>0</v>
      </c>
    </row>
    <row r="12217" spans="1:9">
      <c r="A12217" s="7">
        <v>12215.5</v>
      </c>
      <c r="B12217" s="7">
        <v>0</v>
      </c>
      <c r="C12217" s="7"/>
      <c r="D12217" s="7"/>
      <c r="E12217" s="7"/>
      <c r="H12217">
        <v>12215.5</v>
      </c>
      <c r="I12217">
        <v>0</v>
      </c>
    </row>
    <row r="12218" spans="1:9">
      <c r="A12218" s="7">
        <v>12216.5</v>
      </c>
      <c r="B12218" s="7">
        <v>0</v>
      </c>
      <c r="C12218" s="7"/>
      <c r="D12218" s="7"/>
      <c r="E12218" s="7"/>
      <c r="H12218">
        <v>12216.5</v>
      </c>
      <c r="I12218">
        <v>0</v>
      </c>
    </row>
    <row r="12219" spans="1:9">
      <c r="A12219" s="7">
        <v>12217.5</v>
      </c>
      <c r="B12219" s="7">
        <v>0</v>
      </c>
      <c r="C12219" s="7"/>
      <c r="D12219" s="7"/>
      <c r="E12219" s="7"/>
      <c r="H12219">
        <v>12217.5</v>
      </c>
      <c r="I12219">
        <v>0</v>
      </c>
    </row>
    <row r="12220" spans="1:9">
      <c r="A12220" s="7">
        <v>12218.5</v>
      </c>
      <c r="B12220" s="7">
        <v>0</v>
      </c>
      <c r="C12220" s="7"/>
      <c r="D12220" s="7"/>
      <c r="E12220" s="7"/>
      <c r="H12220">
        <v>12218.5</v>
      </c>
      <c r="I12220">
        <v>0</v>
      </c>
    </row>
    <row r="12221" spans="1:9">
      <c r="A12221" s="7">
        <v>12219.5</v>
      </c>
      <c r="B12221" s="7">
        <v>0</v>
      </c>
      <c r="C12221" s="7"/>
      <c r="D12221" s="7"/>
      <c r="E12221" s="7"/>
      <c r="H12221">
        <v>12219.5</v>
      </c>
      <c r="I12221">
        <v>0</v>
      </c>
    </row>
    <row r="12222" spans="1:9">
      <c r="A12222" s="7">
        <v>12220.5</v>
      </c>
      <c r="B12222" s="7">
        <v>0</v>
      </c>
      <c r="C12222" s="7"/>
      <c r="D12222" s="7"/>
      <c r="E12222" s="7"/>
      <c r="H12222">
        <v>12220.5</v>
      </c>
      <c r="I12222">
        <v>0</v>
      </c>
    </row>
    <row r="12223" spans="1:9">
      <c r="A12223" s="7">
        <v>12221.5</v>
      </c>
      <c r="B12223" s="7">
        <v>0</v>
      </c>
      <c r="C12223" s="7"/>
      <c r="D12223" s="7"/>
      <c r="E12223" s="7"/>
      <c r="H12223">
        <v>12221.5</v>
      </c>
      <c r="I12223">
        <v>0</v>
      </c>
    </row>
    <row r="12224" spans="1:9">
      <c r="A12224" s="7">
        <v>12222.5</v>
      </c>
      <c r="B12224" s="7">
        <v>0</v>
      </c>
      <c r="C12224" s="7"/>
      <c r="D12224" s="7"/>
      <c r="E12224" s="7"/>
      <c r="H12224">
        <v>12222.5</v>
      </c>
      <c r="I12224">
        <v>0</v>
      </c>
    </row>
    <row r="12225" spans="1:9">
      <c r="A12225" s="7">
        <v>12223.5</v>
      </c>
      <c r="B12225" s="7">
        <v>0</v>
      </c>
      <c r="C12225" s="7"/>
      <c r="D12225" s="7"/>
      <c r="E12225" s="7"/>
      <c r="H12225">
        <v>12223.5</v>
      </c>
      <c r="I12225">
        <v>0</v>
      </c>
    </row>
    <row r="12226" spans="1:9">
      <c r="A12226" s="7">
        <v>12224.5</v>
      </c>
      <c r="B12226" s="7">
        <v>0</v>
      </c>
      <c r="C12226" s="7"/>
      <c r="D12226" s="7"/>
      <c r="E12226" s="7"/>
      <c r="H12226">
        <v>12224.5</v>
      </c>
      <c r="I12226">
        <v>0</v>
      </c>
    </row>
    <row r="12227" spans="1:9">
      <c r="A12227" s="7">
        <v>12225.5</v>
      </c>
      <c r="B12227" s="7">
        <v>0</v>
      </c>
      <c r="C12227" s="7"/>
      <c r="D12227" s="7"/>
      <c r="E12227" s="7"/>
      <c r="H12227">
        <v>12225.5</v>
      </c>
      <c r="I12227">
        <v>0</v>
      </c>
    </row>
    <row r="12228" spans="1:9">
      <c r="A12228" s="7">
        <v>12226.5</v>
      </c>
      <c r="B12228" s="7">
        <v>0</v>
      </c>
      <c r="C12228" s="7"/>
      <c r="D12228" s="7"/>
      <c r="E12228" s="7"/>
      <c r="H12228">
        <v>12226.5</v>
      </c>
      <c r="I12228">
        <v>0</v>
      </c>
    </row>
    <row r="12229" spans="1:9">
      <c r="A12229" s="7">
        <v>12227.5</v>
      </c>
      <c r="B12229" s="7">
        <v>0</v>
      </c>
      <c r="C12229" s="7"/>
      <c r="D12229" s="7"/>
      <c r="E12229" s="7"/>
      <c r="H12229">
        <v>12227.5</v>
      </c>
      <c r="I12229">
        <v>0</v>
      </c>
    </row>
    <row r="12230" spans="1:9">
      <c r="A12230" s="7">
        <v>12228.5</v>
      </c>
      <c r="B12230" s="7">
        <v>0</v>
      </c>
      <c r="C12230" s="7"/>
      <c r="D12230" s="7"/>
      <c r="E12230" s="7"/>
      <c r="H12230">
        <v>12228.5</v>
      </c>
      <c r="I12230">
        <v>0</v>
      </c>
    </row>
    <row r="12231" spans="1:9">
      <c r="A12231" s="7">
        <v>12229.5</v>
      </c>
      <c r="B12231" s="7">
        <v>0</v>
      </c>
      <c r="C12231" s="7"/>
      <c r="D12231" s="7"/>
      <c r="E12231" s="7"/>
      <c r="H12231">
        <v>12229.5</v>
      </c>
      <c r="I12231">
        <v>0</v>
      </c>
    </row>
    <row r="12232" spans="1:9">
      <c r="A12232" s="7">
        <v>12230.5</v>
      </c>
      <c r="B12232" s="7">
        <v>0</v>
      </c>
      <c r="C12232" s="7"/>
      <c r="D12232" s="7"/>
      <c r="E12232" s="7"/>
      <c r="H12232">
        <v>12230.5</v>
      </c>
      <c r="I12232">
        <v>0</v>
      </c>
    </row>
    <row r="12233" spans="1:9">
      <c r="A12233" s="7">
        <v>12231.5</v>
      </c>
      <c r="B12233" s="7">
        <v>0</v>
      </c>
      <c r="C12233" s="7"/>
      <c r="D12233" s="7"/>
      <c r="E12233" s="7"/>
      <c r="H12233">
        <v>12231.5</v>
      </c>
      <c r="I12233">
        <v>0</v>
      </c>
    </row>
    <row r="12234" spans="1:9">
      <c r="A12234" s="7">
        <v>12232.5</v>
      </c>
      <c r="B12234" s="7">
        <v>0</v>
      </c>
      <c r="C12234" s="7"/>
      <c r="D12234" s="7"/>
      <c r="E12234" s="7"/>
      <c r="H12234">
        <v>12232.5</v>
      </c>
      <c r="I12234">
        <v>0</v>
      </c>
    </row>
    <row r="12235" spans="1:9">
      <c r="A12235" s="7">
        <v>12233.5</v>
      </c>
      <c r="B12235" s="7">
        <v>0</v>
      </c>
      <c r="C12235" s="7"/>
      <c r="D12235" s="7"/>
      <c r="E12235" s="7"/>
      <c r="H12235">
        <v>12233.5</v>
      </c>
      <c r="I12235">
        <v>0</v>
      </c>
    </row>
    <row r="12236" spans="1:9">
      <c r="A12236" s="7">
        <v>12234.5</v>
      </c>
      <c r="B12236" s="7">
        <v>0</v>
      </c>
      <c r="C12236" s="7"/>
      <c r="D12236" s="7"/>
      <c r="E12236" s="7"/>
      <c r="H12236">
        <v>12234.5</v>
      </c>
      <c r="I12236">
        <v>0</v>
      </c>
    </row>
    <row r="12237" spans="1:9">
      <c r="A12237" s="7">
        <v>12235.5</v>
      </c>
      <c r="B12237" s="7">
        <v>0</v>
      </c>
      <c r="C12237" s="7"/>
      <c r="D12237" s="7"/>
      <c r="E12237" s="7"/>
      <c r="H12237">
        <v>12235.5</v>
      </c>
      <c r="I12237">
        <v>0</v>
      </c>
    </row>
    <row r="12238" spans="1:9">
      <c r="A12238" s="7">
        <v>12236.5</v>
      </c>
      <c r="B12238" s="7">
        <v>0</v>
      </c>
      <c r="C12238" s="7"/>
      <c r="D12238" s="7"/>
      <c r="E12238" s="7"/>
      <c r="H12238">
        <v>12236.5</v>
      </c>
      <c r="I12238">
        <v>0</v>
      </c>
    </row>
    <row r="12239" spans="1:9">
      <c r="A12239" s="7">
        <v>12237.5</v>
      </c>
      <c r="B12239" s="7">
        <v>0</v>
      </c>
      <c r="C12239" s="7"/>
      <c r="D12239" s="7"/>
      <c r="E12239" s="7"/>
      <c r="H12239">
        <v>12237.5</v>
      </c>
      <c r="I12239">
        <v>0</v>
      </c>
    </row>
    <row r="12240" spans="1:9">
      <c r="A12240" s="7">
        <v>12238.5</v>
      </c>
      <c r="B12240" s="7">
        <v>0</v>
      </c>
      <c r="C12240" s="7"/>
      <c r="D12240" s="7"/>
      <c r="E12240" s="7"/>
      <c r="H12240">
        <v>12238.5</v>
      </c>
      <c r="I12240">
        <v>0</v>
      </c>
    </row>
    <row r="12241" spans="1:9">
      <c r="A12241" s="7">
        <v>12239.5</v>
      </c>
      <c r="B12241" s="7">
        <v>0</v>
      </c>
      <c r="C12241" s="7"/>
      <c r="D12241" s="7"/>
      <c r="E12241" s="7"/>
      <c r="H12241">
        <v>12239.5</v>
      </c>
      <c r="I12241">
        <v>0</v>
      </c>
    </row>
    <row r="12242" spans="1:9">
      <c r="A12242" s="7">
        <v>12240.5</v>
      </c>
      <c r="B12242" s="7">
        <v>0</v>
      </c>
      <c r="C12242" s="7"/>
      <c r="D12242" s="7"/>
      <c r="E12242" s="7"/>
      <c r="H12242">
        <v>12240.5</v>
      </c>
      <c r="I12242">
        <v>0</v>
      </c>
    </row>
    <row r="12243" spans="1:9">
      <c r="A12243" s="7">
        <v>12241.5</v>
      </c>
      <c r="B12243" s="7">
        <v>0</v>
      </c>
      <c r="C12243" s="7"/>
      <c r="D12243" s="7"/>
      <c r="E12243" s="7"/>
      <c r="H12243">
        <v>12241.5</v>
      </c>
      <c r="I12243">
        <v>0</v>
      </c>
    </row>
    <row r="12244" spans="1:9">
      <c r="A12244" s="7">
        <v>12242.5</v>
      </c>
      <c r="B12244" s="7">
        <v>0</v>
      </c>
      <c r="C12244" s="7"/>
      <c r="D12244" s="7"/>
      <c r="E12244" s="7"/>
      <c r="H12244">
        <v>12242.5</v>
      </c>
      <c r="I12244">
        <v>0</v>
      </c>
    </row>
    <row r="12245" spans="1:9">
      <c r="A12245" s="7">
        <v>12243.5</v>
      </c>
      <c r="B12245" s="7">
        <v>0</v>
      </c>
      <c r="C12245" s="7"/>
      <c r="D12245" s="7"/>
      <c r="E12245" s="7"/>
      <c r="H12245">
        <v>12243.5</v>
      </c>
      <c r="I12245">
        <v>0</v>
      </c>
    </row>
    <row r="12246" spans="1:9">
      <c r="A12246" s="7">
        <v>12244.5</v>
      </c>
      <c r="B12246" s="7">
        <v>0</v>
      </c>
      <c r="C12246" s="7"/>
      <c r="D12246" s="7"/>
      <c r="E12246" s="7"/>
      <c r="H12246">
        <v>12244.5</v>
      </c>
      <c r="I12246">
        <v>0</v>
      </c>
    </row>
    <row r="12247" spans="1:9">
      <c r="A12247" s="7">
        <v>12245.5</v>
      </c>
      <c r="B12247" s="7">
        <v>0</v>
      </c>
      <c r="C12247" s="7"/>
      <c r="D12247" s="7"/>
      <c r="E12247" s="7"/>
      <c r="H12247">
        <v>12245.5</v>
      </c>
      <c r="I12247">
        <v>0</v>
      </c>
    </row>
    <row r="12248" spans="1:9">
      <c r="A12248" s="7">
        <v>12246.5</v>
      </c>
      <c r="B12248" s="7">
        <v>0</v>
      </c>
      <c r="C12248" s="7"/>
      <c r="D12248" s="7"/>
      <c r="E12248" s="7"/>
      <c r="H12248">
        <v>12246.5</v>
      </c>
      <c r="I12248">
        <v>0</v>
      </c>
    </row>
    <row r="12249" spans="1:9">
      <c r="A12249" s="7">
        <v>12247.5</v>
      </c>
      <c r="B12249" s="7">
        <v>0</v>
      </c>
      <c r="C12249" s="7"/>
      <c r="D12249" s="7"/>
      <c r="E12249" s="7"/>
      <c r="H12249">
        <v>12247.5</v>
      </c>
      <c r="I12249">
        <v>0</v>
      </c>
    </row>
    <row r="12250" spans="1:9">
      <c r="A12250" s="7">
        <v>12248.5</v>
      </c>
      <c r="B12250" s="7">
        <v>0</v>
      </c>
      <c r="C12250" s="7"/>
      <c r="D12250" s="7"/>
      <c r="E12250" s="7"/>
      <c r="H12250">
        <v>12248.5</v>
      </c>
      <c r="I12250">
        <v>0</v>
      </c>
    </row>
    <row r="12251" spans="1:9">
      <c r="A12251" s="7">
        <v>12249.5</v>
      </c>
      <c r="B12251" s="7">
        <v>0</v>
      </c>
      <c r="C12251" s="7"/>
      <c r="D12251" s="7"/>
      <c r="E12251" s="7"/>
      <c r="H12251">
        <v>12249.5</v>
      </c>
      <c r="I12251">
        <v>0</v>
      </c>
    </row>
    <row r="12252" spans="1:9">
      <c r="A12252" s="7">
        <v>12250.5</v>
      </c>
      <c r="B12252" s="7">
        <v>0</v>
      </c>
      <c r="C12252" s="7"/>
      <c r="D12252" s="7"/>
      <c r="E12252" s="7"/>
      <c r="H12252">
        <v>12250.5</v>
      </c>
      <c r="I12252">
        <v>0</v>
      </c>
    </row>
    <row r="12253" spans="1:9">
      <c r="A12253" s="7">
        <v>12251.5</v>
      </c>
      <c r="B12253" s="7">
        <v>0</v>
      </c>
      <c r="C12253" s="7"/>
      <c r="D12253" s="7"/>
      <c r="E12253" s="7"/>
      <c r="H12253">
        <v>12251.5</v>
      </c>
      <c r="I12253">
        <v>0</v>
      </c>
    </row>
    <row r="12254" spans="1:9">
      <c r="A12254" s="7">
        <v>12252.5</v>
      </c>
      <c r="B12254" s="7">
        <v>0</v>
      </c>
      <c r="C12254" s="7"/>
      <c r="D12254" s="7"/>
      <c r="E12254" s="7"/>
      <c r="H12254">
        <v>12252.5</v>
      </c>
      <c r="I12254">
        <v>0</v>
      </c>
    </row>
    <row r="12255" spans="1:9">
      <c r="A12255" s="7">
        <v>12253.5</v>
      </c>
      <c r="B12255" s="7">
        <v>0</v>
      </c>
      <c r="C12255" s="7"/>
      <c r="D12255" s="7"/>
      <c r="E12255" s="7"/>
      <c r="H12255">
        <v>12253.5</v>
      </c>
      <c r="I12255">
        <v>0</v>
      </c>
    </row>
    <row r="12256" spans="1:9">
      <c r="A12256" s="7">
        <v>12254.5</v>
      </c>
      <c r="B12256" s="7">
        <v>0</v>
      </c>
      <c r="C12256" s="7"/>
      <c r="D12256" s="7"/>
      <c r="E12256" s="7"/>
      <c r="H12256">
        <v>12254.5</v>
      </c>
      <c r="I12256">
        <v>0</v>
      </c>
    </row>
    <row r="12257" spans="1:9">
      <c r="A12257" s="7">
        <v>12255.5</v>
      </c>
      <c r="B12257" s="7">
        <v>0</v>
      </c>
      <c r="C12257" s="7"/>
      <c r="D12257" s="7"/>
      <c r="E12257" s="7"/>
      <c r="H12257">
        <v>12255.5</v>
      </c>
      <c r="I12257">
        <v>0</v>
      </c>
    </row>
    <row r="12258" spans="1:9">
      <c r="A12258" s="7">
        <v>12256.5</v>
      </c>
      <c r="B12258" s="7">
        <v>0</v>
      </c>
      <c r="C12258" s="7"/>
      <c r="D12258" s="7"/>
      <c r="E12258" s="7"/>
      <c r="H12258">
        <v>12256.5</v>
      </c>
      <c r="I12258">
        <v>0</v>
      </c>
    </row>
    <row r="12259" spans="1:9">
      <c r="A12259" s="7">
        <v>12257.5</v>
      </c>
      <c r="B12259" s="7">
        <v>0</v>
      </c>
      <c r="C12259" s="7"/>
      <c r="D12259" s="7"/>
      <c r="E12259" s="7"/>
      <c r="H12259">
        <v>12257.5</v>
      </c>
      <c r="I12259">
        <v>0</v>
      </c>
    </row>
    <row r="12260" spans="1:9">
      <c r="A12260" s="7">
        <v>12258.5</v>
      </c>
      <c r="B12260" s="7">
        <v>0</v>
      </c>
      <c r="C12260" s="7"/>
      <c r="D12260" s="7"/>
      <c r="E12260" s="7"/>
      <c r="H12260">
        <v>12258.5</v>
      </c>
      <c r="I12260">
        <v>0</v>
      </c>
    </row>
    <row r="12261" spans="1:9">
      <c r="A12261" s="7">
        <v>12259.5</v>
      </c>
      <c r="B12261" s="7">
        <v>0</v>
      </c>
      <c r="C12261" s="7"/>
      <c r="D12261" s="7"/>
      <c r="E12261" s="7"/>
      <c r="H12261">
        <v>12259.5</v>
      </c>
      <c r="I12261">
        <v>0</v>
      </c>
    </row>
    <row r="12262" spans="1:9">
      <c r="A12262" s="7">
        <v>12260.5</v>
      </c>
      <c r="B12262" s="7">
        <v>0</v>
      </c>
      <c r="C12262" s="7"/>
      <c r="D12262" s="7"/>
      <c r="E12262" s="7"/>
      <c r="H12262">
        <v>12260.5</v>
      </c>
      <c r="I12262">
        <v>0</v>
      </c>
    </row>
    <row r="12263" spans="1:9">
      <c r="A12263" s="7">
        <v>12261.5</v>
      </c>
      <c r="B12263" s="7">
        <v>0</v>
      </c>
      <c r="C12263" s="7"/>
      <c r="D12263" s="7"/>
      <c r="E12263" s="7"/>
      <c r="H12263">
        <v>12261.5</v>
      </c>
      <c r="I12263">
        <v>0</v>
      </c>
    </row>
    <row r="12264" spans="1:9">
      <c r="A12264" s="7">
        <v>12262.5</v>
      </c>
      <c r="B12264" s="7">
        <v>0</v>
      </c>
      <c r="C12264" s="7"/>
      <c r="D12264" s="7"/>
      <c r="E12264" s="7"/>
      <c r="H12264">
        <v>12262.5</v>
      </c>
      <c r="I12264">
        <v>0</v>
      </c>
    </row>
    <row r="12265" spans="1:9">
      <c r="A12265" s="7">
        <v>12263.5</v>
      </c>
      <c r="B12265" s="7">
        <v>0</v>
      </c>
      <c r="C12265" s="7"/>
      <c r="D12265" s="7"/>
      <c r="E12265" s="7"/>
      <c r="H12265">
        <v>12263.5</v>
      </c>
      <c r="I12265">
        <v>0</v>
      </c>
    </row>
    <row r="12266" spans="1:9">
      <c r="A12266" s="7">
        <v>12264.5</v>
      </c>
      <c r="B12266" s="7">
        <v>0</v>
      </c>
      <c r="C12266" s="7"/>
      <c r="D12266" s="7"/>
      <c r="E12266" s="7"/>
      <c r="H12266">
        <v>12264.5</v>
      </c>
      <c r="I12266">
        <v>0</v>
      </c>
    </row>
    <row r="12267" spans="1:9">
      <c r="A12267" s="7">
        <v>12265.5</v>
      </c>
      <c r="B12267" s="7">
        <v>0</v>
      </c>
      <c r="C12267" s="7"/>
      <c r="D12267" s="7"/>
      <c r="E12267" s="7"/>
      <c r="H12267">
        <v>12265.5</v>
      </c>
      <c r="I12267">
        <v>0</v>
      </c>
    </row>
    <row r="12268" spans="1:9">
      <c r="A12268" s="7">
        <v>12266.5</v>
      </c>
      <c r="B12268" s="7">
        <v>0</v>
      </c>
      <c r="C12268" s="7"/>
      <c r="D12268" s="7"/>
      <c r="E12268" s="7"/>
      <c r="H12268">
        <v>12266.5</v>
      </c>
      <c r="I12268">
        <v>0</v>
      </c>
    </row>
    <row r="12269" spans="1:9">
      <c r="A12269" s="7">
        <v>12267.5</v>
      </c>
      <c r="B12269" s="7">
        <v>0</v>
      </c>
      <c r="C12269" s="7"/>
      <c r="D12269" s="7"/>
      <c r="E12269" s="7"/>
      <c r="H12269">
        <v>12267.5</v>
      </c>
      <c r="I12269">
        <v>0</v>
      </c>
    </row>
    <row r="12270" spans="1:9">
      <c r="A12270" s="7">
        <v>12268.5</v>
      </c>
      <c r="B12270" s="7">
        <v>0</v>
      </c>
      <c r="C12270" s="7"/>
      <c r="D12270" s="7"/>
      <c r="E12270" s="7"/>
      <c r="H12270">
        <v>12268.5</v>
      </c>
      <c r="I12270">
        <v>0</v>
      </c>
    </row>
    <row r="12271" spans="1:9">
      <c r="A12271" s="7">
        <v>12269.5</v>
      </c>
      <c r="B12271" s="7">
        <v>0</v>
      </c>
      <c r="C12271" s="7"/>
      <c r="D12271" s="7"/>
      <c r="E12271" s="7"/>
      <c r="H12271">
        <v>12269.5</v>
      </c>
      <c r="I12271">
        <v>0</v>
      </c>
    </row>
    <row r="12272" spans="1:9">
      <c r="A12272" s="7">
        <v>12270.5</v>
      </c>
      <c r="B12272" s="7">
        <v>0</v>
      </c>
      <c r="C12272" s="7"/>
      <c r="D12272" s="7"/>
      <c r="E12272" s="7"/>
      <c r="H12272">
        <v>12270.5</v>
      </c>
      <c r="I12272">
        <v>0</v>
      </c>
    </row>
    <row r="12273" spans="1:9">
      <c r="A12273" s="7">
        <v>12271.5</v>
      </c>
      <c r="B12273" s="7">
        <v>0</v>
      </c>
      <c r="C12273" s="7"/>
      <c r="D12273" s="7"/>
      <c r="E12273" s="7"/>
      <c r="H12273">
        <v>12271.5</v>
      </c>
      <c r="I12273">
        <v>0</v>
      </c>
    </row>
    <row r="12274" spans="1:9">
      <c r="A12274" s="7">
        <v>12272.5</v>
      </c>
      <c r="B12274" s="7">
        <v>0</v>
      </c>
      <c r="C12274" s="7"/>
      <c r="D12274" s="7"/>
      <c r="E12274" s="7"/>
      <c r="H12274">
        <v>12272.5</v>
      </c>
      <c r="I12274">
        <v>1</v>
      </c>
    </row>
    <row r="12275" spans="1:9">
      <c r="A12275" s="7">
        <v>12273.5</v>
      </c>
      <c r="B12275" s="7">
        <v>0</v>
      </c>
      <c r="C12275" s="7"/>
      <c r="D12275" s="7"/>
      <c r="E12275" s="7"/>
      <c r="H12275">
        <v>12273.5</v>
      </c>
      <c r="I12275">
        <v>0</v>
      </c>
    </row>
    <row r="12276" spans="1:9">
      <c r="A12276" s="7">
        <v>12274.5</v>
      </c>
      <c r="B12276" s="7">
        <v>0</v>
      </c>
      <c r="C12276" s="7"/>
      <c r="D12276" s="7"/>
      <c r="E12276" s="7"/>
      <c r="H12276">
        <v>12274.5</v>
      </c>
      <c r="I12276">
        <v>0</v>
      </c>
    </row>
    <row r="12277" spans="1:9">
      <c r="A12277" s="7">
        <v>12275.5</v>
      </c>
      <c r="B12277" s="7">
        <v>0</v>
      </c>
      <c r="C12277" s="7"/>
      <c r="D12277" s="7"/>
      <c r="E12277" s="7"/>
      <c r="H12277">
        <v>12275.5</v>
      </c>
      <c r="I12277">
        <v>0</v>
      </c>
    </row>
    <row r="12278" spans="1:9">
      <c r="A12278" s="7">
        <v>12276.5</v>
      </c>
      <c r="B12278" s="7">
        <v>0</v>
      </c>
      <c r="C12278" s="7"/>
      <c r="D12278" s="7"/>
      <c r="E12278" s="7"/>
      <c r="H12278">
        <v>12276.5</v>
      </c>
      <c r="I12278">
        <v>0</v>
      </c>
    </row>
    <row r="12279" spans="1:9">
      <c r="A12279" s="7">
        <v>12277.5</v>
      </c>
      <c r="B12279" s="7">
        <v>0</v>
      </c>
      <c r="C12279" s="7"/>
      <c r="D12279" s="7"/>
      <c r="E12279" s="7"/>
      <c r="H12279">
        <v>12277.5</v>
      </c>
      <c r="I12279">
        <v>0</v>
      </c>
    </row>
    <row r="12280" spans="1:9">
      <c r="A12280" s="7">
        <v>12278.5</v>
      </c>
      <c r="B12280" s="7">
        <v>0</v>
      </c>
      <c r="C12280" s="7"/>
      <c r="D12280" s="7"/>
      <c r="E12280" s="7"/>
      <c r="H12280">
        <v>12278.5</v>
      </c>
      <c r="I12280">
        <v>0</v>
      </c>
    </row>
    <row r="12281" spans="1:9">
      <c r="A12281" s="7">
        <v>12279.5</v>
      </c>
      <c r="B12281" s="7">
        <v>0</v>
      </c>
      <c r="C12281" s="7"/>
      <c r="D12281" s="7"/>
      <c r="E12281" s="7"/>
      <c r="H12281">
        <v>12279.5</v>
      </c>
      <c r="I12281">
        <v>0</v>
      </c>
    </row>
    <row r="12282" spans="1:9">
      <c r="A12282" s="7">
        <v>12280.5</v>
      </c>
      <c r="B12282" s="7">
        <v>0</v>
      </c>
      <c r="C12282" s="7"/>
      <c r="D12282" s="7"/>
      <c r="E12282" s="7"/>
      <c r="H12282">
        <v>12280.5</v>
      </c>
      <c r="I12282">
        <v>0</v>
      </c>
    </row>
    <row r="12283" spans="1:9">
      <c r="A12283" s="7">
        <v>12281.5</v>
      </c>
      <c r="B12283" s="7">
        <v>0</v>
      </c>
      <c r="C12283" s="7"/>
      <c r="D12283" s="7"/>
      <c r="E12283" s="7"/>
      <c r="H12283">
        <v>12281.5</v>
      </c>
      <c r="I12283">
        <v>0</v>
      </c>
    </row>
    <row r="12284" spans="1:9">
      <c r="A12284" s="7">
        <v>12282.5</v>
      </c>
      <c r="B12284" s="7">
        <v>0</v>
      </c>
      <c r="C12284" s="7"/>
      <c r="D12284" s="7"/>
      <c r="E12284" s="7"/>
      <c r="H12284">
        <v>12282.5</v>
      </c>
      <c r="I12284">
        <v>0</v>
      </c>
    </row>
    <row r="12285" spans="1:9">
      <c r="A12285" s="7">
        <v>12283.5</v>
      </c>
      <c r="B12285" s="7">
        <v>0</v>
      </c>
      <c r="C12285" s="7"/>
      <c r="D12285" s="7"/>
      <c r="E12285" s="7"/>
      <c r="H12285">
        <v>12283.5</v>
      </c>
      <c r="I12285">
        <v>0</v>
      </c>
    </row>
    <row r="12286" spans="1:9">
      <c r="A12286" s="7">
        <v>12284.5</v>
      </c>
      <c r="B12286" s="7">
        <v>0</v>
      </c>
      <c r="C12286" s="7"/>
      <c r="D12286" s="7"/>
      <c r="E12286" s="7"/>
      <c r="H12286">
        <v>12284.5</v>
      </c>
      <c r="I12286">
        <v>0</v>
      </c>
    </row>
    <row r="12287" spans="1:9">
      <c r="A12287" s="7">
        <v>12285.5</v>
      </c>
      <c r="B12287" s="7">
        <v>0</v>
      </c>
      <c r="C12287" s="7"/>
      <c r="D12287" s="7"/>
      <c r="E12287" s="7"/>
      <c r="H12287">
        <v>12285.5</v>
      </c>
      <c r="I12287">
        <v>0</v>
      </c>
    </row>
    <row r="12288" spans="1:9">
      <c r="A12288" s="7">
        <v>12286.5</v>
      </c>
      <c r="B12288" s="7">
        <v>0</v>
      </c>
      <c r="C12288" s="7"/>
      <c r="D12288" s="7"/>
      <c r="E12288" s="7"/>
      <c r="H12288">
        <v>12286.5</v>
      </c>
      <c r="I12288">
        <v>0</v>
      </c>
    </row>
    <row r="12289" spans="1:9">
      <c r="A12289" s="7">
        <v>12287.5</v>
      </c>
      <c r="B12289" s="7">
        <v>0</v>
      </c>
      <c r="C12289" s="7"/>
      <c r="D12289" s="7"/>
      <c r="E12289" s="7"/>
      <c r="H12289">
        <v>12287.5</v>
      </c>
      <c r="I12289">
        <v>0</v>
      </c>
    </row>
    <row r="12290" spans="1:9">
      <c r="A12290" s="7">
        <v>12288.5</v>
      </c>
      <c r="B12290" s="7">
        <v>0</v>
      </c>
      <c r="C12290" s="7"/>
      <c r="D12290" s="7"/>
      <c r="E12290" s="7"/>
      <c r="H12290">
        <v>12288.5</v>
      </c>
      <c r="I12290">
        <v>0</v>
      </c>
    </row>
    <row r="12291" spans="1:9">
      <c r="A12291" s="7">
        <v>12289.5</v>
      </c>
      <c r="B12291" s="7">
        <v>0</v>
      </c>
      <c r="C12291" s="7"/>
      <c r="D12291" s="7"/>
      <c r="E12291" s="7"/>
      <c r="H12291">
        <v>12289.5</v>
      </c>
      <c r="I12291">
        <v>0</v>
      </c>
    </row>
    <row r="12292" spans="1:9">
      <c r="A12292" s="7">
        <v>12290.5</v>
      </c>
      <c r="B12292" s="7">
        <v>0</v>
      </c>
      <c r="C12292" s="7"/>
      <c r="D12292" s="7"/>
      <c r="E12292" s="7"/>
      <c r="H12292">
        <v>12290.5</v>
      </c>
      <c r="I12292">
        <v>0</v>
      </c>
    </row>
    <row r="12293" spans="1:9">
      <c r="A12293" s="7">
        <v>12291.5</v>
      </c>
      <c r="B12293" s="7">
        <v>0</v>
      </c>
      <c r="C12293" s="7"/>
      <c r="D12293" s="7"/>
      <c r="E12293" s="7"/>
      <c r="H12293">
        <v>12291.5</v>
      </c>
      <c r="I12293">
        <v>0</v>
      </c>
    </row>
    <row r="12294" spans="1:9">
      <c r="A12294" s="7">
        <v>12292.5</v>
      </c>
      <c r="B12294" s="7">
        <v>0</v>
      </c>
      <c r="C12294" s="7"/>
      <c r="D12294" s="7"/>
      <c r="E12294" s="7"/>
      <c r="H12294">
        <v>12292.5</v>
      </c>
      <c r="I12294">
        <v>0</v>
      </c>
    </row>
    <row r="12295" spans="1:9">
      <c r="A12295" s="7">
        <v>12293.5</v>
      </c>
      <c r="B12295" s="7">
        <v>0</v>
      </c>
      <c r="C12295" s="7"/>
      <c r="D12295" s="7"/>
      <c r="E12295" s="7"/>
      <c r="H12295">
        <v>12293.5</v>
      </c>
      <c r="I12295">
        <v>0</v>
      </c>
    </row>
    <row r="12296" spans="1:9">
      <c r="A12296" s="7">
        <v>12294.5</v>
      </c>
      <c r="B12296" s="7">
        <v>0</v>
      </c>
      <c r="C12296" s="7"/>
      <c r="D12296" s="7"/>
      <c r="E12296" s="7"/>
      <c r="H12296">
        <v>12294.5</v>
      </c>
      <c r="I12296">
        <v>0</v>
      </c>
    </row>
    <row r="12297" spans="1:9">
      <c r="A12297" s="7">
        <v>12295.5</v>
      </c>
      <c r="B12297" s="7">
        <v>0</v>
      </c>
      <c r="C12297" s="7"/>
      <c r="D12297" s="7"/>
      <c r="E12297" s="7"/>
      <c r="H12297">
        <v>12295.5</v>
      </c>
      <c r="I12297">
        <v>0</v>
      </c>
    </row>
    <row r="12298" spans="1:9">
      <c r="A12298" s="7">
        <v>12296.5</v>
      </c>
      <c r="B12298" s="7">
        <v>0</v>
      </c>
      <c r="C12298" s="7"/>
      <c r="D12298" s="7"/>
      <c r="E12298" s="7"/>
      <c r="H12298">
        <v>12296.5</v>
      </c>
      <c r="I12298">
        <v>0</v>
      </c>
    </row>
    <row r="12299" spans="1:9">
      <c r="A12299" s="7">
        <v>12297.5</v>
      </c>
      <c r="B12299" s="7">
        <v>0</v>
      </c>
      <c r="C12299" s="7"/>
      <c r="D12299" s="7"/>
      <c r="E12299" s="7"/>
      <c r="H12299">
        <v>12297.5</v>
      </c>
      <c r="I12299">
        <v>0</v>
      </c>
    </row>
    <row r="12300" spans="1:9">
      <c r="A12300" s="7">
        <v>12298.5</v>
      </c>
      <c r="B12300" s="7">
        <v>0</v>
      </c>
      <c r="C12300" s="7"/>
      <c r="D12300" s="7"/>
      <c r="E12300" s="7"/>
      <c r="H12300">
        <v>12298.5</v>
      </c>
      <c r="I12300">
        <v>0</v>
      </c>
    </row>
    <row r="12301" spans="1:9">
      <c r="A12301" s="7">
        <v>12299.5</v>
      </c>
      <c r="B12301" s="7">
        <v>0</v>
      </c>
      <c r="C12301" s="7"/>
      <c r="D12301" s="7"/>
      <c r="E12301" s="7"/>
      <c r="H12301">
        <v>12299.5</v>
      </c>
      <c r="I12301">
        <v>0</v>
      </c>
    </row>
    <row r="12302" spans="1:9">
      <c r="A12302" s="7">
        <v>12300.5</v>
      </c>
      <c r="B12302" s="7">
        <v>0</v>
      </c>
      <c r="C12302" s="7"/>
      <c r="D12302" s="7"/>
      <c r="E12302" s="7"/>
      <c r="H12302">
        <v>12300.5</v>
      </c>
      <c r="I12302">
        <v>0</v>
      </c>
    </row>
    <row r="12303" spans="1:9">
      <c r="A12303" s="7">
        <v>12301.5</v>
      </c>
      <c r="B12303" s="7">
        <v>0</v>
      </c>
      <c r="C12303" s="7"/>
      <c r="D12303" s="7"/>
      <c r="E12303" s="7"/>
      <c r="H12303">
        <v>12301.5</v>
      </c>
      <c r="I12303">
        <v>0</v>
      </c>
    </row>
    <row r="12304" spans="1:9">
      <c r="A12304" s="7">
        <v>12302.5</v>
      </c>
      <c r="B12304" s="7">
        <v>0</v>
      </c>
      <c r="C12304" s="7"/>
      <c r="D12304" s="7"/>
      <c r="E12304" s="7"/>
      <c r="H12304">
        <v>12302.5</v>
      </c>
      <c r="I12304">
        <v>0</v>
      </c>
    </row>
    <row r="12305" spans="1:9">
      <c r="A12305" s="7">
        <v>12303.5</v>
      </c>
      <c r="B12305" s="7">
        <v>0</v>
      </c>
      <c r="C12305" s="7"/>
      <c r="D12305" s="7"/>
      <c r="E12305" s="7"/>
      <c r="H12305">
        <v>12303.5</v>
      </c>
      <c r="I12305">
        <v>0</v>
      </c>
    </row>
    <row r="12306" spans="1:9">
      <c r="A12306" s="7">
        <v>12304.5</v>
      </c>
      <c r="B12306" s="7">
        <v>0</v>
      </c>
      <c r="C12306" s="7"/>
      <c r="D12306" s="7"/>
      <c r="E12306" s="7"/>
      <c r="H12306">
        <v>12304.5</v>
      </c>
      <c r="I12306">
        <v>0</v>
      </c>
    </row>
    <row r="12307" spans="1:9">
      <c r="A12307" s="7">
        <v>12305.5</v>
      </c>
      <c r="B12307" s="7">
        <v>0</v>
      </c>
      <c r="C12307" s="7"/>
      <c r="D12307" s="7"/>
      <c r="E12307" s="7"/>
      <c r="H12307">
        <v>12305.5</v>
      </c>
      <c r="I12307">
        <v>0</v>
      </c>
    </row>
    <row r="12308" spans="1:9">
      <c r="A12308" s="7">
        <v>12306.5</v>
      </c>
      <c r="B12308" s="7">
        <v>0</v>
      </c>
      <c r="C12308" s="7"/>
      <c r="D12308" s="7"/>
      <c r="E12308" s="7"/>
      <c r="H12308">
        <v>12306.5</v>
      </c>
      <c r="I12308">
        <v>0</v>
      </c>
    </row>
    <row r="12309" spans="1:9">
      <c r="A12309" s="7">
        <v>12307.5</v>
      </c>
      <c r="B12309" s="7">
        <v>0</v>
      </c>
      <c r="C12309" s="7"/>
      <c r="D12309" s="7"/>
      <c r="E12309" s="7"/>
      <c r="H12309">
        <v>12307.5</v>
      </c>
      <c r="I12309">
        <v>0</v>
      </c>
    </row>
    <row r="12310" spans="1:9">
      <c r="A12310" s="7">
        <v>12308.5</v>
      </c>
      <c r="B12310" s="7">
        <v>0</v>
      </c>
      <c r="C12310" s="7"/>
      <c r="D12310" s="7"/>
      <c r="E12310" s="7"/>
      <c r="H12310">
        <v>12308.5</v>
      </c>
      <c r="I12310">
        <v>0</v>
      </c>
    </row>
    <row r="12311" spans="1:9">
      <c r="A12311" s="7">
        <v>12309.5</v>
      </c>
      <c r="B12311" s="7">
        <v>0</v>
      </c>
      <c r="C12311" s="7"/>
      <c r="D12311" s="7"/>
      <c r="E12311" s="7"/>
      <c r="H12311">
        <v>12309.5</v>
      </c>
      <c r="I12311">
        <v>0</v>
      </c>
    </row>
    <row r="12312" spans="1:9">
      <c r="A12312" s="7">
        <v>12310.5</v>
      </c>
      <c r="B12312" s="7">
        <v>0</v>
      </c>
      <c r="C12312" s="7"/>
      <c r="D12312" s="7"/>
      <c r="E12312" s="7"/>
      <c r="H12312">
        <v>12310.5</v>
      </c>
      <c r="I12312">
        <v>0</v>
      </c>
    </row>
    <row r="12313" spans="1:9">
      <c r="A12313" s="7">
        <v>12311.5</v>
      </c>
      <c r="B12313" s="7">
        <v>0</v>
      </c>
      <c r="C12313" s="7"/>
      <c r="D12313" s="7"/>
      <c r="E12313" s="7"/>
      <c r="H12313">
        <v>12311.5</v>
      </c>
      <c r="I12313">
        <v>0</v>
      </c>
    </row>
    <row r="12314" spans="1:9">
      <c r="A12314" s="7">
        <v>12312.5</v>
      </c>
      <c r="B12314" s="7">
        <v>0</v>
      </c>
      <c r="C12314" s="7"/>
      <c r="D12314" s="7"/>
      <c r="E12314" s="7"/>
      <c r="H12314">
        <v>12312.5</v>
      </c>
      <c r="I12314">
        <v>0</v>
      </c>
    </row>
    <row r="12315" spans="1:9">
      <c r="A12315" s="7">
        <v>12313.5</v>
      </c>
      <c r="B12315" s="7">
        <v>0</v>
      </c>
      <c r="C12315" s="7"/>
      <c r="D12315" s="7"/>
      <c r="E12315" s="7"/>
      <c r="H12315">
        <v>12313.5</v>
      </c>
      <c r="I12315">
        <v>0</v>
      </c>
    </row>
    <row r="12316" spans="1:9">
      <c r="A12316" s="7">
        <v>12314.5</v>
      </c>
      <c r="B12316" s="7">
        <v>0</v>
      </c>
      <c r="C12316" s="7"/>
      <c r="D12316" s="7"/>
      <c r="E12316" s="7"/>
      <c r="H12316">
        <v>12314.5</v>
      </c>
      <c r="I12316">
        <v>0</v>
      </c>
    </row>
    <row r="12317" spans="1:9">
      <c r="A12317" s="7">
        <v>12315.5</v>
      </c>
      <c r="B12317" s="7">
        <v>0</v>
      </c>
      <c r="C12317" s="7"/>
      <c r="D12317" s="7"/>
      <c r="E12317" s="7"/>
      <c r="H12317">
        <v>12315.5</v>
      </c>
      <c r="I12317">
        <v>0</v>
      </c>
    </row>
    <row r="12318" spans="1:9">
      <c r="A12318" s="7">
        <v>12316.5</v>
      </c>
      <c r="B12318" s="7">
        <v>0</v>
      </c>
      <c r="C12318" s="7"/>
      <c r="D12318" s="7"/>
      <c r="E12318" s="7"/>
      <c r="H12318">
        <v>12316.5</v>
      </c>
      <c r="I12318">
        <v>0</v>
      </c>
    </row>
    <row r="12319" spans="1:9">
      <c r="A12319" s="7">
        <v>12317.5</v>
      </c>
      <c r="B12319" s="7">
        <v>0</v>
      </c>
      <c r="C12319" s="7"/>
      <c r="D12319" s="7"/>
      <c r="E12319" s="7"/>
      <c r="H12319">
        <v>12317.5</v>
      </c>
      <c r="I12319">
        <v>0</v>
      </c>
    </row>
    <row r="12320" spans="1:9">
      <c r="A12320" s="7">
        <v>12318.5</v>
      </c>
      <c r="B12320" s="7">
        <v>0</v>
      </c>
      <c r="C12320" s="7"/>
      <c r="D12320" s="7"/>
      <c r="E12320" s="7"/>
      <c r="H12320">
        <v>12318.5</v>
      </c>
      <c r="I12320">
        <v>0</v>
      </c>
    </row>
    <row r="12321" spans="1:9">
      <c r="A12321" s="7">
        <v>12319.5</v>
      </c>
      <c r="B12321" s="7">
        <v>0</v>
      </c>
      <c r="C12321" s="7"/>
      <c r="D12321" s="7"/>
      <c r="E12321" s="7"/>
      <c r="H12321">
        <v>12319.5</v>
      </c>
      <c r="I12321">
        <v>0</v>
      </c>
    </row>
    <row r="12322" spans="1:9">
      <c r="A12322" s="7">
        <v>12320.5</v>
      </c>
      <c r="B12322" s="7">
        <v>0</v>
      </c>
      <c r="C12322" s="7"/>
      <c r="D12322" s="7"/>
      <c r="E12322" s="7"/>
      <c r="H12322">
        <v>12320.5</v>
      </c>
      <c r="I12322">
        <v>0</v>
      </c>
    </row>
    <row r="12323" spans="1:9">
      <c r="A12323" s="7">
        <v>12321.5</v>
      </c>
      <c r="B12323" s="7">
        <v>0</v>
      </c>
      <c r="C12323" s="7"/>
      <c r="D12323" s="7"/>
      <c r="E12323" s="7"/>
      <c r="H12323">
        <v>12321.5</v>
      </c>
      <c r="I12323">
        <v>0</v>
      </c>
    </row>
    <row r="12324" spans="1:9">
      <c r="A12324" s="7">
        <v>12322.5</v>
      </c>
      <c r="B12324" s="7">
        <v>0</v>
      </c>
      <c r="C12324" s="7"/>
      <c r="D12324" s="7"/>
      <c r="E12324" s="7"/>
      <c r="H12324">
        <v>12322.5</v>
      </c>
      <c r="I12324">
        <v>0</v>
      </c>
    </row>
    <row r="12325" spans="1:9">
      <c r="A12325" s="7">
        <v>12323.5</v>
      </c>
      <c r="B12325" s="7">
        <v>0</v>
      </c>
      <c r="C12325" s="7"/>
      <c r="D12325" s="7"/>
      <c r="E12325" s="7"/>
      <c r="H12325">
        <v>12323.5</v>
      </c>
      <c r="I12325">
        <v>0</v>
      </c>
    </row>
    <row r="12326" spans="1:9">
      <c r="A12326" s="7">
        <v>12324.5</v>
      </c>
      <c r="B12326" s="7">
        <v>0</v>
      </c>
      <c r="C12326" s="7"/>
      <c r="D12326" s="7"/>
      <c r="E12326" s="7"/>
      <c r="H12326">
        <v>12324.5</v>
      </c>
      <c r="I12326">
        <v>0</v>
      </c>
    </row>
    <row r="12327" spans="1:9">
      <c r="A12327" s="7">
        <v>12325.5</v>
      </c>
      <c r="B12327" s="7">
        <v>0</v>
      </c>
      <c r="C12327" s="7"/>
      <c r="D12327" s="7"/>
      <c r="E12327" s="7"/>
      <c r="H12327">
        <v>12325.5</v>
      </c>
      <c r="I12327">
        <v>0</v>
      </c>
    </row>
    <row r="12328" spans="1:9">
      <c r="A12328" s="7">
        <v>12326.5</v>
      </c>
      <c r="B12328" s="7">
        <v>0</v>
      </c>
      <c r="C12328" s="7"/>
      <c r="D12328" s="7"/>
      <c r="E12328" s="7"/>
      <c r="H12328">
        <v>12326.5</v>
      </c>
      <c r="I12328">
        <v>0</v>
      </c>
    </row>
    <row r="12329" spans="1:9">
      <c r="A12329" s="7">
        <v>12327.5</v>
      </c>
      <c r="B12329" s="7">
        <v>0</v>
      </c>
      <c r="C12329" s="7"/>
      <c r="D12329" s="7"/>
      <c r="E12329" s="7"/>
      <c r="H12329">
        <v>12327.5</v>
      </c>
      <c r="I12329">
        <v>0</v>
      </c>
    </row>
    <row r="12330" spans="1:9">
      <c r="A12330" s="7">
        <v>12328.5</v>
      </c>
      <c r="B12330" s="7">
        <v>0</v>
      </c>
      <c r="C12330" s="7"/>
      <c r="D12330" s="7"/>
      <c r="E12330" s="7"/>
      <c r="H12330">
        <v>12328.5</v>
      </c>
      <c r="I12330">
        <v>0</v>
      </c>
    </row>
    <row r="12331" spans="1:9">
      <c r="A12331" s="7">
        <v>12329.5</v>
      </c>
      <c r="B12331" s="7">
        <v>0</v>
      </c>
      <c r="C12331" s="7"/>
      <c r="D12331" s="7"/>
      <c r="E12331" s="7"/>
      <c r="H12331">
        <v>12329.5</v>
      </c>
      <c r="I12331">
        <v>0</v>
      </c>
    </row>
    <row r="12332" spans="1:9">
      <c r="A12332" s="7">
        <v>12330.5</v>
      </c>
      <c r="B12332" s="7">
        <v>0</v>
      </c>
      <c r="C12332" s="7"/>
      <c r="D12332" s="7"/>
      <c r="E12332" s="7"/>
      <c r="H12332">
        <v>12330.5</v>
      </c>
      <c r="I12332">
        <v>0</v>
      </c>
    </row>
    <row r="12333" spans="1:9">
      <c r="A12333" s="7">
        <v>12331.5</v>
      </c>
      <c r="B12333" s="7">
        <v>0</v>
      </c>
      <c r="C12333" s="7"/>
      <c r="D12333" s="7"/>
      <c r="E12333" s="7"/>
      <c r="H12333">
        <v>12331.5</v>
      </c>
      <c r="I12333">
        <v>0</v>
      </c>
    </row>
    <row r="12334" spans="1:9">
      <c r="A12334" s="7">
        <v>12332.5</v>
      </c>
      <c r="B12334" s="7">
        <v>0</v>
      </c>
      <c r="C12334" s="7"/>
      <c r="D12334" s="7"/>
      <c r="E12334" s="7"/>
      <c r="H12334">
        <v>12332.5</v>
      </c>
      <c r="I12334">
        <v>0</v>
      </c>
    </row>
    <row r="12335" spans="1:9">
      <c r="A12335" s="7">
        <v>12333.5</v>
      </c>
      <c r="B12335" s="7">
        <v>0</v>
      </c>
      <c r="C12335" s="7"/>
      <c r="D12335" s="7"/>
      <c r="E12335" s="7"/>
      <c r="H12335">
        <v>12333.5</v>
      </c>
      <c r="I12335">
        <v>0</v>
      </c>
    </row>
    <row r="12336" spans="1:9">
      <c r="A12336" s="7">
        <v>12334.5</v>
      </c>
      <c r="B12336" s="7">
        <v>0</v>
      </c>
      <c r="C12336" s="7"/>
      <c r="D12336" s="7"/>
      <c r="E12336" s="7"/>
      <c r="H12336">
        <v>12334.5</v>
      </c>
      <c r="I12336">
        <v>0</v>
      </c>
    </row>
    <row r="12337" spans="1:9">
      <c r="A12337" s="7">
        <v>12335.5</v>
      </c>
      <c r="B12337" s="7">
        <v>0</v>
      </c>
      <c r="C12337" s="7"/>
      <c r="D12337" s="7"/>
      <c r="E12337" s="7"/>
      <c r="H12337">
        <v>12335.5</v>
      </c>
      <c r="I12337">
        <v>0</v>
      </c>
    </row>
    <row r="12338" spans="1:9">
      <c r="A12338" s="7">
        <v>12336.5</v>
      </c>
      <c r="B12338" s="7">
        <v>0</v>
      </c>
      <c r="C12338" s="7"/>
      <c r="D12338" s="7"/>
      <c r="E12338" s="7"/>
      <c r="H12338">
        <v>12336.5</v>
      </c>
      <c r="I12338">
        <v>0</v>
      </c>
    </row>
    <row r="12339" spans="1:9">
      <c r="A12339" s="7">
        <v>12337.5</v>
      </c>
      <c r="B12339" s="7">
        <v>0</v>
      </c>
      <c r="C12339" s="7"/>
      <c r="D12339" s="7"/>
      <c r="E12339" s="7"/>
      <c r="H12339">
        <v>12337.5</v>
      </c>
      <c r="I12339">
        <v>0</v>
      </c>
    </row>
    <row r="12340" spans="1:9">
      <c r="A12340" s="7">
        <v>12338.5</v>
      </c>
      <c r="B12340" s="7">
        <v>0</v>
      </c>
      <c r="C12340" s="7"/>
      <c r="D12340" s="7"/>
      <c r="E12340" s="7"/>
      <c r="H12340">
        <v>12338.5</v>
      </c>
      <c r="I12340">
        <v>0</v>
      </c>
    </row>
    <row r="12341" spans="1:9">
      <c r="A12341" s="7">
        <v>12339.5</v>
      </c>
      <c r="B12341" s="7">
        <v>0</v>
      </c>
      <c r="C12341" s="7"/>
      <c r="D12341" s="7"/>
      <c r="E12341" s="7"/>
      <c r="H12341">
        <v>12339.5</v>
      </c>
      <c r="I12341">
        <v>0</v>
      </c>
    </row>
    <row r="12342" spans="1:9">
      <c r="A12342" s="7">
        <v>12340.5</v>
      </c>
      <c r="B12342" s="7">
        <v>0</v>
      </c>
      <c r="C12342" s="7"/>
      <c r="D12342" s="7"/>
      <c r="E12342" s="7"/>
      <c r="H12342">
        <v>12340.5</v>
      </c>
      <c r="I12342">
        <v>0</v>
      </c>
    </row>
    <row r="12343" spans="1:9">
      <c r="A12343" s="7">
        <v>12341.5</v>
      </c>
      <c r="B12343" s="7">
        <v>0</v>
      </c>
      <c r="C12343" s="7"/>
      <c r="D12343" s="7"/>
      <c r="E12343" s="7"/>
      <c r="H12343">
        <v>12341.5</v>
      </c>
      <c r="I12343">
        <v>0</v>
      </c>
    </row>
    <row r="12344" spans="1:9">
      <c r="A12344" s="7">
        <v>12342.5</v>
      </c>
      <c r="B12344" s="7">
        <v>0</v>
      </c>
      <c r="C12344" s="7"/>
      <c r="D12344" s="7"/>
      <c r="E12344" s="7"/>
      <c r="H12344">
        <v>12342.5</v>
      </c>
      <c r="I12344">
        <v>0</v>
      </c>
    </row>
    <row r="12345" spans="1:9">
      <c r="A12345" s="7">
        <v>12343.5</v>
      </c>
      <c r="B12345" s="7">
        <v>0</v>
      </c>
      <c r="C12345" s="7"/>
      <c r="D12345" s="7"/>
      <c r="E12345" s="7"/>
      <c r="H12345">
        <v>12343.5</v>
      </c>
      <c r="I12345">
        <v>0</v>
      </c>
    </row>
    <row r="12346" spans="1:9">
      <c r="A12346" s="7">
        <v>12344.5</v>
      </c>
      <c r="B12346" s="7">
        <v>0</v>
      </c>
      <c r="C12346" s="7"/>
      <c r="D12346" s="7"/>
      <c r="E12346" s="7"/>
      <c r="H12346">
        <v>12344.5</v>
      </c>
      <c r="I12346">
        <v>0</v>
      </c>
    </row>
    <row r="12347" spans="1:9">
      <c r="A12347" s="7">
        <v>12345.5</v>
      </c>
      <c r="B12347" s="7">
        <v>0</v>
      </c>
      <c r="C12347" s="7"/>
      <c r="D12347" s="7"/>
      <c r="E12347" s="7"/>
      <c r="H12347">
        <v>12345.5</v>
      </c>
      <c r="I12347">
        <v>0</v>
      </c>
    </row>
    <row r="12348" spans="1:9">
      <c r="A12348" s="7">
        <v>12346.5</v>
      </c>
      <c r="B12348" s="7">
        <v>0</v>
      </c>
      <c r="C12348" s="7"/>
      <c r="D12348" s="7"/>
      <c r="E12348" s="7"/>
      <c r="H12348">
        <v>12346.5</v>
      </c>
      <c r="I12348">
        <v>0</v>
      </c>
    </row>
    <row r="12349" spans="1:9">
      <c r="A12349" s="7">
        <v>12347.5</v>
      </c>
      <c r="B12349" s="7">
        <v>0</v>
      </c>
      <c r="C12349" s="7"/>
      <c r="D12349" s="7"/>
      <c r="E12349" s="7"/>
      <c r="H12349">
        <v>12347.5</v>
      </c>
      <c r="I12349">
        <v>0</v>
      </c>
    </row>
    <row r="12350" spans="1:9">
      <c r="A12350" s="7">
        <v>12348.5</v>
      </c>
      <c r="B12350" s="7">
        <v>0</v>
      </c>
      <c r="C12350" s="7"/>
      <c r="D12350" s="7"/>
      <c r="E12350" s="7"/>
      <c r="H12350">
        <v>12348.5</v>
      </c>
      <c r="I12350">
        <v>0</v>
      </c>
    </row>
    <row r="12351" spans="1:9">
      <c r="A12351" s="7">
        <v>12349.5</v>
      </c>
      <c r="B12351" s="7">
        <v>0</v>
      </c>
      <c r="C12351" s="7"/>
      <c r="D12351" s="7"/>
      <c r="E12351" s="7"/>
      <c r="H12351">
        <v>12349.5</v>
      </c>
      <c r="I12351">
        <v>0</v>
      </c>
    </row>
    <row r="12352" spans="1:9">
      <c r="A12352" s="7">
        <v>12350.5</v>
      </c>
      <c r="B12352" s="7">
        <v>0</v>
      </c>
      <c r="C12352" s="7"/>
      <c r="D12352" s="7"/>
      <c r="E12352" s="7"/>
      <c r="H12352">
        <v>12350.5</v>
      </c>
      <c r="I12352">
        <v>0</v>
      </c>
    </row>
    <row r="12353" spans="1:9">
      <c r="A12353" s="7">
        <v>12351.5</v>
      </c>
      <c r="B12353" s="7">
        <v>0</v>
      </c>
      <c r="C12353" s="7"/>
      <c r="D12353" s="7"/>
      <c r="E12353" s="7"/>
      <c r="H12353">
        <v>12351.5</v>
      </c>
      <c r="I12353">
        <v>0</v>
      </c>
    </row>
    <row r="12354" spans="1:9">
      <c r="A12354" s="7">
        <v>12352.5</v>
      </c>
      <c r="B12354" s="7">
        <v>0</v>
      </c>
      <c r="C12354" s="7"/>
      <c r="D12354" s="7"/>
      <c r="E12354" s="7"/>
      <c r="H12354">
        <v>12352.5</v>
      </c>
      <c r="I12354">
        <v>0</v>
      </c>
    </row>
    <row r="12355" spans="1:9">
      <c r="A12355" s="7">
        <v>12353.5</v>
      </c>
      <c r="B12355" s="7">
        <v>0</v>
      </c>
      <c r="C12355" s="7"/>
      <c r="D12355" s="7"/>
      <c r="E12355" s="7"/>
      <c r="H12355">
        <v>12353.5</v>
      </c>
      <c r="I12355">
        <v>0</v>
      </c>
    </row>
    <row r="12356" spans="1:9">
      <c r="A12356" s="7">
        <v>12354.5</v>
      </c>
      <c r="B12356" s="7">
        <v>0</v>
      </c>
      <c r="C12356" s="7"/>
      <c r="D12356" s="7"/>
      <c r="E12356" s="7"/>
      <c r="H12356">
        <v>12354.5</v>
      </c>
      <c r="I12356">
        <v>0</v>
      </c>
    </row>
    <row r="12357" spans="1:9">
      <c r="A12357" s="7">
        <v>12355.5</v>
      </c>
      <c r="B12357" s="7">
        <v>0</v>
      </c>
      <c r="C12357" s="7"/>
      <c r="D12357" s="7"/>
      <c r="E12357" s="7"/>
      <c r="H12357">
        <v>12355.5</v>
      </c>
      <c r="I12357">
        <v>0</v>
      </c>
    </row>
    <row r="12358" spans="1:9">
      <c r="A12358" s="7">
        <v>12356.5</v>
      </c>
      <c r="B12358" s="7">
        <v>0</v>
      </c>
      <c r="C12358" s="7"/>
      <c r="D12358" s="7"/>
      <c r="E12358" s="7"/>
      <c r="H12358">
        <v>12356.5</v>
      </c>
      <c r="I12358">
        <v>0</v>
      </c>
    </row>
    <row r="12359" spans="1:9">
      <c r="A12359" s="7">
        <v>12357.5</v>
      </c>
      <c r="B12359" s="7">
        <v>0</v>
      </c>
      <c r="C12359" s="7"/>
      <c r="D12359" s="7"/>
      <c r="E12359" s="7"/>
      <c r="H12359">
        <v>12357.5</v>
      </c>
      <c r="I12359">
        <v>0</v>
      </c>
    </row>
    <row r="12360" spans="1:9">
      <c r="A12360" s="7">
        <v>12358.5</v>
      </c>
      <c r="B12360" s="7">
        <v>0</v>
      </c>
      <c r="C12360" s="7"/>
      <c r="D12360" s="7"/>
      <c r="E12360" s="7"/>
      <c r="H12360">
        <v>12358.5</v>
      </c>
      <c r="I12360">
        <v>0</v>
      </c>
    </row>
    <row r="12361" spans="1:9">
      <c r="A12361" s="7">
        <v>12359.5</v>
      </c>
      <c r="B12361" s="7">
        <v>0</v>
      </c>
      <c r="C12361" s="7"/>
      <c r="D12361" s="7"/>
      <c r="E12361" s="7"/>
      <c r="H12361">
        <v>12359.5</v>
      </c>
      <c r="I12361">
        <v>0</v>
      </c>
    </row>
    <row r="12362" spans="1:9">
      <c r="A12362" s="7">
        <v>12360.5</v>
      </c>
      <c r="B12362" s="7">
        <v>0</v>
      </c>
      <c r="C12362" s="7"/>
      <c r="D12362" s="7"/>
      <c r="E12362" s="7"/>
      <c r="H12362">
        <v>12360.5</v>
      </c>
      <c r="I12362">
        <v>0</v>
      </c>
    </row>
    <row r="12363" spans="1:9">
      <c r="A12363" s="7">
        <v>12361.5</v>
      </c>
      <c r="B12363" s="7">
        <v>0</v>
      </c>
      <c r="C12363" s="7"/>
      <c r="D12363" s="7"/>
      <c r="E12363" s="7"/>
      <c r="H12363">
        <v>12361.5</v>
      </c>
      <c r="I12363">
        <v>0</v>
      </c>
    </row>
    <row r="12364" spans="1:9">
      <c r="A12364" s="7">
        <v>12362.5</v>
      </c>
      <c r="B12364" s="7">
        <v>0</v>
      </c>
      <c r="C12364" s="7"/>
      <c r="D12364" s="7"/>
      <c r="E12364" s="7"/>
      <c r="H12364">
        <v>12362.5</v>
      </c>
      <c r="I12364">
        <v>0</v>
      </c>
    </row>
    <row r="12365" spans="1:9">
      <c r="A12365" s="7">
        <v>12363.5</v>
      </c>
      <c r="B12365" s="7">
        <v>0</v>
      </c>
      <c r="C12365" s="7"/>
      <c r="D12365" s="7"/>
      <c r="E12365" s="7"/>
      <c r="H12365">
        <v>12363.5</v>
      </c>
      <c r="I12365">
        <v>0</v>
      </c>
    </row>
    <row r="12366" spans="1:9">
      <c r="A12366" s="7">
        <v>12364.5</v>
      </c>
      <c r="B12366" s="7">
        <v>0</v>
      </c>
      <c r="C12366" s="7"/>
      <c r="D12366" s="7"/>
      <c r="E12366" s="7"/>
      <c r="H12366">
        <v>12364.5</v>
      </c>
      <c r="I12366">
        <v>0</v>
      </c>
    </row>
    <row r="12367" spans="1:9">
      <c r="A12367" s="7">
        <v>12365.5</v>
      </c>
      <c r="B12367" s="7">
        <v>0</v>
      </c>
      <c r="C12367" s="7"/>
      <c r="D12367" s="7"/>
      <c r="E12367" s="7"/>
      <c r="H12367">
        <v>12365.5</v>
      </c>
      <c r="I12367">
        <v>0</v>
      </c>
    </row>
    <row r="12368" spans="1:9">
      <c r="A12368" s="7">
        <v>12366.5</v>
      </c>
      <c r="B12368" s="7">
        <v>0</v>
      </c>
      <c r="C12368" s="7"/>
      <c r="D12368" s="7"/>
      <c r="E12368" s="7"/>
      <c r="H12368">
        <v>12366.5</v>
      </c>
      <c r="I12368">
        <v>0</v>
      </c>
    </row>
    <row r="12369" spans="1:9">
      <c r="A12369" s="7">
        <v>12367.5</v>
      </c>
      <c r="B12369" s="7">
        <v>0</v>
      </c>
      <c r="C12369" s="7"/>
      <c r="D12369" s="7"/>
      <c r="E12369" s="7"/>
      <c r="H12369">
        <v>12367.5</v>
      </c>
      <c r="I12369">
        <v>0</v>
      </c>
    </row>
    <row r="12370" spans="1:9">
      <c r="A12370" s="7">
        <v>12368.5</v>
      </c>
      <c r="B12370" s="7">
        <v>0</v>
      </c>
      <c r="C12370" s="7"/>
      <c r="D12370" s="7"/>
      <c r="E12370" s="7"/>
      <c r="H12370">
        <v>12368.5</v>
      </c>
      <c r="I12370">
        <v>0</v>
      </c>
    </row>
    <row r="12371" spans="1:9">
      <c r="A12371" s="7">
        <v>12369.5</v>
      </c>
      <c r="B12371" s="7">
        <v>0</v>
      </c>
      <c r="C12371" s="7"/>
      <c r="D12371" s="7"/>
      <c r="E12371" s="7"/>
      <c r="H12371">
        <v>12369.5</v>
      </c>
      <c r="I12371">
        <v>0</v>
      </c>
    </row>
    <row r="12372" spans="1:9">
      <c r="A12372" s="7">
        <v>12370.5</v>
      </c>
      <c r="B12372" s="7">
        <v>0</v>
      </c>
      <c r="C12372" s="7"/>
      <c r="D12372" s="7"/>
      <c r="E12372" s="7"/>
      <c r="H12372">
        <v>12370.5</v>
      </c>
      <c r="I12372">
        <v>0</v>
      </c>
    </row>
    <row r="12373" spans="1:9">
      <c r="A12373" s="7">
        <v>12371.5</v>
      </c>
      <c r="B12373" s="7">
        <v>0</v>
      </c>
      <c r="C12373" s="7"/>
      <c r="D12373" s="7"/>
      <c r="E12373" s="7"/>
      <c r="H12373">
        <v>12371.5</v>
      </c>
      <c r="I12373">
        <v>0</v>
      </c>
    </row>
    <row r="12374" spans="1:9">
      <c r="A12374" s="7">
        <v>12372.5</v>
      </c>
      <c r="B12374" s="7">
        <v>0</v>
      </c>
      <c r="C12374" s="7"/>
      <c r="D12374" s="7"/>
      <c r="E12374" s="7"/>
      <c r="H12374">
        <v>12372.5</v>
      </c>
      <c r="I12374">
        <v>0</v>
      </c>
    </row>
    <row r="12375" spans="1:9">
      <c r="A12375" s="7">
        <v>12373.5</v>
      </c>
      <c r="B12375" s="7">
        <v>0</v>
      </c>
      <c r="C12375" s="7"/>
      <c r="D12375" s="7"/>
      <c r="E12375" s="7"/>
      <c r="H12375">
        <v>12373.5</v>
      </c>
      <c r="I12375">
        <v>0</v>
      </c>
    </row>
    <row r="12376" spans="1:9">
      <c r="A12376" s="7">
        <v>12374.5</v>
      </c>
      <c r="B12376" s="7">
        <v>0</v>
      </c>
      <c r="C12376" s="7"/>
      <c r="D12376" s="7"/>
      <c r="E12376" s="7"/>
      <c r="H12376">
        <v>12374.5</v>
      </c>
      <c r="I12376">
        <v>0</v>
      </c>
    </row>
    <row r="12377" spans="1:9">
      <c r="A12377" s="7">
        <v>12375.5</v>
      </c>
      <c r="B12377" s="7">
        <v>0</v>
      </c>
      <c r="C12377" s="7"/>
      <c r="D12377" s="7"/>
      <c r="E12377" s="7"/>
      <c r="H12377">
        <v>12375.5</v>
      </c>
      <c r="I12377">
        <v>0</v>
      </c>
    </row>
    <row r="12378" spans="1:9">
      <c r="A12378" s="7">
        <v>12376.5</v>
      </c>
      <c r="B12378" s="7">
        <v>0</v>
      </c>
      <c r="C12378" s="7"/>
      <c r="D12378" s="7"/>
      <c r="E12378" s="7"/>
      <c r="H12378">
        <v>12376.5</v>
      </c>
      <c r="I12378">
        <v>0</v>
      </c>
    </row>
    <row r="12379" spans="1:9">
      <c r="A12379" s="7">
        <v>12377.5</v>
      </c>
      <c r="B12379" s="7">
        <v>0</v>
      </c>
      <c r="C12379" s="7"/>
      <c r="D12379" s="7"/>
      <c r="E12379" s="7"/>
      <c r="H12379">
        <v>12377.5</v>
      </c>
      <c r="I12379">
        <v>0</v>
      </c>
    </row>
    <row r="12380" spans="1:9">
      <c r="A12380" s="7">
        <v>12378.5</v>
      </c>
      <c r="B12380" s="7">
        <v>0</v>
      </c>
      <c r="C12380" s="7"/>
      <c r="D12380" s="7"/>
      <c r="E12380" s="7"/>
      <c r="H12380">
        <v>12378.5</v>
      </c>
      <c r="I12380">
        <v>0</v>
      </c>
    </row>
    <row r="12381" spans="1:9">
      <c r="A12381" s="7">
        <v>12379.5</v>
      </c>
      <c r="B12381" s="7">
        <v>0</v>
      </c>
      <c r="C12381" s="7"/>
      <c r="D12381" s="7"/>
      <c r="E12381" s="7"/>
      <c r="H12381">
        <v>12379.5</v>
      </c>
      <c r="I12381">
        <v>0</v>
      </c>
    </row>
    <row r="12382" spans="1:9">
      <c r="A12382" s="7">
        <v>12380.5</v>
      </c>
      <c r="B12382" s="7">
        <v>0</v>
      </c>
      <c r="C12382" s="7"/>
      <c r="D12382" s="7"/>
      <c r="E12382" s="7"/>
      <c r="H12382">
        <v>12380.5</v>
      </c>
      <c r="I12382">
        <v>0</v>
      </c>
    </row>
    <row r="12383" spans="1:9">
      <c r="A12383" s="7">
        <v>12381.5</v>
      </c>
      <c r="B12383" s="7">
        <v>0</v>
      </c>
      <c r="C12383" s="7"/>
      <c r="D12383" s="7"/>
      <c r="E12383" s="7"/>
      <c r="H12383">
        <v>12381.5</v>
      </c>
      <c r="I12383">
        <v>0</v>
      </c>
    </row>
    <row r="12384" spans="1:9">
      <c r="A12384" s="7">
        <v>12382.5</v>
      </c>
      <c r="B12384" s="7">
        <v>0</v>
      </c>
      <c r="C12384" s="7"/>
      <c r="D12384" s="7"/>
      <c r="E12384" s="7"/>
      <c r="H12384">
        <v>12382.5</v>
      </c>
      <c r="I12384">
        <v>0</v>
      </c>
    </row>
    <row r="12385" spans="1:9">
      <c r="A12385" s="7">
        <v>12383.5</v>
      </c>
      <c r="B12385" s="7">
        <v>0</v>
      </c>
      <c r="C12385" s="7"/>
      <c r="D12385" s="7"/>
      <c r="E12385" s="7"/>
      <c r="H12385">
        <v>12383.5</v>
      </c>
      <c r="I12385">
        <v>0</v>
      </c>
    </row>
    <row r="12386" spans="1:9">
      <c r="A12386" s="7">
        <v>12384.5</v>
      </c>
      <c r="B12386" s="7">
        <v>0</v>
      </c>
      <c r="C12386" s="7"/>
      <c r="D12386" s="7"/>
      <c r="E12386" s="7"/>
      <c r="H12386">
        <v>12384.5</v>
      </c>
      <c r="I12386">
        <v>0</v>
      </c>
    </row>
    <row r="12387" spans="1:9">
      <c r="A12387" s="7">
        <v>12385.5</v>
      </c>
      <c r="B12387" s="7">
        <v>0</v>
      </c>
      <c r="C12387" s="7"/>
      <c r="D12387" s="7"/>
      <c r="E12387" s="7"/>
      <c r="H12387">
        <v>12385.5</v>
      </c>
      <c r="I12387">
        <v>0</v>
      </c>
    </row>
    <row r="12388" spans="1:9">
      <c r="A12388" s="7">
        <v>12386.5</v>
      </c>
      <c r="B12388" s="7">
        <v>0</v>
      </c>
      <c r="C12388" s="7"/>
      <c r="D12388" s="7"/>
      <c r="E12388" s="7"/>
      <c r="H12388">
        <v>12386.5</v>
      </c>
      <c r="I12388">
        <v>0</v>
      </c>
    </row>
    <row r="12389" spans="1:9">
      <c r="A12389" s="7">
        <v>12387.5</v>
      </c>
      <c r="B12389" s="7">
        <v>0</v>
      </c>
      <c r="C12389" s="7"/>
      <c r="D12389" s="7"/>
      <c r="E12389" s="7"/>
      <c r="H12389">
        <v>12387.5</v>
      </c>
      <c r="I12389">
        <v>0</v>
      </c>
    </row>
    <row r="12390" spans="1:9">
      <c r="A12390" s="7">
        <v>12388.5</v>
      </c>
      <c r="B12390" s="7">
        <v>0</v>
      </c>
      <c r="C12390" s="7"/>
      <c r="D12390" s="7"/>
      <c r="E12390" s="7"/>
      <c r="H12390">
        <v>12388.5</v>
      </c>
      <c r="I12390">
        <v>0</v>
      </c>
    </row>
    <row r="12391" spans="1:9">
      <c r="A12391" s="7">
        <v>12389.5</v>
      </c>
      <c r="B12391" s="7">
        <v>0</v>
      </c>
      <c r="C12391" s="7"/>
      <c r="D12391" s="7"/>
      <c r="E12391" s="7"/>
      <c r="H12391">
        <v>12389.5</v>
      </c>
      <c r="I12391">
        <v>0</v>
      </c>
    </row>
    <row r="12392" spans="1:9">
      <c r="A12392" s="7">
        <v>12390.5</v>
      </c>
      <c r="B12392" s="7">
        <v>0</v>
      </c>
      <c r="C12392" s="7"/>
      <c r="D12392" s="7"/>
      <c r="E12392" s="7"/>
      <c r="H12392">
        <v>12390.5</v>
      </c>
      <c r="I12392">
        <v>0</v>
      </c>
    </row>
    <row r="12393" spans="1:9">
      <c r="A12393" s="7">
        <v>12391.5</v>
      </c>
      <c r="B12393" s="7">
        <v>0</v>
      </c>
      <c r="C12393" s="7"/>
      <c r="D12393" s="7"/>
      <c r="E12393" s="7"/>
      <c r="H12393">
        <v>12391.5</v>
      </c>
      <c r="I12393">
        <v>0</v>
      </c>
    </row>
    <row r="12394" spans="1:9">
      <c r="A12394" s="7">
        <v>12392.5</v>
      </c>
      <c r="B12394" s="7">
        <v>0</v>
      </c>
      <c r="C12394" s="7"/>
      <c r="D12394" s="7"/>
      <c r="E12394" s="7"/>
      <c r="H12394">
        <v>12392.5</v>
      </c>
      <c r="I12394">
        <v>0</v>
      </c>
    </row>
    <row r="12395" spans="1:9">
      <c r="A12395" s="7">
        <v>12393.5</v>
      </c>
      <c r="B12395" s="7">
        <v>0</v>
      </c>
      <c r="C12395" s="7"/>
      <c r="D12395" s="7"/>
      <c r="E12395" s="7"/>
      <c r="H12395">
        <v>12393.5</v>
      </c>
      <c r="I12395">
        <v>0</v>
      </c>
    </row>
    <row r="12396" spans="1:9">
      <c r="A12396" s="7">
        <v>12394.5</v>
      </c>
      <c r="B12396" s="7">
        <v>0</v>
      </c>
      <c r="C12396" s="7"/>
      <c r="D12396" s="7"/>
      <c r="E12396" s="7"/>
      <c r="H12396">
        <v>12394.5</v>
      </c>
      <c r="I12396">
        <v>0</v>
      </c>
    </row>
    <row r="12397" spans="1:9">
      <c r="A12397" s="7">
        <v>12395.5</v>
      </c>
      <c r="B12397" s="7">
        <v>0</v>
      </c>
      <c r="C12397" s="7"/>
      <c r="D12397" s="7"/>
      <c r="E12397" s="7"/>
      <c r="H12397">
        <v>12395.5</v>
      </c>
      <c r="I12397">
        <v>0</v>
      </c>
    </row>
    <row r="12398" spans="1:9">
      <c r="A12398" s="7">
        <v>12396.5</v>
      </c>
      <c r="B12398" s="7">
        <v>0</v>
      </c>
      <c r="C12398" s="7"/>
      <c r="D12398" s="7"/>
      <c r="E12398" s="7"/>
      <c r="H12398">
        <v>12396.5</v>
      </c>
      <c r="I12398">
        <v>0</v>
      </c>
    </row>
    <row r="12399" spans="1:9">
      <c r="A12399" s="7">
        <v>12397.5</v>
      </c>
      <c r="B12399" s="7">
        <v>0</v>
      </c>
      <c r="C12399" s="7"/>
      <c r="D12399" s="7"/>
      <c r="E12399" s="7"/>
      <c r="H12399">
        <v>12397.5</v>
      </c>
      <c r="I12399">
        <v>0</v>
      </c>
    </row>
    <row r="12400" spans="1:9">
      <c r="A12400" s="7">
        <v>12398.5</v>
      </c>
      <c r="B12400" s="7">
        <v>0</v>
      </c>
      <c r="C12400" s="7"/>
      <c r="D12400" s="7"/>
      <c r="E12400" s="7"/>
      <c r="H12400">
        <v>12398.5</v>
      </c>
      <c r="I12400">
        <v>0</v>
      </c>
    </row>
    <row r="12401" spans="1:9">
      <c r="A12401" s="7">
        <v>12399.5</v>
      </c>
      <c r="B12401" s="7">
        <v>0</v>
      </c>
      <c r="C12401" s="7"/>
      <c r="D12401" s="7"/>
      <c r="E12401" s="7"/>
      <c r="H12401">
        <v>12399.5</v>
      </c>
      <c r="I12401">
        <v>0</v>
      </c>
    </row>
    <row r="12402" spans="1:9">
      <c r="A12402" s="7">
        <v>12400.5</v>
      </c>
      <c r="B12402" s="7">
        <v>0</v>
      </c>
      <c r="C12402" s="7"/>
      <c r="D12402" s="7"/>
      <c r="E12402" s="7"/>
      <c r="H12402">
        <v>12400.5</v>
      </c>
      <c r="I12402">
        <v>0</v>
      </c>
    </row>
    <row r="12403" spans="1:9">
      <c r="A12403" s="7">
        <v>12401.5</v>
      </c>
      <c r="B12403" s="7">
        <v>0</v>
      </c>
      <c r="C12403" s="7"/>
      <c r="D12403" s="7"/>
      <c r="E12403" s="7"/>
      <c r="H12403">
        <v>12401.5</v>
      </c>
      <c r="I12403">
        <v>0</v>
      </c>
    </row>
    <row r="12404" spans="1:9">
      <c r="A12404" s="7">
        <v>12402.5</v>
      </c>
      <c r="B12404" s="7">
        <v>0</v>
      </c>
      <c r="C12404" s="7"/>
      <c r="D12404" s="7"/>
      <c r="E12404" s="7"/>
      <c r="H12404">
        <v>12402.5</v>
      </c>
      <c r="I12404">
        <v>0</v>
      </c>
    </row>
    <row r="12405" spans="1:9">
      <c r="A12405" s="7">
        <v>12403.5</v>
      </c>
      <c r="B12405" s="7">
        <v>0</v>
      </c>
      <c r="C12405" s="7"/>
      <c r="D12405" s="7"/>
      <c r="E12405" s="7"/>
      <c r="H12405">
        <v>12403.5</v>
      </c>
      <c r="I12405">
        <v>0</v>
      </c>
    </row>
    <row r="12406" spans="1:9">
      <c r="A12406" s="7">
        <v>12404.5</v>
      </c>
      <c r="B12406" s="7">
        <v>0</v>
      </c>
      <c r="C12406" s="7"/>
      <c r="D12406" s="7"/>
      <c r="E12406" s="7"/>
      <c r="H12406">
        <v>12404.5</v>
      </c>
      <c r="I12406">
        <v>0</v>
      </c>
    </row>
    <row r="12407" spans="1:9">
      <c r="A12407" s="7">
        <v>12405.5</v>
      </c>
      <c r="B12407" s="7">
        <v>0</v>
      </c>
      <c r="C12407" s="7"/>
      <c r="D12407" s="7"/>
      <c r="E12407" s="7"/>
      <c r="H12407">
        <v>12405.5</v>
      </c>
      <c r="I12407">
        <v>0</v>
      </c>
    </row>
    <row r="12408" spans="1:9">
      <c r="A12408" s="7">
        <v>12406.5</v>
      </c>
      <c r="B12408" s="7">
        <v>0</v>
      </c>
      <c r="C12408" s="7"/>
      <c r="D12408" s="7"/>
      <c r="E12408" s="7"/>
      <c r="H12408">
        <v>12406.5</v>
      </c>
      <c r="I12408">
        <v>0</v>
      </c>
    </row>
    <row r="12409" spans="1:9">
      <c r="A12409" s="7">
        <v>12407.5</v>
      </c>
      <c r="B12409" s="7">
        <v>0</v>
      </c>
      <c r="C12409" s="7"/>
      <c r="D12409" s="7"/>
      <c r="E12409" s="7"/>
      <c r="H12409">
        <v>12407.5</v>
      </c>
      <c r="I12409">
        <v>0</v>
      </c>
    </row>
    <row r="12410" spans="1:9">
      <c r="A12410" s="7">
        <v>12408.5</v>
      </c>
      <c r="B12410" s="7">
        <v>0</v>
      </c>
      <c r="C12410" s="7"/>
      <c r="D12410" s="7"/>
      <c r="E12410" s="7"/>
      <c r="H12410">
        <v>12408.5</v>
      </c>
      <c r="I12410">
        <v>0</v>
      </c>
    </row>
    <row r="12411" spans="1:9">
      <c r="A12411" s="7">
        <v>12409.5</v>
      </c>
      <c r="B12411" s="7">
        <v>0</v>
      </c>
      <c r="C12411" s="7"/>
      <c r="D12411" s="7"/>
      <c r="E12411" s="7"/>
      <c r="H12411">
        <v>12409.5</v>
      </c>
      <c r="I12411">
        <v>0</v>
      </c>
    </row>
    <row r="12412" spans="1:9">
      <c r="A12412" s="7">
        <v>12410.5</v>
      </c>
      <c r="B12412" s="7">
        <v>0</v>
      </c>
      <c r="C12412" s="7"/>
      <c r="D12412" s="7"/>
      <c r="E12412" s="7"/>
      <c r="H12412">
        <v>12410.5</v>
      </c>
      <c r="I12412">
        <v>0</v>
      </c>
    </row>
    <row r="12413" spans="1:9">
      <c r="A12413" s="7">
        <v>12411.5</v>
      </c>
      <c r="B12413" s="7">
        <v>0</v>
      </c>
      <c r="C12413" s="7"/>
      <c r="D12413" s="7"/>
      <c r="E12413" s="7"/>
      <c r="H12413">
        <v>12411.5</v>
      </c>
      <c r="I12413">
        <v>0</v>
      </c>
    </row>
    <row r="12414" spans="1:9">
      <c r="A12414" s="7">
        <v>12412.5</v>
      </c>
      <c r="B12414" s="7">
        <v>0</v>
      </c>
      <c r="C12414" s="7"/>
      <c r="D12414" s="7"/>
      <c r="E12414" s="7"/>
      <c r="H12414">
        <v>12412.5</v>
      </c>
      <c r="I12414">
        <v>0</v>
      </c>
    </row>
    <row r="12415" spans="1:9">
      <c r="A12415" s="7">
        <v>12413.5</v>
      </c>
      <c r="B12415" s="7">
        <v>0</v>
      </c>
      <c r="C12415" s="7"/>
      <c r="D12415" s="7"/>
      <c r="E12415" s="7"/>
      <c r="H12415">
        <v>12413.5</v>
      </c>
      <c r="I12415">
        <v>0</v>
      </c>
    </row>
    <row r="12416" spans="1:9">
      <c r="A12416" s="7">
        <v>12414.5</v>
      </c>
      <c r="B12416" s="7">
        <v>0</v>
      </c>
      <c r="C12416" s="7"/>
      <c r="D12416" s="7"/>
      <c r="E12416" s="7"/>
      <c r="H12416">
        <v>12414.5</v>
      </c>
      <c r="I12416">
        <v>0</v>
      </c>
    </row>
    <row r="12417" spans="1:9">
      <c r="A12417" s="7">
        <v>12415.5</v>
      </c>
      <c r="B12417" s="7">
        <v>0</v>
      </c>
      <c r="C12417" s="7"/>
      <c r="D12417" s="7"/>
      <c r="E12417" s="7"/>
      <c r="H12417">
        <v>12415.5</v>
      </c>
      <c r="I12417">
        <v>0</v>
      </c>
    </row>
    <row r="12418" spans="1:9">
      <c r="A12418" s="7">
        <v>12416.5</v>
      </c>
      <c r="B12418" s="7">
        <v>0</v>
      </c>
      <c r="C12418" s="7"/>
      <c r="D12418" s="7"/>
      <c r="E12418" s="7"/>
      <c r="H12418">
        <v>12416.5</v>
      </c>
      <c r="I12418">
        <v>0</v>
      </c>
    </row>
    <row r="12419" spans="1:9">
      <c r="A12419" s="7">
        <v>12417.5</v>
      </c>
      <c r="B12419" s="7">
        <v>0</v>
      </c>
      <c r="C12419" s="7"/>
      <c r="D12419" s="7"/>
      <c r="E12419" s="7"/>
      <c r="H12419">
        <v>12417.5</v>
      </c>
      <c r="I12419">
        <v>0</v>
      </c>
    </row>
    <row r="12420" spans="1:9">
      <c r="A12420" s="7">
        <v>12418.5</v>
      </c>
      <c r="B12420" s="7">
        <v>0</v>
      </c>
      <c r="C12420" s="7"/>
      <c r="D12420" s="7"/>
      <c r="E12420" s="7"/>
      <c r="H12420">
        <v>12418.5</v>
      </c>
      <c r="I12420">
        <v>0</v>
      </c>
    </row>
    <row r="12421" spans="1:9">
      <c r="A12421" s="7">
        <v>12419.5</v>
      </c>
      <c r="B12421" s="7">
        <v>0</v>
      </c>
      <c r="C12421" s="7"/>
      <c r="D12421" s="7"/>
      <c r="E12421" s="7"/>
      <c r="H12421">
        <v>12419.5</v>
      </c>
      <c r="I12421">
        <v>0</v>
      </c>
    </row>
    <row r="12422" spans="1:9">
      <c r="A12422" s="7">
        <v>12420.5</v>
      </c>
      <c r="B12422" s="7">
        <v>0</v>
      </c>
      <c r="C12422" s="7"/>
      <c r="D12422" s="7"/>
      <c r="E12422" s="7"/>
      <c r="H12422">
        <v>12420.5</v>
      </c>
      <c r="I12422">
        <v>0</v>
      </c>
    </row>
    <row r="12423" spans="1:9">
      <c r="A12423" s="7">
        <v>12421.5</v>
      </c>
      <c r="B12423" s="7">
        <v>0</v>
      </c>
      <c r="C12423" s="7"/>
      <c r="D12423" s="7"/>
      <c r="E12423" s="7"/>
      <c r="H12423">
        <v>12421.5</v>
      </c>
      <c r="I12423">
        <v>0</v>
      </c>
    </row>
    <row r="12424" spans="1:9">
      <c r="A12424" s="7">
        <v>12422.5</v>
      </c>
      <c r="B12424" s="7">
        <v>0</v>
      </c>
      <c r="C12424" s="7"/>
      <c r="D12424" s="7"/>
      <c r="E12424" s="7"/>
      <c r="H12424">
        <v>12422.5</v>
      </c>
      <c r="I12424">
        <v>0</v>
      </c>
    </row>
    <row r="12425" spans="1:9">
      <c r="A12425" s="7">
        <v>12423.5</v>
      </c>
      <c r="B12425" s="7">
        <v>0</v>
      </c>
      <c r="C12425" s="7"/>
      <c r="D12425" s="7"/>
      <c r="E12425" s="7"/>
      <c r="H12425">
        <v>12423.5</v>
      </c>
      <c r="I12425">
        <v>0</v>
      </c>
    </row>
    <row r="12426" spans="1:9">
      <c r="A12426" s="7">
        <v>12424.5</v>
      </c>
      <c r="B12426" s="7">
        <v>0</v>
      </c>
      <c r="C12426" s="7"/>
      <c r="D12426" s="7"/>
      <c r="E12426" s="7"/>
      <c r="H12426">
        <v>12424.5</v>
      </c>
      <c r="I12426">
        <v>0</v>
      </c>
    </row>
    <row r="12427" spans="1:9">
      <c r="A12427" s="7">
        <v>12425.5</v>
      </c>
      <c r="B12427" s="7">
        <v>0</v>
      </c>
      <c r="C12427" s="7"/>
      <c r="D12427" s="7"/>
      <c r="E12427" s="7"/>
      <c r="H12427">
        <v>12425.5</v>
      </c>
      <c r="I12427">
        <v>0</v>
      </c>
    </row>
    <row r="12428" spans="1:9">
      <c r="A12428" s="7">
        <v>12426.5</v>
      </c>
      <c r="B12428" s="7">
        <v>0</v>
      </c>
      <c r="C12428" s="7"/>
      <c r="D12428" s="7"/>
      <c r="E12428" s="7"/>
      <c r="H12428">
        <v>12426.5</v>
      </c>
      <c r="I12428">
        <v>0</v>
      </c>
    </row>
    <row r="12429" spans="1:9">
      <c r="A12429" s="7">
        <v>12427.5</v>
      </c>
      <c r="B12429" s="7">
        <v>0</v>
      </c>
      <c r="C12429" s="7"/>
      <c r="D12429" s="7"/>
      <c r="E12429" s="7"/>
      <c r="H12429">
        <v>12427.5</v>
      </c>
      <c r="I12429">
        <v>0</v>
      </c>
    </row>
    <row r="12430" spans="1:9">
      <c r="A12430" s="7">
        <v>12428.5</v>
      </c>
      <c r="B12430" s="7">
        <v>0</v>
      </c>
      <c r="C12430" s="7"/>
      <c r="D12430" s="7"/>
      <c r="E12430" s="7"/>
      <c r="H12430">
        <v>12428.5</v>
      </c>
      <c r="I12430">
        <v>0</v>
      </c>
    </row>
    <row r="12431" spans="1:9">
      <c r="A12431" s="7">
        <v>12429.5</v>
      </c>
      <c r="B12431" s="7">
        <v>0</v>
      </c>
      <c r="C12431" s="7"/>
      <c r="D12431" s="7"/>
      <c r="E12431" s="7"/>
      <c r="H12431">
        <v>12429.5</v>
      </c>
      <c r="I12431">
        <v>0</v>
      </c>
    </row>
    <row r="12432" spans="1:9">
      <c r="A12432" s="7">
        <v>12430.5</v>
      </c>
      <c r="B12432" s="7">
        <v>0</v>
      </c>
      <c r="C12432" s="7"/>
      <c r="D12432" s="7"/>
      <c r="E12432" s="7"/>
      <c r="H12432">
        <v>12430.5</v>
      </c>
      <c r="I12432">
        <v>0</v>
      </c>
    </row>
    <row r="12433" spans="1:9">
      <c r="A12433" s="7">
        <v>12431.5</v>
      </c>
      <c r="B12433" s="7">
        <v>0</v>
      </c>
      <c r="C12433" s="7"/>
      <c r="D12433" s="7"/>
      <c r="E12433" s="7"/>
      <c r="H12433">
        <v>12431.5</v>
      </c>
      <c r="I12433">
        <v>0</v>
      </c>
    </row>
    <row r="12434" spans="1:9">
      <c r="A12434" s="7">
        <v>12432.5</v>
      </c>
      <c r="B12434" s="7">
        <v>0</v>
      </c>
      <c r="C12434" s="7"/>
      <c r="D12434" s="7"/>
      <c r="E12434" s="7"/>
      <c r="H12434">
        <v>12432.5</v>
      </c>
      <c r="I12434">
        <v>0</v>
      </c>
    </row>
    <row r="12435" spans="1:9">
      <c r="A12435" s="7">
        <v>12433.5</v>
      </c>
      <c r="B12435" s="7">
        <v>0</v>
      </c>
      <c r="C12435" s="7"/>
      <c r="D12435" s="7"/>
      <c r="E12435" s="7"/>
      <c r="H12435">
        <v>12433.5</v>
      </c>
      <c r="I12435">
        <v>0</v>
      </c>
    </row>
    <row r="12436" spans="1:9">
      <c r="A12436" s="7">
        <v>12434.5</v>
      </c>
      <c r="B12436" s="7">
        <v>0</v>
      </c>
      <c r="C12436" s="7"/>
      <c r="D12436" s="7"/>
      <c r="E12436" s="7"/>
      <c r="H12436">
        <v>12434.5</v>
      </c>
      <c r="I12436">
        <v>0</v>
      </c>
    </row>
    <row r="12437" spans="1:9">
      <c r="A12437" s="7">
        <v>12435.5</v>
      </c>
      <c r="B12437" s="7">
        <v>0</v>
      </c>
      <c r="C12437" s="7"/>
      <c r="D12437" s="7"/>
      <c r="E12437" s="7"/>
      <c r="H12437">
        <v>12435.5</v>
      </c>
      <c r="I12437">
        <v>0</v>
      </c>
    </row>
    <row r="12438" spans="1:9">
      <c r="A12438" s="7">
        <v>12436.5</v>
      </c>
      <c r="B12438" s="7">
        <v>0</v>
      </c>
      <c r="C12438" s="7"/>
      <c r="D12438" s="7"/>
      <c r="E12438" s="7"/>
      <c r="H12438">
        <v>12436.5</v>
      </c>
      <c r="I12438">
        <v>0</v>
      </c>
    </row>
    <row r="12439" spans="1:9">
      <c r="A12439" s="7">
        <v>12437.5</v>
      </c>
      <c r="B12439" s="7">
        <v>0</v>
      </c>
      <c r="C12439" s="7"/>
      <c r="D12439" s="7"/>
      <c r="E12439" s="7"/>
      <c r="H12439">
        <v>12437.5</v>
      </c>
      <c r="I12439">
        <v>0</v>
      </c>
    </row>
    <row r="12440" spans="1:9">
      <c r="A12440" s="7">
        <v>12438.5</v>
      </c>
      <c r="B12440" s="7">
        <v>0</v>
      </c>
      <c r="C12440" s="7"/>
      <c r="D12440" s="7"/>
      <c r="E12440" s="7"/>
      <c r="H12440">
        <v>12438.5</v>
      </c>
      <c r="I12440">
        <v>0</v>
      </c>
    </row>
    <row r="12441" spans="1:9">
      <c r="A12441" s="7">
        <v>12439.5</v>
      </c>
      <c r="B12441" s="7">
        <v>0</v>
      </c>
      <c r="C12441" s="7"/>
      <c r="D12441" s="7"/>
      <c r="E12441" s="7"/>
      <c r="H12441">
        <v>12439.5</v>
      </c>
      <c r="I12441">
        <v>0</v>
      </c>
    </row>
    <row r="12442" spans="1:9">
      <c r="A12442" s="7">
        <v>12440.5</v>
      </c>
      <c r="B12442" s="7">
        <v>0</v>
      </c>
      <c r="C12442" s="7"/>
      <c r="D12442" s="7"/>
      <c r="E12442" s="7"/>
      <c r="H12442">
        <v>12440.5</v>
      </c>
      <c r="I12442">
        <v>0</v>
      </c>
    </row>
    <row r="12443" spans="1:9">
      <c r="A12443" s="7">
        <v>12441.5</v>
      </c>
      <c r="B12443" s="7">
        <v>0</v>
      </c>
      <c r="C12443" s="7"/>
      <c r="D12443" s="7"/>
      <c r="E12443" s="7"/>
      <c r="H12443">
        <v>12441.5</v>
      </c>
      <c r="I12443">
        <v>0</v>
      </c>
    </row>
    <row r="12444" spans="1:9">
      <c r="A12444" s="7">
        <v>12442.5</v>
      </c>
      <c r="B12444" s="7">
        <v>0</v>
      </c>
      <c r="C12444" s="7"/>
      <c r="D12444" s="7"/>
      <c r="E12444" s="7"/>
      <c r="H12444">
        <v>12442.5</v>
      </c>
      <c r="I12444">
        <v>0</v>
      </c>
    </row>
    <row r="12445" spans="1:9">
      <c r="A12445" s="7">
        <v>12443.5</v>
      </c>
      <c r="B12445" s="7">
        <v>0</v>
      </c>
      <c r="C12445" s="7"/>
      <c r="D12445" s="7"/>
      <c r="E12445" s="7"/>
      <c r="H12445">
        <v>12443.5</v>
      </c>
      <c r="I12445">
        <v>0</v>
      </c>
    </row>
    <row r="12446" spans="1:9">
      <c r="A12446" s="7">
        <v>12444.5</v>
      </c>
      <c r="B12446" s="7">
        <v>0</v>
      </c>
      <c r="C12446" s="7"/>
      <c r="D12446" s="7"/>
      <c r="E12446" s="7"/>
      <c r="H12446">
        <v>12444.5</v>
      </c>
      <c r="I12446">
        <v>0</v>
      </c>
    </row>
    <row r="12447" spans="1:9">
      <c r="A12447" s="7">
        <v>12445.5</v>
      </c>
      <c r="B12447" s="7">
        <v>0</v>
      </c>
      <c r="C12447" s="7"/>
      <c r="D12447" s="7"/>
      <c r="E12447" s="7"/>
      <c r="H12447">
        <v>12445.5</v>
      </c>
      <c r="I12447">
        <v>0</v>
      </c>
    </row>
    <row r="12448" spans="1:9">
      <c r="A12448" s="7">
        <v>12446.5</v>
      </c>
      <c r="B12448" s="7">
        <v>0</v>
      </c>
      <c r="C12448" s="7"/>
      <c r="D12448" s="7"/>
      <c r="E12448" s="7"/>
      <c r="H12448">
        <v>12446.5</v>
      </c>
      <c r="I12448">
        <v>0</v>
      </c>
    </row>
    <row r="12449" spans="1:9">
      <c r="A12449" s="7">
        <v>12447.5</v>
      </c>
      <c r="B12449" s="7">
        <v>0</v>
      </c>
      <c r="C12449" s="7"/>
      <c r="D12449" s="7"/>
      <c r="E12449" s="7"/>
      <c r="H12449">
        <v>12447.5</v>
      </c>
      <c r="I12449">
        <v>0</v>
      </c>
    </row>
    <row r="12450" spans="1:9">
      <c r="A12450" s="7">
        <v>12448.5</v>
      </c>
      <c r="B12450" s="7">
        <v>0</v>
      </c>
      <c r="C12450" s="7"/>
      <c r="D12450" s="7"/>
      <c r="E12450" s="7"/>
      <c r="H12450">
        <v>12448.5</v>
      </c>
      <c r="I12450">
        <v>0</v>
      </c>
    </row>
    <row r="12451" spans="1:9">
      <c r="A12451" s="7">
        <v>12449.5</v>
      </c>
      <c r="B12451" s="7">
        <v>0</v>
      </c>
      <c r="C12451" s="7"/>
      <c r="D12451" s="7"/>
      <c r="E12451" s="7"/>
      <c r="H12451">
        <v>12449.5</v>
      </c>
      <c r="I12451">
        <v>0</v>
      </c>
    </row>
    <row r="12452" spans="1:9">
      <c r="A12452" s="7">
        <v>12450.5</v>
      </c>
      <c r="B12452" s="7">
        <v>0</v>
      </c>
      <c r="C12452" s="7"/>
      <c r="D12452" s="7"/>
      <c r="E12452" s="7"/>
      <c r="H12452">
        <v>12450.5</v>
      </c>
      <c r="I12452">
        <v>0</v>
      </c>
    </row>
    <row r="12453" spans="1:9">
      <c r="A12453" s="7">
        <v>12451.5</v>
      </c>
      <c r="B12453" s="7">
        <v>0</v>
      </c>
      <c r="C12453" s="7"/>
      <c r="D12453" s="7"/>
      <c r="E12453" s="7"/>
      <c r="H12453">
        <v>12451.5</v>
      </c>
      <c r="I12453">
        <v>0</v>
      </c>
    </row>
    <row r="12454" spans="1:9">
      <c r="A12454" s="7">
        <v>12452.5</v>
      </c>
      <c r="B12454" s="7">
        <v>0</v>
      </c>
      <c r="C12454" s="7"/>
      <c r="D12454" s="7"/>
      <c r="E12454" s="7"/>
      <c r="H12454">
        <v>12452.5</v>
      </c>
      <c r="I12454">
        <v>0</v>
      </c>
    </row>
    <row r="12455" spans="1:9">
      <c r="A12455" s="7">
        <v>12453.5</v>
      </c>
      <c r="B12455" s="7">
        <v>0</v>
      </c>
      <c r="C12455" s="7"/>
      <c r="D12455" s="7"/>
      <c r="E12455" s="7"/>
      <c r="H12455">
        <v>12453.5</v>
      </c>
      <c r="I12455">
        <v>0</v>
      </c>
    </row>
    <row r="12456" spans="1:9">
      <c r="A12456" s="7">
        <v>12454.5</v>
      </c>
      <c r="B12456" s="7">
        <v>0</v>
      </c>
      <c r="C12456" s="7"/>
      <c r="D12456" s="7"/>
      <c r="E12456" s="7"/>
      <c r="H12456">
        <v>12454.5</v>
      </c>
      <c r="I12456">
        <v>1</v>
      </c>
    </row>
    <row r="12457" spans="1:9">
      <c r="A12457" s="7">
        <v>12455.5</v>
      </c>
      <c r="B12457" s="7">
        <v>0</v>
      </c>
      <c r="C12457" s="7"/>
      <c r="D12457" s="7"/>
      <c r="E12457" s="7"/>
      <c r="H12457">
        <v>12455.5</v>
      </c>
      <c r="I12457">
        <v>0</v>
      </c>
    </row>
    <row r="12458" spans="1:9">
      <c r="A12458" s="7">
        <v>12456.5</v>
      </c>
      <c r="B12458" s="7">
        <v>0</v>
      </c>
      <c r="C12458" s="7"/>
      <c r="D12458" s="7"/>
      <c r="E12458" s="7"/>
      <c r="H12458">
        <v>12456.5</v>
      </c>
      <c r="I12458">
        <v>0</v>
      </c>
    </row>
    <row r="12459" spans="1:9">
      <c r="A12459" s="7">
        <v>12457.5</v>
      </c>
      <c r="B12459" s="7">
        <v>0</v>
      </c>
      <c r="C12459" s="7"/>
      <c r="D12459" s="7"/>
      <c r="E12459" s="7"/>
      <c r="H12459">
        <v>12457.5</v>
      </c>
      <c r="I12459">
        <v>0</v>
      </c>
    </row>
    <row r="12460" spans="1:9">
      <c r="A12460" s="7">
        <v>12458.5</v>
      </c>
      <c r="B12460" s="7">
        <v>0</v>
      </c>
      <c r="C12460" s="7"/>
      <c r="D12460" s="7"/>
      <c r="E12460" s="7"/>
      <c r="H12460">
        <v>12458.5</v>
      </c>
      <c r="I12460">
        <v>0</v>
      </c>
    </row>
    <row r="12461" spans="1:9">
      <c r="A12461" s="7">
        <v>12459.5</v>
      </c>
      <c r="B12461" s="7">
        <v>0</v>
      </c>
      <c r="C12461" s="7"/>
      <c r="D12461" s="7"/>
      <c r="E12461" s="7"/>
      <c r="H12461">
        <v>12459.5</v>
      </c>
      <c r="I12461">
        <v>0</v>
      </c>
    </row>
    <row r="12462" spans="1:9">
      <c r="A12462" s="7">
        <v>12460.5</v>
      </c>
      <c r="B12462" s="7">
        <v>0</v>
      </c>
      <c r="C12462" s="7"/>
      <c r="D12462" s="7"/>
      <c r="E12462" s="7"/>
      <c r="H12462">
        <v>12460.5</v>
      </c>
      <c r="I12462">
        <v>0</v>
      </c>
    </row>
    <row r="12463" spans="1:9">
      <c r="A12463" s="7">
        <v>12461.5</v>
      </c>
      <c r="B12463" s="7">
        <v>0</v>
      </c>
      <c r="C12463" s="7"/>
      <c r="D12463" s="7"/>
      <c r="E12463" s="7"/>
      <c r="H12463">
        <v>12461.5</v>
      </c>
      <c r="I12463">
        <v>0</v>
      </c>
    </row>
    <row r="12464" spans="1:9">
      <c r="A12464" s="7">
        <v>12462.5</v>
      </c>
      <c r="B12464" s="7">
        <v>0</v>
      </c>
      <c r="C12464" s="7"/>
      <c r="D12464" s="7"/>
      <c r="E12464" s="7"/>
      <c r="H12464">
        <v>12462.5</v>
      </c>
      <c r="I12464">
        <v>0</v>
      </c>
    </row>
    <row r="12465" spans="1:9">
      <c r="A12465" s="7">
        <v>12463.5</v>
      </c>
      <c r="B12465" s="7">
        <v>0</v>
      </c>
      <c r="C12465" s="7"/>
      <c r="D12465" s="7"/>
      <c r="E12465" s="7"/>
      <c r="H12465">
        <v>12463.5</v>
      </c>
      <c r="I12465">
        <v>0</v>
      </c>
    </row>
    <row r="12466" spans="1:9">
      <c r="A12466" s="7">
        <v>12464.5</v>
      </c>
      <c r="B12466" s="7">
        <v>0</v>
      </c>
      <c r="C12466" s="7"/>
      <c r="D12466" s="7"/>
      <c r="E12466" s="7"/>
      <c r="H12466">
        <v>12464.5</v>
      </c>
      <c r="I12466">
        <v>0</v>
      </c>
    </row>
    <row r="12467" spans="1:9">
      <c r="A12467" s="7">
        <v>12465.5</v>
      </c>
      <c r="B12467" s="7">
        <v>0</v>
      </c>
      <c r="C12467" s="7"/>
      <c r="D12467" s="7"/>
      <c r="E12467" s="7"/>
      <c r="H12467">
        <v>12465.5</v>
      </c>
      <c r="I12467">
        <v>0</v>
      </c>
    </row>
    <row r="12468" spans="1:9">
      <c r="A12468" s="7">
        <v>12466.5</v>
      </c>
      <c r="B12468" s="7">
        <v>0</v>
      </c>
      <c r="C12468" s="7"/>
      <c r="D12468" s="7"/>
      <c r="E12468" s="7"/>
      <c r="H12468">
        <v>12466.5</v>
      </c>
      <c r="I12468">
        <v>0</v>
      </c>
    </row>
    <row r="12469" spans="1:9">
      <c r="A12469" s="7">
        <v>12467.5</v>
      </c>
      <c r="B12469" s="7">
        <v>0</v>
      </c>
      <c r="C12469" s="7"/>
      <c r="D12469" s="7"/>
      <c r="E12469" s="7"/>
      <c r="H12469">
        <v>12467.5</v>
      </c>
      <c r="I12469">
        <v>0</v>
      </c>
    </row>
    <row r="12470" spans="1:9">
      <c r="A12470" s="7">
        <v>12468.5</v>
      </c>
      <c r="B12470" s="7">
        <v>0</v>
      </c>
      <c r="C12470" s="7"/>
      <c r="D12470" s="7"/>
      <c r="E12470" s="7"/>
      <c r="H12470">
        <v>12468.5</v>
      </c>
      <c r="I12470">
        <v>0</v>
      </c>
    </row>
    <row r="12471" spans="1:9">
      <c r="A12471" s="7">
        <v>12469.5</v>
      </c>
      <c r="B12471" s="7">
        <v>0</v>
      </c>
      <c r="C12471" s="7"/>
      <c r="D12471" s="7"/>
      <c r="E12471" s="7"/>
      <c r="H12471">
        <v>12469.5</v>
      </c>
      <c r="I12471">
        <v>0</v>
      </c>
    </row>
    <row r="12472" spans="1:9">
      <c r="A12472" s="7">
        <v>12470.5</v>
      </c>
      <c r="B12472" s="7">
        <v>0</v>
      </c>
      <c r="C12472" s="7"/>
      <c r="D12472" s="7"/>
      <c r="E12472" s="7"/>
      <c r="H12472">
        <v>12470.5</v>
      </c>
      <c r="I12472">
        <v>0</v>
      </c>
    </row>
    <row r="12473" spans="1:9">
      <c r="A12473" s="7">
        <v>12471.5</v>
      </c>
      <c r="B12473" s="7">
        <v>0</v>
      </c>
      <c r="C12473" s="7"/>
      <c r="D12473" s="7"/>
      <c r="E12473" s="7"/>
      <c r="H12473">
        <v>12471.5</v>
      </c>
      <c r="I12473">
        <v>0</v>
      </c>
    </row>
    <row r="12474" spans="1:9">
      <c r="A12474" s="7">
        <v>12472.5</v>
      </c>
      <c r="B12474" s="7">
        <v>0</v>
      </c>
      <c r="C12474" s="7"/>
      <c r="D12474" s="7"/>
      <c r="E12474" s="7"/>
      <c r="H12474">
        <v>12472.5</v>
      </c>
      <c r="I12474">
        <v>0</v>
      </c>
    </row>
    <row r="12475" spans="1:9">
      <c r="A12475" s="7">
        <v>12473.5</v>
      </c>
      <c r="B12475" s="7">
        <v>0</v>
      </c>
      <c r="C12475" s="7"/>
      <c r="D12475" s="7"/>
      <c r="E12475" s="7"/>
      <c r="H12475">
        <v>12473.5</v>
      </c>
      <c r="I12475">
        <v>0</v>
      </c>
    </row>
    <row r="12476" spans="1:9">
      <c r="A12476" s="7">
        <v>12474.5</v>
      </c>
      <c r="B12476" s="7">
        <v>0</v>
      </c>
      <c r="C12476" s="7"/>
      <c r="D12476" s="7"/>
      <c r="E12476" s="7"/>
      <c r="H12476">
        <v>12474.5</v>
      </c>
      <c r="I12476">
        <v>0</v>
      </c>
    </row>
    <row r="12477" spans="1:9">
      <c r="A12477" s="7">
        <v>12475.5</v>
      </c>
      <c r="B12477" s="7">
        <v>0</v>
      </c>
      <c r="C12477" s="7"/>
      <c r="D12477" s="7"/>
      <c r="E12477" s="7"/>
      <c r="H12477">
        <v>12475.5</v>
      </c>
      <c r="I12477">
        <v>0</v>
      </c>
    </row>
    <row r="12478" spans="1:9">
      <c r="A12478" s="7">
        <v>12476.5</v>
      </c>
      <c r="B12478" s="7">
        <v>0</v>
      </c>
      <c r="C12478" s="7"/>
      <c r="D12478" s="7"/>
      <c r="E12478" s="7"/>
      <c r="H12478">
        <v>12476.5</v>
      </c>
      <c r="I12478">
        <v>0</v>
      </c>
    </row>
    <row r="12479" spans="1:9">
      <c r="A12479" s="7">
        <v>12477.5</v>
      </c>
      <c r="B12479" s="7">
        <v>0</v>
      </c>
      <c r="C12479" s="7"/>
      <c r="D12479" s="7"/>
      <c r="E12479" s="7"/>
      <c r="H12479">
        <v>12477.5</v>
      </c>
      <c r="I12479">
        <v>0</v>
      </c>
    </row>
    <row r="12480" spans="1:9">
      <c r="A12480" s="7">
        <v>12478.5</v>
      </c>
      <c r="B12480" s="7">
        <v>0</v>
      </c>
      <c r="C12480" s="7"/>
      <c r="D12480" s="7"/>
      <c r="E12480" s="7"/>
      <c r="H12480">
        <v>12478.5</v>
      </c>
      <c r="I12480">
        <v>0</v>
      </c>
    </row>
    <row r="12481" spans="1:9">
      <c r="A12481" s="7">
        <v>12479.5</v>
      </c>
      <c r="B12481" s="7">
        <v>0</v>
      </c>
      <c r="C12481" s="7"/>
      <c r="D12481" s="7"/>
      <c r="E12481" s="7"/>
      <c r="H12481">
        <v>12479.5</v>
      </c>
      <c r="I12481">
        <v>0</v>
      </c>
    </row>
    <row r="12482" spans="1:9">
      <c r="A12482" s="7">
        <v>12480.5</v>
      </c>
      <c r="B12482" s="7">
        <v>0</v>
      </c>
      <c r="C12482" s="7"/>
      <c r="D12482" s="7"/>
      <c r="E12482" s="7"/>
      <c r="H12482">
        <v>12480.5</v>
      </c>
      <c r="I12482">
        <v>0</v>
      </c>
    </row>
    <row r="12483" spans="1:9">
      <c r="A12483" s="7">
        <v>12481.5</v>
      </c>
      <c r="B12483" s="7">
        <v>0</v>
      </c>
      <c r="C12483" s="7"/>
      <c r="D12483" s="7"/>
      <c r="E12483" s="7"/>
      <c r="H12483">
        <v>12481.5</v>
      </c>
      <c r="I12483">
        <v>0</v>
      </c>
    </row>
    <row r="12484" spans="1:9">
      <c r="A12484" s="7">
        <v>12482.5</v>
      </c>
      <c r="B12484" s="7">
        <v>0</v>
      </c>
      <c r="C12484" s="7"/>
      <c r="D12484" s="7"/>
      <c r="E12484" s="7"/>
      <c r="H12484">
        <v>12482.5</v>
      </c>
      <c r="I12484">
        <v>0</v>
      </c>
    </row>
    <row r="12485" spans="1:9">
      <c r="A12485" s="7">
        <v>12483.5</v>
      </c>
      <c r="B12485" s="7">
        <v>0</v>
      </c>
      <c r="C12485" s="7"/>
      <c r="D12485" s="7"/>
      <c r="E12485" s="7"/>
      <c r="H12485">
        <v>12483.5</v>
      </c>
      <c r="I12485">
        <v>0</v>
      </c>
    </row>
    <row r="12486" spans="1:9">
      <c r="A12486" s="7">
        <v>12484.5</v>
      </c>
      <c r="B12486" s="7">
        <v>0</v>
      </c>
      <c r="C12486" s="7"/>
      <c r="D12486" s="7"/>
      <c r="E12486" s="7"/>
      <c r="H12486">
        <v>12484.5</v>
      </c>
      <c r="I12486">
        <v>0</v>
      </c>
    </row>
    <row r="12487" spans="1:9">
      <c r="A12487" s="7">
        <v>12485.5</v>
      </c>
      <c r="B12487" s="7">
        <v>0</v>
      </c>
      <c r="C12487" s="7"/>
      <c r="D12487" s="7"/>
      <c r="E12487" s="7"/>
      <c r="H12487">
        <v>12485.5</v>
      </c>
      <c r="I12487">
        <v>0</v>
      </c>
    </row>
    <row r="12488" spans="1:9">
      <c r="A12488" s="7">
        <v>12486.5</v>
      </c>
      <c r="B12488" s="7">
        <v>0</v>
      </c>
      <c r="C12488" s="7"/>
      <c r="D12488" s="7"/>
      <c r="E12488" s="7"/>
      <c r="H12488">
        <v>12486.5</v>
      </c>
      <c r="I12488">
        <v>0</v>
      </c>
    </row>
    <row r="12489" spans="1:9">
      <c r="A12489" s="7">
        <v>12487.5</v>
      </c>
      <c r="B12489" s="7">
        <v>0</v>
      </c>
      <c r="C12489" s="7"/>
      <c r="D12489" s="7"/>
      <c r="E12489" s="7"/>
      <c r="H12489">
        <v>12487.5</v>
      </c>
      <c r="I12489">
        <v>0</v>
      </c>
    </row>
    <row r="12490" spans="1:9">
      <c r="A12490" s="7">
        <v>12488.5</v>
      </c>
      <c r="B12490" s="7">
        <v>0</v>
      </c>
      <c r="C12490" s="7"/>
      <c r="D12490" s="7"/>
      <c r="E12490" s="7"/>
      <c r="H12490">
        <v>12488.5</v>
      </c>
      <c r="I12490">
        <v>0</v>
      </c>
    </row>
    <row r="12491" spans="1:9">
      <c r="A12491" s="7">
        <v>12489.5</v>
      </c>
      <c r="B12491" s="7">
        <v>0</v>
      </c>
      <c r="C12491" s="7"/>
      <c r="D12491" s="7"/>
      <c r="E12491" s="7"/>
      <c r="H12491">
        <v>12489.5</v>
      </c>
      <c r="I12491">
        <v>0</v>
      </c>
    </row>
    <row r="12492" spans="1:9">
      <c r="A12492" s="7">
        <v>12490.5</v>
      </c>
      <c r="B12492" s="7">
        <v>0</v>
      </c>
      <c r="C12492" s="7"/>
      <c r="D12492" s="7"/>
      <c r="E12492" s="7"/>
      <c r="H12492">
        <v>12490.5</v>
      </c>
      <c r="I12492">
        <v>0</v>
      </c>
    </row>
    <row r="12493" spans="1:9">
      <c r="A12493" s="7">
        <v>12491.5</v>
      </c>
      <c r="B12493" s="7">
        <v>0</v>
      </c>
      <c r="C12493" s="7"/>
      <c r="D12493" s="7"/>
      <c r="E12493" s="7"/>
      <c r="H12493">
        <v>12491.5</v>
      </c>
      <c r="I12493">
        <v>0</v>
      </c>
    </row>
    <row r="12494" spans="1:9">
      <c r="A12494" s="7">
        <v>12492.5</v>
      </c>
      <c r="B12494" s="7">
        <v>0</v>
      </c>
      <c r="C12494" s="7"/>
      <c r="D12494" s="7"/>
      <c r="E12494" s="7"/>
      <c r="H12494">
        <v>12492.5</v>
      </c>
      <c r="I12494">
        <v>0</v>
      </c>
    </row>
    <row r="12495" spans="1:9">
      <c r="A12495" s="7">
        <v>12493.5</v>
      </c>
      <c r="B12495" s="7">
        <v>0</v>
      </c>
      <c r="C12495" s="7"/>
      <c r="D12495" s="7"/>
      <c r="E12495" s="7"/>
      <c r="H12495">
        <v>12493.5</v>
      </c>
      <c r="I12495">
        <v>0</v>
      </c>
    </row>
    <row r="12496" spans="1:9">
      <c r="A12496" s="7">
        <v>12494.5</v>
      </c>
      <c r="B12496" s="7">
        <v>0</v>
      </c>
      <c r="C12496" s="7"/>
      <c r="D12496" s="7"/>
      <c r="E12496" s="7"/>
      <c r="H12496">
        <v>12494.5</v>
      </c>
      <c r="I12496">
        <v>0</v>
      </c>
    </row>
    <row r="12497" spans="1:9">
      <c r="A12497" s="7">
        <v>12495.5</v>
      </c>
      <c r="B12497" s="7">
        <v>0</v>
      </c>
      <c r="C12497" s="7"/>
      <c r="D12497" s="7"/>
      <c r="E12497" s="7"/>
      <c r="H12497">
        <v>12495.5</v>
      </c>
      <c r="I12497">
        <v>0</v>
      </c>
    </row>
    <row r="12498" spans="1:9">
      <c r="A12498" s="7">
        <v>12496.5</v>
      </c>
      <c r="B12498" s="7">
        <v>0</v>
      </c>
      <c r="C12498" s="7"/>
      <c r="D12498" s="7"/>
      <c r="E12498" s="7"/>
      <c r="H12498">
        <v>12496.5</v>
      </c>
      <c r="I12498">
        <v>0</v>
      </c>
    </row>
    <row r="12499" spans="1:9">
      <c r="A12499" s="7">
        <v>12497.5</v>
      </c>
      <c r="B12499" s="7">
        <v>0</v>
      </c>
      <c r="C12499" s="7"/>
      <c r="D12499" s="7"/>
      <c r="E12499" s="7"/>
      <c r="H12499">
        <v>12497.5</v>
      </c>
      <c r="I12499">
        <v>0</v>
      </c>
    </row>
    <row r="12500" spans="1:9">
      <c r="A12500" s="7">
        <v>12498.5</v>
      </c>
      <c r="B12500" s="7">
        <v>0</v>
      </c>
      <c r="C12500" s="7"/>
      <c r="D12500" s="7"/>
      <c r="E12500" s="7"/>
      <c r="H12500">
        <v>12498.5</v>
      </c>
      <c r="I12500">
        <v>0</v>
      </c>
    </row>
    <row r="12501" spans="1:9">
      <c r="A12501" s="7">
        <v>12499.5</v>
      </c>
      <c r="B12501" s="7">
        <v>0</v>
      </c>
      <c r="C12501" s="7"/>
      <c r="D12501" s="7"/>
      <c r="E12501" s="7"/>
      <c r="H12501">
        <v>12499.5</v>
      </c>
      <c r="I12501">
        <v>0</v>
      </c>
    </row>
    <row r="12502" spans="1:9">
      <c r="A12502" s="7">
        <v>12500.5</v>
      </c>
      <c r="B12502" s="7">
        <v>1</v>
      </c>
      <c r="C12502" s="7"/>
      <c r="D12502" s="7"/>
      <c r="E12502" s="7"/>
      <c r="H12502">
        <v>12500.5</v>
      </c>
      <c r="I12502">
        <v>0</v>
      </c>
    </row>
    <row r="12503" spans="1:9">
      <c r="A12503" s="7">
        <v>12501.5</v>
      </c>
      <c r="B12503" s="7">
        <v>0</v>
      </c>
      <c r="C12503" s="7"/>
      <c r="D12503" s="7"/>
      <c r="E12503" s="7"/>
      <c r="H12503">
        <v>12501.5</v>
      </c>
      <c r="I12503">
        <v>0</v>
      </c>
    </row>
    <row r="12504" spans="1:9">
      <c r="A12504" s="7">
        <v>12502.5</v>
      </c>
      <c r="B12504" s="7">
        <v>0</v>
      </c>
      <c r="C12504" s="7"/>
      <c r="D12504" s="7"/>
      <c r="E12504" s="7"/>
      <c r="H12504">
        <v>12502.5</v>
      </c>
      <c r="I12504">
        <v>0</v>
      </c>
    </row>
    <row r="12505" spans="1:9">
      <c r="A12505" s="7">
        <v>12503.5</v>
      </c>
      <c r="B12505" s="7">
        <v>0</v>
      </c>
      <c r="C12505" s="7"/>
      <c r="D12505" s="7"/>
      <c r="E12505" s="7"/>
      <c r="H12505">
        <v>12503.5</v>
      </c>
      <c r="I12505">
        <v>0</v>
      </c>
    </row>
    <row r="12506" spans="1:9">
      <c r="A12506" s="7">
        <v>12504.5</v>
      </c>
      <c r="B12506" s="7">
        <v>0</v>
      </c>
      <c r="C12506" s="7"/>
      <c r="D12506" s="7"/>
      <c r="E12506" s="7"/>
      <c r="H12506">
        <v>12504.5</v>
      </c>
      <c r="I12506">
        <v>0</v>
      </c>
    </row>
    <row r="12507" spans="1:9">
      <c r="A12507" s="7">
        <v>12505.5</v>
      </c>
      <c r="B12507" s="7">
        <v>0</v>
      </c>
      <c r="C12507" s="7"/>
      <c r="D12507" s="7"/>
      <c r="E12507" s="7"/>
      <c r="H12507">
        <v>12505.5</v>
      </c>
      <c r="I12507">
        <v>0</v>
      </c>
    </row>
    <row r="12508" spans="1:9">
      <c r="A12508" s="7">
        <v>12506.5</v>
      </c>
      <c r="B12508" s="7">
        <v>0</v>
      </c>
      <c r="C12508" s="7"/>
      <c r="D12508" s="7"/>
      <c r="E12508" s="7"/>
      <c r="H12508">
        <v>12506.5</v>
      </c>
      <c r="I12508">
        <v>0</v>
      </c>
    </row>
    <row r="12509" spans="1:9">
      <c r="A12509" s="7">
        <v>12507.5</v>
      </c>
      <c r="B12509" s="7">
        <v>0</v>
      </c>
      <c r="C12509" s="7"/>
      <c r="D12509" s="7"/>
      <c r="E12509" s="7"/>
      <c r="H12509">
        <v>12507.5</v>
      </c>
      <c r="I12509">
        <v>0</v>
      </c>
    </row>
    <row r="12510" spans="1:9">
      <c r="A12510" s="7">
        <v>12508.5</v>
      </c>
      <c r="B12510" s="7">
        <v>0</v>
      </c>
      <c r="C12510" s="7"/>
      <c r="D12510" s="7"/>
      <c r="E12510" s="7"/>
      <c r="H12510">
        <v>12508.5</v>
      </c>
      <c r="I12510">
        <v>0</v>
      </c>
    </row>
    <row r="12511" spans="1:9">
      <c r="A12511" s="7">
        <v>12509.5</v>
      </c>
      <c r="B12511" s="7">
        <v>0</v>
      </c>
      <c r="C12511" s="7"/>
      <c r="D12511" s="7"/>
      <c r="E12511" s="7"/>
      <c r="H12511">
        <v>12509.5</v>
      </c>
      <c r="I12511">
        <v>0</v>
      </c>
    </row>
    <row r="12512" spans="1:9">
      <c r="A12512" s="7">
        <v>12510.5</v>
      </c>
      <c r="B12512" s="7">
        <v>0</v>
      </c>
      <c r="C12512" s="7"/>
      <c r="D12512" s="7"/>
      <c r="E12512" s="7"/>
      <c r="H12512">
        <v>12510.5</v>
      </c>
      <c r="I12512">
        <v>0</v>
      </c>
    </row>
    <row r="12513" spans="1:9">
      <c r="A12513" s="7">
        <v>12511.5</v>
      </c>
      <c r="B12513" s="7">
        <v>0</v>
      </c>
      <c r="C12513" s="7"/>
      <c r="D12513" s="7"/>
      <c r="E12513" s="7"/>
      <c r="H12513">
        <v>12511.5</v>
      </c>
      <c r="I12513">
        <v>0</v>
      </c>
    </row>
    <row r="12514" spans="1:9">
      <c r="A12514" s="7">
        <v>12512.5</v>
      </c>
      <c r="B12514" s="7">
        <v>0</v>
      </c>
      <c r="C12514" s="7"/>
      <c r="D12514" s="7"/>
      <c r="E12514" s="7"/>
      <c r="H12514">
        <v>12512.5</v>
      </c>
      <c r="I12514">
        <v>0</v>
      </c>
    </row>
    <row r="12515" spans="1:9">
      <c r="A12515" s="7">
        <v>12513.5</v>
      </c>
      <c r="B12515" s="7">
        <v>0</v>
      </c>
      <c r="C12515" s="7"/>
      <c r="D12515" s="7"/>
      <c r="E12515" s="7"/>
      <c r="H12515">
        <v>12513.5</v>
      </c>
      <c r="I12515">
        <v>0</v>
      </c>
    </row>
    <row r="12516" spans="1:9">
      <c r="A12516" s="7">
        <v>12514.5</v>
      </c>
      <c r="B12516" s="7">
        <v>0</v>
      </c>
      <c r="C12516" s="7"/>
      <c r="D12516" s="7"/>
      <c r="E12516" s="7"/>
      <c r="H12516">
        <v>12514.5</v>
      </c>
      <c r="I12516">
        <v>0</v>
      </c>
    </row>
    <row r="12517" spans="1:9">
      <c r="A12517" s="7">
        <v>12515.5</v>
      </c>
      <c r="B12517" s="7">
        <v>0</v>
      </c>
      <c r="C12517" s="7"/>
      <c r="D12517" s="7"/>
      <c r="E12517" s="7"/>
      <c r="H12517">
        <v>12515.5</v>
      </c>
      <c r="I12517">
        <v>0</v>
      </c>
    </row>
    <row r="12518" spans="1:9">
      <c r="A12518" s="7">
        <v>12516.5</v>
      </c>
      <c r="B12518" s="7">
        <v>0</v>
      </c>
      <c r="C12518" s="7"/>
      <c r="D12518" s="7"/>
      <c r="E12518" s="7"/>
      <c r="H12518">
        <v>12516.5</v>
      </c>
      <c r="I12518">
        <v>0</v>
      </c>
    </row>
    <row r="12519" spans="1:9">
      <c r="A12519" s="7">
        <v>12517.5</v>
      </c>
      <c r="B12519" s="7">
        <v>0</v>
      </c>
      <c r="C12519" s="7"/>
      <c r="D12519" s="7"/>
      <c r="E12519" s="7"/>
      <c r="H12519">
        <v>12517.5</v>
      </c>
      <c r="I12519">
        <v>0</v>
      </c>
    </row>
    <row r="12520" spans="1:9">
      <c r="A12520" s="7">
        <v>12518.5</v>
      </c>
      <c r="B12520" s="7">
        <v>0</v>
      </c>
      <c r="C12520" s="7"/>
      <c r="D12520" s="7"/>
      <c r="E12520" s="7"/>
      <c r="H12520">
        <v>12518.5</v>
      </c>
      <c r="I12520">
        <v>0</v>
      </c>
    </row>
    <row r="12521" spans="1:9">
      <c r="A12521" s="7">
        <v>12519.5</v>
      </c>
      <c r="B12521" s="7">
        <v>0</v>
      </c>
      <c r="C12521" s="7"/>
      <c r="D12521" s="7"/>
      <c r="E12521" s="7"/>
      <c r="H12521">
        <v>12519.5</v>
      </c>
      <c r="I12521">
        <v>0</v>
      </c>
    </row>
    <row r="12522" spans="1:9">
      <c r="A12522" s="7">
        <v>12520.5</v>
      </c>
      <c r="B12522" s="7">
        <v>0</v>
      </c>
      <c r="C12522" s="7"/>
      <c r="D12522" s="7"/>
      <c r="E12522" s="7"/>
      <c r="H12522">
        <v>12520.5</v>
      </c>
      <c r="I12522">
        <v>0</v>
      </c>
    </row>
    <row r="12523" spans="1:9">
      <c r="A12523" s="7">
        <v>12521.5</v>
      </c>
      <c r="B12523" s="7">
        <v>0</v>
      </c>
      <c r="C12523" s="7"/>
      <c r="D12523" s="7"/>
      <c r="E12523" s="7"/>
      <c r="H12523">
        <v>12521.5</v>
      </c>
      <c r="I12523">
        <v>0</v>
      </c>
    </row>
    <row r="12524" spans="1:9">
      <c r="A12524" s="7">
        <v>12522.5</v>
      </c>
      <c r="B12524" s="7">
        <v>0</v>
      </c>
      <c r="C12524" s="7"/>
      <c r="D12524" s="7"/>
      <c r="E12524" s="7"/>
      <c r="H12524">
        <v>12522.5</v>
      </c>
      <c r="I12524">
        <v>0</v>
      </c>
    </row>
    <row r="12525" spans="1:9">
      <c r="A12525" s="7">
        <v>12523.5</v>
      </c>
      <c r="B12525" s="7">
        <v>0</v>
      </c>
      <c r="C12525" s="7"/>
      <c r="D12525" s="7"/>
      <c r="E12525" s="7"/>
      <c r="H12525">
        <v>12523.5</v>
      </c>
      <c r="I12525">
        <v>0</v>
      </c>
    </row>
    <row r="12526" spans="1:9">
      <c r="A12526" s="7">
        <v>12524.5</v>
      </c>
      <c r="B12526" s="7">
        <v>0</v>
      </c>
      <c r="C12526" s="7"/>
      <c r="D12526" s="7"/>
      <c r="E12526" s="7"/>
      <c r="H12526">
        <v>12524.5</v>
      </c>
      <c r="I12526">
        <v>0</v>
      </c>
    </row>
    <row r="12527" spans="1:9">
      <c r="A12527" s="7">
        <v>12525.5</v>
      </c>
      <c r="B12527" s="7">
        <v>0</v>
      </c>
      <c r="C12527" s="7"/>
      <c r="D12527" s="7"/>
      <c r="E12527" s="7"/>
      <c r="H12527">
        <v>12525.5</v>
      </c>
      <c r="I12527">
        <v>0</v>
      </c>
    </row>
    <row r="12528" spans="1:9">
      <c r="A12528" s="7">
        <v>12526.5</v>
      </c>
      <c r="B12528" s="7">
        <v>0</v>
      </c>
      <c r="C12528" s="7"/>
      <c r="D12528" s="7"/>
      <c r="E12528" s="7"/>
      <c r="H12528">
        <v>12526.5</v>
      </c>
      <c r="I12528">
        <v>0</v>
      </c>
    </row>
    <row r="12529" spans="1:9">
      <c r="A12529" s="7">
        <v>12527.5</v>
      </c>
      <c r="B12529" s="7">
        <v>0</v>
      </c>
      <c r="C12529" s="7"/>
      <c r="D12529" s="7"/>
      <c r="E12529" s="7"/>
      <c r="H12529">
        <v>12527.5</v>
      </c>
      <c r="I12529">
        <v>0</v>
      </c>
    </row>
    <row r="12530" spans="1:9">
      <c r="A12530" s="7">
        <v>12528.5</v>
      </c>
      <c r="B12530" s="7">
        <v>0</v>
      </c>
      <c r="C12530" s="7"/>
      <c r="D12530" s="7"/>
      <c r="E12530" s="7"/>
      <c r="H12530">
        <v>12528.5</v>
      </c>
      <c r="I12530">
        <v>0</v>
      </c>
    </row>
    <row r="12531" spans="1:9">
      <c r="A12531" s="7">
        <v>12529.5</v>
      </c>
      <c r="B12531" s="7">
        <v>0</v>
      </c>
      <c r="C12531" s="7"/>
      <c r="D12531" s="7"/>
      <c r="E12531" s="7"/>
      <c r="H12531">
        <v>12529.5</v>
      </c>
      <c r="I12531">
        <v>0</v>
      </c>
    </row>
    <row r="12532" spans="1:9">
      <c r="A12532" s="7">
        <v>12530.5</v>
      </c>
      <c r="B12532" s="7">
        <v>0</v>
      </c>
      <c r="C12532" s="7"/>
      <c r="D12532" s="7"/>
      <c r="E12532" s="7"/>
      <c r="H12532">
        <v>12530.5</v>
      </c>
      <c r="I12532">
        <v>0</v>
      </c>
    </row>
    <row r="12533" spans="1:9">
      <c r="A12533" s="7">
        <v>12531.5</v>
      </c>
      <c r="B12533" s="7">
        <v>0</v>
      </c>
      <c r="C12533" s="7"/>
      <c r="D12533" s="7"/>
      <c r="E12533" s="7"/>
      <c r="H12533">
        <v>12531.5</v>
      </c>
      <c r="I12533">
        <v>0</v>
      </c>
    </row>
    <row r="12534" spans="1:9">
      <c r="A12534" s="7">
        <v>12532.5</v>
      </c>
      <c r="B12534" s="7">
        <v>0</v>
      </c>
      <c r="C12534" s="7"/>
      <c r="D12534" s="7"/>
      <c r="E12534" s="7"/>
      <c r="H12534">
        <v>12532.5</v>
      </c>
      <c r="I12534">
        <v>0</v>
      </c>
    </row>
    <row r="12535" spans="1:9">
      <c r="A12535" s="7">
        <v>12533.5</v>
      </c>
      <c r="B12535" s="7">
        <v>0</v>
      </c>
      <c r="C12535" s="7"/>
      <c r="D12535" s="7"/>
      <c r="E12535" s="7"/>
      <c r="H12535">
        <v>12533.5</v>
      </c>
      <c r="I12535">
        <v>0</v>
      </c>
    </row>
    <row r="12536" spans="1:9">
      <c r="A12536" s="7">
        <v>12534.5</v>
      </c>
      <c r="B12536" s="7">
        <v>0</v>
      </c>
      <c r="C12536" s="7"/>
      <c r="D12536" s="7"/>
      <c r="E12536" s="7"/>
      <c r="H12536">
        <v>12534.5</v>
      </c>
      <c r="I12536">
        <v>0</v>
      </c>
    </row>
    <row r="12537" spans="1:9">
      <c r="A12537" s="7">
        <v>12535.5</v>
      </c>
      <c r="B12537" s="7">
        <v>0</v>
      </c>
      <c r="C12537" s="7"/>
      <c r="D12537" s="7"/>
      <c r="E12537" s="7"/>
      <c r="H12537">
        <v>12535.5</v>
      </c>
      <c r="I12537">
        <v>0</v>
      </c>
    </row>
    <row r="12538" spans="1:9">
      <c r="A12538" s="7">
        <v>12536.5</v>
      </c>
      <c r="B12538" s="7">
        <v>0</v>
      </c>
      <c r="C12538" s="7"/>
      <c r="D12538" s="7"/>
      <c r="E12538" s="7"/>
      <c r="H12538">
        <v>12536.5</v>
      </c>
      <c r="I12538">
        <v>0</v>
      </c>
    </row>
    <row r="12539" spans="1:9">
      <c r="A12539" s="7">
        <v>12537.5</v>
      </c>
      <c r="B12539" s="7">
        <v>0</v>
      </c>
      <c r="C12539" s="7"/>
      <c r="D12539" s="7"/>
      <c r="E12539" s="7"/>
      <c r="H12539">
        <v>12537.5</v>
      </c>
      <c r="I12539">
        <v>0</v>
      </c>
    </row>
    <row r="12540" spans="1:9">
      <c r="A12540" s="7">
        <v>12538.5</v>
      </c>
      <c r="B12540" s="7">
        <v>0</v>
      </c>
      <c r="C12540" s="7"/>
      <c r="D12540" s="7"/>
      <c r="E12540" s="7"/>
      <c r="H12540">
        <v>12538.5</v>
      </c>
      <c r="I12540">
        <v>0</v>
      </c>
    </row>
    <row r="12541" spans="1:9">
      <c r="A12541" s="7">
        <v>12539.5</v>
      </c>
      <c r="B12541" s="7">
        <v>0</v>
      </c>
      <c r="C12541" s="7"/>
      <c r="D12541" s="7"/>
      <c r="E12541" s="7"/>
      <c r="H12541">
        <v>12539.5</v>
      </c>
      <c r="I12541">
        <v>0</v>
      </c>
    </row>
    <row r="12542" spans="1:9">
      <c r="A12542" s="7">
        <v>12540.5</v>
      </c>
      <c r="B12542" s="7">
        <v>0</v>
      </c>
      <c r="C12542" s="7"/>
      <c r="D12542" s="7"/>
      <c r="E12542" s="7"/>
      <c r="H12542">
        <v>12540.5</v>
      </c>
      <c r="I12542">
        <v>0</v>
      </c>
    </row>
    <row r="12543" spans="1:9">
      <c r="A12543" s="7">
        <v>12541.5</v>
      </c>
      <c r="B12543" s="7">
        <v>0</v>
      </c>
      <c r="C12543" s="7"/>
      <c r="D12543" s="7"/>
      <c r="E12543" s="7"/>
      <c r="H12543">
        <v>12541.5</v>
      </c>
      <c r="I12543">
        <v>0</v>
      </c>
    </row>
    <row r="12544" spans="1:9">
      <c r="A12544" s="7">
        <v>12542.5</v>
      </c>
      <c r="B12544" s="7">
        <v>0</v>
      </c>
      <c r="C12544" s="7"/>
      <c r="D12544" s="7"/>
      <c r="E12544" s="7"/>
      <c r="H12544">
        <v>12542.5</v>
      </c>
      <c r="I12544">
        <v>0</v>
      </c>
    </row>
    <row r="12545" spans="1:9">
      <c r="A12545" s="7">
        <v>12543.5</v>
      </c>
      <c r="B12545" s="7">
        <v>0</v>
      </c>
      <c r="C12545" s="7"/>
      <c r="D12545" s="7"/>
      <c r="E12545" s="7"/>
      <c r="H12545">
        <v>12543.5</v>
      </c>
      <c r="I12545">
        <v>0</v>
      </c>
    </row>
    <row r="12546" spans="1:9">
      <c r="A12546" s="7">
        <v>12544.5</v>
      </c>
      <c r="B12546" s="7">
        <v>0</v>
      </c>
      <c r="C12546" s="7"/>
      <c r="D12546" s="7"/>
      <c r="E12546" s="7"/>
      <c r="H12546">
        <v>12544.5</v>
      </c>
      <c r="I12546">
        <v>0</v>
      </c>
    </row>
    <row r="12547" spans="1:9">
      <c r="A12547" s="7">
        <v>12545.5</v>
      </c>
      <c r="B12547" s="7">
        <v>0</v>
      </c>
      <c r="C12547" s="7"/>
      <c r="D12547" s="7"/>
      <c r="E12547" s="7"/>
      <c r="H12547">
        <v>12545.5</v>
      </c>
      <c r="I12547">
        <v>0</v>
      </c>
    </row>
    <row r="12548" spans="1:9">
      <c r="A12548" s="7">
        <v>12546.5</v>
      </c>
      <c r="B12548" s="7">
        <v>0</v>
      </c>
      <c r="C12548" s="7"/>
      <c r="D12548" s="7"/>
      <c r="E12548" s="7"/>
      <c r="H12548">
        <v>12546.5</v>
      </c>
      <c r="I12548">
        <v>0</v>
      </c>
    </row>
    <row r="12549" spans="1:9">
      <c r="A12549" s="7">
        <v>12547.5</v>
      </c>
      <c r="B12549" s="7">
        <v>0</v>
      </c>
      <c r="C12549" s="7"/>
      <c r="D12549" s="7"/>
      <c r="E12549" s="7"/>
      <c r="H12549">
        <v>12547.5</v>
      </c>
      <c r="I12549">
        <v>0</v>
      </c>
    </row>
    <row r="12550" spans="1:9">
      <c r="A12550" s="7">
        <v>12548.5</v>
      </c>
      <c r="B12550" s="7">
        <v>0</v>
      </c>
      <c r="C12550" s="7"/>
      <c r="D12550" s="7"/>
      <c r="E12550" s="7"/>
      <c r="H12550">
        <v>12548.5</v>
      </c>
      <c r="I12550">
        <v>0</v>
      </c>
    </row>
    <row r="12551" spans="1:9">
      <c r="A12551" s="7">
        <v>12549.5</v>
      </c>
      <c r="B12551" s="7">
        <v>0</v>
      </c>
      <c r="C12551" s="7"/>
      <c r="D12551" s="7"/>
      <c r="E12551" s="7"/>
      <c r="H12551">
        <v>12549.5</v>
      </c>
      <c r="I12551">
        <v>0</v>
      </c>
    </row>
    <row r="12552" spans="1:9">
      <c r="A12552" s="7">
        <v>12550.5</v>
      </c>
      <c r="B12552" s="7">
        <v>0</v>
      </c>
      <c r="C12552" s="7"/>
      <c r="D12552" s="7"/>
      <c r="E12552" s="7"/>
      <c r="H12552">
        <v>12550.5</v>
      </c>
      <c r="I12552">
        <v>0</v>
      </c>
    </row>
    <row r="12553" spans="1:9">
      <c r="A12553" s="7">
        <v>12551.5</v>
      </c>
      <c r="B12553" s="7">
        <v>0</v>
      </c>
      <c r="C12553" s="7"/>
      <c r="D12553" s="7"/>
      <c r="E12553" s="7"/>
      <c r="H12553">
        <v>12551.5</v>
      </c>
      <c r="I12553">
        <v>0</v>
      </c>
    </row>
    <row r="12554" spans="1:9">
      <c r="A12554" s="7">
        <v>12552.5</v>
      </c>
      <c r="B12554" s="7">
        <v>0</v>
      </c>
      <c r="C12554" s="7"/>
      <c r="D12554" s="7"/>
      <c r="E12554" s="7"/>
      <c r="H12554">
        <v>12552.5</v>
      </c>
      <c r="I12554">
        <v>0</v>
      </c>
    </row>
    <row r="12555" spans="1:9">
      <c r="A12555" s="7">
        <v>12553.5</v>
      </c>
      <c r="B12555" s="7">
        <v>0</v>
      </c>
      <c r="C12555" s="7"/>
      <c r="D12555" s="7"/>
      <c r="E12555" s="7"/>
      <c r="H12555">
        <v>12553.5</v>
      </c>
      <c r="I12555">
        <v>0</v>
      </c>
    </row>
    <row r="12556" spans="1:9">
      <c r="A12556" s="7">
        <v>12554.5</v>
      </c>
      <c r="B12556" s="7">
        <v>0</v>
      </c>
      <c r="C12556" s="7"/>
      <c r="D12556" s="7"/>
      <c r="E12556" s="7"/>
      <c r="H12556">
        <v>12554.5</v>
      </c>
      <c r="I12556">
        <v>0</v>
      </c>
    </row>
    <row r="12557" spans="1:9">
      <c r="A12557" s="7">
        <v>12555.5</v>
      </c>
      <c r="B12557" s="7">
        <v>0</v>
      </c>
      <c r="C12557" s="7"/>
      <c r="D12557" s="7"/>
      <c r="E12557" s="7"/>
      <c r="H12557">
        <v>12555.5</v>
      </c>
      <c r="I12557">
        <v>0</v>
      </c>
    </row>
    <row r="12558" spans="1:9">
      <c r="A12558" s="7">
        <v>12556.5</v>
      </c>
      <c r="B12558" s="7">
        <v>0</v>
      </c>
      <c r="C12558" s="7"/>
      <c r="D12558" s="7"/>
      <c r="E12558" s="7"/>
      <c r="H12558">
        <v>12556.5</v>
      </c>
      <c r="I12558">
        <v>0</v>
      </c>
    </row>
    <row r="12559" spans="1:9">
      <c r="A12559" s="7">
        <v>12557.5</v>
      </c>
      <c r="B12559" s="7">
        <v>0</v>
      </c>
      <c r="C12559" s="7"/>
      <c r="D12559" s="7"/>
      <c r="E12559" s="7"/>
      <c r="H12559">
        <v>12557.5</v>
      </c>
      <c r="I12559">
        <v>0</v>
      </c>
    </row>
    <row r="12560" spans="1:9">
      <c r="A12560" s="7">
        <v>12558.5</v>
      </c>
      <c r="B12560" s="7">
        <v>0</v>
      </c>
      <c r="C12560" s="7"/>
      <c r="D12560" s="7"/>
      <c r="E12560" s="7"/>
      <c r="H12560">
        <v>12558.5</v>
      </c>
      <c r="I12560">
        <v>0</v>
      </c>
    </row>
    <row r="12561" spans="1:9">
      <c r="A12561" s="7">
        <v>12559.5</v>
      </c>
      <c r="B12561" s="7">
        <v>0</v>
      </c>
      <c r="C12561" s="7"/>
      <c r="D12561" s="7"/>
      <c r="E12561" s="7"/>
      <c r="H12561">
        <v>12559.5</v>
      </c>
      <c r="I12561">
        <v>0</v>
      </c>
    </row>
    <row r="12562" spans="1:9">
      <c r="A12562" s="7">
        <v>12560.5</v>
      </c>
      <c r="B12562" s="7">
        <v>0</v>
      </c>
      <c r="C12562" s="7"/>
      <c r="D12562" s="7"/>
      <c r="E12562" s="7"/>
      <c r="H12562">
        <v>12560.5</v>
      </c>
      <c r="I12562">
        <v>0</v>
      </c>
    </row>
    <row r="12563" spans="1:9">
      <c r="A12563" s="7">
        <v>12561.5</v>
      </c>
      <c r="B12563" s="7">
        <v>0</v>
      </c>
      <c r="C12563" s="7"/>
      <c r="D12563" s="7"/>
      <c r="E12563" s="7"/>
      <c r="H12563">
        <v>12561.5</v>
      </c>
      <c r="I12563">
        <v>0</v>
      </c>
    </row>
    <row r="12564" spans="1:9">
      <c r="A12564" s="7">
        <v>12562.5</v>
      </c>
      <c r="B12564" s="7">
        <v>0</v>
      </c>
      <c r="C12564" s="7"/>
      <c r="D12564" s="7"/>
      <c r="E12564" s="7"/>
      <c r="H12564">
        <v>12562.5</v>
      </c>
      <c r="I12564">
        <v>0</v>
      </c>
    </row>
    <row r="12565" spans="1:9">
      <c r="A12565" s="7">
        <v>12563.5</v>
      </c>
      <c r="B12565" s="7">
        <v>0</v>
      </c>
      <c r="C12565" s="7"/>
      <c r="D12565" s="7"/>
      <c r="E12565" s="7"/>
      <c r="H12565">
        <v>12563.5</v>
      </c>
      <c r="I12565">
        <v>0</v>
      </c>
    </row>
    <row r="12566" spans="1:9">
      <c r="A12566" s="7">
        <v>12564.5</v>
      </c>
      <c r="B12566" s="7">
        <v>0</v>
      </c>
      <c r="C12566" s="7"/>
      <c r="D12566" s="7"/>
      <c r="E12566" s="7"/>
      <c r="H12566">
        <v>12564.5</v>
      </c>
      <c r="I12566">
        <v>0</v>
      </c>
    </row>
    <row r="12567" spans="1:9">
      <c r="A12567" s="7">
        <v>12565.5</v>
      </c>
      <c r="B12567" s="7">
        <v>0</v>
      </c>
      <c r="C12567" s="7"/>
      <c r="D12567" s="7"/>
      <c r="E12567" s="7"/>
      <c r="H12567">
        <v>12565.5</v>
      </c>
      <c r="I12567">
        <v>0</v>
      </c>
    </row>
    <row r="12568" spans="1:9">
      <c r="A12568" s="7">
        <v>12566.5</v>
      </c>
      <c r="B12568" s="7">
        <v>0</v>
      </c>
      <c r="C12568" s="7"/>
      <c r="D12568" s="7"/>
      <c r="E12568" s="7"/>
      <c r="H12568">
        <v>12566.5</v>
      </c>
      <c r="I12568">
        <v>0</v>
      </c>
    </row>
    <row r="12569" spans="1:9">
      <c r="A12569" s="7">
        <v>12567.5</v>
      </c>
      <c r="B12569" s="7">
        <v>0</v>
      </c>
      <c r="C12569" s="7"/>
      <c r="D12569" s="7"/>
      <c r="E12569" s="7"/>
      <c r="H12569">
        <v>12567.5</v>
      </c>
      <c r="I12569">
        <v>0</v>
      </c>
    </row>
    <row r="12570" spans="1:9">
      <c r="A12570" s="7">
        <v>12568.5</v>
      </c>
      <c r="B12570" s="7">
        <v>0</v>
      </c>
      <c r="C12570" s="7"/>
      <c r="D12570" s="7"/>
      <c r="E12570" s="7"/>
      <c r="H12570">
        <v>12568.5</v>
      </c>
      <c r="I12570">
        <v>0</v>
      </c>
    </row>
    <row r="12571" spans="1:9">
      <c r="A12571" s="7">
        <v>12569.5</v>
      </c>
      <c r="B12571" s="7">
        <v>0</v>
      </c>
      <c r="C12571" s="7"/>
      <c r="D12571" s="7"/>
      <c r="E12571" s="7"/>
      <c r="H12571">
        <v>12569.5</v>
      </c>
      <c r="I12571">
        <v>0</v>
      </c>
    </row>
    <row r="12572" spans="1:9">
      <c r="A12572" s="7">
        <v>12570.5</v>
      </c>
      <c r="B12572" s="7">
        <v>0</v>
      </c>
      <c r="C12572" s="7"/>
      <c r="D12572" s="7"/>
      <c r="E12572" s="7"/>
      <c r="H12572">
        <v>12570.5</v>
      </c>
      <c r="I12572">
        <v>0</v>
      </c>
    </row>
    <row r="12573" spans="1:9">
      <c r="A12573" s="7">
        <v>12571.5</v>
      </c>
      <c r="B12573" s="7">
        <v>0</v>
      </c>
      <c r="C12573" s="7"/>
      <c r="D12573" s="7"/>
      <c r="E12573" s="7"/>
      <c r="H12573">
        <v>12571.5</v>
      </c>
      <c r="I12573">
        <v>0</v>
      </c>
    </row>
    <row r="12574" spans="1:9">
      <c r="A12574" s="7">
        <v>12572.5</v>
      </c>
      <c r="B12574" s="7">
        <v>0</v>
      </c>
      <c r="C12574" s="7"/>
      <c r="D12574" s="7"/>
      <c r="E12574" s="7"/>
      <c r="H12574">
        <v>12572.5</v>
      </c>
      <c r="I12574">
        <v>0</v>
      </c>
    </row>
    <row r="12575" spans="1:9">
      <c r="A12575" s="7">
        <v>12573.5</v>
      </c>
      <c r="B12575" s="7">
        <v>0</v>
      </c>
      <c r="C12575" s="7"/>
      <c r="D12575" s="7"/>
      <c r="E12575" s="7"/>
      <c r="H12575">
        <v>12573.5</v>
      </c>
      <c r="I12575">
        <v>1</v>
      </c>
    </row>
    <row r="12576" spans="1:9">
      <c r="A12576" s="7">
        <v>12574.5</v>
      </c>
      <c r="B12576" s="7">
        <v>0</v>
      </c>
      <c r="C12576" s="7"/>
      <c r="D12576" s="7"/>
      <c r="E12576" s="7"/>
      <c r="H12576">
        <v>12574.5</v>
      </c>
      <c r="I12576">
        <v>0</v>
      </c>
    </row>
    <row r="12577" spans="1:9">
      <c r="A12577" s="7">
        <v>12575.5</v>
      </c>
      <c r="B12577" s="7">
        <v>0</v>
      </c>
      <c r="C12577" s="7"/>
      <c r="D12577" s="7"/>
      <c r="E12577" s="7"/>
      <c r="H12577">
        <v>12575.5</v>
      </c>
      <c r="I12577">
        <v>1</v>
      </c>
    </row>
    <row r="12578" spans="1:9">
      <c r="A12578" s="7">
        <v>12576.5</v>
      </c>
      <c r="B12578" s="7">
        <v>0</v>
      </c>
      <c r="C12578" s="7"/>
      <c r="D12578" s="7"/>
      <c r="E12578" s="7"/>
      <c r="H12578">
        <v>12576.5</v>
      </c>
      <c r="I12578">
        <v>0</v>
      </c>
    </row>
    <row r="12579" spans="1:9">
      <c r="A12579" s="7">
        <v>12577.5</v>
      </c>
      <c r="B12579" s="7">
        <v>0</v>
      </c>
      <c r="C12579" s="7"/>
      <c r="D12579" s="7"/>
      <c r="E12579" s="7"/>
      <c r="H12579">
        <v>12577.5</v>
      </c>
      <c r="I12579">
        <v>0</v>
      </c>
    </row>
    <row r="12580" spans="1:9">
      <c r="A12580" s="7">
        <v>12578.5</v>
      </c>
      <c r="B12580" s="7">
        <v>0</v>
      </c>
      <c r="C12580" s="7"/>
      <c r="D12580" s="7"/>
      <c r="E12580" s="7"/>
      <c r="H12580">
        <v>12578.5</v>
      </c>
      <c r="I12580">
        <v>0</v>
      </c>
    </row>
    <row r="12581" spans="1:9">
      <c r="A12581" s="7">
        <v>12579.5</v>
      </c>
      <c r="B12581" s="7">
        <v>0</v>
      </c>
      <c r="C12581" s="7"/>
      <c r="D12581" s="7"/>
      <c r="E12581" s="7"/>
      <c r="H12581">
        <v>12579.5</v>
      </c>
      <c r="I12581">
        <v>0</v>
      </c>
    </row>
    <row r="12582" spans="1:9">
      <c r="A12582" s="7">
        <v>12580.5</v>
      </c>
      <c r="B12582" s="7">
        <v>0</v>
      </c>
      <c r="C12582" s="7"/>
      <c r="D12582" s="7"/>
      <c r="E12582" s="7"/>
      <c r="H12582">
        <v>12580.5</v>
      </c>
      <c r="I12582">
        <v>0</v>
      </c>
    </row>
    <row r="12583" spans="1:9">
      <c r="A12583" s="7">
        <v>12581.5</v>
      </c>
      <c r="B12583" s="7">
        <v>0</v>
      </c>
      <c r="C12583" s="7"/>
      <c r="D12583" s="7"/>
      <c r="E12583" s="7"/>
      <c r="H12583">
        <v>12581.5</v>
      </c>
      <c r="I12583">
        <v>0</v>
      </c>
    </row>
    <row r="12584" spans="1:9">
      <c r="A12584" s="7">
        <v>12582.5</v>
      </c>
      <c r="B12584" s="7">
        <v>0</v>
      </c>
      <c r="C12584" s="7"/>
      <c r="D12584" s="7"/>
      <c r="E12584" s="7"/>
      <c r="H12584">
        <v>12582.5</v>
      </c>
      <c r="I12584">
        <v>0</v>
      </c>
    </row>
    <row r="12585" spans="1:9">
      <c r="A12585" s="7">
        <v>12583.5</v>
      </c>
      <c r="B12585" s="7">
        <v>0</v>
      </c>
      <c r="C12585" s="7"/>
      <c r="D12585" s="7"/>
      <c r="E12585" s="7"/>
      <c r="H12585">
        <v>12583.5</v>
      </c>
      <c r="I12585">
        <v>0</v>
      </c>
    </row>
    <row r="12586" spans="1:9">
      <c r="A12586" s="7">
        <v>12584.5</v>
      </c>
      <c r="B12586" s="7">
        <v>0</v>
      </c>
      <c r="C12586" s="7"/>
      <c r="D12586" s="7"/>
      <c r="E12586" s="7"/>
      <c r="H12586">
        <v>12584.5</v>
      </c>
      <c r="I12586">
        <v>0</v>
      </c>
    </row>
    <row r="12587" spans="1:9">
      <c r="A12587" s="7">
        <v>12585.5</v>
      </c>
      <c r="B12587" s="7">
        <v>0</v>
      </c>
      <c r="C12587" s="7"/>
      <c r="D12587" s="7"/>
      <c r="E12587" s="7"/>
      <c r="H12587">
        <v>12585.5</v>
      </c>
      <c r="I12587">
        <v>0</v>
      </c>
    </row>
    <row r="12588" spans="1:9">
      <c r="A12588" s="7">
        <v>12586.5</v>
      </c>
      <c r="B12588" s="7">
        <v>0</v>
      </c>
      <c r="C12588" s="7"/>
      <c r="D12588" s="7"/>
      <c r="E12588" s="7"/>
      <c r="H12588">
        <v>12586.5</v>
      </c>
      <c r="I12588">
        <v>0</v>
      </c>
    </row>
    <row r="12589" spans="1:9">
      <c r="A12589" s="7">
        <v>12587.5</v>
      </c>
      <c r="B12589" s="7">
        <v>0</v>
      </c>
      <c r="C12589" s="7"/>
      <c r="D12589" s="7"/>
      <c r="E12589" s="7"/>
      <c r="H12589">
        <v>12587.5</v>
      </c>
      <c r="I12589">
        <v>0</v>
      </c>
    </row>
    <row r="12590" spans="1:9">
      <c r="A12590" s="7">
        <v>12588.5</v>
      </c>
      <c r="B12590" s="7">
        <v>0</v>
      </c>
      <c r="C12590" s="7"/>
      <c r="D12590" s="7"/>
      <c r="E12590" s="7"/>
      <c r="H12590">
        <v>12588.5</v>
      </c>
      <c r="I12590">
        <v>0</v>
      </c>
    </row>
    <row r="12591" spans="1:9">
      <c r="A12591" s="7">
        <v>12589.5</v>
      </c>
      <c r="B12591" s="7">
        <v>0</v>
      </c>
      <c r="C12591" s="7"/>
      <c r="D12591" s="7"/>
      <c r="E12591" s="7"/>
      <c r="H12591">
        <v>12589.5</v>
      </c>
      <c r="I12591">
        <v>0</v>
      </c>
    </row>
    <row r="12592" spans="1:9">
      <c r="A12592" s="7">
        <v>12590.5</v>
      </c>
      <c r="B12592" s="7">
        <v>0</v>
      </c>
      <c r="C12592" s="7"/>
      <c r="D12592" s="7"/>
      <c r="E12592" s="7"/>
      <c r="H12592">
        <v>12590.5</v>
      </c>
      <c r="I12592">
        <v>0</v>
      </c>
    </row>
    <row r="12593" spans="1:9">
      <c r="A12593" s="7">
        <v>12591.5</v>
      </c>
      <c r="B12593" s="7">
        <v>0</v>
      </c>
      <c r="C12593" s="7"/>
      <c r="D12593" s="7"/>
      <c r="E12593" s="7"/>
      <c r="H12593">
        <v>12591.5</v>
      </c>
      <c r="I12593">
        <v>0</v>
      </c>
    </row>
    <row r="12594" spans="1:9">
      <c r="A12594" s="7">
        <v>12592.5</v>
      </c>
      <c r="B12594" s="7">
        <v>0</v>
      </c>
      <c r="C12594" s="7"/>
      <c r="D12594" s="7"/>
      <c r="E12594" s="7"/>
      <c r="H12594">
        <v>12592.5</v>
      </c>
      <c r="I12594">
        <v>0</v>
      </c>
    </row>
    <row r="12595" spans="1:9">
      <c r="A12595" s="7">
        <v>12593.5</v>
      </c>
      <c r="B12595" s="7">
        <v>0</v>
      </c>
      <c r="C12595" s="7"/>
      <c r="D12595" s="7"/>
      <c r="E12595" s="7"/>
      <c r="H12595">
        <v>12593.5</v>
      </c>
      <c r="I12595">
        <v>0</v>
      </c>
    </row>
    <row r="12596" spans="1:9">
      <c r="A12596" s="7">
        <v>12594.5</v>
      </c>
      <c r="B12596" s="7">
        <v>0</v>
      </c>
      <c r="C12596" s="7"/>
      <c r="D12596" s="7"/>
      <c r="E12596" s="7"/>
      <c r="H12596">
        <v>12594.5</v>
      </c>
      <c r="I12596">
        <v>0</v>
      </c>
    </row>
    <row r="12597" spans="1:9">
      <c r="A12597" s="7">
        <v>12595.5</v>
      </c>
      <c r="B12597" s="7">
        <v>0</v>
      </c>
      <c r="C12597" s="7"/>
      <c r="D12597" s="7"/>
      <c r="E12597" s="7"/>
      <c r="H12597">
        <v>12595.5</v>
      </c>
      <c r="I12597">
        <v>0</v>
      </c>
    </row>
    <row r="12598" spans="1:9">
      <c r="A12598" s="7">
        <v>12596.5</v>
      </c>
      <c r="B12598" s="7">
        <v>0</v>
      </c>
      <c r="C12598" s="7"/>
      <c r="D12598" s="7"/>
      <c r="E12598" s="7"/>
      <c r="H12598">
        <v>12596.5</v>
      </c>
      <c r="I12598">
        <v>0</v>
      </c>
    </row>
    <row r="12599" spans="1:9">
      <c r="A12599" s="7">
        <v>12597.5</v>
      </c>
      <c r="B12599" s="7">
        <v>0</v>
      </c>
      <c r="C12599" s="7"/>
      <c r="D12599" s="7"/>
      <c r="E12599" s="7"/>
      <c r="H12599">
        <v>12597.5</v>
      </c>
      <c r="I12599">
        <v>1</v>
      </c>
    </row>
    <row r="12600" spans="1:9">
      <c r="A12600" s="7">
        <v>12598.5</v>
      </c>
      <c r="B12600" s="7">
        <v>0</v>
      </c>
      <c r="C12600" s="7"/>
      <c r="D12600" s="7"/>
      <c r="E12600" s="7"/>
      <c r="H12600">
        <v>12598.5</v>
      </c>
      <c r="I12600">
        <v>0</v>
      </c>
    </row>
    <row r="12601" spans="1:9">
      <c r="A12601" s="7">
        <v>12599.5</v>
      </c>
      <c r="B12601" s="7">
        <v>0</v>
      </c>
      <c r="C12601" s="7"/>
      <c r="D12601" s="7"/>
      <c r="E12601" s="7"/>
      <c r="H12601">
        <v>12599.5</v>
      </c>
      <c r="I12601">
        <v>0</v>
      </c>
    </row>
    <row r="12602" spans="1:9">
      <c r="A12602" s="7">
        <v>12600.5</v>
      </c>
      <c r="B12602" s="7">
        <v>0</v>
      </c>
      <c r="C12602" s="7"/>
      <c r="D12602" s="7"/>
      <c r="E12602" s="7"/>
      <c r="H12602">
        <v>12600.5</v>
      </c>
      <c r="I12602">
        <v>0</v>
      </c>
    </row>
    <row r="12603" spans="1:9">
      <c r="A12603" s="7">
        <v>12601.5</v>
      </c>
      <c r="B12603" s="7">
        <v>0</v>
      </c>
      <c r="C12603" s="7"/>
      <c r="D12603" s="7"/>
      <c r="E12603" s="7"/>
      <c r="H12603">
        <v>12601.5</v>
      </c>
      <c r="I12603">
        <v>0</v>
      </c>
    </row>
    <row r="12604" spans="1:9">
      <c r="A12604" s="7">
        <v>12602.5</v>
      </c>
      <c r="B12604" s="7">
        <v>0</v>
      </c>
      <c r="C12604" s="7"/>
      <c r="D12604" s="7"/>
      <c r="E12604" s="7"/>
      <c r="H12604">
        <v>12602.5</v>
      </c>
      <c r="I12604">
        <v>0</v>
      </c>
    </row>
    <row r="12605" spans="1:9">
      <c r="A12605" s="7">
        <v>12603.5</v>
      </c>
      <c r="B12605" s="7">
        <v>0</v>
      </c>
      <c r="C12605" s="7"/>
      <c r="D12605" s="7"/>
      <c r="E12605" s="7"/>
      <c r="H12605">
        <v>12603.5</v>
      </c>
      <c r="I12605">
        <v>0</v>
      </c>
    </row>
    <row r="12606" spans="1:9">
      <c r="A12606" s="7">
        <v>12604.5</v>
      </c>
      <c r="B12606" s="7">
        <v>0</v>
      </c>
      <c r="C12606" s="7"/>
      <c r="D12606" s="7"/>
      <c r="E12606" s="7"/>
      <c r="H12606">
        <v>12604.5</v>
      </c>
      <c r="I12606">
        <v>0</v>
      </c>
    </row>
    <row r="12607" spans="1:9">
      <c r="A12607" s="7">
        <v>12605.5</v>
      </c>
      <c r="B12607" s="7">
        <v>0</v>
      </c>
      <c r="C12607" s="7"/>
      <c r="D12607" s="7"/>
      <c r="E12607" s="7"/>
      <c r="H12607">
        <v>12605.5</v>
      </c>
      <c r="I12607">
        <v>0</v>
      </c>
    </row>
    <row r="12608" spans="1:9">
      <c r="A12608" s="7">
        <v>12606.5</v>
      </c>
      <c r="B12608" s="7">
        <v>0</v>
      </c>
      <c r="C12608" s="7"/>
      <c r="D12608" s="7"/>
      <c r="E12608" s="7"/>
      <c r="H12608">
        <v>12606.5</v>
      </c>
      <c r="I12608">
        <v>0</v>
      </c>
    </row>
    <row r="12609" spans="1:9">
      <c r="A12609" s="7">
        <v>12607.5</v>
      </c>
      <c r="B12609" s="7">
        <v>0</v>
      </c>
      <c r="C12609" s="7"/>
      <c r="D12609" s="7"/>
      <c r="E12609" s="7"/>
      <c r="H12609">
        <v>12607.5</v>
      </c>
      <c r="I12609">
        <v>0</v>
      </c>
    </row>
    <row r="12610" spans="1:9">
      <c r="A12610" s="7">
        <v>12608.5</v>
      </c>
      <c r="B12610" s="7">
        <v>0</v>
      </c>
      <c r="C12610" s="7"/>
      <c r="D12610" s="7"/>
      <c r="E12610" s="7"/>
      <c r="H12610">
        <v>12608.5</v>
      </c>
      <c r="I12610">
        <v>0</v>
      </c>
    </row>
    <row r="12611" spans="1:9">
      <c r="A12611" s="7">
        <v>12609.5</v>
      </c>
      <c r="B12611" s="7">
        <v>0</v>
      </c>
      <c r="C12611" s="7"/>
      <c r="D12611" s="7"/>
      <c r="E12611" s="7"/>
      <c r="H12611">
        <v>12609.5</v>
      </c>
      <c r="I12611">
        <v>0</v>
      </c>
    </row>
    <row r="12612" spans="1:9">
      <c r="A12612" s="7">
        <v>12610.5</v>
      </c>
      <c r="B12612" s="7">
        <v>0</v>
      </c>
      <c r="C12612" s="7"/>
      <c r="D12612" s="7"/>
      <c r="E12612" s="7"/>
      <c r="H12612">
        <v>12610.5</v>
      </c>
      <c r="I12612">
        <v>0</v>
      </c>
    </row>
    <row r="12613" spans="1:9">
      <c r="A12613" s="7">
        <v>12611.5</v>
      </c>
      <c r="B12613" s="7">
        <v>0</v>
      </c>
      <c r="C12613" s="7"/>
      <c r="D12613" s="7"/>
      <c r="E12613" s="7"/>
      <c r="H12613">
        <v>12611.5</v>
      </c>
      <c r="I12613">
        <v>0</v>
      </c>
    </row>
    <row r="12614" spans="1:9">
      <c r="A12614" s="7">
        <v>12612.5</v>
      </c>
      <c r="B12614" s="7">
        <v>0</v>
      </c>
      <c r="C12614" s="7"/>
      <c r="D12614" s="7"/>
      <c r="E12614" s="7"/>
      <c r="H12614">
        <v>12612.5</v>
      </c>
      <c r="I12614">
        <v>0</v>
      </c>
    </row>
    <row r="12615" spans="1:9">
      <c r="A12615" s="7">
        <v>12613.5</v>
      </c>
      <c r="B12615" s="7">
        <v>0</v>
      </c>
      <c r="C12615" s="7"/>
      <c r="D12615" s="7"/>
      <c r="E12615" s="7"/>
      <c r="H12615">
        <v>12613.5</v>
      </c>
      <c r="I12615">
        <v>0</v>
      </c>
    </row>
    <row r="12616" spans="1:9">
      <c r="A12616" s="7">
        <v>12614.5</v>
      </c>
      <c r="B12616" s="7">
        <v>0</v>
      </c>
      <c r="C12616" s="7"/>
      <c r="D12616" s="7"/>
      <c r="E12616" s="7"/>
      <c r="H12616">
        <v>12614.5</v>
      </c>
      <c r="I12616">
        <v>0</v>
      </c>
    </row>
    <row r="12617" spans="1:9">
      <c r="A12617" s="7">
        <v>12615.5</v>
      </c>
      <c r="B12617" s="7">
        <v>0</v>
      </c>
      <c r="C12617" s="7"/>
      <c r="D12617" s="7"/>
      <c r="E12617" s="7"/>
      <c r="H12617">
        <v>12615.5</v>
      </c>
      <c r="I12617">
        <v>0</v>
      </c>
    </row>
    <row r="12618" spans="1:9">
      <c r="A12618" s="7">
        <v>12616.5</v>
      </c>
      <c r="B12618" s="7">
        <v>0</v>
      </c>
      <c r="C12618" s="7"/>
      <c r="D12618" s="7"/>
      <c r="E12618" s="7"/>
      <c r="H12618">
        <v>12616.5</v>
      </c>
      <c r="I12618">
        <v>0</v>
      </c>
    </row>
    <row r="12619" spans="1:9">
      <c r="A12619" s="7">
        <v>12617.5</v>
      </c>
      <c r="B12619" s="7">
        <v>0</v>
      </c>
      <c r="C12619" s="7"/>
      <c r="D12619" s="7"/>
      <c r="E12619" s="7"/>
      <c r="H12619">
        <v>12617.5</v>
      </c>
      <c r="I12619">
        <v>0</v>
      </c>
    </row>
    <row r="12620" spans="1:9">
      <c r="A12620" s="7">
        <v>12618.5</v>
      </c>
      <c r="B12620" s="7">
        <v>0</v>
      </c>
      <c r="C12620" s="7"/>
      <c r="D12620" s="7"/>
      <c r="E12620" s="7"/>
      <c r="H12620">
        <v>12618.5</v>
      </c>
      <c r="I12620">
        <v>0</v>
      </c>
    </row>
    <row r="12621" spans="1:9">
      <c r="A12621" s="7">
        <v>12619.5</v>
      </c>
      <c r="B12621" s="7">
        <v>0</v>
      </c>
      <c r="C12621" s="7"/>
      <c r="D12621" s="7"/>
      <c r="E12621" s="7"/>
      <c r="H12621">
        <v>12619.5</v>
      </c>
      <c r="I12621">
        <v>0</v>
      </c>
    </row>
    <row r="12622" spans="1:9">
      <c r="A12622" s="7">
        <v>12620.5</v>
      </c>
      <c r="B12622" s="7">
        <v>0</v>
      </c>
      <c r="C12622" s="7"/>
      <c r="D12622" s="7"/>
      <c r="E12622" s="7"/>
      <c r="H12622">
        <v>12620.5</v>
      </c>
      <c r="I12622">
        <v>0</v>
      </c>
    </row>
    <row r="12623" spans="1:9">
      <c r="A12623" s="7">
        <v>12621.5</v>
      </c>
      <c r="B12623" s="7">
        <v>0</v>
      </c>
      <c r="C12623" s="7"/>
      <c r="D12623" s="7"/>
      <c r="E12623" s="7"/>
      <c r="H12623">
        <v>12621.5</v>
      </c>
      <c r="I12623">
        <v>0</v>
      </c>
    </row>
    <row r="12624" spans="1:9">
      <c r="A12624" s="7">
        <v>12622.5</v>
      </c>
      <c r="B12624" s="7">
        <v>0</v>
      </c>
      <c r="C12624" s="7"/>
      <c r="D12624" s="7"/>
      <c r="E12624" s="7"/>
      <c r="H12624">
        <v>12622.5</v>
      </c>
      <c r="I12624">
        <v>0</v>
      </c>
    </row>
    <row r="12625" spans="1:9">
      <c r="A12625" s="7">
        <v>12623.5</v>
      </c>
      <c r="B12625" s="7">
        <v>0</v>
      </c>
      <c r="C12625" s="7"/>
      <c r="D12625" s="7"/>
      <c r="E12625" s="7"/>
      <c r="H12625">
        <v>12623.5</v>
      </c>
      <c r="I12625">
        <v>0</v>
      </c>
    </row>
    <row r="12626" spans="1:9">
      <c r="A12626" s="7">
        <v>12624.5</v>
      </c>
      <c r="B12626" s="7">
        <v>0</v>
      </c>
      <c r="C12626" s="7"/>
      <c r="D12626" s="7"/>
      <c r="E12626" s="7"/>
      <c r="H12626">
        <v>12624.5</v>
      </c>
      <c r="I12626">
        <v>0</v>
      </c>
    </row>
    <row r="12627" spans="1:9">
      <c r="A12627" s="7">
        <v>12625.5</v>
      </c>
      <c r="B12627" s="7">
        <v>0</v>
      </c>
      <c r="C12627" s="7"/>
      <c r="D12627" s="7"/>
      <c r="E12627" s="7"/>
      <c r="H12627">
        <v>12625.5</v>
      </c>
      <c r="I12627">
        <v>0</v>
      </c>
    </row>
    <row r="12628" spans="1:9">
      <c r="A12628" s="7">
        <v>12626.5</v>
      </c>
      <c r="B12628" s="7">
        <v>0</v>
      </c>
      <c r="C12628" s="7"/>
      <c r="D12628" s="7"/>
      <c r="E12628" s="7"/>
      <c r="H12628">
        <v>12626.5</v>
      </c>
      <c r="I12628">
        <v>0</v>
      </c>
    </row>
    <row r="12629" spans="1:9">
      <c r="A12629" s="7">
        <v>12627.5</v>
      </c>
      <c r="B12629" s="7">
        <v>0</v>
      </c>
      <c r="C12629" s="7"/>
      <c r="D12629" s="7"/>
      <c r="E12629" s="7"/>
      <c r="H12629">
        <v>12627.5</v>
      </c>
      <c r="I12629">
        <v>0</v>
      </c>
    </row>
    <row r="12630" spans="1:9">
      <c r="A12630" s="7">
        <v>12628.5</v>
      </c>
      <c r="B12630" s="7">
        <v>0</v>
      </c>
      <c r="C12630" s="7"/>
      <c r="D12630" s="7"/>
      <c r="E12630" s="7"/>
      <c r="H12630">
        <v>12628.5</v>
      </c>
      <c r="I12630">
        <v>0</v>
      </c>
    </row>
    <row r="12631" spans="1:9">
      <c r="A12631" s="7">
        <v>12629.5</v>
      </c>
      <c r="B12631" s="7">
        <v>0</v>
      </c>
      <c r="C12631" s="7"/>
      <c r="D12631" s="7"/>
      <c r="E12631" s="7"/>
      <c r="H12631">
        <v>12629.5</v>
      </c>
      <c r="I12631">
        <v>0</v>
      </c>
    </row>
    <row r="12632" spans="1:9">
      <c r="A12632" s="7">
        <v>12630.5</v>
      </c>
      <c r="B12632" s="7">
        <v>0</v>
      </c>
      <c r="C12632" s="7"/>
      <c r="D12632" s="7"/>
      <c r="E12632" s="7"/>
      <c r="H12632">
        <v>12630.5</v>
      </c>
      <c r="I12632">
        <v>0</v>
      </c>
    </row>
    <row r="12633" spans="1:9">
      <c r="A12633" s="7">
        <v>12631.5</v>
      </c>
      <c r="B12633" s="7">
        <v>0</v>
      </c>
      <c r="C12633" s="7"/>
      <c r="D12633" s="7"/>
      <c r="E12633" s="7"/>
      <c r="H12633">
        <v>12631.5</v>
      </c>
      <c r="I12633">
        <v>0</v>
      </c>
    </row>
    <row r="12634" spans="1:9">
      <c r="A12634" s="7">
        <v>12632.5</v>
      </c>
      <c r="B12634" s="7">
        <v>0</v>
      </c>
      <c r="C12634" s="7"/>
      <c r="D12634" s="7"/>
      <c r="E12634" s="7"/>
      <c r="H12634">
        <v>12632.5</v>
      </c>
      <c r="I12634">
        <v>0</v>
      </c>
    </row>
    <row r="12635" spans="1:9">
      <c r="A12635" s="7">
        <v>12633.5</v>
      </c>
      <c r="B12635" s="7">
        <v>0</v>
      </c>
      <c r="C12635" s="7"/>
      <c r="D12635" s="7"/>
      <c r="E12635" s="7"/>
      <c r="H12635">
        <v>12633.5</v>
      </c>
      <c r="I12635">
        <v>0</v>
      </c>
    </row>
    <row r="12636" spans="1:9">
      <c r="A12636" s="7">
        <v>12634.5</v>
      </c>
      <c r="B12636" s="7">
        <v>0</v>
      </c>
      <c r="C12636" s="7"/>
      <c r="D12636" s="7"/>
      <c r="E12636" s="7"/>
      <c r="H12636">
        <v>12634.5</v>
      </c>
      <c r="I12636">
        <v>0</v>
      </c>
    </row>
    <row r="12637" spans="1:9">
      <c r="A12637" s="7">
        <v>12635.5</v>
      </c>
      <c r="B12637" s="7">
        <v>0</v>
      </c>
      <c r="C12637" s="7"/>
      <c r="D12637" s="7"/>
      <c r="E12637" s="7"/>
      <c r="H12637">
        <v>12635.5</v>
      </c>
      <c r="I12637">
        <v>0</v>
      </c>
    </row>
    <row r="12638" spans="1:9">
      <c r="A12638" s="7">
        <v>12636.5</v>
      </c>
      <c r="B12638" s="7">
        <v>0</v>
      </c>
      <c r="C12638" s="7"/>
      <c r="D12638" s="7"/>
      <c r="E12638" s="7"/>
      <c r="H12638">
        <v>12636.5</v>
      </c>
      <c r="I12638">
        <v>0</v>
      </c>
    </row>
    <row r="12639" spans="1:9">
      <c r="A12639" s="7">
        <v>12637.5</v>
      </c>
      <c r="B12639" s="7">
        <v>0</v>
      </c>
      <c r="C12639" s="7"/>
      <c r="D12639" s="7"/>
      <c r="E12639" s="7"/>
      <c r="H12639">
        <v>12637.5</v>
      </c>
      <c r="I12639">
        <v>0</v>
      </c>
    </row>
    <row r="12640" spans="1:9">
      <c r="A12640" s="7">
        <v>12638.5</v>
      </c>
      <c r="B12640" s="7">
        <v>0</v>
      </c>
      <c r="C12640" s="7"/>
      <c r="D12640" s="7"/>
      <c r="E12640" s="7"/>
      <c r="H12640">
        <v>12638.5</v>
      </c>
      <c r="I12640">
        <v>0</v>
      </c>
    </row>
    <row r="12641" spans="1:9">
      <c r="A12641" s="7">
        <v>12639.5</v>
      </c>
      <c r="B12641" s="7">
        <v>0</v>
      </c>
      <c r="C12641" s="7"/>
      <c r="D12641" s="7"/>
      <c r="E12641" s="7"/>
      <c r="H12641">
        <v>12639.5</v>
      </c>
      <c r="I12641">
        <v>0</v>
      </c>
    </row>
    <row r="12642" spans="1:9">
      <c r="A12642" s="7">
        <v>12640.5</v>
      </c>
      <c r="B12642" s="7">
        <v>0</v>
      </c>
      <c r="C12642" s="7"/>
      <c r="D12642" s="7"/>
      <c r="E12642" s="7"/>
      <c r="H12642">
        <v>12640.5</v>
      </c>
      <c r="I12642">
        <v>0</v>
      </c>
    </row>
    <row r="12643" spans="1:9">
      <c r="A12643" s="7">
        <v>12641.5</v>
      </c>
      <c r="B12643" s="7">
        <v>0</v>
      </c>
      <c r="C12643" s="7"/>
      <c r="D12643" s="7"/>
      <c r="E12643" s="7"/>
      <c r="H12643">
        <v>12641.5</v>
      </c>
      <c r="I12643">
        <v>0</v>
      </c>
    </row>
    <row r="12644" spans="1:9">
      <c r="A12644" s="7">
        <v>12642.5</v>
      </c>
      <c r="B12644" s="7">
        <v>0</v>
      </c>
      <c r="C12644" s="7"/>
      <c r="D12644" s="7"/>
      <c r="E12644" s="7"/>
      <c r="H12644">
        <v>12642.5</v>
      </c>
      <c r="I12644">
        <v>0</v>
      </c>
    </row>
    <row r="12645" spans="1:9">
      <c r="A12645" s="7">
        <v>12643.5</v>
      </c>
      <c r="B12645" s="7">
        <v>0</v>
      </c>
      <c r="C12645" s="7"/>
      <c r="D12645" s="7"/>
      <c r="E12645" s="7"/>
      <c r="H12645">
        <v>12643.5</v>
      </c>
      <c r="I12645">
        <v>0</v>
      </c>
    </row>
    <row r="12646" spans="1:9">
      <c r="A12646" s="7">
        <v>12644.5</v>
      </c>
      <c r="B12646" s="7">
        <v>0</v>
      </c>
      <c r="C12646" s="7"/>
      <c r="D12646" s="7"/>
      <c r="E12646" s="7"/>
      <c r="H12646">
        <v>12644.5</v>
      </c>
      <c r="I12646">
        <v>0</v>
      </c>
    </row>
    <row r="12647" spans="1:9">
      <c r="A12647" s="7">
        <v>12645.5</v>
      </c>
      <c r="B12647" s="7">
        <v>0</v>
      </c>
      <c r="C12647" s="7"/>
      <c r="D12647" s="7"/>
      <c r="E12647" s="7"/>
      <c r="H12647">
        <v>12645.5</v>
      </c>
      <c r="I12647">
        <v>0</v>
      </c>
    </row>
    <row r="12648" spans="1:9">
      <c r="A12648" s="7">
        <v>12646.5</v>
      </c>
      <c r="B12648" s="7">
        <v>0</v>
      </c>
      <c r="C12648" s="7"/>
      <c r="D12648" s="7"/>
      <c r="E12648" s="7"/>
      <c r="H12648">
        <v>12646.5</v>
      </c>
      <c r="I12648">
        <v>0</v>
      </c>
    </row>
    <row r="12649" spans="1:9">
      <c r="A12649" s="7">
        <v>12647.5</v>
      </c>
      <c r="B12649" s="7">
        <v>0</v>
      </c>
      <c r="C12649" s="7"/>
      <c r="D12649" s="7"/>
      <c r="E12649" s="7"/>
      <c r="H12649">
        <v>12647.5</v>
      </c>
      <c r="I12649">
        <v>0</v>
      </c>
    </row>
    <row r="12650" spans="1:9">
      <c r="A12650" s="7">
        <v>12648.5</v>
      </c>
      <c r="B12650" s="7">
        <v>0</v>
      </c>
      <c r="C12650" s="7"/>
      <c r="D12650" s="7"/>
      <c r="E12650" s="7"/>
      <c r="H12650">
        <v>12648.5</v>
      </c>
      <c r="I12650">
        <v>0</v>
      </c>
    </row>
    <row r="12651" spans="1:9">
      <c r="A12651" s="7">
        <v>12649.5</v>
      </c>
      <c r="B12651" s="7">
        <v>0</v>
      </c>
      <c r="C12651" s="7"/>
      <c r="D12651" s="7"/>
      <c r="E12651" s="7"/>
      <c r="H12651">
        <v>12649.5</v>
      </c>
      <c r="I12651">
        <v>0</v>
      </c>
    </row>
    <row r="12652" spans="1:9">
      <c r="A12652" s="7">
        <v>12650.5</v>
      </c>
      <c r="B12652" s="7">
        <v>0</v>
      </c>
      <c r="C12652" s="7"/>
      <c r="D12652" s="7"/>
      <c r="E12652" s="7"/>
      <c r="H12652">
        <v>12650.5</v>
      </c>
      <c r="I12652">
        <v>0</v>
      </c>
    </row>
    <row r="12653" spans="1:9">
      <c r="A12653" s="7">
        <v>12651.5</v>
      </c>
      <c r="B12653" s="7">
        <v>0</v>
      </c>
      <c r="C12653" s="7"/>
      <c r="D12653" s="7"/>
      <c r="E12653" s="7"/>
      <c r="H12653">
        <v>12651.5</v>
      </c>
      <c r="I12653">
        <v>0</v>
      </c>
    </row>
    <row r="12654" spans="1:9">
      <c r="A12654" s="7">
        <v>12652.5</v>
      </c>
      <c r="B12654" s="7">
        <v>0</v>
      </c>
      <c r="C12654" s="7"/>
      <c r="D12654" s="7"/>
      <c r="E12654" s="7"/>
      <c r="H12654">
        <v>12652.5</v>
      </c>
      <c r="I12654">
        <v>0</v>
      </c>
    </row>
    <row r="12655" spans="1:9">
      <c r="A12655" s="7">
        <v>12653.5</v>
      </c>
      <c r="B12655" s="7">
        <v>0</v>
      </c>
      <c r="C12655" s="7"/>
      <c r="D12655" s="7"/>
      <c r="E12655" s="7"/>
      <c r="H12655">
        <v>12653.5</v>
      </c>
      <c r="I12655">
        <v>0</v>
      </c>
    </row>
    <row r="12656" spans="1:9">
      <c r="A12656" s="7">
        <v>12654.5</v>
      </c>
      <c r="B12656" s="7">
        <v>0</v>
      </c>
      <c r="C12656" s="7"/>
      <c r="D12656" s="7"/>
      <c r="E12656" s="7"/>
      <c r="H12656">
        <v>12654.5</v>
      </c>
      <c r="I12656">
        <v>0</v>
      </c>
    </row>
    <row r="12657" spans="1:9">
      <c r="A12657" s="7">
        <v>12655.5</v>
      </c>
      <c r="B12657" s="7">
        <v>0</v>
      </c>
      <c r="C12657" s="7"/>
      <c r="D12657" s="7"/>
      <c r="E12657" s="7"/>
      <c r="H12657">
        <v>12655.5</v>
      </c>
      <c r="I12657">
        <v>0</v>
      </c>
    </row>
    <row r="12658" spans="1:9">
      <c r="A12658" s="7">
        <v>12656.5</v>
      </c>
      <c r="B12658" s="7">
        <v>0</v>
      </c>
      <c r="C12658" s="7"/>
      <c r="D12658" s="7"/>
      <c r="E12658" s="7"/>
      <c r="H12658">
        <v>12656.5</v>
      </c>
      <c r="I12658">
        <v>0</v>
      </c>
    </row>
    <row r="12659" spans="1:9">
      <c r="A12659" s="7">
        <v>12657.5</v>
      </c>
      <c r="B12659" s="7">
        <v>0</v>
      </c>
      <c r="C12659" s="7"/>
      <c r="D12659" s="7"/>
      <c r="E12659" s="7"/>
      <c r="H12659">
        <v>12657.5</v>
      </c>
      <c r="I12659">
        <v>0</v>
      </c>
    </row>
    <row r="12660" spans="1:9">
      <c r="A12660" s="7">
        <v>12658.5</v>
      </c>
      <c r="B12660" s="7">
        <v>0</v>
      </c>
      <c r="C12660" s="7"/>
      <c r="D12660" s="7"/>
      <c r="E12660" s="7"/>
      <c r="H12660">
        <v>12658.5</v>
      </c>
      <c r="I12660">
        <v>0</v>
      </c>
    </row>
    <row r="12661" spans="1:9">
      <c r="A12661" s="7">
        <v>12659.5</v>
      </c>
      <c r="B12661" s="7">
        <v>0</v>
      </c>
      <c r="C12661" s="7"/>
      <c r="D12661" s="7"/>
      <c r="E12661" s="7"/>
      <c r="H12661">
        <v>12659.5</v>
      </c>
      <c r="I12661">
        <v>0</v>
      </c>
    </row>
    <row r="12662" spans="1:9">
      <c r="A12662" s="7">
        <v>12660.5</v>
      </c>
      <c r="B12662" s="7">
        <v>0</v>
      </c>
      <c r="C12662" s="7"/>
      <c r="D12662" s="7"/>
      <c r="E12662" s="7"/>
      <c r="H12662">
        <v>12660.5</v>
      </c>
      <c r="I12662">
        <v>0</v>
      </c>
    </row>
    <row r="12663" spans="1:9">
      <c r="A12663" s="7">
        <v>12661.5</v>
      </c>
      <c r="B12663" s="7">
        <v>0</v>
      </c>
      <c r="C12663" s="7"/>
      <c r="D12663" s="7"/>
      <c r="E12663" s="7"/>
      <c r="H12663">
        <v>12661.5</v>
      </c>
      <c r="I12663">
        <v>0</v>
      </c>
    </row>
    <row r="12664" spans="1:9">
      <c r="A12664" s="7">
        <v>12662.5</v>
      </c>
      <c r="B12664" s="7">
        <v>0</v>
      </c>
      <c r="C12664" s="7"/>
      <c r="D12664" s="7"/>
      <c r="E12664" s="7"/>
      <c r="H12664">
        <v>12662.5</v>
      </c>
      <c r="I12664">
        <v>0</v>
      </c>
    </row>
    <row r="12665" spans="1:9">
      <c r="A12665" s="7">
        <v>12663.5</v>
      </c>
      <c r="B12665" s="7">
        <v>0</v>
      </c>
      <c r="C12665" s="7"/>
      <c r="D12665" s="7"/>
      <c r="E12665" s="7"/>
      <c r="H12665">
        <v>12663.5</v>
      </c>
      <c r="I12665">
        <v>0</v>
      </c>
    </row>
    <row r="12666" spans="1:9">
      <c r="A12666" s="7">
        <v>12664.5</v>
      </c>
      <c r="B12666" s="7">
        <v>0</v>
      </c>
      <c r="C12666" s="7"/>
      <c r="D12666" s="7"/>
      <c r="E12666" s="7"/>
      <c r="H12666">
        <v>12664.5</v>
      </c>
      <c r="I12666">
        <v>0</v>
      </c>
    </row>
    <row r="12667" spans="1:9">
      <c r="A12667" s="7">
        <v>12665.5</v>
      </c>
      <c r="B12667" s="7">
        <v>0</v>
      </c>
      <c r="C12667" s="7"/>
      <c r="D12667" s="7"/>
      <c r="E12667" s="7"/>
      <c r="H12667">
        <v>12665.5</v>
      </c>
      <c r="I12667">
        <v>0</v>
      </c>
    </row>
    <row r="12668" spans="1:9">
      <c r="A12668" s="7">
        <v>12666.5</v>
      </c>
      <c r="B12668" s="7">
        <v>0</v>
      </c>
      <c r="C12668" s="7"/>
      <c r="D12668" s="7"/>
      <c r="E12668" s="7"/>
      <c r="H12668">
        <v>12666.5</v>
      </c>
      <c r="I12668">
        <v>0</v>
      </c>
    </row>
    <row r="12669" spans="1:9">
      <c r="A12669" s="7">
        <v>12667.5</v>
      </c>
      <c r="B12669" s="7">
        <v>0</v>
      </c>
      <c r="C12669" s="7"/>
      <c r="D12669" s="7"/>
      <c r="E12669" s="7"/>
      <c r="H12669">
        <v>12667.5</v>
      </c>
      <c r="I12669">
        <v>0</v>
      </c>
    </row>
    <row r="12670" spans="1:9">
      <c r="A12670" s="7">
        <v>12668.5</v>
      </c>
      <c r="B12670" s="7">
        <v>0</v>
      </c>
      <c r="C12670" s="7"/>
      <c r="D12670" s="7"/>
      <c r="E12670" s="7"/>
      <c r="H12670">
        <v>12668.5</v>
      </c>
      <c r="I12670">
        <v>0</v>
      </c>
    </row>
    <row r="12671" spans="1:9">
      <c r="A12671" s="7">
        <v>12669.5</v>
      </c>
      <c r="B12671" s="7">
        <v>0</v>
      </c>
      <c r="C12671" s="7"/>
      <c r="D12671" s="7"/>
      <c r="E12671" s="7"/>
      <c r="H12671">
        <v>12669.5</v>
      </c>
      <c r="I12671">
        <v>0</v>
      </c>
    </row>
    <row r="12672" spans="1:9">
      <c r="A12672" s="7">
        <v>12670.5</v>
      </c>
      <c r="B12672" s="7">
        <v>0</v>
      </c>
      <c r="C12672" s="7"/>
      <c r="D12672" s="7"/>
      <c r="E12672" s="7"/>
      <c r="H12672">
        <v>12670.5</v>
      </c>
      <c r="I12672">
        <v>0</v>
      </c>
    </row>
    <row r="12673" spans="1:9">
      <c r="A12673" s="7">
        <v>12671.5</v>
      </c>
      <c r="B12673" s="7">
        <v>0</v>
      </c>
      <c r="C12673" s="7"/>
      <c r="D12673" s="7"/>
      <c r="E12673" s="7"/>
      <c r="H12673">
        <v>12671.5</v>
      </c>
      <c r="I12673">
        <v>0</v>
      </c>
    </row>
    <row r="12674" spans="1:9">
      <c r="A12674" s="7">
        <v>12672.5</v>
      </c>
      <c r="B12674" s="7">
        <v>0</v>
      </c>
      <c r="C12674" s="7"/>
      <c r="D12674" s="7"/>
      <c r="E12674" s="7"/>
      <c r="H12674">
        <v>12672.5</v>
      </c>
      <c r="I12674">
        <v>0</v>
      </c>
    </row>
    <row r="12675" spans="1:9">
      <c r="A12675" s="7">
        <v>12673.5</v>
      </c>
      <c r="B12675" s="7">
        <v>0</v>
      </c>
      <c r="C12675" s="7"/>
      <c r="D12675" s="7"/>
      <c r="E12675" s="7"/>
      <c r="H12675">
        <v>12673.5</v>
      </c>
      <c r="I12675">
        <v>0</v>
      </c>
    </row>
    <row r="12676" spans="1:9">
      <c r="A12676" s="7">
        <v>12674.5</v>
      </c>
      <c r="B12676" s="7">
        <v>0</v>
      </c>
      <c r="C12676" s="7"/>
      <c r="D12676" s="7"/>
      <c r="E12676" s="7"/>
      <c r="H12676">
        <v>12674.5</v>
      </c>
      <c r="I12676">
        <v>0</v>
      </c>
    </row>
    <row r="12677" spans="1:9">
      <c r="A12677" s="7">
        <v>12675.5</v>
      </c>
      <c r="B12677" s="7">
        <v>0</v>
      </c>
      <c r="C12677" s="7"/>
      <c r="D12677" s="7"/>
      <c r="E12677" s="7"/>
      <c r="H12677">
        <v>12675.5</v>
      </c>
      <c r="I12677">
        <v>0</v>
      </c>
    </row>
    <row r="12678" spans="1:9">
      <c r="A12678" s="7">
        <v>12676.5</v>
      </c>
      <c r="B12678" s="7">
        <v>0</v>
      </c>
      <c r="C12678" s="7"/>
      <c r="D12678" s="7"/>
      <c r="E12678" s="7"/>
      <c r="H12678">
        <v>12676.5</v>
      </c>
      <c r="I12678">
        <v>0</v>
      </c>
    </row>
    <row r="12679" spans="1:9">
      <c r="A12679" s="7">
        <v>12677.5</v>
      </c>
      <c r="B12679" s="7">
        <v>0</v>
      </c>
      <c r="C12679" s="7"/>
      <c r="D12679" s="7"/>
      <c r="E12679" s="7"/>
      <c r="H12679">
        <v>12677.5</v>
      </c>
      <c r="I12679">
        <v>0</v>
      </c>
    </row>
    <row r="12680" spans="1:9">
      <c r="A12680" s="7">
        <v>12678.5</v>
      </c>
      <c r="B12680" s="7">
        <v>0</v>
      </c>
      <c r="C12680" s="7"/>
      <c r="D12680" s="7"/>
      <c r="E12680" s="7"/>
      <c r="H12680">
        <v>12678.5</v>
      </c>
      <c r="I12680">
        <v>0</v>
      </c>
    </row>
    <row r="12681" spans="1:9">
      <c r="A12681" s="7">
        <v>12679.5</v>
      </c>
      <c r="B12681" s="7">
        <v>0</v>
      </c>
      <c r="C12681" s="7"/>
      <c r="D12681" s="7"/>
      <c r="E12681" s="7"/>
      <c r="H12681">
        <v>12679.5</v>
      </c>
      <c r="I12681">
        <v>0</v>
      </c>
    </row>
    <row r="12682" spans="1:9">
      <c r="A12682" s="7">
        <v>12680.5</v>
      </c>
      <c r="B12682" s="7">
        <v>0</v>
      </c>
      <c r="C12682" s="7"/>
      <c r="D12682" s="7"/>
      <c r="E12682" s="7"/>
      <c r="H12682">
        <v>12680.5</v>
      </c>
      <c r="I12682">
        <v>0</v>
      </c>
    </row>
    <row r="12683" spans="1:9">
      <c r="A12683" s="7">
        <v>12681.5</v>
      </c>
      <c r="B12683" s="7">
        <v>0</v>
      </c>
      <c r="C12683" s="7"/>
      <c r="D12683" s="7"/>
      <c r="E12683" s="7"/>
      <c r="H12683">
        <v>12681.5</v>
      </c>
      <c r="I12683">
        <v>0</v>
      </c>
    </row>
    <row r="12684" spans="1:9">
      <c r="A12684" s="7">
        <v>12682.5</v>
      </c>
      <c r="B12684" s="7">
        <v>0</v>
      </c>
      <c r="C12684" s="7"/>
      <c r="D12684" s="7"/>
      <c r="E12684" s="7"/>
      <c r="H12684">
        <v>12682.5</v>
      </c>
      <c r="I12684">
        <v>0</v>
      </c>
    </row>
    <row r="12685" spans="1:9">
      <c r="A12685" s="7">
        <v>12683.5</v>
      </c>
      <c r="B12685" s="7">
        <v>0</v>
      </c>
      <c r="C12685" s="7"/>
      <c r="D12685" s="7"/>
      <c r="E12685" s="7"/>
      <c r="H12685">
        <v>12683.5</v>
      </c>
      <c r="I12685">
        <v>0</v>
      </c>
    </row>
    <row r="12686" spans="1:9">
      <c r="A12686" s="7">
        <v>12684.5</v>
      </c>
      <c r="B12686" s="7">
        <v>0</v>
      </c>
      <c r="C12686" s="7"/>
      <c r="D12686" s="7"/>
      <c r="E12686" s="7"/>
      <c r="H12686">
        <v>12684.5</v>
      </c>
      <c r="I12686">
        <v>0</v>
      </c>
    </row>
    <row r="12687" spans="1:9">
      <c r="A12687" s="7">
        <v>12685.5</v>
      </c>
      <c r="B12687" s="7">
        <v>0</v>
      </c>
      <c r="C12687" s="7"/>
      <c r="D12687" s="7"/>
      <c r="E12687" s="7"/>
      <c r="H12687">
        <v>12685.5</v>
      </c>
      <c r="I12687">
        <v>0</v>
      </c>
    </row>
    <row r="12688" spans="1:9">
      <c r="A12688" s="7">
        <v>12686.5</v>
      </c>
      <c r="B12688" s="7">
        <v>0</v>
      </c>
      <c r="C12688" s="7"/>
      <c r="D12688" s="7"/>
      <c r="E12688" s="7"/>
      <c r="H12688">
        <v>12686.5</v>
      </c>
      <c r="I12688">
        <v>0</v>
      </c>
    </row>
    <row r="12689" spans="1:9">
      <c r="A12689" s="7">
        <v>12687.5</v>
      </c>
      <c r="B12689" s="7">
        <v>0</v>
      </c>
      <c r="C12689" s="7"/>
      <c r="D12689" s="7"/>
      <c r="E12689" s="7"/>
      <c r="H12689">
        <v>12687.5</v>
      </c>
      <c r="I12689">
        <v>0</v>
      </c>
    </row>
    <row r="12690" spans="1:9">
      <c r="A12690" s="7">
        <v>12688.5</v>
      </c>
      <c r="B12690" s="7">
        <v>0</v>
      </c>
      <c r="C12690" s="7"/>
      <c r="D12690" s="7"/>
      <c r="E12690" s="7"/>
      <c r="H12690">
        <v>12688.5</v>
      </c>
      <c r="I12690">
        <v>0</v>
      </c>
    </row>
    <row r="12691" spans="1:9">
      <c r="A12691" s="7">
        <v>12689.5</v>
      </c>
      <c r="B12691" s="7">
        <v>0</v>
      </c>
      <c r="C12691" s="7"/>
      <c r="D12691" s="7"/>
      <c r="E12691" s="7"/>
      <c r="H12691">
        <v>12689.5</v>
      </c>
      <c r="I12691">
        <v>0</v>
      </c>
    </row>
    <row r="12692" spans="1:9">
      <c r="A12692" s="7">
        <v>12690.5</v>
      </c>
      <c r="B12692" s="7">
        <v>0</v>
      </c>
      <c r="C12692" s="7"/>
      <c r="D12692" s="7"/>
      <c r="E12692" s="7"/>
      <c r="H12692">
        <v>12690.5</v>
      </c>
      <c r="I12692">
        <v>0</v>
      </c>
    </row>
    <row r="12693" spans="1:9">
      <c r="A12693" s="7">
        <v>12691.5</v>
      </c>
      <c r="B12693" s="7">
        <v>0</v>
      </c>
      <c r="C12693" s="7"/>
      <c r="D12693" s="7"/>
      <c r="E12693" s="7"/>
      <c r="H12693">
        <v>12691.5</v>
      </c>
      <c r="I12693">
        <v>0</v>
      </c>
    </row>
    <row r="12694" spans="1:9">
      <c r="A12694" s="7">
        <v>12692.5</v>
      </c>
      <c r="B12694" s="7">
        <v>0</v>
      </c>
      <c r="C12694" s="7"/>
      <c r="D12694" s="7"/>
      <c r="E12694" s="7"/>
      <c r="H12694">
        <v>12692.5</v>
      </c>
      <c r="I12694">
        <v>0</v>
      </c>
    </row>
    <row r="12695" spans="1:9">
      <c r="A12695" s="7">
        <v>12693.5</v>
      </c>
      <c r="B12695" s="7">
        <v>0</v>
      </c>
      <c r="C12695" s="7"/>
      <c r="D12695" s="7"/>
      <c r="E12695" s="7"/>
      <c r="H12695">
        <v>12693.5</v>
      </c>
      <c r="I12695">
        <v>0</v>
      </c>
    </row>
    <row r="12696" spans="1:9">
      <c r="A12696" s="7">
        <v>12694.5</v>
      </c>
      <c r="B12696" s="7">
        <v>0</v>
      </c>
      <c r="C12696" s="7"/>
      <c r="D12696" s="7"/>
      <c r="E12696" s="7"/>
      <c r="H12696">
        <v>12694.5</v>
      </c>
      <c r="I12696">
        <v>0</v>
      </c>
    </row>
    <row r="12697" spans="1:9">
      <c r="A12697" s="7">
        <v>12695.5</v>
      </c>
      <c r="B12697" s="7">
        <v>0</v>
      </c>
      <c r="C12697" s="7"/>
      <c r="D12697" s="7"/>
      <c r="E12697" s="7"/>
      <c r="H12697">
        <v>12695.5</v>
      </c>
      <c r="I12697">
        <v>0</v>
      </c>
    </row>
    <row r="12698" spans="1:9">
      <c r="A12698" s="7">
        <v>12696.5</v>
      </c>
      <c r="B12698" s="7">
        <v>0</v>
      </c>
      <c r="C12698" s="7"/>
      <c r="D12698" s="7"/>
      <c r="E12698" s="7"/>
      <c r="H12698">
        <v>12696.5</v>
      </c>
      <c r="I12698">
        <v>0</v>
      </c>
    </row>
    <row r="12699" spans="1:9">
      <c r="A12699" s="7">
        <v>12697.5</v>
      </c>
      <c r="B12699" s="7">
        <v>0</v>
      </c>
      <c r="C12699" s="7"/>
      <c r="D12699" s="7"/>
      <c r="E12699" s="7"/>
      <c r="H12699">
        <v>12697.5</v>
      </c>
      <c r="I12699">
        <v>0</v>
      </c>
    </row>
    <row r="12700" spans="1:9">
      <c r="A12700" s="7">
        <v>12698.5</v>
      </c>
      <c r="B12700" s="7">
        <v>0</v>
      </c>
      <c r="C12700" s="7"/>
      <c r="D12700" s="7"/>
      <c r="E12700" s="7"/>
      <c r="H12700">
        <v>12698.5</v>
      </c>
      <c r="I12700">
        <v>0</v>
      </c>
    </row>
    <row r="12701" spans="1:9">
      <c r="A12701" s="7">
        <v>12699.5</v>
      </c>
      <c r="B12701" s="7">
        <v>0</v>
      </c>
      <c r="C12701" s="7"/>
      <c r="D12701" s="7"/>
      <c r="E12701" s="7"/>
      <c r="H12701">
        <v>12699.5</v>
      </c>
      <c r="I12701">
        <v>0</v>
      </c>
    </row>
    <row r="12702" spans="1:9">
      <c r="A12702" s="7">
        <v>12700.5</v>
      </c>
      <c r="B12702" s="7">
        <v>0</v>
      </c>
      <c r="C12702" s="7"/>
      <c r="D12702" s="7"/>
      <c r="E12702" s="7"/>
      <c r="H12702">
        <v>12700.5</v>
      </c>
      <c r="I12702">
        <v>0</v>
      </c>
    </row>
    <row r="12703" spans="1:9">
      <c r="A12703" s="7">
        <v>12701.5</v>
      </c>
      <c r="B12703" s="7">
        <v>0</v>
      </c>
      <c r="C12703" s="7"/>
      <c r="D12703" s="7"/>
      <c r="E12703" s="7"/>
      <c r="H12703">
        <v>12701.5</v>
      </c>
      <c r="I12703">
        <v>0</v>
      </c>
    </row>
    <row r="12704" spans="1:9">
      <c r="A12704" s="7">
        <v>12702.5</v>
      </c>
      <c r="B12704" s="7">
        <v>0</v>
      </c>
      <c r="C12704" s="7"/>
      <c r="D12704" s="7"/>
      <c r="E12704" s="7"/>
      <c r="H12704">
        <v>12702.5</v>
      </c>
      <c r="I12704">
        <v>0</v>
      </c>
    </row>
    <row r="12705" spans="1:9">
      <c r="A12705" s="7">
        <v>12703.5</v>
      </c>
      <c r="B12705" s="7">
        <v>0</v>
      </c>
      <c r="C12705" s="7"/>
      <c r="D12705" s="7"/>
      <c r="E12705" s="7"/>
      <c r="H12705">
        <v>12703.5</v>
      </c>
      <c r="I12705">
        <v>0</v>
      </c>
    </row>
    <row r="12706" spans="1:9">
      <c r="A12706" s="7">
        <v>12704.5</v>
      </c>
      <c r="B12706" s="7">
        <v>0</v>
      </c>
      <c r="C12706" s="7"/>
      <c r="D12706" s="7"/>
      <c r="E12706" s="7"/>
      <c r="H12706">
        <v>12704.5</v>
      </c>
      <c r="I12706">
        <v>0</v>
      </c>
    </row>
    <row r="12707" spans="1:9">
      <c r="A12707" s="7">
        <v>12705.5</v>
      </c>
      <c r="B12707" s="7">
        <v>0</v>
      </c>
      <c r="C12707" s="7"/>
      <c r="D12707" s="7"/>
      <c r="E12707" s="7"/>
      <c r="H12707">
        <v>12705.5</v>
      </c>
      <c r="I12707">
        <v>0</v>
      </c>
    </row>
    <row r="12708" spans="1:9">
      <c r="A12708" s="7">
        <v>12706.5</v>
      </c>
      <c r="B12708" s="7">
        <v>0</v>
      </c>
      <c r="C12708" s="7"/>
      <c r="D12708" s="7"/>
      <c r="E12708" s="7"/>
      <c r="H12708">
        <v>12706.5</v>
      </c>
      <c r="I12708">
        <v>0</v>
      </c>
    </row>
    <row r="12709" spans="1:9">
      <c r="A12709" s="7">
        <v>12707.5</v>
      </c>
      <c r="B12709" s="7">
        <v>0</v>
      </c>
      <c r="C12709" s="7"/>
      <c r="D12709" s="7"/>
      <c r="E12709" s="7"/>
      <c r="H12709">
        <v>12707.5</v>
      </c>
      <c r="I12709">
        <v>0</v>
      </c>
    </row>
    <row r="12710" spans="1:9">
      <c r="A12710" s="7">
        <v>12708.5</v>
      </c>
      <c r="B12710" s="7">
        <v>0</v>
      </c>
      <c r="C12710" s="7"/>
      <c r="D12710" s="7"/>
      <c r="E12710" s="7"/>
      <c r="H12710">
        <v>12708.5</v>
      </c>
      <c r="I12710">
        <v>0</v>
      </c>
    </row>
    <row r="12711" spans="1:9">
      <c r="A12711" s="7">
        <v>12709.5</v>
      </c>
      <c r="B12711" s="7">
        <v>0</v>
      </c>
      <c r="C12711" s="7"/>
      <c r="D12711" s="7"/>
      <c r="E12711" s="7"/>
      <c r="H12711">
        <v>12709.5</v>
      </c>
      <c r="I12711">
        <v>0</v>
      </c>
    </row>
    <row r="12712" spans="1:9">
      <c r="A12712" s="7">
        <v>12710.5</v>
      </c>
      <c r="B12712" s="7">
        <v>0</v>
      </c>
      <c r="C12712" s="7"/>
      <c r="D12712" s="7"/>
      <c r="E12712" s="7"/>
      <c r="H12712">
        <v>12710.5</v>
      </c>
      <c r="I12712">
        <v>0</v>
      </c>
    </row>
    <row r="12713" spans="1:9">
      <c r="A12713" s="7">
        <v>12711.5</v>
      </c>
      <c r="B12713" s="7">
        <v>0</v>
      </c>
      <c r="C12713" s="7"/>
      <c r="D12713" s="7"/>
      <c r="E12713" s="7"/>
      <c r="H12713">
        <v>12711.5</v>
      </c>
      <c r="I12713">
        <v>0</v>
      </c>
    </row>
    <row r="12714" spans="1:9">
      <c r="A12714" s="7">
        <v>12712.5</v>
      </c>
      <c r="B12714" s="7">
        <v>0</v>
      </c>
      <c r="C12714" s="7"/>
      <c r="D12714" s="7"/>
      <c r="E12714" s="7"/>
      <c r="H12714">
        <v>12712.5</v>
      </c>
      <c r="I12714">
        <v>0</v>
      </c>
    </row>
    <row r="12715" spans="1:9">
      <c r="A12715" s="7">
        <v>12713.5</v>
      </c>
      <c r="B12715" s="7">
        <v>0</v>
      </c>
      <c r="C12715" s="7"/>
      <c r="D12715" s="7"/>
      <c r="E12715" s="7"/>
      <c r="H12715">
        <v>12713.5</v>
      </c>
      <c r="I12715">
        <v>0</v>
      </c>
    </row>
    <row r="12716" spans="1:9">
      <c r="A12716" s="7">
        <v>12714.5</v>
      </c>
      <c r="B12716" s="7">
        <v>0</v>
      </c>
      <c r="C12716" s="7"/>
      <c r="D12716" s="7"/>
      <c r="E12716" s="7"/>
      <c r="H12716">
        <v>12714.5</v>
      </c>
      <c r="I12716">
        <v>0</v>
      </c>
    </row>
    <row r="12717" spans="1:9">
      <c r="A12717" s="7">
        <v>12715.5</v>
      </c>
      <c r="B12717" s="7">
        <v>0</v>
      </c>
      <c r="C12717" s="7"/>
      <c r="D12717" s="7"/>
      <c r="E12717" s="7"/>
      <c r="H12717">
        <v>12715.5</v>
      </c>
      <c r="I12717">
        <v>0</v>
      </c>
    </row>
    <row r="12718" spans="1:9">
      <c r="A12718" s="7">
        <v>12716.5</v>
      </c>
      <c r="B12718" s="7">
        <v>0</v>
      </c>
      <c r="C12718" s="7"/>
      <c r="D12718" s="7"/>
      <c r="E12718" s="7"/>
      <c r="H12718">
        <v>12716.5</v>
      </c>
      <c r="I12718">
        <v>0</v>
      </c>
    </row>
    <row r="12719" spans="1:9">
      <c r="A12719" s="7">
        <v>12717.5</v>
      </c>
      <c r="B12719" s="7">
        <v>0</v>
      </c>
      <c r="C12719" s="7"/>
      <c r="D12719" s="7"/>
      <c r="E12719" s="7"/>
      <c r="H12719">
        <v>12717.5</v>
      </c>
      <c r="I12719">
        <v>0</v>
      </c>
    </row>
    <row r="12720" spans="1:9">
      <c r="A12720" s="7">
        <v>12718.5</v>
      </c>
      <c r="B12720" s="7">
        <v>0</v>
      </c>
      <c r="C12720" s="7"/>
      <c r="D12720" s="7"/>
      <c r="E12720" s="7"/>
      <c r="H12720">
        <v>12718.5</v>
      </c>
      <c r="I12720">
        <v>0</v>
      </c>
    </row>
    <row r="12721" spans="1:9">
      <c r="A12721" s="7">
        <v>12719.5</v>
      </c>
      <c r="B12721" s="7">
        <v>0</v>
      </c>
      <c r="C12721" s="7"/>
      <c r="D12721" s="7"/>
      <c r="E12721" s="7"/>
      <c r="H12721">
        <v>12719.5</v>
      </c>
      <c r="I12721">
        <v>0</v>
      </c>
    </row>
    <row r="12722" spans="1:9">
      <c r="A12722" s="7">
        <v>12720.5</v>
      </c>
      <c r="B12722" s="7">
        <v>0</v>
      </c>
      <c r="C12722" s="7"/>
      <c r="D12722" s="7"/>
      <c r="E12722" s="7"/>
      <c r="H12722">
        <v>12720.5</v>
      </c>
      <c r="I12722">
        <v>0</v>
      </c>
    </row>
    <row r="12723" spans="1:9">
      <c r="A12723" s="7">
        <v>12721.5</v>
      </c>
      <c r="B12723" s="7">
        <v>0</v>
      </c>
      <c r="C12723" s="7"/>
      <c r="D12723" s="7"/>
      <c r="E12723" s="7"/>
      <c r="H12723">
        <v>12721.5</v>
      </c>
      <c r="I12723">
        <v>0</v>
      </c>
    </row>
    <row r="12724" spans="1:9">
      <c r="A12724" s="7">
        <v>12722.5</v>
      </c>
      <c r="B12724" s="7">
        <v>0</v>
      </c>
      <c r="C12724" s="7"/>
      <c r="D12724" s="7"/>
      <c r="E12724" s="7"/>
      <c r="H12724">
        <v>12722.5</v>
      </c>
      <c r="I12724">
        <v>0</v>
      </c>
    </row>
    <row r="12725" spans="1:9">
      <c r="A12725" s="7">
        <v>12723.5</v>
      </c>
      <c r="B12725" s="7">
        <v>0</v>
      </c>
      <c r="C12725" s="7"/>
      <c r="D12725" s="7"/>
      <c r="E12725" s="7"/>
      <c r="H12725">
        <v>12723.5</v>
      </c>
      <c r="I12725">
        <v>0</v>
      </c>
    </row>
    <row r="12726" spans="1:9">
      <c r="A12726" s="7">
        <v>12724.5</v>
      </c>
      <c r="B12726" s="7">
        <v>0</v>
      </c>
      <c r="C12726" s="7"/>
      <c r="D12726" s="7"/>
      <c r="E12726" s="7"/>
      <c r="H12726">
        <v>12724.5</v>
      </c>
      <c r="I12726">
        <v>0</v>
      </c>
    </row>
    <row r="12727" spans="1:9">
      <c r="A12727" s="7">
        <v>12725.5</v>
      </c>
      <c r="B12727" s="7">
        <v>0</v>
      </c>
      <c r="C12727" s="7"/>
      <c r="D12727" s="7"/>
      <c r="E12727" s="7"/>
      <c r="H12727">
        <v>12725.5</v>
      </c>
      <c r="I12727">
        <v>0</v>
      </c>
    </row>
    <row r="12728" spans="1:9">
      <c r="A12728" s="7">
        <v>12726.5</v>
      </c>
      <c r="B12728" s="7">
        <v>0</v>
      </c>
      <c r="C12728" s="7"/>
      <c r="D12728" s="7"/>
      <c r="E12728" s="7"/>
      <c r="H12728">
        <v>12726.5</v>
      </c>
      <c r="I12728">
        <v>0</v>
      </c>
    </row>
    <row r="12729" spans="1:9">
      <c r="A12729" s="7">
        <v>12727.5</v>
      </c>
      <c r="B12729" s="7">
        <v>0</v>
      </c>
      <c r="C12729" s="7"/>
      <c r="D12729" s="7"/>
      <c r="E12729" s="7"/>
      <c r="H12729">
        <v>12727.5</v>
      </c>
      <c r="I12729">
        <v>0</v>
      </c>
    </row>
    <row r="12730" spans="1:9">
      <c r="A12730" s="7">
        <v>12728.5</v>
      </c>
      <c r="B12730" s="7">
        <v>0</v>
      </c>
      <c r="C12730" s="7"/>
      <c r="D12730" s="7"/>
      <c r="E12730" s="7"/>
      <c r="H12730">
        <v>12728.5</v>
      </c>
      <c r="I12730">
        <v>0</v>
      </c>
    </row>
    <row r="12731" spans="1:9">
      <c r="A12731" s="7">
        <v>12729.5</v>
      </c>
      <c r="B12731" s="7">
        <v>0</v>
      </c>
      <c r="C12731" s="7"/>
      <c r="D12731" s="7"/>
      <c r="E12731" s="7"/>
      <c r="H12731">
        <v>12729.5</v>
      </c>
      <c r="I12731">
        <v>0</v>
      </c>
    </row>
    <row r="12732" spans="1:9">
      <c r="A12732" s="7">
        <v>12730.5</v>
      </c>
      <c r="B12732" s="7">
        <v>0</v>
      </c>
      <c r="C12732" s="7"/>
      <c r="D12732" s="7"/>
      <c r="E12732" s="7"/>
      <c r="H12732">
        <v>12730.5</v>
      </c>
      <c r="I12732">
        <v>0</v>
      </c>
    </row>
    <row r="12733" spans="1:9">
      <c r="A12733" s="7">
        <v>12731.5</v>
      </c>
      <c r="B12733" s="7">
        <v>0</v>
      </c>
      <c r="C12733" s="7"/>
      <c r="D12733" s="7"/>
      <c r="E12733" s="7"/>
      <c r="H12733">
        <v>12731.5</v>
      </c>
      <c r="I12733">
        <v>0</v>
      </c>
    </row>
    <row r="12734" spans="1:9">
      <c r="A12734" s="7">
        <v>12732.5</v>
      </c>
      <c r="B12734" s="7">
        <v>0</v>
      </c>
      <c r="C12734" s="7"/>
      <c r="D12734" s="7"/>
      <c r="E12734" s="7"/>
      <c r="H12734">
        <v>12732.5</v>
      </c>
      <c r="I12734">
        <v>0</v>
      </c>
    </row>
    <row r="12735" spans="1:9">
      <c r="A12735" s="7">
        <v>12733.5</v>
      </c>
      <c r="B12735" s="7">
        <v>0</v>
      </c>
      <c r="C12735" s="7"/>
      <c r="D12735" s="7"/>
      <c r="E12735" s="7"/>
      <c r="H12735">
        <v>12733.5</v>
      </c>
      <c r="I12735">
        <v>0</v>
      </c>
    </row>
    <row r="12736" spans="1:9">
      <c r="A12736" s="7">
        <v>12734.5</v>
      </c>
      <c r="B12736" s="7">
        <v>0</v>
      </c>
      <c r="C12736" s="7"/>
      <c r="D12736" s="7"/>
      <c r="E12736" s="7"/>
      <c r="H12736">
        <v>12734.5</v>
      </c>
      <c r="I12736">
        <v>0</v>
      </c>
    </row>
    <row r="12737" spans="1:9">
      <c r="A12737" s="7">
        <v>12735.5</v>
      </c>
      <c r="B12737" s="7">
        <v>0</v>
      </c>
      <c r="C12737" s="7"/>
      <c r="D12737" s="7"/>
      <c r="E12737" s="7"/>
      <c r="H12737">
        <v>12735.5</v>
      </c>
      <c r="I12737">
        <v>0</v>
      </c>
    </row>
    <row r="12738" spans="1:9">
      <c r="A12738" s="7">
        <v>12736.5</v>
      </c>
      <c r="B12738" s="7">
        <v>0</v>
      </c>
      <c r="C12738" s="7"/>
      <c r="D12738" s="7"/>
      <c r="E12738" s="7"/>
      <c r="H12738">
        <v>12736.5</v>
      </c>
      <c r="I12738">
        <v>0</v>
      </c>
    </row>
    <row r="12739" spans="1:9">
      <c r="A12739" s="7">
        <v>12737.5</v>
      </c>
      <c r="B12739" s="7">
        <v>0</v>
      </c>
      <c r="C12739" s="7"/>
      <c r="D12739" s="7"/>
      <c r="E12739" s="7"/>
      <c r="H12739">
        <v>12737.5</v>
      </c>
      <c r="I12739">
        <v>0</v>
      </c>
    </row>
    <row r="12740" spans="1:9">
      <c r="A12740" s="7">
        <v>12738.5</v>
      </c>
      <c r="B12740" s="7">
        <v>0</v>
      </c>
      <c r="C12740" s="7"/>
      <c r="D12740" s="7"/>
      <c r="E12740" s="7"/>
      <c r="H12740">
        <v>12738.5</v>
      </c>
      <c r="I12740">
        <v>0</v>
      </c>
    </row>
    <row r="12741" spans="1:9">
      <c r="A12741" s="7">
        <v>12739.5</v>
      </c>
      <c r="B12741" s="7">
        <v>0</v>
      </c>
      <c r="C12741" s="7"/>
      <c r="D12741" s="7"/>
      <c r="E12741" s="7"/>
      <c r="H12741">
        <v>12739.5</v>
      </c>
      <c r="I12741">
        <v>0</v>
      </c>
    </row>
    <row r="12742" spans="1:9">
      <c r="A12742" s="7">
        <v>12740.5</v>
      </c>
      <c r="B12742" s="7">
        <v>0</v>
      </c>
      <c r="C12742" s="7"/>
      <c r="D12742" s="7"/>
      <c r="E12742" s="7"/>
      <c r="H12742">
        <v>12740.5</v>
      </c>
      <c r="I12742">
        <v>0</v>
      </c>
    </row>
    <row r="12743" spans="1:9">
      <c r="A12743" s="7">
        <v>12741.5</v>
      </c>
      <c r="B12743" s="7">
        <v>0</v>
      </c>
      <c r="C12743" s="7"/>
      <c r="D12743" s="7"/>
      <c r="E12743" s="7"/>
      <c r="H12743">
        <v>12741.5</v>
      </c>
      <c r="I12743">
        <v>0</v>
      </c>
    </row>
    <row r="12744" spans="1:9">
      <c r="A12744" s="7">
        <v>12742.5</v>
      </c>
      <c r="B12744" s="7">
        <v>0</v>
      </c>
      <c r="C12744" s="7"/>
      <c r="D12744" s="7"/>
      <c r="E12744" s="7"/>
      <c r="H12744">
        <v>12742.5</v>
      </c>
      <c r="I12744">
        <v>0</v>
      </c>
    </row>
    <row r="12745" spans="1:9">
      <c r="A12745" s="7">
        <v>12743.5</v>
      </c>
      <c r="B12745" s="7">
        <v>0</v>
      </c>
      <c r="C12745" s="7"/>
      <c r="D12745" s="7"/>
      <c r="E12745" s="7"/>
      <c r="H12745">
        <v>12743.5</v>
      </c>
      <c r="I12745">
        <v>0</v>
      </c>
    </row>
    <row r="12746" spans="1:9">
      <c r="A12746" s="7">
        <v>12744.5</v>
      </c>
      <c r="B12746" s="7">
        <v>0</v>
      </c>
      <c r="C12746" s="7"/>
      <c r="D12746" s="7"/>
      <c r="E12746" s="7"/>
      <c r="H12746">
        <v>12744.5</v>
      </c>
      <c r="I12746">
        <v>0</v>
      </c>
    </row>
    <row r="12747" spans="1:9">
      <c r="A12747" s="7">
        <v>12745.5</v>
      </c>
      <c r="B12747" s="7">
        <v>0</v>
      </c>
      <c r="C12747" s="7"/>
      <c r="D12747" s="7"/>
      <c r="E12747" s="7"/>
      <c r="H12747">
        <v>12745.5</v>
      </c>
      <c r="I12747">
        <v>0</v>
      </c>
    </row>
    <row r="12748" spans="1:9">
      <c r="A12748" s="7">
        <v>12746.5</v>
      </c>
      <c r="B12748" s="7">
        <v>0</v>
      </c>
      <c r="C12748" s="7"/>
      <c r="D12748" s="7"/>
      <c r="E12748" s="7"/>
      <c r="H12748">
        <v>12746.5</v>
      </c>
      <c r="I12748">
        <v>0</v>
      </c>
    </row>
    <row r="12749" spans="1:9">
      <c r="A12749" s="7">
        <v>12747.5</v>
      </c>
      <c r="B12749" s="7">
        <v>0</v>
      </c>
      <c r="C12749" s="7"/>
      <c r="D12749" s="7"/>
      <c r="E12749" s="7"/>
      <c r="H12749">
        <v>12747.5</v>
      </c>
      <c r="I12749">
        <v>0</v>
      </c>
    </row>
    <row r="12750" spans="1:9">
      <c r="A12750" s="7">
        <v>12748.5</v>
      </c>
      <c r="B12750" s="7">
        <v>0</v>
      </c>
      <c r="C12750" s="7"/>
      <c r="D12750" s="7"/>
      <c r="E12750" s="7"/>
      <c r="H12750">
        <v>12748.5</v>
      </c>
      <c r="I12750">
        <v>0</v>
      </c>
    </row>
    <row r="12751" spans="1:9">
      <c r="A12751" s="7">
        <v>12749.5</v>
      </c>
      <c r="B12751" s="7">
        <v>0</v>
      </c>
      <c r="C12751" s="7"/>
      <c r="D12751" s="7"/>
      <c r="E12751" s="7"/>
      <c r="H12751">
        <v>12749.5</v>
      </c>
      <c r="I12751">
        <v>0</v>
      </c>
    </row>
    <row r="12752" spans="1:9">
      <c r="A12752" s="7">
        <v>12750.5</v>
      </c>
      <c r="B12752" s="7">
        <v>0</v>
      </c>
      <c r="C12752" s="7"/>
      <c r="D12752" s="7"/>
      <c r="E12752" s="7"/>
      <c r="H12752">
        <v>12750.5</v>
      </c>
      <c r="I12752">
        <v>0</v>
      </c>
    </row>
    <row r="12753" spans="1:9">
      <c r="A12753" s="7">
        <v>12751.5</v>
      </c>
      <c r="B12753" s="7">
        <v>0</v>
      </c>
      <c r="C12753" s="7"/>
      <c r="D12753" s="7"/>
      <c r="E12753" s="7"/>
      <c r="H12753">
        <v>12751.5</v>
      </c>
      <c r="I12753">
        <v>0</v>
      </c>
    </row>
    <row r="12754" spans="1:9">
      <c r="A12754" s="7">
        <v>12752.5</v>
      </c>
      <c r="B12754" s="7">
        <v>0</v>
      </c>
      <c r="C12754" s="7"/>
      <c r="D12754" s="7"/>
      <c r="E12754" s="7"/>
      <c r="H12754">
        <v>12752.5</v>
      </c>
      <c r="I12754">
        <v>0</v>
      </c>
    </row>
    <row r="12755" spans="1:9">
      <c r="A12755" s="7">
        <v>12753.5</v>
      </c>
      <c r="B12755" s="7">
        <v>0</v>
      </c>
      <c r="C12755" s="7"/>
      <c r="D12755" s="7"/>
      <c r="E12755" s="7"/>
      <c r="H12755">
        <v>12753.5</v>
      </c>
      <c r="I12755">
        <v>0</v>
      </c>
    </row>
    <row r="12756" spans="1:9">
      <c r="A12756" s="7">
        <v>12754.5</v>
      </c>
      <c r="B12756" s="7">
        <v>0</v>
      </c>
      <c r="C12756" s="7"/>
      <c r="D12756" s="7"/>
      <c r="E12756" s="7"/>
      <c r="H12756">
        <v>12754.5</v>
      </c>
      <c r="I12756">
        <v>0</v>
      </c>
    </row>
    <row r="12757" spans="1:9">
      <c r="A12757" s="7">
        <v>12755.5</v>
      </c>
      <c r="B12757" s="7">
        <v>0</v>
      </c>
      <c r="C12757" s="7"/>
      <c r="D12757" s="7"/>
      <c r="E12757" s="7"/>
      <c r="H12757">
        <v>12755.5</v>
      </c>
      <c r="I12757">
        <v>0</v>
      </c>
    </row>
    <row r="12758" spans="1:9">
      <c r="A12758" s="7">
        <v>12756.5</v>
      </c>
      <c r="B12758" s="7">
        <v>0</v>
      </c>
      <c r="C12758" s="7"/>
      <c r="D12758" s="7"/>
      <c r="E12758" s="7"/>
      <c r="H12758">
        <v>12756.5</v>
      </c>
      <c r="I12758">
        <v>0</v>
      </c>
    </row>
    <row r="12759" spans="1:9">
      <c r="A12759" s="7">
        <v>12757.5</v>
      </c>
      <c r="B12759" s="7">
        <v>0</v>
      </c>
      <c r="C12759" s="7"/>
      <c r="D12759" s="7"/>
      <c r="E12759" s="7"/>
      <c r="H12759">
        <v>12757.5</v>
      </c>
      <c r="I12759">
        <v>0</v>
      </c>
    </row>
    <row r="12760" spans="1:9">
      <c r="A12760" s="7">
        <v>12758.5</v>
      </c>
      <c r="B12760" s="7">
        <v>0</v>
      </c>
      <c r="C12760" s="7"/>
      <c r="D12760" s="7"/>
      <c r="E12760" s="7"/>
      <c r="H12760">
        <v>12758.5</v>
      </c>
      <c r="I12760">
        <v>0</v>
      </c>
    </row>
    <row r="12761" spans="1:9">
      <c r="A12761" s="7">
        <v>12759.5</v>
      </c>
      <c r="B12761" s="7">
        <v>0</v>
      </c>
      <c r="C12761" s="7"/>
      <c r="D12761" s="7"/>
      <c r="E12761" s="7"/>
      <c r="H12761">
        <v>12759.5</v>
      </c>
      <c r="I12761">
        <v>0</v>
      </c>
    </row>
    <row r="12762" spans="1:9">
      <c r="A12762" s="7">
        <v>12760.5</v>
      </c>
      <c r="B12762" s="7">
        <v>0</v>
      </c>
      <c r="C12762" s="7"/>
      <c r="D12762" s="7"/>
      <c r="E12762" s="7"/>
      <c r="H12762">
        <v>12760.5</v>
      </c>
      <c r="I12762">
        <v>0</v>
      </c>
    </row>
    <row r="12763" spans="1:9">
      <c r="A12763" s="7">
        <v>12761.5</v>
      </c>
      <c r="B12763" s="7">
        <v>0</v>
      </c>
      <c r="C12763" s="7"/>
      <c r="D12763" s="7"/>
      <c r="E12763" s="7"/>
      <c r="H12763">
        <v>12761.5</v>
      </c>
      <c r="I12763">
        <v>0</v>
      </c>
    </row>
    <row r="12764" spans="1:9">
      <c r="A12764" s="7">
        <v>12762.5</v>
      </c>
      <c r="B12764" s="7">
        <v>0</v>
      </c>
      <c r="C12764" s="7"/>
      <c r="D12764" s="7"/>
      <c r="E12764" s="7"/>
      <c r="H12764">
        <v>12762.5</v>
      </c>
      <c r="I12764">
        <v>0</v>
      </c>
    </row>
    <row r="12765" spans="1:9">
      <c r="A12765" s="7">
        <v>12763.5</v>
      </c>
      <c r="B12765" s="7">
        <v>0</v>
      </c>
      <c r="C12765" s="7"/>
      <c r="D12765" s="7"/>
      <c r="E12765" s="7"/>
      <c r="H12765">
        <v>12763.5</v>
      </c>
      <c r="I12765">
        <v>0</v>
      </c>
    </row>
    <row r="12766" spans="1:9">
      <c r="A12766" s="7">
        <v>12764.5</v>
      </c>
      <c r="B12766" s="7">
        <v>0</v>
      </c>
      <c r="C12766" s="7"/>
      <c r="D12766" s="7"/>
      <c r="E12766" s="7"/>
      <c r="H12766">
        <v>12764.5</v>
      </c>
      <c r="I12766">
        <v>0</v>
      </c>
    </row>
    <row r="12767" spans="1:9">
      <c r="A12767" s="7">
        <v>12765.5</v>
      </c>
      <c r="B12767" s="7">
        <v>0</v>
      </c>
      <c r="C12767" s="7"/>
      <c r="D12767" s="7"/>
      <c r="E12767" s="7"/>
      <c r="H12767">
        <v>12765.5</v>
      </c>
      <c r="I12767">
        <v>0</v>
      </c>
    </row>
    <row r="12768" spans="1:9">
      <c r="A12768" s="7">
        <v>12766.5</v>
      </c>
      <c r="B12768" s="7">
        <v>0</v>
      </c>
      <c r="C12768" s="7"/>
      <c r="D12768" s="7"/>
      <c r="E12768" s="7"/>
      <c r="H12768">
        <v>12766.5</v>
      </c>
      <c r="I12768">
        <v>0</v>
      </c>
    </row>
    <row r="12769" spans="1:9">
      <c r="A12769" s="7">
        <v>12767.5</v>
      </c>
      <c r="B12769" s="7">
        <v>0</v>
      </c>
      <c r="C12769" s="7"/>
      <c r="D12769" s="7"/>
      <c r="E12769" s="7"/>
      <c r="H12769">
        <v>12767.5</v>
      </c>
      <c r="I12769">
        <v>0</v>
      </c>
    </row>
    <row r="12770" spans="1:9">
      <c r="A12770" s="7">
        <v>12768.5</v>
      </c>
      <c r="B12770" s="7">
        <v>0</v>
      </c>
      <c r="C12770" s="7"/>
      <c r="D12770" s="7"/>
      <c r="E12770" s="7"/>
      <c r="H12770">
        <v>12768.5</v>
      </c>
      <c r="I12770">
        <v>0</v>
      </c>
    </row>
    <row r="12771" spans="1:9">
      <c r="A12771" s="7">
        <v>12769.5</v>
      </c>
      <c r="B12771" s="7">
        <v>0</v>
      </c>
      <c r="C12771" s="7"/>
      <c r="D12771" s="7"/>
      <c r="E12771" s="7"/>
      <c r="H12771">
        <v>12769.5</v>
      </c>
      <c r="I12771">
        <v>0</v>
      </c>
    </row>
    <row r="12772" spans="1:9">
      <c r="A12772" s="7">
        <v>12770.5</v>
      </c>
      <c r="B12772" s="7">
        <v>0</v>
      </c>
      <c r="C12772" s="7"/>
      <c r="D12772" s="7"/>
      <c r="E12772" s="7"/>
      <c r="H12772">
        <v>12770.5</v>
      </c>
      <c r="I12772">
        <v>0</v>
      </c>
    </row>
    <row r="12773" spans="1:9">
      <c r="A12773" s="7">
        <v>12771.5</v>
      </c>
      <c r="B12773" s="7">
        <v>0</v>
      </c>
      <c r="C12773" s="7"/>
      <c r="D12773" s="7"/>
      <c r="E12773" s="7"/>
      <c r="H12773">
        <v>12771.5</v>
      </c>
      <c r="I12773">
        <v>0</v>
      </c>
    </row>
    <row r="12774" spans="1:9">
      <c r="A12774" s="7">
        <v>12772.5</v>
      </c>
      <c r="B12774" s="7">
        <v>0</v>
      </c>
      <c r="C12774" s="7"/>
      <c r="D12774" s="7"/>
      <c r="E12774" s="7"/>
      <c r="H12774">
        <v>12772.5</v>
      </c>
      <c r="I12774">
        <v>0</v>
      </c>
    </row>
    <row r="12775" spans="1:9">
      <c r="A12775" s="7">
        <v>12773.5</v>
      </c>
      <c r="B12775" s="7">
        <v>0</v>
      </c>
      <c r="C12775" s="7"/>
      <c r="D12775" s="7"/>
      <c r="E12775" s="7"/>
      <c r="H12775">
        <v>12773.5</v>
      </c>
      <c r="I12775">
        <v>0</v>
      </c>
    </row>
    <row r="12776" spans="1:9">
      <c r="A12776" s="7">
        <v>12774.5</v>
      </c>
      <c r="B12776" s="7">
        <v>0</v>
      </c>
      <c r="C12776" s="7"/>
      <c r="D12776" s="7"/>
      <c r="E12776" s="7"/>
      <c r="H12776">
        <v>12774.5</v>
      </c>
      <c r="I12776">
        <v>0</v>
      </c>
    </row>
    <row r="12777" spans="1:9">
      <c r="A12777" s="7">
        <v>12775.5</v>
      </c>
      <c r="B12777" s="7">
        <v>0</v>
      </c>
      <c r="C12777" s="7"/>
      <c r="D12777" s="7"/>
      <c r="E12777" s="7"/>
      <c r="H12777">
        <v>12775.5</v>
      </c>
      <c r="I12777">
        <v>0</v>
      </c>
    </row>
    <row r="12778" spans="1:9">
      <c r="A12778" s="7">
        <v>12776.5</v>
      </c>
      <c r="B12778" s="7">
        <v>0</v>
      </c>
      <c r="C12778" s="7"/>
      <c r="D12778" s="7"/>
      <c r="E12778" s="7"/>
      <c r="H12778">
        <v>12776.5</v>
      </c>
      <c r="I12778">
        <v>0</v>
      </c>
    </row>
    <row r="12779" spans="1:9">
      <c r="A12779" s="7">
        <v>12777.5</v>
      </c>
      <c r="B12779" s="7">
        <v>0</v>
      </c>
      <c r="C12779" s="7"/>
      <c r="D12779" s="7"/>
      <c r="E12779" s="7"/>
      <c r="H12779">
        <v>12777.5</v>
      </c>
      <c r="I12779">
        <v>0</v>
      </c>
    </row>
    <row r="12780" spans="1:9">
      <c r="A12780" s="7">
        <v>12778.5</v>
      </c>
      <c r="B12780" s="7">
        <v>0</v>
      </c>
      <c r="C12780" s="7"/>
      <c r="D12780" s="7"/>
      <c r="E12780" s="7"/>
      <c r="H12780">
        <v>12778.5</v>
      </c>
      <c r="I12780">
        <v>0</v>
      </c>
    </row>
    <row r="12781" spans="1:9">
      <c r="A12781" s="7">
        <v>12779.5</v>
      </c>
      <c r="B12781" s="7">
        <v>0</v>
      </c>
      <c r="C12781" s="7"/>
      <c r="D12781" s="7"/>
      <c r="E12781" s="7"/>
      <c r="H12781">
        <v>12779.5</v>
      </c>
      <c r="I12781">
        <v>0</v>
      </c>
    </row>
    <row r="12782" spans="1:9">
      <c r="A12782" s="7">
        <v>12780.5</v>
      </c>
      <c r="B12782" s="7">
        <v>0</v>
      </c>
      <c r="C12782" s="7"/>
      <c r="D12782" s="7"/>
      <c r="E12782" s="7"/>
      <c r="H12782">
        <v>12780.5</v>
      </c>
      <c r="I12782">
        <v>0</v>
      </c>
    </row>
    <row r="12783" spans="1:9">
      <c r="A12783" s="7">
        <v>12781.5</v>
      </c>
      <c r="B12783" s="7">
        <v>0</v>
      </c>
      <c r="C12783" s="7"/>
      <c r="D12783" s="7"/>
      <c r="E12783" s="7"/>
      <c r="H12783">
        <v>12781.5</v>
      </c>
      <c r="I12783">
        <v>0</v>
      </c>
    </row>
    <row r="12784" spans="1:9">
      <c r="A12784" s="7">
        <v>12782.5</v>
      </c>
      <c r="B12784" s="7">
        <v>0</v>
      </c>
      <c r="C12784" s="7"/>
      <c r="D12784" s="7"/>
      <c r="E12784" s="7"/>
      <c r="H12784">
        <v>12782.5</v>
      </c>
      <c r="I12784">
        <v>0</v>
      </c>
    </row>
    <row r="12785" spans="1:9">
      <c r="A12785" s="7">
        <v>12783.5</v>
      </c>
      <c r="B12785" s="7">
        <v>0</v>
      </c>
      <c r="C12785" s="7"/>
      <c r="D12785" s="7"/>
      <c r="E12785" s="7"/>
      <c r="H12785">
        <v>12783.5</v>
      </c>
      <c r="I12785">
        <v>0</v>
      </c>
    </row>
    <row r="12786" spans="1:9">
      <c r="A12786" s="7">
        <v>12784.5</v>
      </c>
      <c r="B12786" s="7">
        <v>0</v>
      </c>
      <c r="C12786" s="7"/>
      <c r="D12786" s="7"/>
      <c r="E12786" s="7"/>
      <c r="H12786">
        <v>12784.5</v>
      </c>
      <c r="I12786">
        <v>0</v>
      </c>
    </row>
    <row r="12787" spans="1:9">
      <c r="A12787" s="7">
        <v>12785.5</v>
      </c>
      <c r="B12787" s="7">
        <v>0</v>
      </c>
      <c r="C12787" s="7"/>
      <c r="D12787" s="7"/>
      <c r="E12787" s="7"/>
      <c r="H12787">
        <v>12785.5</v>
      </c>
      <c r="I12787">
        <v>0</v>
      </c>
    </row>
    <row r="12788" spans="1:9">
      <c r="A12788" s="7">
        <v>12786.5</v>
      </c>
      <c r="B12788" s="7">
        <v>0</v>
      </c>
      <c r="C12788" s="7"/>
      <c r="D12788" s="7"/>
      <c r="E12788" s="7"/>
      <c r="H12788">
        <v>12786.5</v>
      </c>
      <c r="I12788">
        <v>0</v>
      </c>
    </row>
    <row r="12789" spans="1:9">
      <c r="A12789" s="7">
        <v>12787.5</v>
      </c>
      <c r="B12789" s="7">
        <v>0</v>
      </c>
      <c r="C12789" s="7"/>
      <c r="D12789" s="7"/>
      <c r="E12789" s="7"/>
      <c r="H12789">
        <v>12787.5</v>
      </c>
      <c r="I12789">
        <v>0</v>
      </c>
    </row>
    <row r="12790" spans="1:9">
      <c r="A12790" s="7">
        <v>12788.5</v>
      </c>
      <c r="B12790" s="7">
        <v>0</v>
      </c>
      <c r="C12790" s="7"/>
      <c r="D12790" s="7"/>
      <c r="E12790" s="7"/>
      <c r="H12790">
        <v>12788.5</v>
      </c>
      <c r="I12790">
        <v>0</v>
      </c>
    </row>
    <row r="12791" spans="1:9">
      <c r="A12791" s="7">
        <v>12789.5</v>
      </c>
      <c r="B12791" s="7">
        <v>0</v>
      </c>
      <c r="C12791" s="7"/>
      <c r="D12791" s="7"/>
      <c r="E12791" s="7"/>
      <c r="H12791">
        <v>12789.5</v>
      </c>
      <c r="I12791">
        <v>0</v>
      </c>
    </row>
    <row r="12792" spans="1:9">
      <c r="A12792" s="7">
        <v>12790.5</v>
      </c>
      <c r="B12792" s="7">
        <v>0</v>
      </c>
      <c r="C12792" s="7"/>
      <c r="D12792" s="7"/>
      <c r="E12792" s="7"/>
      <c r="H12792">
        <v>12790.5</v>
      </c>
      <c r="I12792">
        <v>0</v>
      </c>
    </row>
    <row r="12793" spans="1:9">
      <c r="A12793" s="7">
        <v>12791.5</v>
      </c>
      <c r="B12793" s="7">
        <v>0</v>
      </c>
      <c r="C12793" s="7"/>
      <c r="D12793" s="7"/>
      <c r="E12793" s="7"/>
      <c r="H12793">
        <v>12791.5</v>
      </c>
      <c r="I12793">
        <v>0</v>
      </c>
    </row>
    <row r="12794" spans="1:9">
      <c r="A12794" s="7">
        <v>12792.5</v>
      </c>
      <c r="B12794" s="7">
        <v>0</v>
      </c>
      <c r="C12794" s="7"/>
      <c r="D12794" s="7"/>
      <c r="E12794" s="7"/>
      <c r="H12794">
        <v>12792.5</v>
      </c>
      <c r="I12794">
        <v>0</v>
      </c>
    </row>
    <row r="12795" spans="1:9">
      <c r="A12795" s="7">
        <v>12793.5</v>
      </c>
      <c r="B12795" s="7">
        <v>0</v>
      </c>
      <c r="C12795" s="7"/>
      <c r="D12795" s="7"/>
      <c r="E12795" s="7"/>
      <c r="H12795">
        <v>12793.5</v>
      </c>
      <c r="I12795">
        <v>0</v>
      </c>
    </row>
    <row r="12796" spans="1:9">
      <c r="A12796" s="7">
        <v>12794.5</v>
      </c>
      <c r="B12796" s="7">
        <v>0</v>
      </c>
      <c r="C12796" s="7"/>
      <c r="D12796" s="7"/>
      <c r="E12796" s="7"/>
      <c r="H12796">
        <v>12794.5</v>
      </c>
      <c r="I12796">
        <v>0</v>
      </c>
    </row>
    <row r="12797" spans="1:9">
      <c r="A12797" s="7">
        <v>12795.5</v>
      </c>
      <c r="B12797" s="7">
        <v>0</v>
      </c>
      <c r="C12797" s="7"/>
      <c r="D12797" s="7"/>
      <c r="E12797" s="7"/>
      <c r="H12797">
        <v>12795.5</v>
      </c>
      <c r="I12797">
        <v>0</v>
      </c>
    </row>
    <row r="12798" spans="1:9">
      <c r="A12798" s="7">
        <v>12796.5</v>
      </c>
      <c r="B12798" s="7">
        <v>0</v>
      </c>
      <c r="C12798" s="7"/>
      <c r="D12798" s="7"/>
      <c r="E12798" s="7"/>
      <c r="H12798">
        <v>12796.5</v>
      </c>
      <c r="I12798">
        <v>0</v>
      </c>
    </row>
    <row r="12799" spans="1:9">
      <c r="A12799" s="7">
        <v>12797.5</v>
      </c>
      <c r="B12799" s="7">
        <v>0</v>
      </c>
      <c r="C12799" s="7"/>
      <c r="D12799" s="7"/>
      <c r="E12799" s="7"/>
      <c r="H12799">
        <v>12797.5</v>
      </c>
      <c r="I12799">
        <v>0</v>
      </c>
    </row>
    <row r="12800" spans="1:9">
      <c r="A12800" s="7">
        <v>12798.5</v>
      </c>
      <c r="B12800" s="7">
        <v>0</v>
      </c>
      <c r="C12800" s="7"/>
      <c r="D12800" s="7"/>
      <c r="E12800" s="7"/>
      <c r="H12800">
        <v>12798.5</v>
      </c>
      <c r="I12800">
        <v>0</v>
      </c>
    </row>
    <row r="12801" spans="1:9">
      <c r="A12801" s="7">
        <v>12799.5</v>
      </c>
      <c r="B12801" s="7">
        <v>0</v>
      </c>
      <c r="C12801" s="7"/>
      <c r="D12801" s="7"/>
      <c r="E12801" s="7"/>
      <c r="H12801">
        <v>12799.5</v>
      </c>
      <c r="I12801">
        <v>0</v>
      </c>
    </row>
    <row r="12802" spans="1:9">
      <c r="A12802" s="7">
        <v>12800.5</v>
      </c>
      <c r="B12802" s="7">
        <v>0</v>
      </c>
      <c r="C12802" s="7"/>
      <c r="D12802" s="7"/>
      <c r="E12802" s="7"/>
      <c r="H12802">
        <v>12800.5</v>
      </c>
      <c r="I12802">
        <v>0</v>
      </c>
    </row>
    <row r="12803" spans="1:9">
      <c r="A12803" s="7">
        <v>12801.5</v>
      </c>
      <c r="B12803" s="7">
        <v>0</v>
      </c>
      <c r="C12803" s="7"/>
      <c r="D12803" s="7"/>
      <c r="E12803" s="7"/>
      <c r="H12803">
        <v>12801.5</v>
      </c>
      <c r="I12803">
        <v>0</v>
      </c>
    </row>
    <row r="12804" spans="1:9">
      <c r="A12804" s="7">
        <v>12802.5</v>
      </c>
      <c r="B12804" s="7">
        <v>0</v>
      </c>
      <c r="C12804" s="7"/>
      <c r="D12804" s="7"/>
      <c r="E12804" s="7"/>
      <c r="H12804">
        <v>12802.5</v>
      </c>
      <c r="I12804">
        <v>0</v>
      </c>
    </row>
    <row r="12805" spans="1:9">
      <c r="A12805" s="7">
        <v>12803.5</v>
      </c>
      <c r="B12805" s="7">
        <v>0</v>
      </c>
      <c r="C12805" s="7"/>
      <c r="D12805" s="7"/>
      <c r="E12805" s="7"/>
      <c r="H12805">
        <v>12803.5</v>
      </c>
      <c r="I12805">
        <v>0</v>
      </c>
    </row>
    <row r="12806" spans="1:9">
      <c r="A12806" s="7">
        <v>12804.5</v>
      </c>
      <c r="B12806" s="7">
        <v>0</v>
      </c>
      <c r="C12806" s="7"/>
      <c r="D12806" s="7"/>
      <c r="E12806" s="7"/>
      <c r="H12806">
        <v>12804.5</v>
      </c>
      <c r="I12806">
        <v>0</v>
      </c>
    </row>
    <row r="12807" spans="1:9">
      <c r="A12807" s="7">
        <v>12805.5</v>
      </c>
      <c r="B12807" s="7">
        <v>0</v>
      </c>
      <c r="C12807" s="7"/>
      <c r="D12807" s="7"/>
      <c r="E12807" s="7"/>
      <c r="H12807">
        <v>12805.5</v>
      </c>
      <c r="I12807">
        <v>0</v>
      </c>
    </row>
    <row r="12808" spans="1:9">
      <c r="A12808" s="7">
        <v>12806.5</v>
      </c>
      <c r="B12808" s="7">
        <v>0</v>
      </c>
      <c r="C12808" s="7"/>
      <c r="D12808" s="7"/>
      <c r="E12808" s="7"/>
      <c r="H12808">
        <v>12806.5</v>
      </c>
      <c r="I12808">
        <v>0</v>
      </c>
    </row>
    <row r="12809" spans="1:9">
      <c r="A12809" s="7">
        <v>12807.5</v>
      </c>
      <c r="B12809" s="7">
        <v>0</v>
      </c>
      <c r="C12809" s="7"/>
      <c r="D12809" s="7"/>
      <c r="E12809" s="7"/>
      <c r="H12809">
        <v>12807.5</v>
      </c>
      <c r="I12809">
        <v>0</v>
      </c>
    </row>
    <row r="12810" spans="1:9">
      <c r="A12810" s="7">
        <v>12808.5</v>
      </c>
      <c r="B12810" s="7">
        <v>0</v>
      </c>
      <c r="C12810" s="7"/>
      <c r="D12810" s="7"/>
      <c r="E12810" s="7"/>
      <c r="H12810">
        <v>12808.5</v>
      </c>
      <c r="I12810">
        <v>0</v>
      </c>
    </row>
    <row r="12811" spans="1:9">
      <c r="A12811" s="7">
        <v>12809.5</v>
      </c>
      <c r="B12811" s="7">
        <v>0</v>
      </c>
      <c r="C12811" s="7"/>
      <c r="D12811" s="7"/>
      <c r="E12811" s="7"/>
      <c r="H12811">
        <v>12809.5</v>
      </c>
      <c r="I12811">
        <v>0</v>
      </c>
    </row>
    <row r="12812" spans="1:9">
      <c r="A12812" s="7">
        <v>12810.5</v>
      </c>
      <c r="B12812" s="7">
        <v>0</v>
      </c>
      <c r="C12812" s="7"/>
      <c r="D12812" s="7"/>
      <c r="E12812" s="7"/>
      <c r="H12812">
        <v>12810.5</v>
      </c>
      <c r="I12812">
        <v>0</v>
      </c>
    </row>
    <row r="12813" spans="1:9">
      <c r="A12813" s="7">
        <v>12811.5</v>
      </c>
      <c r="B12813" s="7">
        <v>0</v>
      </c>
      <c r="C12813" s="7"/>
      <c r="D12813" s="7"/>
      <c r="E12813" s="7"/>
      <c r="H12813">
        <v>12811.5</v>
      </c>
      <c r="I12813">
        <v>0</v>
      </c>
    </row>
    <row r="12814" spans="1:9">
      <c r="A12814" s="7">
        <v>12812.5</v>
      </c>
      <c r="B12814" s="7">
        <v>0</v>
      </c>
      <c r="C12814" s="7"/>
      <c r="D12814" s="7"/>
      <c r="E12814" s="7"/>
      <c r="H12814">
        <v>12812.5</v>
      </c>
      <c r="I12814">
        <v>0</v>
      </c>
    </row>
    <row r="12815" spans="1:9">
      <c r="A12815" s="7">
        <v>12813.5</v>
      </c>
      <c r="B12815" s="7">
        <v>0</v>
      </c>
      <c r="C12815" s="7"/>
      <c r="D12815" s="7"/>
      <c r="E12815" s="7"/>
      <c r="H12815">
        <v>12813.5</v>
      </c>
      <c r="I12815">
        <v>0</v>
      </c>
    </row>
    <row r="12816" spans="1:9">
      <c r="A12816" s="7">
        <v>12814.5</v>
      </c>
      <c r="B12816" s="7">
        <v>0</v>
      </c>
      <c r="C12816" s="7"/>
      <c r="D12816" s="7"/>
      <c r="E12816" s="7"/>
      <c r="H12816">
        <v>12814.5</v>
      </c>
      <c r="I12816">
        <v>0</v>
      </c>
    </row>
    <row r="12817" spans="1:9">
      <c r="A12817" s="7">
        <v>12815.5</v>
      </c>
      <c r="B12817" s="7">
        <v>0</v>
      </c>
      <c r="C12817" s="7"/>
      <c r="D12817" s="7"/>
      <c r="E12817" s="7"/>
      <c r="H12817">
        <v>12815.5</v>
      </c>
      <c r="I12817">
        <v>0</v>
      </c>
    </row>
    <row r="12818" spans="1:9">
      <c r="A12818" s="7">
        <v>12816.5</v>
      </c>
      <c r="B12818" s="7">
        <v>0</v>
      </c>
      <c r="C12818" s="7"/>
      <c r="D12818" s="7"/>
      <c r="E12818" s="7"/>
      <c r="H12818">
        <v>12816.5</v>
      </c>
      <c r="I12818">
        <v>0</v>
      </c>
    </row>
    <row r="12819" spans="1:9">
      <c r="A12819" s="7">
        <v>12817.5</v>
      </c>
      <c r="B12819" s="7">
        <v>0</v>
      </c>
      <c r="C12819" s="7"/>
      <c r="D12819" s="7"/>
      <c r="E12819" s="7"/>
      <c r="H12819">
        <v>12817.5</v>
      </c>
      <c r="I12819">
        <v>0</v>
      </c>
    </row>
    <row r="12820" spans="1:9">
      <c r="A12820" s="7">
        <v>12818.5</v>
      </c>
      <c r="B12820" s="7">
        <v>0</v>
      </c>
      <c r="C12820" s="7"/>
      <c r="D12820" s="7"/>
      <c r="E12820" s="7"/>
      <c r="H12820">
        <v>12818.5</v>
      </c>
      <c r="I12820">
        <v>0</v>
      </c>
    </row>
    <row r="12821" spans="1:9">
      <c r="A12821" s="7">
        <v>12819.5</v>
      </c>
      <c r="B12821" s="7">
        <v>0</v>
      </c>
      <c r="C12821" s="7"/>
      <c r="D12821" s="7"/>
      <c r="E12821" s="7"/>
      <c r="H12821">
        <v>12819.5</v>
      </c>
      <c r="I12821">
        <v>0</v>
      </c>
    </row>
    <row r="12822" spans="1:9">
      <c r="A12822" s="7">
        <v>12820.5</v>
      </c>
      <c r="B12822" s="7">
        <v>0</v>
      </c>
      <c r="C12822" s="7"/>
      <c r="D12822" s="7"/>
      <c r="E12822" s="7"/>
      <c r="H12822">
        <v>12820.5</v>
      </c>
      <c r="I12822">
        <v>0</v>
      </c>
    </row>
    <row r="12823" spans="1:9">
      <c r="A12823" s="7">
        <v>12821.5</v>
      </c>
      <c r="B12823" s="7">
        <v>0</v>
      </c>
      <c r="C12823" s="7"/>
      <c r="D12823" s="7"/>
      <c r="E12823" s="7"/>
      <c r="H12823">
        <v>12821.5</v>
      </c>
      <c r="I12823">
        <v>0</v>
      </c>
    </row>
    <row r="12824" spans="1:9">
      <c r="A12824" s="7">
        <v>12822.5</v>
      </c>
      <c r="B12824" s="7">
        <v>0</v>
      </c>
      <c r="C12824" s="7"/>
      <c r="D12824" s="7"/>
      <c r="E12824" s="7"/>
      <c r="H12824">
        <v>12822.5</v>
      </c>
      <c r="I12824">
        <v>0</v>
      </c>
    </row>
    <row r="12825" spans="1:9">
      <c r="A12825" s="7">
        <v>12823.5</v>
      </c>
      <c r="B12825" s="7">
        <v>0</v>
      </c>
      <c r="C12825" s="7"/>
      <c r="D12825" s="7"/>
      <c r="E12825" s="7"/>
      <c r="H12825">
        <v>12823.5</v>
      </c>
      <c r="I12825">
        <v>0</v>
      </c>
    </row>
    <row r="12826" spans="1:9">
      <c r="A12826" s="7">
        <v>12824.5</v>
      </c>
      <c r="B12826" s="7">
        <v>0</v>
      </c>
      <c r="C12826" s="7"/>
      <c r="D12826" s="7"/>
      <c r="E12826" s="7"/>
      <c r="H12826">
        <v>12824.5</v>
      </c>
      <c r="I12826">
        <v>0</v>
      </c>
    </row>
    <row r="12827" spans="1:9">
      <c r="A12827" s="7">
        <v>12825.5</v>
      </c>
      <c r="B12827" s="7">
        <v>0</v>
      </c>
      <c r="C12827" s="7"/>
      <c r="D12827" s="7"/>
      <c r="E12827" s="7"/>
      <c r="H12827">
        <v>12825.5</v>
      </c>
      <c r="I12827">
        <v>0</v>
      </c>
    </row>
    <row r="12828" spans="1:9">
      <c r="A12828" s="7">
        <v>12826.5</v>
      </c>
      <c r="B12828" s="7">
        <v>0</v>
      </c>
      <c r="C12828" s="7"/>
      <c r="D12828" s="7"/>
      <c r="E12828" s="7"/>
      <c r="H12828">
        <v>12826.5</v>
      </c>
      <c r="I12828">
        <v>0</v>
      </c>
    </row>
    <row r="12829" spans="1:9">
      <c r="A12829" s="7">
        <v>12827.5</v>
      </c>
      <c r="B12829" s="7">
        <v>0</v>
      </c>
      <c r="C12829" s="7"/>
      <c r="D12829" s="7"/>
      <c r="E12829" s="7"/>
      <c r="H12829">
        <v>12827.5</v>
      </c>
      <c r="I12829">
        <v>0</v>
      </c>
    </row>
    <row r="12830" spans="1:9">
      <c r="A12830" s="7">
        <v>12828.5</v>
      </c>
      <c r="B12830" s="7">
        <v>0</v>
      </c>
      <c r="C12830" s="7"/>
      <c r="D12830" s="7"/>
      <c r="E12830" s="7"/>
      <c r="H12830">
        <v>12828.5</v>
      </c>
      <c r="I12830">
        <v>0</v>
      </c>
    </row>
    <row r="12831" spans="1:9">
      <c r="A12831" s="7">
        <v>12829.5</v>
      </c>
      <c r="B12831" s="7">
        <v>0</v>
      </c>
      <c r="C12831" s="7"/>
      <c r="D12831" s="7"/>
      <c r="E12831" s="7"/>
      <c r="H12831">
        <v>12829.5</v>
      </c>
      <c r="I12831">
        <v>0</v>
      </c>
    </row>
    <row r="12832" spans="1:9">
      <c r="A12832" s="7">
        <v>12830.5</v>
      </c>
      <c r="B12832" s="7">
        <v>0</v>
      </c>
      <c r="C12832" s="7"/>
      <c r="D12832" s="7"/>
      <c r="E12832" s="7"/>
      <c r="H12832">
        <v>12830.5</v>
      </c>
      <c r="I12832">
        <v>0</v>
      </c>
    </row>
    <row r="12833" spans="1:9">
      <c r="A12833" s="7">
        <v>12831.5</v>
      </c>
      <c r="B12833" s="7">
        <v>0</v>
      </c>
      <c r="C12833" s="7"/>
      <c r="D12833" s="7"/>
      <c r="E12833" s="7"/>
      <c r="H12833">
        <v>12831.5</v>
      </c>
      <c r="I12833">
        <v>0</v>
      </c>
    </row>
    <row r="12834" spans="1:9">
      <c r="A12834" s="7">
        <v>12832.5</v>
      </c>
      <c r="B12834" s="7">
        <v>0</v>
      </c>
      <c r="C12834" s="7"/>
      <c r="D12834" s="7"/>
      <c r="E12834" s="7"/>
      <c r="H12834">
        <v>12832.5</v>
      </c>
      <c r="I12834">
        <v>0</v>
      </c>
    </row>
    <row r="12835" spans="1:9">
      <c r="A12835" s="7">
        <v>12833.5</v>
      </c>
      <c r="B12835" s="7">
        <v>0</v>
      </c>
      <c r="C12835" s="7"/>
      <c r="D12835" s="7"/>
      <c r="E12835" s="7"/>
      <c r="H12835">
        <v>12833.5</v>
      </c>
      <c r="I12835">
        <v>0</v>
      </c>
    </row>
    <row r="12836" spans="1:9">
      <c r="A12836" s="7">
        <v>12834.5</v>
      </c>
      <c r="B12836" s="7">
        <v>0</v>
      </c>
      <c r="C12836" s="7"/>
      <c r="D12836" s="7"/>
      <c r="E12836" s="7"/>
      <c r="H12836">
        <v>12834.5</v>
      </c>
      <c r="I12836">
        <v>0</v>
      </c>
    </row>
    <row r="12837" spans="1:9">
      <c r="A12837" s="7">
        <v>12835.5</v>
      </c>
      <c r="B12837" s="7">
        <v>0</v>
      </c>
      <c r="C12837" s="7"/>
      <c r="D12837" s="7"/>
      <c r="E12837" s="7"/>
      <c r="H12837">
        <v>12835.5</v>
      </c>
      <c r="I12837">
        <v>0</v>
      </c>
    </row>
    <row r="12838" spans="1:9">
      <c r="A12838" s="7">
        <v>12836.5</v>
      </c>
      <c r="B12838" s="7">
        <v>0</v>
      </c>
      <c r="C12838" s="7"/>
      <c r="D12838" s="7"/>
      <c r="E12838" s="7"/>
      <c r="H12838">
        <v>12836.5</v>
      </c>
      <c r="I12838">
        <v>0</v>
      </c>
    </row>
    <row r="12839" spans="1:9">
      <c r="A12839" s="7">
        <v>12837.5</v>
      </c>
      <c r="B12839" s="7">
        <v>0</v>
      </c>
      <c r="C12839" s="7"/>
      <c r="D12839" s="7"/>
      <c r="E12839" s="7"/>
      <c r="H12839">
        <v>12837.5</v>
      </c>
      <c r="I12839">
        <v>0</v>
      </c>
    </row>
    <row r="12840" spans="1:9">
      <c r="A12840" s="7">
        <v>12838.5</v>
      </c>
      <c r="B12840" s="7">
        <v>0</v>
      </c>
      <c r="C12840" s="7"/>
      <c r="D12840" s="7"/>
      <c r="E12840" s="7"/>
      <c r="H12840">
        <v>12838.5</v>
      </c>
      <c r="I12840">
        <v>0</v>
      </c>
    </row>
    <row r="12841" spans="1:9">
      <c r="A12841" s="7">
        <v>12839.5</v>
      </c>
      <c r="B12841" s="7">
        <v>0</v>
      </c>
      <c r="C12841" s="7"/>
      <c r="D12841" s="7"/>
      <c r="E12841" s="7"/>
      <c r="H12841">
        <v>12839.5</v>
      </c>
      <c r="I12841">
        <v>0</v>
      </c>
    </row>
    <row r="12842" spans="1:9">
      <c r="A12842" s="7">
        <v>12840.5</v>
      </c>
      <c r="B12842" s="7">
        <v>0</v>
      </c>
      <c r="C12842" s="7"/>
      <c r="D12842" s="7"/>
      <c r="E12842" s="7"/>
      <c r="H12842">
        <v>12840.5</v>
      </c>
      <c r="I12842">
        <v>0</v>
      </c>
    </row>
    <row r="12843" spans="1:9">
      <c r="A12843" s="7">
        <v>12841.5</v>
      </c>
      <c r="B12843" s="7">
        <v>0</v>
      </c>
      <c r="C12843" s="7"/>
      <c r="D12843" s="7"/>
      <c r="E12843" s="7"/>
      <c r="H12843">
        <v>12841.5</v>
      </c>
      <c r="I12843">
        <v>0</v>
      </c>
    </row>
    <row r="12844" spans="1:9">
      <c r="A12844" s="7">
        <v>12842.5</v>
      </c>
      <c r="B12844" s="7">
        <v>0</v>
      </c>
      <c r="C12844" s="7"/>
      <c r="D12844" s="7"/>
      <c r="E12844" s="7"/>
      <c r="H12844">
        <v>12842.5</v>
      </c>
      <c r="I12844">
        <v>0</v>
      </c>
    </row>
    <row r="12845" spans="1:9">
      <c r="A12845" s="7">
        <v>12843.5</v>
      </c>
      <c r="B12845" s="7">
        <v>0</v>
      </c>
      <c r="C12845" s="7"/>
      <c r="D12845" s="7"/>
      <c r="E12845" s="7"/>
      <c r="H12845">
        <v>12843.5</v>
      </c>
      <c r="I12845">
        <v>0</v>
      </c>
    </row>
    <row r="12846" spans="1:9">
      <c r="A12846" s="7">
        <v>12844.5</v>
      </c>
      <c r="B12846" s="7">
        <v>0</v>
      </c>
      <c r="C12846" s="7"/>
      <c r="D12846" s="7"/>
      <c r="E12846" s="7"/>
      <c r="H12846">
        <v>12844.5</v>
      </c>
      <c r="I12846">
        <v>0</v>
      </c>
    </row>
    <row r="12847" spans="1:9">
      <c r="A12847" s="7">
        <v>12845.5</v>
      </c>
      <c r="B12847" s="7">
        <v>0</v>
      </c>
      <c r="C12847" s="7"/>
      <c r="D12847" s="7"/>
      <c r="E12847" s="7"/>
      <c r="H12847">
        <v>12845.5</v>
      </c>
      <c r="I12847">
        <v>0</v>
      </c>
    </row>
    <row r="12848" spans="1:9">
      <c r="A12848" s="7">
        <v>12846.5</v>
      </c>
      <c r="B12848" s="7">
        <v>0</v>
      </c>
      <c r="C12848" s="7"/>
      <c r="D12848" s="7"/>
      <c r="E12848" s="7"/>
      <c r="H12848">
        <v>12846.5</v>
      </c>
      <c r="I12848">
        <v>0</v>
      </c>
    </row>
    <row r="12849" spans="1:9">
      <c r="A12849" s="7">
        <v>12847.5</v>
      </c>
      <c r="B12849" s="7">
        <v>0</v>
      </c>
      <c r="C12849" s="7"/>
      <c r="D12849" s="7"/>
      <c r="E12849" s="7"/>
      <c r="H12849">
        <v>12847.5</v>
      </c>
      <c r="I12849">
        <v>0</v>
      </c>
    </row>
    <row r="12850" spans="1:9">
      <c r="A12850" s="7">
        <v>12848.5</v>
      </c>
      <c r="B12850" s="7">
        <v>0</v>
      </c>
      <c r="C12850" s="7"/>
      <c r="D12850" s="7"/>
      <c r="E12850" s="7"/>
      <c r="H12850">
        <v>12848.5</v>
      </c>
      <c r="I12850">
        <v>0</v>
      </c>
    </row>
    <row r="12851" spans="1:9">
      <c r="A12851" s="7">
        <v>12849.5</v>
      </c>
      <c r="B12851" s="7">
        <v>0</v>
      </c>
      <c r="C12851" s="7"/>
      <c r="D12851" s="7"/>
      <c r="E12851" s="7"/>
      <c r="H12851">
        <v>12849.5</v>
      </c>
      <c r="I12851">
        <v>0</v>
      </c>
    </row>
    <row r="12852" spans="1:9">
      <c r="A12852" s="7">
        <v>12850.5</v>
      </c>
      <c r="B12852" s="7">
        <v>0</v>
      </c>
      <c r="C12852" s="7"/>
      <c r="D12852" s="7"/>
      <c r="E12852" s="7"/>
      <c r="H12852">
        <v>12850.5</v>
      </c>
      <c r="I12852">
        <v>0</v>
      </c>
    </row>
    <row r="12853" spans="1:9">
      <c r="A12853" s="7">
        <v>12851.5</v>
      </c>
      <c r="B12853" s="7">
        <v>0</v>
      </c>
      <c r="C12853" s="7"/>
      <c r="D12853" s="7"/>
      <c r="E12853" s="7"/>
      <c r="H12853">
        <v>12851.5</v>
      </c>
      <c r="I12853">
        <v>0</v>
      </c>
    </row>
    <row r="12854" spans="1:9">
      <c r="A12854" s="7">
        <v>12852.5</v>
      </c>
      <c r="B12854" s="7">
        <v>0</v>
      </c>
      <c r="C12854" s="7"/>
      <c r="D12854" s="7"/>
      <c r="E12854" s="7"/>
      <c r="H12854">
        <v>12852.5</v>
      </c>
      <c r="I12854">
        <v>0</v>
      </c>
    </row>
    <row r="12855" spans="1:9">
      <c r="A12855" s="7">
        <v>12853.5</v>
      </c>
      <c r="B12855" s="7">
        <v>0</v>
      </c>
      <c r="C12855" s="7"/>
      <c r="D12855" s="7"/>
      <c r="E12855" s="7"/>
      <c r="H12855">
        <v>12853.5</v>
      </c>
      <c r="I12855">
        <v>0</v>
      </c>
    </row>
    <row r="12856" spans="1:9">
      <c r="A12856" s="7">
        <v>12854.5</v>
      </c>
      <c r="B12856" s="7">
        <v>0</v>
      </c>
      <c r="C12856" s="7"/>
      <c r="D12856" s="7"/>
      <c r="E12856" s="7"/>
      <c r="H12856">
        <v>12854.5</v>
      </c>
      <c r="I12856">
        <v>0</v>
      </c>
    </row>
    <row r="12857" spans="1:9">
      <c r="A12857" s="7">
        <v>12855.5</v>
      </c>
      <c r="B12857" s="7">
        <v>0</v>
      </c>
      <c r="C12857" s="7"/>
      <c r="D12857" s="7"/>
      <c r="E12857" s="7"/>
      <c r="H12857">
        <v>12855.5</v>
      </c>
      <c r="I12857">
        <v>0</v>
      </c>
    </row>
    <row r="12858" spans="1:9">
      <c r="A12858" s="7">
        <v>12856.5</v>
      </c>
      <c r="B12858" s="7">
        <v>0</v>
      </c>
      <c r="C12858" s="7"/>
      <c r="D12858" s="7"/>
      <c r="E12858" s="7"/>
      <c r="H12858">
        <v>12856.5</v>
      </c>
      <c r="I12858">
        <v>0</v>
      </c>
    </row>
    <row r="12859" spans="1:9">
      <c r="A12859" s="7">
        <v>12857.5</v>
      </c>
      <c r="B12859" s="7">
        <v>0</v>
      </c>
      <c r="C12859" s="7"/>
      <c r="D12859" s="7"/>
      <c r="E12859" s="7"/>
      <c r="H12859">
        <v>12857.5</v>
      </c>
      <c r="I12859">
        <v>0</v>
      </c>
    </row>
    <row r="12860" spans="1:9">
      <c r="A12860" s="7">
        <v>12858.5</v>
      </c>
      <c r="B12860" s="7">
        <v>0</v>
      </c>
      <c r="C12860" s="7"/>
      <c r="D12860" s="7"/>
      <c r="E12860" s="7"/>
      <c r="H12860">
        <v>12858.5</v>
      </c>
      <c r="I12860">
        <v>0</v>
      </c>
    </row>
    <row r="12861" spans="1:9">
      <c r="A12861" s="7">
        <v>12859.5</v>
      </c>
      <c r="B12861" s="7">
        <v>0</v>
      </c>
      <c r="C12861" s="7"/>
      <c r="D12861" s="7"/>
      <c r="E12861" s="7"/>
      <c r="H12861">
        <v>12859.5</v>
      </c>
      <c r="I12861">
        <v>0</v>
      </c>
    </row>
    <row r="12862" spans="1:9">
      <c r="A12862" s="7">
        <v>12860.5</v>
      </c>
      <c r="B12862" s="7">
        <v>0</v>
      </c>
      <c r="C12862" s="7"/>
      <c r="D12862" s="7"/>
      <c r="E12862" s="7"/>
      <c r="H12862">
        <v>12860.5</v>
      </c>
      <c r="I12862">
        <v>0</v>
      </c>
    </row>
    <row r="12863" spans="1:9">
      <c r="A12863" s="7">
        <v>12861.5</v>
      </c>
      <c r="B12863" s="7">
        <v>0</v>
      </c>
      <c r="C12863" s="7"/>
      <c r="D12863" s="7"/>
      <c r="E12863" s="7"/>
      <c r="H12863">
        <v>12861.5</v>
      </c>
      <c r="I12863">
        <v>0</v>
      </c>
    </row>
    <row r="12864" spans="1:9">
      <c r="A12864" s="7">
        <v>12862.5</v>
      </c>
      <c r="B12864" s="7">
        <v>0</v>
      </c>
      <c r="C12864" s="7"/>
      <c r="D12864" s="7"/>
      <c r="E12864" s="7"/>
      <c r="H12864">
        <v>12862.5</v>
      </c>
      <c r="I12864">
        <v>0</v>
      </c>
    </row>
    <row r="12865" spans="1:9">
      <c r="A12865" s="7">
        <v>12863.5</v>
      </c>
      <c r="B12865" s="7">
        <v>0</v>
      </c>
      <c r="C12865" s="7"/>
      <c r="D12865" s="7"/>
      <c r="E12865" s="7"/>
      <c r="H12865">
        <v>12863.5</v>
      </c>
      <c r="I12865">
        <v>0</v>
      </c>
    </row>
    <row r="12866" spans="1:9">
      <c r="A12866" s="7">
        <v>12864.5</v>
      </c>
      <c r="B12866" s="7">
        <v>0</v>
      </c>
      <c r="C12866" s="7"/>
      <c r="D12866" s="7"/>
      <c r="E12866" s="7"/>
      <c r="H12866">
        <v>12864.5</v>
      </c>
      <c r="I12866">
        <v>0</v>
      </c>
    </row>
    <row r="12867" spans="1:9">
      <c r="A12867" s="7">
        <v>12865.5</v>
      </c>
      <c r="B12867" s="7">
        <v>0</v>
      </c>
      <c r="C12867" s="7"/>
      <c r="D12867" s="7"/>
      <c r="E12867" s="7"/>
      <c r="H12867">
        <v>12865.5</v>
      </c>
      <c r="I12867">
        <v>0</v>
      </c>
    </row>
    <row r="12868" spans="1:9">
      <c r="A12868" s="7">
        <v>12866.5</v>
      </c>
      <c r="B12868" s="7">
        <v>0</v>
      </c>
      <c r="C12868" s="7"/>
      <c r="D12868" s="7"/>
      <c r="E12868" s="7"/>
      <c r="H12868">
        <v>12866.5</v>
      </c>
      <c r="I12868">
        <v>0</v>
      </c>
    </row>
    <row r="12869" spans="1:9">
      <c r="A12869" s="7">
        <v>12867.5</v>
      </c>
      <c r="B12869" s="7">
        <v>0</v>
      </c>
      <c r="C12869" s="7"/>
      <c r="D12869" s="7"/>
      <c r="E12869" s="7"/>
      <c r="H12869">
        <v>12867.5</v>
      </c>
      <c r="I12869">
        <v>0</v>
      </c>
    </row>
    <row r="12870" spans="1:9">
      <c r="A12870" s="7">
        <v>12868.5</v>
      </c>
      <c r="B12870" s="7">
        <v>0</v>
      </c>
      <c r="C12870" s="7"/>
      <c r="D12870" s="7"/>
      <c r="E12870" s="7"/>
      <c r="H12870">
        <v>12868.5</v>
      </c>
      <c r="I12870">
        <v>0</v>
      </c>
    </row>
    <row r="12871" spans="1:9">
      <c r="A12871" s="7">
        <v>12869.5</v>
      </c>
      <c r="B12871" s="7">
        <v>0</v>
      </c>
      <c r="C12871" s="7"/>
      <c r="D12871" s="7"/>
      <c r="E12871" s="7"/>
      <c r="H12871">
        <v>12869.5</v>
      </c>
      <c r="I12871">
        <v>0</v>
      </c>
    </row>
    <row r="12872" spans="1:9">
      <c r="A12872" s="7">
        <v>12870.5</v>
      </c>
      <c r="B12872" s="7">
        <v>0</v>
      </c>
      <c r="C12872" s="7"/>
      <c r="D12872" s="7"/>
      <c r="E12872" s="7"/>
      <c r="H12872">
        <v>12870.5</v>
      </c>
      <c r="I12872">
        <v>0</v>
      </c>
    </row>
    <row r="12873" spans="1:9">
      <c r="A12873" s="7">
        <v>12871.5</v>
      </c>
      <c r="B12873" s="7">
        <v>0</v>
      </c>
      <c r="C12873" s="7"/>
      <c r="D12873" s="7"/>
      <c r="E12873" s="7"/>
      <c r="H12873">
        <v>12871.5</v>
      </c>
      <c r="I12873">
        <v>0</v>
      </c>
    </row>
    <row r="12874" spans="1:9">
      <c r="A12874" s="7">
        <v>12872.5</v>
      </c>
      <c r="B12874" s="7">
        <v>0</v>
      </c>
      <c r="C12874" s="7"/>
      <c r="D12874" s="7"/>
      <c r="E12874" s="7"/>
      <c r="H12874">
        <v>12872.5</v>
      </c>
      <c r="I12874">
        <v>0</v>
      </c>
    </row>
    <row r="12875" spans="1:9">
      <c r="A12875" s="7">
        <v>12873.5</v>
      </c>
      <c r="B12875" s="7">
        <v>0</v>
      </c>
      <c r="C12875" s="7"/>
      <c r="D12875" s="7"/>
      <c r="E12875" s="7"/>
      <c r="H12875">
        <v>12873.5</v>
      </c>
      <c r="I12875">
        <v>0</v>
      </c>
    </row>
    <row r="12876" spans="1:9">
      <c r="A12876" s="7">
        <v>12874.5</v>
      </c>
      <c r="B12876" s="7">
        <v>0</v>
      </c>
      <c r="C12876" s="7"/>
      <c r="D12876" s="7"/>
      <c r="E12876" s="7"/>
      <c r="H12876">
        <v>12874.5</v>
      </c>
      <c r="I12876">
        <v>0</v>
      </c>
    </row>
    <row r="12877" spans="1:9">
      <c r="A12877" s="7">
        <v>12875.5</v>
      </c>
      <c r="B12877" s="7">
        <v>0</v>
      </c>
      <c r="C12877" s="7"/>
      <c r="D12877" s="7"/>
      <c r="E12877" s="7"/>
      <c r="H12877">
        <v>12875.5</v>
      </c>
      <c r="I12877">
        <v>0</v>
      </c>
    </row>
    <row r="12878" spans="1:9">
      <c r="A12878" s="7">
        <v>12876.5</v>
      </c>
      <c r="B12878" s="7">
        <v>0</v>
      </c>
      <c r="C12878" s="7"/>
      <c r="D12878" s="7"/>
      <c r="E12878" s="7"/>
      <c r="H12878">
        <v>12876.5</v>
      </c>
      <c r="I12878">
        <v>0</v>
      </c>
    </row>
    <row r="12879" spans="1:9">
      <c r="A12879" s="7">
        <v>12877.5</v>
      </c>
      <c r="B12879" s="7">
        <v>0</v>
      </c>
      <c r="C12879" s="7"/>
      <c r="D12879" s="7"/>
      <c r="E12879" s="7"/>
      <c r="H12879">
        <v>12877.5</v>
      </c>
      <c r="I12879">
        <v>0</v>
      </c>
    </row>
    <row r="12880" spans="1:9">
      <c r="A12880" s="7">
        <v>12878.5</v>
      </c>
      <c r="B12880" s="7">
        <v>0</v>
      </c>
      <c r="C12880" s="7"/>
      <c r="D12880" s="7"/>
      <c r="E12880" s="7"/>
      <c r="H12880">
        <v>12878.5</v>
      </c>
      <c r="I12880">
        <v>0</v>
      </c>
    </row>
    <row r="12881" spans="1:9">
      <c r="A12881" s="7">
        <v>12879.5</v>
      </c>
      <c r="B12881" s="7">
        <v>0</v>
      </c>
      <c r="C12881" s="7"/>
      <c r="D12881" s="7"/>
      <c r="E12881" s="7"/>
      <c r="H12881">
        <v>12879.5</v>
      </c>
      <c r="I12881">
        <v>0</v>
      </c>
    </row>
    <row r="12882" spans="1:9">
      <c r="A12882" s="7">
        <v>12880.5</v>
      </c>
      <c r="B12882" s="7">
        <v>0</v>
      </c>
      <c r="C12882" s="7"/>
      <c r="D12882" s="7"/>
      <c r="E12882" s="7"/>
      <c r="H12882">
        <v>12880.5</v>
      </c>
      <c r="I12882">
        <v>0</v>
      </c>
    </row>
    <row r="12883" spans="1:9">
      <c r="A12883" s="7">
        <v>12881.5</v>
      </c>
      <c r="B12883" s="7">
        <v>0</v>
      </c>
      <c r="C12883" s="7"/>
      <c r="D12883" s="7"/>
      <c r="E12883" s="7"/>
      <c r="H12883">
        <v>12881.5</v>
      </c>
      <c r="I12883">
        <v>0</v>
      </c>
    </row>
    <row r="12884" spans="1:9">
      <c r="A12884" s="7">
        <v>12882.5</v>
      </c>
      <c r="B12884" s="7">
        <v>0</v>
      </c>
      <c r="C12884" s="7"/>
      <c r="D12884" s="7"/>
      <c r="E12884" s="7"/>
      <c r="H12884">
        <v>12882.5</v>
      </c>
      <c r="I12884">
        <v>0</v>
      </c>
    </row>
    <row r="12885" spans="1:9">
      <c r="A12885" s="7">
        <v>12883.5</v>
      </c>
      <c r="B12885" s="7">
        <v>0</v>
      </c>
      <c r="C12885" s="7"/>
      <c r="D12885" s="7"/>
      <c r="E12885" s="7"/>
      <c r="H12885">
        <v>12883.5</v>
      </c>
      <c r="I12885">
        <v>0</v>
      </c>
    </row>
    <row r="12886" spans="1:9">
      <c r="A12886" s="7">
        <v>12884.5</v>
      </c>
      <c r="B12886" s="7">
        <v>0</v>
      </c>
      <c r="C12886" s="7"/>
      <c r="D12886" s="7"/>
      <c r="E12886" s="7"/>
      <c r="H12886">
        <v>12884.5</v>
      </c>
      <c r="I12886">
        <v>0</v>
      </c>
    </row>
    <row r="12887" spans="1:9">
      <c r="A12887" s="7">
        <v>12885.5</v>
      </c>
      <c r="B12887" s="7">
        <v>0</v>
      </c>
      <c r="C12887" s="7"/>
      <c r="D12887" s="7"/>
      <c r="E12887" s="7"/>
      <c r="H12887">
        <v>12885.5</v>
      </c>
      <c r="I12887">
        <v>0</v>
      </c>
    </row>
    <row r="12888" spans="1:9">
      <c r="A12888" s="7">
        <v>12886.5</v>
      </c>
      <c r="B12888" s="7">
        <v>0</v>
      </c>
      <c r="C12888" s="7"/>
      <c r="D12888" s="7"/>
      <c r="E12888" s="7"/>
      <c r="H12888">
        <v>12886.5</v>
      </c>
      <c r="I12888">
        <v>0</v>
      </c>
    </row>
    <row r="12889" spans="1:9">
      <c r="A12889" s="7">
        <v>12887.5</v>
      </c>
      <c r="B12889" s="7">
        <v>0</v>
      </c>
      <c r="C12889" s="7"/>
      <c r="D12889" s="7"/>
      <c r="E12889" s="7"/>
      <c r="H12889">
        <v>12887.5</v>
      </c>
      <c r="I12889">
        <v>0</v>
      </c>
    </row>
    <row r="12890" spans="1:9">
      <c r="A12890" s="7">
        <v>12888.5</v>
      </c>
      <c r="B12890" s="7">
        <v>0</v>
      </c>
      <c r="C12890" s="7"/>
      <c r="D12890" s="7"/>
      <c r="E12890" s="7"/>
      <c r="H12890">
        <v>12888.5</v>
      </c>
      <c r="I12890">
        <v>0</v>
      </c>
    </row>
    <row r="12891" spans="1:9">
      <c r="A12891" s="7">
        <v>12889.5</v>
      </c>
      <c r="B12891" s="7">
        <v>0</v>
      </c>
      <c r="C12891" s="7"/>
      <c r="D12891" s="7"/>
      <c r="E12891" s="7"/>
      <c r="H12891">
        <v>12889.5</v>
      </c>
      <c r="I12891">
        <v>0</v>
      </c>
    </row>
    <row r="12892" spans="1:9">
      <c r="A12892" s="7">
        <v>12890.5</v>
      </c>
      <c r="B12892" s="7">
        <v>0</v>
      </c>
      <c r="C12892" s="7"/>
      <c r="D12892" s="7"/>
      <c r="E12892" s="7"/>
      <c r="H12892">
        <v>12890.5</v>
      </c>
      <c r="I12892">
        <v>0</v>
      </c>
    </row>
    <row r="12893" spans="1:9">
      <c r="A12893" s="7">
        <v>12891.5</v>
      </c>
      <c r="B12893" s="7">
        <v>0</v>
      </c>
      <c r="C12893" s="7"/>
      <c r="D12893" s="7"/>
      <c r="E12893" s="7"/>
      <c r="H12893">
        <v>12891.5</v>
      </c>
      <c r="I12893">
        <v>0</v>
      </c>
    </row>
    <row r="12894" spans="1:9">
      <c r="A12894" s="7">
        <v>12892.5</v>
      </c>
      <c r="B12894" s="7">
        <v>0</v>
      </c>
      <c r="C12894" s="7"/>
      <c r="D12894" s="7"/>
      <c r="E12894" s="7"/>
      <c r="H12894">
        <v>12892.5</v>
      </c>
      <c r="I12894">
        <v>0</v>
      </c>
    </row>
    <row r="12895" spans="1:9">
      <c r="A12895" s="7">
        <v>12893.5</v>
      </c>
      <c r="B12895" s="7">
        <v>0</v>
      </c>
      <c r="C12895" s="7"/>
      <c r="D12895" s="7"/>
      <c r="E12895" s="7"/>
      <c r="H12895">
        <v>12893.5</v>
      </c>
      <c r="I12895">
        <v>0</v>
      </c>
    </row>
    <row r="12896" spans="1:9">
      <c r="A12896" s="7">
        <v>12894.5</v>
      </c>
      <c r="B12896" s="7">
        <v>0</v>
      </c>
      <c r="C12896" s="7"/>
      <c r="D12896" s="7"/>
      <c r="E12896" s="7"/>
      <c r="H12896">
        <v>12894.5</v>
      </c>
      <c r="I12896">
        <v>0</v>
      </c>
    </row>
    <row r="12897" spans="1:9">
      <c r="A12897" s="7">
        <v>12895.5</v>
      </c>
      <c r="B12897" s="7">
        <v>0</v>
      </c>
      <c r="C12897" s="7"/>
      <c r="D12897" s="7"/>
      <c r="E12897" s="7"/>
      <c r="H12897">
        <v>12895.5</v>
      </c>
      <c r="I12897">
        <v>0</v>
      </c>
    </row>
    <row r="12898" spans="1:9">
      <c r="A12898" s="7">
        <v>12896.5</v>
      </c>
      <c r="B12898" s="7">
        <v>0</v>
      </c>
      <c r="C12898" s="7"/>
      <c r="D12898" s="7"/>
      <c r="E12898" s="7"/>
      <c r="H12898">
        <v>12896.5</v>
      </c>
      <c r="I12898">
        <v>0</v>
      </c>
    </row>
    <row r="12899" spans="1:9">
      <c r="A12899" s="7">
        <v>12897.5</v>
      </c>
      <c r="B12899" s="7">
        <v>0</v>
      </c>
      <c r="C12899" s="7"/>
      <c r="D12899" s="7"/>
      <c r="E12899" s="7"/>
      <c r="H12899">
        <v>12897.5</v>
      </c>
      <c r="I12899">
        <v>0</v>
      </c>
    </row>
    <row r="12900" spans="1:9">
      <c r="A12900" s="7">
        <v>12898.5</v>
      </c>
      <c r="B12900" s="7">
        <v>0</v>
      </c>
      <c r="C12900" s="7"/>
      <c r="D12900" s="7"/>
      <c r="E12900" s="7"/>
      <c r="H12900">
        <v>12898.5</v>
      </c>
      <c r="I12900">
        <v>0</v>
      </c>
    </row>
    <row r="12901" spans="1:9">
      <c r="A12901" s="7">
        <v>12899.5</v>
      </c>
      <c r="B12901" s="7">
        <v>1</v>
      </c>
      <c r="C12901" s="7"/>
      <c r="D12901" s="7"/>
      <c r="E12901" s="7"/>
      <c r="H12901">
        <v>12899.5</v>
      </c>
      <c r="I12901">
        <v>0</v>
      </c>
    </row>
    <row r="12902" spans="1:9">
      <c r="A12902" s="7">
        <v>12900.5</v>
      </c>
      <c r="B12902" s="7">
        <v>0</v>
      </c>
      <c r="C12902" s="7"/>
      <c r="D12902" s="7"/>
      <c r="E12902" s="7"/>
      <c r="H12902">
        <v>12900.5</v>
      </c>
      <c r="I12902">
        <v>0</v>
      </c>
    </row>
    <row r="12903" spans="1:9">
      <c r="A12903" s="7">
        <v>12901.5</v>
      </c>
      <c r="B12903" s="7">
        <v>0</v>
      </c>
      <c r="C12903" s="7"/>
      <c r="D12903" s="7"/>
      <c r="E12903" s="7"/>
      <c r="H12903">
        <v>12901.5</v>
      </c>
      <c r="I12903">
        <v>0</v>
      </c>
    </row>
    <row r="12904" spans="1:9">
      <c r="A12904" s="7">
        <v>12902.5</v>
      </c>
      <c r="B12904" s="7">
        <v>0</v>
      </c>
      <c r="C12904" s="7"/>
      <c r="D12904" s="7"/>
      <c r="E12904" s="7"/>
      <c r="H12904">
        <v>12902.5</v>
      </c>
      <c r="I12904">
        <v>0</v>
      </c>
    </row>
    <row r="12905" spans="1:9">
      <c r="A12905" s="7">
        <v>12903.5</v>
      </c>
      <c r="B12905" s="7">
        <v>0</v>
      </c>
      <c r="C12905" s="7"/>
      <c r="D12905" s="7"/>
      <c r="E12905" s="7"/>
      <c r="H12905">
        <v>12903.5</v>
      </c>
      <c r="I12905">
        <v>0</v>
      </c>
    </row>
    <row r="12906" spans="1:9">
      <c r="A12906" s="7">
        <v>12904.5</v>
      </c>
      <c r="B12906" s="7">
        <v>0</v>
      </c>
      <c r="C12906" s="7"/>
      <c r="D12906" s="7"/>
      <c r="E12906" s="7"/>
      <c r="H12906">
        <v>12904.5</v>
      </c>
      <c r="I12906">
        <v>0</v>
      </c>
    </row>
    <row r="12907" spans="1:9">
      <c r="A12907" s="7">
        <v>12905.5</v>
      </c>
      <c r="B12907" s="7">
        <v>0</v>
      </c>
      <c r="C12907" s="7"/>
      <c r="D12907" s="7"/>
      <c r="E12907" s="7"/>
      <c r="H12907">
        <v>12905.5</v>
      </c>
      <c r="I12907">
        <v>0</v>
      </c>
    </row>
    <row r="12908" spans="1:9">
      <c r="A12908" s="7">
        <v>12906.5</v>
      </c>
      <c r="B12908" s="7">
        <v>0</v>
      </c>
      <c r="C12908" s="7"/>
      <c r="D12908" s="7"/>
      <c r="E12908" s="7"/>
      <c r="H12908">
        <v>12906.5</v>
      </c>
      <c r="I12908">
        <v>0</v>
      </c>
    </row>
    <row r="12909" spans="1:9">
      <c r="A12909" s="7">
        <v>12907.5</v>
      </c>
      <c r="B12909" s="7">
        <v>0</v>
      </c>
      <c r="C12909" s="7"/>
      <c r="D12909" s="7"/>
      <c r="E12909" s="7"/>
      <c r="H12909">
        <v>12907.5</v>
      </c>
      <c r="I12909">
        <v>0</v>
      </c>
    </row>
    <row r="12910" spans="1:9">
      <c r="A12910" s="7">
        <v>12908.5</v>
      </c>
      <c r="B12910" s="7">
        <v>0</v>
      </c>
      <c r="C12910" s="7"/>
      <c r="D12910" s="7"/>
      <c r="E12910" s="7"/>
      <c r="H12910">
        <v>12908.5</v>
      </c>
      <c r="I12910">
        <v>0</v>
      </c>
    </row>
    <row r="12911" spans="1:9">
      <c r="A12911" s="7">
        <v>12909.5</v>
      </c>
      <c r="B12911" s="7">
        <v>0</v>
      </c>
      <c r="C12911" s="7"/>
      <c r="D12911" s="7"/>
      <c r="E12911" s="7"/>
      <c r="H12911">
        <v>12909.5</v>
      </c>
      <c r="I12911">
        <v>0</v>
      </c>
    </row>
    <row r="12912" spans="1:9">
      <c r="A12912" s="7">
        <v>12910.5</v>
      </c>
      <c r="B12912" s="7">
        <v>0</v>
      </c>
      <c r="C12912" s="7"/>
      <c r="D12912" s="7"/>
      <c r="E12912" s="7"/>
      <c r="H12912">
        <v>12910.5</v>
      </c>
      <c r="I12912">
        <v>0</v>
      </c>
    </row>
    <row r="12913" spans="1:9">
      <c r="A12913" s="7">
        <v>12911.5</v>
      </c>
      <c r="B12913" s="7">
        <v>0</v>
      </c>
      <c r="C12913" s="7"/>
      <c r="D12913" s="7"/>
      <c r="E12913" s="7"/>
      <c r="H12913">
        <v>12911.5</v>
      </c>
      <c r="I12913">
        <v>0</v>
      </c>
    </row>
    <row r="12914" spans="1:9">
      <c r="A12914" s="7">
        <v>12912.5</v>
      </c>
      <c r="B12914" s="7">
        <v>0</v>
      </c>
      <c r="C12914" s="7"/>
      <c r="D12914" s="7"/>
      <c r="E12914" s="7"/>
      <c r="H12914">
        <v>12912.5</v>
      </c>
      <c r="I12914">
        <v>0</v>
      </c>
    </row>
    <row r="12915" spans="1:9">
      <c r="A12915" s="7">
        <v>12913.5</v>
      </c>
      <c r="B12915" s="7">
        <v>0</v>
      </c>
      <c r="C12915" s="7"/>
      <c r="D12915" s="7"/>
      <c r="E12915" s="7"/>
      <c r="H12915">
        <v>12913.5</v>
      </c>
      <c r="I12915">
        <v>0</v>
      </c>
    </row>
    <row r="12916" spans="1:9">
      <c r="A12916" s="7">
        <v>12914.5</v>
      </c>
      <c r="B12916" s="7">
        <v>0</v>
      </c>
      <c r="C12916" s="7"/>
      <c r="D12916" s="7"/>
      <c r="E12916" s="7"/>
      <c r="H12916">
        <v>12914.5</v>
      </c>
      <c r="I12916">
        <v>0</v>
      </c>
    </row>
    <row r="12917" spans="1:9">
      <c r="A12917" s="7">
        <v>12915.5</v>
      </c>
      <c r="B12917" s="7">
        <v>0</v>
      </c>
      <c r="C12917" s="7"/>
      <c r="D12917" s="7"/>
      <c r="E12917" s="7"/>
      <c r="H12917">
        <v>12915.5</v>
      </c>
      <c r="I12917">
        <v>0</v>
      </c>
    </row>
    <row r="12918" spans="1:9">
      <c r="A12918" s="7">
        <v>12916.5</v>
      </c>
      <c r="B12918" s="7">
        <v>0</v>
      </c>
      <c r="C12918" s="7"/>
      <c r="D12918" s="7"/>
      <c r="E12918" s="7"/>
      <c r="H12918">
        <v>12916.5</v>
      </c>
      <c r="I12918">
        <v>0</v>
      </c>
    </row>
    <row r="12919" spans="1:9">
      <c r="A12919" s="7">
        <v>12917.5</v>
      </c>
      <c r="B12919" s="7">
        <v>0</v>
      </c>
      <c r="C12919" s="7"/>
      <c r="D12919" s="7"/>
      <c r="E12919" s="7"/>
      <c r="H12919">
        <v>12917.5</v>
      </c>
      <c r="I12919">
        <v>0</v>
      </c>
    </row>
    <row r="12920" spans="1:9">
      <c r="A12920" s="7">
        <v>12918.5</v>
      </c>
      <c r="B12920" s="7">
        <v>0</v>
      </c>
      <c r="C12920" s="7"/>
      <c r="D12920" s="7"/>
      <c r="E12920" s="7"/>
      <c r="H12920">
        <v>12918.5</v>
      </c>
      <c r="I12920">
        <v>0</v>
      </c>
    </row>
    <row r="12921" spans="1:9">
      <c r="A12921" s="7">
        <v>12919.5</v>
      </c>
      <c r="B12921" s="7">
        <v>0</v>
      </c>
      <c r="C12921" s="7"/>
      <c r="D12921" s="7"/>
      <c r="E12921" s="7"/>
      <c r="H12921">
        <v>12919.5</v>
      </c>
      <c r="I12921">
        <v>0</v>
      </c>
    </row>
    <row r="12922" spans="1:9">
      <c r="A12922" s="7">
        <v>12920.5</v>
      </c>
      <c r="B12922" s="7">
        <v>0</v>
      </c>
      <c r="C12922" s="7"/>
      <c r="D12922" s="7"/>
      <c r="E12922" s="7"/>
      <c r="H12922">
        <v>12920.5</v>
      </c>
      <c r="I12922">
        <v>0</v>
      </c>
    </row>
    <row r="12923" spans="1:9">
      <c r="A12923" s="7">
        <v>12921.5</v>
      </c>
      <c r="B12923" s="7">
        <v>0</v>
      </c>
      <c r="C12923" s="7"/>
      <c r="D12923" s="7"/>
      <c r="E12923" s="7"/>
      <c r="H12923">
        <v>12921.5</v>
      </c>
      <c r="I12923">
        <v>0</v>
      </c>
    </row>
    <row r="12924" spans="1:9">
      <c r="A12924" s="7">
        <v>12922.5</v>
      </c>
      <c r="B12924" s="7">
        <v>0</v>
      </c>
      <c r="C12924" s="7"/>
      <c r="D12924" s="7"/>
      <c r="E12924" s="7"/>
      <c r="H12924">
        <v>12922.5</v>
      </c>
      <c r="I12924">
        <v>0</v>
      </c>
    </row>
    <row r="12925" spans="1:9">
      <c r="A12925" s="7">
        <v>12923.5</v>
      </c>
      <c r="B12925" s="7">
        <v>0</v>
      </c>
      <c r="C12925" s="7"/>
      <c r="D12925" s="7"/>
      <c r="E12925" s="7"/>
      <c r="H12925">
        <v>12923.5</v>
      </c>
      <c r="I12925">
        <v>0</v>
      </c>
    </row>
    <row r="12926" spans="1:9">
      <c r="A12926" s="7">
        <v>12924.5</v>
      </c>
      <c r="B12926" s="7">
        <v>0</v>
      </c>
      <c r="C12926" s="7"/>
      <c r="D12926" s="7"/>
      <c r="E12926" s="7"/>
      <c r="H12926">
        <v>12924.5</v>
      </c>
      <c r="I12926">
        <v>0</v>
      </c>
    </row>
    <row r="12927" spans="1:9">
      <c r="A12927" s="7">
        <v>12925.5</v>
      </c>
      <c r="B12927" s="7">
        <v>0</v>
      </c>
      <c r="C12927" s="7"/>
      <c r="D12927" s="7"/>
      <c r="E12927" s="7"/>
      <c r="H12927">
        <v>12925.5</v>
      </c>
      <c r="I12927">
        <v>0</v>
      </c>
    </row>
    <row r="12928" spans="1:9">
      <c r="A12928" s="7">
        <v>12926.5</v>
      </c>
      <c r="B12928" s="7">
        <v>0</v>
      </c>
      <c r="C12928" s="7"/>
      <c r="D12928" s="7"/>
      <c r="E12928" s="7"/>
      <c r="H12928">
        <v>12926.5</v>
      </c>
      <c r="I12928">
        <v>0</v>
      </c>
    </row>
    <row r="12929" spans="1:9">
      <c r="A12929" s="7">
        <v>12927.5</v>
      </c>
      <c r="B12929" s="7">
        <v>0</v>
      </c>
      <c r="C12929" s="7"/>
      <c r="D12929" s="7"/>
      <c r="E12929" s="7"/>
      <c r="H12929">
        <v>12927.5</v>
      </c>
      <c r="I12929">
        <v>0</v>
      </c>
    </row>
    <row r="12930" spans="1:9">
      <c r="A12930" s="7">
        <v>12928.5</v>
      </c>
      <c r="B12930" s="7">
        <v>0</v>
      </c>
      <c r="C12930" s="7"/>
      <c r="D12930" s="7"/>
      <c r="E12930" s="7"/>
      <c r="H12930">
        <v>12928.5</v>
      </c>
      <c r="I12930">
        <v>0</v>
      </c>
    </row>
    <row r="12931" spans="1:9">
      <c r="A12931" s="7">
        <v>12929.5</v>
      </c>
      <c r="B12931" s="7">
        <v>0</v>
      </c>
      <c r="C12931" s="7"/>
      <c r="D12931" s="7"/>
      <c r="E12931" s="7"/>
      <c r="H12931">
        <v>12929.5</v>
      </c>
      <c r="I12931">
        <v>0</v>
      </c>
    </row>
    <row r="12932" spans="1:9">
      <c r="A12932" s="7">
        <v>12930.5</v>
      </c>
      <c r="B12932" s="7">
        <v>0</v>
      </c>
      <c r="C12932" s="7"/>
      <c r="D12932" s="7"/>
      <c r="E12932" s="7"/>
      <c r="H12932">
        <v>12930.5</v>
      </c>
      <c r="I12932">
        <v>0</v>
      </c>
    </row>
    <row r="12933" spans="1:9">
      <c r="A12933" s="7">
        <v>12931.5</v>
      </c>
      <c r="B12933" s="7">
        <v>0</v>
      </c>
      <c r="C12933" s="7"/>
      <c r="D12933" s="7"/>
      <c r="E12933" s="7"/>
      <c r="H12933">
        <v>12931.5</v>
      </c>
      <c r="I12933">
        <v>0</v>
      </c>
    </row>
    <row r="12934" spans="1:9">
      <c r="A12934" s="7">
        <v>12932.5</v>
      </c>
      <c r="B12934" s="7">
        <v>0</v>
      </c>
      <c r="C12934" s="7"/>
      <c r="D12934" s="7"/>
      <c r="E12934" s="7"/>
      <c r="H12934">
        <v>12932.5</v>
      </c>
      <c r="I12934">
        <v>0</v>
      </c>
    </row>
    <row r="12935" spans="1:9">
      <c r="A12935" s="7">
        <v>12933.5</v>
      </c>
      <c r="B12935" s="7">
        <v>0</v>
      </c>
      <c r="C12935" s="7"/>
      <c r="D12935" s="7"/>
      <c r="E12935" s="7"/>
      <c r="H12935">
        <v>12933.5</v>
      </c>
      <c r="I12935">
        <v>0</v>
      </c>
    </row>
    <row r="12936" spans="1:9">
      <c r="A12936" s="7">
        <v>12934.5</v>
      </c>
      <c r="B12936" s="7">
        <v>0</v>
      </c>
      <c r="C12936" s="7"/>
      <c r="D12936" s="7"/>
      <c r="E12936" s="7"/>
      <c r="H12936">
        <v>12934.5</v>
      </c>
      <c r="I12936">
        <v>0</v>
      </c>
    </row>
    <row r="12937" spans="1:9">
      <c r="A12937" s="7">
        <v>12935.5</v>
      </c>
      <c r="B12937" s="7">
        <v>0</v>
      </c>
      <c r="C12937" s="7"/>
      <c r="D12937" s="7"/>
      <c r="E12937" s="7"/>
      <c r="H12937">
        <v>12935.5</v>
      </c>
      <c r="I12937">
        <v>0</v>
      </c>
    </row>
    <row r="12938" spans="1:9">
      <c r="A12938" s="7">
        <v>12936.5</v>
      </c>
      <c r="B12938" s="7">
        <v>0</v>
      </c>
      <c r="C12938" s="7"/>
      <c r="D12938" s="7"/>
      <c r="E12938" s="7"/>
      <c r="H12938">
        <v>12936.5</v>
      </c>
      <c r="I12938">
        <v>0</v>
      </c>
    </row>
    <row r="12939" spans="1:9">
      <c r="A12939" s="7">
        <v>12937.5</v>
      </c>
      <c r="B12939" s="7">
        <v>0</v>
      </c>
      <c r="C12939" s="7"/>
      <c r="D12939" s="7"/>
      <c r="E12939" s="7"/>
      <c r="H12939">
        <v>12937.5</v>
      </c>
      <c r="I12939">
        <v>0</v>
      </c>
    </row>
    <row r="12940" spans="1:9">
      <c r="A12940" s="7">
        <v>12938.5</v>
      </c>
      <c r="B12940" s="7">
        <v>0</v>
      </c>
      <c r="C12940" s="7"/>
      <c r="D12940" s="7"/>
      <c r="E12940" s="7"/>
      <c r="H12940">
        <v>12938.5</v>
      </c>
      <c r="I12940">
        <v>0</v>
      </c>
    </row>
    <row r="12941" spans="1:9">
      <c r="A12941" s="7">
        <v>12939.5</v>
      </c>
      <c r="B12941" s="7">
        <v>0</v>
      </c>
      <c r="C12941" s="7"/>
      <c r="D12941" s="7"/>
      <c r="E12941" s="7"/>
      <c r="H12941">
        <v>12939.5</v>
      </c>
      <c r="I12941">
        <v>0</v>
      </c>
    </row>
    <row r="12942" spans="1:9">
      <c r="A12942" s="7">
        <v>12940.5</v>
      </c>
      <c r="B12942" s="7">
        <v>0</v>
      </c>
      <c r="C12942" s="7"/>
      <c r="D12942" s="7"/>
      <c r="E12942" s="7"/>
      <c r="H12942">
        <v>12940.5</v>
      </c>
      <c r="I12942">
        <v>0</v>
      </c>
    </row>
    <row r="12943" spans="1:9">
      <c r="A12943" s="7">
        <v>12941.5</v>
      </c>
      <c r="B12943" s="7">
        <v>0</v>
      </c>
      <c r="C12943" s="7"/>
      <c r="D12943" s="7"/>
      <c r="E12943" s="7"/>
      <c r="H12943">
        <v>12941.5</v>
      </c>
      <c r="I12943">
        <v>0</v>
      </c>
    </row>
    <row r="12944" spans="1:9">
      <c r="A12944" s="7">
        <v>12942.5</v>
      </c>
      <c r="B12944" s="7">
        <v>0</v>
      </c>
      <c r="C12944" s="7"/>
      <c r="D12944" s="7"/>
      <c r="E12944" s="7"/>
      <c r="H12944">
        <v>12942.5</v>
      </c>
      <c r="I12944">
        <v>0</v>
      </c>
    </row>
    <row r="12945" spans="1:9">
      <c r="A12945" s="7">
        <v>12943.5</v>
      </c>
      <c r="B12945" s="7">
        <v>0</v>
      </c>
      <c r="C12945" s="7"/>
      <c r="D12945" s="7"/>
      <c r="E12945" s="7"/>
      <c r="H12945">
        <v>12943.5</v>
      </c>
      <c r="I12945">
        <v>0</v>
      </c>
    </row>
    <row r="12946" spans="1:9">
      <c r="A12946" s="7">
        <v>12944.5</v>
      </c>
      <c r="B12946" s="7">
        <v>0</v>
      </c>
      <c r="C12946" s="7"/>
      <c r="D12946" s="7"/>
      <c r="E12946" s="7"/>
      <c r="H12946">
        <v>12944.5</v>
      </c>
      <c r="I12946">
        <v>0</v>
      </c>
    </row>
    <row r="12947" spans="1:9">
      <c r="A12947" s="7">
        <v>12945.5</v>
      </c>
      <c r="B12947" s="7">
        <v>0</v>
      </c>
      <c r="C12947" s="7"/>
      <c r="D12947" s="7"/>
      <c r="E12947" s="7"/>
      <c r="H12947">
        <v>12945.5</v>
      </c>
      <c r="I12947">
        <v>0</v>
      </c>
    </row>
    <row r="12948" spans="1:9">
      <c r="A12948" s="7">
        <v>12946.5</v>
      </c>
      <c r="B12948" s="7">
        <v>0</v>
      </c>
      <c r="C12948" s="7"/>
      <c r="D12948" s="7"/>
      <c r="E12948" s="7"/>
      <c r="H12948">
        <v>12946.5</v>
      </c>
      <c r="I12948">
        <v>0</v>
      </c>
    </row>
    <row r="12949" spans="1:9">
      <c r="A12949" s="7">
        <v>12947.5</v>
      </c>
      <c r="B12949" s="7">
        <v>0</v>
      </c>
      <c r="C12949" s="7"/>
      <c r="D12949" s="7"/>
      <c r="E12949" s="7"/>
      <c r="H12949">
        <v>12947.5</v>
      </c>
      <c r="I12949">
        <v>0</v>
      </c>
    </row>
    <row r="12950" spans="1:9">
      <c r="A12950" s="7">
        <v>12948.5</v>
      </c>
      <c r="B12950" s="7">
        <v>0</v>
      </c>
      <c r="C12950" s="7"/>
      <c r="D12950" s="7"/>
      <c r="E12950" s="7"/>
      <c r="H12950">
        <v>12948.5</v>
      </c>
      <c r="I12950">
        <v>0</v>
      </c>
    </row>
    <row r="12951" spans="1:9">
      <c r="A12951" s="7">
        <v>12949.5</v>
      </c>
      <c r="B12951" s="7">
        <v>0</v>
      </c>
      <c r="C12951" s="7"/>
      <c r="D12951" s="7"/>
      <c r="E12951" s="7"/>
      <c r="H12951">
        <v>12949.5</v>
      </c>
      <c r="I12951">
        <v>0</v>
      </c>
    </row>
    <row r="12952" spans="1:9">
      <c r="A12952" s="7">
        <v>12950.5</v>
      </c>
      <c r="B12952" s="7">
        <v>0</v>
      </c>
      <c r="C12952" s="7"/>
      <c r="D12952" s="7"/>
      <c r="E12952" s="7"/>
      <c r="H12952">
        <v>12950.5</v>
      </c>
      <c r="I12952">
        <v>0</v>
      </c>
    </row>
    <row r="12953" spans="1:9">
      <c r="A12953" s="7">
        <v>12951.5</v>
      </c>
      <c r="B12953" s="7">
        <v>0</v>
      </c>
      <c r="C12953" s="7"/>
      <c r="D12953" s="7"/>
      <c r="E12953" s="7"/>
      <c r="H12953">
        <v>12951.5</v>
      </c>
      <c r="I12953">
        <v>0</v>
      </c>
    </row>
    <row r="12954" spans="1:9">
      <c r="A12954" s="7">
        <v>12952.5</v>
      </c>
      <c r="B12954" s="7">
        <v>0</v>
      </c>
      <c r="C12954" s="7"/>
      <c r="D12954" s="7"/>
      <c r="E12954" s="7"/>
      <c r="H12954">
        <v>12952.5</v>
      </c>
      <c r="I12954">
        <v>0</v>
      </c>
    </row>
    <row r="12955" spans="1:9">
      <c r="A12955" s="7">
        <v>12953.5</v>
      </c>
      <c r="B12955" s="7">
        <v>0</v>
      </c>
      <c r="C12955" s="7"/>
      <c r="D12955" s="7"/>
      <c r="E12955" s="7"/>
      <c r="H12955">
        <v>12953.5</v>
      </c>
      <c r="I12955">
        <v>0</v>
      </c>
    </row>
    <row r="12956" spans="1:9">
      <c r="A12956" s="7">
        <v>12954.5</v>
      </c>
      <c r="B12956" s="7">
        <v>0</v>
      </c>
      <c r="C12956" s="7"/>
      <c r="D12956" s="7"/>
      <c r="E12956" s="7"/>
      <c r="H12956">
        <v>12954.5</v>
      </c>
      <c r="I12956">
        <v>0</v>
      </c>
    </row>
    <row r="12957" spans="1:9">
      <c r="A12957" s="7">
        <v>12955.5</v>
      </c>
      <c r="B12957" s="7">
        <v>0</v>
      </c>
      <c r="C12957" s="7"/>
      <c r="D12957" s="7"/>
      <c r="E12957" s="7"/>
      <c r="H12957">
        <v>12955.5</v>
      </c>
      <c r="I12957">
        <v>0</v>
      </c>
    </row>
    <row r="12958" spans="1:9">
      <c r="A12958" s="7">
        <v>12956.5</v>
      </c>
      <c r="B12958" s="7">
        <v>0</v>
      </c>
      <c r="C12958" s="7"/>
      <c r="D12958" s="7"/>
      <c r="E12958" s="7"/>
      <c r="H12958">
        <v>12956.5</v>
      </c>
      <c r="I12958">
        <v>0</v>
      </c>
    </row>
    <row r="12959" spans="1:9">
      <c r="A12959" s="7">
        <v>12957.5</v>
      </c>
      <c r="B12959" s="7">
        <v>0</v>
      </c>
      <c r="C12959" s="7"/>
      <c r="D12959" s="7"/>
      <c r="E12959" s="7"/>
      <c r="H12959">
        <v>12957.5</v>
      </c>
      <c r="I12959">
        <v>0</v>
      </c>
    </row>
    <row r="12960" spans="1:9">
      <c r="A12960" s="7">
        <v>12958.5</v>
      </c>
      <c r="B12960" s="7">
        <v>0</v>
      </c>
      <c r="C12960" s="7"/>
      <c r="D12960" s="7"/>
      <c r="E12960" s="7"/>
      <c r="H12960">
        <v>12958.5</v>
      </c>
      <c r="I12960">
        <v>0</v>
      </c>
    </row>
    <row r="12961" spans="1:9">
      <c r="A12961" s="7">
        <v>12959.5</v>
      </c>
      <c r="B12961" s="7">
        <v>0</v>
      </c>
      <c r="C12961" s="7"/>
      <c r="D12961" s="7"/>
      <c r="E12961" s="7"/>
      <c r="H12961">
        <v>12959.5</v>
      </c>
      <c r="I12961">
        <v>0</v>
      </c>
    </row>
    <row r="12962" spans="1:9">
      <c r="A12962" s="7">
        <v>12960.5</v>
      </c>
      <c r="B12962" s="7">
        <v>0</v>
      </c>
      <c r="C12962" s="7"/>
      <c r="D12962" s="7"/>
      <c r="E12962" s="7"/>
      <c r="H12962">
        <v>12960.5</v>
      </c>
      <c r="I12962">
        <v>0</v>
      </c>
    </row>
    <row r="12963" spans="1:9">
      <c r="A12963" s="7">
        <v>12961.5</v>
      </c>
      <c r="B12963" s="7">
        <v>0</v>
      </c>
      <c r="C12963" s="7"/>
      <c r="D12963" s="7"/>
      <c r="E12963" s="7"/>
      <c r="H12963">
        <v>12961.5</v>
      </c>
      <c r="I12963">
        <v>0</v>
      </c>
    </row>
    <row r="12964" spans="1:9">
      <c r="A12964" s="7">
        <v>12962.5</v>
      </c>
      <c r="B12964" s="7">
        <v>0</v>
      </c>
      <c r="C12964" s="7"/>
      <c r="D12964" s="7"/>
      <c r="E12964" s="7"/>
      <c r="H12964">
        <v>12962.5</v>
      </c>
      <c r="I12964">
        <v>0</v>
      </c>
    </row>
    <row r="12965" spans="1:9">
      <c r="A12965" s="7">
        <v>12963.5</v>
      </c>
      <c r="B12965" s="7">
        <v>0</v>
      </c>
      <c r="C12965" s="7"/>
      <c r="D12965" s="7"/>
      <c r="E12965" s="7"/>
      <c r="H12965">
        <v>12963.5</v>
      </c>
      <c r="I12965">
        <v>0</v>
      </c>
    </row>
    <row r="12966" spans="1:9">
      <c r="A12966" s="7">
        <v>12964.5</v>
      </c>
      <c r="B12966" s="7">
        <v>0</v>
      </c>
      <c r="C12966" s="7"/>
      <c r="D12966" s="7"/>
      <c r="E12966" s="7"/>
      <c r="H12966">
        <v>12964.5</v>
      </c>
      <c r="I12966">
        <v>0</v>
      </c>
    </row>
    <row r="12967" spans="1:9">
      <c r="A12967" s="7">
        <v>12965.5</v>
      </c>
      <c r="B12967" s="7">
        <v>0</v>
      </c>
      <c r="C12967" s="7"/>
      <c r="D12967" s="7"/>
      <c r="E12967" s="7"/>
      <c r="H12967">
        <v>12965.5</v>
      </c>
      <c r="I12967">
        <v>0</v>
      </c>
    </row>
    <row r="12968" spans="1:9">
      <c r="A12968" s="7">
        <v>12966.5</v>
      </c>
      <c r="B12968" s="7">
        <v>0</v>
      </c>
      <c r="C12968" s="7"/>
      <c r="D12968" s="7"/>
      <c r="E12968" s="7"/>
      <c r="H12968">
        <v>12966.5</v>
      </c>
      <c r="I12968">
        <v>0</v>
      </c>
    </row>
    <row r="12969" spans="1:9">
      <c r="A12969" s="7">
        <v>12967.5</v>
      </c>
      <c r="B12969" s="7">
        <v>0</v>
      </c>
      <c r="C12969" s="7"/>
      <c r="D12969" s="7"/>
      <c r="E12969" s="7"/>
      <c r="H12969">
        <v>12967.5</v>
      </c>
      <c r="I12969">
        <v>0</v>
      </c>
    </row>
    <row r="12970" spans="1:9">
      <c r="A12970" s="7">
        <v>12968.5</v>
      </c>
      <c r="B12970" s="7">
        <v>0</v>
      </c>
      <c r="C12970" s="7"/>
      <c r="D12970" s="7"/>
      <c r="E12970" s="7"/>
      <c r="H12970">
        <v>12968.5</v>
      </c>
      <c r="I12970">
        <v>0</v>
      </c>
    </row>
    <row r="12971" spans="1:9">
      <c r="A12971" s="7">
        <v>12969.5</v>
      </c>
      <c r="B12971" s="7">
        <v>0</v>
      </c>
      <c r="C12971" s="7"/>
      <c r="D12971" s="7"/>
      <c r="E12971" s="7"/>
      <c r="H12971">
        <v>12969.5</v>
      </c>
      <c r="I12971">
        <v>0</v>
      </c>
    </row>
    <row r="12972" spans="1:9">
      <c r="A12972" s="7">
        <v>12970.5</v>
      </c>
      <c r="B12972" s="7">
        <v>0</v>
      </c>
      <c r="C12972" s="7"/>
      <c r="D12972" s="7"/>
      <c r="E12972" s="7"/>
      <c r="H12972">
        <v>12970.5</v>
      </c>
      <c r="I12972">
        <v>0</v>
      </c>
    </row>
    <row r="12973" spans="1:9">
      <c r="A12973" s="7">
        <v>12971.5</v>
      </c>
      <c r="B12973" s="7">
        <v>0</v>
      </c>
      <c r="C12973" s="7"/>
      <c r="D12973" s="7"/>
      <c r="E12973" s="7"/>
      <c r="H12973">
        <v>12971.5</v>
      </c>
      <c r="I12973">
        <v>0</v>
      </c>
    </row>
    <row r="12974" spans="1:9">
      <c r="A12974" s="7">
        <v>12972.5</v>
      </c>
      <c r="B12974" s="7">
        <v>0</v>
      </c>
      <c r="C12974" s="7"/>
      <c r="D12974" s="7"/>
      <c r="E12974" s="7"/>
      <c r="H12974">
        <v>12972.5</v>
      </c>
      <c r="I12974">
        <v>0</v>
      </c>
    </row>
    <row r="12975" spans="1:9">
      <c r="A12975" s="7">
        <v>12973.5</v>
      </c>
      <c r="B12975" s="7">
        <v>0</v>
      </c>
      <c r="C12975" s="7"/>
      <c r="D12975" s="7"/>
      <c r="E12975" s="7"/>
      <c r="H12975">
        <v>12973.5</v>
      </c>
      <c r="I12975">
        <v>0</v>
      </c>
    </row>
    <row r="12976" spans="1:9">
      <c r="A12976" s="7">
        <v>12974.5</v>
      </c>
      <c r="B12976" s="7">
        <v>0</v>
      </c>
      <c r="C12976" s="7"/>
      <c r="D12976" s="7"/>
      <c r="E12976" s="7"/>
      <c r="H12976">
        <v>12974.5</v>
      </c>
      <c r="I12976">
        <v>0</v>
      </c>
    </row>
    <row r="12977" spans="1:9">
      <c r="A12977" s="7">
        <v>12975.5</v>
      </c>
      <c r="B12977" s="7">
        <v>0</v>
      </c>
      <c r="C12977" s="7"/>
      <c r="D12977" s="7"/>
      <c r="E12977" s="7"/>
      <c r="H12977">
        <v>12975.5</v>
      </c>
      <c r="I12977">
        <v>0</v>
      </c>
    </row>
    <row r="12978" spans="1:9">
      <c r="A12978" s="7">
        <v>12976.5</v>
      </c>
      <c r="B12978" s="7">
        <v>0</v>
      </c>
      <c r="C12978" s="7"/>
      <c r="D12978" s="7"/>
      <c r="E12978" s="7"/>
      <c r="H12978">
        <v>12976.5</v>
      </c>
      <c r="I12978">
        <v>0</v>
      </c>
    </row>
    <row r="12979" spans="1:9">
      <c r="A12979" s="7">
        <v>12977.5</v>
      </c>
      <c r="B12979" s="7">
        <v>0</v>
      </c>
      <c r="C12979" s="7"/>
      <c r="D12979" s="7"/>
      <c r="E12979" s="7"/>
      <c r="H12979">
        <v>12977.5</v>
      </c>
      <c r="I12979">
        <v>0</v>
      </c>
    </row>
    <row r="12980" spans="1:9">
      <c r="A12980" s="7">
        <v>12978.5</v>
      </c>
      <c r="B12980" s="7">
        <v>0</v>
      </c>
      <c r="C12980" s="7"/>
      <c r="D12980" s="7"/>
      <c r="E12980" s="7"/>
      <c r="H12980">
        <v>12978.5</v>
      </c>
      <c r="I12980">
        <v>0</v>
      </c>
    </row>
    <row r="12981" spans="1:9">
      <c r="A12981" s="7">
        <v>12979.5</v>
      </c>
      <c r="B12981" s="7">
        <v>0</v>
      </c>
      <c r="C12981" s="7"/>
      <c r="D12981" s="7"/>
      <c r="E12981" s="7"/>
      <c r="H12981">
        <v>12979.5</v>
      </c>
      <c r="I12981">
        <v>0</v>
      </c>
    </row>
    <row r="12982" spans="1:9">
      <c r="A12982" s="7">
        <v>12980.5</v>
      </c>
      <c r="B12982" s="7">
        <v>0</v>
      </c>
      <c r="C12982" s="7"/>
      <c r="D12982" s="7"/>
      <c r="E12982" s="7"/>
      <c r="H12982">
        <v>12980.5</v>
      </c>
      <c r="I12982">
        <v>0</v>
      </c>
    </row>
    <row r="12983" spans="1:9">
      <c r="A12983" s="7">
        <v>12981.5</v>
      </c>
      <c r="B12983" s="7">
        <v>0</v>
      </c>
      <c r="C12983" s="7"/>
      <c r="D12983" s="7"/>
      <c r="E12983" s="7"/>
      <c r="H12983">
        <v>12981.5</v>
      </c>
      <c r="I12983">
        <v>0</v>
      </c>
    </row>
    <row r="12984" spans="1:9">
      <c r="A12984" s="7">
        <v>12982.5</v>
      </c>
      <c r="B12984" s="7">
        <v>0</v>
      </c>
      <c r="C12984" s="7"/>
      <c r="D12984" s="7"/>
      <c r="E12984" s="7"/>
      <c r="H12984">
        <v>12982.5</v>
      </c>
      <c r="I12984">
        <v>0</v>
      </c>
    </row>
    <row r="12985" spans="1:9">
      <c r="A12985" s="7">
        <v>12983.5</v>
      </c>
      <c r="B12985" s="7">
        <v>0</v>
      </c>
      <c r="C12985" s="7"/>
      <c r="D12985" s="7"/>
      <c r="E12985" s="7"/>
      <c r="H12985">
        <v>12983.5</v>
      </c>
      <c r="I12985">
        <v>0</v>
      </c>
    </row>
    <row r="12986" spans="1:9">
      <c r="A12986" s="7">
        <v>12984.5</v>
      </c>
      <c r="B12986" s="7">
        <v>0</v>
      </c>
      <c r="C12986" s="7"/>
      <c r="D12986" s="7"/>
      <c r="E12986" s="7"/>
      <c r="H12986">
        <v>12984.5</v>
      </c>
      <c r="I12986">
        <v>0</v>
      </c>
    </row>
    <row r="12987" spans="1:9">
      <c r="A12987" s="7">
        <v>12985.5</v>
      </c>
      <c r="B12987" s="7">
        <v>0</v>
      </c>
      <c r="C12987" s="7"/>
      <c r="D12987" s="7"/>
      <c r="E12987" s="7"/>
      <c r="H12987">
        <v>12985.5</v>
      </c>
      <c r="I12987">
        <v>0</v>
      </c>
    </row>
    <row r="12988" spans="1:9">
      <c r="A12988" s="7">
        <v>12986.5</v>
      </c>
      <c r="B12988" s="7">
        <v>0</v>
      </c>
      <c r="C12988" s="7"/>
      <c r="D12988" s="7"/>
      <c r="E12988" s="7"/>
      <c r="H12988">
        <v>12986.5</v>
      </c>
      <c r="I12988">
        <v>0</v>
      </c>
    </row>
    <row r="12989" spans="1:9">
      <c r="A12989" s="7">
        <v>12987.5</v>
      </c>
      <c r="B12989" s="7">
        <v>0</v>
      </c>
      <c r="C12989" s="7"/>
      <c r="D12989" s="7"/>
      <c r="E12989" s="7"/>
      <c r="H12989">
        <v>12987.5</v>
      </c>
      <c r="I12989">
        <v>0</v>
      </c>
    </row>
    <row r="12990" spans="1:9">
      <c r="A12990" s="7">
        <v>12988.5</v>
      </c>
      <c r="B12990" s="7">
        <v>0</v>
      </c>
      <c r="C12990" s="7"/>
      <c r="D12990" s="7"/>
      <c r="E12990" s="7"/>
      <c r="H12990">
        <v>12988.5</v>
      </c>
      <c r="I12990">
        <v>0</v>
      </c>
    </row>
    <row r="12991" spans="1:9">
      <c r="A12991" s="7">
        <v>12989.5</v>
      </c>
      <c r="B12991" s="7">
        <v>0</v>
      </c>
      <c r="C12991" s="7"/>
      <c r="D12991" s="7"/>
      <c r="E12991" s="7"/>
      <c r="H12991">
        <v>12989.5</v>
      </c>
      <c r="I12991">
        <v>0</v>
      </c>
    </row>
    <row r="12992" spans="1:9">
      <c r="A12992" s="7">
        <v>12990.5</v>
      </c>
      <c r="B12992" s="7">
        <v>0</v>
      </c>
      <c r="C12992" s="7"/>
      <c r="D12992" s="7"/>
      <c r="E12992" s="7"/>
      <c r="H12992">
        <v>12990.5</v>
      </c>
      <c r="I12992">
        <v>0</v>
      </c>
    </row>
    <row r="12993" spans="1:9">
      <c r="A12993" s="7">
        <v>12991.5</v>
      </c>
      <c r="B12993" s="7">
        <v>0</v>
      </c>
      <c r="C12993" s="7"/>
      <c r="D12993" s="7"/>
      <c r="E12993" s="7"/>
      <c r="H12993">
        <v>12991.5</v>
      </c>
      <c r="I12993">
        <v>0</v>
      </c>
    </row>
    <row r="12994" spans="1:9">
      <c r="A12994" s="7">
        <v>12992.5</v>
      </c>
      <c r="B12994" s="7">
        <v>0</v>
      </c>
      <c r="C12994" s="7"/>
      <c r="D12994" s="7"/>
      <c r="E12994" s="7"/>
      <c r="H12994">
        <v>12992.5</v>
      </c>
      <c r="I12994">
        <v>0</v>
      </c>
    </row>
    <row r="12995" spans="1:9">
      <c r="A12995" s="7">
        <v>12993.5</v>
      </c>
      <c r="B12995" s="7">
        <v>0</v>
      </c>
      <c r="C12995" s="7"/>
      <c r="D12995" s="7"/>
      <c r="E12995" s="7"/>
      <c r="H12995">
        <v>12993.5</v>
      </c>
      <c r="I12995">
        <v>0</v>
      </c>
    </row>
    <row r="12996" spans="1:9">
      <c r="A12996" s="7">
        <v>12994.5</v>
      </c>
      <c r="B12996" s="7">
        <v>0</v>
      </c>
      <c r="C12996" s="7"/>
      <c r="D12996" s="7"/>
      <c r="E12996" s="7"/>
      <c r="H12996">
        <v>12994.5</v>
      </c>
      <c r="I12996">
        <v>0</v>
      </c>
    </row>
    <row r="12997" spans="1:9">
      <c r="A12997" s="7">
        <v>12995.5</v>
      </c>
      <c r="B12997" s="7">
        <v>0</v>
      </c>
      <c r="C12997" s="7"/>
      <c r="D12997" s="7"/>
      <c r="E12997" s="7"/>
      <c r="H12997">
        <v>12995.5</v>
      </c>
      <c r="I12997">
        <v>0</v>
      </c>
    </row>
    <row r="12998" spans="1:9">
      <c r="A12998" s="7">
        <v>12996.5</v>
      </c>
      <c r="B12998" s="7">
        <v>0</v>
      </c>
      <c r="C12998" s="7"/>
      <c r="D12998" s="7"/>
      <c r="E12998" s="7"/>
      <c r="H12998">
        <v>12996.5</v>
      </c>
      <c r="I12998">
        <v>0</v>
      </c>
    </row>
    <row r="12999" spans="1:9">
      <c r="A12999" s="7">
        <v>12997.5</v>
      </c>
      <c r="B12999" s="7">
        <v>0</v>
      </c>
      <c r="C12999" s="7"/>
      <c r="D12999" s="7"/>
      <c r="E12999" s="7"/>
      <c r="H12999">
        <v>12997.5</v>
      </c>
      <c r="I12999">
        <v>0</v>
      </c>
    </row>
    <row r="13000" spans="1:9">
      <c r="A13000" s="7">
        <v>12998.5</v>
      </c>
      <c r="B13000" s="7">
        <v>0</v>
      </c>
      <c r="C13000" s="7"/>
      <c r="D13000" s="7"/>
      <c r="E13000" s="7"/>
      <c r="H13000">
        <v>12998.5</v>
      </c>
      <c r="I13000">
        <v>0</v>
      </c>
    </row>
    <row r="13001" spans="1:9">
      <c r="A13001" s="7">
        <v>12999.5</v>
      </c>
      <c r="B13001" s="7">
        <v>0</v>
      </c>
      <c r="C13001" s="7"/>
      <c r="D13001" s="7"/>
      <c r="E13001" s="7"/>
      <c r="H13001">
        <v>12999.5</v>
      </c>
      <c r="I13001">
        <v>0</v>
      </c>
    </row>
    <row r="13002" spans="1:9">
      <c r="A13002" s="7">
        <v>13000.5</v>
      </c>
      <c r="B13002" s="7">
        <v>0</v>
      </c>
      <c r="C13002" s="7"/>
      <c r="D13002" s="7"/>
      <c r="E13002" s="7"/>
      <c r="H13002">
        <v>13000.5</v>
      </c>
      <c r="I13002">
        <v>0</v>
      </c>
    </row>
    <row r="13003" spans="1:9">
      <c r="A13003" s="7">
        <v>13001.5</v>
      </c>
      <c r="B13003" s="7">
        <v>0</v>
      </c>
      <c r="C13003" s="7"/>
      <c r="D13003" s="7"/>
      <c r="E13003" s="7"/>
      <c r="H13003">
        <v>13001.5</v>
      </c>
      <c r="I13003">
        <v>0</v>
      </c>
    </row>
    <row r="13004" spans="1:9">
      <c r="A13004" s="7">
        <v>13002.5</v>
      </c>
      <c r="B13004" s="7">
        <v>1</v>
      </c>
      <c r="C13004" s="7"/>
      <c r="D13004" s="7"/>
      <c r="E13004" s="7"/>
      <c r="H13004">
        <v>13002.5</v>
      </c>
      <c r="I13004">
        <v>0</v>
      </c>
    </row>
    <row r="13005" spans="1:9">
      <c r="A13005" s="7">
        <v>13003.5</v>
      </c>
      <c r="B13005" s="7">
        <v>0</v>
      </c>
      <c r="C13005" s="7"/>
      <c r="D13005" s="7"/>
      <c r="E13005" s="7"/>
      <c r="H13005">
        <v>13003.5</v>
      </c>
      <c r="I13005">
        <v>0</v>
      </c>
    </row>
    <row r="13006" spans="1:9">
      <c r="A13006" s="7">
        <v>13004.5</v>
      </c>
      <c r="B13006" s="7">
        <v>0</v>
      </c>
      <c r="C13006" s="7"/>
      <c r="D13006" s="7"/>
      <c r="E13006" s="7"/>
      <c r="H13006">
        <v>13004.5</v>
      </c>
      <c r="I13006">
        <v>0</v>
      </c>
    </row>
    <row r="13007" spans="1:9">
      <c r="A13007" s="7">
        <v>13005.5</v>
      </c>
      <c r="B13007" s="7">
        <v>0</v>
      </c>
      <c r="C13007" s="7"/>
      <c r="D13007" s="7"/>
      <c r="E13007" s="7"/>
      <c r="H13007">
        <v>13005.5</v>
      </c>
      <c r="I13007">
        <v>0</v>
      </c>
    </row>
    <row r="13008" spans="1:9">
      <c r="A13008" s="7">
        <v>13006.5</v>
      </c>
      <c r="B13008" s="7">
        <v>0</v>
      </c>
      <c r="C13008" s="7"/>
      <c r="D13008" s="7"/>
      <c r="E13008" s="7"/>
      <c r="H13008">
        <v>13006.5</v>
      </c>
      <c r="I13008">
        <v>0</v>
      </c>
    </row>
    <row r="13009" spans="1:9">
      <c r="A13009" s="7">
        <v>13007.5</v>
      </c>
      <c r="B13009" s="7">
        <v>0</v>
      </c>
      <c r="C13009" s="7"/>
      <c r="D13009" s="7"/>
      <c r="E13009" s="7"/>
      <c r="H13009">
        <v>13007.5</v>
      </c>
      <c r="I13009">
        <v>0</v>
      </c>
    </row>
    <row r="13010" spans="1:9">
      <c r="A13010" s="7">
        <v>13008.5</v>
      </c>
      <c r="B13010" s="7">
        <v>0</v>
      </c>
      <c r="C13010" s="7"/>
      <c r="D13010" s="7"/>
      <c r="E13010" s="7"/>
      <c r="H13010">
        <v>13008.5</v>
      </c>
      <c r="I13010">
        <v>0</v>
      </c>
    </row>
    <row r="13011" spans="1:9">
      <c r="A13011" s="7">
        <v>13009.5</v>
      </c>
      <c r="B13011" s="7">
        <v>0</v>
      </c>
      <c r="C13011" s="7"/>
      <c r="D13011" s="7"/>
      <c r="E13011" s="7"/>
      <c r="H13011">
        <v>13009.5</v>
      </c>
      <c r="I13011">
        <v>0</v>
      </c>
    </row>
    <row r="13012" spans="1:9">
      <c r="A13012" s="7">
        <v>13010.5</v>
      </c>
      <c r="B13012" s="7">
        <v>0</v>
      </c>
      <c r="C13012" s="7"/>
      <c r="D13012" s="7"/>
      <c r="E13012" s="7"/>
      <c r="H13012">
        <v>13010.5</v>
      </c>
      <c r="I13012">
        <v>0</v>
      </c>
    </row>
    <row r="13013" spans="1:9">
      <c r="A13013" s="7">
        <v>13011.5</v>
      </c>
      <c r="B13013" s="7">
        <v>0</v>
      </c>
      <c r="C13013" s="7"/>
      <c r="D13013" s="7"/>
      <c r="E13013" s="7"/>
      <c r="H13013">
        <v>13011.5</v>
      </c>
      <c r="I13013">
        <v>0</v>
      </c>
    </row>
    <row r="13014" spans="1:9">
      <c r="A13014" s="7">
        <v>13012.5</v>
      </c>
      <c r="B13014" s="7">
        <v>0</v>
      </c>
      <c r="C13014" s="7"/>
      <c r="D13014" s="7"/>
      <c r="E13014" s="7"/>
      <c r="H13014">
        <v>13012.5</v>
      </c>
      <c r="I13014">
        <v>0</v>
      </c>
    </row>
    <row r="13015" spans="1:9">
      <c r="A13015" s="7">
        <v>13013.5</v>
      </c>
      <c r="B13015" s="7">
        <v>0</v>
      </c>
      <c r="C13015" s="7"/>
      <c r="D13015" s="7"/>
      <c r="E13015" s="7"/>
      <c r="H13015">
        <v>13013.5</v>
      </c>
      <c r="I13015">
        <v>0</v>
      </c>
    </row>
    <row r="13016" spans="1:9">
      <c r="A13016" s="7">
        <v>13014.5</v>
      </c>
      <c r="B13016" s="7">
        <v>0</v>
      </c>
      <c r="C13016" s="7"/>
      <c r="D13016" s="7"/>
      <c r="E13016" s="7"/>
      <c r="H13016">
        <v>13014.5</v>
      </c>
      <c r="I13016">
        <v>0</v>
      </c>
    </row>
    <row r="13017" spans="1:9">
      <c r="A13017" s="7">
        <v>13015.5</v>
      </c>
      <c r="B13017" s="7">
        <v>0</v>
      </c>
      <c r="C13017" s="7"/>
      <c r="D13017" s="7"/>
      <c r="E13017" s="7"/>
      <c r="H13017">
        <v>13015.5</v>
      </c>
      <c r="I13017">
        <v>0</v>
      </c>
    </row>
    <row r="13018" spans="1:9">
      <c r="A13018" s="7">
        <v>13016.5</v>
      </c>
      <c r="B13018" s="7">
        <v>0</v>
      </c>
      <c r="C13018" s="7"/>
      <c r="D13018" s="7"/>
      <c r="E13018" s="7"/>
      <c r="H13018">
        <v>13016.5</v>
      </c>
      <c r="I13018">
        <v>0</v>
      </c>
    </row>
    <row r="13019" spans="1:9">
      <c r="A13019" s="7">
        <v>13017.5</v>
      </c>
      <c r="B13019" s="7">
        <v>0</v>
      </c>
      <c r="C13019" s="7"/>
      <c r="D13019" s="7"/>
      <c r="E13019" s="7"/>
      <c r="H13019">
        <v>13017.5</v>
      </c>
      <c r="I13019">
        <v>0</v>
      </c>
    </row>
    <row r="13020" spans="1:9">
      <c r="A13020" s="7">
        <v>13018.5</v>
      </c>
      <c r="B13020" s="7">
        <v>0</v>
      </c>
      <c r="C13020" s="7"/>
      <c r="D13020" s="7"/>
      <c r="E13020" s="7"/>
      <c r="H13020">
        <v>13018.5</v>
      </c>
      <c r="I13020">
        <v>0</v>
      </c>
    </row>
    <row r="13021" spans="1:9">
      <c r="A13021" s="7">
        <v>13019.5</v>
      </c>
      <c r="B13021" s="7">
        <v>0</v>
      </c>
      <c r="C13021" s="7"/>
      <c r="D13021" s="7"/>
      <c r="E13021" s="7"/>
      <c r="H13021">
        <v>13019.5</v>
      </c>
      <c r="I13021">
        <v>0</v>
      </c>
    </row>
    <row r="13022" spans="1:9">
      <c r="A13022" s="7">
        <v>13020.5</v>
      </c>
      <c r="B13022" s="7">
        <v>0</v>
      </c>
      <c r="C13022" s="7"/>
      <c r="D13022" s="7"/>
      <c r="E13022" s="7"/>
      <c r="H13022">
        <v>13020.5</v>
      </c>
      <c r="I13022">
        <v>0</v>
      </c>
    </row>
    <row r="13023" spans="1:9">
      <c r="A13023" s="7">
        <v>13021.5</v>
      </c>
      <c r="B13023" s="7">
        <v>0</v>
      </c>
      <c r="C13023" s="7"/>
      <c r="D13023" s="7"/>
      <c r="E13023" s="7"/>
      <c r="H13023">
        <v>13021.5</v>
      </c>
      <c r="I13023">
        <v>0</v>
      </c>
    </row>
    <row r="13024" spans="1:9">
      <c r="A13024" s="7">
        <v>13022.5</v>
      </c>
      <c r="B13024" s="7">
        <v>0</v>
      </c>
      <c r="C13024" s="7"/>
      <c r="D13024" s="7"/>
      <c r="E13024" s="7"/>
      <c r="H13024">
        <v>13022.5</v>
      </c>
      <c r="I13024">
        <v>0</v>
      </c>
    </row>
    <row r="13025" spans="1:9">
      <c r="A13025" s="7">
        <v>13023.5</v>
      </c>
      <c r="B13025" s="7">
        <v>0</v>
      </c>
      <c r="C13025" s="7"/>
      <c r="D13025" s="7"/>
      <c r="E13025" s="7"/>
      <c r="H13025">
        <v>13023.5</v>
      </c>
      <c r="I13025">
        <v>0</v>
      </c>
    </row>
    <row r="13026" spans="1:9">
      <c r="A13026" s="7">
        <v>13024.5</v>
      </c>
      <c r="B13026" s="7">
        <v>0</v>
      </c>
      <c r="C13026" s="7"/>
      <c r="D13026" s="7"/>
      <c r="E13026" s="7"/>
      <c r="H13026">
        <v>13024.5</v>
      </c>
      <c r="I13026">
        <v>0</v>
      </c>
    </row>
    <row r="13027" spans="1:9">
      <c r="A13027" s="7">
        <v>13025.5</v>
      </c>
      <c r="B13027" s="7">
        <v>0</v>
      </c>
      <c r="C13027" s="7"/>
      <c r="D13027" s="7"/>
      <c r="E13027" s="7"/>
      <c r="H13027">
        <v>13025.5</v>
      </c>
      <c r="I13027">
        <v>0</v>
      </c>
    </row>
    <row r="13028" spans="1:9">
      <c r="A13028" s="7">
        <v>13026.5</v>
      </c>
      <c r="B13028" s="7">
        <v>0</v>
      </c>
      <c r="C13028" s="7"/>
      <c r="D13028" s="7"/>
      <c r="E13028" s="7"/>
      <c r="H13028">
        <v>13026.5</v>
      </c>
      <c r="I13028">
        <v>0</v>
      </c>
    </row>
    <row r="13029" spans="1:9">
      <c r="A13029" s="7">
        <v>13027.5</v>
      </c>
      <c r="B13029" s="7">
        <v>0</v>
      </c>
      <c r="C13029" s="7"/>
      <c r="D13029" s="7"/>
      <c r="E13029" s="7"/>
      <c r="H13029">
        <v>13027.5</v>
      </c>
      <c r="I13029">
        <v>0</v>
      </c>
    </row>
    <row r="13030" spans="1:9">
      <c r="A13030" s="7">
        <v>13028.5</v>
      </c>
      <c r="B13030" s="7">
        <v>0</v>
      </c>
      <c r="C13030" s="7"/>
      <c r="D13030" s="7"/>
      <c r="E13030" s="7"/>
      <c r="H13030">
        <v>13028.5</v>
      </c>
      <c r="I13030">
        <v>0</v>
      </c>
    </row>
    <row r="13031" spans="1:9">
      <c r="A13031" s="7">
        <v>13029.5</v>
      </c>
      <c r="B13031" s="7">
        <v>0</v>
      </c>
      <c r="C13031" s="7"/>
      <c r="D13031" s="7"/>
      <c r="E13031" s="7"/>
      <c r="H13031">
        <v>13029.5</v>
      </c>
      <c r="I13031">
        <v>0</v>
      </c>
    </row>
    <row r="13032" spans="1:9">
      <c r="A13032" s="7">
        <v>13030.5</v>
      </c>
      <c r="B13032" s="7">
        <v>0</v>
      </c>
      <c r="C13032" s="7"/>
      <c r="D13032" s="7"/>
      <c r="E13032" s="7"/>
      <c r="H13032">
        <v>13030.5</v>
      </c>
      <c r="I13032">
        <v>0</v>
      </c>
    </row>
    <row r="13033" spans="1:9">
      <c r="A13033" s="7">
        <v>13031.5</v>
      </c>
      <c r="B13033" s="7">
        <v>0</v>
      </c>
      <c r="C13033" s="7"/>
      <c r="D13033" s="7"/>
      <c r="E13033" s="7"/>
      <c r="H13033">
        <v>13031.5</v>
      </c>
      <c r="I13033">
        <v>0</v>
      </c>
    </row>
    <row r="13034" spans="1:9">
      <c r="A13034" s="7">
        <v>13032.5</v>
      </c>
      <c r="B13034" s="7">
        <v>0</v>
      </c>
      <c r="C13034" s="7"/>
      <c r="D13034" s="7"/>
      <c r="E13034" s="7"/>
      <c r="H13034">
        <v>13032.5</v>
      </c>
      <c r="I13034">
        <v>0</v>
      </c>
    </row>
    <row r="13035" spans="1:9">
      <c r="A13035" s="7">
        <v>13033.5</v>
      </c>
      <c r="B13035" s="7">
        <v>0</v>
      </c>
      <c r="C13035" s="7"/>
      <c r="D13035" s="7"/>
      <c r="E13035" s="7"/>
      <c r="H13035">
        <v>13033.5</v>
      </c>
      <c r="I13035">
        <v>0</v>
      </c>
    </row>
    <row r="13036" spans="1:9">
      <c r="A13036" s="7">
        <v>13034.5</v>
      </c>
      <c r="B13036" s="7">
        <v>0</v>
      </c>
      <c r="C13036" s="7"/>
      <c r="D13036" s="7"/>
      <c r="E13036" s="7"/>
      <c r="H13036">
        <v>13034.5</v>
      </c>
      <c r="I13036">
        <v>0</v>
      </c>
    </row>
    <row r="13037" spans="1:9">
      <c r="A13037" s="7">
        <v>13035.5</v>
      </c>
      <c r="B13037" s="7">
        <v>0</v>
      </c>
      <c r="C13037" s="7"/>
      <c r="D13037" s="7"/>
      <c r="E13037" s="7"/>
      <c r="H13037">
        <v>13035.5</v>
      </c>
      <c r="I13037">
        <v>0</v>
      </c>
    </row>
    <row r="13038" spans="1:9">
      <c r="A13038" s="7">
        <v>13036.5</v>
      </c>
      <c r="B13038" s="7">
        <v>0</v>
      </c>
      <c r="C13038" s="7"/>
      <c r="D13038" s="7"/>
      <c r="E13038" s="7"/>
      <c r="H13038">
        <v>13036.5</v>
      </c>
      <c r="I13038">
        <v>0</v>
      </c>
    </row>
    <row r="13039" spans="1:9">
      <c r="A13039" s="7">
        <v>13037.5</v>
      </c>
      <c r="B13039" s="7">
        <v>0</v>
      </c>
      <c r="C13039" s="7"/>
      <c r="D13039" s="7"/>
      <c r="E13039" s="7"/>
      <c r="H13039">
        <v>13037.5</v>
      </c>
      <c r="I13039">
        <v>0</v>
      </c>
    </row>
    <row r="13040" spans="1:9">
      <c r="A13040" s="7">
        <v>13038.5</v>
      </c>
      <c r="B13040" s="7">
        <v>0</v>
      </c>
      <c r="C13040" s="7"/>
      <c r="D13040" s="7"/>
      <c r="E13040" s="7"/>
      <c r="H13040">
        <v>13038.5</v>
      </c>
      <c r="I13040">
        <v>0</v>
      </c>
    </row>
    <row r="13041" spans="1:9">
      <c r="A13041" s="7">
        <v>13039.5</v>
      </c>
      <c r="B13041" s="7">
        <v>0</v>
      </c>
      <c r="C13041" s="7"/>
      <c r="D13041" s="7"/>
      <c r="E13041" s="7"/>
      <c r="H13041">
        <v>13039.5</v>
      </c>
      <c r="I13041">
        <v>0</v>
      </c>
    </row>
    <row r="13042" spans="1:9">
      <c r="A13042" s="7">
        <v>13040.5</v>
      </c>
      <c r="B13042" s="7">
        <v>0</v>
      </c>
      <c r="C13042" s="7"/>
      <c r="D13042" s="7"/>
      <c r="E13042" s="7"/>
      <c r="H13042">
        <v>13040.5</v>
      </c>
      <c r="I13042">
        <v>0</v>
      </c>
    </row>
    <row r="13043" spans="1:9">
      <c r="A13043" s="7">
        <v>13041.5</v>
      </c>
      <c r="B13043" s="7">
        <v>0</v>
      </c>
      <c r="C13043" s="7"/>
      <c r="D13043" s="7"/>
      <c r="E13043" s="7"/>
      <c r="H13043">
        <v>13041.5</v>
      </c>
      <c r="I13043">
        <v>0</v>
      </c>
    </row>
    <row r="13044" spans="1:9">
      <c r="A13044" s="7">
        <v>13042.5</v>
      </c>
      <c r="B13044" s="7">
        <v>0</v>
      </c>
      <c r="C13044" s="7"/>
      <c r="D13044" s="7"/>
      <c r="E13044" s="7"/>
      <c r="H13044">
        <v>13042.5</v>
      </c>
      <c r="I13044">
        <v>0</v>
      </c>
    </row>
    <row r="13045" spans="1:9">
      <c r="A13045" s="7">
        <v>13043.5</v>
      </c>
      <c r="B13045" s="7">
        <v>0</v>
      </c>
      <c r="C13045" s="7"/>
      <c r="D13045" s="7"/>
      <c r="E13045" s="7"/>
      <c r="H13045">
        <v>13043.5</v>
      </c>
      <c r="I13045">
        <v>0</v>
      </c>
    </row>
    <row r="13046" spans="1:9">
      <c r="A13046" s="7">
        <v>13044.5</v>
      </c>
      <c r="B13046" s="7">
        <v>0</v>
      </c>
      <c r="C13046" s="7"/>
      <c r="D13046" s="7"/>
      <c r="E13046" s="7"/>
      <c r="H13046">
        <v>13044.5</v>
      </c>
      <c r="I13046">
        <v>0</v>
      </c>
    </row>
    <row r="13047" spans="1:9">
      <c r="A13047" s="7">
        <v>13045.5</v>
      </c>
      <c r="B13047" s="7">
        <v>0</v>
      </c>
      <c r="C13047" s="7"/>
      <c r="D13047" s="7"/>
      <c r="E13047" s="7"/>
      <c r="H13047">
        <v>13045.5</v>
      </c>
      <c r="I13047">
        <v>0</v>
      </c>
    </row>
    <row r="13048" spans="1:9">
      <c r="A13048" s="7">
        <v>13046.5</v>
      </c>
      <c r="B13048" s="7">
        <v>0</v>
      </c>
      <c r="C13048" s="7"/>
      <c r="D13048" s="7"/>
      <c r="E13048" s="7"/>
      <c r="H13048">
        <v>13046.5</v>
      </c>
      <c r="I13048">
        <v>0</v>
      </c>
    </row>
    <row r="13049" spans="1:9">
      <c r="A13049" s="7">
        <v>13047.5</v>
      </c>
      <c r="B13049" s="7">
        <v>0</v>
      </c>
      <c r="C13049" s="7"/>
      <c r="D13049" s="7"/>
      <c r="E13049" s="7"/>
      <c r="H13049">
        <v>13047.5</v>
      </c>
      <c r="I13049">
        <v>0</v>
      </c>
    </row>
    <row r="13050" spans="1:9">
      <c r="A13050" s="7">
        <v>13048.5</v>
      </c>
      <c r="B13050" s="7">
        <v>0</v>
      </c>
      <c r="C13050" s="7"/>
      <c r="D13050" s="7"/>
      <c r="E13050" s="7"/>
      <c r="H13050">
        <v>13048.5</v>
      </c>
      <c r="I13050">
        <v>0</v>
      </c>
    </row>
    <row r="13051" spans="1:9">
      <c r="A13051" s="7">
        <v>13049.5</v>
      </c>
      <c r="B13051" s="7">
        <v>0</v>
      </c>
      <c r="C13051" s="7"/>
      <c r="D13051" s="7"/>
      <c r="E13051" s="7"/>
      <c r="H13051">
        <v>13049.5</v>
      </c>
      <c r="I13051">
        <v>0</v>
      </c>
    </row>
    <row r="13052" spans="1:9">
      <c r="A13052" s="7">
        <v>13050.5</v>
      </c>
      <c r="B13052" s="7">
        <v>0</v>
      </c>
      <c r="C13052" s="7"/>
      <c r="D13052" s="7"/>
      <c r="E13052" s="7"/>
      <c r="H13052">
        <v>13050.5</v>
      </c>
      <c r="I13052">
        <v>0</v>
      </c>
    </row>
    <row r="13053" spans="1:9">
      <c r="A13053" s="7">
        <v>13051.5</v>
      </c>
      <c r="B13053" s="7">
        <v>0</v>
      </c>
      <c r="C13053" s="7"/>
      <c r="D13053" s="7"/>
      <c r="E13053" s="7"/>
      <c r="H13053">
        <v>13051.5</v>
      </c>
      <c r="I13053">
        <v>0</v>
      </c>
    </row>
    <row r="13054" spans="1:9">
      <c r="A13054" s="7">
        <v>13052.5</v>
      </c>
      <c r="B13054" s="7">
        <v>0</v>
      </c>
      <c r="C13054" s="7"/>
      <c r="D13054" s="7"/>
      <c r="E13054" s="7"/>
      <c r="H13054">
        <v>13052.5</v>
      </c>
      <c r="I13054">
        <v>0</v>
      </c>
    </row>
    <row r="13055" spans="1:9">
      <c r="A13055" s="7">
        <v>13053.5</v>
      </c>
      <c r="B13055" s="7">
        <v>0</v>
      </c>
      <c r="C13055" s="7"/>
      <c r="D13055" s="7"/>
      <c r="E13055" s="7"/>
      <c r="H13055">
        <v>13053.5</v>
      </c>
      <c r="I13055">
        <v>0</v>
      </c>
    </row>
    <row r="13056" spans="1:9">
      <c r="A13056" s="7">
        <v>13054.5</v>
      </c>
      <c r="B13056" s="7">
        <v>0</v>
      </c>
      <c r="C13056" s="7"/>
      <c r="D13056" s="7"/>
      <c r="E13056" s="7"/>
      <c r="H13056">
        <v>13054.5</v>
      </c>
      <c r="I13056">
        <v>0</v>
      </c>
    </row>
    <row r="13057" spans="1:9">
      <c r="A13057" s="7">
        <v>13055.5</v>
      </c>
      <c r="B13057" s="7">
        <v>0</v>
      </c>
      <c r="C13057" s="7"/>
      <c r="D13057" s="7"/>
      <c r="E13057" s="7"/>
      <c r="H13057">
        <v>13055.5</v>
      </c>
      <c r="I13057">
        <v>0</v>
      </c>
    </row>
    <row r="13058" spans="1:9">
      <c r="A13058" s="7">
        <v>13056.5</v>
      </c>
      <c r="B13058" s="7">
        <v>0</v>
      </c>
      <c r="C13058" s="7"/>
      <c r="D13058" s="7"/>
      <c r="E13058" s="7"/>
      <c r="H13058">
        <v>13056.5</v>
      </c>
      <c r="I13058">
        <v>0</v>
      </c>
    </row>
    <row r="13059" spans="1:9">
      <c r="A13059" s="7">
        <v>13057.5</v>
      </c>
      <c r="B13059" s="7">
        <v>0</v>
      </c>
      <c r="C13059" s="7"/>
      <c r="D13059" s="7"/>
      <c r="E13059" s="7"/>
      <c r="H13059">
        <v>13057.5</v>
      </c>
      <c r="I13059">
        <v>0</v>
      </c>
    </row>
    <row r="13060" spans="1:9">
      <c r="A13060" s="7">
        <v>13058.5</v>
      </c>
      <c r="B13060" s="7">
        <v>1</v>
      </c>
      <c r="C13060" s="7"/>
      <c r="D13060" s="7"/>
      <c r="E13060" s="7"/>
      <c r="H13060">
        <v>13058.5</v>
      </c>
      <c r="I13060">
        <v>0</v>
      </c>
    </row>
    <row r="13061" spans="1:9">
      <c r="A13061" s="7">
        <v>13059.5</v>
      </c>
      <c r="B13061" s="7">
        <v>0</v>
      </c>
      <c r="C13061" s="7"/>
      <c r="D13061" s="7"/>
      <c r="E13061" s="7"/>
      <c r="H13061">
        <v>13059.5</v>
      </c>
      <c r="I13061">
        <v>0</v>
      </c>
    </row>
    <row r="13062" spans="1:9">
      <c r="A13062" s="7">
        <v>13060.5</v>
      </c>
      <c r="B13062" s="7">
        <v>0</v>
      </c>
      <c r="C13062" s="7"/>
      <c r="D13062" s="7"/>
      <c r="E13062" s="7"/>
      <c r="H13062">
        <v>13060.5</v>
      </c>
      <c r="I13062">
        <v>0</v>
      </c>
    </row>
    <row r="13063" spans="1:9">
      <c r="A13063" s="7">
        <v>13061.5</v>
      </c>
      <c r="B13063" s="7">
        <v>0</v>
      </c>
      <c r="C13063" s="7"/>
      <c r="D13063" s="7"/>
      <c r="E13063" s="7"/>
      <c r="H13063">
        <v>13061.5</v>
      </c>
      <c r="I13063">
        <v>0</v>
      </c>
    </row>
    <row r="13064" spans="1:9">
      <c r="A13064" s="7">
        <v>13062.5</v>
      </c>
      <c r="B13064" s="7">
        <v>0</v>
      </c>
      <c r="C13064" s="7"/>
      <c r="D13064" s="7"/>
      <c r="E13064" s="7"/>
      <c r="H13064">
        <v>13062.5</v>
      </c>
      <c r="I13064">
        <v>0</v>
      </c>
    </row>
    <row r="13065" spans="1:9">
      <c r="A13065" s="7">
        <v>13063.5</v>
      </c>
      <c r="B13065" s="7">
        <v>0</v>
      </c>
      <c r="C13065" s="7"/>
      <c r="D13065" s="7"/>
      <c r="E13065" s="7"/>
      <c r="H13065">
        <v>13063.5</v>
      </c>
      <c r="I13065">
        <v>0</v>
      </c>
    </row>
    <row r="13066" spans="1:9">
      <c r="A13066" s="7">
        <v>13064.5</v>
      </c>
      <c r="B13066" s="7">
        <v>0</v>
      </c>
      <c r="C13066" s="7"/>
      <c r="D13066" s="7"/>
      <c r="E13066" s="7"/>
      <c r="H13066">
        <v>13064.5</v>
      </c>
      <c r="I13066">
        <v>0</v>
      </c>
    </row>
    <row r="13067" spans="1:9">
      <c r="A13067" s="7">
        <v>13065.5</v>
      </c>
      <c r="B13067" s="7">
        <v>0</v>
      </c>
      <c r="C13067" s="7"/>
      <c r="D13067" s="7"/>
      <c r="E13067" s="7"/>
      <c r="H13067">
        <v>13065.5</v>
      </c>
      <c r="I13067">
        <v>0</v>
      </c>
    </row>
    <row r="13068" spans="1:9">
      <c r="A13068" s="7">
        <v>13066.5</v>
      </c>
      <c r="B13068" s="7">
        <v>0</v>
      </c>
      <c r="C13068" s="7"/>
      <c r="D13068" s="7"/>
      <c r="E13068" s="7"/>
      <c r="H13068">
        <v>13066.5</v>
      </c>
      <c r="I13068">
        <v>0</v>
      </c>
    </row>
    <row r="13069" spans="1:9">
      <c r="A13069" s="7">
        <v>13067.5</v>
      </c>
      <c r="B13069" s="7">
        <v>0</v>
      </c>
      <c r="C13069" s="7"/>
      <c r="D13069" s="7"/>
      <c r="E13069" s="7"/>
      <c r="H13069">
        <v>13067.5</v>
      </c>
      <c r="I13069">
        <v>0</v>
      </c>
    </row>
    <row r="13070" spans="1:9">
      <c r="A13070" s="7">
        <v>13068.5</v>
      </c>
      <c r="B13070" s="7">
        <v>0</v>
      </c>
      <c r="C13070" s="7"/>
      <c r="D13070" s="7"/>
      <c r="E13070" s="7"/>
      <c r="H13070">
        <v>13068.5</v>
      </c>
      <c r="I13070">
        <v>0</v>
      </c>
    </row>
    <row r="13071" spans="1:9">
      <c r="A13071" s="7">
        <v>13069.5</v>
      </c>
      <c r="B13071" s="7">
        <v>0</v>
      </c>
      <c r="C13071" s="7"/>
      <c r="D13071" s="7"/>
      <c r="E13071" s="7"/>
      <c r="H13071">
        <v>13069.5</v>
      </c>
      <c r="I13071">
        <v>0</v>
      </c>
    </row>
    <row r="13072" spans="1:9">
      <c r="A13072" s="7">
        <v>13070.5</v>
      </c>
      <c r="B13072" s="7">
        <v>0</v>
      </c>
      <c r="C13072" s="7"/>
      <c r="D13072" s="7"/>
      <c r="E13072" s="7"/>
      <c r="H13072">
        <v>13070.5</v>
      </c>
      <c r="I13072">
        <v>0</v>
      </c>
    </row>
    <row r="13073" spans="1:9">
      <c r="A13073" s="7">
        <v>13071.5</v>
      </c>
      <c r="B13073" s="7">
        <v>0</v>
      </c>
      <c r="C13073" s="7"/>
      <c r="D13073" s="7"/>
      <c r="E13073" s="7"/>
      <c r="H13073">
        <v>13071.5</v>
      </c>
      <c r="I13073">
        <v>0</v>
      </c>
    </row>
    <row r="13074" spans="1:9">
      <c r="A13074" s="7">
        <v>13072.5</v>
      </c>
      <c r="B13074" s="7">
        <v>0</v>
      </c>
      <c r="C13074" s="7"/>
      <c r="D13074" s="7"/>
      <c r="E13074" s="7"/>
      <c r="H13074">
        <v>13072.5</v>
      </c>
      <c r="I13074">
        <v>0</v>
      </c>
    </row>
    <row r="13075" spans="1:9">
      <c r="A13075" s="7">
        <v>13073.5</v>
      </c>
      <c r="B13075" s="7">
        <v>0</v>
      </c>
      <c r="C13075" s="7"/>
      <c r="D13075" s="7"/>
      <c r="E13075" s="7"/>
      <c r="H13075">
        <v>13073.5</v>
      </c>
      <c r="I13075">
        <v>0</v>
      </c>
    </row>
    <row r="13076" spans="1:9">
      <c r="A13076" s="7">
        <v>13074.5</v>
      </c>
      <c r="B13076" s="7">
        <v>0</v>
      </c>
      <c r="C13076" s="7"/>
      <c r="D13076" s="7"/>
      <c r="E13076" s="7"/>
      <c r="H13076">
        <v>13074.5</v>
      </c>
      <c r="I13076">
        <v>0</v>
      </c>
    </row>
    <row r="13077" spans="1:9">
      <c r="A13077" s="7">
        <v>13075.5</v>
      </c>
      <c r="B13077" s="7">
        <v>0</v>
      </c>
      <c r="C13077" s="7"/>
      <c r="D13077" s="7"/>
      <c r="E13077" s="7"/>
      <c r="H13077">
        <v>13075.5</v>
      </c>
      <c r="I13077">
        <v>0</v>
      </c>
    </row>
    <row r="13078" spans="1:9">
      <c r="A13078" s="7">
        <v>13076.5</v>
      </c>
      <c r="B13078" s="7">
        <v>0</v>
      </c>
      <c r="C13078" s="7"/>
      <c r="D13078" s="7"/>
      <c r="E13078" s="7"/>
      <c r="H13078">
        <v>13076.5</v>
      </c>
      <c r="I13078">
        <v>0</v>
      </c>
    </row>
    <row r="13079" spans="1:9">
      <c r="A13079" s="7">
        <v>13077.5</v>
      </c>
      <c r="B13079" s="7">
        <v>0</v>
      </c>
      <c r="C13079" s="7"/>
      <c r="D13079" s="7"/>
      <c r="E13079" s="7"/>
      <c r="H13079">
        <v>13077.5</v>
      </c>
      <c r="I13079">
        <v>0</v>
      </c>
    </row>
    <row r="13080" spans="1:9">
      <c r="A13080" s="7">
        <v>13078.5</v>
      </c>
      <c r="B13080" s="7">
        <v>0</v>
      </c>
      <c r="C13080" s="7"/>
      <c r="D13080" s="7"/>
      <c r="E13080" s="7"/>
      <c r="H13080">
        <v>13078.5</v>
      </c>
      <c r="I13080">
        <v>0</v>
      </c>
    </row>
    <row r="13081" spans="1:9">
      <c r="A13081" s="7">
        <v>13079.5</v>
      </c>
      <c r="B13081" s="7">
        <v>0</v>
      </c>
      <c r="C13081" s="7"/>
      <c r="D13081" s="7"/>
      <c r="E13081" s="7"/>
      <c r="H13081">
        <v>13079.5</v>
      </c>
      <c r="I13081">
        <v>0</v>
      </c>
    </row>
    <row r="13082" spans="1:9">
      <c r="A13082" s="7">
        <v>13080.5</v>
      </c>
      <c r="B13082" s="7">
        <v>0</v>
      </c>
      <c r="C13082" s="7"/>
      <c r="D13082" s="7"/>
      <c r="E13082" s="7"/>
      <c r="H13082">
        <v>13080.5</v>
      </c>
      <c r="I13082">
        <v>0</v>
      </c>
    </row>
    <row r="13083" spans="1:9">
      <c r="A13083" s="7">
        <v>13081.5</v>
      </c>
      <c r="B13083" s="7">
        <v>0</v>
      </c>
      <c r="C13083" s="7"/>
      <c r="D13083" s="7"/>
      <c r="E13083" s="7"/>
      <c r="H13083">
        <v>13081.5</v>
      </c>
      <c r="I13083">
        <v>0</v>
      </c>
    </row>
    <row r="13084" spans="1:9">
      <c r="A13084" s="7">
        <v>13082.5</v>
      </c>
      <c r="B13084" s="7">
        <v>0</v>
      </c>
      <c r="C13084" s="7"/>
      <c r="D13084" s="7"/>
      <c r="E13084" s="7"/>
      <c r="H13084">
        <v>13082.5</v>
      </c>
      <c r="I13084">
        <v>0</v>
      </c>
    </row>
    <row r="13085" spans="1:9">
      <c r="A13085" s="7">
        <v>13083.5</v>
      </c>
      <c r="B13085" s="7">
        <v>0</v>
      </c>
      <c r="C13085" s="7"/>
      <c r="D13085" s="7"/>
      <c r="E13085" s="7"/>
      <c r="H13085">
        <v>13083.5</v>
      </c>
      <c r="I13085">
        <v>0</v>
      </c>
    </row>
    <row r="13086" spans="1:9">
      <c r="A13086" s="7">
        <v>13084.5</v>
      </c>
      <c r="B13086" s="7">
        <v>0</v>
      </c>
      <c r="C13086" s="7"/>
      <c r="D13086" s="7"/>
      <c r="E13086" s="7"/>
      <c r="H13086">
        <v>13084.5</v>
      </c>
      <c r="I13086">
        <v>0</v>
      </c>
    </row>
    <row r="13087" spans="1:9">
      <c r="A13087" s="7">
        <v>13085.5</v>
      </c>
      <c r="B13087" s="7">
        <v>0</v>
      </c>
      <c r="C13087" s="7"/>
      <c r="D13087" s="7"/>
      <c r="E13087" s="7"/>
      <c r="H13087">
        <v>13085.5</v>
      </c>
      <c r="I13087">
        <v>0</v>
      </c>
    </row>
    <row r="13088" spans="1:9">
      <c r="A13088" s="7">
        <v>13086.5</v>
      </c>
      <c r="B13088" s="7">
        <v>0</v>
      </c>
      <c r="C13088" s="7"/>
      <c r="D13088" s="7"/>
      <c r="E13088" s="7"/>
      <c r="H13088">
        <v>13086.5</v>
      </c>
      <c r="I13088">
        <v>0</v>
      </c>
    </row>
    <row r="13089" spans="1:9">
      <c r="A13089" s="7">
        <v>13087.5</v>
      </c>
      <c r="B13089" s="7">
        <v>0</v>
      </c>
      <c r="C13089" s="7"/>
      <c r="D13089" s="7"/>
      <c r="E13089" s="7"/>
      <c r="H13089">
        <v>13087.5</v>
      </c>
      <c r="I13089">
        <v>0</v>
      </c>
    </row>
    <row r="13090" spans="1:9">
      <c r="A13090" s="7">
        <v>13088.5</v>
      </c>
      <c r="B13090" s="7">
        <v>0</v>
      </c>
      <c r="C13090" s="7"/>
      <c r="D13090" s="7"/>
      <c r="E13090" s="7"/>
      <c r="H13090">
        <v>13088.5</v>
      </c>
      <c r="I13090">
        <v>0</v>
      </c>
    </row>
    <row r="13091" spans="1:9">
      <c r="A13091" s="7">
        <v>13089.5</v>
      </c>
      <c r="B13091" s="7">
        <v>0</v>
      </c>
      <c r="C13091" s="7"/>
      <c r="D13091" s="7"/>
      <c r="E13091" s="7"/>
      <c r="H13091">
        <v>13089.5</v>
      </c>
      <c r="I13091">
        <v>0</v>
      </c>
    </row>
    <row r="13092" spans="1:9">
      <c r="A13092" s="7">
        <v>13090.5</v>
      </c>
      <c r="B13092" s="7">
        <v>0</v>
      </c>
      <c r="C13092" s="7"/>
      <c r="D13092" s="7"/>
      <c r="E13092" s="7"/>
      <c r="H13092">
        <v>13090.5</v>
      </c>
      <c r="I13092">
        <v>0</v>
      </c>
    </row>
    <row r="13093" spans="1:9">
      <c r="A13093" s="7">
        <v>13091.5</v>
      </c>
      <c r="B13093" s="7">
        <v>0</v>
      </c>
      <c r="C13093" s="7"/>
      <c r="D13093" s="7"/>
      <c r="E13093" s="7"/>
      <c r="H13093">
        <v>13091.5</v>
      </c>
      <c r="I13093">
        <v>0</v>
      </c>
    </row>
    <row r="13094" spans="1:9">
      <c r="A13094" s="7">
        <v>13092.5</v>
      </c>
      <c r="B13094" s="7">
        <v>0</v>
      </c>
      <c r="C13094" s="7"/>
      <c r="D13094" s="7"/>
      <c r="E13094" s="7"/>
      <c r="H13094">
        <v>13092.5</v>
      </c>
      <c r="I13094">
        <v>0</v>
      </c>
    </row>
    <row r="13095" spans="1:9">
      <c r="A13095" s="7">
        <v>13093.5</v>
      </c>
      <c r="B13095" s="7">
        <v>0</v>
      </c>
      <c r="C13095" s="7"/>
      <c r="D13095" s="7"/>
      <c r="E13095" s="7"/>
      <c r="H13095">
        <v>13093.5</v>
      </c>
      <c r="I13095">
        <v>0</v>
      </c>
    </row>
    <row r="13096" spans="1:9">
      <c r="A13096" s="7">
        <v>13094.5</v>
      </c>
      <c r="B13096" s="7">
        <v>0</v>
      </c>
      <c r="C13096" s="7"/>
      <c r="D13096" s="7"/>
      <c r="E13096" s="7"/>
      <c r="H13096">
        <v>13094.5</v>
      </c>
      <c r="I13096">
        <v>0</v>
      </c>
    </row>
    <row r="13097" spans="1:9">
      <c r="A13097" s="7">
        <v>13095.5</v>
      </c>
      <c r="B13097" s="7">
        <v>0</v>
      </c>
      <c r="C13097" s="7"/>
      <c r="D13097" s="7"/>
      <c r="E13097" s="7"/>
      <c r="H13097">
        <v>13095.5</v>
      </c>
      <c r="I13097">
        <v>0</v>
      </c>
    </row>
    <row r="13098" spans="1:9">
      <c r="A13098" s="7">
        <v>13096.5</v>
      </c>
      <c r="B13098" s="7">
        <v>0</v>
      </c>
      <c r="C13098" s="7"/>
      <c r="D13098" s="7"/>
      <c r="E13098" s="7"/>
      <c r="H13098">
        <v>13096.5</v>
      </c>
      <c r="I13098">
        <v>0</v>
      </c>
    </row>
    <row r="13099" spans="1:9">
      <c r="A13099" s="7">
        <v>13097.5</v>
      </c>
      <c r="B13099" s="7">
        <v>0</v>
      </c>
      <c r="C13099" s="7"/>
      <c r="D13099" s="7"/>
      <c r="E13099" s="7"/>
      <c r="H13099">
        <v>13097.5</v>
      </c>
      <c r="I13099">
        <v>0</v>
      </c>
    </row>
    <row r="13100" spans="1:9">
      <c r="A13100" s="7">
        <v>13098.5</v>
      </c>
      <c r="B13100" s="7">
        <v>0</v>
      </c>
      <c r="C13100" s="7"/>
      <c r="D13100" s="7"/>
      <c r="E13100" s="7"/>
      <c r="H13100">
        <v>13098.5</v>
      </c>
      <c r="I13100">
        <v>0</v>
      </c>
    </row>
    <row r="13101" spans="1:9">
      <c r="A13101" s="7">
        <v>13099.5</v>
      </c>
      <c r="B13101" s="7">
        <v>0</v>
      </c>
      <c r="C13101" s="7"/>
      <c r="D13101" s="7"/>
      <c r="E13101" s="7"/>
      <c r="H13101">
        <v>13099.5</v>
      </c>
      <c r="I13101">
        <v>0</v>
      </c>
    </row>
    <row r="13102" spans="1:9">
      <c r="A13102" s="7">
        <v>13100.5</v>
      </c>
      <c r="B13102" s="7">
        <v>0</v>
      </c>
      <c r="C13102" s="7"/>
      <c r="D13102" s="7"/>
      <c r="E13102" s="7"/>
      <c r="H13102">
        <v>13100.5</v>
      </c>
      <c r="I13102">
        <v>0</v>
      </c>
    </row>
    <row r="13103" spans="1:9">
      <c r="A13103" s="7">
        <v>13101.5</v>
      </c>
      <c r="B13103" s="7">
        <v>0</v>
      </c>
      <c r="C13103" s="7"/>
      <c r="D13103" s="7"/>
      <c r="E13103" s="7"/>
      <c r="H13103">
        <v>13101.5</v>
      </c>
      <c r="I13103">
        <v>0</v>
      </c>
    </row>
    <row r="13104" spans="1:9">
      <c r="A13104" s="7">
        <v>13102.5</v>
      </c>
      <c r="B13104" s="7">
        <v>0</v>
      </c>
      <c r="C13104" s="7"/>
      <c r="D13104" s="7"/>
      <c r="E13104" s="7"/>
      <c r="H13104">
        <v>13102.5</v>
      </c>
      <c r="I13104">
        <v>0</v>
      </c>
    </row>
    <row r="13105" spans="1:9">
      <c r="A13105" s="7">
        <v>13103.5</v>
      </c>
      <c r="B13105" s="7">
        <v>0</v>
      </c>
      <c r="C13105" s="7"/>
      <c r="D13105" s="7"/>
      <c r="E13105" s="7"/>
      <c r="H13105">
        <v>13103.5</v>
      </c>
      <c r="I13105">
        <v>0</v>
      </c>
    </row>
    <row r="13106" spans="1:9">
      <c r="A13106" s="7">
        <v>13104.5</v>
      </c>
      <c r="B13106" s="7">
        <v>0</v>
      </c>
      <c r="C13106" s="7"/>
      <c r="D13106" s="7"/>
      <c r="E13106" s="7"/>
      <c r="H13106">
        <v>13104.5</v>
      </c>
      <c r="I13106">
        <v>0</v>
      </c>
    </row>
    <row r="13107" spans="1:9">
      <c r="A13107" s="7">
        <v>13105.5</v>
      </c>
      <c r="B13107" s="7">
        <v>0</v>
      </c>
      <c r="C13107" s="7"/>
      <c r="D13107" s="7"/>
      <c r="E13107" s="7"/>
      <c r="H13107">
        <v>13105.5</v>
      </c>
      <c r="I13107">
        <v>0</v>
      </c>
    </row>
    <row r="13108" spans="1:9">
      <c r="A13108" s="7">
        <v>13106.5</v>
      </c>
      <c r="B13108" s="7">
        <v>0</v>
      </c>
      <c r="C13108" s="7"/>
      <c r="D13108" s="7"/>
      <c r="E13108" s="7"/>
      <c r="H13108">
        <v>13106.5</v>
      </c>
      <c r="I13108">
        <v>0</v>
      </c>
    </row>
    <row r="13109" spans="1:9">
      <c r="A13109" s="7">
        <v>13107.5</v>
      </c>
      <c r="B13109" s="7">
        <v>0</v>
      </c>
      <c r="C13109" s="7"/>
      <c r="D13109" s="7"/>
      <c r="E13109" s="7"/>
      <c r="H13109">
        <v>13107.5</v>
      </c>
      <c r="I13109">
        <v>0</v>
      </c>
    </row>
    <row r="13110" spans="1:9">
      <c r="A13110" s="7">
        <v>13108.5</v>
      </c>
      <c r="B13110" s="7">
        <v>0</v>
      </c>
      <c r="C13110" s="7"/>
      <c r="D13110" s="7"/>
      <c r="E13110" s="7"/>
      <c r="H13110">
        <v>13108.5</v>
      </c>
      <c r="I13110">
        <v>0</v>
      </c>
    </row>
    <row r="13111" spans="1:9">
      <c r="A13111" s="7">
        <v>13109.5</v>
      </c>
      <c r="B13111" s="7">
        <v>0</v>
      </c>
      <c r="C13111" s="7"/>
      <c r="D13111" s="7"/>
      <c r="E13111" s="7"/>
      <c r="H13111">
        <v>13109.5</v>
      </c>
      <c r="I13111">
        <v>0</v>
      </c>
    </row>
    <row r="13112" spans="1:9">
      <c r="A13112" s="7">
        <v>13110.5</v>
      </c>
      <c r="B13112" s="7">
        <v>0</v>
      </c>
      <c r="C13112" s="7"/>
      <c r="D13112" s="7"/>
      <c r="E13112" s="7"/>
      <c r="H13112">
        <v>13110.5</v>
      </c>
      <c r="I13112">
        <v>0</v>
      </c>
    </row>
    <row r="13113" spans="1:9">
      <c r="A13113" s="7">
        <v>13111.5</v>
      </c>
      <c r="B13113" s="7">
        <v>0</v>
      </c>
      <c r="C13113" s="7"/>
      <c r="D13113" s="7"/>
      <c r="E13113" s="7"/>
      <c r="H13113">
        <v>13111.5</v>
      </c>
      <c r="I13113">
        <v>0</v>
      </c>
    </row>
    <row r="13114" spans="1:9">
      <c r="A13114" s="7">
        <v>13112.5</v>
      </c>
      <c r="B13114" s="7">
        <v>0</v>
      </c>
      <c r="C13114" s="7"/>
      <c r="D13114" s="7"/>
      <c r="E13114" s="7"/>
      <c r="H13114">
        <v>13112.5</v>
      </c>
      <c r="I13114">
        <v>0</v>
      </c>
    </row>
    <row r="13115" spans="1:9">
      <c r="A13115" s="7">
        <v>13113.5</v>
      </c>
      <c r="B13115" s="7">
        <v>0</v>
      </c>
      <c r="C13115" s="7"/>
      <c r="D13115" s="7"/>
      <c r="E13115" s="7"/>
      <c r="H13115">
        <v>13113.5</v>
      </c>
      <c r="I13115">
        <v>0</v>
      </c>
    </row>
    <row r="13116" spans="1:9">
      <c r="A13116" s="7">
        <v>13114.5</v>
      </c>
      <c r="B13116" s="7">
        <v>0</v>
      </c>
      <c r="C13116" s="7"/>
      <c r="D13116" s="7"/>
      <c r="E13116" s="7"/>
      <c r="H13116">
        <v>13114.5</v>
      </c>
      <c r="I13116">
        <v>0</v>
      </c>
    </row>
    <row r="13117" spans="1:9">
      <c r="A13117" s="7">
        <v>13115.5</v>
      </c>
      <c r="B13117" s="7">
        <v>0</v>
      </c>
      <c r="C13117" s="7"/>
      <c r="D13117" s="7"/>
      <c r="E13117" s="7"/>
      <c r="H13117">
        <v>13115.5</v>
      </c>
      <c r="I13117">
        <v>0</v>
      </c>
    </row>
    <row r="13118" spans="1:9">
      <c r="A13118" s="7">
        <v>13116.5</v>
      </c>
      <c r="B13118" s="7">
        <v>0</v>
      </c>
      <c r="C13118" s="7"/>
      <c r="D13118" s="7"/>
      <c r="E13118" s="7"/>
      <c r="H13118">
        <v>13116.5</v>
      </c>
      <c r="I13118">
        <v>0</v>
      </c>
    </row>
    <row r="13119" spans="1:9">
      <c r="A13119" s="7">
        <v>13117.5</v>
      </c>
      <c r="B13119" s="7">
        <v>0</v>
      </c>
      <c r="C13119" s="7"/>
      <c r="D13119" s="7"/>
      <c r="E13119" s="7"/>
      <c r="H13119">
        <v>13117.5</v>
      </c>
      <c r="I13119">
        <v>0</v>
      </c>
    </row>
    <row r="13120" spans="1:9">
      <c r="A13120" s="7">
        <v>13118.5</v>
      </c>
      <c r="B13120" s="7">
        <v>0</v>
      </c>
      <c r="C13120" s="7"/>
      <c r="D13120" s="7"/>
      <c r="E13120" s="7"/>
      <c r="H13120">
        <v>13118.5</v>
      </c>
      <c r="I13120">
        <v>0</v>
      </c>
    </row>
    <row r="13121" spans="1:9">
      <c r="A13121" s="7">
        <v>13119.5</v>
      </c>
      <c r="B13121" s="7">
        <v>0</v>
      </c>
      <c r="C13121" s="7"/>
      <c r="D13121" s="7"/>
      <c r="E13121" s="7"/>
      <c r="H13121">
        <v>13119.5</v>
      </c>
      <c r="I13121">
        <v>0</v>
      </c>
    </row>
    <row r="13122" spans="1:9">
      <c r="A13122" s="7">
        <v>13120.5</v>
      </c>
      <c r="B13122" s="7">
        <v>0</v>
      </c>
      <c r="C13122" s="7"/>
      <c r="D13122" s="7"/>
      <c r="E13122" s="7"/>
      <c r="H13122">
        <v>13120.5</v>
      </c>
      <c r="I13122">
        <v>0</v>
      </c>
    </row>
    <row r="13123" spans="1:9">
      <c r="A13123" s="7">
        <v>13121.5</v>
      </c>
      <c r="B13123" s="7">
        <v>0</v>
      </c>
      <c r="C13123" s="7"/>
      <c r="D13123" s="7"/>
      <c r="E13123" s="7"/>
      <c r="H13123">
        <v>13121.5</v>
      </c>
      <c r="I13123">
        <v>0</v>
      </c>
    </row>
    <row r="13124" spans="1:9">
      <c r="A13124" s="7">
        <v>13122.5</v>
      </c>
      <c r="B13124" s="7">
        <v>0</v>
      </c>
      <c r="C13124" s="7"/>
      <c r="D13124" s="7"/>
      <c r="E13124" s="7"/>
      <c r="H13124">
        <v>13122.5</v>
      </c>
      <c r="I13124">
        <v>0</v>
      </c>
    </row>
    <row r="13125" spans="1:9">
      <c r="A13125" s="7">
        <v>13123.5</v>
      </c>
      <c r="B13125" s="7">
        <v>0</v>
      </c>
      <c r="C13125" s="7"/>
      <c r="D13125" s="7"/>
      <c r="E13125" s="7"/>
      <c r="H13125">
        <v>13123.5</v>
      </c>
      <c r="I13125">
        <v>0</v>
      </c>
    </row>
    <row r="13126" spans="1:9">
      <c r="A13126" s="7">
        <v>13124.5</v>
      </c>
      <c r="B13126" s="7">
        <v>0</v>
      </c>
      <c r="C13126" s="7"/>
      <c r="D13126" s="7"/>
      <c r="E13126" s="7"/>
      <c r="H13126">
        <v>13124.5</v>
      </c>
      <c r="I13126">
        <v>0</v>
      </c>
    </row>
    <row r="13127" spans="1:9">
      <c r="A13127" s="7">
        <v>13125.5</v>
      </c>
      <c r="B13127" s="7">
        <v>0</v>
      </c>
      <c r="C13127" s="7"/>
      <c r="D13127" s="7"/>
      <c r="E13127" s="7"/>
      <c r="H13127">
        <v>13125.5</v>
      </c>
      <c r="I13127">
        <v>0</v>
      </c>
    </row>
    <row r="13128" spans="1:9">
      <c r="A13128" s="7">
        <v>13126.5</v>
      </c>
      <c r="B13128" s="7">
        <v>0</v>
      </c>
      <c r="C13128" s="7"/>
      <c r="D13128" s="7"/>
      <c r="E13128" s="7"/>
      <c r="H13128">
        <v>13126.5</v>
      </c>
      <c r="I13128">
        <v>0</v>
      </c>
    </row>
    <row r="13129" spans="1:9">
      <c r="A13129" s="7">
        <v>13127.5</v>
      </c>
      <c r="B13129" s="7">
        <v>0</v>
      </c>
      <c r="C13129" s="7"/>
      <c r="D13129" s="7"/>
      <c r="E13129" s="7"/>
      <c r="H13129">
        <v>13127.5</v>
      </c>
      <c r="I13129">
        <v>0</v>
      </c>
    </row>
    <row r="13130" spans="1:9">
      <c r="A13130" s="7">
        <v>13128.5</v>
      </c>
      <c r="B13130" s="7">
        <v>0</v>
      </c>
      <c r="C13130" s="7"/>
      <c r="D13130" s="7"/>
      <c r="E13130" s="7"/>
      <c r="H13130">
        <v>13128.5</v>
      </c>
      <c r="I13130">
        <v>0</v>
      </c>
    </row>
    <row r="13131" spans="1:9">
      <c r="A13131" s="7">
        <v>13129.5</v>
      </c>
      <c r="B13131" s="7">
        <v>0</v>
      </c>
      <c r="C13131" s="7"/>
      <c r="D13131" s="7"/>
      <c r="E13131" s="7"/>
      <c r="H13131">
        <v>13129.5</v>
      </c>
      <c r="I13131">
        <v>0</v>
      </c>
    </row>
    <row r="13132" spans="1:9">
      <c r="A13132" s="7">
        <v>13130.5</v>
      </c>
      <c r="B13132" s="7">
        <v>0</v>
      </c>
      <c r="C13132" s="7"/>
      <c r="D13132" s="7"/>
      <c r="E13132" s="7"/>
      <c r="H13132">
        <v>13130.5</v>
      </c>
      <c r="I13132">
        <v>0</v>
      </c>
    </row>
    <row r="13133" spans="1:9">
      <c r="A13133" s="7">
        <v>13131.5</v>
      </c>
      <c r="B13133" s="7">
        <v>0</v>
      </c>
      <c r="C13133" s="7"/>
      <c r="D13133" s="7"/>
      <c r="E13133" s="7"/>
      <c r="H13133">
        <v>13131.5</v>
      </c>
      <c r="I13133">
        <v>0</v>
      </c>
    </row>
    <row r="13134" spans="1:9">
      <c r="A13134" s="7">
        <v>13132.5</v>
      </c>
      <c r="B13134" s="7">
        <v>0</v>
      </c>
      <c r="C13134" s="7"/>
      <c r="D13134" s="7"/>
      <c r="E13134" s="7"/>
      <c r="H13134">
        <v>13132.5</v>
      </c>
      <c r="I13134">
        <v>0</v>
      </c>
    </row>
    <row r="13135" spans="1:9">
      <c r="A13135" s="7">
        <v>13133.5</v>
      </c>
      <c r="B13135" s="7">
        <v>0</v>
      </c>
      <c r="C13135" s="7"/>
      <c r="D13135" s="7"/>
      <c r="E13135" s="7"/>
      <c r="H13135">
        <v>13133.5</v>
      </c>
      <c r="I13135">
        <v>0</v>
      </c>
    </row>
    <row r="13136" spans="1:9">
      <c r="A13136" s="7">
        <v>13134.5</v>
      </c>
      <c r="B13136" s="7">
        <v>0</v>
      </c>
      <c r="C13136" s="7"/>
      <c r="D13136" s="7"/>
      <c r="E13136" s="7"/>
      <c r="H13136">
        <v>13134.5</v>
      </c>
      <c r="I13136">
        <v>0</v>
      </c>
    </row>
    <row r="13137" spans="1:9">
      <c r="A13137" s="7">
        <v>13135.5</v>
      </c>
      <c r="B13137" s="7">
        <v>0</v>
      </c>
      <c r="C13137" s="7"/>
      <c r="D13137" s="7"/>
      <c r="E13137" s="7"/>
      <c r="H13137">
        <v>13135.5</v>
      </c>
      <c r="I13137">
        <v>0</v>
      </c>
    </row>
    <row r="13138" spans="1:9">
      <c r="A13138" s="7">
        <v>13136.5</v>
      </c>
      <c r="B13138" s="7">
        <v>0</v>
      </c>
      <c r="C13138" s="7"/>
      <c r="D13138" s="7"/>
      <c r="E13138" s="7"/>
      <c r="H13138">
        <v>13136.5</v>
      </c>
      <c r="I13138">
        <v>0</v>
      </c>
    </row>
    <row r="13139" spans="1:9">
      <c r="A13139" s="7">
        <v>13137.5</v>
      </c>
      <c r="B13139" s="7">
        <v>0</v>
      </c>
      <c r="C13139" s="7"/>
      <c r="D13139" s="7"/>
      <c r="E13139" s="7"/>
      <c r="H13139">
        <v>13137.5</v>
      </c>
      <c r="I13139">
        <v>0</v>
      </c>
    </row>
    <row r="13140" spans="1:9">
      <c r="A13140" s="7">
        <v>13138.5</v>
      </c>
      <c r="B13140" s="7">
        <v>0</v>
      </c>
      <c r="C13140" s="7"/>
      <c r="D13140" s="7"/>
      <c r="E13140" s="7"/>
      <c r="H13140">
        <v>13138.5</v>
      </c>
      <c r="I13140">
        <v>0</v>
      </c>
    </row>
    <row r="13141" spans="1:9">
      <c r="A13141" s="7">
        <v>13139.5</v>
      </c>
      <c r="B13141" s="7">
        <v>0</v>
      </c>
      <c r="C13141" s="7"/>
      <c r="D13141" s="7"/>
      <c r="E13141" s="7"/>
      <c r="H13141">
        <v>13139.5</v>
      </c>
      <c r="I13141">
        <v>0</v>
      </c>
    </row>
    <row r="13142" spans="1:9">
      <c r="A13142" s="7">
        <v>13140.5</v>
      </c>
      <c r="B13142" s="7">
        <v>0</v>
      </c>
      <c r="C13142" s="7"/>
      <c r="D13142" s="7"/>
      <c r="E13142" s="7"/>
      <c r="H13142">
        <v>13140.5</v>
      </c>
      <c r="I13142">
        <v>0</v>
      </c>
    </row>
    <row r="13143" spans="1:9">
      <c r="A13143" s="7">
        <v>13141.5</v>
      </c>
      <c r="B13143" s="7">
        <v>0</v>
      </c>
      <c r="C13143" s="7"/>
      <c r="D13143" s="7"/>
      <c r="E13143" s="7"/>
      <c r="H13143">
        <v>13141.5</v>
      </c>
      <c r="I13143">
        <v>0</v>
      </c>
    </row>
    <row r="13144" spans="1:9">
      <c r="A13144" s="7">
        <v>13142.5</v>
      </c>
      <c r="B13144" s="7">
        <v>0</v>
      </c>
      <c r="C13144" s="7"/>
      <c r="D13144" s="7"/>
      <c r="E13144" s="7"/>
      <c r="H13144">
        <v>13142.5</v>
      </c>
      <c r="I13144">
        <v>0</v>
      </c>
    </row>
    <row r="13145" spans="1:9">
      <c r="A13145" s="7">
        <v>13143.5</v>
      </c>
      <c r="B13145" s="7">
        <v>0</v>
      </c>
      <c r="C13145" s="7"/>
      <c r="D13145" s="7"/>
      <c r="E13145" s="7"/>
      <c r="H13145">
        <v>13143.5</v>
      </c>
      <c r="I13145">
        <v>0</v>
      </c>
    </row>
    <row r="13146" spans="1:9">
      <c r="A13146" s="7">
        <v>13144.5</v>
      </c>
      <c r="B13146" s="7">
        <v>0</v>
      </c>
      <c r="C13146" s="7"/>
      <c r="D13146" s="7"/>
      <c r="E13146" s="7"/>
      <c r="H13146">
        <v>13144.5</v>
      </c>
      <c r="I13146">
        <v>0</v>
      </c>
    </row>
    <row r="13147" spans="1:9">
      <c r="A13147" s="7">
        <v>13145.5</v>
      </c>
      <c r="B13147" s="7">
        <v>0</v>
      </c>
      <c r="C13147" s="7"/>
      <c r="D13147" s="7"/>
      <c r="E13147" s="7"/>
      <c r="H13147">
        <v>13145.5</v>
      </c>
      <c r="I13147">
        <v>0</v>
      </c>
    </row>
    <row r="13148" spans="1:9">
      <c r="A13148" s="7">
        <v>13146.5</v>
      </c>
      <c r="B13148" s="7">
        <v>0</v>
      </c>
      <c r="C13148" s="7"/>
      <c r="D13148" s="7"/>
      <c r="E13148" s="7"/>
      <c r="H13148">
        <v>13146.5</v>
      </c>
      <c r="I13148">
        <v>0</v>
      </c>
    </row>
    <row r="13149" spans="1:9">
      <c r="A13149" s="7">
        <v>13147.5</v>
      </c>
      <c r="B13149" s="7">
        <v>0</v>
      </c>
      <c r="C13149" s="7"/>
      <c r="D13149" s="7"/>
      <c r="E13149" s="7"/>
      <c r="H13149">
        <v>13147.5</v>
      </c>
      <c r="I13149">
        <v>0</v>
      </c>
    </row>
    <row r="13150" spans="1:9">
      <c r="A13150" s="7">
        <v>13148.5</v>
      </c>
      <c r="B13150" s="7">
        <v>0</v>
      </c>
      <c r="C13150" s="7"/>
      <c r="D13150" s="7"/>
      <c r="E13150" s="7"/>
      <c r="H13150">
        <v>13148.5</v>
      </c>
      <c r="I13150">
        <v>0</v>
      </c>
    </row>
    <row r="13151" spans="1:9">
      <c r="A13151" s="7">
        <v>13149.5</v>
      </c>
      <c r="B13151" s="7">
        <v>0</v>
      </c>
      <c r="C13151" s="7"/>
      <c r="D13151" s="7"/>
      <c r="E13151" s="7"/>
      <c r="H13151">
        <v>13149.5</v>
      </c>
      <c r="I13151">
        <v>0</v>
      </c>
    </row>
    <row r="13152" spans="1:9">
      <c r="A13152" s="7">
        <v>13150.5</v>
      </c>
      <c r="B13152" s="7">
        <v>0</v>
      </c>
      <c r="C13152" s="7"/>
      <c r="D13152" s="7"/>
      <c r="E13152" s="7"/>
      <c r="H13152">
        <v>13150.5</v>
      </c>
      <c r="I13152">
        <v>0</v>
      </c>
    </row>
    <row r="13153" spans="1:9">
      <c r="A13153" s="7">
        <v>13151.5</v>
      </c>
      <c r="B13153" s="7">
        <v>0</v>
      </c>
      <c r="C13153" s="7"/>
      <c r="D13153" s="7"/>
      <c r="E13153" s="7"/>
      <c r="H13153">
        <v>13151.5</v>
      </c>
      <c r="I13153">
        <v>0</v>
      </c>
    </row>
    <row r="13154" spans="1:9">
      <c r="A13154" s="7">
        <v>13152.5</v>
      </c>
      <c r="B13154" s="7">
        <v>0</v>
      </c>
      <c r="C13154" s="7"/>
      <c r="D13154" s="7"/>
      <c r="E13154" s="7"/>
      <c r="H13154">
        <v>13152.5</v>
      </c>
      <c r="I13154">
        <v>0</v>
      </c>
    </row>
    <row r="13155" spans="1:9">
      <c r="A13155" s="7">
        <v>13153.5</v>
      </c>
      <c r="B13155" s="7">
        <v>0</v>
      </c>
      <c r="C13155" s="7"/>
      <c r="D13155" s="7"/>
      <c r="E13155" s="7"/>
      <c r="H13155">
        <v>13153.5</v>
      </c>
      <c r="I13155">
        <v>0</v>
      </c>
    </row>
    <row r="13156" spans="1:9">
      <c r="A13156" s="7">
        <v>13154.5</v>
      </c>
      <c r="B13156" s="7">
        <v>0</v>
      </c>
      <c r="C13156" s="7"/>
      <c r="D13156" s="7"/>
      <c r="E13156" s="7"/>
      <c r="H13156">
        <v>13154.5</v>
      </c>
      <c r="I13156">
        <v>0</v>
      </c>
    </row>
    <row r="13157" spans="1:9">
      <c r="A13157" s="7">
        <v>13155.5</v>
      </c>
      <c r="B13157" s="7">
        <v>0</v>
      </c>
      <c r="C13157" s="7"/>
      <c r="D13157" s="7"/>
      <c r="E13157" s="7"/>
      <c r="H13157">
        <v>13155.5</v>
      </c>
      <c r="I13157">
        <v>0</v>
      </c>
    </row>
    <row r="13158" spans="1:9">
      <c r="A13158" s="7">
        <v>13156.5</v>
      </c>
      <c r="B13158" s="7">
        <v>0</v>
      </c>
      <c r="C13158" s="7"/>
      <c r="D13158" s="7"/>
      <c r="E13158" s="7"/>
      <c r="H13158">
        <v>13156.5</v>
      </c>
      <c r="I13158">
        <v>0</v>
      </c>
    </row>
    <row r="13159" spans="1:9">
      <c r="A13159" s="7">
        <v>13157.5</v>
      </c>
      <c r="B13159" s="7">
        <v>0</v>
      </c>
      <c r="C13159" s="7"/>
      <c r="D13159" s="7"/>
      <c r="E13159" s="7"/>
      <c r="H13159">
        <v>13157.5</v>
      </c>
      <c r="I13159">
        <v>0</v>
      </c>
    </row>
    <row r="13160" spans="1:9">
      <c r="A13160" s="7">
        <v>13158.5</v>
      </c>
      <c r="B13160" s="7">
        <v>0</v>
      </c>
      <c r="C13160" s="7"/>
      <c r="D13160" s="7"/>
      <c r="E13160" s="7"/>
      <c r="H13160">
        <v>13158.5</v>
      </c>
      <c r="I13160">
        <v>0</v>
      </c>
    </row>
    <row r="13161" spans="1:9">
      <c r="A13161" s="7">
        <v>13159.5</v>
      </c>
      <c r="B13161" s="7">
        <v>0</v>
      </c>
      <c r="C13161" s="7"/>
      <c r="D13161" s="7"/>
      <c r="E13161" s="7"/>
      <c r="H13161">
        <v>13159.5</v>
      </c>
      <c r="I13161">
        <v>0</v>
      </c>
    </row>
    <row r="13162" spans="1:9">
      <c r="A13162" s="7">
        <v>13160.5</v>
      </c>
      <c r="B13162" s="7">
        <v>0</v>
      </c>
      <c r="C13162" s="7"/>
      <c r="D13162" s="7"/>
      <c r="E13162" s="7"/>
      <c r="H13162">
        <v>13160.5</v>
      </c>
      <c r="I13162">
        <v>0</v>
      </c>
    </row>
    <row r="13163" spans="1:9">
      <c r="A13163" s="7">
        <v>13161.5</v>
      </c>
      <c r="B13163" s="7">
        <v>0</v>
      </c>
      <c r="C13163" s="7"/>
      <c r="D13163" s="7"/>
      <c r="E13163" s="7"/>
      <c r="H13163">
        <v>13161.5</v>
      </c>
      <c r="I13163">
        <v>0</v>
      </c>
    </row>
    <row r="13164" spans="1:9">
      <c r="A13164" s="7">
        <v>13162.5</v>
      </c>
      <c r="B13164" s="7">
        <v>0</v>
      </c>
      <c r="C13164" s="7"/>
      <c r="D13164" s="7"/>
      <c r="E13164" s="7"/>
      <c r="H13164">
        <v>13162.5</v>
      </c>
      <c r="I13164">
        <v>0</v>
      </c>
    </row>
    <row r="13165" spans="1:9">
      <c r="A13165" s="7">
        <v>13163.5</v>
      </c>
      <c r="B13165" s="7">
        <v>0</v>
      </c>
      <c r="C13165" s="7"/>
      <c r="D13165" s="7"/>
      <c r="E13165" s="7"/>
      <c r="H13165">
        <v>13163.5</v>
      </c>
      <c r="I13165">
        <v>0</v>
      </c>
    </row>
    <row r="13166" spans="1:9">
      <c r="A13166" s="7">
        <v>13164.5</v>
      </c>
      <c r="B13166" s="7">
        <v>0</v>
      </c>
      <c r="C13166" s="7"/>
      <c r="D13166" s="7"/>
      <c r="E13166" s="7"/>
      <c r="H13166">
        <v>13164.5</v>
      </c>
      <c r="I13166">
        <v>0</v>
      </c>
    </row>
    <row r="13167" spans="1:9">
      <c r="A13167" s="7">
        <v>13165.5</v>
      </c>
      <c r="B13167" s="7">
        <v>0</v>
      </c>
      <c r="C13167" s="7"/>
      <c r="D13167" s="7"/>
      <c r="E13167" s="7"/>
      <c r="H13167">
        <v>13165.5</v>
      </c>
      <c r="I13167">
        <v>0</v>
      </c>
    </row>
    <row r="13168" spans="1:9">
      <c r="A13168" s="7">
        <v>13166.5</v>
      </c>
      <c r="B13168" s="7">
        <v>0</v>
      </c>
      <c r="C13168" s="7"/>
      <c r="D13168" s="7"/>
      <c r="E13168" s="7"/>
      <c r="H13168">
        <v>13166.5</v>
      </c>
      <c r="I13168">
        <v>0</v>
      </c>
    </row>
    <row r="13169" spans="1:9">
      <c r="A13169" s="7">
        <v>13167.5</v>
      </c>
      <c r="B13169" s="7">
        <v>0</v>
      </c>
      <c r="C13169" s="7"/>
      <c r="D13169" s="7"/>
      <c r="E13169" s="7"/>
      <c r="H13169">
        <v>13167.5</v>
      </c>
      <c r="I13169">
        <v>0</v>
      </c>
    </row>
    <row r="13170" spans="1:9">
      <c r="A13170" s="7">
        <v>13168.5</v>
      </c>
      <c r="B13170" s="7">
        <v>0</v>
      </c>
      <c r="C13170" s="7"/>
      <c r="D13170" s="7"/>
      <c r="E13170" s="7"/>
      <c r="H13170">
        <v>13168.5</v>
      </c>
      <c r="I13170">
        <v>0</v>
      </c>
    </row>
    <row r="13171" spans="1:9">
      <c r="A13171" s="7">
        <v>13169.5</v>
      </c>
      <c r="B13171" s="7">
        <v>0</v>
      </c>
      <c r="C13171" s="7"/>
      <c r="D13171" s="7"/>
      <c r="E13171" s="7"/>
      <c r="H13171">
        <v>13169.5</v>
      </c>
      <c r="I13171">
        <v>0</v>
      </c>
    </row>
    <row r="13172" spans="1:9">
      <c r="A13172" s="7">
        <v>13170.5</v>
      </c>
      <c r="B13172" s="7">
        <v>0</v>
      </c>
      <c r="C13172" s="7"/>
      <c r="D13172" s="7"/>
      <c r="E13172" s="7"/>
      <c r="H13172">
        <v>13170.5</v>
      </c>
      <c r="I13172">
        <v>0</v>
      </c>
    </row>
    <row r="13173" spans="1:9">
      <c r="A13173" s="7">
        <v>13171.5</v>
      </c>
      <c r="B13173" s="7">
        <v>0</v>
      </c>
      <c r="C13173" s="7"/>
      <c r="D13173" s="7"/>
      <c r="E13173" s="7"/>
      <c r="H13173">
        <v>13171.5</v>
      </c>
      <c r="I13173">
        <v>0</v>
      </c>
    </row>
    <row r="13174" spans="1:9">
      <c r="A13174" s="7">
        <v>13172.5</v>
      </c>
      <c r="B13174" s="7">
        <v>0</v>
      </c>
      <c r="C13174" s="7"/>
      <c r="D13174" s="7"/>
      <c r="E13174" s="7"/>
      <c r="H13174">
        <v>13172.5</v>
      </c>
      <c r="I13174">
        <v>0</v>
      </c>
    </row>
    <row r="13175" spans="1:9">
      <c r="A13175" s="7">
        <v>13173.5</v>
      </c>
      <c r="B13175" s="7">
        <v>0</v>
      </c>
      <c r="C13175" s="7"/>
      <c r="D13175" s="7"/>
      <c r="E13175" s="7"/>
      <c r="H13175">
        <v>13173.5</v>
      </c>
      <c r="I13175">
        <v>0</v>
      </c>
    </row>
    <row r="13176" spans="1:9">
      <c r="A13176" s="7">
        <v>13174.5</v>
      </c>
      <c r="B13176" s="7">
        <v>0</v>
      </c>
      <c r="C13176" s="7"/>
      <c r="D13176" s="7"/>
      <c r="E13176" s="7"/>
      <c r="H13176">
        <v>13174.5</v>
      </c>
      <c r="I13176">
        <v>0</v>
      </c>
    </row>
    <row r="13177" spans="1:9">
      <c r="A13177" s="7">
        <v>13175.5</v>
      </c>
      <c r="B13177" s="7">
        <v>0</v>
      </c>
      <c r="C13177" s="7"/>
      <c r="D13177" s="7"/>
      <c r="E13177" s="7"/>
      <c r="H13177">
        <v>13175.5</v>
      </c>
      <c r="I13177">
        <v>0</v>
      </c>
    </row>
    <row r="13178" spans="1:9">
      <c r="A13178" s="7">
        <v>13176.5</v>
      </c>
      <c r="B13178" s="7">
        <v>0</v>
      </c>
      <c r="C13178" s="7"/>
      <c r="D13178" s="7"/>
      <c r="E13178" s="7"/>
      <c r="H13178">
        <v>13176.5</v>
      </c>
      <c r="I13178">
        <v>0</v>
      </c>
    </row>
    <row r="13179" spans="1:9">
      <c r="A13179" s="7">
        <v>13177.5</v>
      </c>
      <c r="B13179" s="7">
        <v>0</v>
      </c>
      <c r="C13179" s="7"/>
      <c r="D13179" s="7"/>
      <c r="E13179" s="7"/>
      <c r="H13179">
        <v>13177.5</v>
      </c>
      <c r="I13179">
        <v>0</v>
      </c>
    </row>
    <row r="13180" spans="1:9">
      <c r="A13180" s="7">
        <v>13178.5</v>
      </c>
      <c r="B13180" s="7">
        <v>0</v>
      </c>
      <c r="C13180" s="7"/>
      <c r="D13180" s="7"/>
      <c r="E13180" s="7"/>
      <c r="H13180">
        <v>13178.5</v>
      </c>
      <c r="I13180">
        <v>0</v>
      </c>
    </row>
    <row r="13181" spans="1:9">
      <c r="A13181" s="7">
        <v>13179.5</v>
      </c>
      <c r="B13181" s="7">
        <v>0</v>
      </c>
      <c r="C13181" s="7"/>
      <c r="D13181" s="7"/>
      <c r="E13181" s="7"/>
      <c r="H13181">
        <v>13179.5</v>
      </c>
      <c r="I13181">
        <v>0</v>
      </c>
    </row>
    <row r="13182" spans="1:9">
      <c r="A13182" s="7">
        <v>13180.5</v>
      </c>
      <c r="B13182" s="7">
        <v>0</v>
      </c>
      <c r="C13182" s="7"/>
      <c r="D13182" s="7"/>
      <c r="E13182" s="7"/>
      <c r="H13182">
        <v>13180.5</v>
      </c>
      <c r="I13182">
        <v>0</v>
      </c>
    </row>
    <row r="13183" spans="1:9">
      <c r="A13183" s="7">
        <v>13181.5</v>
      </c>
      <c r="B13183" s="7">
        <v>0</v>
      </c>
      <c r="C13183" s="7"/>
      <c r="D13183" s="7"/>
      <c r="E13183" s="7"/>
      <c r="H13183">
        <v>13181.5</v>
      </c>
      <c r="I13183">
        <v>0</v>
      </c>
    </row>
    <row r="13184" spans="1:9">
      <c r="A13184" s="7">
        <v>13182.5</v>
      </c>
      <c r="B13184" s="7">
        <v>0</v>
      </c>
      <c r="C13184" s="7"/>
      <c r="D13184" s="7"/>
      <c r="E13184" s="7"/>
      <c r="H13184">
        <v>13182.5</v>
      </c>
      <c r="I13184">
        <v>0</v>
      </c>
    </row>
    <row r="13185" spans="1:9">
      <c r="A13185" s="7">
        <v>13183.5</v>
      </c>
      <c r="B13185" s="7">
        <v>0</v>
      </c>
      <c r="C13185" s="7"/>
      <c r="D13185" s="7"/>
      <c r="E13185" s="7"/>
      <c r="H13185">
        <v>13183.5</v>
      </c>
      <c r="I13185">
        <v>0</v>
      </c>
    </row>
    <row r="13186" spans="1:9">
      <c r="A13186" s="7">
        <v>13184.5</v>
      </c>
      <c r="B13186" s="7">
        <v>0</v>
      </c>
      <c r="C13186" s="7"/>
      <c r="D13186" s="7"/>
      <c r="E13186" s="7"/>
      <c r="H13186">
        <v>13184.5</v>
      </c>
      <c r="I13186">
        <v>0</v>
      </c>
    </row>
    <row r="13187" spans="1:9">
      <c r="A13187" s="7">
        <v>13185.5</v>
      </c>
      <c r="B13187" s="7">
        <v>0</v>
      </c>
      <c r="C13187" s="7"/>
      <c r="D13187" s="7"/>
      <c r="E13187" s="7"/>
      <c r="H13187">
        <v>13185.5</v>
      </c>
      <c r="I13187">
        <v>0</v>
      </c>
    </row>
    <row r="13188" spans="1:9">
      <c r="A13188" s="7">
        <v>13186.5</v>
      </c>
      <c r="B13188" s="7">
        <v>0</v>
      </c>
      <c r="C13188" s="7"/>
      <c r="D13188" s="7"/>
      <c r="E13188" s="7"/>
      <c r="H13188">
        <v>13186.5</v>
      </c>
      <c r="I13188">
        <v>0</v>
      </c>
    </row>
    <row r="13189" spans="1:9">
      <c r="A13189" s="7">
        <v>13187.5</v>
      </c>
      <c r="B13189" s="7">
        <v>0</v>
      </c>
      <c r="C13189" s="7"/>
      <c r="D13189" s="7"/>
      <c r="E13189" s="7"/>
      <c r="H13189">
        <v>13187.5</v>
      </c>
      <c r="I13189">
        <v>0</v>
      </c>
    </row>
    <row r="13190" spans="1:9">
      <c r="A13190" s="7">
        <v>13188.5</v>
      </c>
      <c r="B13190" s="7">
        <v>0</v>
      </c>
      <c r="C13190" s="7"/>
      <c r="D13190" s="7"/>
      <c r="E13190" s="7"/>
      <c r="H13190">
        <v>13188.5</v>
      </c>
      <c r="I13190">
        <v>0</v>
      </c>
    </row>
    <row r="13191" spans="1:9">
      <c r="A13191" s="7">
        <v>13189.5</v>
      </c>
      <c r="B13191" s="7">
        <v>0</v>
      </c>
      <c r="C13191" s="7"/>
      <c r="D13191" s="7"/>
      <c r="E13191" s="7"/>
      <c r="H13191">
        <v>13189.5</v>
      </c>
      <c r="I13191">
        <v>0</v>
      </c>
    </row>
    <row r="13192" spans="1:9">
      <c r="A13192" s="7">
        <v>13190.5</v>
      </c>
      <c r="B13192" s="7">
        <v>0</v>
      </c>
      <c r="C13192" s="7"/>
      <c r="D13192" s="7"/>
      <c r="E13192" s="7"/>
      <c r="H13192">
        <v>13190.5</v>
      </c>
      <c r="I13192">
        <v>0</v>
      </c>
    </row>
    <row r="13193" spans="1:9">
      <c r="A13193" s="7">
        <v>13191.5</v>
      </c>
      <c r="B13193" s="7">
        <v>0</v>
      </c>
      <c r="C13193" s="7"/>
      <c r="D13193" s="7"/>
      <c r="E13193" s="7"/>
      <c r="H13193">
        <v>13191.5</v>
      </c>
      <c r="I13193">
        <v>0</v>
      </c>
    </row>
    <row r="13194" spans="1:9">
      <c r="A13194" s="7">
        <v>13192.5</v>
      </c>
      <c r="B13194" s="7">
        <v>0</v>
      </c>
      <c r="C13194" s="7"/>
      <c r="D13194" s="7"/>
      <c r="E13194" s="7"/>
      <c r="H13194">
        <v>13192.5</v>
      </c>
      <c r="I13194">
        <v>0</v>
      </c>
    </row>
    <row r="13195" spans="1:9">
      <c r="A13195" s="7">
        <v>13193.5</v>
      </c>
      <c r="B13195" s="7">
        <v>0</v>
      </c>
      <c r="C13195" s="7"/>
      <c r="D13195" s="7"/>
      <c r="E13195" s="7"/>
      <c r="H13195">
        <v>13193.5</v>
      </c>
      <c r="I13195">
        <v>0</v>
      </c>
    </row>
    <row r="13196" spans="1:9">
      <c r="A13196" s="7">
        <v>13194.5</v>
      </c>
      <c r="B13196" s="7">
        <v>0</v>
      </c>
      <c r="C13196" s="7"/>
      <c r="D13196" s="7"/>
      <c r="E13196" s="7"/>
      <c r="H13196">
        <v>13194.5</v>
      </c>
      <c r="I13196">
        <v>0</v>
      </c>
    </row>
    <row r="13197" spans="1:9">
      <c r="A13197" s="7">
        <v>13195.5</v>
      </c>
      <c r="B13197" s="7">
        <v>0</v>
      </c>
      <c r="C13197" s="7"/>
      <c r="D13197" s="7"/>
      <c r="E13197" s="7"/>
      <c r="H13197">
        <v>13195.5</v>
      </c>
      <c r="I13197">
        <v>0</v>
      </c>
    </row>
    <row r="13198" spans="1:9">
      <c r="A13198" s="7">
        <v>13196.5</v>
      </c>
      <c r="B13198" s="7">
        <v>0</v>
      </c>
      <c r="C13198" s="7"/>
      <c r="D13198" s="7"/>
      <c r="E13198" s="7"/>
      <c r="H13198">
        <v>13196.5</v>
      </c>
      <c r="I13198">
        <v>0</v>
      </c>
    </row>
    <row r="13199" spans="1:9">
      <c r="A13199" s="7">
        <v>13197.5</v>
      </c>
      <c r="B13199" s="7">
        <v>0</v>
      </c>
      <c r="C13199" s="7"/>
      <c r="D13199" s="7"/>
      <c r="E13199" s="7"/>
      <c r="H13199">
        <v>13197.5</v>
      </c>
      <c r="I13199">
        <v>0</v>
      </c>
    </row>
    <row r="13200" spans="1:9">
      <c r="A13200" s="7">
        <v>13198.5</v>
      </c>
      <c r="B13200" s="7">
        <v>0</v>
      </c>
      <c r="C13200" s="7"/>
      <c r="D13200" s="7"/>
      <c r="E13200" s="7"/>
      <c r="H13200">
        <v>13198.5</v>
      </c>
      <c r="I13200">
        <v>0</v>
      </c>
    </row>
    <row r="13201" spans="1:9">
      <c r="A13201" s="7">
        <v>13199.5</v>
      </c>
      <c r="B13201" s="7">
        <v>0</v>
      </c>
      <c r="C13201" s="7"/>
      <c r="D13201" s="7"/>
      <c r="E13201" s="7"/>
      <c r="H13201">
        <v>13199.5</v>
      </c>
      <c r="I13201">
        <v>0</v>
      </c>
    </row>
    <row r="13202" spans="1:9">
      <c r="A13202" s="7">
        <v>13200.5</v>
      </c>
      <c r="B13202" s="7">
        <v>0</v>
      </c>
      <c r="C13202" s="7"/>
      <c r="D13202" s="7"/>
      <c r="E13202" s="7"/>
      <c r="H13202">
        <v>13200.5</v>
      </c>
      <c r="I13202">
        <v>0</v>
      </c>
    </row>
    <row r="13203" spans="1:9">
      <c r="A13203" s="7">
        <v>13201.5</v>
      </c>
      <c r="B13203" s="7">
        <v>0</v>
      </c>
      <c r="C13203" s="7"/>
      <c r="D13203" s="7"/>
      <c r="E13203" s="7"/>
      <c r="H13203">
        <v>13201.5</v>
      </c>
      <c r="I13203">
        <v>0</v>
      </c>
    </row>
    <row r="13204" spans="1:9">
      <c r="A13204" s="7">
        <v>13202.5</v>
      </c>
      <c r="B13204" s="7">
        <v>0</v>
      </c>
      <c r="C13204" s="7"/>
      <c r="D13204" s="7"/>
      <c r="E13204" s="7"/>
      <c r="H13204">
        <v>13202.5</v>
      </c>
      <c r="I13204">
        <v>0</v>
      </c>
    </row>
    <row r="13205" spans="1:9">
      <c r="A13205" s="7">
        <v>13203.5</v>
      </c>
      <c r="B13205" s="7">
        <v>0</v>
      </c>
      <c r="C13205" s="7"/>
      <c r="D13205" s="7"/>
      <c r="E13205" s="7"/>
      <c r="H13205">
        <v>13203.5</v>
      </c>
      <c r="I13205">
        <v>0</v>
      </c>
    </row>
    <row r="13206" spans="1:9">
      <c r="A13206" s="7">
        <v>13204.5</v>
      </c>
      <c r="B13206" s="7">
        <v>0</v>
      </c>
      <c r="C13206" s="7"/>
      <c r="D13206" s="7"/>
      <c r="E13206" s="7"/>
      <c r="H13206">
        <v>13204.5</v>
      </c>
      <c r="I13206">
        <v>0</v>
      </c>
    </row>
    <row r="13207" spans="1:9">
      <c r="A13207" s="7">
        <v>13205.5</v>
      </c>
      <c r="B13207" s="7">
        <v>0</v>
      </c>
      <c r="C13207" s="7"/>
      <c r="D13207" s="7"/>
      <c r="E13207" s="7"/>
      <c r="H13207">
        <v>13205.5</v>
      </c>
      <c r="I13207">
        <v>0</v>
      </c>
    </row>
    <row r="13208" spans="1:9">
      <c r="A13208" s="7">
        <v>13206.5</v>
      </c>
      <c r="B13208" s="7">
        <v>0</v>
      </c>
      <c r="C13208" s="7"/>
      <c r="D13208" s="7"/>
      <c r="E13208" s="7"/>
      <c r="H13208">
        <v>13206.5</v>
      </c>
      <c r="I13208">
        <v>0</v>
      </c>
    </row>
    <row r="13209" spans="1:9">
      <c r="A13209" s="7">
        <v>13207.5</v>
      </c>
      <c r="B13209" s="7">
        <v>0</v>
      </c>
      <c r="C13209" s="7"/>
      <c r="D13209" s="7"/>
      <c r="E13209" s="7"/>
      <c r="H13209">
        <v>13207.5</v>
      </c>
      <c r="I13209">
        <v>0</v>
      </c>
    </row>
    <row r="13210" spans="1:9">
      <c r="A13210" s="7">
        <v>13208.5</v>
      </c>
      <c r="B13210" s="7">
        <v>0</v>
      </c>
      <c r="C13210" s="7"/>
      <c r="D13210" s="7"/>
      <c r="E13210" s="7"/>
      <c r="H13210">
        <v>13208.5</v>
      </c>
      <c r="I13210">
        <v>0</v>
      </c>
    </row>
    <row r="13211" spans="1:9">
      <c r="A13211" s="7">
        <v>13209.5</v>
      </c>
      <c r="B13211" s="7">
        <v>0</v>
      </c>
      <c r="C13211" s="7"/>
      <c r="D13211" s="7"/>
      <c r="E13211" s="7"/>
      <c r="H13211">
        <v>13209.5</v>
      </c>
      <c r="I13211">
        <v>0</v>
      </c>
    </row>
    <row r="13212" spans="1:9">
      <c r="A13212" s="7">
        <v>13210.5</v>
      </c>
      <c r="B13212" s="7">
        <v>0</v>
      </c>
      <c r="C13212" s="7"/>
      <c r="D13212" s="7"/>
      <c r="E13212" s="7"/>
      <c r="H13212">
        <v>13210.5</v>
      </c>
      <c r="I13212">
        <v>0</v>
      </c>
    </row>
    <row r="13213" spans="1:9">
      <c r="A13213" s="7">
        <v>13211.5</v>
      </c>
      <c r="B13213" s="7">
        <v>0</v>
      </c>
      <c r="C13213" s="7"/>
      <c r="D13213" s="7"/>
      <c r="E13213" s="7"/>
      <c r="H13213">
        <v>13211.5</v>
      </c>
      <c r="I13213">
        <v>0</v>
      </c>
    </row>
    <row r="13214" spans="1:9">
      <c r="A13214" s="7">
        <v>13212.5</v>
      </c>
      <c r="B13214" s="7">
        <v>1</v>
      </c>
      <c r="C13214" s="7"/>
      <c r="D13214" s="7"/>
      <c r="E13214" s="7"/>
      <c r="H13214">
        <v>13212.5</v>
      </c>
      <c r="I13214">
        <v>0</v>
      </c>
    </row>
    <row r="13215" spans="1:9">
      <c r="A13215" s="7">
        <v>13213.5</v>
      </c>
      <c r="B13215" s="7">
        <v>0</v>
      </c>
      <c r="C13215" s="7"/>
      <c r="D13215" s="7"/>
      <c r="E13215" s="7"/>
      <c r="H13215">
        <v>13213.5</v>
      </c>
      <c r="I13215">
        <v>0</v>
      </c>
    </row>
    <row r="13216" spans="1:9">
      <c r="A13216" s="7">
        <v>13214.5</v>
      </c>
      <c r="B13216" s="7">
        <v>0</v>
      </c>
      <c r="C13216" s="7"/>
      <c r="D13216" s="7"/>
      <c r="E13216" s="7"/>
      <c r="H13216">
        <v>13214.5</v>
      </c>
      <c r="I13216">
        <v>0</v>
      </c>
    </row>
    <row r="13217" spans="1:9">
      <c r="A13217" s="7">
        <v>13215.5</v>
      </c>
      <c r="B13217" s="7">
        <v>0</v>
      </c>
      <c r="C13217" s="7"/>
      <c r="D13217" s="7"/>
      <c r="E13217" s="7"/>
      <c r="H13217">
        <v>13215.5</v>
      </c>
      <c r="I13217">
        <v>0</v>
      </c>
    </row>
    <row r="13218" spans="1:9">
      <c r="A13218" s="7">
        <v>13216.5</v>
      </c>
      <c r="B13218" s="7">
        <v>0</v>
      </c>
      <c r="C13218" s="7"/>
      <c r="D13218" s="7"/>
      <c r="E13218" s="7"/>
      <c r="H13218">
        <v>13216.5</v>
      </c>
      <c r="I13218">
        <v>0</v>
      </c>
    </row>
    <row r="13219" spans="1:9">
      <c r="A13219" s="7">
        <v>13217.5</v>
      </c>
      <c r="B13219" s="7">
        <v>0</v>
      </c>
      <c r="C13219" s="7"/>
      <c r="D13219" s="7"/>
      <c r="E13219" s="7"/>
      <c r="H13219">
        <v>13217.5</v>
      </c>
      <c r="I13219">
        <v>0</v>
      </c>
    </row>
    <row r="13220" spans="1:9">
      <c r="A13220" s="7">
        <v>13218.5</v>
      </c>
      <c r="B13220" s="7">
        <v>0</v>
      </c>
      <c r="C13220" s="7"/>
      <c r="D13220" s="7"/>
      <c r="E13220" s="7"/>
      <c r="H13220">
        <v>13218.5</v>
      </c>
      <c r="I13220">
        <v>0</v>
      </c>
    </row>
    <row r="13221" spans="1:9">
      <c r="A13221" s="7">
        <v>13219.5</v>
      </c>
      <c r="B13221" s="7">
        <v>0</v>
      </c>
      <c r="C13221" s="7"/>
      <c r="D13221" s="7"/>
      <c r="E13221" s="7"/>
      <c r="H13221">
        <v>13219.5</v>
      </c>
      <c r="I13221">
        <v>0</v>
      </c>
    </row>
    <row r="13222" spans="1:9">
      <c r="A13222" s="7">
        <v>13220.5</v>
      </c>
      <c r="B13222" s="7">
        <v>0</v>
      </c>
      <c r="C13222" s="7"/>
      <c r="D13222" s="7"/>
      <c r="E13222" s="7"/>
      <c r="H13222">
        <v>13220.5</v>
      </c>
      <c r="I13222">
        <v>0</v>
      </c>
    </row>
    <row r="13223" spans="1:9">
      <c r="A13223" s="7">
        <v>13221.5</v>
      </c>
      <c r="B13223" s="7">
        <v>0</v>
      </c>
      <c r="C13223" s="7"/>
      <c r="D13223" s="7"/>
      <c r="E13223" s="7"/>
      <c r="H13223">
        <v>13221.5</v>
      </c>
      <c r="I13223">
        <v>0</v>
      </c>
    </row>
    <row r="13224" spans="1:9">
      <c r="A13224" s="7">
        <v>13222.5</v>
      </c>
      <c r="B13224" s="7">
        <v>0</v>
      </c>
      <c r="C13224" s="7"/>
      <c r="D13224" s="7"/>
      <c r="E13224" s="7"/>
      <c r="H13224">
        <v>13222.5</v>
      </c>
      <c r="I13224">
        <v>0</v>
      </c>
    </row>
    <row r="13225" spans="1:9">
      <c r="A13225" s="7">
        <v>13223.5</v>
      </c>
      <c r="B13225" s="7">
        <v>0</v>
      </c>
      <c r="C13225" s="7"/>
      <c r="D13225" s="7"/>
      <c r="E13225" s="7"/>
      <c r="H13225">
        <v>13223.5</v>
      </c>
      <c r="I13225">
        <v>0</v>
      </c>
    </row>
    <row r="13226" spans="1:9">
      <c r="A13226" s="7">
        <v>13224.5</v>
      </c>
      <c r="B13226" s="7">
        <v>0</v>
      </c>
      <c r="C13226" s="7"/>
      <c r="D13226" s="7"/>
      <c r="E13226" s="7"/>
      <c r="H13226">
        <v>13224.5</v>
      </c>
      <c r="I13226">
        <v>0</v>
      </c>
    </row>
    <row r="13227" spans="1:9">
      <c r="A13227" s="7">
        <v>13225.5</v>
      </c>
      <c r="B13227" s="7">
        <v>0</v>
      </c>
      <c r="C13227" s="7"/>
      <c r="D13227" s="7"/>
      <c r="E13227" s="7"/>
      <c r="H13227">
        <v>13225.5</v>
      </c>
      <c r="I13227">
        <v>0</v>
      </c>
    </row>
    <row r="13228" spans="1:9">
      <c r="A13228" s="7">
        <v>13226.5</v>
      </c>
      <c r="B13228" s="7">
        <v>0</v>
      </c>
      <c r="C13228" s="7"/>
      <c r="D13228" s="7"/>
      <c r="E13228" s="7"/>
      <c r="H13228">
        <v>13226.5</v>
      </c>
      <c r="I13228">
        <v>0</v>
      </c>
    </row>
    <row r="13229" spans="1:9">
      <c r="A13229" s="7">
        <v>13227.5</v>
      </c>
      <c r="B13229" s="7">
        <v>0</v>
      </c>
      <c r="C13229" s="7"/>
      <c r="D13229" s="7"/>
      <c r="E13229" s="7"/>
      <c r="H13229">
        <v>13227.5</v>
      </c>
      <c r="I13229">
        <v>0</v>
      </c>
    </row>
    <row r="13230" spans="1:9">
      <c r="A13230" s="7">
        <v>13228.5</v>
      </c>
      <c r="B13230" s="7">
        <v>0</v>
      </c>
      <c r="C13230" s="7"/>
      <c r="D13230" s="7"/>
      <c r="E13230" s="7"/>
      <c r="H13230">
        <v>13228.5</v>
      </c>
      <c r="I13230">
        <v>0</v>
      </c>
    </row>
    <row r="13231" spans="1:9">
      <c r="A13231" s="7">
        <v>13229.5</v>
      </c>
      <c r="B13231" s="7">
        <v>0</v>
      </c>
      <c r="C13231" s="7"/>
      <c r="D13231" s="7"/>
      <c r="E13231" s="7"/>
      <c r="H13231">
        <v>13229.5</v>
      </c>
      <c r="I13231">
        <v>0</v>
      </c>
    </row>
    <row r="13232" spans="1:9">
      <c r="A13232" s="7">
        <v>13230.5</v>
      </c>
      <c r="B13232" s="7">
        <v>0</v>
      </c>
      <c r="C13232" s="7"/>
      <c r="D13232" s="7"/>
      <c r="E13232" s="7"/>
      <c r="H13232">
        <v>13230.5</v>
      </c>
      <c r="I13232">
        <v>0</v>
      </c>
    </row>
    <row r="13233" spans="1:9">
      <c r="A13233" s="7">
        <v>13231.5</v>
      </c>
      <c r="B13233" s="7">
        <v>0</v>
      </c>
      <c r="C13233" s="7"/>
      <c r="D13233" s="7"/>
      <c r="E13233" s="7"/>
      <c r="H13233">
        <v>13231.5</v>
      </c>
      <c r="I13233">
        <v>0</v>
      </c>
    </row>
    <row r="13234" spans="1:9">
      <c r="A13234" s="7">
        <v>13232.5</v>
      </c>
      <c r="B13234" s="7">
        <v>0</v>
      </c>
      <c r="C13234" s="7"/>
      <c r="D13234" s="7"/>
      <c r="E13234" s="7"/>
      <c r="H13234">
        <v>13232.5</v>
      </c>
      <c r="I13234">
        <v>0</v>
      </c>
    </row>
    <row r="13235" spans="1:9">
      <c r="A13235" s="7">
        <v>13233.5</v>
      </c>
      <c r="B13235" s="7">
        <v>0</v>
      </c>
      <c r="C13235" s="7"/>
      <c r="D13235" s="7"/>
      <c r="E13235" s="7"/>
      <c r="H13235">
        <v>13233.5</v>
      </c>
      <c r="I13235">
        <v>0</v>
      </c>
    </row>
    <row r="13236" spans="1:9">
      <c r="A13236" s="7">
        <v>13234.5</v>
      </c>
      <c r="B13236" s="7">
        <v>0</v>
      </c>
      <c r="C13236" s="7"/>
      <c r="D13236" s="7"/>
      <c r="E13236" s="7"/>
      <c r="H13236">
        <v>13234.5</v>
      </c>
      <c r="I13236">
        <v>0</v>
      </c>
    </row>
    <row r="13237" spans="1:9">
      <c r="A13237" s="7">
        <v>13235.5</v>
      </c>
      <c r="B13237" s="7">
        <v>0</v>
      </c>
      <c r="C13237" s="7"/>
      <c r="D13237" s="7"/>
      <c r="E13237" s="7"/>
      <c r="H13237">
        <v>13235.5</v>
      </c>
      <c r="I13237">
        <v>0</v>
      </c>
    </row>
    <row r="13238" spans="1:9">
      <c r="A13238" s="7">
        <v>13236.5</v>
      </c>
      <c r="B13238" s="7">
        <v>0</v>
      </c>
      <c r="C13238" s="7"/>
      <c r="D13238" s="7"/>
      <c r="E13238" s="7"/>
      <c r="H13238">
        <v>13236.5</v>
      </c>
      <c r="I13238">
        <v>0</v>
      </c>
    </row>
    <row r="13239" spans="1:9">
      <c r="A13239" s="7">
        <v>13237.5</v>
      </c>
      <c r="B13239" s="7">
        <v>0</v>
      </c>
      <c r="C13239" s="7"/>
      <c r="D13239" s="7"/>
      <c r="E13239" s="7"/>
      <c r="H13239">
        <v>13237.5</v>
      </c>
      <c r="I13239">
        <v>0</v>
      </c>
    </row>
    <row r="13240" spans="1:9">
      <c r="A13240" s="7">
        <v>13238.5</v>
      </c>
      <c r="B13240" s="7">
        <v>0</v>
      </c>
      <c r="C13240" s="7"/>
      <c r="D13240" s="7"/>
      <c r="E13240" s="7"/>
      <c r="H13240">
        <v>13238.5</v>
      </c>
      <c r="I13240">
        <v>0</v>
      </c>
    </row>
    <row r="13241" spans="1:9">
      <c r="A13241" s="7">
        <v>13239.5</v>
      </c>
      <c r="B13241" s="7">
        <v>0</v>
      </c>
      <c r="C13241" s="7"/>
      <c r="D13241" s="7"/>
      <c r="E13241" s="7"/>
      <c r="H13241">
        <v>13239.5</v>
      </c>
      <c r="I13241">
        <v>0</v>
      </c>
    </row>
    <row r="13242" spans="1:9">
      <c r="A13242" s="7">
        <v>13240.5</v>
      </c>
      <c r="B13242" s="7">
        <v>0</v>
      </c>
      <c r="C13242" s="7"/>
      <c r="D13242" s="7"/>
      <c r="E13242" s="7"/>
      <c r="H13242">
        <v>13240.5</v>
      </c>
      <c r="I13242">
        <v>0</v>
      </c>
    </row>
    <row r="13243" spans="1:9">
      <c r="A13243" s="7">
        <v>13241.5</v>
      </c>
      <c r="B13243" s="7">
        <v>0</v>
      </c>
      <c r="C13243" s="7"/>
      <c r="D13243" s="7"/>
      <c r="E13243" s="7"/>
      <c r="H13243">
        <v>13241.5</v>
      </c>
      <c r="I13243">
        <v>0</v>
      </c>
    </row>
    <row r="13244" spans="1:9">
      <c r="A13244" s="7">
        <v>13242.5</v>
      </c>
      <c r="B13244" s="7">
        <v>0</v>
      </c>
      <c r="C13244" s="7"/>
      <c r="D13244" s="7"/>
      <c r="E13244" s="7"/>
      <c r="H13244">
        <v>13242.5</v>
      </c>
      <c r="I13244">
        <v>0</v>
      </c>
    </row>
    <row r="13245" spans="1:9">
      <c r="A13245" s="7">
        <v>13243.5</v>
      </c>
      <c r="B13245" s="7">
        <v>0</v>
      </c>
      <c r="C13245" s="7"/>
      <c r="D13245" s="7"/>
      <c r="E13245" s="7"/>
      <c r="H13245">
        <v>13243.5</v>
      </c>
      <c r="I13245">
        <v>0</v>
      </c>
    </row>
    <row r="13246" spans="1:9">
      <c r="A13246" s="7">
        <v>13244.5</v>
      </c>
      <c r="B13246" s="7">
        <v>0</v>
      </c>
      <c r="C13246" s="7"/>
      <c r="D13246" s="7"/>
      <c r="E13246" s="7"/>
      <c r="H13246">
        <v>13244.5</v>
      </c>
      <c r="I13246">
        <v>0</v>
      </c>
    </row>
    <row r="13247" spans="1:9">
      <c r="A13247" s="7">
        <v>13245.5</v>
      </c>
      <c r="B13247" s="7">
        <v>0</v>
      </c>
      <c r="C13247" s="7"/>
      <c r="D13247" s="7"/>
      <c r="E13247" s="7"/>
      <c r="H13247">
        <v>13245.5</v>
      </c>
      <c r="I13247">
        <v>0</v>
      </c>
    </row>
    <row r="13248" spans="1:9">
      <c r="A13248" s="7">
        <v>13246.5</v>
      </c>
      <c r="B13248" s="7">
        <v>0</v>
      </c>
      <c r="C13248" s="7"/>
      <c r="D13248" s="7"/>
      <c r="E13248" s="7"/>
      <c r="H13248">
        <v>13246.5</v>
      </c>
      <c r="I13248">
        <v>1</v>
      </c>
    </row>
    <row r="13249" spans="1:9">
      <c r="A13249" s="7">
        <v>13247.5</v>
      </c>
      <c r="B13249" s="7">
        <v>0</v>
      </c>
      <c r="C13249" s="7"/>
      <c r="D13249" s="7"/>
      <c r="E13249" s="7"/>
      <c r="H13249">
        <v>13247.5</v>
      </c>
      <c r="I13249">
        <v>0</v>
      </c>
    </row>
    <row r="13250" spans="1:9">
      <c r="A13250" s="7">
        <v>13248.5</v>
      </c>
      <c r="B13250" s="7">
        <v>0</v>
      </c>
      <c r="C13250" s="7"/>
      <c r="D13250" s="7"/>
      <c r="E13250" s="7"/>
      <c r="H13250">
        <v>13248.5</v>
      </c>
      <c r="I13250">
        <v>0</v>
      </c>
    </row>
    <row r="13251" spans="1:9">
      <c r="A13251" s="7">
        <v>13249.5</v>
      </c>
      <c r="B13251" s="7">
        <v>0</v>
      </c>
      <c r="C13251" s="7"/>
      <c r="D13251" s="7"/>
      <c r="E13251" s="7"/>
      <c r="H13251">
        <v>13249.5</v>
      </c>
      <c r="I13251">
        <v>0</v>
      </c>
    </row>
    <row r="13252" spans="1:9">
      <c r="A13252" s="7">
        <v>13250.5</v>
      </c>
      <c r="B13252" s="7">
        <v>0</v>
      </c>
      <c r="C13252" s="7"/>
      <c r="D13252" s="7"/>
      <c r="E13252" s="7"/>
      <c r="H13252">
        <v>13250.5</v>
      </c>
      <c r="I13252">
        <v>0</v>
      </c>
    </row>
    <row r="13253" spans="1:9">
      <c r="A13253" s="7">
        <v>13251.5</v>
      </c>
      <c r="B13253" s="7">
        <v>0</v>
      </c>
      <c r="C13253" s="7"/>
      <c r="D13253" s="7"/>
      <c r="E13253" s="7"/>
      <c r="H13253">
        <v>13251.5</v>
      </c>
      <c r="I13253">
        <v>0</v>
      </c>
    </row>
    <row r="13254" spans="1:9">
      <c r="A13254" s="7">
        <v>13252.5</v>
      </c>
      <c r="B13254" s="7">
        <v>0</v>
      </c>
      <c r="C13254" s="7"/>
      <c r="D13254" s="7"/>
      <c r="E13254" s="7"/>
      <c r="H13254">
        <v>13252.5</v>
      </c>
      <c r="I13254">
        <v>0</v>
      </c>
    </row>
    <row r="13255" spans="1:9">
      <c r="A13255" s="7">
        <v>13253.5</v>
      </c>
      <c r="B13255" s="7">
        <v>0</v>
      </c>
      <c r="C13255" s="7"/>
      <c r="D13255" s="7"/>
      <c r="E13255" s="7"/>
      <c r="H13255">
        <v>13253.5</v>
      </c>
      <c r="I13255">
        <v>0</v>
      </c>
    </row>
    <row r="13256" spans="1:9">
      <c r="A13256" s="7">
        <v>13254.5</v>
      </c>
      <c r="B13256" s="7">
        <v>0</v>
      </c>
      <c r="C13256" s="7"/>
      <c r="D13256" s="7"/>
      <c r="E13256" s="7"/>
      <c r="H13256">
        <v>13254.5</v>
      </c>
      <c r="I13256">
        <v>0</v>
      </c>
    </row>
    <row r="13257" spans="1:9">
      <c r="A13257" s="7">
        <v>13255.5</v>
      </c>
      <c r="B13257" s="7">
        <v>0</v>
      </c>
      <c r="C13257" s="7"/>
      <c r="D13257" s="7"/>
      <c r="E13257" s="7"/>
      <c r="H13257">
        <v>13255.5</v>
      </c>
      <c r="I13257">
        <v>0</v>
      </c>
    </row>
    <row r="13258" spans="1:9">
      <c r="A13258" s="7">
        <v>13256.5</v>
      </c>
      <c r="B13258" s="7">
        <v>0</v>
      </c>
      <c r="C13258" s="7"/>
      <c r="D13258" s="7"/>
      <c r="E13258" s="7"/>
      <c r="H13258">
        <v>13256.5</v>
      </c>
      <c r="I13258">
        <v>0</v>
      </c>
    </row>
    <row r="13259" spans="1:9">
      <c r="A13259" s="7">
        <v>13257.5</v>
      </c>
      <c r="B13259" s="7">
        <v>0</v>
      </c>
      <c r="C13259" s="7"/>
      <c r="D13259" s="7"/>
      <c r="E13259" s="7"/>
      <c r="H13259">
        <v>13257.5</v>
      </c>
      <c r="I13259">
        <v>0</v>
      </c>
    </row>
    <row r="13260" spans="1:9">
      <c r="A13260" s="7">
        <v>13258.5</v>
      </c>
      <c r="B13260" s="7">
        <v>0</v>
      </c>
      <c r="C13260" s="7"/>
      <c r="D13260" s="7"/>
      <c r="E13260" s="7"/>
      <c r="H13260">
        <v>13258.5</v>
      </c>
      <c r="I13260">
        <v>0</v>
      </c>
    </row>
    <row r="13261" spans="1:9">
      <c r="A13261" s="7">
        <v>13259.5</v>
      </c>
      <c r="B13261" s="7">
        <v>0</v>
      </c>
      <c r="C13261" s="7"/>
      <c r="D13261" s="7"/>
      <c r="E13261" s="7"/>
      <c r="H13261">
        <v>13259.5</v>
      </c>
      <c r="I13261">
        <v>0</v>
      </c>
    </row>
    <row r="13262" spans="1:9">
      <c r="A13262" s="7">
        <v>13260.5</v>
      </c>
      <c r="B13262" s="7">
        <v>0</v>
      </c>
      <c r="C13262" s="7"/>
      <c r="D13262" s="7"/>
      <c r="E13262" s="7"/>
      <c r="H13262">
        <v>13260.5</v>
      </c>
      <c r="I13262">
        <v>0</v>
      </c>
    </row>
    <row r="13263" spans="1:9">
      <c r="A13263" s="7">
        <v>13261.5</v>
      </c>
      <c r="B13263" s="7">
        <v>0</v>
      </c>
      <c r="C13263" s="7"/>
      <c r="D13263" s="7"/>
      <c r="E13263" s="7"/>
      <c r="H13263">
        <v>13261.5</v>
      </c>
      <c r="I13263">
        <v>0</v>
      </c>
    </row>
    <row r="13264" spans="1:9">
      <c r="A13264" s="7">
        <v>13262.5</v>
      </c>
      <c r="B13264" s="7">
        <v>0</v>
      </c>
      <c r="C13264" s="7"/>
      <c r="D13264" s="7"/>
      <c r="E13264" s="7"/>
      <c r="H13264">
        <v>13262.5</v>
      </c>
      <c r="I13264">
        <v>0</v>
      </c>
    </row>
    <row r="13265" spans="1:9">
      <c r="A13265" s="7">
        <v>13263.5</v>
      </c>
      <c r="B13265" s="7">
        <v>0</v>
      </c>
      <c r="C13265" s="7"/>
      <c r="D13265" s="7"/>
      <c r="E13265" s="7"/>
      <c r="H13265">
        <v>13263.5</v>
      </c>
      <c r="I13265">
        <v>0</v>
      </c>
    </row>
    <row r="13266" spans="1:9">
      <c r="A13266" s="7">
        <v>13264.5</v>
      </c>
      <c r="B13266" s="7">
        <v>0</v>
      </c>
      <c r="C13266" s="7"/>
      <c r="D13266" s="7"/>
      <c r="E13266" s="7"/>
      <c r="H13266">
        <v>13264.5</v>
      </c>
      <c r="I13266">
        <v>0</v>
      </c>
    </row>
    <row r="13267" spans="1:9">
      <c r="A13267" s="7">
        <v>13265.5</v>
      </c>
      <c r="B13267" s="7">
        <v>0</v>
      </c>
      <c r="C13267" s="7"/>
      <c r="D13267" s="7"/>
      <c r="E13267" s="7"/>
      <c r="H13267">
        <v>13265.5</v>
      </c>
      <c r="I13267">
        <v>0</v>
      </c>
    </row>
    <row r="13268" spans="1:9">
      <c r="A13268" s="7">
        <v>13266.5</v>
      </c>
      <c r="B13268" s="7">
        <v>0</v>
      </c>
      <c r="C13268" s="7"/>
      <c r="D13268" s="7"/>
      <c r="E13268" s="7"/>
      <c r="H13268">
        <v>13266.5</v>
      </c>
      <c r="I13268">
        <v>0</v>
      </c>
    </row>
    <row r="13269" spans="1:9">
      <c r="A13269" s="7">
        <v>13267.5</v>
      </c>
      <c r="B13269" s="7">
        <v>0</v>
      </c>
      <c r="C13269" s="7"/>
      <c r="D13269" s="7"/>
      <c r="E13269" s="7"/>
      <c r="H13269">
        <v>13267.5</v>
      </c>
      <c r="I13269">
        <v>0</v>
      </c>
    </row>
    <row r="13270" spans="1:9">
      <c r="A13270" s="7">
        <v>13268.5</v>
      </c>
      <c r="B13270" s="7">
        <v>0</v>
      </c>
      <c r="C13270" s="7"/>
      <c r="D13270" s="7"/>
      <c r="E13270" s="7"/>
      <c r="H13270">
        <v>13268.5</v>
      </c>
      <c r="I13270">
        <v>0</v>
      </c>
    </row>
    <row r="13271" spans="1:9">
      <c r="A13271" s="7">
        <v>13269.5</v>
      </c>
      <c r="B13271" s="7">
        <v>0</v>
      </c>
      <c r="C13271" s="7"/>
      <c r="D13271" s="7"/>
      <c r="E13271" s="7"/>
      <c r="H13271">
        <v>13269.5</v>
      </c>
      <c r="I13271">
        <v>0</v>
      </c>
    </row>
    <row r="13272" spans="1:9">
      <c r="A13272" s="7">
        <v>13270.5</v>
      </c>
      <c r="B13272" s="7">
        <v>0</v>
      </c>
      <c r="C13272" s="7"/>
      <c r="D13272" s="7"/>
      <c r="E13272" s="7"/>
      <c r="H13272">
        <v>13270.5</v>
      </c>
      <c r="I13272">
        <v>0</v>
      </c>
    </row>
    <row r="13273" spans="1:9">
      <c r="A13273" s="7">
        <v>13271.5</v>
      </c>
      <c r="B13273" s="7">
        <v>0</v>
      </c>
      <c r="C13273" s="7"/>
      <c r="D13273" s="7"/>
      <c r="E13273" s="7"/>
      <c r="H13273">
        <v>13271.5</v>
      </c>
      <c r="I13273">
        <v>0</v>
      </c>
    </row>
    <row r="13274" spans="1:9">
      <c r="A13274" s="7">
        <v>13272.5</v>
      </c>
      <c r="B13274" s="7">
        <v>0</v>
      </c>
      <c r="C13274" s="7"/>
      <c r="D13274" s="7"/>
      <c r="E13274" s="7"/>
      <c r="H13274">
        <v>13272.5</v>
      </c>
      <c r="I13274">
        <v>0</v>
      </c>
    </row>
    <row r="13275" spans="1:9">
      <c r="A13275" s="7">
        <v>13273.5</v>
      </c>
      <c r="B13275" s="7">
        <v>0</v>
      </c>
      <c r="C13275" s="7"/>
      <c r="D13275" s="7"/>
      <c r="E13275" s="7"/>
      <c r="H13275">
        <v>13273.5</v>
      </c>
      <c r="I13275">
        <v>0</v>
      </c>
    </row>
    <row r="13276" spans="1:9">
      <c r="A13276" s="7">
        <v>13274.5</v>
      </c>
      <c r="B13276" s="7">
        <v>0</v>
      </c>
      <c r="C13276" s="7"/>
      <c r="D13276" s="7"/>
      <c r="E13276" s="7"/>
      <c r="H13276">
        <v>13274.5</v>
      </c>
      <c r="I13276">
        <v>0</v>
      </c>
    </row>
    <row r="13277" spans="1:9">
      <c r="A13277" s="7">
        <v>13275.5</v>
      </c>
      <c r="B13277" s="7">
        <v>0</v>
      </c>
      <c r="C13277" s="7"/>
      <c r="D13277" s="7"/>
      <c r="E13277" s="7"/>
      <c r="H13277">
        <v>13275.5</v>
      </c>
      <c r="I13277">
        <v>0</v>
      </c>
    </row>
    <row r="13278" spans="1:9">
      <c r="A13278" s="7">
        <v>13276.5</v>
      </c>
      <c r="B13278" s="7">
        <v>0</v>
      </c>
      <c r="C13278" s="7"/>
      <c r="D13278" s="7"/>
      <c r="E13278" s="7"/>
      <c r="H13278">
        <v>13276.5</v>
      </c>
      <c r="I13278">
        <v>0</v>
      </c>
    </row>
    <row r="13279" spans="1:9">
      <c r="A13279" s="7">
        <v>13277.5</v>
      </c>
      <c r="B13279" s="7">
        <v>0</v>
      </c>
      <c r="C13279" s="7"/>
      <c r="D13279" s="7"/>
      <c r="E13279" s="7"/>
      <c r="H13279">
        <v>13277.5</v>
      </c>
      <c r="I13279">
        <v>0</v>
      </c>
    </row>
    <row r="13280" spans="1:9">
      <c r="A13280" s="7">
        <v>13278.5</v>
      </c>
      <c r="B13280" s="7">
        <v>0</v>
      </c>
      <c r="C13280" s="7"/>
      <c r="D13280" s="7"/>
      <c r="E13280" s="7"/>
      <c r="H13280">
        <v>13278.5</v>
      </c>
      <c r="I13280">
        <v>0</v>
      </c>
    </row>
    <row r="13281" spans="1:9">
      <c r="A13281" s="7">
        <v>13279.5</v>
      </c>
      <c r="B13281" s="7">
        <v>0</v>
      </c>
      <c r="C13281" s="7"/>
      <c r="D13281" s="7"/>
      <c r="E13281" s="7"/>
      <c r="H13281">
        <v>13279.5</v>
      </c>
      <c r="I13281">
        <v>0</v>
      </c>
    </row>
    <row r="13282" spans="1:9">
      <c r="A13282" s="7">
        <v>13280.5</v>
      </c>
      <c r="B13282" s="7">
        <v>0</v>
      </c>
      <c r="C13282" s="7"/>
      <c r="D13282" s="7"/>
      <c r="E13282" s="7"/>
      <c r="H13282">
        <v>13280.5</v>
      </c>
      <c r="I13282">
        <v>0</v>
      </c>
    </row>
    <row r="13283" spans="1:9">
      <c r="A13283" s="7">
        <v>13281.5</v>
      </c>
      <c r="B13283" s="7">
        <v>0</v>
      </c>
      <c r="C13283" s="7"/>
      <c r="D13283" s="7"/>
      <c r="E13283" s="7"/>
      <c r="H13283">
        <v>13281.5</v>
      </c>
      <c r="I13283">
        <v>0</v>
      </c>
    </row>
    <row r="13284" spans="1:9">
      <c r="A13284" s="7">
        <v>13282.5</v>
      </c>
      <c r="B13284" s="7">
        <v>0</v>
      </c>
      <c r="C13284" s="7"/>
      <c r="D13284" s="7"/>
      <c r="E13284" s="7"/>
      <c r="H13284">
        <v>13282.5</v>
      </c>
      <c r="I13284">
        <v>0</v>
      </c>
    </row>
    <row r="13285" spans="1:9">
      <c r="A13285" s="7">
        <v>13283.5</v>
      </c>
      <c r="B13285" s="7">
        <v>0</v>
      </c>
      <c r="C13285" s="7"/>
      <c r="D13285" s="7"/>
      <c r="E13285" s="7"/>
      <c r="H13285">
        <v>13283.5</v>
      </c>
      <c r="I13285">
        <v>0</v>
      </c>
    </row>
    <row r="13286" spans="1:9">
      <c r="A13286" s="7">
        <v>13284.5</v>
      </c>
      <c r="B13286" s="7">
        <v>0</v>
      </c>
      <c r="C13286" s="7"/>
      <c r="D13286" s="7"/>
      <c r="E13286" s="7"/>
      <c r="H13286">
        <v>13284.5</v>
      </c>
      <c r="I13286">
        <v>0</v>
      </c>
    </row>
    <row r="13287" spans="1:9">
      <c r="A13287" s="7">
        <v>13285.5</v>
      </c>
      <c r="B13287" s="7">
        <v>0</v>
      </c>
      <c r="C13287" s="7"/>
      <c r="D13287" s="7"/>
      <c r="E13287" s="7"/>
      <c r="H13287">
        <v>13285.5</v>
      </c>
      <c r="I13287">
        <v>0</v>
      </c>
    </row>
    <row r="13288" spans="1:9">
      <c r="A13288" s="7">
        <v>13286.5</v>
      </c>
      <c r="B13288" s="7">
        <v>0</v>
      </c>
      <c r="C13288" s="7"/>
      <c r="D13288" s="7"/>
      <c r="E13288" s="7"/>
      <c r="H13288">
        <v>13286.5</v>
      </c>
      <c r="I13288">
        <v>0</v>
      </c>
    </row>
    <row r="13289" spans="1:9">
      <c r="A13289" s="7">
        <v>13287.5</v>
      </c>
      <c r="B13289" s="7">
        <v>0</v>
      </c>
      <c r="C13289" s="7"/>
      <c r="D13289" s="7"/>
      <c r="E13289" s="7"/>
      <c r="H13289">
        <v>13287.5</v>
      </c>
      <c r="I13289">
        <v>0</v>
      </c>
    </row>
    <row r="13290" spans="1:9">
      <c r="A13290" s="7">
        <v>13288.5</v>
      </c>
      <c r="B13290" s="7">
        <v>0</v>
      </c>
      <c r="C13290" s="7"/>
      <c r="D13290" s="7"/>
      <c r="E13290" s="7"/>
      <c r="H13290">
        <v>13288.5</v>
      </c>
      <c r="I13290">
        <v>0</v>
      </c>
    </row>
    <row r="13291" spans="1:9">
      <c r="A13291" s="7">
        <v>13289.5</v>
      </c>
      <c r="B13291" s="7">
        <v>0</v>
      </c>
      <c r="C13291" s="7"/>
      <c r="D13291" s="7"/>
      <c r="E13291" s="7"/>
      <c r="H13291">
        <v>13289.5</v>
      </c>
      <c r="I13291">
        <v>0</v>
      </c>
    </row>
    <row r="13292" spans="1:9">
      <c r="A13292" s="7">
        <v>13290.5</v>
      </c>
      <c r="B13292" s="7">
        <v>0</v>
      </c>
      <c r="C13292" s="7"/>
      <c r="D13292" s="7"/>
      <c r="E13292" s="7"/>
      <c r="H13292">
        <v>13290.5</v>
      </c>
      <c r="I13292">
        <v>0</v>
      </c>
    </row>
    <row r="13293" spans="1:9">
      <c r="A13293" s="7">
        <v>13291.5</v>
      </c>
      <c r="B13293" s="7">
        <v>0</v>
      </c>
      <c r="C13293" s="7"/>
      <c r="D13293" s="7"/>
      <c r="E13293" s="7"/>
      <c r="H13293">
        <v>13291.5</v>
      </c>
      <c r="I13293">
        <v>0</v>
      </c>
    </row>
    <row r="13294" spans="1:9">
      <c r="A13294" s="7">
        <v>13292.5</v>
      </c>
      <c r="B13294" s="7">
        <v>0</v>
      </c>
      <c r="C13294" s="7"/>
      <c r="D13294" s="7"/>
      <c r="E13294" s="7"/>
      <c r="H13294">
        <v>13292.5</v>
      </c>
      <c r="I13294">
        <v>0</v>
      </c>
    </row>
    <row r="13295" spans="1:9">
      <c r="A13295" s="7">
        <v>13293.5</v>
      </c>
      <c r="B13295" s="7">
        <v>0</v>
      </c>
      <c r="C13295" s="7"/>
      <c r="D13295" s="7"/>
      <c r="E13295" s="7"/>
      <c r="H13295">
        <v>13293.5</v>
      </c>
      <c r="I13295">
        <v>0</v>
      </c>
    </row>
    <row r="13296" spans="1:9">
      <c r="A13296" s="7">
        <v>13294.5</v>
      </c>
      <c r="B13296" s="7">
        <v>0</v>
      </c>
      <c r="C13296" s="7"/>
      <c r="D13296" s="7"/>
      <c r="E13296" s="7"/>
      <c r="H13296">
        <v>13294.5</v>
      </c>
      <c r="I13296">
        <v>0</v>
      </c>
    </row>
    <row r="13297" spans="1:9">
      <c r="A13297" s="7">
        <v>13295.5</v>
      </c>
      <c r="B13297" s="7">
        <v>0</v>
      </c>
      <c r="C13297" s="7"/>
      <c r="D13297" s="7"/>
      <c r="E13297" s="7"/>
      <c r="H13297">
        <v>13295.5</v>
      </c>
      <c r="I13297">
        <v>0</v>
      </c>
    </row>
    <row r="13298" spans="1:9">
      <c r="A13298" s="7">
        <v>13296.5</v>
      </c>
      <c r="B13298" s="7">
        <v>0</v>
      </c>
      <c r="C13298" s="7"/>
      <c r="D13298" s="7"/>
      <c r="E13298" s="7"/>
      <c r="H13298">
        <v>13296.5</v>
      </c>
      <c r="I13298">
        <v>0</v>
      </c>
    </row>
    <row r="13299" spans="1:9">
      <c r="A13299" s="7">
        <v>13297.5</v>
      </c>
      <c r="B13299" s="7">
        <v>0</v>
      </c>
      <c r="C13299" s="7"/>
      <c r="D13299" s="7"/>
      <c r="E13299" s="7"/>
      <c r="H13299">
        <v>13297.5</v>
      </c>
      <c r="I13299">
        <v>0</v>
      </c>
    </row>
    <row r="13300" spans="1:9">
      <c r="A13300" s="7">
        <v>13298.5</v>
      </c>
      <c r="B13300" s="7">
        <v>0</v>
      </c>
      <c r="C13300" s="7"/>
      <c r="D13300" s="7"/>
      <c r="E13300" s="7"/>
      <c r="H13300">
        <v>13298.5</v>
      </c>
      <c r="I13300">
        <v>0</v>
      </c>
    </row>
    <row r="13301" spans="1:9">
      <c r="A13301" s="7">
        <v>13299.5</v>
      </c>
      <c r="B13301" s="7">
        <v>0</v>
      </c>
      <c r="C13301" s="7"/>
      <c r="D13301" s="7"/>
      <c r="E13301" s="7"/>
      <c r="H13301">
        <v>13299.5</v>
      </c>
      <c r="I13301">
        <v>0</v>
      </c>
    </row>
    <row r="13302" spans="1:9">
      <c r="A13302" s="7">
        <v>13300.5</v>
      </c>
      <c r="B13302" s="7">
        <v>0</v>
      </c>
      <c r="C13302" s="7"/>
      <c r="D13302" s="7"/>
      <c r="E13302" s="7"/>
      <c r="H13302">
        <v>13300.5</v>
      </c>
      <c r="I13302">
        <v>0</v>
      </c>
    </row>
    <row r="13303" spans="1:9">
      <c r="A13303" s="7">
        <v>13301.5</v>
      </c>
      <c r="B13303" s="7">
        <v>0</v>
      </c>
      <c r="C13303" s="7"/>
      <c r="D13303" s="7"/>
      <c r="E13303" s="7"/>
      <c r="H13303">
        <v>13301.5</v>
      </c>
      <c r="I13303">
        <v>0</v>
      </c>
    </row>
    <row r="13304" spans="1:9">
      <c r="A13304" s="7">
        <v>13302.5</v>
      </c>
      <c r="B13304" s="7">
        <v>0</v>
      </c>
      <c r="C13304" s="7"/>
      <c r="D13304" s="7"/>
      <c r="E13304" s="7"/>
      <c r="H13304">
        <v>13302.5</v>
      </c>
      <c r="I13304">
        <v>0</v>
      </c>
    </row>
    <row r="13305" spans="1:9">
      <c r="A13305" s="7">
        <v>13303.5</v>
      </c>
      <c r="B13305" s="7">
        <v>0</v>
      </c>
      <c r="C13305" s="7"/>
      <c r="D13305" s="7"/>
      <c r="E13305" s="7"/>
      <c r="H13305">
        <v>13303.5</v>
      </c>
      <c r="I13305">
        <v>0</v>
      </c>
    </row>
    <row r="13306" spans="1:9">
      <c r="A13306" s="7">
        <v>13304.5</v>
      </c>
      <c r="B13306" s="7">
        <v>0</v>
      </c>
      <c r="C13306" s="7"/>
      <c r="D13306" s="7"/>
      <c r="E13306" s="7"/>
      <c r="H13306">
        <v>13304.5</v>
      </c>
      <c r="I13306">
        <v>0</v>
      </c>
    </row>
    <row r="13307" spans="1:9">
      <c r="A13307" s="7">
        <v>13305.5</v>
      </c>
      <c r="B13307" s="7">
        <v>0</v>
      </c>
      <c r="C13307" s="7"/>
      <c r="D13307" s="7"/>
      <c r="E13307" s="7"/>
      <c r="H13307">
        <v>13305.5</v>
      </c>
      <c r="I13307">
        <v>0</v>
      </c>
    </row>
    <row r="13308" spans="1:9">
      <c r="A13308" s="7">
        <v>13306.5</v>
      </c>
      <c r="B13308" s="7">
        <v>0</v>
      </c>
      <c r="C13308" s="7"/>
      <c r="D13308" s="7"/>
      <c r="E13308" s="7"/>
      <c r="H13308">
        <v>13306.5</v>
      </c>
      <c r="I13308">
        <v>0</v>
      </c>
    </row>
    <row r="13309" spans="1:9">
      <c r="A13309" s="7">
        <v>13307.5</v>
      </c>
      <c r="B13309" s="7">
        <v>0</v>
      </c>
      <c r="C13309" s="7"/>
      <c r="D13309" s="7"/>
      <c r="E13309" s="7"/>
      <c r="H13309">
        <v>13307.5</v>
      </c>
      <c r="I13309">
        <v>0</v>
      </c>
    </row>
    <row r="13310" spans="1:9">
      <c r="A13310" s="7">
        <v>13308.5</v>
      </c>
      <c r="B13310" s="7">
        <v>0</v>
      </c>
      <c r="C13310" s="7"/>
      <c r="D13310" s="7"/>
      <c r="E13310" s="7"/>
      <c r="H13310">
        <v>13308.5</v>
      </c>
      <c r="I13310">
        <v>0</v>
      </c>
    </row>
    <row r="13311" spans="1:9">
      <c r="A13311" s="7">
        <v>13309.5</v>
      </c>
      <c r="B13311" s="7">
        <v>0</v>
      </c>
      <c r="C13311" s="7"/>
      <c r="D13311" s="7"/>
      <c r="E13311" s="7"/>
      <c r="H13311">
        <v>13309.5</v>
      </c>
      <c r="I13311">
        <v>0</v>
      </c>
    </row>
    <row r="13312" spans="1:9">
      <c r="A13312" s="7">
        <v>13310.5</v>
      </c>
      <c r="B13312" s="7">
        <v>0</v>
      </c>
      <c r="C13312" s="7"/>
      <c r="D13312" s="7"/>
      <c r="E13312" s="7"/>
      <c r="H13312">
        <v>13310.5</v>
      </c>
      <c r="I13312">
        <v>0</v>
      </c>
    </row>
    <row r="13313" spans="1:9">
      <c r="A13313" s="7">
        <v>13311.5</v>
      </c>
      <c r="B13313" s="7">
        <v>0</v>
      </c>
      <c r="C13313" s="7"/>
      <c r="D13313" s="7"/>
      <c r="E13313" s="7"/>
      <c r="H13313">
        <v>13311.5</v>
      </c>
      <c r="I13313">
        <v>0</v>
      </c>
    </row>
    <row r="13314" spans="1:9">
      <c r="A13314" s="7">
        <v>13312.5</v>
      </c>
      <c r="B13314" s="7">
        <v>0</v>
      </c>
      <c r="C13314" s="7"/>
      <c r="D13314" s="7"/>
      <c r="E13314" s="7"/>
      <c r="H13314">
        <v>13312.5</v>
      </c>
      <c r="I13314">
        <v>0</v>
      </c>
    </row>
    <row r="13315" spans="1:9">
      <c r="A13315" s="7">
        <v>13313.5</v>
      </c>
      <c r="B13315" s="7">
        <v>0</v>
      </c>
      <c r="C13315" s="7"/>
      <c r="D13315" s="7"/>
      <c r="E13315" s="7"/>
      <c r="H13315">
        <v>13313.5</v>
      </c>
      <c r="I13315">
        <v>0</v>
      </c>
    </row>
    <row r="13316" spans="1:9">
      <c r="A13316" s="7">
        <v>13314.5</v>
      </c>
      <c r="B13316" s="7">
        <v>0</v>
      </c>
      <c r="C13316" s="7"/>
      <c r="D13316" s="7"/>
      <c r="E13316" s="7"/>
      <c r="H13316">
        <v>13314.5</v>
      </c>
      <c r="I13316">
        <v>0</v>
      </c>
    </row>
    <row r="13317" spans="1:9">
      <c r="A13317" s="7">
        <v>13315.5</v>
      </c>
      <c r="B13317" s="7">
        <v>0</v>
      </c>
      <c r="C13317" s="7"/>
      <c r="D13317" s="7"/>
      <c r="E13317" s="7"/>
      <c r="H13317">
        <v>13315.5</v>
      </c>
      <c r="I13317">
        <v>0</v>
      </c>
    </row>
    <row r="13318" spans="1:9">
      <c r="A13318" s="7">
        <v>13316.5</v>
      </c>
      <c r="B13318" s="7">
        <v>0</v>
      </c>
      <c r="C13318" s="7"/>
      <c r="D13318" s="7"/>
      <c r="E13318" s="7"/>
      <c r="H13318">
        <v>13316.5</v>
      </c>
      <c r="I13318">
        <v>0</v>
      </c>
    </row>
    <row r="13319" spans="1:9">
      <c r="A13319" s="7">
        <v>13317.5</v>
      </c>
      <c r="B13319" s="7">
        <v>0</v>
      </c>
      <c r="C13319" s="7"/>
      <c r="D13319" s="7"/>
      <c r="E13319" s="7"/>
      <c r="H13319">
        <v>13317.5</v>
      </c>
      <c r="I13319">
        <v>0</v>
      </c>
    </row>
    <row r="13320" spans="1:9">
      <c r="A13320" s="7">
        <v>13318.5</v>
      </c>
      <c r="B13320" s="7">
        <v>0</v>
      </c>
      <c r="C13320" s="7"/>
      <c r="D13320" s="7"/>
      <c r="E13320" s="7"/>
      <c r="H13320">
        <v>13318.5</v>
      </c>
      <c r="I13320">
        <v>0</v>
      </c>
    </row>
    <row r="13321" spans="1:9">
      <c r="A13321" s="7">
        <v>13319.5</v>
      </c>
      <c r="B13321" s="7">
        <v>0</v>
      </c>
      <c r="C13321" s="7"/>
      <c r="D13321" s="7"/>
      <c r="E13321" s="7"/>
      <c r="H13321">
        <v>13319.5</v>
      </c>
      <c r="I13321">
        <v>0</v>
      </c>
    </row>
    <row r="13322" spans="1:9">
      <c r="A13322" s="7">
        <v>13320.5</v>
      </c>
      <c r="B13322" s="7">
        <v>0</v>
      </c>
      <c r="C13322" s="7"/>
      <c r="D13322" s="7"/>
      <c r="E13322" s="7"/>
      <c r="H13322">
        <v>13320.5</v>
      </c>
      <c r="I13322">
        <v>0</v>
      </c>
    </row>
    <row r="13323" spans="1:9">
      <c r="A13323" s="7">
        <v>13321.5</v>
      </c>
      <c r="B13323" s="7">
        <v>0</v>
      </c>
      <c r="C13323" s="7"/>
      <c r="D13323" s="7"/>
      <c r="E13323" s="7"/>
      <c r="H13323">
        <v>13321.5</v>
      </c>
      <c r="I13323">
        <v>0</v>
      </c>
    </row>
    <row r="13324" spans="1:9">
      <c r="A13324" s="7">
        <v>13322.5</v>
      </c>
      <c r="B13324" s="7">
        <v>0</v>
      </c>
      <c r="C13324" s="7"/>
      <c r="D13324" s="7"/>
      <c r="E13324" s="7"/>
      <c r="H13324">
        <v>13322.5</v>
      </c>
      <c r="I13324">
        <v>0</v>
      </c>
    </row>
    <row r="13325" spans="1:9">
      <c r="A13325" s="7">
        <v>13323.5</v>
      </c>
      <c r="B13325" s="7">
        <v>0</v>
      </c>
      <c r="C13325" s="7"/>
      <c r="D13325" s="7"/>
      <c r="E13325" s="7"/>
      <c r="H13325">
        <v>13323.5</v>
      </c>
      <c r="I13325">
        <v>0</v>
      </c>
    </row>
    <row r="13326" spans="1:9">
      <c r="A13326" s="7">
        <v>13324.5</v>
      </c>
      <c r="B13326" s="7">
        <v>0</v>
      </c>
      <c r="C13326" s="7"/>
      <c r="D13326" s="7"/>
      <c r="E13326" s="7"/>
      <c r="H13326">
        <v>13324.5</v>
      </c>
      <c r="I13326">
        <v>0</v>
      </c>
    </row>
    <row r="13327" spans="1:9">
      <c r="A13327" s="7">
        <v>13325.5</v>
      </c>
      <c r="B13327" s="7">
        <v>0</v>
      </c>
      <c r="C13327" s="7"/>
      <c r="D13327" s="7"/>
      <c r="E13327" s="7"/>
      <c r="H13327">
        <v>13325.5</v>
      </c>
      <c r="I13327">
        <v>0</v>
      </c>
    </row>
    <row r="13328" spans="1:9">
      <c r="A13328" s="7">
        <v>13326.5</v>
      </c>
      <c r="B13328" s="7">
        <v>0</v>
      </c>
      <c r="C13328" s="7"/>
      <c r="D13328" s="7"/>
      <c r="E13328" s="7"/>
      <c r="H13328">
        <v>13326.5</v>
      </c>
      <c r="I13328">
        <v>0</v>
      </c>
    </row>
    <row r="13329" spans="1:9">
      <c r="A13329" s="7">
        <v>13327.5</v>
      </c>
      <c r="B13329" s="7">
        <v>0</v>
      </c>
      <c r="C13329" s="7"/>
      <c r="D13329" s="7"/>
      <c r="E13329" s="7"/>
      <c r="H13329">
        <v>13327.5</v>
      </c>
      <c r="I13329">
        <v>0</v>
      </c>
    </row>
    <row r="13330" spans="1:9">
      <c r="A13330" s="7">
        <v>13328.5</v>
      </c>
      <c r="B13330" s="7">
        <v>0</v>
      </c>
      <c r="C13330" s="7"/>
      <c r="D13330" s="7"/>
      <c r="E13330" s="7"/>
      <c r="H13330">
        <v>13328.5</v>
      </c>
      <c r="I13330">
        <v>0</v>
      </c>
    </row>
    <row r="13331" spans="1:9">
      <c r="A13331" s="7">
        <v>13329.5</v>
      </c>
      <c r="B13331" s="7">
        <v>0</v>
      </c>
      <c r="C13331" s="7"/>
      <c r="D13331" s="7"/>
      <c r="E13331" s="7"/>
      <c r="H13331">
        <v>13329.5</v>
      </c>
      <c r="I13331">
        <v>0</v>
      </c>
    </row>
    <row r="13332" spans="1:9">
      <c r="A13332" s="7">
        <v>13330.5</v>
      </c>
      <c r="B13332" s="7">
        <v>0</v>
      </c>
      <c r="C13332" s="7"/>
      <c r="D13332" s="7"/>
      <c r="E13332" s="7"/>
      <c r="H13332">
        <v>13330.5</v>
      </c>
      <c r="I13332">
        <v>0</v>
      </c>
    </row>
    <row r="13333" spans="1:9">
      <c r="A13333" s="7">
        <v>13331.5</v>
      </c>
      <c r="B13333" s="7">
        <v>0</v>
      </c>
      <c r="C13333" s="7"/>
      <c r="D13333" s="7"/>
      <c r="E13333" s="7"/>
      <c r="H13333">
        <v>13331.5</v>
      </c>
      <c r="I13333">
        <v>0</v>
      </c>
    </row>
    <row r="13334" spans="1:9">
      <c r="A13334" s="7">
        <v>13332.5</v>
      </c>
      <c r="B13334" s="7">
        <v>0</v>
      </c>
      <c r="C13334" s="7"/>
      <c r="D13334" s="7"/>
      <c r="E13334" s="7"/>
      <c r="H13334">
        <v>13332.5</v>
      </c>
      <c r="I13334">
        <v>0</v>
      </c>
    </row>
    <row r="13335" spans="1:9">
      <c r="A13335" s="7">
        <v>13333.5</v>
      </c>
      <c r="B13335" s="7">
        <v>0</v>
      </c>
      <c r="C13335" s="7"/>
      <c r="D13335" s="7"/>
      <c r="E13335" s="7"/>
      <c r="H13335">
        <v>13333.5</v>
      </c>
      <c r="I13335">
        <v>0</v>
      </c>
    </row>
    <row r="13336" spans="1:9">
      <c r="A13336" s="7">
        <v>13334.5</v>
      </c>
      <c r="B13336" s="7">
        <v>0</v>
      </c>
      <c r="C13336" s="7"/>
      <c r="D13336" s="7"/>
      <c r="E13336" s="7"/>
      <c r="H13336">
        <v>13334.5</v>
      </c>
      <c r="I13336">
        <v>0</v>
      </c>
    </row>
    <row r="13337" spans="1:9">
      <c r="A13337" s="7">
        <v>13335.5</v>
      </c>
      <c r="B13337" s="7">
        <v>0</v>
      </c>
      <c r="C13337" s="7"/>
      <c r="D13337" s="7"/>
      <c r="E13337" s="7"/>
      <c r="H13337">
        <v>13335.5</v>
      </c>
      <c r="I13337">
        <v>0</v>
      </c>
    </row>
    <row r="13338" spans="1:9">
      <c r="A13338" s="7">
        <v>13336.5</v>
      </c>
      <c r="B13338" s="7">
        <v>0</v>
      </c>
      <c r="C13338" s="7"/>
      <c r="D13338" s="7"/>
      <c r="E13338" s="7"/>
      <c r="H13338">
        <v>13336.5</v>
      </c>
      <c r="I13338">
        <v>0</v>
      </c>
    </row>
    <row r="13339" spans="1:9">
      <c r="A13339" s="7">
        <v>13337.5</v>
      </c>
      <c r="B13339" s="7">
        <v>0</v>
      </c>
      <c r="C13339" s="7"/>
      <c r="D13339" s="7"/>
      <c r="E13339" s="7"/>
      <c r="H13339">
        <v>13337.5</v>
      </c>
      <c r="I13339">
        <v>0</v>
      </c>
    </row>
    <row r="13340" spans="1:9">
      <c r="A13340" s="7">
        <v>13338.5</v>
      </c>
      <c r="B13340" s="7">
        <v>0</v>
      </c>
      <c r="C13340" s="7"/>
      <c r="D13340" s="7"/>
      <c r="E13340" s="7"/>
      <c r="H13340">
        <v>13338.5</v>
      </c>
      <c r="I13340">
        <v>0</v>
      </c>
    </row>
    <row r="13341" spans="1:9">
      <c r="A13341" s="7">
        <v>13339.5</v>
      </c>
      <c r="B13341" s="7">
        <v>0</v>
      </c>
      <c r="C13341" s="7"/>
      <c r="D13341" s="7"/>
      <c r="E13341" s="7"/>
      <c r="H13341">
        <v>13339.5</v>
      </c>
      <c r="I13341">
        <v>0</v>
      </c>
    </row>
    <row r="13342" spans="1:9">
      <c r="A13342" s="7">
        <v>13340.5</v>
      </c>
      <c r="B13342" s="7">
        <v>0</v>
      </c>
      <c r="C13342" s="7"/>
      <c r="D13342" s="7"/>
      <c r="E13342" s="7"/>
      <c r="H13342">
        <v>13340.5</v>
      </c>
      <c r="I13342">
        <v>0</v>
      </c>
    </row>
    <row r="13343" spans="1:9">
      <c r="A13343" s="7">
        <v>13341.5</v>
      </c>
      <c r="B13343" s="7">
        <v>0</v>
      </c>
      <c r="C13343" s="7"/>
      <c r="D13343" s="7"/>
      <c r="E13343" s="7"/>
      <c r="H13343">
        <v>13341.5</v>
      </c>
      <c r="I13343">
        <v>0</v>
      </c>
    </row>
    <row r="13344" spans="1:9">
      <c r="A13344" s="7">
        <v>13342.5</v>
      </c>
      <c r="B13344" s="7">
        <v>0</v>
      </c>
      <c r="C13344" s="7"/>
      <c r="D13344" s="7"/>
      <c r="E13344" s="7"/>
      <c r="H13344">
        <v>13342.5</v>
      </c>
      <c r="I13344">
        <v>0</v>
      </c>
    </row>
    <row r="13345" spans="1:9">
      <c r="A13345" s="7">
        <v>13343.5</v>
      </c>
      <c r="B13345" s="7">
        <v>0</v>
      </c>
      <c r="C13345" s="7"/>
      <c r="D13345" s="7"/>
      <c r="E13345" s="7"/>
      <c r="H13345">
        <v>13343.5</v>
      </c>
      <c r="I13345">
        <v>0</v>
      </c>
    </row>
    <row r="13346" spans="1:9">
      <c r="A13346" s="7">
        <v>13344.5</v>
      </c>
      <c r="B13346" s="7">
        <v>0</v>
      </c>
      <c r="C13346" s="7"/>
      <c r="D13346" s="7"/>
      <c r="E13346" s="7"/>
      <c r="H13346">
        <v>13344.5</v>
      </c>
      <c r="I13346">
        <v>0</v>
      </c>
    </row>
    <row r="13347" spans="1:9">
      <c r="A13347" s="7">
        <v>13345.5</v>
      </c>
      <c r="B13347" s="7">
        <v>0</v>
      </c>
      <c r="C13347" s="7"/>
      <c r="D13347" s="7"/>
      <c r="E13347" s="7"/>
      <c r="H13347">
        <v>13345.5</v>
      </c>
      <c r="I13347">
        <v>0</v>
      </c>
    </row>
    <row r="13348" spans="1:9">
      <c r="A13348" s="7">
        <v>13346.5</v>
      </c>
      <c r="B13348" s="7">
        <v>0</v>
      </c>
      <c r="C13348" s="7"/>
      <c r="D13348" s="7"/>
      <c r="E13348" s="7"/>
      <c r="H13348">
        <v>13346.5</v>
      </c>
      <c r="I13348">
        <v>0</v>
      </c>
    </row>
    <row r="13349" spans="1:9">
      <c r="A13349" s="7">
        <v>13347.5</v>
      </c>
      <c r="B13349" s="7">
        <v>0</v>
      </c>
      <c r="C13349" s="7"/>
      <c r="D13349" s="7"/>
      <c r="E13349" s="7"/>
      <c r="H13349">
        <v>13347.5</v>
      </c>
      <c r="I13349">
        <v>0</v>
      </c>
    </row>
    <row r="13350" spans="1:9">
      <c r="A13350" s="7">
        <v>13348.5</v>
      </c>
      <c r="B13350" s="7">
        <v>0</v>
      </c>
      <c r="C13350" s="7"/>
      <c r="D13350" s="7"/>
      <c r="E13350" s="7"/>
      <c r="H13350">
        <v>13348.5</v>
      </c>
      <c r="I13350">
        <v>0</v>
      </c>
    </row>
    <row r="13351" spans="1:9">
      <c r="A13351" s="7">
        <v>13349.5</v>
      </c>
      <c r="B13351" s="7">
        <v>0</v>
      </c>
      <c r="C13351" s="7"/>
      <c r="D13351" s="7"/>
      <c r="E13351" s="7"/>
      <c r="H13351">
        <v>13349.5</v>
      </c>
      <c r="I13351">
        <v>0</v>
      </c>
    </row>
    <row r="13352" spans="1:9">
      <c r="A13352" s="7">
        <v>13350.5</v>
      </c>
      <c r="B13352" s="7">
        <v>0</v>
      </c>
      <c r="C13352" s="7"/>
      <c r="D13352" s="7"/>
      <c r="E13352" s="7"/>
      <c r="H13352">
        <v>13350.5</v>
      </c>
      <c r="I13352">
        <v>0</v>
      </c>
    </row>
    <row r="13353" spans="1:9">
      <c r="A13353" s="7">
        <v>13351.5</v>
      </c>
      <c r="B13353" s="7">
        <v>0</v>
      </c>
      <c r="C13353" s="7"/>
      <c r="D13353" s="7"/>
      <c r="E13353" s="7"/>
      <c r="H13353">
        <v>13351.5</v>
      </c>
      <c r="I13353">
        <v>0</v>
      </c>
    </row>
    <row r="13354" spans="1:9">
      <c r="A13354" s="7">
        <v>13352.5</v>
      </c>
      <c r="B13354" s="7">
        <v>0</v>
      </c>
      <c r="C13354" s="7"/>
      <c r="D13354" s="7"/>
      <c r="E13354" s="7"/>
      <c r="H13354">
        <v>13352.5</v>
      </c>
      <c r="I13354">
        <v>0</v>
      </c>
    </row>
    <row r="13355" spans="1:9">
      <c r="A13355" s="7">
        <v>13353.5</v>
      </c>
      <c r="B13355" s="7">
        <v>0</v>
      </c>
      <c r="C13355" s="7"/>
      <c r="D13355" s="7"/>
      <c r="E13355" s="7"/>
      <c r="H13355">
        <v>13353.5</v>
      </c>
      <c r="I13355">
        <v>0</v>
      </c>
    </row>
    <row r="13356" spans="1:9">
      <c r="A13356" s="7">
        <v>13354.5</v>
      </c>
      <c r="B13356" s="7">
        <v>0</v>
      </c>
      <c r="C13356" s="7"/>
      <c r="D13356" s="7"/>
      <c r="E13356" s="7"/>
      <c r="H13356">
        <v>13354.5</v>
      </c>
      <c r="I13356">
        <v>0</v>
      </c>
    </row>
    <row r="13357" spans="1:9">
      <c r="A13357" s="7">
        <v>13355.5</v>
      </c>
      <c r="B13357" s="7">
        <v>0</v>
      </c>
      <c r="C13357" s="7"/>
      <c r="D13357" s="7"/>
      <c r="E13357" s="7"/>
      <c r="H13357">
        <v>13355.5</v>
      </c>
      <c r="I13357">
        <v>1</v>
      </c>
    </row>
    <row r="13358" spans="1:9">
      <c r="A13358" s="7">
        <v>13356.5</v>
      </c>
      <c r="B13358" s="7">
        <v>0</v>
      </c>
      <c r="C13358" s="7"/>
      <c r="D13358" s="7"/>
      <c r="E13358" s="7"/>
      <c r="H13358">
        <v>13356.5</v>
      </c>
      <c r="I13358">
        <v>0</v>
      </c>
    </row>
    <row r="13359" spans="1:9">
      <c r="A13359" s="7">
        <v>13357.5</v>
      </c>
      <c r="B13359" s="7">
        <v>0</v>
      </c>
      <c r="C13359" s="7"/>
      <c r="D13359" s="7"/>
      <c r="E13359" s="7"/>
      <c r="H13359">
        <v>13357.5</v>
      </c>
      <c r="I13359">
        <v>0</v>
      </c>
    </row>
    <row r="13360" spans="1:9">
      <c r="A13360" s="7">
        <v>13358.5</v>
      </c>
      <c r="B13360" s="7">
        <v>0</v>
      </c>
      <c r="C13360" s="7"/>
      <c r="D13360" s="7"/>
      <c r="E13360" s="7"/>
      <c r="H13360">
        <v>13358.5</v>
      </c>
      <c r="I13360">
        <v>0</v>
      </c>
    </row>
    <row r="13361" spans="1:9">
      <c r="A13361" s="7">
        <v>13359.5</v>
      </c>
      <c r="B13361" s="7">
        <v>0</v>
      </c>
      <c r="C13361" s="7"/>
      <c r="D13361" s="7"/>
      <c r="E13361" s="7"/>
      <c r="H13361">
        <v>13359.5</v>
      </c>
      <c r="I13361">
        <v>0</v>
      </c>
    </row>
    <row r="13362" spans="1:9">
      <c r="A13362" s="7">
        <v>13360.5</v>
      </c>
      <c r="B13362" s="7">
        <v>0</v>
      </c>
      <c r="C13362" s="7"/>
      <c r="D13362" s="7"/>
      <c r="E13362" s="7"/>
      <c r="H13362">
        <v>13360.5</v>
      </c>
      <c r="I13362">
        <v>0</v>
      </c>
    </row>
    <row r="13363" spans="1:9">
      <c r="A13363" s="7">
        <v>13361.5</v>
      </c>
      <c r="B13363" s="7">
        <v>0</v>
      </c>
      <c r="C13363" s="7"/>
      <c r="D13363" s="7"/>
      <c r="E13363" s="7"/>
      <c r="H13363">
        <v>13361.5</v>
      </c>
      <c r="I13363">
        <v>0</v>
      </c>
    </row>
    <row r="13364" spans="1:9">
      <c r="A13364" s="7">
        <v>13362.5</v>
      </c>
      <c r="B13364" s="7">
        <v>0</v>
      </c>
      <c r="C13364" s="7"/>
      <c r="D13364" s="7"/>
      <c r="E13364" s="7"/>
      <c r="H13364">
        <v>13362.5</v>
      </c>
      <c r="I13364">
        <v>0</v>
      </c>
    </row>
    <row r="13365" spans="1:9">
      <c r="A13365" s="7">
        <v>13363.5</v>
      </c>
      <c r="B13365" s="7">
        <v>0</v>
      </c>
      <c r="C13365" s="7"/>
      <c r="D13365" s="7"/>
      <c r="E13365" s="7"/>
      <c r="H13365">
        <v>13363.5</v>
      </c>
      <c r="I13365">
        <v>0</v>
      </c>
    </row>
    <row r="13366" spans="1:9">
      <c r="A13366" s="7">
        <v>13364.5</v>
      </c>
      <c r="B13366" s="7">
        <v>0</v>
      </c>
      <c r="C13366" s="7"/>
      <c r="D13366" s="7"/>
      <c r="E13366" s="7"/>
      <c r="H13366">
        <v>13364.5</v>
      </c>
      <c r="I13366">
        <v>0</v>
      </c>
    </row>
    <row r="13367" spans="1:9">
      <c r="A13367" s="7">
        <v>13365.5</v>
      </c>
      <c r="B13367" s="7">
        <v>1</v>
      </c>
      <c r="C13367" s="7"/>
      <c r="D13367" s="7"/>
      <c r="E13367" s="7"/>
      <c r="H13367">
        <v>13365.5</v>
      </c>
      <c r="I13367">
        <v>0</v>
      </c>
    </row>
    <row r="13368" spans="1:9">
      <c r="A13368" s="7">
        <v>13366.5</v>
      </c>
      <c r="B13368" s="7">
        <v>0</v>
      </c>
      <c r="C13368" s="7"/>
      <c r="D13368" s="7"/>
      <c r="E13368" s="7"/>
      <c r="H13368">
        <v>13366.5</v>
      </c>
      <c r="I13368">
        <v>0</v>
      </c>
    </row>
    <row r="13369" spans="1:9">
      <c r="A13369" s="7">
        <v>13367.5</v>
      </c>
      <c r="B13369" s="7">
        <v>0</v>
      </c>
      <c r="C13369" s="7"/>
      <c r="D13369" s="7"/>
      <c r="E13369" s="7"/>
      <c r="H13369">
        <v>13367.5</v>
      </c>
      <c r="I13369">
        <v>0</v>
      </c>
    </row>
    <row r="13370" spans="1:9">
      <c r="A13370" s="7">
        <v>13368.5</v>
      </c>
      <c r="B13370" s="7">
        <v>0</v>
      </c>
      <c r="C13370" s="7"/>
      <c r="D13370" s="7"/>
      <c r="E13370" s="7"/>
      <c r="H13370">
        <v>13368.5</v>
      </c>
      <c r="I13370">
        <v>0</v>
      </c>
    </row>
    <row r="13371" spans="1:9">
      <c r="A13371" s="7">
        <v>13369.5</v>
      </c>
      <c r="B13371" s="7">
        <v>0</v>
      </c>
      <c r="C13371" s="7"/>
      <c r="D13371" s="7"/>
      <c r="E13371" s="7"/>
      <c r="H13371">
        <v>13369.5</v>
      </c>
      <c r="I13371">
        <v>0</v>
      </c>
    </row>
    <row r="13372" spans="1:9">
      <c r="A13372" s="7">
        <v>13370.5</v>
      </c>
      <c r="B13372" s="7">
        <v>0</v>
      </c>
      <c r="C13372" s="7"/>
      <c r="D13372" s="7"/>
      <c r="E13372" s="7"/>
      <c r="H13372">
        <v>13370.5</v>
      </c>
      <c r="I13372">
        <v>0</v>
      </c>
    </row>
    <row r="13373" spans="1:9">
      <c r="A13373" s="7">
        <v>13371.5</v>
      </c>
      <c r="B13373" s="7">
        <v>0</v>
      </c>
      <c r="C13373" s="7"/>
      <c r="D13373" s="7"/>
      <c r="E13373" s="7"/>
      <c r="H13373">
        <v>13371.5</v>
      </c>
      <c r="I13373">
        <v>0</v>
      </c>
    </row>
    <row r="13374" spans="1:9">
      <c r="A13374" s="7">
        <v>13372.5</v>
      </c>
      <c r="B13374" s="7">
        <v>0</v>
      </c>
      <c r="C13374" s="7"/>
      <c r="D13374" s="7"/>
      <c r="E13374" s="7"/>
      <c r="H13374">
        <v>13372.5</v>
      </c>
      <c r="I13374">
        <v>0</v>
      </c>
    </row>
    <row r="13375" spans="1:9">
      <c r="A13375" s="7">
        <v>13373.5</v>
      </c>
      <c r="B13375" s="7">
        <v>0</v>
      </c>
      <c r="C13375" s="7"/>
      <c r="D13375" s="7"/>
      <c r="E13375" s="7"/>
      <c r="H13375">
        <v>13373.5</v>
      </c>
      <c r="I13375">
        <v>0</v>
      </c>
    </row>
    <row r="13376" spans="1:9">
      <c r="A13376" s="7">
        <v>13374.5</v>
      </c>
      <c r="B13376" s="7">
        <v>0</v>
      </c>
      <c r="C13376" s="7"/>
      <c r="D13376" s="7"/>
      <c r="E13376" s="7"/>
      <c r="H13376">
        <v>13374.5</v>
      </c>
      <c r="I13376">
        <v>0</v>
      </c>
    </row>
    <row r="13377" spans="1:9">
      <c r="A13377" s="7">
        <v>13375.5</v>
      </c>
      <c r="B13377" s="7">
        <v>0</v>
      </c>
      <c r="C13377" s="7"/>
      <c r="D13377" s="7"/>
      <c r="E13377" s="7"/>
      <c r="H13377">
        <v>13375.5</v>
      </c>
      <c r="I13377">
        <v>0</v>
      </c>
    </row>
    <row r="13378" spans="1:9">
      <c r="A13378" s="7">
        <v>13376.5</v>
      </c>
      <c r="B13378" s="7">
        <v>0</v>
      </c>
      <c r="C13378" s="7"/>
      <c r="D13378" s="7"/>
      <c r="E13378" s="7"/>
      <c r="H13378">
        <v>13376.5</v>
      </c>
      <c r="I13378">
        <v>0</v>
      </c>
    </row>
    <row r="13379" spans="1:9">
      <c r="A13379" s="7">
        <v>13377.5</v>
      </c>
      <c r="B13379" s="7">
        <v>0</v>
      </c>
      <c r="C13379" s="7"/>
      <c r="D13379" s="7"/>
      <c r="E13379" s="7"/>
      <c r="H13379">
        <v>13377.5</v>
      </c>
      <c r="I13379">
        <v>0</v>
      </c>
    </row>
    <row r="13380" spans="1:9">
      <c r="A13380" s="7">
        <v>13378.5</v>
      </c>
      <c r="B13380" s="7">
        <v>0</v>
      </c>
      <c r="C13380" s="7"/>
      <c r="D13380" s="7"/>
      <c r="E13380" s="7"/>
      <c r="H13380">
        <v>13378.5</v>
      </c>
      <c r="I13380">
        <v>0</v>
      </c>
    </row>
    <row r="13381" spans="1:9">
      <c r="A13381" s="7">
        <v>13379.5</v>
      </c>
      <c r="B13381" s="7">
        <v>0</v>
      </c>
      <c r="C13381" s="7"/>
      <c r="D13381" s="7"/>
      <c r="E13381" s="7"/>
      <c r="H13381">
        <v>13379.5</v>
      </c>
      <c r="I13381">
        <v>0</v>
      </c>
    </row>
    <row r="13382" spans="1:9">
      <c r="A13382" s="7">
        <v>13380.5</v>
      </c>
      <c r="B13382" s="7">
        <v>0</v>
      </c>
      <c r="C13382" s="7"/>
      <c r="D13382" s="7"/>
      <c r="E13382" s="7"/>
      <c r="H13382">
        <v>13380.5</v>
      </c>
      <c r="I13382">
        <v>0</v>
      </c>
    </row>
    <row r="13383" spans="1:9">
      <c r="A13383" s="7">
        <v>13381.5</v>
      </c>
      <c r="B13383" s="7">
        <v>0</v>
      </c>
      <c r="C13383" s="7"/>
      <c r="D13383" s="7"/>
      <c r="E13383" s="7"/>
      <c r="H13383">
        <v>13381.5</v>
      </c>
      <c r="I13383">
        <v>0</v>
      </c>
    </row>
    <row r="13384" spans="1:9">
      <c r="A13384" s="7">
        <v>13382.5</v>
      </c>
      <c r="B13384" s="7">
        <v>0</v>
      </c>
      <c r="C13384" s="7"/>
      <c r="D13384" s="7"/>
      <c r="E13384" s="7"/>
      <c r="H13384">
        <v>13382.5</v>
      </c>
      <c r="I13384">
        <v>0</v>
      </c>
    </row>
    <row r="13385" spans="1:9">
      <c r="A13385" s="7">
        <v>13383.5</v>
      </c>
      <c r="B13385" s="7">
        <v>0</v>
      </c>
      <c r="C13385" s="7"/>
      <c r="D13385" s="7"/>
      <c r="E13385" s="7"/>
      <c r="H13385">
        <v>13383.5</v>
      </c>
      <c r="I13385">
        <v>0</v>
      </c>
    </row>
    <row r="13386" spans="1:9">
      <c r="A13386" s="7">
        <v>13384.5</v>
      </c>
      <c r="B13386" s="7">
        <v>0</v>
      </c>
      <c r="C13386" s="7"/>
      <c r="D13386" s="7"/>
      <c r="E13386" s="7"/>
      <c r="H13386">
        <v>13384.5</v>
      </c>
      <c r="I13386">
        <v>0</v>
      </c>
    </row>
    <row r="13387" spans="1:9">
      <c r="A13387" s="7">
        <v>13385.5</v>
      </c>
      <c r="B13387" s="7">
        <v>0</v>
      </c>
      <c r="C13387" s="7"/>
      <c r="D13387" s="7"/>
      <c r="E13387" s="7"/>
      <c r="H13387">
        <v>13385.5</v>
      </c>
      <c r="I13387">
        <v>0</v>
      </c>
    </row>
    <row r="13388" spans="1:9">
      <c r="A13388" s="7">
        <v>13386.5</v>
      </c>
      <c r="B13388" s="7">
        <v>0</v>
      </c>
      <c r="C13388" s="7"/>
      <c r="D13388" s="7"/>
      <c r="E13388" s="7"/>
      <c r="H13388">
        <v>13386.5</v>
      </c>
      <c r="I13388">
        <v>0</v>
      </c>
    </row>
    <row r="13389" spans="1:9">
      <c r="A13389" s="7">
        <v>13387.5</v>
      </c>
      <c r="B13389" s="7">
        <v>0</v>
      </c>
      <c r="C13389" s="7"/>
      <c r="D13389" s="7"/>
      <c r="E13389" s="7"/>
      <c r="H13389">
        <v>13387.5</v>
      </c>
      <c r="I13389">
        <v>0</v>
      </c>
    </row>
    <row r="13390" spans="1:9">
      <c r="A13390" s="7">
        <v>13388.5</v>
      </c>
      <c r="B13390" s="7">
        <v>0</v>
      </c>
      <c r="C13390" s="7"/>
      <c r="D13390" s="7"/>
      <c r="E13390" s="7"/>
      <c r="H13390">
        <v>13388.5</v>
      </c>
      <c r="I13390">
        <v>0</v>
      </c>
    </row>
    <row r="13391" spans="1:9">
      <c r="A13391" s="7">
        <v>13389.5</v>
      </c>
      <c r="B13391" s="7">
        <v>0</v>
      </c>
      <c r="C13391" s="7"/>
      <c r="D13391" s="7"/>
      <c r="E13391" s="7"/>
      <c r="H13391">
        <v>13389.5</v>
      </c>
      <c r="I13391">
        <v>0</v>
      </c>
    </row>
    <row r="13392" spans="1:9">
      <c r="A13392" s="7">
        <v>13390.5</v>
      </c>
      <c r="B13392" s="7">
        <v>0</v>
      </c>
      <c r="C13392" s="7"/>
      <c r="D13392" s="7"/>
      <c r="E13392" s="7"/>
      <c r="H13392">
        <v>13390.5</v>
      </c>
      <c r="I13392">
        <v>0</v>
      </c>
    </row>
    <row r="13393" spans="1:9">
      <c r="A13393" s="7">
        <v>13391.5</v>
      </c>
      <c r="B13393" s="7">
        <v>0</v>
      </c>
      <c r="C13393" s="7"/>
      <c r="D13393" s="7"/>
      <c r="E13393" s="7"/>
      <c r="H13393">
        <v>13391.5</v>
      </c>
      <c r="I13393">
        <v>0</v>
      </c>
    </row>
    <row r="13394" spans="1:9">
      <c r="A13394" s="7">
        <v>13392.5</v>
      </c>
      <c r="B13394" s="7">
        <v>0</v>
      </c>
      <c r="C13394" s="7"/>
      <c r="D13394" s="7"/>
      <c r="E13394" s="7"/>
      <c r="H13394">
        <v>13392.5</v>
      </c>
      <c r="I13394">
        <v>0</v>
      </c>
    </row>
    <row r="13395" spans="1:9">
      <c r="A13395" s="7">
        <v>13393.5</v>
      </c>
      <c r="B13395" s="7">
        <v>0</v>
      </c>
      <c r="C13395" s="7"/>
      <c r="D13395" s="7"/>
      <c r="E13395" s="7"/>
      <c r="H13395">
        <v>13393.5</v>
      </c>
      <c r="I13395">
        <v>0</v>
      </c>
    </row>
    <row r="13396" spans="1:9">
      <c r="A13396" s="7">
        <v>13394.5</v>
      </c>
      <c r="B13396" s="7">
        <v>0</v>
      </c>
      <c r="C13396" s="7"/>
      <c r="D13396" s="7"/>
      <c r="E13396" s="7"/>
      <c r="H13396">
        <v>13394.5</v>
      </c>
      <c r="I13396">
        <v>0</v>
      </c>
    </row>
    <row r="13397" spans="1:9">
      <c r="A13397" s="7">
        <v>13395.5</v>
      </c>
      <c r="B13397" s="7">
        <v>0</v>
      </c>
      <c r="C13397" s="7"/>
      <c r="D13397" s="7"/>
      <c r="E13397" s="7"/>
      <c r="H13397">
        <v>13395.5</v>
      </c>
      <c r="I13397">
        <v>0</v>
      </c>
    </row>
    <row r="13398" spans="1:9">
      <c r="A13398" s="7">
        <v>13396.5</v>
      </c>
      <c r="B13398" s="7">
        <v>0</v>
      </c>
      <c r="C13398" s="7"/>
      <c r="D13398" s="7"/>
      <c r="E13398" s="7"/>
      <c r="H13398">
        <v>13396.5</v>
      </c>
      <c r="I13398">
        <v>0</v>
      </c>
    </row>
    <row r="13399" spans="1:9">
      <c r="A13399" s="7">
        <v>13397.5</v>
      </c>
      <c r="B13399" s="7">
        <v>0</v>
      </c>
      <c r="C13399" s="7"/>
      <c r="D13399" s="7"/>
      <c r="E13399" s="7"/>
      <c r="H13399">
        <v>13397.5</v>
      </c>
      <c r="I13399">
        <v>0</v>
      </c>
    </row>
    <row r="13400" spans="1:9">
      <c r="A13400" s="7">
        <v>13398.5</v>
      </c>
      <c r="B13400" s="7">
        <v>0</v>
      </c>
      <c r="C13400" s="7"/>
      <c r="D13400" s="7"/>
      <c r="E13400" s="7"/>
      <c r="H13400">
        <v>13398.5</v>
      </c>
      <c r="I13400">
        <v>0</v>
      </c>
    </row>
    <row r="13401" spans="1:9">
      <c r="A13401" s="7">
        <v>13399.5</v>
      </c>
      <c r="B13401" s="7">
        <v>0</v>
      </c>
      <c r="C13401" s="7"/>
      <c r="D13401" s="7"/>
      <c r="E13401" s="7"/>
      <c r="H13401">
        <v>13399.5</v>
      </c>
      <c r="I13401">
        <v>0</v>
      </c>
    </row>
    <row r="13402" spans="1:9">
      <c r="A13402" s="7">
        <v>13400.5</v>
      </c>
      <c r="B13402" s="7">
        <v>0</v>
      </c>
      <c r="C13402" s="7"/>
      <c r="D13402" s="7"/>
      <c r="E13402" s="7"/>
      <c r="H13402">
        <v>13400.5</v>
      </c>
      <c r="I13402">
        <v>0</v>
      </c>
    </row>
    <row r="13403" spans="1:9">
      <c r="A13403" s="7">
        <v>13401.5</v>
      </c>
      <c r="B13403" s="7">
        <v>0</v>
      </c>
      <c r="C13403" s="7"/>
      <c r="D13403" s="7"/>
      <c r="E13403" s="7"/>
      <c r="H13403">
        <v>13401.5</v>
      </c>
      <c r="I13403">
        <v>0</v>
      </c>
    </row>
    <row r="13404" spans="1:9">
      <c r="A13404" s="7">
        <v>13402.5</v>
      </c>
      <c r="B13404" s="7">
        <v>0</v>
      </c>
      <c r="C13404" s="7"/>
      <c r="D13404" s="7"/>
      <c r="E13404" s="7"/>
      <c r="H13404">
        <v>13402.5</v>
      </c>
      <c r="I13404">
        <v>0</v>
      </c>
    </row>
    <row r="13405" spans="1:9">
      <c r="A13405" s="7">
        <v>13403.5</v>
      </c>
      <c r="B13405" s="7">
        <v>0</v>
      </c>
      <c r="C13405" s="7"/>
      <c r="D13405" s="7"/>
      <c r="E13405" s="7"/>
      <c r="H13405">
        <v>13403.5</v>
      </c>
      <c r="I13405">
        <v>0</v>
      </c>
    </row>
    <row r="13406" spans="1:9">
      <c r="A13406" s="7">
        <v>13404.5</v>
      </c>
      <c r="B13406" s="7">
        <v>0</v>
      </c>
      <c r="C13406" s="7"/>
      <c r="D13406" s="7"/>
      <c r="E13406" s="7"/>
      <c r="H13406">
        <v>13404.5</v>
      </c>
      <c r="I13406">
        <v>0</v>
      </c>
    </row>
    <row r="13407" spans="1:9">
      <c r="A13407" s="7">
        <v>13405.5</v>
      </c>
      <c r="B13407" s="7">
        <v>0</v>
      </c>
      <c r="C13407" s="7"/>
      <c r="D13407" s="7"/>
      <c r="E13407" s="7"/>
      <c r="H13407">
        <v>13405.5</v>
      </c>
      <c r="I13407">
        <v>0</v>
      </c>
    </row>
    <row r="13408" spans="1:9">
      <c r="A13408" s="7">
        <v>13406.5</v>
      </c>
      <c r="B13408" s="7">
        <v>0</v>
      </c>
      <c r="C13408" s="7"/>
      <c r="D13408" s="7"/>
      <c r="E13408" s="7"/>
      <c r="H13408">
        <v>13406.5</v>
      </c>
      <c r="I13408">
        <v>0</v>
      </c>
    </row>
    <row r="13409" spans="1:9">
      <c r="A13409" s="7">
        <v>13407.5</v>
      </c>
      <c r="B13409" s="7">
        <v>0</v>
      </c>
      <c r="C13409" s="7"/>
      <c r="D13409" s="7"/>
      <c r="E13409" s="7"/>
      <c r="H13409">
        <v>13407.5</v>
      </c>
      <c r="I13409">
        <v>0</v>
      </c>
    </row>
    <row r="13410" spans="1:9">
      <c r="A13410" s="7">
        <v>13408.5</v>
      </c>
      <c r="B13410" s="7">
        <v>0</v>
      </c>
      <c r="C13410" s="7"/>
      <c r="D13410" s="7"/>
      <c r="E13410" s="7"/>
      <c r="H13410">
        <v>13408.5</v>
      </c>
      <c r="I13410">
        <v>0</v>
      </c>
    </row>
    <row r="13411" spans="1:9">
      <c r="A13411" s="7">
        <v>13409.5</v>
      </c>
      <c r="B13411" s="7">
        <v>0</v>
      </c>
      <c r="C13411" s="7"/>
      <c r="D13411" s="7"/>
      <c r="E13411" s="7"/>
      <c r="H13411">
        <v>13409.5</v>
      </c>
      <c r="I13411">
        <v>0</v>
      </c>
    </row>
    <row r="13412" spans="1:9">
      <c r="A13412" s="7">
        <v>13410.5</v>
      </c>
      <c r="B13412" s="7">
        <v>0</v>
      </c>
      <c r="C13412" s="7"/>
      <c r="D13412" s="7"/>
      <c r="E13412" s="7"/>
      <c r="H13412">
        <v>13410.5</v>
      </c>
      <c r="I13412">
        <v>0</v>
      </c>
    </row>
    <row r="13413" spans="1:9">
      <c r="A13413" s="7">
        <v>13411.5</v>
      </c>
      <c r="B13413" s="7">
        <v>0</v>
      </c>
      <c r="C13413" s="7"/>
      <c r="D13413" s="7"/>
      <c r="E13413" s="7"/>
      <c r="H13413">
        <v>13411.5</v>
      </c>
      <c r="I13413">
        <v>0</v>
      </c>
    </row>
    <row r="13414" spans="1:9">
      <c r="A13414" s="7">
        <v>13412.5</v>
      </c>
      <c r="B13414" s="7">
        <v>0</v>
      </c>
      <c r="C13414" s="7"/>
      <c r="D13414" s="7"/>
      <c r="E13414" s="7"/>
      <c r="H13414">
        <v>13412.5</v>
      </c>
      <c r="I13414">
        <v>0</v>
      </c>
    </row>
    <row r="13415" spans="1:9">
      <c r="A13415" s="7">
        <v>13413.5</v>
      </c>
      <c r="B13415" s="7">
        <v>0</v>
      </c>
      <c r="C13415" s="7"/>
      <c r="D13415" s="7"/>
      <c r="E13415" s="7"/>
      <c r="H13415">
        <v>13413.5</v>
      </c>
      <c r="I13415">
        <v>0</v>
      </c>
    </row>
    <row r="13416" spans="1:9">
      <c r="A13416" s="7">
        <v>13414.5</v>
      </c>
      <c r="B13416" s="7">
        <v>0</v>
      </c>
      <c r="C13416" s="7"/>
      <c r="D13416" s="7"/>
      <c r="E13416" s="7"/>
      <c r="H13416">
        <v>13414.5</v>
      </c>
      <c r="I13416">
        <v>0</v>
      </c>
    </row>
    <row r="13417" spans="1:9">
      <c r="A13417" s="7">
        <v>13415.5</v>
      </c>
      <c r="B13417" s="7">
        <v>0</v>
      </c>
      <c r="C13417" s="7"/>
      <c r="D13417" s="7"/>
      <c r="E13417" s="7"/>
      <c r="H13417">
        <v>13415.5</v>
      </c>
      <c r="I13417">
        <v>0</v>
      </c>
    </row>
    <row r="13418" spans="1:9">
      <c r="A13418" s="7">
        <v>13416.5</v>
      </c>
      <c r="B13418" s="7">
        <v>0</v>
      </c>
      <c r="C13418" s="7"/>
      <c r="D13418" s="7"/>
      <c r="E13418" s="7"/>
      <c r="H13418">
        <v>13416.5</v>
      </c>
      <c r="I13418">
        <v>0</v>
      </c>
    </row>
    <row r="13419" spans="1:9">
      <c r="A13419" s="7">
        <v>13417.5</v>
      </c>
      <c r="B13419" s="7">
        <v>0</v>
      </c>
      <c r="C13419" s="7"/>
      <c r="D13419" s="7"/>
      <c r="E13419" s="7"/>
      <c r="H13419">
        <v>13417.5</v>
      </c>
      <c r="I13419">
        <v>0</v>
      </c>
    </row>
    <row r="13420" spans="1:9">
      <c r="A13420" s="7">
        <v>13418.5</v>
      </c>
      <c r="B13420" s="7">
        <v>0</v>
      </c>
      <c r="C13420" s="7"/>
      <c r="D13420" s="7"/>
      <c r="E13420" s="7"/>
      <c r="H13420">
        <v>13418.5</v>
      </c>
      <c r="I13420">
        <v>0</v>
      </c>
    </row>
    <row r="13421" spans="1:9">
      <c r="A13421" s="7">
        <v>13419.5</v>
      </c>
      <c r="B13421" s="7">
        <v>0</v>
      </c>
      <c r="C13421" s="7"/>
      <c r="D13421" s="7"/>
      <c r="E13421" s="7"/>
      <c r="H13421">
        <v>13419.5</v>
      </c>
      <c r="I13421">
        <v>0</v>
      </c>
    </row>
    <row r="13422" spans="1:9">
      <c r="A13422" s="7">
        <v>13420.5</v>
      </c>
      <c r="B13422" s="7">
        <v>0</v>
      </c>
      <c r="C13422" s="7"/>
      <c r="D13422" s="7"/>
      <c r="E13422" s="7"/>
      <c r="H13422">
        <v>13420.5</v>
      </c>
      <c r="I13422">
        <v>0</v>
      </c>
    </row>
    <row r="13423" spans="1:9">
      <c r="A13423" s="7">
        <v>13421.5</v>
      </c>
      <c r="B13423" s="7">
        <v>0</v>
      </c>
      <c r="C13423" s="7"/>
      <c r="D13423" s="7"/>
      <c r="E13423" s="7"/>
      <c r="H13423">
        <v>13421.5</v>
      </c>
      <c r="I13423">
        <v>0</v>
      </c>
    </row>
    <row r="13424" spans="1:9">
      <c r="A13424" s="7">
        <v>13422.5</v>
      </c>
      <c r="B13424" s="7">
        <v>0</v>
      </c>
      <c r="C13424" s="7"/>
      <c r="D13424" s="7"/>
      <c r="E13424" s="7"/>
      <c r="H13424">
        <v>13422.5</v>
      </c>
      <c r="I13424">
        <v>0</v>
      </c>
    </row>
    <row r="13425" spans="1:9">
      <c r="A13425" s="7">
        <v>13423.5</v>
      </c>
      <c r="B13425" s="7">
        <v>0</v>
      </c>
      <c r="C13425" s="7"/>
      <c r="D13425" s="7"/>
      <c r="E13425" s="7"/>
      <c r="H13425">
        <v>13423.5</v>
      </c>
      <c r="I13425">
        <v>0</v>
      </c>
    </row>
    <row r="13426" spans="1:9">
      <c r="A13426" s="7">
        <v>13424.5</v>
      </c>
      <c r="B13426" s="7">
        <v>0</v>
      </c>
      <c r="C13426" s="7"/>
      <c r="D13426" s="7"/>
      <c r="E13426" s="7"/>
      <c r="H13426">
        <v>13424.5</v>
      </c>
      <c r="I13426">
        <v>0</v>
      </c>
    </row>
    <row r="13427" spans="1:9">
      <c r="A13427" s="7">
        <v>13425.5</v>
      </c>
      <c r="B13427" s="7">
        <v>0</v>
      </c>
      <c r="C13427" s="7"/>
      <c r="D13427" s="7"/>
      <c r="E13427" s="7"/>
      <c r="H13427">
        <v>13425.5</v>
      </c>
      <c r="I13427">
        <v>0</v>
      </c>
    </row>
    <row r="13428" spans="1:9">
      <c r="A13428" s="7">
        <v>13426.5</v>
      </c>
      <c r="B13428" s="7">
        <v>0</v>
      </c>
      <c r="C13428" s="7"/>
      <c r="D13428" s="7"/>
      <c r="E13428" s="7"/>
      <c r="H13428">
        <v>13426.5</v>
      </c>
      <c r="I13428">
        <v>1</v>
      </c>
    </row>
    <row r="13429" spans="1:9">
      <c r="A13429" s="7">
        <v>13427.5</v>
      </c>
      <c r="B13429" s="7">
        <v>0</v>
      </c>
      <c r="C13429" s="7"/>
      <c r="D13429" s="7"/>
      <c r="E13429" s="7"/>
      <c r="H13429">
        <v>13427.5</v>
      </c>
      <c r="I13429">
        <v>0</v>
      </c>
    </row>
    <row r="13430" spans="1:9">
      <c r="A13430" s="7">
        <v>13428.5</v>
      </c>
      <c r="B13430" s="7">
        <v>0</v>
      </c>
      <c r="C13430" s="7"/>
      <c r="D13430" s="7"/>
      <c r="E13430" s="7"/>
      <c r="H13430">
        <v>13428.5</v>
      </c>
      <c r="I13430">
        <v>0</v>
      </c>
    </row>
    <row r="13431" spans="1:9">
      <c r="A13431" s="7">
        <v>13429.5</v>
      </c>
      <c r="B13431" s="7">
        <v>0</v>
      </c>
      <c r="C13431" s="7"/>
      <c r="D13431" s="7"/>
      <c r="E13431" s="7"/>
      <c r="H13431">
        <v>13429.5</v>
      </c>
      <c r="I13431">
        <v>0</v>
      </c>
    </row>
    <row r="13432" spans="1:9">
      <c r="A13432" s="7">
        <v>13430.5</v>
      </c>
      <c r="B13432" s="7">
        <v>0</v>
      </c>
      <c r="C13432" s="7"/>
      <c r="D13432" s="7"/>
      <c r="E13432" s="7"/>
      <c r="H13432">
        <v>13430.5</v>
      </c>
      <c r="I13432">
        <v>0</v>
      </c>
    </row>
    <row r="13433" spans="1:9">
      <c r="A13433" s="7">
        <v>13431.5</v>
      </c>
      <c r="B13433" s="7">
        <v>0</v>
      </c>
      <c r="C13433" s="7"/>
      <c r="D13433" s="7"/>
      <c r="E13433" s="7"/>
      <c r="H13433">
        <v>13431.5</v>
      </c>
      <c r="I13433">
        <v>0</v>
      </c>
    </row>
    <row r="13434" spans="1:9">
      <c r="A13434" s="7">
        <v>13432.5</v>
      </c>
      <c r="B13434" s="7">
        <v>0</v>
      </c>
      <c r="C13434" s="7"/>
      <c r="D13434" s="7"/>
      <c r="E13434" s="7"/>
      <c r="H13434">
        <v>13432.5</v>
      </c>
      <c r="I13434">
        <v>0</v>
      </c>
    </row>
    <row r="13435" spans="1:9">
      <c r="A13435" s="7">
        <v>13433.5</v>
      </c>
      <c r="B13435" s="7">
        <v>0</v>
      </c>
      <c r="C13435" s="7"/>
      <c r="D13435" s="7"/>
      <c r="E13435" s="7"/>
      <c r="H13435">
        <v>13433.5</v>
      </c>
      <c r="I13435">
        <v>0</v>
      </c>
    </row>
    <row r="13436" spans="1:9">
      <c r="A13436" s="7">
        <v>13434.5</v>
      </c>
      <c r="B13436" s="7">
        <v>0</v>
      </c>
      <c r="C13436" s="7"/>
      <c r="D13436" s="7"/>
      <c r="E13436" s="7"/>
      <c r="H13436">
        <v>13434.5</v>
      </c>
      <c r="I13436">
        <v>0</v>
      </c>
    </row>
    <row r="13437" spans="1:9">
      <c r="A13437" s="7">
        <v>13435.5</v>
      </c>
      <c r="B13437" s="7">
        <v>0</v>
      </c>
      <c r="C13437" s="7"/>
      <c r="D13437" s="7"/>
      <c r="E13437" s="7"/>
      <c r="H13437">
        <v>13435.5</v>
      </c>
      <c r="I13437">
        <v>0</v>
      </c>
    </row>
    <row r="13438" spans="1:9">
      <c r="A13438" s="7">
        <v>13436.5</v>
      </c>
      <c r="B13438" s="7">
        <v>0</v>
      </c>
      <c r="C13438" s="7"/>
      <c r="D13438" s="7"/>
      <c r="E13438" s="7"/>
      <c r="H13438">
        <v>13436.5</v>
      </c>
      <c r="I13438">
        <v>0</v>
      </c>
    </row>
    <row r="13439" spans="1:9">
      <c r="A13439" s="7">
        <v>13437.5</v>
      </c>
      <c r="B13439" s="7">
        <v>0</v>
      </c>
      <c r="C13439" s="7"/>
      <c r="D13439" s="7"/>
      <c r="E13439" s="7"/>
      <c r="H13439">
        <v>13437.5</v>
      </c>
      <c r="I13439">
        <v>0</v>
      </c>
    </row>
    <row r="13440" spans="1:9">
      <c r="A13440" s="7">
        <v>13438.5</v>
      </c>
      <c r="B13440" s="7">
        <v>0</v>
      </c>
      <c r="C13440" s="7"/>
      <c r="D13440" s="7"/>
      <c r="E13440" s="7"/>
      <c r="H13440">
        <v>13438.5</v>
      </c>
      <c r="I13440">
        <v>0</v>
      </c>
    </row>
    <row r="13441" spans="1:9">
      <c r="A13441" s="7">
        <v>13439.5</v>
      </c>
      <c r="B13441" s="7">
        <v>0</v>
      </c>
      <c r="C13441" s="7"/>
      <c r="D13441" s="7"/>
      <c r="E13441" s="7"/>
      <c r="H13441">
        <v>13439.5</v>
      </c>
      <c r="I13441">
        <v>0</v>
      </c>
    </row>
    <row r="13442" spans="1:9">
      <c r="A13442" s="7">
        <v>13440.5</v>
      </c>
      <c r="B13442" s="7">
        <v>0</v>
      </c>
      <c r="C13442" s="7"/>
      <c r="D13442" s="7"/>
      <c r="E13442" s="7"/>
      <c r="H13442">
        <v>13440.5</v>
      </c>
      <c r="I13442">
        <v>0</v>
      </c>
    </row>
    <row r="13443" spans="1:9">
      <c r="A13443" s="7">
        <v>13441.5</v>
      </c>
      <c r="B13443" s="7">
        <v>0</v>
      </c>
      <c r="C13443" s="7"/>
      <c r="D13443" s="7"/>
      <c r="E13443" s="7"/>
      <c r="H13443">
        <v>13441.5</v>
      </c>
      <c r="I13443">
        <v>0</v>
      </c>
    </row>
    <row r="13444" spans="1:9">
      <c r="A13444" s="7">
        <v>13442.5</v>
      </c>
      <c r="B13444" s="7">
        <v>0</v>
      </c>
      <c r="C13444" s="7"/>
      <c r="D13444" s="7"/>
      <c r="E13444" s="7"/>
      <c r="H13444">
        <v>13442.5</v>
      </c>
      <c r="I13444">
        <v>0</v>
      </c>
    </row>
    <row r="13445" spans="1:9">
      <c r="A13445" s="7">
        <v>13443.5</v>
      </c>
      <c r="B13445" s="7">
        <v>0</v>
      </c>
      <c r="C13445" s="7"/>
      <c r="D13445" s="7"/>
      <c r="E13445" s="7"/>
      <c r="H13445">
        <v>13443.5</v>
      </c>
      <c r="I13445">
        <v>0</v>
      </c>
    </row>
    <row r="13446" spans="1:9">
      <c r="A13446" s="7">
        <v>13444.5</v>
      </c>
      <c r="B13446" s="7">
        <v>0</v>
      </c>
      <c r="C13446" s="7"/>
      <c r="D13446" s="7"/>
      <c r="E13446" s="7"/>
      <c r="H13446">
        <v>13444.5</v>
      </c>
      <c r="I13446">
        <v>0</v>
      </c>
    </row>
    <row r="13447" spans="1:9">
      <c r="A13447" s="7">
        <v>13445.5</v>
      </c>
      <c r="B13447" s="7">
        <v>0</v>
      </c>
      <c r="C13447" s="7"/>
      <c r="D13447" s="7"/>
      <c r="E13447" s="7"/>
      <c r="H13447">
        <v>13445.5</v>
      </c>
      <c r="I13447">
        <v>0</v>
      </c>
    </row>
    <row r="13448" spans="1:9">
      <c r="A13448" s="7">
        <v>13446.5</v>
      </c>
      <c r="B13448" s="7">
        <v>0</v>
      </c>
      <c r="C13448" s="7"/>
      <c r="D13448" s="7"/>
      <c r="E13448" s="7"/>
      <c r="H13448">
        <v>13446.5</v>
      </c>
      <c r="I13448">
        <v>0</v>
      </c>
    </row>
    <row r="13449" spans="1:9">
      <c r="A13449" s="7">
        <v>13447.5</v>
      </c>
      <c r="B13449" s="7">
        <v>0</v>
      </c>
      <c r="C13449" s="7"/>
      <c r="D13449" s="7"/>
      <c r="E13449" s="7"/>
      <c r="H13449">
        <v>13447.5</v>
      </c>
      <c r="I13449">
        <v>0</v>
      </c>
    </row>
    <row r="13450" spans="1:9">
      <c r="A13450" s="7">
        <v>13448.5</v>
      </c>
      <c r="B13450" s="7">
        <v>0</v>
      </c>
      <c r="C13450" s="7"/>
      <c r="D13450" s="7"/>
      <c r="E13450" s="7"/>
      <c r="H13450">
        <v>13448.5</v>
      </c>
      <c r="I13450">
        <v>0</v>
      </c>
    </row>
    <row r="13451" spans="1:9">
      <c r="A13451" s="7">
        <v>13449.5</v>
      </c>
      <c r="B13451" s="7">
        <v>0</v>
      </c>
      <c r="C13451" s="7"/>
      <c r="D13451" s="7"/>
      <c r="E13451" s="7"/>
      <c r="H13451">
        <v>13449.5</v>
      </c>
      <c r="I13451">
        <v>0</v>
      </c>
    </row>
    <row r="13452" spans="1:9">
      <c r="A13452" s="7">
        <v>13450.5</v>
      </c>
      <c r="B13452" s="7">
        <v>0</v>
      </c>
      <c r="C13452" s="7"/>
      <c r="D13452" s="7"/>
      <c r="E13452" s="7"/>
      <c r="H13452">
        <v>13450.5</v>
      </c>
      <c r="I13452">
        <v>0</v>
      </c>
    </row>
    <row r="13453" spans="1:9">
      <c r="A13453" s="7">
        <v>13451.5</v>
      </c>
      <c r="B13453" s="7">
        <v>0</v>
      </c>
      <c r="C13453" s="7"/>
      <c r="D13453" s="7"/>
      <c r="E13453" s="7"/>
      <c r="H13453">
        <v>13451.5</v>
      </c>
      <c r="I13453">
        <v>0</v>
      </c>
    </row>
    <row r="13454" spans="1:9">
      <c r="A13454" s="7">
        <v>13452.5</v>
      </c>
      <c r="B13454" s="7">
        <v>0</v>
      </c>
      <c r="C13454" s="7"/>
      <c r="D13454" s="7"/>
      <c r="E13454" s="7"/>
      <c r="H13454">
        <v>13452.5</v>
      </c>
      <c r="I13454">
        <v>0</v>
      </c>
    </row>
    <row r="13455" spans="1:9">
      <c r="A13455" s="7">
        <v>13453.5</v>
      </c>
      <c r="B13455" s="7">
        <v>0</v>
      </c>
      <c r="C13455" s="7"/>
      <c r="D13455" s="7"/>
      <c r="E13455" s="7"/>
      <c r="H13455">
        <v>13453.5</v>
      </c>
      <c r="I13455">
        <v>0</v>
      </c>
    </row>
    <row r="13456" spans="1:9">
      <c r="A13456" s="7">
        <v>13454.5</v>
      </c>
      <c r="B13456" s="7">
        <v>0</v>
      </c>
      <c r="C13456" s="7"/>
      <c r="D13456" s="7"/>
      <c r="E13456" s="7"/>
      <c r="H13456">
        <v>13454.5</v>
      </c>
      <c r="I13456">
        <v>0</v>
      </c>
    </row>
    <row r="13457" spans="1:9">
      <c r="A13457" s="7">
        <v>13455.5</v>
      </c>
      <c r="B13457" s="7">
        <v>0</v>
      </c>
      <c r="C13457" s="7"/>
      <c r="D13457" s="7"/>
      <c r="E13457" s="7"/>
      <c r="H13457">
        <v>13455.5</v>
      </c>
      <c r="I13457">
        <v>0</v>
      </c>
    </row>
    <row r="13458" spans="1:9">
      <c r="A13458" s="7">
        <v>13456.5</v>
      </c>
      <c r="B13458" s="7">
        <v>0</v>
      </c>
      <c r="C13458" s="7"/>
      <c r="D13458" s="7"/>
      <c r="E13458" s="7"/>
      <c r="H13458">
        <v>13456.5</v>
      </c>
      <c r="I13458">
        <v>0</v>
      </c>
    </row>
    <row r="13459" spans="1:9">
      <c r="A13459" s="7">
        <v>13457.5</v>
      </c>
      <c r="B13459" s="7">
        <v>0</v>
      </c>
      <c r="C13459" s="7"/>
      <c r="D13459" s="7"/>
      <c r="E13459" s="7"/>
      <c r="H13459">
        <v>13457.5</v>
      </c>
      <c r="I13459">
        <v>0</v>
      </c>
    </row>
    <row r="13460" spans="1:9">
      <c r="A13460" s="7">
        <v>13458.5</v>
      </c>
      <c r="B13460" s="7">
        <v>0</v>
      </c>
      <c r="C13460" s="7"/>
      <c r="D13460" s="7"/>
      <c r="E13460" s="7"/>
      <c r="H13460">
        <v>13458.5</v>
      </c>
      <c r="I13460">
        <v>0</v>
      </c>
    </row>
    <row r="13461" spans="1:9">
      <c r="A13461" s="7">
        <v>13459.5</v>
      </c>
      <c r="B13461" s="7">
        <v>0</v>
      </c>
      <c r="C13461" s="7"/>
      <c r="D13461" s="7"/>
      <c r="E13461" s="7"/>
      <c r="H13461">
        <v>13459.5</v>
      </c>
      <c r="I13461">
        <v>0</v>
      </c>
    </row>
    <row r="13462" spans="1:9">
      <c r="A13462" s="7">
        <v>13460.5</v>
      </c>
      <c r="B13462" s="7">
        <v>0</v>
      </c>
      <c r="C13462" s="7"/>
      <c r="D13462" s="7"/>
      <c r="E13462" s="7"/>
      <c r="H13462">
        <v>13460.5</v>
      </c>
      <c r="I13462">
        <v>0</v>
      </c>
    </row>
    <row r="13463" spans="1:9">
      <c r="A13463" s="7">
        <v>13461.5</v>
      </c>
      <c r="B13463" s="7">
        <v>0</v>
      </c>
      <c r="C13463" s="7"/>
      <c r="D13463" s="7"/>
      <c r="E13463" s="7"/>
      <c r="H13463">
        <v>13461.5</v>
      </c>
      <c r="I13463">
        <v>0</v>
      </c>
    </row>
    <row r="13464" spans="1:9">
      <c r="A13464" s="7">
        <v>13462.5</v>
      </c>
      <c r="B13464" s="7">
        <v>0</v>
      </c>
      <c r="C13464" s="7"/>
      <c r="D13464" s="7"/>
      <c r="E13464" s="7"/>
      <c r="H13464">
        <v>13462.5</v>
      </c>
      <c r="I13464">
        <v>0</v>
      </c>
    </row>
    <row r="13465" spans="1:9">
      <c r="A13465" s="7">
        <v>13463.5</v>
      </c>
      <c r="B13465" s="7">
        <v>0</v>
      </c>
      <c r="C13465" s="7"/>
      <c r="D13465" s="7"/>
      <c r="E13465" s="7"/>
      <c r="H13465">
        <v>13463.5</v>
      </c>
      <c r="I13465">
        <v>0</v>
      </c>
    </row>
    <row r="13466" spans="1:9">
      <c r="A13466" s="7">
        <v>13464.5</v>
      </c>
      <c r="B13466" s="7">
        <v>0</v>
      </c>
      <c r="C13466" s="7"/>
      <c r="D13466" s="7"/>
      <c r="E13466" s="7"/>
      <c r="H13466">
        <v>13464.5</v>
      </c>
      <c r="I13466">
        <v>0</v>
      </c>
    </row>
    <row r="13467" spans="1:9">
      <c r="A13467" s="7">
        <v>13465.5</v>
      </c>
      <c r="B13467" s="7">
        <v>0</v>
      </c>
      <c r="C13467" s="7"/>
      <c r="D13467" s="7"/>
      <c r="E13467" s="7"/>
      <c r="H13467">
        <v>13465.5</v>
      </c>
      <c r="I13467">
        <v>0</v>
      </c>
    </row>
    <row r="13468" spans="1:9">
      <c r="A13468" s="7">
        <v>13466.5</v>
      </c>
      <c r="B13468" s="7">
        <v>0</v>
      </c>
      <c r="C13468" s="7"/>
      <c r="D13468" s="7"/>
      <c r="E13468" s="7"/>
      <c r="H13468">
        <v>13466.5</v>
      </c>
      <c r="I13468">
        <v>0</v>
      </c>
    </row>
    <row r="13469" spans="1:9">
      <c r="A13469" s="7">
        <v>13467.5</v>
      </c>
      <c r="B13469" s="7">
        <v>0</v>
      </c>
      <c r="C13469" s="7"/>
      <c r="D13469" s="7"/>
      <c r="E13469" s="7"/>
      <c r="H13469">
        <v>13467.5</v>
      </c>
      <c r="I13469">
        <v>0</v>
      </c>
    </row>
    <row r="13470" spans="1:9">
      <c r="A13470" s="7">
        <v>13468.5</v>
      </c>
      <c r="B13470" s="7">
        <v>0</v>
      </c>
      <c r="C13470" s="7"/>
      <c r="D13470" s="7"/>
      <c r="E13470" s="7"/>
      <c r="H13470">
        <v>13468.5</v>
      </c>
      <c r="I13470">
        <v>0</v>
      </c>
    </row>
    <row r="13471" spans="1:9">
      <c r="A13471" s="7">
        <v>13469.5</v>
      </c>
      <c r="B13471" s="7">
        <v>0</v>
      </c>
      <c r="C13471" s="7"/>
      <c r="D13471" s="7"/>
      <c r="E13471" s="7"/>
      <c r="H13471">
        <v>13469.5</v>
      </c>
      <c r="I13471">
        <v>0</v>
      </c>
    </row>
    <row r="13472" spans="1:9">
      <c r="A13472" s="7">
        <v>13470.5</v>
      </c>
      <c r="B13472" s="7">
        <v>0</v>
      </c>
      <c r="C13472" s="7"/>
      <c r="D13472" s="7"/>
      <c r="E13472" s="7"/>
      <c r="H13472">
        <v>13470.5</v>
      </c>
      <c r="I13472">
        <v>0</v>
      </c>
    </row>
    <row r="13473" spans="1:9">
      <c r="A13473" s="7">
        <v>13471.5</v>
      </c>
      <c r="B13473" s="7">
        <v>0</v>
      </c>
      <c r="C13473" s="7"/>
      <c r="D13473" s="7"/>
      <c r="E13473" s="7"/>
      <c r="H13473">
        <v>13471.5</v>
      </c>
      <c r="I13473">
        <v>0</v>
      </c>
    </row>
    <row r="13474" spans="1:9">
      <c r="A13474" s="7">
        <v>13472.5</v>
      </c>
      <c r="B13474" s="7">
        <v>0</v>
      </c>
      <c r="C13474" s="7"/>
      <c r="D13474" s="7"/>
      <c r="E13474" s="7"/>
      <c r="H13474">
        <v>13472.5</v>
      </c>
      <c r="I13474">
        <v>0</v>
      </c>
    </row>
    <row r="13475" spans="1:9">
      <c r="A13475" s="7">
        <v>13473.5</v>
      </c>
      <c r="B13475" s="7">
        <v>0</v>
      </c>
      <c r="C13475" s="7"/>
      <c r="D13475" s="7"/>
      <c r="E13475" s="7"/>
      <c r="H13475">
        <v>13473.5</v>
      </c>
      <c r="I13475">
        <v>0</v>
      </c>
    </row>
    <row r="13476" spans="1:9">
      <c r="A13476" s="7">
        <v>13474.5</v>
      </c>
      <c r="B13476" s="7">
        <v>0</v>
      </c>
      <c r="C13476" s="7"/>
      <c r="D13476" s="7"/>
      <c r="E13476" s="7"/>
      <c r="H13476">
        <v>13474.5</v>
      </c>
      <c r="I13476">
        <v>0</v>
      </c>
    </row>
    <row r="13477" spans="1:9">
      <c r="A13477" s="7">
        <v>13475.5</v>
      </c>
      <c r="B13477" s="7">
        <v>0</v>
      </c>
      <c r="C13477" s="7"/>
      <c r="D13477" s="7"/>
      <c r="E13477" s="7"/>
      <c r="H13477">
        <v>13475.5</v>
      </c>
      <c r="I13477">
        <v>0</v>
      </c>
    </row>
    <row r="13478" spans="1:9">
      <c r="A13478" s="7">
        <v>13476.5</v>
      </c>
      <c r="B13478" s="7">
        <v>0</v>
      </c>
      <c r="C13478" s="7"/>
      <c r="D13478" s="7"/>
      <c r="E13478" s="7"/>
      <c r="H13478">
        <v>13476.5</v>
      </c>
      <c r="I13478">
        <v>0</v>
      </c>
    </row>
    <row r="13479" spans="1:9">
      <c r="A13479" s="7">
        <v>13477.5</v>
      </c>
      <c r="B13479" s="7">
        <v>0</v>
      </c>
      <c r="C13479" s="7"/>
      <c r="D13479" s="7"/>
      <c r="E13479" s="7"/>
      <c r="H13479">
        <v>13477.5</v>
      </c>
      <c r="I13479">
        <v>0</v>
      </c>
    </row>
    <row r="13480" spans="1:9">
      <c r="A13480" s="7">
        <v>13478.5</v>
      </c>
      <c r="B13480" s="7">
        <v>0</v>
      </c>
      <c r="C13480" s="7"/>
      <c r="D13480" s="7"/>
      <c r="E13480" s="7"/>
      <c r="H13480">
        <v>13478.5</v>
      </c>
      <c r="I13480">
        <v>0</v>
      </c>
    </row>
    <row r="13481" spans="1:9">
      <c r="A13481" s="7">
        <v>13479.5</v>
      </c>
      <c r="B13481" s="7">
        <v>0</v>
      </c>
      <c r="C13481" s="7"/>
      <c r="D13481" s="7"/>
      <c r="E13481" s="7"/>
      <c r="H13481">
        <v>13479.5</v>
      </c>
      <c r="I13481">
        <v>0</v>
      </c>
    </row>
    <row r="13482" spans="1:9">
      <c r="A13482" s="7">
        <v>13480.5</v>
      </c>
      <c r="B13482" s="7">
        <v>0</v>
      </c>
      <c r="C13482" s="7"/>
      <c r="D13482" s="7"/>
      <c r="E13482" s="7"/>
      <c r="H13482">
        <v>13480.5</v>
      </c>
      <c r="I13482">
        <v>0</v>
      </c>
    </row>
    <row r="13483" spans="1:9">
      <c r="A13483" s="7">
        <v>13481.5</v>
      </c>
      <c r="B13483" s="7">
        <v>0</v>
      </c>
      <c r="C13483" s="7"/>
      <c r="D13483" s="7"/>
      <c r="E13483" s="7"/>
      <c r="H13483">
        <v>13481.5</v>
      </c>
      <c r="I13483">
        <v>0</v>
      </c>
    </row>
    <row r="13484" spans="1:9">
      <c r="A13484" s="7">
        <v>13482.5</v>
      </c>
      <c r="B13484" s="7">
        <v>0</v>
      </c>
      <c r="C13484" s="7"/>
      <c r="D13484" s="7"/>
      <c r="E13484" s="7"/>
      <c r="H13484">
        <v>13482.5</v>
      </c>
      <c r="I13484">
        <v>0</v>
      </c>
    </row>
    <row r="13485" spans="1:9">
      <c r="A13485" s="7">
        <v>13483.5</v>
      </c>
      <c r="B13485" s="7">
        <v>0</v>
      </c>
      <c r="C13485" s="7"/>
      <c r="D13485" s="7"/>
      <c r="E13485" s="7"/>
      <c r="H13485">
        <v>13483.5</v>
      </c>
      <c r="I13485">
        <v>0</v>
      </c>
    </row>
    <row r="13486" spans="1:9">
      <c r="A13486" s="7">
        <v>13484.5</v>
      </c>
      <c r="B13486" s="7">
        <v>0</v>
      </c>
      <c r="C13486" s="7"/>
      <c r="D13486" s="7"/>
      <c r="E13486" s="7"/>
      <c r="H13486">
        <v>13484.5</v>
      </c>
      <c r="I13486">
        <v>0</v>
      </c>
    </row>
    <row r="13487" spans="1:9">
      <c r="A13487" s="7">
        <v>13485.5</v>
      </c>
      <c r="B13487" s="7">
        <v>0</v>
      </c>
      <c r="C13487" s="7"/>
      <c r="D13487" s="7"/>
      <c r="E13487" s="7"/>
      <c r="H13487">
        <v>13485.5</v>
      </c>
      <c r="I13487">
        <v>0</v>
      </c>
    </row>
    <row r="13488" spans="1:9">
      <c r="A13488" s="7">
        <v>13486.5</v>
      </c>
      <c r="B13488" s="7">
        <v>0</v>
      </c>
      <c r="C13488" s="7"/>
      <c r="D13488" s="7"/>
      <c r="E13488" s="7"/>
      <c r="H13488">
        <v>13486.5</v>
      </c>
      <c r="I13488">
        <v>0</v>
      </c>
    </row>
    <row r="13489" spans="1:9">
      <c r="A13489" s="7">
        <v>13487.5</v>
      </c>
      <c r="B13489" s="7">
        <v>0</v>
      </c>
      <c r="C13489" s="7"/>
      <c r="D13489" s="7"/>
      <c r="E13489" s="7"/>
      <c r="H13489">
        <v>13487.5</v>
      </c>
      <c r="I13489">
        <v>0</v>
      </c>
    </row>
    <row r="13490" spans="1:9">
      <c r="A13490" s="7">
        <v>13488.5</v>
      </c>
      <c r="B13490" s="7">
        <v>0</v>
      </c>
      <c r="C13490" s="7"/>
      <c r="D13490" s="7"/>
      <c r="E13490" s="7"/>
      <c r="H13490">
        <v>13488.5</v>
      </c>
      <c r="I13490">
        <v>0</v>
      </c>
    </row>
    <row r="13491" spans="1:9">
      <c r="A13491" s="7">
        <v>13489.5</v>
      </c>
      <c r="B13491" s="7">
        <v>0</v>
      </c>
      <c r="C13491" s="7"/>
      <c r="D13491" s="7"/>
      <c r="E13491" s="7"/>
      <c r="H13491">
        <v>13489.5</v>
      </c>
      <c r="I13491">
        <v>0</v>
      </c>
    </row>
    <row r="13492" spans="1:9">
      <c r="A13492" s="7">
        <v>13490.5</v>
      </c>
      <c r="B13492" s="7">
        <v>0</v>
      </c>
      <c r="C13492" s="7"/>
      <c r="D13492" s="7"/>
      <c r="E13492" s="7"/>
      <c r="H13492">
        <v>13490.5</v>
      </c>
      <c r="I13492">
        <v>0</v>
      </c>
    </row>
    <row r="13493" spans="1:9">
      <c r="A13493" s="7">
        <v>13491.5</v>
      </c>
      <c r="B13493" s="7">
        <v>0</v>
      </c>
      <c r="C13493" s="7"/>
      <c r="D13493" s="7"/>
      <c r="E13493" s="7"/>
      <c r="H13493">
        <v>13491.5</v>
      </c>
      <c r="I13493">
        <v>0</v>
      </c>
    </row>
    <row r="13494" spans="1:9">
      <c r="A13494" s="7">
        <v>13492.5</v>
      </c>
      <c r="B13494" s="7">
        <v>0</v>
      </c>
      <c r="C13494" s="7"/>
      <c r="D13494" s="7"/>
      <c r="E13494" s="7"/>
      <c r="H13494">
        <v>13492.5</v>
      </c>
      <c r="I13494">
        <v>0</v>
      </c>
    </row>
    <row r="13495" spans="1:9">
      <c r="A13495" s="7">
        <v>13493.5</v>
      </c>
      <c r="B13495" s="7">
        <v>0</v>
      </c>
      <c r="C13495" s="7"/>
      <c r="D13495" s="7"/>
      <c r="E13495" s="7"/>
      <c r="H13495">
        <v>13493.5</v>
      </c>
      <c r="I13495">
        <v>0</v>
      </c>
    </row>
    <row r="13496" spans="1:9">
      <c r="A13496" s="7">
        <v>13494.5</v>
      </c>
      <c r="B13496" s="7">
        <v>0</v>
      </c>
      <c r="C13496" s="7"/>
      <c r="D13496" s="7"/>
      <c r="E13496" s="7"/>
      <c r="H13496">
        <v>13494.5</v>
      </c>
      <c r="I13496">
        <v>0</v>
      </c>
    </row>
    <row r="13497" spans="1:9">
      <c r="A13497" s="7">
        <v>13495.5</v>
      </c>
      <c r="B13497" s="7">
        <v>0</v>
      </c>
      <c r="C13497" s="7"/>
      <c r="D13497" s="7"/>
      <c r="E13497" s="7"/>
      <c r="H13497">
        <v>13495.5</v>
      </c>
      <c r="I13497">
        <v>0</v>
      </c>
    </row>
    <row r="13498" spans="1:9">
      <c r="A13498" s="7">
        <v>13496.5</v>
      </c>
      <c r="B13498" s="7">
        <v>0</v>
      </c>
      <c r="C13498" s="7"/>
      <c r="D13498" s="7"/>
      <c r="E13498" s="7"/>
      <c r="H13498">
        <v>13496.5</v>
      </c>
      <c r="I13498">
        <v>0</v>
      </c>
    </row>
    <row r="13499" spans="1:9">
      <c r="A13499" s="7">
        <v>13497.5</v>
      </c>
      <c r="B13499" s="7">
        <v>0</v>
      </c>
      <c r="C13499" s="7"/>
      <c r="D13499" s="7"/>
      <c r="E13499" s="7"/>
      <c r="H13499">
        <v>13497.5</v>
      </c>
      <c r="I13499">
        <v>0</v>
      </c>
    </row>
    <row r="13500" spans="1:9">
      <c r="A13500" s="7">
        <v>13498.5</v>
      </c>
      <c r="B13500" s="7">
        <v>0</v>
      </c>
      <c r="C13500" s="7"/>
      <c r="D13500" s="7"/>
      <c r="E13500" s="7"/>
      <c r="H13500">
        <v>13498.5</v>
      </c>
      <c r="I13500">
        <v>0</v>
      </c>
    </row>
    <row r="13501" spans="1:9">
      <c r="A13501" s="7">
        <v>13499.5</v>
      </c>
      <c r="B13501" s="7">
        <v>0</v>
      </c>
      <c r="C13501" s="7"/>
      <c r="D13501" s="7"/>
      <c r="E13501" s="7"/>
      <c r="H13501">
        <v>13499.5</v>
      </c>
      <c r="I13501">
        <v>0</v>
      </c>
    </row>
    <row r="13502" spans="1:9">
      <c r="A13502" s="7">
        <v>13500.5</v>
      </c>
      <c r="B13502" s="7">
        <v>0</v>
      </c>
      <c r="C13502" s="7"/>
      <c r="D13502" s="7"/>
      <c r="E13502" s="7"/>
      <c r="H13502">
        <v>13500.5</v>
      </c>
      <c r="I13502">
        <v>0</v>
      </c>
    </row>
    <row r="13503" spans="1:9">
      <c r="A13503" s="7">
        <v>13501.5</v>
      </c>
      <c r="B13503" s="7">
        <v>0</v>
      </c>
      <c r="C13503" s="7"/>
      <c r="D13503" s="7"/>
      <c r="E13503" s="7"/>
      <c r="H13503">
        <v>13501.5</v>
      </c>
      <c r="I13503">
        <v>0</v>
      </c>
    </row>
    <row r="13504" spans="1:9">
      <c r="A13504" s="7">
        <v>13502.5</v>
      </c>
      <c r="B13504" s="7">
        <v>0</v>
      </c>
      <c r="C13504" s="7"/>
      <c r="D13504" s="7"/>
      <c r="E13504" s="7"/>
      <c r="H13504">
        <v>13502.5</v>
      </c>
      <c r="I13504">
        <v>0</v>
      </c>
    </row>
    <row r="13505" spans="1:9">
      <c r="A13505" s="7">
        <v>13503.5</v>
      </c>
      <c r="B13505" s="7">
        <v>0</v>
      </c>
      <c r="C13505" s="7"/>
      <c r="D13505" s="7"/>
      <c r="E13505" s="7"/>
      <c r="H13505">
        <v>13503.5</v>
      </c>
      <c r="I13505">
        <v>0</v>
      </c>
    </row>
    <row r="13506" spans="1:9">
      <c r="A13506" s="7">
        <v>13504.5</v>
      </c>
      <c r="B13506" s="7">
        <v>0</v>
      </c>
      <c r="C13506" s="7"/>
      <c r="D13506" s="7"/>
      <c r="E13506" s="7"/>
      <c r="H13506">
        <v>13504.5</v>
      </c>
      <c r="I13506">
        <v>0</v>
      </c>
    </row>
    <row r="13507" spans="1:9">
      <c r="A13507" s="7">
        <v>13505.5</v>
      </c>
      <c r="B13507" s="7">
        <v>0</v>
      </c>
      <c r="C13507" s="7"/>
      <c r="D13507" s="7"/>
      <c r="E13507" s="7"/>
      <c r="H13507">
        <v>13505.5</v>
      </c>
      <c r="I13507">
        <v>0</v>
      </c>
    </row>
    <row r="13508" spans="1:9">
      <c r="A13508" s="7">
        <v>13506.5</v>
      </c>
      <c r="B13508" s="7">
        <v>0</v>
      </c>
      <c r="C13508" s="7"/>
      <c r="D13508" s="7"/>
      <c r="E13508" s="7"/>
      <c r="H13508">
        <v>13506.5</v>
      </c>
      <c r="I13508">
        <v>0</v>
      </c>
    </row>
    <row r="13509" spans="1:9">
      <c r="A13509" s="7">
        <v>13507.5</v>
      </c>
      <c r="B13509" s="7">
        <v>0</v>
      </c>
      <c r="C13509" s="7"/>
      <c r="D13509" s="7"/>
      <c r="E13509" s="7"/>
      <c r="H13509">
        <v>13507.5</v>
      </c>
      <c r="I13509">
        <v>0</v>
      </c>
    </row>
    <row r="13510" spans="1:9">
      <c r="A13510" s="7">
        <v>13508.5</v>
      </c>
      <c r="B13510" s="7">
        <v>0</v>
      </c>
      <c r="C13510" s="7"/>
      <c r="D13510" s="7"/>
      <c r="E13510" s="7"/>
      <c r="H13510">
        <v>13508.5</v>
      </c>
      <c r="I13510">
        <v>0</v>
      </c>
    </row>
    <row r="13511" spans="1:9">
      <c r="A13511" s="7">
        <v>13509.5</v>
      </c>
      <c r="B13511" s="7">
        <v>0</v>
      </c>
      <c r="C13511" s="7"/>
      <c r="D13511" s="7"/>
      <c r="E13511" s="7"/>
      <c r="H13511">
        <v>13509.5</v>
      </c>
      <c r="I13511">
        <v>0</v>
      </c>
    </row>
    <row r="13512" spans="1:9">
      <c r="A13512" s="7">
        <v>13510.5</v>
      </c>
      <c r="B13512" s="7">
        <v>0</v>
      </c>
      <c r="C13512" s="7"/>
      <c r="D13512" s="7"/>
      <c r="E13512" s="7"/>
      <c r="H13512">
        <v>13510.5</v>
      </c>
      <c r="I13512">
        <v>0</v>
      </c>
    </row>
    <row r="13513" spans="1:9">
      <c r="A13513" s="7">
        <v>13511.5</v>
      </c>
      <c r="B13513" s="7">
        <v>0</v>
      </c>
      <c r="C13513" s="7"/>
      <c r="D13513" s="7"/>
      <c r="E13513" s="7"/>
      <c r="H13513">
        <v>13511.5</v>
      </c>
      <c r="I13513">
        <v>0</v>
      </c>
    </row>
    <row r="13514" spans="1:9">
      <c r="A13514" s="7">
        <v>13512.5</v>
      </c>
      <c r="B13514" s="7">
        <v>0</v>
      </c>
      <c r="C13514" s="7"/>
      <c r="D13514" s="7"/>
      <c r="E13514" s="7"/>
      <c r="H13514">
        <v>13512.5</v>
      </c>
      <c r="I13514">
        <v>0</v>
      </c>
    </row>
    <row r="13515" spans="1:9">
      <c r="A13515" s="7">
        <v>13513.5</v>
      </c>
      <c r="B13515" s="7">
        <v>0</v>
      </c>
      <c r="C13515" s="7"/>
      <c r="D13515" s="7"/>
      <c r="E13515" s="7"/>
      <c r="H13515">
        <v>13513.5</v>
      </c>
      <c r="I13515">
        <v>0</v>
      </c>
    </row>
    <row r="13516" spans="1:9">
      <c r="A13516" s="7">
        <v>13514.5</v>
      </c>
      <c r="B13516" s="7">
        <v>0</v>
      </c>
      <c r="C13516" s="7"/>
      <c r="D13516" s="7"/>
      <c r="E13516" s="7"/>
      <c r="H13516">
        <v>13514.5</v>
      </c>
      <c r="I13516">
        <v>0</v>
      </c>
    </row>
    <row r="13517" spans="1:9">
      <c r="A13517" s="7">
        <v>13515.5</v>
      </c>
      <c r="B13517" s="7">
        <v>0</v>
      </c>
      <c r="C13517" s="7"/>
      <c r="D13517" s="7"/>
      <c r="E13517" s="7"/>
      <c r="H13517">
        <v>13515.5</v>
      </c>
      <c r="I13517">
        <v>0</v>
      </c>
    </row>
    <row r="13518" spans="1:9">
      <c r="A13518" s="7">
        <v>13516.5</v>
      </c>
      <c r="B13518" s="7">
        <v>0</v>
      </c>
      <c r="C13518" s="7"/>
      <c r="D13518" s="7"/>
      <c r="E13518" s="7"/>
      <c r="H13518">
        <v>13516.5</v>
      </c>
      <c r="I13518">
        <v>0</v>
      </c>
    </row>
    <row r="13519" spans="1:9">
      <c r="A13519" s="7">
        <v>13517.5</v>
      </c>
      <c r="B13519" s="7">
        <v>0</v>
      </c>
      <c r="C13519" s="7"/>
      <c r="D13519" s="7"/>
      <c r="E13519" s="7"/>
      <c r="H13519">
        <v>13517.5</v>
      </c>
      <c r="I13519">
        <v>0</v>
      </c>
    </row>
    <row r="13520" spans="1:9">
      <c r="A13520" s="7">
        <v>13518.5</v>
      </c>
      <c r="B13520" s="7">
        <v>0</v>
      </c>
      <c r="C13520" s="7"/>
      <c r="D13520" s="7"/>
      <c r="E13520" s="7"/>
      <c r="H13520">
        <v>13518.5</v>
      </c>
      <c r="I13520">
        <v>0</v>
      </c>
    </row>
    <row r="13521" spans="1:9">
      <c r="A13521" s="7">
        <v>13519.5</v>
      </c>
      <c r="B13521" s="7">
        <v>0</v>
      </c>
      <c r="C13521" s="7"/>
      <c r="D13521" s="7"/>
      <c r="E13521" s="7"/>
      <c r="H13521">
        <v>13519.5</v>
      </c>
      <c r="I13521">
        <v>0</v>
      </c>
    </row>
    <row r="13522" spans="1:9">
      <c r="A13522" s="7">
        <v>13520.5</v>
      </c>
      <c r="B13522" s="7">
        <v>0</v>
      </c>
      <c r="C13522" s="7"/>
      <c r="D13522" s="7"/>
      <c r="E13522" s="7"/>
      <c r="H13522">
        <v>13520.5</v>
      </c>
      <c r="I13522">
        <v>0</v>
      </c>
    </row>
    <row r="13523" spans="1:9">
      <c r="A13523" s="7">
        <v>13521.5</v>
      </c>
      <c r="B13523" s="7">
        <v>0</v>
      </c>
      <c r="C13523" s="7"/>
      <c r="D13523" s="7"/>
      <c r="E13523" s="7"/>
      <c r="H13523">
        <v>13521.5</v>
      </c>
      <c r="I13523">
        <v>0</v>
      </c>
    </row>
    <row r="13524" spans="1:9">
      <c r="A13524" s="7">
        <v>13522.5</v>
      </c>
      <c r="B13524" s="7">
        <v>0</v>
      </c>
      <c r="C13524" s="7"/>
      <c r="D13524" s="7"/>
      <c r="E13524" s="7"/>
      <c r="H13524">
        <v>13522.5</v>
      </c>
      <c r="I13524">
        <v>0</v>
      </c>
    </row>
    <row r="13525" spans="1:9">
      <c r="A13525" s="7">
        <v>13523.5</v>
      </c>
      <c r="B13525" s="7">
        <v>0</v>
      </c>
      <c r="C13525" s="7"/>
      <c r="D13525" s="7"/>
      <c r="E13525" s="7"/>
      <c r="H13525">
        <v>13523.5</v>
      </c>
      <c r="I13525">
        <v>0</v>
      </c>
    </row>
    <row r="13526" spans="1:9">
      <c r="A13526" s="7">
        <v>13524.5</v>
      </c>
      <c r="B13526" s="7">
        <v>0</v>
      </c>
      <c r="C13526" s="7"/>
      <c r="D13526" s="7"/>
      <c r="E13526" s="7"/>
      <c r="H13526">
        <v>13524.5</v>
      </c>
      <c r="I13526">
        <v>0</v>
      </c>
    </row>
    <row r="13527" spans="1:9">
      <c r="A13527" s="7">
        <v>13525.5</v>
      </c>
      <c r="B13527" s="7">
        <v>0</v>
      </c>
      <c r="C13527" s="7"/>
      <c r="D13527" s="7"/>
      <c r="E13527" s="7"/>
      <c r="H13527">
        <v>13525.5</v>
      </c>
      <c r="I13527">
        <v>0</v>
      </c>
    </row>
    <row r="13528" spans="1:9">
      <c r="A13528" s="7">
        <v>13526.5</v>
      </c>
      <c r="B13528" s="7">
        <v>0</v>
      </c>
      <c r="C13528" s="7"/>
      <c r="D13528" s="7"/>
      <c r="E13528" s="7"/>
      <c r="H13528">
        <v>13526.5</v>
      </c>
      <c r="I13528">
        <v>0</v>
      </c>
    </row>
    <row r="13529" spans="1:9">
      <c r="A13529" s="7">
        <v>13527.5</v>
      </c>
      <c r="B13529" s="7">
        <v>0</v>
      </c>
      <c r="C13529" s="7"/>
      <c r="D13529" s="7"/>
      <c r="E13529" s="7"/>
      <c r="H13529">
        <v>13527.5</v>
      </c>
      <c r="I13529">
        <v>0</v>
      </c>
    </row>
    <row r="13530" spans="1:9">
      <c r="A13530" s="7">
        <v>13528.5</v>
      </c>
      <c r="B13530" s="7">
        <v>0</v>
      </c>
      <c r="C13530" s="7"/>
      <c r="D13530" s="7"/>
      <c r="E13530" s="7"/>
      <c r="H13530">
        <v>13528.5</v>
      </c>
      <c r="I13530">
        <v>0</v>
      </c>
    </row>
    <row r="13531" spans="1:9">
      <c r="A13531" s="7">
        <v>13529.5</v>
      </c>
      <c r="B13531" s="7">
        <v>0</v>
      </c>
      <c r="C13531" s="7"/>
      <c r="D13531" s="7"/>
      <c r="E13531" s="7"/>
      <c r="H13531">
        <v>13529.5</v>
      </c>
      <c r="I13531">
        <v>0</v>
      </c>
    </row>
    <row r="13532" spans="1:9">
      <c r="A13532" s="7">
        <v>13530.5</v>
      </c>
      <c r="B13532" s="7">
        <v>0</v>
      </c>
      <c r="C13532" s="7"/>
      <c r="D13532" s="7"/>
      <c r="E13532" s="7"/>
      <c r="H13532">
        <v>13530.5</v>
      </c>
      <c r="I13532">
        <v>0</v>
      </c>
    </row>
    <row r="13533" spans="1:9">
      <c r="A13533" s="7">
        <v>13531.5</v>
      </c>
      <c r="B13533" s="7">
        <v>0</v>
      </c>
      <c r="C13533" s="7"/>
      <c r="D13533" s="7"/>
      <c r="E13533" s="7"/>
      <c r="H13533">
        <v>13531.5</v>
      </c>
      <c r="I13533">
        <v>0</v>
      </c>
    </row>
    <row r="13534" spans="1:9">
      <c r="A13534" s="7">
        <v>13532.5</v>
      </c>
      <c r="B13534" s="7">
        <v>0</v>
      </c>
      <c r="C13534" s="7"/>
      <c r="D13534" s="7"/>
      <c r="E13534" s="7"/>
      <c r="H13534">
        <v>13532.5</v>
      </c>
      <c r="I13534">
        <v>0</v>
      </c>
    </row>
    <row r="13535" spans="1:9">
      <c r="A13535" s="7">
        <v>13533.5</v>
      </c>
      <c r="B13535" s="7">
        <v>0</v>
      </c>
      <c r="C13535" s="7"/>
      <c r="D13535" s="7"/>
      <c r="E13535" s="7"/>
      <c r="H13535">
        <v>13533.5</v>
      </c>
      <c r="I13535">
        <v>0</v>
      </c>
    </row>
    <row r="13536" spans="1:9">
      <c r="A13536" s="7">
        <v>13534.5</v>
      </c>
      <c r="B13536" s="7">
        <v>0</v>
      </c>
      <c r="C13536" s="7"/>
      <c r="D13536" s="7"/>
      <c r="E13536" s="7"/>
      <c r="H13536">
        <v>13534.5</v>
      </c>
      <c r="I13536">
        <v>0</v>
      </c>
    </row>
    <row r="13537" spans="1:9">
      <c r="A13537" s="7">
        <v>13535.5</v>
      </c>
      <c r="B13537" s="7">
        <v>0</v>
      </c>
      <c r="C13537" s="7"/>
      <c r="D13537" s="7"/>
      <c r="E13537" s="7"/>
      <c r="H13537">
        <v>13535.5</v>
      </c>
      <c r="I13537">
        <v>0</v>
      </c>
    </row>
    <row r="13538" spans="1:9">
      <c r="A13538" s="7">
        <v>13536.5</v>
      </c>
      <c r="B13538" s="7">
        <v>0</v>
      </c>
      <c r="C13538" s="7"/>
      <c r="D13538" s="7"/>
      <c r="E13538" s="7"/>
      <c r="H13538">
        <v>13536.5</v>
      </c>
      <c r="I13538">
        <v>0</v>
      </c>
    </row>
    <row r="13539" spans="1:9">
      <c r="A13539" s="7">
        <v>13537.5</v>
      </c>
      <c r="B13539" s="7">
        <v>0</v>
      </c>
      <c r="C13539" s="7"/>
      <c r="D13539" s="7"/>
      <c r="E13539" s="7"/>
      <c r="H13539">
        <v>13537.5</v>
      </c>
      <c r="I13539">
        <v>0</v>
      </c>
    </row>
    <row r="13540" spans="1:9">
      <c r="A13540" s="7">
        <v>13538.5</v>
      </c>
      <c r="B13540" s="7">
        <v>0</v>
      </c>
      <c r="C13540" s="7"/>
      <c r="D13540" s="7"/>
      <c r="E13540" s="7"/>
      <c r="H13540">
        <v>13538.5</v>
      </c>
      <c r="I13540">
        <v>1</v>
      </c>
    </row>
    <row r="13541" spans="1:9">
      <c r="A13541" s="7">
        <v>13539.5</v>
      </c>
      <c r="B13541" s="7">
        <v>0</v>
      </c>
      <c r="C13541" s="7"/>
      <c r="D13541" s="7"/>
      <c r="E13541" s="7"/>
      <c r="H13541">
        <v>13539.5</v>
      </c>
      <c r="I13541">
        <v>0</v>
      </c>
    </row>
    <row r="13542" spans="1:9">
      <c r="A13542" s="7">
        <v>13540.5</v>
      </c>
      <c r="B13542" s="7">
        <v>0</v>
      </c>
      <c r="C13542" s="7"/>
      <c r="D13542" s="7"/>
      <c r="E13542" s="7"/>
      <c r="H13542">
        <v>13540.5</v>
      </c>
      <c r="I13542">
        <v>0</v>
      </c>
    </row>
    <row r="13543" spans="1:9">
      <c r="A13543" s="7">
        <v>13541.5</v>
      </c>
      <c r="B13543" s="7">
        <v>0</v>
      </c>
      <c r="C13543" s="7"/>
      <c r="D13543" s="7"/>
      <c r="E13543" s="7"/>
      <c r="H13543">
        <v>13541.5</v>
      </c>
      <c r="I13543">
        <v>0</v>
      </c>
    </row>
    <row r="13544" spans="1:9">
      <c r="A13544" s="7">
        <v>13542.5</v>
      </c>
      <c r="B13544" s="7">
        <v>0</v>
      </c>
      <c r="C13544" s="7"/>
      <c r="D13544" s="7"/>
      <c r="E13544" s="7"/>
      <c r="H13544">
        <v>13542.5</v>
      </c>
      <c r="I13544">
        <v>0</v>
      </c>
    </row>
    <row r="13545" spans="1:9">
      <c r="A13545" s="7">
        <v>13543.5</v>
      </c>
      <c r="B13545" s="7">
        <v>0</v>
      </c>
      <c r="C13545" s="7"/>
      <c r="D13545" s="7"/>
      <c r="E13545" s="7"/>
      <c r="H13545">
        <v>13543.5</v>
      </c>
      <c r="I13545">
        <v>0</v>
      </c>
    </row>
    <row r="13546" spans="1:9">
      <c r="A13546" s="7">
        <v>13544.5</v>
      </c>
      <c r="B13546" s="7">
        <v>0</v>
      </c>
      <c r="C13546" s="7"/>
      <c r="D13546" s="7"/>
      <c r="E13546" s="7"/>
      <c r="H13546">
        <v>13544.5</v>
      </c>
      <c r="I13546">
        <v>0</v>
      </c>
    </row>
    <row r="13547" spans="1:9">
      <c r="A13547" s="7">
        <v>13545.5</v>
      </c>
      <c r="B13547" s="7">
        <v>0</v>
      </c>
      <c r="C13547" s="7"/>
      <c r="D13547" s="7"/>
      <c r="E13547" s="7"/>
      <c r="H13547">
        <v>13545.5</v>
      </c>
      <c r="I13547">
        <v>0</v>
      </c>
    </row>
    <row r="13548" spans="1:9">
      <c r="A13548" s="7">
        <v>13546.5</v>
      </c>
      <c r="B13548" s="7">
        <v>0</v>
      </c>
      <c r="C13548" s="7"/>
      <c r="D13548" s="7"/>
      <c r="E13548" s="7"/>
      <c r="H13548">
        <v>13546.5</v>
      </c>
      <c r="I13548">
        <v>0</v>
      </c>
    </row>
    <row r="13549" spans="1:9">
      <c r="A13549" s="7">
        <v>13547.5</v>
      </c>
      <c r="B13549" s="7">
        <v>0</v>
      </c>
      <c r="C13549" s="7"/>
      <c r="D13549" s="7"/>
      <c r="E13549" s="7"/>
      <c r="H13549">
        <v>13547.5</v>
      </c>
      <c r="I13549">
        <v>0</v>
      </c>
    </row>
    <row r="13550" spans="1:9">
      <c r="A13550" s="7">
        <v>13548.5</v>
      </c>
      <c r="B13550" s="7">
        <v>0</v>
      </c>
      <c r="C13550" s="7"/>
      <c r="D13550" s="7"/>
      <c r="E13550" s="7"/>
      <c r="H13550">
        <v>13548.5</v>
      </c>
      <c r="I13550">
        <v>0</v>
      </c>
    </row>
    <row r="13551" spans="1:9">
      <c r="A13551" s="7">
        <v>13549.5</v>
      </c>
      <c r="B13551" s="7">
        <v>0</v>
      </c>
      <c r="C13551" s="7"/>
      <c r="D13551" s="7"/>
      <c r="E13551" s="7"/>
      <c r="H13551">
        <v>13549.5</v>
      </c>
      <c r="I13551">
        <v>0</v>
      </c>
    </row>
    <row r="13552" spans="1:9">
      <c r="A13552" s="7">
        <v>13550.5</v>
      </c>
      <c r="B13552" s="7">
        <v>0</v>
      </c>
      <c r="C13552" s="7"/>
      <c r="D13552" s="7"/>
      <c r="E13552" s="7"/>
      <c r="H13552">
        <v>13550.5</v>
      </c>
      <c r="I13552">
        <v>0</v>
      </c>
    </row>
    <row r="13553" spans="1:9">
      <c r="A13553" s="7">
        <v>13551.5</v>
      </c>
      <c r="B13553" s="7">
        <v>0</v>
      </c>
      <c r="C13553" s="7"/>
      <c r="D13553" s="7"/>
      <c r="E13553" s="7"/>
      <c r="H13553">
        <v>13551.5</v>
      </c>
      <c r="I13553">
        <v>0</v>
      </c>
    </row>
    <row r="13554" spans="1:9">
      <c r="A13554" s="7">
        <v>13552.5</v>
      </c>
      <c r="B13554" s="7">
        <v>0</v>
      </c>
      <c r="C13554" s="7"/>
      <c r="D13554" s="7"/>
      <c r="E13554" s="7"/>
      <c r="H13554">
        <v>13552.5</v>
      </c>
      <c r="I13554">
        <v>0</v>
      </c>
    </row>
    <row r="13555" spans="1:9">
      <c r="A13555" s="7">
        <v>13553.5</v>
      </c>
      <c r="B13555" s="7">
        <v>0</v>
      </c>
      <c r="C13555" s="7"/>
      <c r="D13555" s="7"/>
      <c r="E13555" s="7"/>
      <c r="H13555">
        <v>13553.5</v>
      </c>
      <c r="I13555">
        <v>0</v>
      </c>
    </row>
    <row r="13556" spans="1:9">
      <c r="A13556" s="7">
        <v>13554.5</v>
      </c>
      <c r="B13556" s="7">
        <v>0</v>
      </c>
      <c r="C13556" s="7"/>
      <c r="D13556" s="7"/>
      <c r="E13556" s="7"/>
      <c r="H13556">
        <v>13554.5</v>
      </c>
      <c r="I13556">
        <v>0</v>
      </c>
    </row>
    <row r="13557" spans="1:9">
      <c r="A13557" s="7">
        <v>13555.5</v>
      </c>
      <c r="B13557" s="7">
        <v>0</v>
      </c>
      <c r="C13557" s="7"/>
      <c r="D13557" s="7"/>
      <c r="E13557" s="7"/>
      <c r="H13557">
        <v>13555.5</v>
      </c>
      <c r="I13557">
        <v>0</v>
      </c>
    </row>
    <row r="13558" spans="1:9">
      <c r="A13558" s="7">
        <v>13556.5</v>
      </c>
      <c r="B13558" s="7">
        <v>0</v>
      </c>
      <c r="C13558" s="7"/>
      <c r="D13558" s="7"/>
      <c r="E13558" s="7"/>
      <c r="H13558">
        <v>13556.5</v>
      </c>
      <c r="I13558">
        <v>0</v>
      </c>
    </row>
    <row r="13559" spans="1:9">
      <c r="A13559" s="7">
        <v>13557.5</v>
      </c>
      <c r="B13559" s="7">
        <v>0</v>
      </c>
      <c r="C13559" s="7"/>
      <c r="D13559" s="7"/>
      <c r="E13559" s="7"/>
      <c r="H13559">
        <v>13557.5</v>
      </c>
      <c r="I13559">
        <v>0</v>
      </c>
    </row>
    <row r="13560" spans="1:9">
      <c r="A13560" s="7">
        <v>13558.5</v>
      </c>
      <c r="B13560" s="7">
        <v>0</v>
      </c>
      <c r="C13560" s="7"/>
      <c r="D13560" s="7"/>
      <c r="E13560" s="7"/>
      <c r="H13560">
        <v>13558.5</v>
      </c>
      <c r="I13560">
        <v>0</v>
      </c>
    </row>
    <row r="13561" spans="1:9">
      <c r="A13561" s="7">
        <v>13559.5</v>
      </c>
      <c r="B13561" s="7">
        <v>0</v>
      </c>
      <c r="C13561" s="7"/>
      <c r="D13561" s="7"/>
      <c r="E13561" s="7"/>
      <c r="H13561">
        <v>13559.5</v>
      </c>
      <c r="I13561">
        <v>0</v>
      </c>
    </row>
    <row r="13562" spans="1:9">
      <c r="A13562" s="7">
        <v>13560.5</v>
      </c>
      <c r="B13562" s="7">
        <v>0</v>
      </c>
      <c r="C13562" s="7"/>
      <c r="D13562" s="7"/>
      <c r="E13562" s="7"/>
      <c r="H13562">
        <v>13560.5</v>
      </c>
      <c r="I13562">
        <v>0</v>
      </c>
    </row>
    <row r="13563" spans="1:9">
      <c r="A13563" s="7">
        <v>13561.5</v>
      </c>
      <c r="B13563" s="7">
        <v>0</v>
      </c>
      <c r="C13563" s="7"/>
      <c r="D13563" s="7"/>
      <c r="E13563" s="7"/>
      <c r="H13563">
        <v>13561.5</v>
      </c>
      <c r="I13563">
        <v>0</v>
      </c>
    </row>
    <row r="13564" spans="1:9">
      <c r="A13564" s="7">
        <v>13562.5</v>
      </c>
      <c r="B13564" s="7">
        <v>0</v>
      </c>
      <c r="C13564" s="7"/>
      <c r="D13564" s="7"/>
      <c r="E13564" s="7"/>
      <c r="H13564">
        <v>13562.5</v>
      </c>
      <c r="I13564">
        <v>0</v>
      </c>
    </row>
    <row r="13565" spans="1:9">
      <c r="A13565" s="7">
        <v>13563.5</v>
      </c>
      <c r="B13565" s="7">
        <v>0</v>
      </c>
      <c r="C13565" s="7"/>
      <c r="D13565" s="7"/>
      <c r="E13565" s="7"/>
      <c r="H13565">
        <v>13563.5</v>
      </c>
      <c r="I13565">
        <v>0</v>
      </c>
    </row>
    <row r="13566" spans="1:9">
      <c r="A13566" s="7">
        <v>13564.5</v>
      </c>
      <c r="B13566" s="7">
        <v>0</v>
      </c>
      <c r="C13566" s="7"/>
      <c r="D13566" s="7"/>
      <c r="E13566" s="7"/>
      <c r="H13566">
        <v>13564.5</v>
      </c>
      <c r="I13566">
        <v>0</v>
      </c>
    </row>
    <row r="13567" spans="1:9">
      <c r="A13567" s="7">
        <v>13565.5</v>
      </c>
      <c r="B13567" s="7">
        <v>0</v>
      </c>
      <c r="C13567" s="7"/>
      <c r="D13567" s="7"/>
      <c r="E13567" s="7"/>
      <c r="H13567">
        <v>13565.5</v>
      </c>
      <c r="I13567">
        <v>0</v>
      </c>
    </row>
    <row r="13568" spans="1:9">
      <c r="A13568" s="7">
        <v>13566.5</v>
      </c>
      <c r="B13568" s="7">
        <v>0</v>
      </c>
      <c r="C13568" s="7"/>
      <c r="D13568" s="7"/>
      <c r="E13568" s="7"/>
      <c r="H13568">
        <v>13566.5</v>
      </c>
      <c r="I13568">
        <v>0</v>
      </c>
    </row>
    <row r="13569" spans="1:9">
      <c r="A13569" s="7">
        <v>13567.5</v>
      </c>
      <c r="B13569" s="7">
        <v>0</v>
      </c>
      <c r="C13569" s="7"/>
      <c r="D13569" s="7"/>
      <c r="E13569" s="7"/>
      <c r="H13569">
        <v>13567.5</v>
      </c>
      <c r="I13569">
        <v>0</v>
      </c>
    </row>
    <row r="13570" spans="1:9">
      <c r="A13570" s="7">
        <v>13568.5</v>
      </c>
      <c r="B13570" s="7">
        <v>0</v>
      </c>
      <c r="C13570" s="7"/>
      <c r="D13570" s="7"/>
      <c r="E13570" s="7"/>
      <c r="H13570">
        <v>13568.5</v>
      </c>
      <c r="I13570">
        <v>0</v>
      </c>
    </row>
    <row r="13571" spans="1:9">
      <c r="A13571" s="7">
        <v>13569.5</v>
      </c>
      <c r="B13571" s="7">
        <v>0</v>
      </c>
      <c r="C13571" s="7"/>
      <c r="D13571" s="7"/>
      <c r="E13571" s="7"/>
      <c r="H13571">
        <v>13569.5</v>
      </c>
      <c r="I13571">
        <v>0</v>
      </c>
    </row>
    <row r="13572" spans="1:9">
      <c r="A13572" s="7">
        <v>13570.5</v>
      </c>
      <c r="B13572" s="7">
        <v>0</v>
      </c>
      <c r="C13572" s="7"/>
      <c r="D13572" s="7"/>
      <c r="E13572" s="7"/>
      <c r="H13572">
        <v>13570.5</v>
      </c>
      <c r="I13572">
        <v>0</v>
      </c>
    </row>
    <row r="13573" spans="1:9">
      <c r="A13573" s="7">
        <v>13571.5</v>
      </c>
      <c r="B13573" s="7">
        <v>0</v>
      </c>
      <c r="C13573" s="7"/>
      <c r="D13573" s="7"/>
      <c r="E13573" s="7"/>
      <c r="H13573">
        <v>13571.5</v>
      </c>
      <c r="I13573">
        <v>0</v>
      </c>
    </row>
    <row r="13574" spans="1:9">
      <c r="A13574" s="7">
        <v>13572.5</v>
      </c>
      <c r="B13574" s="7">
        <v>0</v>
      </c>
      <c r="C13574" s="7"/>
      <c r="D13574" s="7"/>
      <c r="E13574" s="7"/>
      <c r="H13574">
        <v>13572.5</v>
      </c>
      <c r="I13574">
        <v>0</v>
      </c>
    </row>
    <row r="13575" spans="1:9">
      <c r="A13575" s="7">
        <v>13573.5</v>
      </c>
      <c r="B13575" s="7">
        <v>0</v>
      </c>
      <c r="C13575" s="7"/>
      <c r="D13575" s="7"/>
      <c r="E13575" s="7"/>
      <c r="H13575">
        <v>13573.5</v>
      </c>
      <c r="I13575">
        <v>0</v>
      </c>
    </row>
    <row r="13576" spans="1:9">
      <c r="A13576" s="7">
        <v>13574.5</v>
      </c>
      <c r="B13576" s="7">
        <v>0</v>
      </c>
      <c r="C13576" s="7"/>
      <c r="D13576" s="7"/>
      <c r="E13576" s="7"/>
      <c r="H13576">
        <v>13574.5</v>
      </c>
      <c r="I13576">
        <v>0</v>
      </c>
    </row>
    <row r="13577" spans="1:9">
      <c r="A13577" s="7">
        <v>13575.5</v>
      </c>
      <c r="B13577" s="7">
        <v>0</v>
      </c>
      <c r="C13577" s="7"/>
      <c r="D13577" s="7"/>
      <c r="E13577" s="7"/>
      <c r="H13577">
        <v>13575.5</v>
      </c>
      <c r="I13577">
        <v>0</v>
      </c>
    </row>
    <row r="13578" spans="1:9">
      <c r="A13578" s="7">
        <v>13576.5</v>
      </c>
      <c r="B13578" s="7">
        <v>0</v>
      </c>
      <c r="C13578" s="7"/>
      <c r="D13578" s="7"/>
      <c r="E13578" s="7"/>
      <c r="H13578">
        <v>13576.5</v>
      </c>
      <c r="I13578">
        <v>0</v>
      </c>
    </row>
    <row r="13579" spans="1:9">
      <c r="A13579" s="7">
        <v>13577.5</v>
      </c>
      <c r="B13579" s="7">
        <v>0</v>
      </c>
      <c r="C13579" s="7"/>
      <c r="D13579" s="7"/>
      <c r="E13579" s="7"/>
      <c r="H13579">
        <v>13577.5</v>
      </c>
      <c r="I13579">
        <v>0</v>
      </c>
    </row>
    <row r="13580" spans="1:9">
      <c r="A13580" s="7">
        <v>13578.5</v>
      </c>
      <c r="B13580" s="7">
        <v>0</v>
      </c>
      <c r="C13580" s="7"/>
      <c r="D13580" s="7"/>
      <c r="E13580" s="7"/>
      <c r="H13580">
        <v>13578.5</v>
      </c>
      <c r="I13580">
        <v>0</v>
      </c>
    </row>
    <row r="13581" spans="1:9">
      <c r="A13581" s="7">
        <v>13579.5</v>
      </c>
      <c r="B13581" s="7">
        <v>0</v>
      </c>
      <c r="C13581" s="7"/>
      <c r="D13581" s="7"/>
      <c r="E13581" s="7"/>
      <c r="H13581">
        <v>13579.5</v>
      </c>
      <c r="I13581">
        <v>0</v>
      </c>
    </row>
    <row r="13582" spans="1:9">
      <c r="A13582" s="7">
        <v>13580.5</v>
      </c>
      <c r="B13582" s="7">
        <v>0</v>
      </c>
      <c r="C13582" s="7"/>
      <c r="D13582" s="7"/>
      <c r="E13582" s="7"/>
      <c r="H13582">
        <v>13580.5</v>
      </c>
      <c r="I13582">
        <v>0</v>
      </c>
    </row>
    <row r="13583" spans="1:9">
      <c r="A13583" s="7">
        <v>13581.5</v>
      </c>
      <c r="B13583" s="7">
        <v>0</v>
      </c>
      <c r="C13583" s="7"/>
      <c r="D13583" s="7"/>
      <c r="E13583" s="7"/>
      <c r="H13583">
        <v>13581.5</v>
      </c>
      <c r="I13583">
        <v>0</v>
      </c>
    </row>
    <row r="13584" spans="1:9">
      <c r="A13584" s="7">
        <v>13582.5</v>
      </c>
      <c r="B13584" s="7">
        <v>0</v>
      </c>
      <c r="C13584" s="7"/>
      <c r="D13584" s="7"/>
      <c r="E13584" s="7"/>
      <c r="H13584">
        <v>13582.5</v>
      </c>
      <c r="I13584">
        <v>0</v>
      </c>
    </row>
    <row r="13585" spans="1:9">
      <c r="A13585" s="7">
        <v>13583.5</v>
      </c>
      <c r="B13585" s="7">
        <v>0</v>
      </c>
      <c r="C13585" s="7"/>
      <c r="D13585" s="7"/>
      <c r="E13585" s="7"/>
      <c r="H13585">
        <v>13583.5</v>
      </c>
      <c r="I13585">
        <v>0</v>
      </c>
    </row>
    <row r="13586" spans="1:9">
      <c r="A13586" s="7">
        <v>13584.5</v>
      </c>
      <c r="B13586" s="7">
        <v>0</v>
      </c>
      <c r="C13586" s="7"/>
      <c r="D13586" s="7"/>
      <c r="E13586" s="7"/>
      <c r="H13586">
        <v>13584.5</v>
      </c>
      <c r="I13586">
        <v>0</v>
      </c>
    </row>
    <row r="13587" spans="1:9">
      <c r="A13587" s="7">
        <v>13585.5</v>
      </c>
      <c r="B13587" s="7">
        <v>0</v>
      </c>
      <c r="C13587" s="7"/>
      <c r="D13587" s="7"/>
      <c r="E13587" s="7"/>
      <c r="H13587">
        <v>13585.5</v>
      </c>
      <c r="I13587">
        <v>0</v>
      </c>
    </row>
    <row r="13588" spans="1:9">
      <c r="A13588" s="7">
        <v>13586.5</v>
      </c>
      <c r="B13588" s="7">
        <v>0</v>
      </c>
      <c r="C13588" s="7"/>
      <c r="D13588" s="7"/>
      <c r="E13588" s="7"/>
      <c r="H13588">
        <v>13586.5</v>
      </c>
      <c r="I13588">
        <v>0</v>
      </c>
    </row>
    <row r="13589" spans="1:9">
      <c r="A13589" s="7">
        <v>13587.5</v>
      </c>
      <c r="B13589" s="7">
        <v>0</v>
      </c>
      <c r="C13589" s="7"/>
      <c r="D13589" s="7"/>
      <c r="E13589" s="7"/>
      <c r="H13589">
        <v>13587.5</v>
      </c>
      <c r="I13589">
        <v>0</v>
      </c>
    </row>
    <row r="13590" spans="1:9">
      <c r="A13590" s="7">
        <v>13588.5</v>
      </c>
      <c r="B13590" s="7">
        <v>0</v>
      </c>
      <c r="C13590" s="7"/>
      <c r="D13590" s="7"/>
      <c r="E13590" s="7"/>
      <c r="H13590">
        <v>13588.5</v>
      </c>
      <c r="I13590">
        <v>0</v>
      </c>
    </row>
    <row r="13591" spans="1:9">
      <c r="A13591" s="7">
        <v>13589.5</v>
      </c>
      <c r="B13591" s="7">
        <v>0</v>
      </c>
      <c r="C13591" s="7"/>
      <c r="D13591" s="7"/>
      <c r="E13591" s="7"/>
      <c r="H13591">
        <v>13589.5</v>
      </c>
      <c r="I13591">
        <v>0</v>
      </c>
    </row>
    <row r="13592" spans="1:9">
      <c r="A13592" s="7">
        <v>13590.5</v>
      </c>
      <c r="B13592" s="7">
        <v>0</v>
      </c>
      <c r="C13592" s="7"/>
      <c r="D13592" s="7"/>
      <c r="E13592" s="7"/>
      <c r="H13592">
        <v>13590.5</v>
      </c>
      <c r="I13592">
        <v>0</v>
      </c>
    </row>
    <row r="13593" spans="1:9">
      <c r="A13593" s="7">
        <v>13591.5</v>
      </c>
      <c r="B13593" s="7">
        <v>0</v>
      </c>
      <c r="C13593" s="7"/>
      <c r="D13593" s="7"/>
      <c r="E13593" s="7"/>
      <c r="H13593">
        <v>13591.5</v>
      </c>
      <c r="I13593">
        <v>0</v>
      </c>
    </row>
    <row r="13594" spans="1:9">
      <c r="A13594" s="7">
        <v>13592.5</v>
      </c>
      <c r="B13594" s="7">
        <v>0</v>
      </c>
      <c r="C13594" s="7"/>
      <c r="D13594" s="7"/>
      <c r="E13594" s="7"/>
      <c r="H13594">
        <v>13592.5</v>
      </c>
      <c r="I13594">
        <v>0</v>
      </c>
    </row>
    <row r="13595" spans="1:9">
      <c r="A13595" s="7">
        <v>13593.5</v>
      </c>
      <c r="B13595" s="7">
        <v>0</v>
      </c>
      <c r="C13595" s="7"/>
      <c r="D13595" s="7"/>
      <c r="E13595" s="7"/>
      <c r="H13595">
        <v>13593.5</v>
      </c>
      <c r="I13595">
        <v>0</v>
      </c>
    </row>
    <row r="13596" spans="1:9">
      <c r="A13596" s="7">
        <v>13594.5</v>
      </c>
      <c r="B13596" s="7">
        <v>0</v>
      </c>
      <c r="C13596" s="7"/>
      <c r="D13596" s="7"/>
      <c r="E13596" s="7"/>
      <c r="H13596">
        <v>13594.5</v>
      </c>
      <c r="I13596">
        <v>0</v>
      </c>
    </row>
    <row r="13597" spans="1:9">
      <c r="A13597" s="7">
        <v>13595.5</v>
      </c>
      <c r="B13597" s="7">
        <v>0</v>
      </c>
      <c r="C13597" s="7"/>
      <c r="D13597" s="7"/>
      <c r="E13597" s="7"/>
      <c r="H13597">
        <v>13595.5</v>
      </c>
      <c r="I13597">
        <v>0</v>
      </c>
    </row>
    <row r="13598" spans="1:9">
      <c r="A13598" s="7">
        <v>13596.5</v>
      </c>
      <c r="B13598" s="7">
        <v>0</v>
      </c>
      <c r="C13598" s="7"/>
      <c r="D13598" s="7"/>
      <c r="E13598" s="7"/>
      <c r="H13598">
        <v>13596.5</v>
      </c>
      <c r="I13598">
        <v>0</v>
      </c>
    </row>
    <row r="13599" spans="1:9">
      <c r="A13599" s="7">
        <v>13597.5</v>
      </c>
      <c r="B13599" s="7">
        <v>0</v>
      </c>
      <c r="C13599" s="7"/>
      <c r="D13599" s="7"/>
      <c r="E13599" s="7"/>
      <c r="H13599">
        <v>13597.5</v>
      </c>
      <c r="I13599">
        <v>0</v>
      </c>
    </row>
    <row r="13600" spans="1:9">
      <c r="A13600" s="7">
        <v>13598.5</v>
      </c>
      <c r="B13600" s="7">
        <v>0</v>
      </c>
      <c r="C13600" s="7"/>
      <c r="D13600" s="7"/>
      <c r="E13600" s="7"/>
      <c r="H13600">
        <v>13598.5</v>
      </c>
      <c r="I13600">
        <v>0</v>
      </c>
    </row>
    <row r="13601" spans="1:9">
      <c r="A13601" s="7">
        <v>13599.5</v>
      </c>
      <c r="B13601" s="7">
        <v>0</v>
      </c>
      <c r="C13601" s="7"/>
      <c r="D13601" s="7"/>
      <c r="E13601" s="7"/>
      <c r="H13601">
        <v>13599.5</v>
      </c>
      <c r="I13601">
        <v>0</v>
      </c>
    </row>
    <row r="13602" spans="1:9">
      <c r="A13602" s="7">
        <v>13600.5</v>
      </c>
      <c r="B13602" s="7">
        <v>0</v>
      </c>
      <c r="C13602" s="7"/>
      <c r="D13602" s="7"/>
      <c r="E13602" s="7"/>
      <c r="H13602">
        <v>13600.5</v>
      </c>
      <c r="I13602">
        <v>0</v>
      </c>
    </row>
    <row r="13603" spans="1:9">
      <c r="A13603" s="7">
        <v>13601.5</v>
      </c>
      <c r="B13603" s="7">
        <v>0</v>
      </c>
      <c r="C13603" s="7"/>
      <c r="D13603" s="7"/>
      <c r="E13603" s="7"/>
      <c r="H13603">
        <v>13601.5</v>
      </c>
      <c r="I13603">
        <v>0</v>
      </c>
    </row>
    <row r="13604" spans="1:9">
      <c r="A13604" s="7">
        <v>13602.5</v>
      </c>
      <c r="B13604" s="7">
        <v>0</v>
      </c>
      <c r="C13604" s="7"/>
      <c r="D13604" s="7"/>
      <c r="E13604" s="7"/>
      <c r="H13604">
        <v>13602.5</v>
      </c>
      <c r="I13604">
        <v>0</v>
      </c>
    </row>
    <row r="13605" spans="1:9">
      <c r="A13605" s="7">
        <v>13603.5</v>
      </c>
      <c r="B13605" s="7">
        <v>0</v>
      </c>
      <c r="C13605" s="7"/>
      <c r="D13605" s="7"/>
      <c r="E13605" s="7"/>
      <c r="H13605">
        <v>13603.5</v>
      </c>
      <c r="I13605">
        <v>0</v>
      </c>
    </row>
    <row r="13606" spans="1:9">
      <c r="A13606" s="7">
        <v>13604.5</v>
      </c>
      <c r="B13606" s="7">
        <v>0</v>
      </c>
      <c r="C13606" s="7"/>
      <c r="D13606" s="7"/>
      <c r="E13606" s="7"/>
      <c r="H13606">
        <v>13604.5</v>
      </c>
      <c r="I13606">
        <v>0</v>
      </c>
    </row>
    <row r="13607" spans="1:9">
      <c r="A13607" s="7">
        <v>13605.5</v>
      </c>
      <c r="B13607" s="7">
        <v>0</v>
      </c>
      <c r="C13607" s="7"/>
      <c r="D13607" s="7"/>
      <c r="E13607" s="7"/>
      <c r="H13607">
        <v>13605.5</v>
      </c>
      <c r="I13607">
        <v>0</v>
      </c>
    </row>
    <row r="13608" spans="1:9">
      <c r="A13608" s="7">
        <v>13606.5</v>
      </c>
      <c r="B13608" s="7">
        <v>0</v>
      </c>
      <c r="C13608" s="7"/>
      <c r="D13608" s="7"/>
      <c r="E13608" s="7"/>
      <c r="H13608">
        <v>13606.5</v>
      </c>
      <c r="I13608">
        <v>0</v>
      </c>
    </row>
    <row r="13609" spans="1:9">
      <c r="A13609" s="7">
        <v>13607.5</v>
      </c>
      <c r="B13609" s="7">
        <v>0</v>
      </c>
      <c r="C13609" s="7"/>
      <c r="D13609" s="7"/>
      <c r="E13609" s="7"/>
      <c r="H13609">
        <v>13607.5</v>
      </c>
      <c r="I13609">
        <v>0</v>
      </c>
    </row>
    <row r="13610" spans="1:9">
      <c r="A13610" s="7">
        <v>13608.5</v>
      </c>
      <c r="B13610" s="7">
        <v>0</v>
      </c>
      <c r="C13610" s="7"/>
      <c r="D13610" s="7"/>
      <c r="E13610" s="7"/>
      <c r="H13610">
        <v>13608.5</v>
      </c>
      <c r="I13610">
        <v>0</v>
      </c>
    </row>
    <row r="13611" spans="1:9">
      <c r="A13611" s="7">
        <v>13609.5</v>
      </c>
      <c r="B13611" s="7">
        <v>0</v>
      </c>
      <c r="C13611" s="7"/>
      <c r="D13611" s="7"/>
      <c r="E13611" s="7"/>
      <c r="H13611">
        <v>13609.5</v>
      </c>
      <c r="I13611">
        <v>0</v>
      </c>
    </row>
    <row r="13612" spans="1:9">
      <c r="A13612" s="7">
        <v>13610.5</v>
      </c>
      <c r="B13612" s="7">
        <v>0</v>
      </c>
      <c r="C13612" s="7"/>
      <c r="D13612" s="7"/>
      <c r="E13612" s="7"/>
      <c r="H13612">
        <v>13610.5</v>
      </c>
      <c r="I13612">
        <v>0</v>
      </c>
    </row>
    <row r="13613" spans="1:9">
      <c r="A13613" s="7">
        <v>13611.5</v>
      </c>
      <c r="B13613" s="7">
        <v>0</v>
      </c>
      <c r="C13613" s="7"/>
      <c r="D13613" s="7"/>
      <c r="E13613" s="7"/>
      <c r="H13613">
        <v>13611.5</v>
      </c>
      <c r="I13613">
        <v>0</v>
      </c>
    </row>
    <row r="13614" spans="1:9">
      <c r="A13614" s="7">
        <v>13612.5</v>
      </c>
      <c r="B13614" s="7">
        <v>0</v>
      </c>
      <c r="C13614" s="7"/>
      <c r="D13614" s="7"/>
      <c r="E13614" s="7"/>
      <c r="H13614">
        <v>13612.5</v>
      </c>
      <c r="I13614">
        <v>0</v>
      </c>
    </row>
    <row r="13615" spans="1:9">
      <c r="A13615" s="7">
        <v>13613.5</v>
      </c>
      <c r="B13615" s="7">
        <v>0</v>
      </c>
      <c r="C13615" s="7"/>
      <c r="D13615" s="7"/>
      <c r="E13615" s="7"/>
      <c r="H13615">
        <v>13613.5</v>
      </c>
      <c r="I13615">
        <v>0</v>
      </c>
    </row>
    <row r="13616" spans="1:9">
      <c r="A13616" s="7">
        <v>13614.5</v>
      </c>
      <c r="B13616" s="7">
        <v>0</v>
      </c>
      <c r="C13616" s="7"/>
      <c r="D13616" s="7"/>
      <c r="E13616" s="7"/>
      <c r="H13616">
        <v>13614.5</v>
      </c>
      <c r="I13616">
        <v>0</v>
      </c>
    </row>
    <row r="13617" spans="1:9">
      <c r="A13617" s="7">
        <v>13615.5</v>
      </c>
      <c r="B13617" s="7">
        <v>0</v>
      </c>
      <c r="C13617" s="7"/>
      <c r="D13617" s="7"/>
      <c r="E13617" s="7"/>
      <c r="H13617">
        <v>13615.5</v>
      </c>
      <c r="I13617">
        <v>0</v>
      </c>
    </row>
    <row r="13618" spans="1:9">
      <c r="A13618" s="7">
        <v>13616.5</v>
      </c>
      <c r="B13618" s="7">
        <v>0</v>
      </c>
      <c r="C13618" s="7"/>
      <c r="D13618" s="7"/>
      <c r="E13618" s="7"/>
      <c r="H13618">
        <v>13616.5</v>
      </c>
      <c r="I13618">
        <v>0</v>
      </c>
    </row>
    <row r="13619" spans="1:9">
      <c r="A13619" s="7">
        <v>13617.5</v>
      </c>
      <c r="B13619" s="7">
        <v>0</v>
      </c>
      <c r="C13619" s="7"/>
      <c r="D13619" s="7"/>
      <c r="E13619" s="7"/>
      <c r="H13619">
        <v>13617.5</v>
      </c>
      <c r="I13619">
        <v>0</v>
      </c>
    </row>
    <row r="13620" spans="1:9">
      <c r="A13620" s="7">
        <v>13618.5</v>
      </c>
      <c r="B13620" s="7">
        <v>0</v>
      </c>
      <c r="C13620" s="7"/>
      <c r="D13620" s="7"/>
      <c r="E13620" s="7"/>
      <c r="H13620">
        <v>13618.5</v>
      </c>
      <c r="I13620">
        <v>0</v>
      </c>
    </row>
    <row r="13621" spans="1:9">
      <c r="A13621" s="7">
        <v>13619.5</v>
      </c>
      <c r="B13621" s="7">
        <v>0</v>
      </c>
      <c r="C13621" s="7"/>
      <c r="D13621" s="7"/>
      <c r="E13621" s="7"/>
      <c r="H13621">
        <v>13619.5</v>
      </c>
      <c r="I13621">
        <v>0</v>
      </c>
    </row>
    <row r="13622" spans="1:9">
      <c r="A13622" s="7">
        <v>13620.5</v>
      </c>
      <c r="B13622" s="7">
        <v>0</v>
      </c>
      <c r="C13622" s="7"/>
      <c r="D13622" s="7"/>
      <c r="E13622" s="7"/>
      <c r="H13622">
        <v>13620.5</v>
      </c>
      <c r="I13622">
        <v>0</v>
      </c>
    </row>
    <row r="13623" spans="1:9">
      <c r="A13623" s="7">
        <v>13621.5</v>
      </c>
      <c r="B13623" s="7">
        <v>0</v>
      </c>
      <c r="C13623" s="7"/>
      <c r="D13623" s="7"/>
      <c r="E13623" s="7"/>
      <c r="H13623">
        <v>13621.5</v>
      </c>
      <c r="I13623">
        <v>0</v>
      </c>
    </row>
    <row r="13624" spans="1:9">
      <c r="A13624" s="7">
        <v>13622.5</v>
      </c>
      <c r="B13624" s="7">
        <v>0</v>
      </c>
      <c r="C13624" s="7"/>
      <c r="D13624" s="7"/>
      <c r="E13624" s="7"/>
      <c r="H13624">
        <v>13622.5</v>
      </c>
      <c r="I13624">
        <v>0</v>
      </c>
    </row>
    <row r="13625" spans="1:9">
      <c r="A13625" s="7">
        <v>13623.5</v>
      </c>
      <c r="B13625" s="7">
        <v>1</v>
      </c>
      <c r="C13625" s="7"/>
      <c r="D13625" s="7"/>
      <c r="E13625" s="7"/>
      <c r="H13625">
        <v>13623.5</v>
      </c>
      <c r="I13625">
        <v>0</v>
      </c>
    </row>
    <row r="13626" spans="1:9">
      <c r="A13626" s="7">
        <v>13624.5</v>
      </c>
      <c r="B13626" s="7">
        <v>0</v>
      </c>
      <c r="C13626" s="7"/>
      <c r="D13626" s="7"/>
      <c r="E13626" s="7"/>
      <c r="H13626">
        <v>13624.5</v>
      </c>
      <c r="I13626">
        <v>0</v>
      </c>
    </row>
    <row r="13627" spans="1:9">
      <c r="A13627" s="7">
        <v>13625.5</v>
      </c>
      <c r="B13627" s="7">
        <v>0</v>
      </c>
      <c r="C13627" s="7"/>
      <c r="D13627" s="7"/>
      <c r="E13627" s="7"/>
      <c r="H13627">
        <v>13625.5</v>
      </c>
      <c r="I13627">
        <v>0</v>
      </c>
    </row>
    <row r="13628" spans="1:9">
      <c r="A13628" s="7">
        <v>13626.5</v>
      </c>
      <c r="B13628" s="7">
        <v>0</v>
      </c>
      <c r="C13628" s="7"/>
      <c r="D13628" s="7"/>
      <c r="E13628" s="7"/>
      <c r="H13628">
        <v>13626.5</v>
      </c>
      <c r="I13628">
        <v>0</v>
      </c>
    </row>
    <row r="13629" spans="1:9">
      <c r="A13629" s="7">
        <v>13627.5</v>
      </c>
      <c r="B13629" s="7">
        <v>0</v>
      </c>
      <c r="C13629" s="7"/>
      <c r="D13629" s="7"/>
      <c r="E13629" s="7"/>
      <c r="H13629">
        <v>13627.5</v>
      </c>
      <c r="I13629">
        <v>0</v>
      </c>
    </row>
    <row r="13630" spans="1:9">
      <c r="A13630" s="7">
        <v>13628.5</v>
      </c>
      <c r="B13630" s="7">
        <v>0</v>
      </c>
      <c r="C13630" s="7"/>
      <c r="D13630" s="7"/>
      <c r="E13630" s="7"/>
      <c r="H13630">
        <v>13628.5</v>
      </c>
      <c r="I13630">
        <v>0</v>
      </c>
    </row>
    <row r="13631" spans="1:9">
      <c r="A13631" s="7">
        <v>13629.5</v>
      </c>
      <c r="B13631" s="7">
        <v>0</v>
      </c>
      <c r="C13631" s="7"/>
      <c r="D13631" s="7"/>
      <c r="E13631" s="7"/>
      <c r="H13631">
        <v>13629.5</v>
      </c>
      <c r="I13631">
        <v>0</v>
      </c>
    </row>
    <row r="13632" spans="1:9">
      <c r="A13632" s="7">
        <v>13630.5</v>
      </c>
      <c r="B13632" s="7">
        <v>0</v>
      </c>
      <c r="C13632" s="7"/>
      <c r="D13632" s="7"/>
      <c r="E13632" s="7"/>
      <c r="H13632">
        <v>13630.5</v>
      </c>
      <c r="I13632">
        <v>0</v>
      </c>
    </row>
    <row r="13633" spans="1:9">
      <c r="A13633" s="7">
        <v>13631.5</v>
      </c>
      <c r="B13633" s="7">
        <v>0</v>
      </c>
      <c r="C13633" s="7"/>
      <c r="D13633" s="7"/>
      <c r="E13633" s="7"/>
      <c r="H13633">
        <v>13631.5</v>
      </c>
      <c r="I13633">
        <v>0</v>
      </c>
    </row>
    <row r="13634" spans="1:9">
      <c r="A13634" s="7">
        <v>13632.5</v>
      </c>
      <c r="B13634" s="7">
        <v>0</v>
      </c>
      <c r="C13634" s="7"/>
      <c r="D13634" s="7"/>
      <c r="E13634" s="7"/>
      <c r="H13634">
        <v>13632.5</v>
      </c>
      <c r="I13634">
        <v>0</v>
      </c>
    </row>
    <row r="13635" spans="1:9">
      <c r="A13635" s="7">
        <v>13633.5</v>
      </c>
      <c r="B13635" s="7">
        <v>0</v>
      </c>
      <c r="C13635" s="7"/>
      <c r="D13635" s="7"/>
      <c r="E13635" s="7"/>
      <c r="H13635">
        <v>13633.5</v>
      </c>
      <c r="I13635">
        <v>0</v>
      </c>
    </row>
    <row r="13636" spans="1:9">
      <c r="A13636" s="7">
        <v>13634.5</v>
      </c>
      <c r="B13636" s="7">
        <v>0</v>
      </c>
      <c r="C13636" s="7"/>
      <c r="D13636" s="7"/>
      <c r="E13636" s="7"/>
      <c r="H13636">
        <v>13634.5</v>
      </c>
      <c r="I13636">
        <v>0</v>
      </c>
    </row>
    <row r="13637" spans="1:9">
      <c r="A13637" s="7">
        <v>13635.5</v>
      </c>
      <c r="B13637" s="7">
        <v>0</v>
      </c>
      <c r="C13637" s="7"/>
      <c r="D13637" s="7"/>
      <c r="E13637" s="7"/>
      <c r="H13637">
        <v>13635.5</v>
      </c>
      <c r="I13637">
        <v>0</v>
      </c>
    </row>
    <row r="13638" spans="1:9">
      <c r="A13638" s="7">
        <v>13636.5</v>
      </c>
      <c r="B13638" s="7">
        <v>0</v>
      </c>
      <c r="C13638" s="7"/>
      <c r="D13638" s="7"/>
      <c r="E13638" s="7"/>
      <c r="H13638">
        <v>13636.5</v>
      </c>
      <c r="I13638">
        <v>0</v>
      </c>
    </row>
    <row r="13639" spans="1:9">
      <c r="A13639" s="7">
        <v>13637.5</v>
      </c>
      <c r="B13639" s="7">
        <v>0</v>
      </c>
      <c r="C13639" s="7"/>
      <c r="D13639" s="7"/>
      <c r="E13639" s="7"/>
      <c r="H13639">
        <v>13637.5</v>
      </c>
      <c r="I13639">
        <v>0</v>
      </c>
    </row>
    <row r="13640" spans="1:9">
      <c r="A13640" s="7">
        <v>13638.5</v>
      </c>
      <c r="B13640" s="7">
        <v>0</v>
      </c>
      <c r="C13640" s="7"/>
      <c r="D13640" s="7"/>
      <c r="E13640" s="7"/>
      <c r="H13640">
        <v>13638.5</v>
      </c>
      <c r="I13640">
        <v>0</v>
      </c>
    </row>
    <row r="13641" spans="1:9">
      <c r="A13641" s="7">
        <v>13639.5</v>
      </c>
      <c r="B13641" s="7">
        <v>0</v>
      </c>
      <c r="C13641" s="7"/>
      <c r="D13641" s="7"/>
      <c r="E13641" s="7"/>
      <c r="H13641">
        <v>13639.5</v>
      </c>
      <c r="I13641">
        <v>0</v>
      </c>
    </row>
    <row r="13642" spans="1:9">
      <c r="A13642" s="7">
        <v>13640.5</v>
      </c>
      <c r="B13642" s="7">
        <v>0</v>
      </c>
      <c r="C13642" s="7"/>
      <c r="D13642" s="7"/>
      <c r="E13642" s="7"/>
      <c r="H13642">
        <v>13640.5</v>
      </c>
      <c r="I13642">
        <v>0</v>
      </c>
    </row>
    <row r="13643" spans="1:9">
      <c r="A13643" s="7">
        <v>13641.5</v>
      </c>
      <c r="B13643" s="7">
        <v>0</v>
      </c>
      <c r="C13643" s="7"/>
      <c r="D13643" s="7"/>
      <c r="E13643" s="7"/>
      <c r="H13643">
        <v>13641.5</v>
      </c>
      <c r="I13643">
        <v>0</v>
      </c>
    </row>
    <row r="13644" spans="1:9">
      <c r="A13644" s="7">
        <v>13642.5</v>
      </c>
      <c r="B13644" s="7">
        <v>0</v>
      </c>
      <c r="C13644" s="7"/>
      <c r="D13644" s="7"/>
      <c r="E13644" s="7"/>
      <c r="H13644">
        <v>13642.5</v>
      </c>
      <c r="I13644">
        <v>0</v>
      </c>
    </row>
    <row r="13645" spans="1:9">
      <c r="A13645" s="7">
        <v>13643.5</v>
      </c>
      <c r="B13645" s="7">
        <v>0</v>
      </c>
      <c r="C13645" s="7"/>
      <c r="D13645" s="7"/>
      <c r="E13645" s="7"/>
      <c r="H13645">
        <v>13643.5</v>
      </c>
      <c r="I13645">
        <v>0</v>
      </c>
    </row>
    <row r="13646" spans="1:9">
      <c r="A13646" s="7">
        <v>13644.5</v>
      </c>
      <c r="B13646" s="7">
        <v>0</v>
      </c>
      <c r="C13646" s="7"/>
      <c r="D13646" s="7"/>
      <c r="E13646" s="7"/>
      <c r="H13646">
        <v>13644.5</v>
      </c>
      <c r="I13646">
        <v>0</v>
      </c>
    </row>
    <row r="13647" spans="1:9">
      <c r="A13647" s="7">
        <v>13645.5</v>
      </c>
      <c r="B13647" s="7">
        <v>0</v>
      </c>
      <c r="C13647" s="7"/>
      <c r="D13647" s="7"/>
      <c r="E13647" s="7"/>
      <c r="H13647">
        <v>13645.5</v>
      </c>
      <c r="I13647">
        <v>0</v>
      </c>
    </row>
    <row r="13648" spans="1:9">
      <c r="A13648" s="7">
        <v>13646.5</v>
      </c>
      <c r="B13648" s="7">
        <v>0</v>
      </c>
      <c r="C13648" s="7"/>
      <c r="D13648" s="7"/>
      <c r="E13648" s="7"/>
      <c r="H13648">
        <v>13646.5</v>
      </c>
      <c r="I13648">
        <v>0</v>
      </c>
    </row>
    <row r="13649" spans="1:9">
      <c r="A13649" s="7">
        <v>13647.5</v>
      </c>
      <c r="B13649" s="7">
        <v>0</v>
      </c>
      <c r="C13649" s="7"/>
      <c r="D13649" s="7"/>
      <c r="E13649" s="7"/>
      <c r="H13649">
        <v>13647.5</v>
      </c>
      <c r="I13649">
        <v>0</v>
      </c>
    </row>
    <row r="13650" spans="1:9">
      <c r="A13650" s="7">
        <v>13648.5</v>
      </c>
      <c r="B13650" s="7">
        <v>0</v>
      </c>
      <c r="C13650" s="7"/>
      <c r="D13650" s="7"/>
      <c r="E13650" s="7"/>
      <c r="H13650">
        <v>13648.5</v>
      </c>
      <c r="I13650">
        <v>0</v>
      </c>
    </row>
    <row r="13651" spans="1:9">
      <c r="A13651" s="7">
        <v>13649.5</v>
      </c>
      <c r="B13651" s="7">
        <v>0</v>
      </c>
      <c r="C13651" s="7"/>
      <c r="D13651" s="7"/>
      <c r="E13651" s="7"/>
      <c r="H13651">
        <v>13649.5</v>
      </c>
      <c r="I13651">
        <v>0</v>
      </c>
    </row>
    <row r="13652" spans="1:9">
      <c r="A13652" s="7">
        <v>13650.5</v>
      </c>
      <c r="B13652" s="7">
        <v>0</v>
      </c>
      <c r="C13652" s="7"/>
      <c r="D13652" s="7"/>
      <c r="E13652" s="7"/>
      <c r="H13652">
        <v>13650.5</v>
      </c>
      <c r="I13652">
        <v>0</v>
      </c>
    </row>
    <row r="13653" spans="1:9">
      <c r="A13653" s="7">
        <v>13651.5</v>
      </c>
      <c r="B13653" s="7">
        <v>0</v>
      </c>
      <c r="C13653" s="7"/>
      <c r="D13653" s="7"/>
      <c r="E13653" s="7"/>
      <c r="H13653">
        <v>13651.5</v>
      </c>
      <c r="I13653">
        <v>0</v>
      </c>
    </row>
    <row r="13654" spans="1:9">
      <c r="A13654" s="7">
        <v>13652.5</v>
      </c>
      <c r="B13654" s="7">
        <v>0</v>
      </c>
      <c r="C13654" s="7"/>
      <c r="D13654" s="7"/>
      <c r="E13654" s="7"/>
      <c r="H13654">
        <v>13652.5</v>
      </c>
      <c r="I13654">
        <v>0</v>
      </c>
    </row>
    <row r="13655" spans="1:9">
      <c r="A13655" s="7">
        <v>13653.5</v>
      </c>
      <c r="B13655" s="7">
        <v>0</v>
      </c>
      <c r="C13655" s="7"/>
      <c r="D13655" s="7"/>
      <c r="E13655" s="7"/>
      <c r="H13655">
        <v>13653.5</v>
      </c>
      <c r="I13655">
        <v>0</v>
      </c>
    </row>
    <row r="13656" spans="1:9">
      <c r="A13656" s="7">
        <v>13654.5</v>
      </c>
      <c r="B13656" s="7">
        <v>0</v>
      </c>
      <c r="C13656" s="7"/>
      <c r="D13656" s="7"/>
      <c r="E13656" s="7"/>
      <c r="H13656">
        <v>13654.5</v>
      </c>
      <c r="I13656">
        <v>0</v>
      </c>
    </row>
    <row r="13657" spans="1:9">
      <c r="A13657" s="7">
        <v>13655.5</v>
      </c>
      <c r="B13657" s="7">
        <v>0</v>
      </c>
      <c r="C13657" s="7"/>
      <c r="D13657" s="7"/>
      <c r="E13657" s="7"/>
      <c r="H13657">
        <v>13655.5</v>
      </c>
      <c r="I13657">
        <v>0</v>
      </c>
    </row>
    <row r="13658" spans="1:9">
      <c r="A13658" s="7">
        <v>13656.5</v>
      </c>
      <c r="B13658" s="7">
        <v>0</v>
      </c>
      <c r="C13658" s="7"/>
      <c r="D13658" s="7"/>
      <c r="E13658" s="7"/>
      <c r="H13658">
        <v>13656.5</v>
      </c>
      <c r="I13658">
        <v>0</v>
      </c>
    </row>
    <row r="13659" spans="1:9">
      <c r="A13659" s="7">
        <v>13657.5</v>
      </c>
      <c r="B13659" s="7">
        <v>0</v>
      </c>
      <c r="C13659" s="7"/>
      <c r="D13659" s="7"/>
      <c r="E13659" s="7"/>
      <c r="H13659">
        <v>13657.5</v>
      </c>
      <c r="I13659">
        <v>0</v>
      </c>
    </row>
    <row r="13660" spans="1:9">
      <c r="A13660" s="7">
        <v>13658.5</v>
      </c>
      <c r="B13660" s="7">
        <v>0</v>
      </c>
      <c r="C13660" s="7"/>
      <c r="D13660" s="7"/>
      <c r="E13660" s="7"/>
      <c r="H13660">
        <v>13658.5</v>
      </c>
      <c r="I13660">
        <v>0</v>
      </c>
    </row>
    <row r="13661" spans="1:9">
      <c r="A13661" s="7">
        <v>13659.5</v>
      </c>
      <c r="B13661" s="7">
        <v>0</v>
      </c>
      <c r="C13661" s="7"/>
      <c r="D13661" s="7"/>
      <c r="E13661" s="7"/>
      <c r="H13661">
        <v>13659.5</v>
      </c>
      <c r="I13661">
        <v>0</v>
      </c>
    </row>
    <row r="13662" spans="1:9">
      <c r="A13662" s="7">
        <v>13660.5</v>
      </c>
      <c r="B13662" s="7">
        <v>0</v>
      </c>
      <c r="C13662" s="7"/>
      <c r="D13662" s="7"/>
      <c r="E13662" s="7"/>
      <c r="H13662">
        <v>13660.5</v>
      </c>
      <c r="I13662">
        <v>0</v>
      </c>
    </row>
    <row r="13663" spans="1:9">
      <c r="A13663" s="7">
        <v>13661.5</v>
      </c>
      <c r="B13663" s="7">
        <v>0</v>
      </c>
      <c r="C13663" s="7"/>
      <c r="D13663" s="7"/>
      <c r="E13663" s="7"/>
      <c r="H13663">
        <v>13661.5</v>
      </c>
      <c r="I13663">
        <v>0</v>
      </c>
    </row>
    <row r="13664" spans="1:9">
      <c r="A13664" s="7">
        <v>13662.5</v>
      </c>
      <c r="B13664" s="7">
        <v>0</v>
      </c>
      <c r="C13664" s="7"/>
      <c r="D13664" s="7"/>
      <c r="E13664" s="7"/>
      <c r="H13664">
        <v>13662.5</v>
      </c>
      <c r="I13664">
        <v>0</v>
      </c>
    </row>
    <row r="13665" spans="1:9">
      <c r="A13665" s="7">
        <v>13663.5</v>
      </c>
      <c r="B13665" s="7">
        <v>0</v>
      </c>
      <c r="C13665" s="7"/>
      <c r="D13665" s="7"/>
      <c r="E13665" s="7"/>
      <c r="H13665">
        <v>13663.5</v>
      </c>
      <c r="I13665">
        <v>0</v>
      </c>
    </row>
    <row r="13666" spans="1:9">
      <c r="A13666" s="7">
        <v>13664.5</v>
      </c>
      <c r="B13666" s="7">
        <v>0</v>
      </c>
      <c r="C13666" s="7"/>
      <c r="D13666" s="7"/>
      <c r="E13666" s="7"/>
      <c r="H13666">
        <v>13664.5</v>
      </c>
      <c r="I13666">
        <v>0</v>
      </c>
    </row>
    <row r="13667" spans="1:9">
      <c r="A13667" s="7">
        <v>13665.5</v>
      </c>
      <c r="B13667" s="7">
        <v>0</v>
      </c>
      <c r="C13667" s="7"/>
      <c r="D13667" s="7"/>
      <c r="E13667" s="7"/>
      <c r="H13667">
        <v>13665.5</v>
      </c>
      <c r="I13667">
        <v>0</v>
      </c>
    </row>
    <row r="13668" spans="1:9">
      <c r="A13668" s="7">
        <v>13666.5</v>
      </c>
      <c r="B13668" s="7">
        <v>0</v>
      </c>
      <c r="C13668" s="7"/>
      <c r="D13668" s="7"/>
      <c r="E13668" s="7"/>
      <c r="H13668">
        <v>13666.5</v>
      </c>
      <c r="I13668">
        <v>0</v>
      </c>
    </row>
    <row r="13669" spans="1:9">
      <c r="A13669" s="7">
        <v>13667.5</v>
      </c>
      <c r="B13669" s="7">
        <v>0</v>
      </c>
      <c r="C13669" s="7"/>
      <c r="D13669" s="7"/>
      <c r="E13669" s="7"/>
      <c r="H13669">
        <v>13667.5</v>
      </c>
      <c r="I13669">
        <v>0</v>
      </c>
    </row>
    <row r="13670" spans="1:9">
      <c r="A13670" s="7">
        <v>13668.5</v>
      </c>
      <c r="B13670" s="7">
        <v>0</v>
      </c>
      <c r="C13670" s="7"/>
      <c r="D13670" s="7"/>
      <c r="E13670" s="7"/>
      <c r="H13670">
        <v>13668.5</v>
      </c>
      <c r="I13670">
        <v>0</v>
      </c>
    </row>
    <row r="13671" spans="1:9">
      <c r="A13671" s="7">
        <v>13669.5</v>
      </c>
      <c r="B13671" s="7">
        <v>0</v>
      </c>
      <c r="C13671" s="7"/>
      <c r="D13671" s="7"/>
      <c r="E13671" s="7"/>
      <c r="H13671">
        <v>13669.5</v>
      </c>
      <c r="I13671">
        <v>0</v>
      </c>
    </row>
    <row r="13672" spans="1:9">
      <c r="A13672" s="7">
        <v>13670.5</v>
      </c>
      <c r="B13672" s="7">
        <v>0</v>
      </c>
      <c r="C13672" s="7"/>
      <c r="D13672" s="7"/>
      <c r="E13672" s="7"/>
      <c r="H13672">
        <v>13670.5</v>
      </c>
      <c r="I13672">
        <v>0</v>
      </c>
    </row>
    <row r="13673" spans="1:9">
      <c r="A13673" s="7">
        <v>13671.5</v>
      </c>
      <c r="B13673" s="7">
        <v>0</v>
      </c>
      <c r="C13673" s="7"/>
      <c r="D13673" s="7"/>
      <c r="E13673" s="7"/>
      <c r="H13673">
        <v>13671.5</v>
      </c>
      <c r="I13673">
        <v>0</v>
      </c>
    </row>
    <row r="13674" spans="1:9">
      <c r="A13674" s="7">
        <v>13672.5</v>
      </c>
      <c r="B13674" s="7">
        <v>0</v>
      </c>
      <c r="C13674" s="7"/>
      <c r="D13674" s="7"/>
      <c r="E13674" s="7"/>
      <c r="H13674">
        <v>13672.5</v>
      </c>
      <c r="I13674">
        <v>0</v>
      </c>
    </row>
    <row r="13675" spans="1:9">
      <c r="A13675" s="7">
        <v>13673.5</v>
      </c>
      <c r="B13675" s="7">
        <v>0</v>
      </c>
      <c r="C13675" s="7"/>
      <c r="D13675" s="7"/>
      <c r="E13675" s="7"/>
      <c r="H13675">
        <v>13673.5</v>
      </c>
      <c r="I13675">
        <v>0</v>
      </c>
    </row>
    <row r="13676" spans="1:9">
      <c r="A13676" s="7">
        <v>13674.5</v>
      </c>
      <c r="B13676" s="7">
        <v>0</v>
      </c>
      <c r="C13676" s="7"/>
      <c r="D13676" s="7"/>
      <c r="E13676" s="7"/>
      <c r="H13676">
        <v>13674.5</v>
      </c>
      <c r="I13676">
        <v>0</v>
      </c>
    </row>
    <row r="13677" spans="1:9">
      <c r="A13677" s="7">
        <v>13675.5</v>
      </c>
      <c r="B13677" s="7">
        <v>0</v>
      </c>
      <c r="C13677" s="7"/>
      <c r="D13677" s="7"/>
      <c r="E13677" s="7"/>
      <c r="H13677">
        <v>13675.5</v>
      </c>
      <c r="I13677">
        <v>0</v>
      </c>
    </row>
    <row r="13678" spans="1:9">
      <c r="A13678" s="7">
        <v>13676.5</v>
      </c>
      <c r="B13678" s="7">
        <v>0</v>
      </c>
      <c r="C13678" s="7"/>
      <c r="D13678" s="7"/>
      <c r="E13678" s="7"/>
      <c r="H13678">
        <v>13676.5</v>
      </c>
      <c r="I13678">
        <v>0</v>
      </c>
    </row>
    <row r="13679" spans="1:9">
      <c r="A13679" s="7">
        <v>13677.5</v>
      </c>
      <c r="B13679" s="7">
        <v>0</v>
      </c>
      <c r="C13679" s="7"/>
      <c r="D13679" s="7"/>
      <c r="E13679" s="7"/>
      <c r="H13679">
        <v>13677.5</v>
      </c>
      <c r="I13679">
        <v>0</v>
      </c>
    </row>
    <row r="13680" spans="1:9">
      <c r="A13680" s="7">
        <v>13678.5</v>
      </c>
      <c r="B13680" s="7">
        <v>0</v>
      </c>
      <c r="C13680" s="7"/>
      <c r="D13680" s="7"/>
      <c r="E13680" s="7"/>
      <c r="H13680">
        <v>13678.5</v>
      </c>
      <c r="I13680">
        <v>0</v>
      </c>
    </row>
    <row r="13681" spans="1:9">
      <c r="A13681" s="7">
        <v>13679.5</v>
      </c>
      <c r="B13681" s="7">
        <v>0</v>
      </c>
      <c r="C13681" s="7"/>
      <c r="D13681" s="7"/>
      <c r="E13681" s="7"/>
      <c r="H13681">
        <v>13679.5</v>
      </c>
      <c r="I13681">
        <v>0</v>
      </c>
    </row>
    <row r="13682" spans="1:9">
      <c r="A13682" s="7">
        <v>13680.5</v>
      </c>
      <c r="B13682" s="7">
        <v>0</v>
      </c>
      <c r="C13682" s="7"/>
      <c r="D13682" s="7"/>
      <c r="E13682" s="7"/>
      <c r="H13682">
        <v>13680.5</v>
      </c>
      <c r="I13682">
        <v>0</v>
      </c>
    </row>
    <row r="13683" spans="1:9">
      <c r="A13683" s="7">
        <v>13681.5</v>
      </c>
      <c r="B13683" s="7">
        <v>0</v>
      </c>
      <c r="C13683" s="7"/>
      <c r="D13683" s="7"/>
      <c r="E13683" s="7"/>
      <c r="H13683">
        <v>13681.5</v>
      </c>
      <c r="I13683">
        <v>0</v>
      </c>
    </row>
    <row r="13684" spans="1:9">
      <c r="A13684" s="7">
        <v>13682.5</v>
      </c>
      <c r="B13684" s="7">
        <v>0</v>
      </c>
      <c r="C13684" s="7"/>
      <c r="D13684" s="7"/>
      <c r="E13684" s="7"/>
      <c r="H13684">
        <v>13682.5</v>
      </c>
      <c r="I13684">
        <v>0</v>
      </c>
    </row>
    <row r="13685" spans="1:9">
      <c r="A13685" s="7">
        <v>13683.5</v>
      </c>
      <c r="B13685" s="7">
        <v>0</v>
      </c>
      <c r="C13685" s="7"/>
      <c r="D13685" s="7"/>
      <c r="E13685" s="7"/>
      <c r="H13685">
        <v>13683.5</v>
      </c>
      <c r="I13685">
        <v>0</v>
      </c>
    </row>
    <row r="13686" spans="1:9">
      <c r="A13686" s="7">
        <v>13684.5</v>
      </c>
      <c r="B13686" s="7">
        <v>0</v>
      </c>
      <c r="C13686" s="7"/>
      <c r="D13686" s="7"/>
      <c r="E13686" s="7"/>
      <c r="H13686">
        <v>13684.5</v>
      </c>
      <c r="I13686">
        <v>0</v>
      </c>
    </row>
    <row r="13687" spans="1:9">
      <c r="A13687" s="7">
        <v>13685.5</v>
      </c>
      <c r="B13687" s="7">
        <v>0</v>
      </c>
      <c r="C13687" s="7"/>
      <c r="D13687" s="7"/>
      <c r="E13687" s="7"/>
      <c r="H13687">
        <v>13685.5</v>
      </c>
      <c r="I13687">
        <v>0</v>
      </c>
    </row>
    <row r="13688" spans="1:9">
      <c r="A13688" s="7">
        <v>13686.5</v>
      </c>
      <c r="B13688" s="7">
        <v>0</v>
      </c>
      <c r="C13688" s="7"/>
      <c r="D13688" s="7"/>
      <c r="E13688" s="7"/>
      <c r="H13688">
        <v>13686.5</v>
      </c>
      <c r="I13688">
        <v>0</v>
      </c>
    </row>
    <row r="13689" spans="1:9">
      <c r="A13689" s="7">
        <v>13687.5</v>
      </c>
      <c r="B13689" s="7">
        <v>0</v>
      </c>
      <c r="C13689" s="7"/>
      <c r="D13689" s="7"/>
      <c r="E13689" s="7"/>
      <c r="H13689">
        <v>13687.5</v>
      </c>
      <c r="I13689">
        <v>0</v>
      </c>
    </row>
    <row r="13690" spans="1:9">
      <c r="A13690" s="7">
        <v>13688.5</v>
      </c>
      <c r="B13690" s="7">
        <v>0</v>
      </c>
      <c r="C13690" s="7"/>
      <c r="D13690" s="7"/>
      <c r="E13690" s="7"/>
      <c r="H13690">
        <v>13688.5</v>
      </c>
      <c r="I13690">
        <v>0</v>
      </c>
    </row>
    <row r="13691" spans="1:9">
      <c r="A13691" s="7">
        <v>13689.5</v>
      </c>
      <c r="B13691" s="7">
        <v>0</v>
      </c>
      <c r="C13691" s="7"/>
      <c r="D13691" s="7"/>
      <c r="E13691" s="7"/>
      <c r="H13691">
        <v>13689.5</v>
      </c>
      <c r="I13691">
        <v>0</v>
      </c>
    </row>
    <row r="13692" spans="1:9">
      <c r="A13692" s="7">
        <v>13690.5</v>
      </c>
      <c r="B13692" s="7">
        <v>0</v>
      </c>
      <c r="C13692" s="7"/>
      <c r="D13692" s="7"/>
      <c r="E13692" s="7"/>
      <c r="H13692">
        <v>13690.5</v>
      </c>
      <c r="I13692">
        <v>0</v>
      </c>
    </row>
    <row r="13693" spans="1:9">
      <c r="A13693" s="7">
        <v>13691.5</v>
      </c>
      <c r="B13693" s="7">
        <v>0</v>
      </c>
      <c r="C13693" s="7"/>
      <c r="D13693" s="7"/>
      <c r="E13693" s="7"/>
      <c r="H13693">
        <v>13691.5</v>
      </c>
      <c r="I13693">
        <v>0</v>
      </c>
    </row>
    <row r="13694" spans="1:9">
      <c r="A13694" s="7">
        <v>13692.5</v>
      </c>
      <c r="B13694" s="7">
        <v>0</v>
      </c>
      <c r="C13694" s="7"/>
      <c r="D13694" s="7"/>
      <c r="E13694" s="7"/>
      <c r="H13694">
        <v>13692.5</v>
      </c>
      <c r="I13694">
        <v>0</v>
      </c>
    </row>
    <row r="13695" spans="1:9">
      <c r="A13695" s="7">
        <v>13693.5</v>
      </c>
      <c r="B13695" s="7">
        <v>0</v>
      </c>
      <c r="C13695" s="7"/>
      <c r="D13695" s="7"/>
      <c r="E13695" s="7"/>
      <c r="H13695">
        <v>13693.5</v>
      </c>
      <c r="I13695">
        <v>0</v>
      </c>
    </row>
    <row r="13696" spans="1:9">
      <c r="A13696" s="7">
        <v>13694.5</v>
      </c>
      <c r="B13696" s="7">
        <v>0</v>
      </c>
      <c r="C13696" s="7"/>
      <c r="D13696" s="7"/>
      <c r="E13696" s="7"/>
      <c r="H13696">
        <v>13694.5</v>
      </c>
      <c r="I13696">
        <v>0</v>
      </c>
    </row>
    <row r="13697" spans="1:9">
      <c r="A13697" s="7">
        <v>13695.5</v>
      </c>
      <c r="B13697" s="7">
        <v>0</v>
      </c>
      <c r="C13697" s="7"/>
      <c r="D13697" s="7"/>
      <c r="E13697" s="7"/>
      <c r="H13697">
        <v>13695.5</v>
      </c>
      <c r="I13697">
        <v>0</v>
      </c>
    </row>
    <row r="13698" spans="1:9">
      <c r="A13698" s="7">
        <v>13696.5</v>
      </c>
      <c r="B13698" s="7">
        <v>0</v>
      </c>
      <c r="C13698" s="7"/>
      <c r="D13698" s="7"/>
      <c r="E13698" s="7"/>
      <c r="H13698">
        <v>13696.5</v>
      </c>
      <c r="I13698">
        <v>0</v>
      </c>
    </row>
    <row r="13699" spans="1:9">
      <c r="A13699" s="7">
        <v>13697.5</v>
      </c>
      <c r="B13699" s="7">
        <v>0</v>
      </c>
      <c r="C13699" s="7"/>
      <c r="D13699" s="7"/>
      <c r="E13699" s="7"/>
      <c r="H13699">
        <v>13697.5</v>
      </c>
      <c r="I13699">
        <v>0</v>
      </c>
    </row>
    <row r="13700" spans="1:9">
      <c r="A13700" s="7">
        <v>13698.5</v>
      </c>
      <c r="B13700" s="7">
        <v>0</v>
      </c>
      <c r="C13700" s="7"/>
      <c r="D13700" s="7"/>
      <c r="E13700" s="7"/>
      <c r="H13700">
        <v>13698.5</v>
      </c>
      <c r="I13700">
        <v>0</v>
      </c>
    </row>
    <row r="13701" spans="1:9">
      <c r="A13701" s="7">
        <v>13699.5</v>
      </c>
      <c r="B13701" s="7">
        <v>0</v>
      </c>
      <c r="C13701" s="7"/>
      <c r="D13701" s="7"/>
      <c r="E13701" s="7"/>
      <c r="H13701">
        <v>13699.5</v>
      </c>
      <c r="I13701">
        <v>0</v>
      </c>
    </row>
    <row r="13702" spans="1:9">
      <c r="A13702" s="7">
        <v>13700.5</v>
      </c>
      <c r="B13702" s="7">
        <v>0</v>
      </c>
      <c r="C13702" s="7"/>
      <c r="D13702" s="7"/>
      <c r="E13702" s="7"/>
      <c r="H13702">
        <v>13700.5</v>
      </c>
      <c r="I13702">
        <v>0</v>
      </c>
    </row>
    <row r="13703" spans="1:9">
      <c r="A13703" s="7">
        <v>13701.5</v>
      </c>
      <c r="B13703" s="7">
        <v>0</v>
      </c>
      <c r="C13703" s="7"/>
      <c r="D13703" s="7"/>
      <c r="E13703" s="7"/>
      <c r="H13703">
        <v>13701.5</v>
      </c>
      <c r="I13703">
        <v>0</v>
      </c>
    </row>
    <row r="13704" spans="1:9">
      <c r="A13704" s="7">
        <v>13702.5</v>
      </c>
      <c r="B13704" s="7">
        <v>0</v>
      </c>
      <c r="C13704" s="7"/>
      <c r="D13704" s="7"/>
      <c r="E13704" s="7"/>
      <c r="H13704">
        <v>13702.5</v>
      </c>
      <c r="I13704">
        <v>0</v>
      </c>
    </row>
    <row r="13705" spans="1:9">
      <c r="A13705" s="7">
        <v>13703.5</v>
      </c>
      <c r="B13705" s="7">
        <v>0</v>
      </c>
      <c r="C13705" s="7"/>
      <c r="D13705" s="7"/>
      <c r="E13705" s="7"/>
      <c r="H13705">
        <v>13703.5</v>
      </c>
      <c r="I13705">
        <v>0</v>
      </c>
    </row>
    <row r="13706" spans="1:9">
      <c r="A13706" s="7">
        <v>13704.5</v>
      </c>
      <c r="B13706" s="7">
        <v>0</v>
      </c>
      <c r="C13706" s="7"/>
      <c r="D13706" s="7"/>
      <c r="E13706" s="7"/>
      <c r="H13706">
        <v>13704.5</v>
      </c>
      <c r="I13706">
        <v>0</v>
      </c>
    </row>
    <row r="13707" spans="1:9">
      <c r="A13707" s="7">
        <v>13705.5</v>
      </c>
      <c r="B13707" s="7">
        <v>0</v>
      </c>
      <c r="C13707" s="7"/>
      <c r="D13707" s="7"/>
      <c r="E13707" s="7"/>
      <c r="H13707">
        <v>13705.5</v>
      </c>
      <c r="I13707">
        <v>0</v>
      </c>
    </row>
    <row r="13708" spans="1:9">
      <c r="A13708" s="7">
        <v>13706.5</v>
      </c>
      <c r="B13708" s="7">
        <v>0</v>
      </c>
      <c r="C13708" s="7"/>
      <c r="D13708" s="7"/>
      <c r="E13708" s="7"/>
      <c r="H13708">
        <v>13706.5</v>
      </c>
      <c r="I13708">
        <v>0</v>
      </c>
    </row>
    <row r="13709" spans="1:9">
      <c r="A13709" s="7">
        <v>13707.5</v>
      </c>
      <c r="B13709" s="7">
        <v>0</v>
      </c>
      <c r="C13709" s="7"/>
      <c r="D13709" s="7"/>
      <c r="E13709" s="7"/>
      <c r="H13709">
        <v>13707.5</v>
      </c>
      <c r="I13709">
        <v>0</v>
      </c>
    </row>
    <row r="13710" spans="1:9">
      <c r="A13710" s="7">
        <v>13708.5</v>
      </c>
      <c r="B13710" s="7">
        <v>0</v>
      </c>
      <c r="C13710" s="7"/>
      <c r="D13710" s="7"/>
      <c r="E13710" s="7"/>
      <c r="H13710">
        <v>13708.5</v>
      </c>
      <c r="I13710">
        <v>0</v>
      </c>
    </row>
    <row r="13711" spans="1:9">
      <c r="A13711" s="7">
        <v>13709.5</v>
      </c>
      <c r="B13711" s="7">
        <v>0</v>
      </c>
      <c r="C13711" s="7"/>
      <c r="D13711" s="7"/>
      <c r="E13711" s="7"/>
      <c r="H13711">
        <v>13709.5</v>
      </c>
      <c r="I13711">
        <v>0</v>
      </c>
    </row>
    <row r="13712" spans="1:9">
      <c r="A13712" s="7">
        <v>13710.5</v>
      </c>
      <c r="B13712" s="7">
        <v>0</v>
      </c>
      <c r="C13712" s="7"/>
      <c r="D13712" s="7"/>
      <c r="E13712" s="7"/>
      <c r="H13712">
        <v>13710.5</v>
      </c>
      <c r="I13712">
        <v>0</v>
      </c>
    </row>
    <row r="13713" spans="1:9">
      <c r="A13713" s="7">
        <v>13711.5</v>
      </c>
      <c r="B13713" s="7">
        <v>0</v>
      </c>
      <c r="C13713" s="7"/>
      <c r="D13713" s="7"/>
      <c r="E13713" s="7"/>
      <c r="H13713">
        <v>13711.5</v>
      </c>
      <c r="I13713">
        <v>0</v>
      </c>
    </row>
    <row r="13714" spans="1:9">
      <c r="A13714" s="7">
        <v>13712.5</v>
      </c>
      <c r="B13714" s="7">
        <v>0</v>
      </c>
      <c r="C13714" s="7"/>
      <c r="D13714" s="7"/>
      <c r="E13714" s="7"/>
      <c r="H13714">
        <v>13712.5</v>
      </c>
      <c r="I13714">
        <v>0</v>
      </c>
    </row>
    <row r="13715" spans="1:9">
      <c r="A13715" s="7">
        <v>13713.5</v>
      </c>
      <c r="B13715" s="7">
        <v>0</v>
      </c>
      <c r="C13715" s="7"/>
      <c r="D13715" s="7"/>
      <c r="E13715" s="7"/>
      <c r="H13715">
        <v>13713.5</v>
      </c>
      <c r="I13715">
        <v>0</v>
      </c>
    </row>
    <row r="13716" spans="1:9">
      <c r="A13716" s="7">
        <v>13714.5</v>
      </c>
      <c r="B13716" s="7">
        <v>0</v>
      </c>
      <c r="C13716" s="7"/>
      <c r="D13716" s="7"/>
      <c r="E13716" s="7"/>
      <c r="H13716">
        <v>13714.5</v>
      </c>
      <c r="I13716">
        <v>0</v>
      </c>
    </row>
    <row r="13717" spans="1:9">
      <c r="A13717" s="7">
        <v>13715.5</v>
      </c>
      <c r="B13717" s="7">
        <v>0</v>
      </c>
      <c r="C13717" s="7"/>
      <c r="D13717" s="7"/>
      <c r="E13717" s="7"/>
      <c r="H13717">
        <v>13715.5</v>
      </c>
      <c r="I13717">
        <v>0</v>
      </c>
    </row>
    <row r="13718" spans="1:9">
      <c r="A13718" s="7">
        <v>13716.5</v>
      </c>
      <c r="B13718" s="7">
        <v>0</v>
      </c>
      <c r="C13718" s="7"/>
      <c r="D13718" s="7"/>
      <c r="E13718" s="7"/>
      <c r="H13718">
        <v>13716.5</v>
      </c>
      <c r="I13718">
        <v>0</v>
      </c>
    </row>
    <row r="13719" spans="1:9">
      <c r="A13719" s="7">
        <v>13717.5</v>
      </c>
      <c r="B13719" s="7">
        <v>0</v>
      </c>
      <c r="C13719" s="7"/>
      <c r="D13719" s="7"/>
      <c r="E13719" s="7"/>
      <c r="H13719">
        <v>13717.5</v>
      </c>
      <c r="I13719">
        <v>0</v>
      </c>
    </row>
    <row r="13720" spans="1:9">
      <c r="A13720" s="7">
        <v>13718.5</v>
      </c>
      <c r="B13720" s="7">
        <v>0</v>
      </c>
      <c r="C13720" s="7"/>
      <c r="D13720" s="7"/>
      <c r="E13720" s="7"/>
      <c r="H13720">
        <v>13718.5</v>
      </c>
      <c r="I13720">
        <v>0</v>
      </c>
    </row>
    <row r="13721" spans="1:9">
      <c r="A13721" s="7">
        <v>13719.5</v>
      </c>
      <c r="B13721" s="7">
        <v>0</v>
      </c>
      <c r="C13721" s="7"/>
      <c r="D13721" s="7"/>
      <c r="E13721" s="7"/>
      <c r="H13721">
        <v>13719.5</v>
      </c>
      <c r="I13721">
        <v>0</v>
      </c>
    </row>
    <row r="13722" spans="1:9">
      <c r="A13722" s="7">
        <v>13720.5</v>
      </c>
      <c r="B13722" s="7">
        <v>0</v>
      </c>
      <c r="C13722" s="7"/>
      <c r="D13722" s="7"/>
      <c r="E13722" s="7"/>
      <c r="H13722">
        <v>13720.5</v>
      </c>
      <c r="I13722">
        <v>0</v>
      </c>
    </row>
    <row r="13723" spans="1:9">
      <c r="A13723" s="7">
        <v>13721.5</v>
      </c>
      <c r="B13723" s="7">
        <v>0</v>
      </c>
      <c r="C13723" s="7"/>
      <c r="D13723" s="7"/>
      <c r="E13723" s="7"/>
      <c r="H13723">
        <v>13721.5</v>
      </c>
      <c r="I13723">
        <v>0</v>
      </c>
    </row>
    <row r="13724" spans="1:9">
      <c r="A13724" s="7">
        <v>13722.5</v>
      </c>
      <c r="B13724" s="7">
        <v>0</v>
      </c>
      <c r="C13724" s="7"/>
      <c r="D13724" s="7"/>
      <c r="E13724" s="7"/>
      <c r="H13724">
        <v>13722.5</v>
      </c>
      <c r="I13724">
        <v>0</v>
      </c>
    </row>
    <row r="13725" spans="1:9">
      <c r="A13725" s="7">
        <v>13723.5</v>
      </c>
      <c r="B13725" s="7">
        <v>0</v>
      </c>
      <c r="C13725" s="7"/>
      <c r="D13725" s="7"/>
      <c r="E13725" s="7"/>
      <c r="H13725">
        <v>13723.5</v>
      </c>
      <c r="I13725">
        <v>0</v>
      </c>
    </row>
    <row r="13726" spans="1:9">
      <c r="A13726" s="7">
        <v>13724.5</v>
      </c>
      <c r="B13726" s="7">
        <v>0</v>
      </c>
      <c r="C13726" s="7"/>
      <c r="D13726" s="7"/>
      <c r="E13726" s="7"/>
      <c r="H13726">
        <v>13724.5</v>
      </c>
      <c r="I13726">
        <v>0</v>
      </c>
    </row>
    <row r="13727" spans="1:9">
      <c r="A13727" s="7">
        <v>13725.5</v>
      </c>
      <c r="B13727" s="7">
        <v>0</v>
      </c>
      <c r="C13727" s="7"/>
      <c r="D13727" s="7"/>
      <c r="E13727" s="7"/>
      <c r="H13727">
        <v>13725.5</v>
      </c>
      <c r="I13727">
        <v>0</v>
      </c>
    </row>
    <row r="13728" spans="1:9">
      <c r="A13728" s="7">
        <v>13726.5</v>
      </c>
      <c r="B13728" s="7">
        <v>0</v>
      </c>
      <c r="C13728" s="7"/>
      <c r="D13728" s="7"/>
      <c r="E13728" s="7"/>
      <c r="H13728">
        <v>13726.5</v>
      </c>
      <c r="I13728">
        <v>0</v>
      </c>
    </row>
    <row r="13729" spans="1:9">
      <c r="A13729" s="7">
        <v>13727.5</v>
      </c>
      <c r="B13729" s="7">
        <v>0</v>
      </c>
      <c r="C13729" s="7"/>
      <c r="D13729" s="7"/>
      <c r="E13729" s="7"/>
      <c r="H13729">
        <v>13727.5</v>
      </c>
      <c r="I13729">
        <v>0</v>
      </c>
    </row>
    <row r="13730" spans="1:9">
      <c r="A13730" s="7">
        <v>13728.5</v>
      </c>
      <c r="B13730" s="7">
        <v>0</v>
      </c>
      <c r="C13730" s="7"/>
      <c r="D13730" s="7"/>
      <c r="E13730" s="7"/>
      <c r="H13730">
        <v>13728.5</v>
      </c>
      <c r="I13730">
        <v>0</v>
      </c>
    </row>
    <row r="13731" spans="1:9">
      <c r="A13731" s="7">
        <v>13729.5</v>
      </c>
      <c r="B13731" s="7">
        <v>0</v>
      </c>
      <c r="C13731" s="7"/>
      <c r="D13731" s="7"/>
      <c r="E13731" s="7"/>
      <c r="H13731">
        <v>13729.5</v>
      </c>
      <c r="I13731">
        <v>0</v>
      </c>
    </row>
    <row r="13732" spans="1:9">
      <c r="A13732" s="7">
        <v>13730.5</v>
      </c>
      <c r="B13732" s="7">
        <v>0</v>
      </c>
      <c r="C13732" s="7"/>
      <c r="D13732" s="7"/>
      <c r="E13732" s="7"/>
      <c r="H13732">
        <v>13730.5</v>
      </c>
      <c r="I13732">
        <v>0</v>
      </c>
    </row>
    <row r="13733" spans="1:9">
      <c r="A13733" s="7">
        <v>13731.5</v>
      </c>
      <c r="B13733" s="7">
        <v>0</v>
      </c>
      <c r="C13733" s="7"/>
      <c r="D13733" s="7"/>
      <c r="E13733" s="7"/>
      <c r="H13733">
        <v>13731.5</v>
      </c>
      <c r="I13733">
        <v>0</v>
      </c>
    </row>
    <row r="13734" spans="1:9">
      <c r="A13734" s="7">
        <v>13732.5</v>
      </c>
      <c r="B13734" s="7">
        <v>0</v>
      </c>
      <c r="C13734" s="7"/>
      <c r="D13734" s="7"/>
      <c r="E13734" s="7"/>
      <c r="H13734">
        <v>13732.5</v>
      </c>
      <c r="I13734">
        <v>0</v>
      </c>
    </row>
    <row r="13735" spans="1:9">
      <c r="A13735" s="7">
        <v>13733.5</v>
      </c>
      <c r="B13735" s="7">
        <v>0</v>
      </c>
      <c r="C13735" s="7"/>
      <c r="D13735" s="7"/>
      <c r="E13735" s="7"/>
      <c r="H13735">
        <v>13733.5</v>
      </c>
      <c r="I13735">
        <v>0</v>
      </c>
    </row>
    <row r="13736" spans="1:9">
      <c r="A13736" s="7">
        <v>13734.5</v>
      </c>
      <c r="B13736" s="7">
        <v>0</v>
      </c>
      <c r="C13736" s="7"/>
      <c r="D13736" s="7"/>
      <c r="E13736" s="7"/>
      <c r="H13736">
        <v>13734.5</v>
      </c>
      <c r="I13736">
        <v>0</v>
      </c>
    </row>
    <row r="13737" spans="1:9">
      <c r="A13737" s="7">
        <v>13735.5</v>
      </c>
      <c r="B13737" s="7">
        <v>0</v>
      </c>
      <c r="C13737" s="7"/>
      <c r="D13737" s="7"/>
      <c r="E13737" s="7"/>
      <c r="H13737">
        <v>13735.5</v>
      </c>
      <c r="I13737">
        <v>0</v>
      </c>
    </row>
    <row r="13738" spans="1:9">
      <c r="A13738" s="7">
        <v>13736.5</v>
      </c>
      <c r="B13738" s="7">
        <v>0</v>
      </c>
      <c r="C13738" s="7"/>
      <c r="D13738" s="7"/>
      <c r="E13738" s="7"/>
      <c r="H13738">
        <v>13736.5</v>
      </c>
      <c r="I13738">
        <v>0</v>
      </c>
    </row>
    <row r="13739" spans="1:9">
      <c r="A13739" s="7">
        <v>13737.5</v>
      </c>
      <c r="B13739" s="7">
        <v>0</v>
      </c>
      <c r="C13739" s="7"/>
      <c r="D13739" s="7"/>
      <c r="E13739" s="7"/>
      <c r="H13739">
        <v>13737.5</v>
      </c>
      <c r="I13739">
        <v>0</v>
      </c>
    </row>
    <row r="13740" spans="1:9">
      <c r="A13740" s="7">
        <v>13738.5</v>
      </c>
      <c r="B13740" s="7">
        <v>0</v>
      </c>
      <c r="C13740" s="7"/>
      <c r="D13740" s="7"/>
      <c r="E13740" s="7"/>
      <c r="H13740">
        <v>13738.5</v>
      </c>
      <c r="I13740">
        <v>0</v>
      </c>
    </row>
    <row r="13741" spans="1:9">
      <c r="A13741" s="7">
        <v>13739.5</v>
      </c>
      <c r="B13741" s="7">
        <v>0</v>
      </c>
      <c r="C13741" s="7"/>
      <c r="D13741" s="7"/>
      <c r="E13741" s="7"/>
      <c r="H13741">
        <v>13739.5</v>
      </c>
      <c r="I13741">
        <v>0</v>
      </c>
    </row>
    <row r="13742" spans="1:9">
      <c r="A13742" s="7">
        <v>13740.5</v>
      </c>
      <c r="B13742" s="7">
        <v>0</v>
      </c>
      <c r="C13742" s="7"/>
      <c r="D13742" s="7"/>
      <c r="E13742" s="7"/>
      <c r="H13742">
        <v>13740.5</v>
      </c>
      <c r="I13742">
        <v>0</v>
      </c>
    </row>
    <row r="13743" spans="1:9">
      <c r="A13743" s="7">
        <v>13741.5</v>
      </c>
      <c r="B13743" s="7">
        <v>0</v>
      </c>
      <c r="C13743" s="7"/>
      <c r="D13743" s="7"/>
      <c r="E13743" s="7"/>
      <c r="H13743">
        <v>13741.5</v>
      </c>
      <c r="I13743">
        <v>0</v>
      </c>
    </row>
    <row r="13744" spans="1:9">
      <c r="A13744" s="7">
        <v>13742.5</v>
      </c>
      <c r="B13744" s="7">
        <v>0</v>
      </c>
      <c r="C13744" s="7"/>
      <c r="D13744" s="7"/>
      <c r="E13744" s="7"/>
      <c r="H13744">
        <v>13742.5</v>
      </c>
      <c r="I13744">
        <v>0</v>
      </c>
    </row>
    <row r="13745" spans="1:9">
      <c r="A13745" s="7">
        <v>13743.5</v>
      </c>
      <c r="B13745" s="7">
        <v>0</v>
      </c>
      <c r="C13745" s="7"/>
      <c r="D13745" s="7"/>
      <c r="E13745" s="7"/>
      <c r="H13745">
        <v>13743.5</v>
      </c>
      <c r="I13745">
        <v>0</v>
      </c>
    </row>
    <row r="13746" spans="1:9">
      <c r="A13746" s="7">
        <v>13744.5</v>
      </c>
      <c r="B13746" s="7">
        <v>0</v>
      </c>
      <c r="C13746" s="7"/>
      <c r="D13746" s="7"/>
      <c r="E13746" s="7"/>
      <c r="H13746">
        <v>13744.5</v>
      </c>
      <c r="I13746">
        <v>1</v>
      </c>
    </row>
    <row r="13747" spans="1:9">
      <c r="A13747" s="7">
        <v>13745.5</v>
      </c>
      <c r="B13747" s="7">
        <v>0</v>
      </c>
      <c r="C13747" s="7"/>
      <c r="D13747" s="7"/>
      <c r="E13747" s="7"/>
      <c r="H13747">
        <v>13745.5</v>
      </c>
      <c r="I13747">
        <v>0</v>
      </c>
    </row>
    <row r="13748" spans="1:9">
      <c r="A13748" s="7">
        <v>13746.5</v>
      </c>
      <c r="B13748" s="7">
        <v>0</v>
      </c>
      <c r="C13748" s="7"/>
      <c r="D13748" s="7"/>
      <c r="E13748" s="7"/>
      <c r="H13748">
        <v>13746.5</v>
      </c>
      <c r="I13748">
        <v>0</v>
      </c>
    </row>
    <row r="13749" spans="1:9">
      <c r="A13749" s="7">
        <v>13747.5</v>
      </c>
      <c r="B13749" s="7">
        <v>0</v>
      </c>
      <c r="C13749" s="7"/>
      <c r="D13749" s="7"/>
      <c r="E13749" s="7"/>
      <c r="H13749">
        <v>13747.5</v>
      </c>
      <c r="I13749">
        <v>0</v>
      </c>
    </row>
    <row r="13750" spans="1:9">
      <c r="A13750" s="7">
        <v>13748.5</v>
      </c>
      <c r="B13750" s="7">
        <v>0</v>
      </c>
      <c r="C13750" s="7"/>
      <c r="D13750" s="7"/>
      <c r="E13750" s="7"/>
      <c r="H13750">
        <v>13748.5</v>
      </c>
      <c r="I13750">
        <v>0</v>
      </c>
    </row>
    <row r="13751" spans="1:9">
      <c r="A13751" s="7">
        <v>13749.5</v>
      </c>
      <c r="B13751" s="7">
        <v>0</v>
      </c>
      <c r="C13751" s="7"/>
      <c r="D13751" s="7"/>
      <c r="E13751" s="7"/>
      <c r="H13751">
        <v>13749.5</v>
      </c>
      <c r="I13751">
        <v>0</v>
      </c>
    </row>
    <row r="13752" spans="1:9">
      <c r="A13752" s="7">
        <v>13750.5</v>
      </c>
      <c r="B13752" s="7">
        <v>0</v>
      </c>
      <c r="C13752" s="7"/>
      <c r="D13752" s="7"/>
      <c r="E13752" s="7"/>
      <c r="H13752">
        <v>13750.5</v>
      </c>
      <c r="I13752">
        <v>0</v>
      </c>
    </row>
    <row r="13753" spans="1:9">
      <c r="A13753" s="7">
        <v>13751.5</v>
      </c>
      <c r="B13753" s="7">
        <v>0</v>
      </c>
      <c r="C13753" s="7"/>
      <c r="D13753" s="7"/>
      <c r="E13753" s="7"/>
      <c r="H13753">
        <v>13751.5</v>
      </c>
      <c r="I13753">
        <v>0</v>
      </c>
    </row>
    <row r="13754" spans="1:9">
      <c r="A13754" s="7">
        <v>13752.5</v>
      </c>
      <c r="B13754" s="7">
        <v>0</v>
      </c>
      <c r="C13754" s="7"/>
      <c r="D13754" s="7"/>
      <c r="E13754" s="7"/>
      <c r="H13754">
        <v>13752.5</v>
      </c>
      <c r="I13754">
        <v>0</v>
      </c>
    </row>
    <row r="13755" spans="1:9">
      <c r="A13755" s="7">
        <v>13753.5</v>
      </c>
      <c r="B13755" s="7">
        <v>0</v>
      </c>
      <c r="C13755" s="7"/>
      <c r="D13755" s="7"/>
      <c r="E13755" s="7"/>
      <c r="H13755">
        <v>13753.5</v>
      </c>
      <c r="I13755">
        <v>0</v>
      </c>
    </row>
    <row r="13756" spans="1:9">
      <c r="A13756" s="7">
        <v>13754.5</v>
      </c>
      <c r="B13756" s="7">
        <v>0</v>
      </c>
      <c r="C13756" s="7"/>
      <c r="D13756" s="7"/>
      <c r="E13756" s="7"/>
      <c r="H13756">
        <v>13754.5</v>
      </c>
      <c r="I13756">
        <v>0</v>
      </c>
    </row>
    <row r="13757" spans="1:9">
      <c r="A13757" s="7">
        <v>13755.5</v>
      </c>
      <c r="B13757" s="7">
        <v>0</v>
      </c>
      <c r="C13757" s="7"/>
      <c r="D13757" s="7"/>
      <c r="E13757" s="7"/>
      <c r="H13757">
        <v>13755.5</v>
      </c>
      <c r="I13757">
        <v>0</v>
      </c>
    </row>
    <row r="13758" spans="1:9">
      <c r="A13758" s="7">
        <v>13756.5</v>
      </c>
      <c r="B13758" s="7">
        <v>0</v>
      </c>
      <c r="C13758" s="7"/>
      <c r="D13758" s="7"/>
      <c r="E13758" s="7"/>
      <c r="H13758">
        <v>13756.5</v>
      </c>
      <c r="I13758">
        <v>0</v>
      </c>
    </row>
    <row r="13759" spans="1:9">
      <c r="A13759" s="7">
        <v>13757.5</v>
      </c>
      <c r="B13759" s="7">
        <v>0</v>
      </c>
      <c r="C13759" s="7"/>
      <c r="D13759" s="7"/>
      <c r="E13759" s="7"/>
      <c r="H13759">
        <v>13757.5</v>
      </c>
      <c r="I13759">
        <v>0</v>
      </c>
    </row>
    <row r="13760" spans="1:9">
      <c r="A13760" s="7">
        <v>13758.5</v>
      </c>
      <c r="B13760" s="7">
        <v>0</v>
      </c>
      <c r="C13760" s="7"/>
      <c r="D13760" s="7"/>
      <c r="E13760" s="7"/>
      <c r="H13760">
        <v>13758.5</v>
      </c>
      <c r="I13760">
        <v>0</v>
      </c>
    </row>
    <row r="13761" spans="1:9">
      <c r="A13761" s="7">
        <v>13759.5</v>
      </c>
      <c r="B13761" s="7">
        <v>0</v>
      </c>
      <c r="C13761" s="7"/>
      <c r="D13761" s="7"/>
      <c r="E13761" s="7"/>
      <c r="H13761">
        <v>13759.5</v>
      </c>
      <c r="I13761">
        <v>0</v>
      </c>
    </row>
    <row r="13762" spans="1:9">
      <c r="A13762" s="7">
        <v>13760.5</v>
      </c>
      <c r="B13762" s="7">
        <v>0</v>
      </c>
      <c r="C13762" s="7"/>
      <c r="D13762" s="7"/>
      <c r="E13762" s="7"/>
      <c r="H13762">
        <v>13760.5</v>
      </c>
      <c r="I13762">
        <v>0</v>
      </c>
    </row>
    <row r="13763" spans="1:9">
      <c r="A13763" s="7">
        <v>13761.5</v>
      </c>
      <c r="B13763" s="7">
        <v>0</v>
      </c>
      <c r="C13763" s="7"/>
      <c r="D13763" s="7"/>
      <c r="E13763" s="7"/>
      <c r="H13763">
        <v>13761.5</v>
      </c>
      <c r="I13763">
        <v>0</v>
      </c>
    </row>
    <row r="13764" spans="1:9">
      <c r="A13764" s="7">
        <v>13762.5</v>
      </c>
      <c r="B13764" s="7">
        <v>0</v>
      </c>
      <c r="C13764" s="7"/>
      <c r="D13764" s="7"/>
      <c r="E13764" s="7"/>
      <c r="H13764">
        <v>13762.5</v>
      </c>
      <c r="I13764">
        <v>0</v>
      </c>
    </row>
    <row r="13765" spans="1:9">
      <c r="A13765" s="7">
        <v>13763.5</v>
      </c>
      <c r="B13765" s="7">
        <v>0</v>
      </c>
      <c r="C13765" s="7"/>
      <c r="D13765" s="7"/>
      <c r="E13765" s="7"/>
      <c r="H13765">
        <v>13763.5</v>
      </c>
      <c r="I13765">
        <v>0</v>
      </c>
    </row>
    <row r="13766" spans="1:9">
      <c r="A13766" s="7">
        <v>13764.5</v>
      </c>
      <c r="B13766" s="7">
        <v>0</v>
      </c>
      <c r="C13766" s="7"/>
      <c r="D13766" s="7"/>
      <c r="E13766" s="7"/>
      <c r="H13766">
        <v>13764.5</v>
      </c>
      <c r="I13766">
        <v>0</v>
      </c>
    </row>
    <row r="13767" spans="1:9">
      <c r="A13767" s="7">
        <v>13765.5</v>
      </c>
      <c r="B13767" s="7">
        <v>0</v>
      </c>
      <c r="C13767" s="7"/>
      <c r="D13767" s="7"/>
      <c r="E13767" s="7"/>
      <c r="H13767">
        <v>13765.5</v>
      </c>
      <c r="I13767">
        <v>0</v>
      </c>
    </row>
    <row r="13768" spans="1:9">
      <c r="A13768" s="7">
        <v>13766.5</v>
      </c>
      <c r="B13768" s="7">
        <v>0</v>
      </c>
      <c r="C13768" s="7"/>
      <c r="D13768" s="7"/>
      <c r="E13768" s="7"/>
      <c r="H13768">
        <v>13766.5</v>
      </c>
      <c r="I13768">
        <v>0</v>
      </c>
    </row>
    <row r="13769" spans="1:9">
      <c r="A13769" s="7">
        <v>13767.5</v>
      </c>
      <c r="B13769" s="7">
        <v>0</v>
      </c>
      <c r="C13769" s="7"/>
      <c r="D13769" s="7"/>
      <c r="E13769" s="7"/>
      <c r="H13769">
        <v>13767.5</v>
      </c>
      <c r="I13769">
        <v>0</v>
      </c>
    </row>
    <row r="13770" spans="1:9">
      <c r="A13770" s="7">
        <v>13768.5</v>
      </c>
      <c r="B13770" s="7">
        <v>0</v>
      </c>
      <c r="C13770" s="7"/>
      <c r="D13770" s="7"/>
      <c r="E13770" s="7"/>
      <c r="H13770">
        <v>13768.5</v>
      </c>
      <c r="I13770">
        <v>0</v>
      </c>
    </row>
    <row r="13771" spans="1:9">
      <c r="A13771" s="7">
        <v>13769.5</v>
      </c>
      <c r="B13771" s="7">
        <v>0</v>
      </c>
      <c r="C13771" s="7"/>
      <c r="D13771" s="7"/>
      <c r="E13771" s="7"/>
      <c r="H13771">
        <v>13769.5</v>
      </c>
      <c r="I13771">
        <v>0</v>
      </c>
    </row>
    <row r="13772" spans="1:9">
      <c r="A13772" s="7">
        <v>13770.5</v>
      </c>
      <c r="B13772" s="7">
        <v>0</v>
      </c>
      <c r="C13772" s="7"/>
      <c r="D13772" s="7"/>
      <c r="E13772" s="7"/>
      <c r="H13772">
        <v>13770.5</v>
      </c>
      <c r="I13772">
        <v>0</v>
      </c>
    </row>
    <row r="13773" spans="1:9">
      <c r="A13773" s="7">
        <v>13771.5</v>
      </c>
      <c r="B13773" s="7">
        <v>0</v>
      </c>
      <c r="C13773" s="7"/>
      <c r="D13773" s="7"/>
      <c r="E13773" s="7"/>
      <c r="H13773">
        <v>13771.5</v>
      </c>
      <c r="I13773">
        <v>0</v>
      </c>
    </row>
    <row r="13774" spans="1:9">
      <c r="A13774" s="7">
        <v>13772.5</v>
      </c>
      <c r="B13774" s="7">
        <v>0</v>
      </c>
      <c r="C13774" s="7"/>
      <c r="D13774" s="7"/>
      <c r="E13774" s="7"/>
      <c r="H13774">
        <v>13772.5</v>
      </c>
      <c r="I13774">
        <v>0</v>
      </c>
    </row>
    <row r="13775" spans="1:9">
      <c r="A13775" s="7">
        <v>13773.5</v>
      </c>
      <c r="B13775" s="7">
        <v>0</v>
      </c>
      <c r="C13775" s="7"/>
      <c r="D13775" s="7"/>
      <c r="E13775" s="7"/>
      <c r="H13775">
        <v>13773.5</v>
      </c>
      <c r="I13775">
        <v>0</v>
      </c>
    </row>
    <row r="13776" spans="1:9">
      <c r="A13776" s="7">
        <v>13774.5</v>
      </c>
      <c r="B13776" s="7">
        <v>0</v>
      </c>
      <c r="C13776" s="7"/>
      <c r="D13776" s="7"/>
      <c r="E13776" s="7"/>
      <c r="H13776">
        <v>13774.5</v>
      </c>
      <c r="I13776">
        <v>0</v>
      </c>
    </row>
    <row r="13777" spans="1:9">
      <c r="A13777" s="7">
        <v>13775.5</v>
      </c>
      <c r="B13777" s="7">
        <v>0</v>
      </c>
      <c r="C13777" s="7"/>
      <c r="D13777" s="7"/>
      <c r="E13777" s="7"/>
      <c r="H13777">
        <v>13775.5</v>
      </c>
      <c r="I13777">
        <v>0</v>
      </c>
    </row>
    <row r="13778" spans="1:9">
      <c r="A13778" s="7">
        <v>13776.5</v>
      </c>
      <c r="B13778" s="7">
        <v>0</v>
      </c>
      <c r="C13778" s="7"/>
      <c r="D13778" s="7"/>
      <c r="E13778" s="7"/>
      <c r="H13778">
        <v>13776.5</v>
      </c>
      <c r="I13778">
        <v>0</v>
      </c>
    </row>
    <row r="13779" spans="1:9">
      <c r="A13779" s="7">
        <v>13777.5</v>
      </c>
      <c r="B13779" s="7">
        <v>0</v>
      </c>
      <c r="C13779" s="7"/>
      <c r="D13779" s="7"/>
      <c r="E13779" s="7"/>
      <c r="H13779">
        <v>13777.5</v>
      </c>
      <c r="I13779">
        <v>0</v>
      </c>
    </row>
    <row r="13780" spans="1:9">
      <c r="A13780" s="7">
        <v>13778.5</v>
      </c>
      <c r="B13780" s="7">
        <v>0</v>
      </c>
      <c r="C13780" s="7"/>
      <c r="D13780" s="7"/>
      <c r="E13780" s="7"/>
      <c r="H13780">
        <v>13778.5</v>
      </c>
      <c r="I13780">
        <v>0</v>
      </c>
    </row>
    <row r="13781" spans="1:9">
      <c r="A13781" s="7">
        <v>13779.5</v>
      </c>
      <c r="B13781" s="7">
        <v>0</v>
      </c>
      <c r="C13781" s="7"/>
      <c r="D13781" s="7"/>
      <c r="E13781" s="7"/>
      <c r="H13781">
        <v>13779.5</v>
      </c>
      <c r="I13781">
        <v>0</v>
      </c>
    </row>
    <row r="13782" spans="1:9">
      <c r="A13782" s="7">
        <v>13780.5</v>
      </c>
      <c r="B13782" s="7">
        <v>0</v>
      </c>
      <c r="C13782" s="7"/>
      <c r="D13782" s="7"/>
      <c r="E13782" s="7"/>
      <c r="H13782">
        <v>13780.5</v>
      </c>
      <c r="I13782">
        <v>0</v>
      </c>
    </row>
    <row r="13783" spans="1:9">
      <c r="A13783" s="7">
        <v>13781.5</v>
      </c>
      <c r="B13783" s="7">
        <v>0</v>
      </c>
      <c r="C13783" s="7"/>
      <c r="D13783" s="7"/>
      <c r="E13783" s="7"/>
      <c r="H13783">
        <v>13781.5</v>
      </c>
      <c r="I13783">
        <v>0</v>
      </c>
    </row>
    <row r="13784" spans="1:9">
      <c r="A13784" s="7">
        <v>13782.5</v>
      </c>
      <c r="B13784" s="7">
        <v>0</v>
      </c>
      <c r="C13784" s="7"/>
      <c r="D13784" s="7"/>
      <c r="E13784" s="7"/>
      <c r="H13784">
        <v>13782.5</v>
      </c>
      <c r="I13784">
        <v>0</v>
      </c>
    </row>
    <row r="13785" spans="1:9">
      <c r="A13785" s="7">
        <v>13783.5</v>
      </c>
      <c r="B13785" s="7">
        <v>0</v>
      </c>
      <c r="C13785" s="7"/>
      <c r="D13785" s="7"/>
      <c r="E13785" s="7"/>
      <c r="H13785">
        <v>13783.5</v>
      </c>
      <c r="I13785">
        <v>0</v>
      </c>
    </row>
    <row r="13786" spans="1:9">
      <c r="A13786" s="7">
        <v>13784.5</v>
      </c>
      <c r="B13786" s="7">
        <v>0</v>
      </c>
      <c r="C13786" s="7"/>
      <c r="D13786" s="7"/>
      <c r="E13786" s="7"/>
      <c r="H13786">
        <v>13784.5</v>
      </c>
      <c r="I13786">
        <v>0</v>
      </c>
    </row>
    <row r="13787" spans="1:9">
      <c r="A13787" s="7">
        <v>13785.5</v>
      </c>
      <c r="B13787" s="7">
        <v>0</v>
      </c>
      <c r="C13787" s="7"/>
      <c r="D13787" s="7"/>
      <c r="E13787" s="7"/>
      <c r="H13787">
        <v>13785.5</v>
      </c>
      <c r="I13787">
        <v>0</v>
      </c>
    </row>
    <row r="13788" spans="1:9">
      <c r="A13788" s="7">
        <v>13786.5</v>
      </c>
      <c r="B13788" s="7">
        <v>0</v>
      </c>
      <c r="C13788" s="7"/>
      <c r="D13788" s="7"/>
      <c r="E13788" s="7"/>
      <c r="H13788">
        <v>13786.5</v>
      </c>
      <c r="I13788">
        <v>0</v>
      </c>
    </row>
    <row r="13789" spans="1:9">
      <c r="A13789" s="7">
        <v>13787.5</v>
      </c>
      <c r="B13789" s="7">
        <v>0</v>
      </c>
      <c r="C13789" s="7"/>
      <c r="D13789" s="7"/>
      <c r="E13789" s="7"/>
      <c r="H13789">
        <v>13787.5</v>
      </c>
      <c r="I13789">
        <v>0</v>
      </c>
    </row>
    <row r="13790" spans="1:9">
      <c r="A13790" s="7">
        <v>13788.5</v>
      </c>
      <c r="B13790" s="7">
        <v>0</v>
      </c>
      <c r="C13790" s="7"/>
      <c r="D13790" s="7"/>
      <c r="E13790" s="7"/>
      <c r="H13790">
        <v>13788.5</v>
      </c>
      <c r="I13790">
        <v>0</v>
      </c>
    </row>
    <row r="13791" spans="1:9">
      <c r="A13791" s="7">
        <v>13789.5</v>
      </c>
      <c r="B13791" s="7">
        <v>0</v>
      </c>
      <c r="C13791" s="7"/>
      <c r="D13791" s="7"/>
      <c r="E13791" s="7"/>
      <c r="H13791">
        <v>13789.5</v>
      </c>
      <c r="I13791">
        <v>0</v>
      </c>
    </row>
    <row r="13792" spans="1:9">
      <c r="A13792" s="7">
        <v>13790.5</v>
      </c>
      <c r="B13792" s="7">
        <v>0</v>
      </c>
      <c r="C13792" s="7"/>
      <c r="D13792" s="7"/>
      <c r="E13792" s="7"/>
      <c r="H13792">
        <v>13790.5</v>
      </c>
      <c r="I13792">
        <v>0</v>
      </c>
    </row>
    <row r="13793" spans="1:9">
      <c r="A13793" s="7">
        <v>13791.5</v>
      </c>
      <c r="B13793" s="7">
        <v>0</v>
      </c>
      <c r="C13793" s="7"/>
      <c r="D13793" s="7"/>
      <c r="E13793" s="7"/>
      <c r="H13793">
        <v>13791.5</v>
      </c>
      <c r="I13793">
        <v>0</v>
      </c>
    </row>
    <row r="13794" spans="1:9">
      <c r="A13794" s="7">
        <v>13792.5</v>
      </c>
      <c r="B13794" s="7">
        <v>0</v>
      </c>
      <c r="C13794" s="7"/>
      <c r="D13794" s="7"/>
      <c r="E13794" s="7"/>
      <c r="H13794">
        <v>13792.5</v>
      </c>
      <c r="I13794">
        <v>0</v>
      </c>
    </row>
    <row r="13795" spans="1:9">
      <c r="A13795" s="7">
        <v>13793.5</v>
      </c>
      <c r="B13795" s="7">
        <v>0</v>
      </c>
      <c r="C13795" s="7"/>
      <c r="D13795" s="7"/>
      <c r="E13795" s="7"/>
      <c r="H13795">
        <v>13793.5</v>
      </c>
      <c r="I13795">
        <v>0</v>
      </c>
    </row>
    <row r="13796" spans="1:9">
      <c r="A13796" s="7">
        <v>13794.5</v>
      </c>
      <c r="B13796" s="7">
        <v>0</v>
      </c>
      <c r="C13796" s="7"/>
      <c r="D13796" s="7"/>
      <c r="E13796" s="7"/>
      <c r="H13796">
        <v>13794.5</v>
      </c>
      <c r="I13796">
        <v>0</v>
      </c>
    </row>
    <row r="13797" spans="1:9">
      <c r="A13797" s="7">
        <v>13795.5</v>
      </c>
      <c r="B13797" s="7">
        <v>0</v>
      </c>
      <c r="C13797" s="7"/>
      <c r="D13797" s="7"/>
      <c r="E13797" s="7"/>
      <c r="H13797">
        <v>13795.5</v>
      </c>
      <c r="I13797">
        <v>0</v>
      </c>
    </row>
    <row r="13798" spans="1:9">
      <c r="A13798" s="7">
        <v>13796.5</v>
      </c>
      <c r="B13798" s="7">
        <v>0</v>
      </c>
      <c r="C13798" s="7"/>
      <c r="D13798" s="7"/>
      <c r="E13798" s="7"/>
      <c r="H13798">
        <v>13796.5</v>
      </c>
      <c r="I13798">
        <v>0</v>
      </c>
    </row>
    <row r="13799" spans="1:9">
      <c r="A13799" s="7">
        <v>13797.5</v>
      </c>
      <c r="B13799" s="7">
        <v>0</v>
      </c>
      <c r="C13799" s="7"/>
      <c r="D13799" s="7"/>
      <c r="E13799" s="7"/>
      <c r="H13799">
        <v>13797.5</v>
      </c>
      <c r="I13799">
        <v>0</v>
      </c>
    </row>
    <row r="13800" spans="1:9">
      <c r="A13800" s="7">
        <v>13798.5</v>
      </c>
      <c r="B13800" s="7">
        <v>0</v>
      </c>
      <c r="C13800" s="7"/>
      <c r="D13800" s="7"/>
      <c r="E13800" s="7"/>
      <c r="H13800">
        <v>13798.5</v>
      </c>
      <c r="I13800">
        <v>0</v>
      </c>
    </row>
    <row r="13801" spans="1:9">
      <c r="A13801" s="7">
        <v>13799.5</v>
      </c>
      <c r="B13801" s="7">
        <v>0</v>
      </c>
      <c r="C13801" s="7"/>
      <c r="D13801" s="7"/>
      <c r="E13801" s="7"/>
      <c r="H13801">
        <v>13799.5</v>
      </c>
      <c r="I13801">
        <v>0</v>
      </c>
    </row>
    <row r="13802" spans="1:9">
      <c r="A13802" s="7">
        <v>13800.5</v>
      </c>
      <c r="B13802" s="7">
        <v>0</v>
      </c>
      <c r="C13802" s="7"/>
      <c r="D13802" s="7"/>
      <c r="E13802" s="7"/>
      <c r="H13802">
        <v>13800.5</v>
      </c>
      <c r="I13802">
        <v>0</v>
      </c>
    </row>
    <row r="13803" spans="1:9">
      <c r="A13803" s="7">
        <v>13801.5</v>
      </c>
      <c r="B13803" s="7">
        <v>0</v>
      </c>
      <c r="C13803" s="7"/>
      <c r="D13803" s="7"/>
      <c r="E13803" s="7"/>
      <c r="H13803">
        <v>13801.5</v>
      </c>
      <c r="I13803">
        <v>0</v>
      </c>
    </row>
    <row r="13804" spans="1:9">
      <c r="A13804" s="7">
        <v>13802.5</v>
      </c>
      <c r="B13804" s="7">
        <v>0</v>
      </c>
      <c r="C13804" s="7"/>
      <c r="D13804" s="7"/>
      <c r="E13804" s="7"/>
      <c r="H13804">
        <v>13802.5</v>
      </c>
      <c r="I13804">
        <v>0</v>
      </c>
    </row>
    <row r="13805" spans="1:9">
      <c r="A13805" s="7">
        <v>13803.5</v>
      </c>
      <c r="B13805" s="7">
        <v>0</v>
      </c>
      <c r="C13805" s="7"/>
      <c r="D13805" s="7"/>
      <c r="E13805" s="7"/>
      <c r="H13805">
        <v>13803.5</v>
      </c>
      <c r="I13805">
        <v>0</v>
      </c>
    </row>
    <row r="13806" spans="1:9">
      <c r="A13806" s="7">
        <v>13804.5</v>
      </c>
      <c r="B13806" s="7">
        <v>0</v>
      </c>
      <c r="C13806" s="7"/>
      <c r="D13806" s="7"/>
      <c r="E13806" s="7"/>
      <c r="H13806">
        <v>13804.5</v>
      </c>
      <c r="I13806">
        <v>0</v>
      </c>
    </row>
    <row r="13807" spans="1:9">
      <c r="A13807" s="7">
        <v>13805.5</v>
      </c>
      <c r="B13807" s="7">
        <v>0</v>
      </c>
      <c r="C13807" s="7"/>
      <c r="D13807" s="7"/>
      <c r="E13807" s="7"/>
      <c r="H13807">
        <v>13805.5</v>
      </c>
      <c r="I13807">
        <v>0</v>
      </c>
    </row>
    <row r="13808" spans="1:9">
      <c r="A13808" s="7">
        <v>13806.5</v>
      </c>
      <c r="B13808" s="7">
        <v>0</v>
      </c>
      <c r="C13808" s="7"/>
      <c r="D13808" s="7"/>
      <c r="E13808" s="7"/>
      <c r="H13808">
        <v>13806.5</v>
      </c>
      <c r="I13808">
        <v>0</v>
      </c>
    </row>
    <row r="13809" spans="1:9">
      <c r="A13809" s="7">
        <v>13807.5</v>
      </c>
      <c r="B13809" s="7">
        <v>0</v>
      </c>
      <c r="C13809" s="7"/>
      <c r="D13809" s="7"/>
      <c r="E13809" s="7"/>
      <c r="H13809">
        <v>13807.5</v>
      </c>
      <c r="I13809">
        <v>0</v>
      </c>
    </row>
    <row r="13810" spans="1:9">
      <c r="A13810" s="7">
        <v>13808.5</v>
      </c>
      <c r="B13810" s="7">
        <v>0</v>
      </c>
      <c r="C13810" s="7"/>
      <c r="D13810" s="7"/>
      <c r="E13810" s="7"/>
      <c r="H13810">
        <v>13808.5</v>
      </c>
      <c r="I13810">
        <v>0</v>
      </c>
    </row>
    <row r="13811" spans="1:9">
      <c r="A13811" s="7">
        <v>13809.5</v>
      </c>
      <c r="B13811" s="7">
        <v>0</v>
      </c>
      <c r="C13811" s="7"/>
      <c r="D13811" s="7"/>
      <c r="E13811" s="7"/>
      <c r="H13811">
        <v>13809.5</v>
      </c>
      <c r="I13811">
        <v>0</v>
      </c>
    </row>
    <row r="13812" spans="1:9">
      <c r="A13812" s="7">
        <v>13810.5</v>
      </c>
      <c r="B13812" s="7">
        <v>0</v>
      </c>
      <c r="C13812" s="7"/>
      <c r="D13812" s="7"/>
      <c r="E13812" s="7"/>
      <c r="H13812">
        <v>13810.5</v>
      </c>
      <c r="I13812">
        <v>0</v>
      </c>
    </row>
    <row r="13813" spans="1:9">
      <c r="A13813" s="7">
        <v>13811.5</v>
      </c>
      <c r="B13813" s="7">
        <v>0</v>
      </c>
      <c r="C13813" s="7"/>
      <c r="D13813" s="7"/>
      <c r="E13813" s="7"/>
      <c r="H13813">
        <v>13811.5</v>
      </c>
      <c r="I13813">
        <v>0</v>
      </c>
    </row>
    <row r="13814" spans="1:9">
      <c r="A13814" s="7">
        <v>13812.5</v>
      </c>
      <c r="B13814" s="7">
        <v>0</v>
      </c>
      <c r="C13814" s="7"/>
      <c r="D13814" s="7"/>
      <c r="E13814" s="7"/>
      <c r="H13814">
        <v>13812.5</v>
      </c>
      <c r="I13814">
        <v>0</v>
      </c>
    </row>
    <row r="13815" spans="1:9">
      <c r="A13815" s="7">
        <v>13813.5</v>
      </c>
      <c r="B13815" s="7">
        <v>0</v>
      </c>
      <c r="C13815" s="7"/>
      <c r="D13815" s="7"/>
      <c r="E13815" s="7"/>
      <c r="H13815">
        <v>13813.5</v>
      </c>
      <c r="I13815">
        <v>0</v>
      </c>
    </row>
    <row r="13816" spans="1:9">
      <c r="A13816" s="7">
        <v>13814.5</v>
      </c>
      <c r="B13816" s="7">
        <v>0</v>
      </c>
      <c r="C13816" s="7"/>
      <c r="D13816" s="7"/>
      <c r="E13816" s="7"/>
      <c r="H13816">
        <v>13814.5</v>
      </c>
      <c r="I13816">
        <v>0</v>
      </c>
    </row>
    <row r="13817" spans="1:9">
      <c r="A13817" s="7">
        <v>13815.5</v>
      </c>
      <c r="B13817" s="7">
        <v>0</v>
      </c>
      <c r="C13817" s="7"/>
      <c r="D13817" s="7"/>
      <c r="E13817" s="7"/>
      <c r="H13817">
        <v>13815.5</v>
      </c>
      <c r="I13817">
        <v>0</v>
      </c>
    </row>
    <row r="13818" spans="1:9">
      <c r="A13818" s="7">
        <v>13816.5</v>
      </c>
      <c r="B13818" s="7">
        <v>0</v>
      </c>
      <c r="C13818" s="7"/>
      <c r="D13818" s="7"/>
      <c r="E13818" s="7"/>
      <c r="H13818">
        <v>13816.5</v>
      </c>
      <c r="I13818">
        <v>0</v>
      </c>
    </row>
    <row r="13819" spans="1:9">
      <c r="A13819" s="7">
        <v>13817.5</v>
      </c>
      <c r="B13819" s="7">
        <v>0</v>
      </c>
      <c r="C13819" s="7"/>
      <c r="D13819" s="7"/>
      <c r="E13819" s="7"/>
      <c r="H13819">
        <v>13817.5</v>
      </c>
      <c r="I13819">
        <v>0</v>
      </c>
    </row>
    <row r="13820" spans="1:9">
      <c r="A13820" s="7">
        <v>13818.5</v>
      </c>
      <c r="B13820" s="7">
        <v>0</v>
      </c>
      <c r="C13820" s="7"/>
      <c r="D13820" s="7"/>
      <c r="E13820" s="7"/>
      <c r="H13820">
        <v>13818.5</v>
      </c>
      <c r="I13820">
        <v>0</v>
      </c>
    </row>
    <row r="13821" spans="1:9">
      <c r="A13821" s="7">
        <v>13819.5</v>
      </c>
      <c r="B13821" s="7">
        <v>0</v>
      </c>
      <c r="C13821" s="7"/>
      <c r="D13821" s="7"/>
      <c r="E13821" s="7"/>
      <c r="H13821">
        <v>13819.5</v>
      </c>
      <c r="I13821">
        <v>0</v>
      </c>
    </row>
    <row r="13822" spans="1:9">
      <c r="A13822" s="7">
        <v>13820.5</v>
      </c>
      <c r="B13822" s="7">
        <v>0</v>
      </c>
      <c r="C13822" s="7"/>
      <c r="D13822" s="7"/>
      <c r="E13822" s="7"/>
      <c r="H13822">
        <v>13820.5</v>
      </c>
      <c r="I13822">
        <v>0</v>
      </c>
    </row>
    <row r="13823" spans="1:9">
      <c r="A13823" s="7">
        <v>13821.5</v>
      </c>
      <c r="B13823" s="7">
        <v>0</v>
      </c>
      <c r="C13823" s="7"/>
      <c r="D13823" s="7"/>
      <c r="E13823" s="7"/>
      <c r="H13823">
        <v>13821.5</v>
      </c>
      <c r="I13823">
        <v>0</v>
      </c>
    </row>
    <row r="13824" spans="1:9">
      <c r="A13824" s="7">
        <v>13822.5</v>
      </c>
      <c r="B13824" s="7">
        <v>0</v>
      </c>
      <c r="C13824" s="7"/>
      <c r="D13824" s="7"/>
      <c r="E13824" s="7"/>
      <c r="H13824">
        <v>13822.5</v>
      </c>
      <c r="I13824">
        <v>0</v>
      </c>
    </row>
    <row r="13825" spans="1:9">
      <c r="A13825" s="7">
        <v>13823.5</v>
      </c>
      <c r="B13825" s="7">
        <v>0</v>
      </c>
      <c r="C13825" s="7"/>
      <c r="D13825" s="7"/>
      <c r="E13825" s="7"/>
      <c r="H13825">
        <v>13823.5</v>
      </c>
      <c r="I13825">
        <v>0</v>
      </c>
    </row>
    <row r="13826" spans="1:9">
      <c r="A13826" s="7">
        <v>13824.5</v>
      </c>
      <c r="B13826" s="7">
        <v>0</v>
      </c>
      <c r="C13826" s="7"/>
      <c r="D13826" s="7"/>
      <c r="E13826" s="7"/>
      <c r="H13826">
        <v>13824.5</v>
      </c>
      <c r="I13826">
        <v>0</v>
      </c>
    </row>
    <row r="13827" spans="1:9">
      <c r="A13827" s="7">
        <v>13825.5</v>
      </c>
      <c r="B13827" s="7">
        <v>0</v>
      </c>
      <c r="C13827" s="7"/>
      <c r="D13827" s="7"/>
      <c r="E13827" s="7"/>
      <c r="H13827">
        <v>13825.5</v>
      </c>
      <c r="I13827">
        <v>0</v>
      </c>
    </row>
    <row r="13828" spans="1:9">
      <c r="A13828" s="7">
        <v>13826.5</v>
      </c>
      <c r="B13828" s="7">
        <v>0</v>
      </c>
      <c r="C13828" s="7"/>
      <c r="D13828" s="7"/>
      <c r="E13828" s="7"/>
      <c r="H13828">
        <v>13826.5</v>
      </c>
      <c r="I13828">
        <v>0</v>
      </c>
    </row>
    <row r="13829" spans="1:9">
      <c r="A13829" s="7">
        <v>13827.5</v>
      </c>
      <c r="B13829" s="7">
        <v>0</v>
      </c>
      <c r="C13829" s="7"/>
      <c r="D13829" s="7"/>
      <c r="E13829" s="7"/>
      <c r="H13829">
        <v>13827.5</v>
      </c>
      <c r="I13829">
        <v>0</v>
      </c>
    </row>
    <row r="13830" spans="1:9">
      <c r="A13830" s="7">
        <v>13828.5</v>
      </c>
      <c r="B13830" s="7">
        <v>0</v>
      </c>
      <c r="C13830" s="7"/>
      <c r="D13830" s="7"/>
      <c r="E13830" s="7"/>
      <c r="H13830">
        <v>13828.5</v>
      </c>
      <c r="I13830">
        <v>0</v>
      </c>
    </row>
    <row r="13831" spans="1:9">
      <c r="A13831" s="7">
        <v>13829.5</v>
      </c>
      <c r="B13831" s="7">
        <v>0</v>
      </c>
      <c r="C13831" s="7"/>
      <c r="D13831" s="7"/>
      <c r="E13831" s="7"/>
      <c r="H13831">
        <v>13829.5</v>
      </c>
      <c r="I13831">
        <v>0</v>
      </c>
    </row>
    <row r="13832" spans="1:9">
      <c r="A13832" s="7">
        <v>13830.5</v>
      </c>
      <c r="B13832" s="7">
        <v>0</v>
      </c>
      <c r="C13832" s="7"/>
      <c r="D13832" s="7"/>
      <c r="E13832" s="7"/>
      <c r="H13832">
        <v>13830.5</v>
      </c>
      <c r="I13832">
        <v>0</v>
      </c>
    </row>
    <row r="13833" spans="1:9">
      <c r="A13833" s="7">
        <v>13831.5</v>
      </c>
      <c r="B13833" s="7">
        <v>0</v>
      </c>
      <c r="C13833" s="7"/>
      <c r="D13833" s="7"/>
      <c r="E13833" s="7"/>
      <c r="H13833">
        <v>13831.5</v>
      </c>
      <c r="I13833">
        <v>0</v>
      </c>
    </row>
    <row r="13834" spans="1:9">
      <c r="A13834" s="7">
        <v>13832.5</v>
      </c>
      <c r="B13834" s="7">
        <v>0</v>
      </c>
      <c r="C13834" s="7"/>
      <c r="D13834" s="7"/>
      <c r="E13834" s="7"/>
      <c r="H13834">
        <v>13832.5</v>
      </c>
      <c r="I13834">
        <v>0</v>
      </c>
    </row>
    <row r="13835" spans="1:9">
      <c r="A13835" s="7">
        <v>13833.5</v>
      </c>
      <c r="B13835" s="7">
        <v>0</v>
      </c>
      <c r="C13835" s="7"/>
      <c r="D13835" s="7"/>
      <c r="E13835" s="7"/>
      <c r="H13835">
        <v>13833.5</v>
      </c>
      <c r="I13835">
        <v>0</v>
      </c>
    </row>
    <row r="13836" spans="1:9">
      <c r="A13836" s="7">
        <v>13834.5</v>
      </c>
      <c r="B13836" s="7">
        <v>0</v>
      </c>
      <c r="C13836" s="7"/>
      <c r="D13836" s="7"/>
      <c r="E13836" s="7"/>
      <c r="H13836">
        <v>13834.5</v>
      </c>
      <c r="I13836">
        <v>0</v>
      </c>
    </row>
    <row r="13837" spans="1:9">
      <c r="A13837" s="7">
        <v>13835.5</v>
      </c>
      <c r="B13837" s="7">
        <v>0</v>
      </c>
      <c r="C13837" s="7"/>
      <c r="D13837" s="7"/>
      <c r="E13837" s="7"/>
      <c r="H13837">
        <v>13835.5</v>
      </c>
      <c r="I13837">
        <v>0</v>
      </c>
    </row>
    <row r="13838" spans="1:9">
      <c r="A13838" s="7">
        <v>13836.5</v>
      </c>
      <c r="B13838" s="7">
        <v>0</v>
      </c>
      <c r="C13838" s="7"/>
      <c r="D13838" s="7"/>
      <c r="E13838" s="7"/>
      <c r="H13838">
        <v>13836.5</v>
      </c>
      <c r="I13838">
        <v>0</v>
      </c>
    </row>
    <row r="13839" spans="1:9">
      <c r="A13839" s="7">
        <v>13837.5</v>
      </c>
      <c r="B13839" s="7">
        <v>0</v>
      </c>
      <c r="C13839" s="7"/>
      <c r="D13839" s="7"/>
      <c r="E13839" s="7"/>
      <c r="H13839">
        <v>13837.5</v>
      </c>
      <c r="I13839">
        <v>0</v>
      </c>
    </row>
    <row r="13840" spans="1:9">
      <c r="A13840" s="7">
        <v>13838.5</v>
      </c>
      <c r="B13840" s="7">
        <v>0</v>
      </c>
      <c r="C13840" s="7"/>
      <c r="D13840" s="7"/>
      <c r="E13840" s="7"/>
      <c r="H13840">
        <v>13838.5</v>
      </c>
      <c r="I13840">
        <v>0</v>
      </c>
    </row>
    <row r="13841" spans="1:9">
      <c r="A13841" s="7">
        <v>13839.5</v>
      </c>
      <c r="B13841" s="7">
        <v>0</v>
      </c>
      <c r="C13841" s="7"/>
      <c r="D13841" s="7"/>
      <c r="E13841" s="7"/>
      <c r="H13841">
        <v>13839.5</v>
      </c>
      <c r="I13841">
        <v>0</v>
      </c>
    </row>
    <row r="13842" spans="1:9">
      <c r="A13842" s="7">
        <v>13840.5</v>
      </c>
      <c r="B13842" s="7">
        <v>0</v>
      </c>
      <c r="C13842" s="7"/>
      <c r="D13842" s="7"/>
      <c r="E13842" s="7"/>
      <c r="H13842">
        <v>13840.5</v>
      </c>
      <c r="I13842">
        <v>0</v>
      </c>
    </row>
    <row r="13843" spans="1:9">
      <c r="A13843" s="7">
        <v>13841.5</v>
      </c>
      <c r="B13843" s="7">
        <v>0</v>
      </c>
      <c r="C13843" s="7"/>
      <c r="D13843" s="7"/>
      <c r="E13843" s="7"/>
      <c r="H13843">
        <v>13841.5</v>
      </c>
      <c r="I13843">
        <v>0</v>
      </c>
    </row>
    <row r="13844" spans="1:9">
      <c r="A13844" s="7">
        <v>13842.5</v>
      </c>
      <c r="B13844" s="7">
        <v>0</v>
      </c>
      <c r="C13844" s="7"/>
      <c r="D13844" s="7"/>
      <c r="E13844" s="7"/>
      <c r="H13844">
        <v>13842.5</v>
      </c>
      <c r="I13844">
        <v>0</v>
      </c>
    </row>
    <row r="13845" spans="1:9">
      <c r="A13845" s="7">
        <v>13843.5</v>
      </c>
      <c r="B13845" s="7">
        <v>0</v>
      </c>
      <c r="C13845" s="7"/>
      <c r="D13845" s="7"/>
      <c r="E13845" s="7"/>
      <c r="H13845">
        <v>13843.5</v>
      </c>
      <c r="I13845">
        <v>0</v>
      </c>
    </row>
    <row r="13846" spans="1:9">
      <c r="A13846" s="7">
        <v>13844.5</v>
      </c>
      <c r="B13846" s="7">
        <v>0</v>
      </c>
      <c r="C13846" s="7"/>
      <c r="D13846" s="7"/>
      <c r="E13846" s="7"/>
      <c r="H13846">
        <v>13844.5</v>
      </c>
      <c r="I13846">
        <v>0</v>
      </c>
    </row>
    <row r="13847" spans="1:9">
      <c r="A13847" s="7">
        <v>13845.5</v>
      </c>
      <c r="B13847" s="7">
        <v>0</v>
      </c>
      <c r="C13847" s="7"/>
      <c r="D13847" s="7"/>
      <c r="E13847" s="7"/>
      <c r="H13847">
        <v>13845.5</v>
      </c>
      <c r="I13847">
        <v>1</v>
      </c>
    </row>
    <row r="13848" spans="1:9">
      <c r="A13848" s="7">
        <v>13846.5</v>
      </c>
      <c r="B13848" s="7">
        <v>0</v>
      </c>
      <c r="C13848" s="7"/>
      <c r="D13848" s="7"/>
      <c r="E13848" s="7"/>
      <c r="H13848">
        <v>13846.5</v>
      </c>
      <c r="I13848">
        <v>0</v>
      </c>
    </row>
    <row r="13849" spans="1:9">
      <c r="A13849" s="7">
        <v>13847.5</v>
      </c>
      <c r="B13849" s="7">
        <v>0</v>
      </c>
      <c r="C13849" s="7"/>
      <c r="D13849" s="7"/>
      <c r="E13849" s="7"/>
      <c r="H13849">
        <v>13847.5</v>
      </c>
      <c r="I13849">
        <v>0</v>
      </c>
    </row>
    <row r="13850" spans="1:9">
      <c r="A13850" s="7">
        <v>13848.5</v>
      </c>
      <c r="B13850" s="7">
        <v>0</v>
      </c>
      <c r="C13850" s="7"/>
      <c r="D13850" s="7"/>
      <c r="E13850" s="7"/>
      <c r="H13850">
        <v>13848.5</v>
      </c>
      <c r="I13850">
        <v>0</v>
      </c>
    </row>
    <row r="13851" spans="1:9">
      <c r="A13851" s="7">
        <v>13849.5</v>
      </c>
      <c r="B13851" s="7">
        <v>0</v>
      </c>
      <c r="C13851" s="7"/>
      <c r="D13851" s="7"/>
      <c r="E13851" s="7"/>
      <c r="H13851">
        <v>13849.5</v>
      </c>
      <c r="I13851">
        <v>0</v>
      </c>
    </row>
    <row r="13852" spans="1:9">
      <c r="A13852" s="7">
        <v>13850.5</v>
      </c>
      <c r="B13852" s="7">
        <v>0</v>
      </c>
      <c r="C13852" s="7"/>
      <c r="D13852" s="7"/>
      <c r="E13852" s="7"/>
      <c r="H13852">
        <v>13850.5</v>
      </c>
      <c r="I13852">
        <v>0</v>
      </c>
    </row>
    <row r="13853" spans="1:9">
      <c r="A13853" s="7">
        <v>13851.5</v>
      </c>
      <c r="B13853" s="7">
        <v>0</v>
      </c>
      <c r="C13853" s="7"/>
      <c r="D13853" s="7"/>
      <c r="E13853" s="7"/>
      <c r="H13853">
        <v>13851.5</v>
      </c>
      <c r="I13853">
        <v>0</v>
      </c>
    </row>
    <row r="13854" spans="1:9">
      <c r="A13854" s="7">
        <v>13852.5</v>
      </c>
      <c r="B13854" s="7">
        <v>0</v>
      </c>
      <c r="C13854" s="7"/>
      <c r="D13854" s="7"/>
      <c r="E13854" s="7"/>
      <c r="H13854">
        <v>13852.5</v>
      </c>
      <c r="I13854">
        <v>0</v>
      </c>
    </row>
    <row r="13855" spans="1:9">
      <c r="A13855" s="7">
        <v>13853.5</v>
      </c>
      <c r="B13855" s="7">
        <v>0</v>
      </c>
      <c r="C13855" s="7"/>
      <c r="D13855" s="7"/>
      <c r="E13855" s="7"/>
      <c r="H13855">
        <v>13853.5</v>
      </c>
      <c r="I13855">
        <v>0</v>
      </c>
    </row>
    <row r="13856" spans="1:9">
      <c r="A13856" s="7">
        <v>13854.5</v>
      </c>
      <c r="B13856" s="7">
        <v>0</v>
      </c>
      <c r="C13856" s="7"/>
      <c r="D13856" s="7"/>
      <c r="E13856" s="7"/>
      <c r="H13856">
        <v>13854.5</v>
      </c>
      <c r="I13856">
        <v>0</v>
      </c>
    </row>
    <row r="13857" spans="1:9">
      <c r="A13857" s="7">
        <v>13855.5</v>
      </c>
      <c r="B13857" s="7">
        <v>0</v>
      </c>
      <c r="C13857" s="7"/>
      <c r="D13857" s="7"/>
      <c r="E13857" s="7"/>
      <c r="H13857">
        <v>13855.5</v>
      </c>
      <c r="I13857">
        <v>0</v>
      </c>
    </row>
    <row r="13858" spans="1:9">
      <c r="A13858" s="7">
        <v>13856.5</v>
      </c>
      <c r="B13858" s="7">
        <v>0</v>
      </c>
      <c r="C13858" s="7"/>
      <c r="D13858" s="7"/>
      <c r="E13858" s="7"/>
      <c r="H13858">
        <v>13856.5</v>
      </c>
      <c r="I13858">
        <v>0</v>
      </c>
    </row>
    <row r="13859" spans="1:9">
      <c r="A13859" s="7">
        <v>13857.5</v>
      </c>
      <c r="B13859" s="7">
        <v>0</v>
      </c>
      <c r="C13859" s="7"/>
      <c r="D13859" s="7"/>
      <c r="E13859" s="7"/>
      <c r="H13859">
        <v>13857.5</v>
      </c>
      <c r="I13859">
        <v>0</v>
      </c>
    </row>
    <row r="13860" spans="1:9">
      <c r="A13860" s="7">
        <v>13858.5</v>
      </c>
      <c r="B13860" s="7">
        <v>0</v>
      </c>
      <c r="C13860" s="7"/>
      <c r="D13860" s="7"/>
      <c r="E13860" s="7"/>
      <c r="H13860">
        <v>13858.5</v>
      </c>
      <c r="I13860">
        <v>0</v>
      </c>
    </row>
    <row r="13861" spans="1:9">
      <c r="A13861" s="7">
        <v>13859.5</v>
      </c>
      <c r="B13861" s="7">
        <v>0</v>
      </c>
      <c r="C13861" s="7"/>
      <c r="D13861" s="7"/>
      <c r="E13861" s="7"/>
      <c r="H13861">
        <v>13859.5</v>
      </c>
      <c r="I13861">
        <v>0</v>
      </c>
    </row>
    <row r="13862" spans="1:9">
      <c r="A13862" s="7">
        <v>13860.5</v>
      </c>
      <c r="B13862" s="7">
        <v>0</v>
      </c>
      <c r="C13862" s="7"/>
      <c r="D13862" s="7"/>
      <c r="E13862" s="7"/>
      <c r="H13862">
        <v>13860.5</v>
      </c>
      <c r="I13862">
        <v>0</v>
      </c>
    </row>
    <row r="13863" spans="1:9">
      <c r="A13863" s="7">
        <v>13861.5</v>
      </c>
      <c r="B13863" s="7">
        <v>0</v>
      </c>
      <c r="C13863" s="7"/>
      <c r="D13863" s="7"/>
      <c r="E13863" s="7"/>
      <c r="H13863">
        <v>13861.5</v>
      </c>
      <c r="I13863">
        <v>0</v>
      </c>
    </row>
    <row r="13864" spans="1:9">
      <c r="A13864" s="7">
        <v>13862.5</v>
      </c>
      <c r="B13864" s="7">
        <v>0</v>
      </c>
      <c r="C13864" s="7"/>
      <c r="D13864" s="7"/>
      <c r="E13864" s="7"/>
      <c r="H13864">
        <v>13862.5</v>
      </c>
      <c r="I13864">
        <v>0</v>
      </c>
    </row>
    <row r="13865" spans="1:9">
      <c r="A13865" s="7">
        <v>13863.5</v>
      </c>
      <c r="B13865" s="7">
        <v>0</v>
      </c>
      <c r="C13865" s="7"/>
      <c r="D13865" s="7"/>
      <c r="E13865" s="7"/>
      <c r="H13865">
        <v>13863.5</v>
      </c>
      <c r="I13865">
        <v>0</v>
      </c>
    </row>
    <row r="13866" spans="1:9">
      <c r="A13866" s="7">
        <v>13864.5</v>
      </c>
      <c r="B13866" s="7">
        <v>0</v>
      </c>
      <c r="C13866" s="7"/>
      <c r="D13866" s="7"/>
      <c r="E13866" s="7"/>
      <c r="H13866">
        <v>13864.5</v>
      </c>
      <c r="I13866">
        <v>0</v>
      </c>
    </row>
    <row r="13867" spans="1:9">
      <c r="A13867" s="7">
        <v>13865.5</v>
      </c>
      <c r="B13867" s="7">
        <v>0</v>
      </c>
      <c r="C13867" s="7"/>
      <c r="D13867" s="7"/>
      <c r="E13867" s="7"/>
      <c r="H13867">
        <v>13865.5</v>
      </c>
      <c r="I13867">
        <v>0</v>
      </c>
    </row>
    <row r="13868" spans="1:9">
      <c r="A13868" s="7">
        <v>13866.5</v>
      </c>
      <c r="B13868" s="7">
        <v>0</v>
      </c>
      <c r="C13868" s="7"/>
      <c r="D13868" s="7"/>
      <c r="E13868" s="7"/>
      <c r="H13868">
        <v>13866.5</v>
      </c>
      <c r="I13868">
        <v>0</v>
      </c>
    </row>
    <row r="13869" spans="1:9">
      <c r="A13869" s="7">
        <v>13867.5</v>
      </c>
      <c r="B13869" s="7">
        <v>0</v>
      </c>
      <c r="C13869" s="7"/>
      <c r="D13869" s="7"/>
      <c r="E13869" s="7"/>
      <c r="H13869">
        <v>13867.5</v>
      </c>
      <c r="I13869">
        <v>0</v>
      </c>
    </row>
    <row r="13870" spans="1:9">
      <c r="A13870" s="7">
        <v>13868.5</v>
      </c>
      <c r="B13870" s="7">
        <v>0</v>
      </c>
      <c r="C13870" s="7"/>
      <c r="D13870" s="7"/>
      <c r="E13870" s="7"/>
      <c r="H13870">
        <v>13868.5</v>
      </c>
      <c r="I13870">
        <v>0</v>
      </c>
    </row>
    <row r="13871" spans="1:9">
      <c r="A13871" s="7">
        <v>13869.5</v>
      </c>
      <c r="B13871" s="7">
        <v>0</v>
      </c>
      <c r="C13871" s="7"/>
      <c r="D13871" s="7"/>
      <c r="E13871" s="7"/>
      <c r="H13871">
        <v>13869.5</v>
      </c>
      <c r="I13871">
        <v>0</v>
      </c>
    </row>
    <row r="13872" spans="1:9">
      <c r="A13872" s="7">
        <v>13870.5</v>
      </c>
      <c r="B13872" s="7">
        <v>0</v>
      </c>
      <c r="C13872" s="7"/>
      <c r="D13872" s="7"/>
      <c r="E13872" s="7"/>
      <c r="H13872">
        <v>13870.5</v>
      </c>
      <c r="I13872">
        <v>0</v>
      </c>
    </row>
    <row r="13873" spans="1:9">
      <c r="A13873" s="7">
        <v>13871.5</v>
      </c>
      <c r="B13873" s="7">
        <v>0</v>
      </c>
      <c r="C13873" s="7"/>
      <c r="D13873" s="7"/>
      <c r="E13873" s="7"/>
      <c r="H13873">
        <v>13871.5</v>
      </c>
      <c r="I13873">
        <v>0</v>
      </c>
    </row>
    <row r="13874" spans="1:9">
      <c r="A13874" s="7">
        <v>13872.5</v>
      </c>
      <c r="B13874" s="7">
        <v>0</v>
      </c>
      <c r="C13874" s="7"/>
      <c r="D13874" s="7"/>
      <c r="E13874" s="7"/>
      <c r="H13874">
        <v>13872.5</v>
      </c>
      <c r="I13874">
        <v>0</v>
      </c>
    </row>
    <row r="13875" spans="1:9">
      <c r="A13875" s="7">
        <v>13873.5</v>
      </c>
      <c r="B13875" s="7">
        <v>0</v>
      </c>
      <c r="C13875" s="7"/>
      <c r="D13875" s="7"/>
      <c r="E13875" s="7"/>
      <c r="H13875">
        <v>13873.5</v>
      </c>
      <c r="I13875">
        <v>0</v>
      </c>
    </row>
    <row r="13876" spans="1:9">
      <c r="A13876" s="7">
        <v>13874.5</v>
      </c>
      <c r="B13876" s="7">
        <v>0</v>
      </c>
      <c r="C13876" s="7"/>
      <c r="D13876" s="7"/>
      <c r="E13876" s="7"/>
      <c r="H13876">
        <v>13874.5</v>
      </c>
      <c r="I13876">
        <v>0</v>
      </c>
    </row>
    <row r="13877" spans="1:9">
      <c r="A13877" s="7">
        <v>13875.5</v>
      </c>
      <c r="B13877" s="7">
        <v>0</v>
      </c>
      <c r="C13877" s="7"/>
      <c r="D13877" s="7"/>
      <c r="E13877" s="7"/>
      <c r="H13877">
        <v>13875.5</v>
      </c>
      <c r="I13877">
        <v>0</v>
      </c>
    </row>
    <row r="13878" spans="1:9">
      <c r="A13878" s="7">
        <v>13876.5</v>
      </c>
      <c r="B13878" s="7">
        <v>0</v>
      </c>
      <c r="C13878" s="7"/>
      <c r="D13878" s="7"/>
      <c r="E13878" s="7"/>
      <c r="H13878">
        <v>13876.5</v>
      </c>
      <c r="I13878">
        <v>0</v>
      </c>
    </row>
    <row r="13879" spans="1:9">
      <c r="A13879" s="7">
        <v>13877.5</v>
      </c>
      <c r="B13879" s="7">
        <v>0</v>
      </c>
      <c r="C13879" s="7"/>
      <c r="D13879" s="7"/>
      <c r="E13879" s="7"/>
      <c r="H13879">
        <v>13877.5</v>
      </c>
      <c r="I13879">
        <v>0</v>
      </c>
    </row>
    <row r="13880" spans="1:9">
      <c r="A13880" s="7">
        <v>13878.5</v>
      </c>
      <c r="B13880" s="7">
        <v>0</v>
      </c>
      <c r="C13880" s="7"/>
      <c r="D13880" s="7"/>
      <c r="E13880" s="7"/>
      <c r="H13880">
        <v>13878.5</v>
      </c>
      <c r="I13880">
        <v>0</v>
      </c>
    </row>
    <row r="13881" spans="1:9">
      <c r="A13881" s="7">
        <v>13879.5</v>
      </c>
      <c r="B13881" s="7">
        <v>0</v>
      </c>
      <c r="C13881" s="7"/>
      <c r="D13881" s="7"/>
      <c r="E13881" s="7"/>
      <c r="H13881">
        <v>13879.5</v>
      </c>
      <c r="I13881">
        <v>0</v>
      </c>
    </row>
    <row r="13882" spans="1:9">
      <c r="A13882" s="7">
        <v>13880.5</v>
      </c>
      <c r="B13882" s="7">
        <v>0</v>
      </c>
      <c r="C13882" s="7"/>
      <c r="D13882" s="7"/>
      <c r="E13882" s="7"/>
      <c r="H13882">
        <v>13880.5</v>
      </c>
      <c r="I13882">
        <v>0</v>
      </c>
    </row>
    <row r="13883" spans="1:9">
      <c r="A13883" s="7">
        <v>13881.5</v>
      </c>
      <c r="B13883" s="7">
        <v>0</v>
      </c>
      <c r="C13883" s="7"/>
      <c r="D13883" s="7"/>
      <c r="E13883" s="7"/>
      <c r="H13883">
        <v>13881.5</v>
      </c>
      <c r="I13883">
        <v>0</v>
      </c>
    </row>
    <row r="13884" spans="1:9">
      <c r="A13884" s="7">
        <v>13882.5</v>
      </c>
      <c r="B13884" s="7">
        <v>0</v>
      </c>
      <c r="C13884" s="7"/>
      <c r="D13884" s="7"/>
      <c r="E13884" s="7"/>
      <c r="H13884">
        <v>13882.5</v>
      </c>
      <c r="I13884">
        <v>0</v>
      </c>
    </row>
    <row r="13885" spans="1:9">
      <c r="A13885" s="7">
        <v>13883.5</v>
      </c>
      <c r="B13885" s="7">
        <v>0</v>
      </c>
      <c r="C13885" s="7"/>
      <c r="D13885" s="7"/>
      <c r="E13885" s="7"/>
      <c r="H13885">
        <v>13883.5</v>
      </c>
      <c r="I13885">
        <v>0</v>
      </c>
    </row>
    <row r="13886" spans="1:9">
      <c r="A13886" s="7">
        <v>13884.5</v>
      </c>
      <c r="B13886" s="7">
        <v>0</v>
      </c>
      <c r="C13886" s="7"/>
      <c r="D13886" s="7"/>
      <c r="E13886" s="7"/>
      <c r="H13886">
        <v>13884.5</v>
      </c>
      <c r="I13886">
        <v>0</v>
      </c>
    </row>
    <row r="13887" spans="1:9">
      <c r="A13887" s="7">
        <v>13885.5</v>
      </c>
      <c r="B13887" s="7">
        <v>0</v>
      </c>
      <c r="C13887" s="7"/>
      <c r="D13887" s="7"/>
      <c r="E13887" s="7"/>
      <c r="H13887">
        <v>13885.5</v>
      </c>
      <c r="I13887">
        <v>0</v>
      </c>
    </row>
    <row r="13888" spans="1:9">
      <c r="A13888" s="7">
        <v>13886.5</v>
      </c>
      <c r="B13888" s="7">
        <v>0</v>
      </c>
      <c r="C13888" s="7"/>
      <c r="D13888" s="7"/>
      <c r="E13888" s="7"/>
      <c r="H13888">
        <v>13886.5</v>
      </c>
      <c r="I13888">
        <v>0</v>
      </c>
    </row>
    <row r="13889" spans="1:9">
      <c r="A13889" s="7">
        <v>13887.5</v>
      </c>
      <c r="B13889" s="7">
        <v>0</v>
      </c>
      <c r="C13889" s="7"/>
      <c r="D13889" s="7"/>
      <c r="E13889" s="7"/>
      <c r="H13889">
        <v>13887.5</v>
      </c>
      <c r="I13889">
        <v>0</v>
      </c>
    </row>
    <row r="13890" spans="1:9">
      <c r="A13890" s="7">
        <v>13888.5</v>
      </c>
      <c r="B13890" s="7">
        <v>0</v>
      </c>
      <c r="C13890" s="7"/>
      <c r="D13890" s="7"/>
      <c r="E13890" s="7"/>
      <c r="H13890">
        <v>13888.5</v>
      </c>
      <c r="I13890">
        <v>0</v>
      </c>
    </row>
    <row r="13891" spans="1:9">
      <c r="A13891" s="7">
        <v>13889.5</v>
      </c>
      <c r="B13891" s="7">
        <v>0</v>
      </c>
      <c r="C13891" s="7"/>
      <c r="D13891" s="7"/>
      <c r="E13891" s="7"/>
      <c r="H13891">
        <v>13889.5</v>
      </c>
      <c r="I13891">
        <v>0</v>
      </c>
    </row>
    <row r="13892" spans="1:9">
      <c r="A13892" s="7">
        <v>13890.5</v>
      </c>
      <c r="B13892" s="7">
        <v>0</v>
      </c>
      <c r="C13892" s="7"/>
      <c r="D13892" s="7"/>
      <c r="E13892" s="7"/>
      <c r="H13892">
        <v>13890.5</v>
      </c>
      <c r="I13892">
        <v>0</v>
      </c>
    </row>
    <row r="13893" spans="1:9">
      <c r="A13893" s="7">
        <v>13891.5</v>
      </c>
      <c r="B13893" s="7">
        <v>0</v>
      </c>
      <c r="C13893" s="7"/>
      <c r="D13893" s="7"/>
      <c r="E13893" s="7"/>
      <c r="H13893">
        <v>13891.5</v>
      </c>
      <c r="I13893">
        <v>0</v>
      </c>
    </row>
    <row r="13894" spans="1:9">
      <c r="A13894" s="7">
        <v>13892.5</v>
      </c>
      <c r="B13894" s="7">
        <v>0</v>
      </c>
      <c r="C13894" s="7"/>
      <c r="D13894" s="7"/>
      <c r="E13894" s="7"/>
      <c r="H13894">
        <v>13892.5</v>
      </c>
      <c r="I13894">
        <v>0</v>
      </c>
    </row>
    <row r="13895" spans="1:9">
      <c r="A13895" s="7">
        <v>13893.5</v>
      </c>
      <c r="B13895" s="7">
        <v>0</v>
      </c>
      <c r="C13895" s="7"/>
      <c r="D13895" s="7"/>
      <c r="E13895" s="7"/>
      <c r="H13895">
        <v>13893.5</v>
      </c>
      <c r="I13895">
        <v>0</v>
      </c>
    </row>
    <row r="13896" spans="1:9">
      <c r="A13896" s="7">
        <v>13894.5</v>
      </c>
      <c r="B13896" s="7">
        <v>0</v>
      </c>
      <c r="C13896" s="7"/>
      <c r="D13896" s="7"/>
      <c r="E13896" s="7"/>
      <c r="H13896">
        <v>13894.5</v>
      </c>
      <c r="I13896">
        <v>0</v>
      </c>
    </row>
    <row r="13897" spans="1:9">
      <c r="A13897" s="7">
        <v>13895.5</v>
      </c>
      <c r="B13897" s="7">
        <v>0</v>
      </c>
      <c r="C13897" s="7"/>
      <c r="D13897" s="7"/>
      <c r="E13897" s="7"/>
      <c r="H13897">
        <v>13895.5</v>
      </c>
      <c r="I13897">
        <v>0</v>
      </c>
    </row>
    <row r="13898" spans="1:9">
      <c r="A13898" s="7">
        <v>13896.5</v>
      </c>
      <c r="B13898" s="7">
        <v>0</v>
      </c>
      <c r="C13898" s="7"/>
      <c r="D13898" s="7"/>
      <c r="E13898" s="7"/>
      <c r="H13898">
        <v>13896.5</v>
      </c>
      <c r="I13898">
        <v>0</v>
      </c>
    </row>
    <row r="13899" spans="1:9">
      <c r="A13899" s="7">
        <v>13897.5</v>
      </c>
      <c r="B13899" s="7">
        <v>0</v>
      </c>
      <c r="C13899" s="7"/>
      <c r="D13899" s="7"/>
      <c r="E13899" s="7"/>
      <c r="H13899">
        <v>13897.5</v>
      </c>
      <c r="I13899">
        <v>0</v>
      </c>
    </row>
    <row r="13900" spans="1:9">
      <c r="A13900" s="7">
        <v>13898.5</v>
      </c>
      <c r="B13900" s="7">
        <v>0</v>
      </c>
      <c r="C13900" s="7"/>
      <c r="D13900" s="7"/>
      <c r="E13900" s="7"/>
      <c r="H13900">
        <v>13898.5</v>
      </c>
      <c r="I13900">
        <v>0</v>
      </c>
    </row>
    <row r="13901" spans="1:9">
      <c r="A13901" s="7">
        <v>13899.5</v>
      </c>
      <c r="B13901" s="7">
        <v>0</v>
      </c>
      <c r="C13901" s="7"/>
      <c r="D13901" s="7"/>
      <c r="E13901" s="7"/>
      <c r="H13901">
        <v>13899.5</v>
      </c>
      <c r="I13901">
        <v>0</v>
      </c>
    </row>
    <row r="13902" spans="1:9">
      <c r="A13902" s="7">
        <v>13900.5</v>
      </c>
      <c r="B13902" s="7">
        <v>0</v>
      </c>
      <c r="C13902" s="7"/>
      <c r="D13902" s="7"/>
      <c r="E13902" s="7"/>
      <c r="H13902">
        <v>13900.5</v>
      </c>
      <c r="I13902">
        <v>0</v>
      </c>
    </row>
    <row r="13903" spans="1:9">
      <c r="A13903" s="7">
        <v>13901.5</v>
      </c>
      <c r="B13903" s="7">
        <v>0</v>
      </c>
      <c r="C13903" s="7"/>
      <c r="D13903" s="7"/>
      <c r="E13903" s="7"/>
      <c r="H13903">
        <v>13901.5</v>
      </c>
      <c r="I13903">
        <v>0</v>
      </c>
    </row>
    <row r="13904" spans="1:9">
      <c r="A13904" s="7">
        <v>13902.5</v>
      </c>
      <c r="B13904" s="7">
        <v>0</v>
      </c>
      <c r="C13904" s="7"/>
      <c r="D13904" s="7"/>
      <c r="E13904" s="7"/>
      <c r="H13904">
        <v>13902.5</v>
      </c>
      <c r="I13904">
        <v>0</v>
      </c>
    </row>
    <row r="13905" spans="1:9">
      <c r="A13905" s="7">
        <v>13903.5</v>
      </c>
      <c r="B13905" s="7">
        <v>0</v>
      </c>
      <c r="C13905" s="7"/>
      <c r="D13905" s="7"/>
      <c r="E13905" s="7"/>
      <c r="H13905">
        <v>13903.5</v>
      </c>
      <c r="I13905">
        <v>0</v>
      </c>
    </row>
    <row r="13906" spans="1:9">
      <c r="A13906" s="7">
        <v>13904.5</v>
      </c>
      <c r="B13906" s="7">
        <v>0</v>
      </c>
      <c r="C13906" s="7"/>
      <c r="D13906" s="7"/>
      <c r="E13906" s="7"/>
      <c r="H13906">
        <v>13904.5</v>
      </c>
      <c r="I13906">
        <v>0</v>
      </c>
    </row>
    <row r="13907" spans="1:9">
      <c r="A13907" s="7">
        <v>13905.5</v>
      </c>
      <c r="B13907" s="7">
        <v>0</v>
      </c>
      <c r="C13907" s="7"/>
      <c r="D13907" s="7"/>
      <c r="E13907" s="7"/>
      <c r="H13907">
        <v>13905.5</v>
      </c>
      <c r="I13907">
        <v>0</v>
      </c>
    </row>
    <row r="13908" spans="1:9">
      <c r="A13908" s="7">
        <v>13906.5</v>
      </c>
      <c r="B13908" s="7">
        <v>0</v>
      </c>
      <c r="C13908" s="7"/>
      <c r="D13908" s="7"/>
      <c r="E13908" s="7"/>
      <c r="H13908">
        <v>13906.5</v>
      </c>
      <c r="I13908">
        <v>0</v>
      </c>
    </row>
    <row r="13909" spans="1:9">
      <c r="A13909" s="7">
        <v>13907.5</v>
      </c>
      <c r="B13909" s="7">
        <v>0</v>
      </c>
      <c r="C13909" s="7"/>
      <c r="D13909" s="7"/>
      <c r="E13909" s="7"/>
      <c r="H13909">
        <v>13907.5</v>
      </c>
      <c r="I13909">
        <v>0</v>
      </c>
    </row>
    <row r="13910" spans="1:9">
      <c r="A13910" s="7">
        <v>13908.5</v>
      </c>
      <c r="B13910" s="7">
        <v>0</v>
      </c>
      <c r="C13910" s="7"/>
      <c r="D13910" s="7"/>
      <c r="E13910" s="7"/>
      <c r="H13910">
        <v>13908.5</v>
      </c>
      <c r="I13910">
        <v>0</v>
      </c>
    </row>
    <row r="13911" spans="1:9">
      <c r="A13911" s="7">
        <v>13909.5</v>
      </c>
      <c r="B13911" s="7">
        <v>0</v>
      </c>
      <c r="C13911" s="7"/>
      <c r="D13911" s="7"/>
      <c r="E13911" s="7"/>
      <c r="H13911">
        <v>13909.5</v>
      </c>
      <c r="I13911">
        <v>0</v>
      </c>
    </row>
    <row r="13912" spans="1:9">
      <c r="A13912" s="7">
        <v>13910.5</v>
      </c>
      <c r="B13912" s="7">
        <v>0</v>
      </c>
      <c r="C13912" s="7"/>
      <c r="D13912" s="7"/>
      <c r="E13912" s="7"/>
      <c r="H13912">
        <v>13910.5</v>
      </c>
      <c r="I13912">
        <v>0</v>
      </c>
    </row>
    <row r="13913" spans="1:9">
      <c r="A13913" s="7">
        <v>13911.5</v>
      </c>
      <c r="B13913" s="7">
        <v>0</v>
      </c>
      <c r="C13913" s="7"/>
      <c r="D13913" s="7"/>
      <c r="E13913" s="7"/>
      <c r="H13913">
        <v>13911.5</v>
      </c>
      <c r="I13913">
        <v>0</v>
      </c>
    </row>
    <row r="13914" spans="1:9">
      <c r="A13914" s="7">
        <v>13912.5</v>
      </c>
      <c r="B13914" s="7">
        <v>0</v>
      </c>
      <c r="C13914" s="7"/>
      <c r="D13914" s="7"/>
      <c r="E13914" s="7"/>
      <c r="H13914">
        <v>13912.5</v>
      </c>
      <c r="I13914">
        <v>0</v>
      </c>
    </row>
    <row r="13915" spans="1:9">
      <c r="A13915" s="7">
        <v>13913.5</v>
      </c>
      <c r="B13915" s="7">
        <v>0</v>
      </c>
      <c r="C13915" s="7"/>
      <c r="D13915" s="7"/>
      <c r="E13915" s="7"/>
      <c r="H13915">
        <v>13913.5</v>
      </c>
      <c r="I13915">
        <v>0</v>
      </c>
    </row>
    <row r="13916" spans="1:9">
      <c r="A13916" s="7">
        <v>13914.5</v>
      </c>
      <c r="B13916" s="7">
        <v>0</v>
      </c>
      <c r="C13916" s="7"/>
      <c r="D13916" s="7"/>
      <c r="E13916" s="7"/>
      <c r="H13916">
        <v>13914.5</v>
      </c>
      <c r="I13916">
        <v>0</v>
      </c>
    </row>
    <row r="13917" spans="1:9">
      <c r="A13917" s="7">
        <v>13915.5</v>
      </c>
      <c r="B13917" s="7">
        <v>0</v>
      </c>
      <c r="C13917" s="7"/>
      <c r="D13917" s="7"/>
      <c r="E13917" s="7"/>
      <c r="H13917">
        <v>13915.5</v>
      </c>
      <c r="I13917">
        <v>0</v>
      </c>
    </row>
    <row r="13918" spans="1:9">
      <c r="A13918" s="7">
        <v>13916.5</v>
      </c>
      <c r="B13918" s="7">
        <v>0</v>
      </c>
      <c r="C13918" s="7"/>
      <c r="D13918" s="7"/>
      <c r="E13918" s="7"/>
      <c r="H13918">
        <v>13916.5</v>
      </c>
      <c r="I13918">
        <v>0</v>
      </c>
    </row>
    <row r="13919" spans="1:9">
      <c r="A13919" s="7">
        <v>13917.5</v>
      </c>
      <c r="B13919" s="7">
        <v>0</v>
      </c>
      <c r="C13919" s="7"/>
      <c r="D13919" s="7"/>
      <c r="E13919" s="7"/>
      <c r="H13919">
        <v>13917.5</v>
      </c>
      <c r="I13919">
        <v>0</v>
      </c>
    </row>
    <row r="13920" spans="1:9">
      <c r="A13920" s="7">
        <v>13918.5</v>
      </c>
      <c r="B13920" s="7">
        <v>0</v>
      </c>
      <c r="C13920" s="7"/>
      <c r="D13920" s="7"/>
      <c r="E13920" s="7"/>
      <c r="H13920">
        <v>13918.5</v>
      </c>
      <c r="I13920">
        <v>0</v>
      </c>
    </row>
    <row r="13921" spans="1:9">
      <c r="A13921" s="7">
        <v>13919.5</v>
      </c>
      <c r="B13921" s="7">
        <v>0</v>
      </c>
      <c r="C13921" s="7"/>
      <c r="D13921" s="7"/>
      <c r="E13921" s="7"/>
      <c r="H13921">
        <v>13919.5</v>
      </c>
      <c r="I13921">
        <v>0</v>
      </c>
    </row>
    <row r="13922" spans="1:9">
      <c r="A13922" s="7">
        <v>13920.5</v>
      </c>
      <c r="B13922" s="7">
        <v>0</v>
      </c>
      <c r="C13922" s="7"/>
      <c r="D13922" s="7"/>
      <c r="E13922" s="7"/>
      <c r="H13922">
        <v>13920.5</v>
      </c>
      <c r="I13922">
        <v>0</v>
      </c>
    </row>
    <row r="13923" spans="1:9">
      <c r="A13923" s="7">
        <v>13921.5</v>
      </c>
      <c r="B13923" s="7">
        <v>0</v>
      </c>
      <c r="C13923" s="7"/>
      <c r="D13923" s="7"/>
      <c r="E13923" s="7"/>
      <c r="H13923">
        <v>13921.5</v>
      </c>
      <c r="I13923">
        <v>0</v>
      </c>
    </row>
    <row r="13924" spans="1:9">
      <c r="A13924" s="7">
        <v>13922.5</v>
      </c>
      <c r="B13924" s="7">
        <v>0</v>
      </c>
      <c r="C13924" s="7"/>
      <c r="D13924" s="7"/>
      <c r="E13924" s="7"/>
      <c r="H13924">
        <v>13922.5</v>
      </c>
      <c r="I13924">
        <v>0</v>
      </c>
    </row>
    <row r="13925" spans="1:9">
      <c r="A13925" s="7">
        <v>13923.5</v>
      </c>
      <c r="B13925" s="7">
        <v>0</v>
      </c>
      <c r="C13925" s="7"/>
      <c r="D13925" s="7"/>
      <c r="E13925" s="7"/>
      <c r="H13925">
        <v>13923.5</v>
      </c>
      <c r="I13925">
        <v>0</v>
      </c>
    </row>
    <row r="13926" spans="1:9">
      <c r="A13926" s="7">
        <v>13924.5</v>
      </c>
      <c r="B13926" s="7">
        <v>0</v>
      </c>
      <c r="C13926" s="7"/>
      <c r="D13926" s="7"/>
      <c r="E13926" s="7"/>
      <c r="H13926">
        <v>13924.5</v>
      </c>
      <c r="I13926">
        <v>0</v>
      </c>
    </row>
    <row r="13927" spans="1:9">
      <c r="A13927" s="7">
        <v>13925.5</v>
      </c>
      <c r="B13927" s="7">
        <v>0</v>
      </c>
      <c r="C13927" s="7"/>
      <c r="D13927" s="7"/>
      <c r="E13927" s="7"/>
      <c r="H13927">
        <v>13925.5</v>
      </c>
      <c r="I13927">
        <v>0</v>
      </c>
    </row>
    <row r="13928" spans="1:9">
      <c r="A13928" s="7">
        <v>13926.5</v>
      </c>
      <c r="B13928" s="7">
        <v>0</v>
      </c>
      <c r="C13928" s="7"/>
      <c r="D13928" s="7"/>
      <c r="E13928" s="7"/>
      <c r="H13928">
        <v>13926.5</v>
      </c>
      <c r="I13928">
        <v>0</v>
      </c>
    </row>
    <row r="13929" spans="1:9">
      <c r="A13929" s="7">
        <v>13927.5</v>
      </c>
      <c r="B13929" s="7">
        <v>0</v>
      </c>
      <c r="C13929" s="7"/>
      <c r="D13929" s="7"/>
      <c r="E13929" s="7"/>
      <c r="H13929">
        <v>13927.5</v>
      </c>
      <c r="I13929">
        <v>0</v>
      </c>
    </row>
    <row r="13930" spans="1:9">
      <c r="A13930" s="7">
        <v>13928.5</v>
      </c>
      <c r="B13930" s="7">
        <v>0</v>
      </c>
      <c r="C13930" s="7"/>
      <c r="D13930" s="7"/>
      <c r="E13930" s="7"/>
      <c r="H13930">
        <v>13928.5</v>
      </c>
      <c r="I13930">
        <v>0</v>
      </c>
    </row>
    <row r="13931" spans="1:9">
      <c r="A13931" s="7">
        <v>13929.5</v>
      </c>
      <c r="B13931" s="7">
        <v>0</v>
      </c>
      <c r="C13931" s="7"/>
      <c r="D13931" s="7"/>
      <c r="E13931" s="7"/>
      <c r="H13931">
        <v>13929.5</v>
      </c>
      <c r="I13931">
        <v>0</v>
      </c>
    </row>
    <row r="13932" spans="1:9">
      <c r="A13932" s="7">
        <v>13930.5</v>
      </c>
      <c r="B13932" s="7">
        <v>0</v>
      </c>
      <c r="C13932" s="7"/>
      <c r="D13932" s="7"/>
      <c r="E13932" s="7"/>
      <c r="H13932">
        <v>13930.5</v>
      </c>
      <c r="I13932">
        <v>0</v>
      </c>
    </row>
    <row r="13933" spans="1:9">
      <c r="A13933" s="7">
        <v>13931.5</v>
      </c>
      <c r="B13933" s="7">
        <v>0</v>
      </c>
      <c r="C13933" s="7"/>
      <c r="D13933" s="7"/>
      <c r="E13933" s="7"/>
      <c r="H13933">
        <v>13931.5</v>
      </c>
      <c r="I13933">
        <v>0</v>
      </c>
    </row>
    <row r="13934" spans="1:9">
      <c r="A13934" s="7">
        <v>13932.5</v>
      </c>
      <c r="B13934" s="7">
        <v>0</v>
      </c>
      <c r="C13934" s="7"/>
      <c r="D13934" s="7"/>
      <c r="E13934" s="7"/>
      <c r="H13934">
        <v>13932.5</v>
      </c>
      <c r="I13934">
        <v>0</v>
      </c>
    </row>
    <row r="13935" spans="1:9">
      <c r="A13935" s="7">
        <v>13933.5</v>
      </c>
      <c r="B13935" s="7">
        <v>0</v>
      </c>
      <c r="C13935" s="7"/>
      <c r="D13935" s="7"/>
      <c r="E13935" s="7"/>
      <c r="H13935">
        <v>13933.5</v>
      </c>
      <c r="I13935">
        <v>0</v>
      </c>
    </row>
    <row r="13936" spans="1:9">
      <c r="A13936" s="7">
        <v>13934.5</v>
      </c>
      <c r="B13936" s="7">
        <v>0</v>
      </c>
      <c r="C13936" s="7"/>
      <c r="D13936" s="7"/>
      <c r="E13936" s="7"/>
      <c r="H13936">
        <v>13934.5</v>
      </c>
      <c r="I13936">
        <v>0</v>
      </c>
    </row>
    <row r="13937" spans="1:9">
      <c r="A13937" s="7">
        <v>13935.5</v>
      </c>
      <c r="B13937" s="7">
        <v>0</v>
      </c>
      <c r="C13937" s="7"/>
      <c r="D13937" s="7"/>
      <c r="E13937" s="7"/>
      <c r="H13937">
        <v>13935.5</v>
      </c>
      <c r="I13937">
        <v>0</v>
      </c>
    </row>
    <row r="13938" spans="1:9">
      <c r="A13938" s="7">
        <v>13936.5</v>
      </c>
      <c r="B13938" s="7">
        <v>0</v>
      </c>
      <c r="C13938" s="7"/>
      <c r="D13938" s="7"/>
      <c r="E13938" s="7"/>
      <c r="H13938">
        <v>13936.5</v>
      </c>
      <c r="I13938">
        <v>0</v>
      </c>
    </row>
    <row r="13939" spans="1:9">
      <c r="A13939" s="7">
        <v>13937.5</v>
      </c>
      <c r="B13939" s="7">
        <v>0</v>
      </c>
      <c r="C13939" s="7"/>
      <c r="D13939" s="7"/>
      <c r="E13939" s="7"/>
      <c r="H13939">
        <v>13937.5</v>
      </c>
      <c r="I13939">
        <v>0</v>
      </c>
    </row>
    <row r="13940" spans="1:9">
      <c r="A13940" s="7">
        <v>13938.5</v>
      </c>
      <c r="B13940" s="7">
        <v>0</v>
      </c>
      <c r="C13940" s="7"/>
      <c r="D13940" s="7"/>
      <c r="E13940" s="7"/>
      <c r="H13940">
        <v>13938.5</v>
      </c>
      <c r="I13940">
        <v>0</v>
      </c>
    </row>
    <row r="13941" spans="1:9">
      <c r="A13941" s="7">
        <v>13939.5</v>
      </c>
      <c r="B13941" s="7">
        <v>0</v>
      </c>
      <c r="C13941" s="7"/>
      <c r="D13941" s="7"/>
      <c r="E13941" s="7"/>
      <c r="H13941">
        <v>13939.5</v>
      </c>
      <c r="I13941">
        <v>0</v>
      </c>
    </row>
    <row r="13942" spans="1:9">
      <c r="A13942" s="7">
        <v>13940.5</v>
      </c>
      <c r="B13942" s="7">
        <v>0</v>
      </c>
      <c r="C13942" s="7"/>
      <c r="D13942" s="7"/>
      <c r="E13942" s="7"/>
      <c r="H13942">
        <v>13940.5</v>
      </c>
      <c r="I13942">
        <v>0</v>
      </c>
    </row>
    <row r="13943" spans="1:9">
      <c r="A13943" s="7">
        <v>13941.5</v>
      </c>
      <c r="B13943" s="7">
        <v>0</v>
      </c>
      <c r="C13943" s="7"/>
      <c r="D13943" s="7"/>
      <c r="E13943" s="7"/>
      <c r="H13943">
        <v>13941.5</v>
      </c>
      <c r="I13943">
        <v>0</v>
      </c>
    </row>
    <row r="13944" spans="1:9">
      <c r="A13944" s="7">
        <v>13942.5</v>
      </c>
      <c r="B13944" s="7">
        <v>0</v>
      </c>
      <c r="C13944" s="7"/>
      <c r="D13944" s="7"/>
      <c r="E13944" s="7"/>
      <c r="H13944">
        <v>13942.5</v>
      </c>
      <c r="I13944">
        <v>0</v>
      </c>
    </row>
    <row r="13945" spans="1:9">
      <c r="A13945" s="7">
        <v>13943.5</v>
      </c>
      <c r="B13945" s="7">
        <v>0</v>
      </c>
      <c r="C13945" s="7"/>
      <c r="D13945" s="7"/>
      <c r="E13945" s="7"/>
      <c r="H13945">
        <v>13943.5</v>
      </c>
      <c r="I13945">
        <v>0</v>
      </c>
    </row>
    <row r="13946" spans="1:9">
      <c r="A13946" s="7">
        <v>13944.5</v>
      </c>
      <c r="B13946" s="7">
        <v>0</v>
      </c>
      <c r="C13946" s="7"/>
      <c r="D13946" s="7"/>
      <c r="E13946" s="7"/>
      <c r="H13946">
        <v>13944.5</v>
      </c>
      <c r="I13946">
        <v>0</v>
      </c>
    </row>
    <row r="13947" spans="1:9">
      <c r="A13947" s="7">
        <v>13945.5</v>
      </c>
      <c r="B13947" s="7">
        <v>0</v>
      </c>
      <c r="C13947" s="7"/>
      <c r="D13947" s="7"/>
      <c r="E13947" s="7"/>
      <c r="H13947">
        <v>13945.5</v>
      </c>
      <c r="I13947">
        <v>0</v>
      </c>
    </row>
    <row r="13948" spans="1:9">
      <c r="A13948" s="7">
        <v>13946.5</v>
      </c>
      <c r="B13948" s="7">
        <v>0</v>
      </c>
      <c r="C13948" s="7"/>
      <c r="D13948" s="7"/>
      <c r="E13948" s="7"/>
      <c r="H13948">
        <v>13946.5</v>
      </c>
      <c r="I13948">
        <v>0</v>
      </c>
    </row>
    <row r="13949" spans="1:9">
      <c r="A13949" s="7">
        <v>13947.5</v>
      </c>
      <c r="B13949" s="7">
        <v>0</v>
      </c>
      <c r="C13949" s="7"/>
      <c r="D13949" s="7"/>
      <c r="E13949" s="7"/>
      <c r="H13949">
        <v>13947.5</v>
      </c>
      <c r="I13949">
        <v>0</v>
      </c>
    </row>
    <row r="13950" spans="1:9">
      <c r="A13950" s="7">
        <v>13948.5</v>
      </c>
      <c r="B13950" s="7">
        <v>0</v>
      </c>
      <c r="C13950" s="7"/>
      <c r="D13950" s="7"/>
      <c r="E13950" s="7"/>
      <c r="H13950">
        <v>13948.5</v>
      </c>
      <c r="I13950">
        <v>0</v>
      </c>
    </row>
    <row r="13951" spans="1:9">
      <c r="A13951" s="7">
        <v>13949.5</v>
      </c>
      <c r="B13951" s="7">
        <v>0</v>
      </c>
      <c r="C13951" s="7"/>
      <c r="D13951" s="7"/>
      <c r="E13951" s="7"/>
      <c r="H13951">
        <v>13949.5</v>
      </c>
      <c r="I13951">
        <v>0</v>
      </c>
    </row>
    <row r="13952" spans="1:9">
      <c r="A13952" s="7">
        <v>13950.5</v>
      </c>
      <c r="B13952" s="7">
        <v>0</v>
      </c>
      <c r="C13952" s="7"/>
      <c r="D13952" s="7"/>
      <c r="E13952" s="7"/>
      <c r="H13952">
        <v>13950.5</v>
      </c>
      <c r="I13952">
        <v>0</v>
      </c>
    </row>
    <row r="13953" spans="1:9">
      <c r="A13953" s="7">
        <v>13951.5</v>
      </c>
      <c r="B13953" s="7">
        <v>0</v>
      </c>
      <c r="C13953" s="7"/>
      <c r="D13953" s="7"/>
      <c r="E13953" s="7"/>
      <c r="H13953">
        <v>13951.5</v>
      </c>
      <c r="I13953">
        <v>0</v>
      </c>
    </row>
    <row r="13954" spans="1:9">
      <c r="A13954" s="7">
        <v>13952.5</v>
      </c>
      <c r="B13954" s="7">
        <v>0</v>
      </c>
      <c r="C13954" s="7"/>
      <c r="D13954" s="7"/>
      <c r="E13954" s="7"/>
      <c r="H13954">
        <v>13952.5</v>
      </c>
      <c r="I13954">
        <v>0</v>
      </c>
    </row>
    <row r="13955" spans="1:9">
      <c r="A13955" s="7">
        <v>13953.5</v>
      </c>
      <c r="B13955" s="7">
        <v>0</v>
      </c>
      <c r="C13955" s="7"/>
      <c r="D13955" s="7"/>
      <c r="E13955" s="7"/>
      <c r="H13955">
        <v>13953.5</v>
      </c>
      <c r="I13955">
        <v>0</v>
      </c>
    </row>
    <row r="13956" spans="1:9">
      <c r="A13956" s="7">
        <v>13954.5</v>
      </c>
      <c r="B13956" s="7">
        <v>0</v>
      </c>
      <c r="C13956" s="7"/>
      <c r="D13956" s="7"/>
      <c r="E13956" s="7"/>
      <c r="H13956">
        <v>13954.5</v>
      </c>
      <c r="I13956">
        <v>0</v>
      </c>
    </row>
    <row r="13957" spans="1:9">
      <c r="A13957" s="7">
        <v>13955.5</v>
      </c>
      <c r="B13957" s="7">
        <v>0</v>
      </c>
      <c r="C13957" s="7"/>
      <c r="D13957" s="7"/>
      <c r="E13957" s="7"/>
      <c r="H13957">
        <v>13955.5</v>
      </c>
      <c r="I13957">
        <v>0</v>
      </c>
    </row>
    <row r="13958" spans="1:9">
      <c r="A13958" s="7">
        <v>13956.5</v>
      </c>
      <c r="B13958" s="7">
        <v>0</v>
      </c>
      <c r="C13958" s="7"/>
      <c r="D13958" s="7"/>
      <c r="E13958" s="7"/>
      <c r="H13958">
        <v>13956.5</v>
      </c>
      <c r="I13958">
        <v>0</v>
      </c>
    </row>
    <row r="13959" spans="1:9">
      <c r="A13959" s="7">
        <v>13957.5</v>
      </c>
      <c r="B13959" s="7">
        <v>0</v>
      </c>
      <c r="C13959" s="7"/>
      <c r="D13959" s="7"/>
      <c r="E13959" s="7"/>
      <c r="H13959">
        <v>13957.5</v>
      </c>
      <c r="I13959">
        <v>0</v>
      </c>
    </row>
    <row r="13960" spans="1:9">
      <c r="A13960" s="7">
        <v>13958.5</v>
      </c>
      <c r="B13960" s="7">
        <v>0</v>
      </c>
      <c r="C13960" s="7"/>
      <c r="D13960" s="7"/>
      <c r="E13960" s="7"/>
      <c r="H13960">
        <v>13958.5</v>
      </c>
      <c r="I13960">
        <v>0</v>
      </c>
    </row>
    <row r="13961" spans="1:9">
      <c r="A13961" s="7">
        <v>13959.5</v>
      </c>
      <c r="B13961" s="7">
        <v>0</v>
      </c>
      <c r="C13961" s="7"/>
      <c r="D13961" s="7"/>
      <c r="E13961" s="7"/>
      <c r="H13961">
        <v>13959.5</v>
      </c>
      <c r="I13961">
        <v>0</v>
      </c>
    </row>
    <row r="13962" spans="1:9">
      <c r="A13962" s="7">
        <v>13960.5</v>
      </c>
      <c r="B13962" s="7">
        <v>0</v>
      </c>
      <c r="C13962" s="7"/>
      <c r="D13962" s="7"/>
      <c r="E13962" s="7"/>
      <c r="H13962">
        <v>13960.5</v>
      </c>
      <c r="I13962">
        <v>0</v>
      </c>
    </row>
    <row r="13963" spans="1:9">
      <c r="A13963" s="7">
        <v>13961.5</v>
      </c>
      <c r="B13963" s="7">
        <v>0</v>
      </c>
      <c r="C13963" s="7"/>
      <c r="D13963" s="7"/>
      <c r="E13963" s="7"/>
      <c r="H13963">
        <v>13961.5</v>
      </c>
      <c r="I13963">
        <v>0</v>
      </c>
    </row>
    <row r="13964" spans="1:9">
      <c r="A13964" s="7">
        <v>13962.5</v>
      </c>
      <c r="B13964" s="7">
        <v>0</v>
      </c>
      <c r="C13964" s="7"/>
      <c r="D13964" s="7"/>
      <c r="E13964" s="7"/>
      <c r="H13964">
        <v>13962.5</v>
      </c>
      <c r="I13964">
        <v>0</v>
      </c>
    </row>
    <row r="13965" spans="1:9">
      <c r="A13965" s="7">
        <v>13963.5</v>
      </c>
      <c r="B13965" s="7">
        <v>0</v>
      </c>
      <c r="C13965" s="7"/>
      <c r="D13965" s="7"/>
      <c r="E13965" s="7"/>
      <c r="H13965">
        <v>13963.5</v>
      </c>
      <c r="I13965">
        <v>0</v>
      </c>
    </row>
    <row r="13966" spans="1:9">
      <c r="A13966" s="7">
        <v>13964.5</v>
      </c>
      <c r="B13966" s="7">
        <v>0</v>
      </c>
      <c r="C13966" s="7"/>
      <c r="D13966" s="7"/>
      <c r="E13966" s="7"/>
      <c r="H13966">
        <v>13964.5</v>
      </c>
      <c r="I13966">
        <v>0</v>
      </c>
    </row>
    <row r="13967" spans="1:9">
      <c r="A13967" s="7">
        <v>13965.5</v>
      </c>
      <c r="B13967" s="7">
        <v>0</v>
      </c>
      <c r="C13967" s="7"/>
      <c r="D13967" s="7"/>
      <c r="E13967" s="7"/>
      <c r="H13967">
        <v>13965.5</v>
      </c>
      <c r="I13967">
        <v>0</v>
      </c>
    </row>
    <row r="13968" spans="1:9">
      <c r="A13968" s="7">
        <v>13966.5</v>
      </c>
      <c r="B13968" s="7">
        <v>0</v>
      </c>
      <c r="C13968" s="7"/>
      <c r="D13968" s="7"/>
      <c r="E13968" s="7"/>
      <c r="H13968">
        <v>13966.5</v>
      </c>
      <c r="I13968">
        <v>0</v>
      </c>
    </row>
    <row r="13969" spans="1:9">
      <c r="A13969" s="7">
        <v>13967.5</v>
      </c>
      <c r="B13969" s="7">
        <v>0</v>
      </c>
      <c r="C13969" s="7"/>
      <c r="D13969" s="7"/>
      <c r="E13969" s="7"/>
      <c r="H13969">
        <v>13967.5</v>
      </c>
      <c r="I13969">
        <v>0</v>
      </c>
    </row>
    <row r="13970" spans="1:9">
      <c r="A13970" s="7">
        <v>13968.5</v>
      </c>
      <c r="B13970" s="7">
        <v>0</v>
      </c>
      <c r="C13970" s="7"/>
      <c r="D13970" s="7"/>
      <c r="E13970" s="7"/>
      <c r="H13970">
        <v>13968.5</v>
      </c>
      <c r="I13970">
        <v>0</v>
      </c>
    </row>
    <row r="13971" spans="1:9">
      <c r="A13971" s="7">
        <v>13969.5</v>
      </c>
      <c r="B13971" s="7">
        <v>0</v>
      </c>
      <c r="C13971" s="7"/>
      <c r="D13971" s="7"/>
      <c r="E13971" s="7"/>
      <c r="H13971">
        <v>13969.5</v>
      </c>
      <c r="I13971">
        <v>0</v>
      </c>
    </row>
    <row r="13972" spans="1:9">
      <c r="A13972" s="7">
        <v>13970.5</v>
      </c>
      <c r="B13972" s="7">
        <v>0</v>
      </c>
      <c r="C13972" s="7"/>
      <c r="D13972" s="7"/>
      <c r="E13972" s="7"/>
      <c r="H13972">
        <v>13970.5</v>
      </c>
      <c r="I13972">
        <v>0</v>
      </c>
    </row>
    <row r="13973" spans="1:9">
      <c r="A13973" s="7">
        <v>13971.5</v>
      </c>
      <c r="B13973" s="7">
        <v>0</v>
      </c>
      <c r="C13973" s="7"/>
      <c r="D13973" s="7"/>
      <c r="E13973" s="7"/>
      <c r="H13973">
        <v>13971.5</v>
      </c>
      <c r="I13973">
        <v>0</v>
      </c>
    </row>
    <row r="13974" spans="1:9">
      <c r="A13974" s="7">
        <v>13972.5</v>
      </c>
      <c r="B13974" s="7">
        <v>0</v>
      </c>
      <c r="C13974" s="7"/>
      <c r="D13974" s="7"/>
      <c r="E13974" s="7"/>
      <c r="H13974">
        <v>13972.5</v>
      </c>
      <c r="I13974">
        <v>0</v>
      </c>
    </row>
    <row r="13975" spans="1:9">
      <c r="A13975" s="7">
        <v>13973.5</v>
      </c>
      <c r="B13975" s="7">
        <v>0</v>
      </c>
      <c r="C13975" s="7"/>
      <c r="D13975" s="7"/>
      <c r="E13975" s="7"/>
      <c r="H13975">
        <v>13973.5</v>
      </c>
      <c r="I13975">
        <v>0</v>
      </c>
    </row>
    <row r="13976" spans="1:9">
      <c r="A13976" s="7">
        <v>13974.5</v>
      </c>
      <c r="B13976" s="7">
        <v>0</v>
      </c>
      <c r="C13976" s="7"/>
      <c r="D13976" s="7"/>
      <c r="E13976" s="7"/>
      <c r="H13976">
        <v>13974.5</v>
      </c>
      <c r="I13976">
        <v>0</v>
      </c>
    </row>
    <row r="13977" spans="1:9">
      <c r="A13977" s="7">
        <v>13975.5</v>
      </c>
      <c r="B13977" s="7">
        <v>0</v>
      </c>
      <c r="C13977" s="7"/>
      <c r="D13977" s="7"/>
      <c r="E13977" s="7"/>
      <c r="H13977">
        <v>13975.5</v>
      </c>
      <c r="I13977">
        <v>0</v>
      </c>
    </row>
    <row r="13978" spans="1:9">
      <c r="A13978" s="7">
        <v>13976.5</v>
      </c>
      <c r="B13978" s="7">
        <v>0</v>
      </c>
      <c r="C13978" s="7"/>
      <c r="D13978" s="7"/>
      <c r="E13978" s="7"/>
      <c r="H13978">
        <v>13976.5</v>
      </c>
      <c r="I13978">
        <v>0</v>
      </c>
    </row>
    <row r="13979" spans="1:9">
      <c r="A13979" s="7">
        <v>13977.5</v>
      </c>
      <c r="B13979" s="7">
        <v>0</v>
      </c>
      <c r="C13979" s="7"/>
      <c r="D13979" s="7"/>
      <c r="E13979" s="7"/>
      <c r="H13979">
        <v>13977.5</v>
      </c>
      <c r="I13979">
        <v>0</v>
      </c>
    </row>
    <row r="13980" spans="1:9">
      <c r="A13980" s="7">
        <v>13978.5</v>
      </c>
      <c r="B13980" s="7">
        <v>0</v>
      </c>
      <c r="C13980" s="7"/>
      <c r="D13980" s="7"/>
      <c r="E13980" s="7"/>
      <c r="H13980">
        <v>13978.5</v>
      </c>
      <c r="I13980">
        <v>0</v>
      </c>
    </row>
    <row r="13981" spans="1:9">
      <c r="A13981" s="7">
        <v>13979.5</v>
      </c>
      <c r="B13981" s="7">
        <v>0</v>
      </c>
      <c r="C13981" s="7"/>
      <c r="D13981" s="7"/>
      <c r="E13981" s="7"/>
      <c r="H13981">
        <v>13979.5</v>
      </c>
      <c r="I13981">
        <v>0</v>
      </c>
    </row>
    <row r="13982" spans="1:9">
      <c r="A13982" s="7">
        <v>13980.5</v>
      </c>
      <c r="B13982" s="7">
        <v>0</v>
      </c>
      <c r="C13982" s="7"/>
      <c r="D13982" s="7"/>
      <c r="E13982" s="7"/>
      <c r="H13982">
        <v>13980.5</v>
      </c>
      <c r="I13982">
        <v>0</v>
      </c>
    </row>
    <row r="13983" spans="1:9">
      <c r="A13983" s="7">
        <v>13981.5</v>
      </c>
      <c r="B13983" s="7">
        <v>0</v>
      </c>
      <c r="C13983" s="7"/>
      <c r="D13983" s="7"/>
      <c r="E13983" s="7"/>
      <c r="H13983">
        <v>13981.5</v>
      </c>
      <c r="I13983">
        <v>0</v>
      </c>
    </row>
    <row r="13984" spans="1:9">
      <c r="A13984" s="7">
        <v>13982.5</v>
      </c>
      <c r="B13984" s="7">
        <v>0</v>
      </c>
      <c r="C13984" s="7"/>
      <c r="D13984" s="7"/>
      <c r="E13984" s="7"/>
      <c r="H13984">
        <v>13982.5</v>
      </c>
      <c r="I13984">
        <v>0</v>
      </c>
    </row>
    <row r="13985" spans="1:9">
      <c r="A13985" s="7">
        <v>13983.5</v>
      </c>
      <c r="B13985" s="7">
        <v>0</v>
      </c>
      <c r="C13985" s="7"/>
      <c r="D13985" s="7"/>
      <c r="E13985" s="7"/>
      <c r="H13985">
        <v>13983.5</v>
      </c>
      <c r="I13985">
        <v>0</v>
      </c>
    </row>
    <row r="13986" spans="1:9">
      <c r="A13986" s="7">
        <v>13984.5</v>
      </c>
      <c r="B13986" s="7">
        <v>0</v>
      </c>
      <c r="C13986" s="7"/>
      <c r="D13986" s="7"/>
      <c r="E13986" s="7"/>
      <c r="H13986">
        <v>13984.5</v>
      </c>
      <c r="I13986">
        <v>0</v>
      </c>
    </row>
    <row r="13987" spans="1:9">
      <c r="A13987" s="7">
        <v>13985.5</v>
      </c>
      <c r="B13987" s="7">
        <v>0</v>
      </c>
      <c r="C13987" s="7"/>
      <c r="D13987" s="7"/>
      <c r="E13987" s="7"/>
      <c r="H13987">
        <v>13985.5</v>
      </c>
      <c r="I13987">
        <v>0</v>
      </c>
    </row>
    <row r="13988" spans="1:9">
      <c r="A13988" s="7">
        <v>13986.5</v>
      </c>
      <c r="B13988" s="7">
        <v>0</v>
      </c>
      <c r="C13988" s="7"/>
      <c r="D13988" s="7"/>
      <c r="E13988" s="7"/>
      <c r="H13988">
        <v>13986.5</v>
      </c>
      <c r="I13988">
        <v>0</v>
      </c>
    </row>
    <row r="13989" spans="1:9">
      <c r="A13989" s="7">
        <v>13987.5</v>
      </c>
      <c r="B13989" s="7">
        <v>0</v>
      </c>
      <c r="C13989" s="7"/>
      <c r="D13989" s="7"/>
      <c r="E13989" s="7"/>
      <c r="H13989">
        <v>13987.5</v>
      </c>
      <c r="I13989">
        <v>0</v>
      </c>
    </row>
    <row r="13990" spans="1:9">
      <c r="A13990" s="7">
        <v>13988.5</v>
      </c>
      <c r="B13990" s="7">
        <v>0</v>
      </c>
      <c r="C13990" s="7"/>
      <c r="D13990" s="7"/>
      <c r="E13990" s="7"/>
      <c r="H13990">
        <v>13988.5</v>
      </c>
      <c r="I13990">
        <v>0</v>
      </c>
    </row>
    <row r="13991" spans="1:9">
      <c r="A13991" s="7">
        <v>13989.5</v>
      </c>
      <c r="B13991" s="7">
        <v>0</v>
      </c>
      <c r="C13991" s="7"/>
      <c r="D13991" s="7"/>
      <c r="E13991" s="7"/>
      <c r="H13991">
        <v>13989.5</v>
      </c>
      <c r="I13991">
        <v>0</v>
      </c>
    </row>
    <row r="13992" spans="1:9">
      <c r="A13992" s="7">
        <v>13990.5</v>
      </c>
      <c r="B13992" s="7">
        <v>0</v>
      </c>
      <c r="C13992" s="7"/>
      <c r="D13992" s="7"/>
      <c r="E13992" s="7"/>
      <c r="H13992">
        <v>13990.5</v>
      </c>
      <c r="I13992">
        <v>0</v>
      </c>
    </row>
    <row r="13993" spans="1:9">
      <c r="A13993" s="7">
        <v>13991.5</v>
      </c>
      <c r="B13993" s="7">
        <v>0</v>
      </c>
      <c r="C13993" s="7"/>
      <c r="D13993" s="7"/>
      <c r="E13993" s="7"/>
      <c r="H13993">
        <v>13991.5</v>
      </c>
      <c r="I13993">
        <v>0</v>
      </c>
    </row>
    <row r="13994" spans="1:9">
      <c r="A13994" s="7">
        <v>13992.5</v>
      </c>
      <c r="B13994" s="7">
        <v>0</v>
      </c>
      <c r="C13994" s="7"/>
      <c r="D13994" s="7"/>
      <c r="E13994" s="7"/>
      <c r="H13994">
        <v>13992.5</v>
      </c>
      <c r="I13994">
        <v>0</v>
      </c>
    </row>
    <row r="13995" spans="1:9">
      <c r="A13995" s="7">
        <v>13993.5</v>
      </c>
      <c r="B13995" s="7">
        <v>0</v>
      </c>
      <c r="C13995" s="7"/>
      <c r="D13995" s="7"/>
      <c r="E13995" s="7"/>
      <c r="H13995">
        <v>13993.5</v>
      </c>
      <c r="I13995">
        <v>0</v>
      </c>
    </row>
    <row r="13996" spans="1:9">
      <c r="A13996" s="7">
        <v>13994.5</v>
      </c>
      <c r="B13996" s="7">
        <v>0</v>
      </c>
      <c r="C13996" s="7"/>
      <c r="D13996" s="7"/>
      <c r="E13996" s="7"/>
      <c r="H13996">
        <v>13994.5</v>
      </c>
      <c r="I13996">
        <v>0</v>
      </c>
    </row>
    <row r="13997" spans="1:9">
      <c r="A13997" s="7">
        <v>13995.5</v>
      </c>
      <c r="B13997" s="7">
        <v>0</v>
      </c>
      <c r="C13997" s="7"/>
      <c r="D13997" s="7"/>
      <c r="E13997" s="7"/>
      <c r="H13997">
        <v>13995.5</v>
      </c>
      <c r="I13997">
        <v>0</v>
      </c>
    </row>
    <row r="13998" spans="1:9">
      <c r="A13998" s="7">
        <v>13996.5</v>
      </c>
      <c r="B13998" s="7">
        <v>0</v>
      </c>
      <c r="C13998" s="7"/>
      <c r="D13998" s="7"/>
      <c r="E13998" s="7"/>
      <c r="H13998">
        <v>13996.5</v>
      </c>
      <c r="I13998">
        <v>0</v>
      </c>
    </row>
    <row r="13999" spans="1:9">
      <c r="A13999" s="7">
        <v>13997.5</v>
      </c>
      <c r="B13999" s="7">
        <v>0</v>
      </c>
      <c r="C13999" s="7"/>
      <c r="D13999" s="7"/>
      <c r="E13999" s="7"/>
      <c r="H13999">
        <v>13997.5</v>
      </c>
      <c r="I13999">
        <v>0</v>
      </c>
    </row>
    <row r="14000" spans="1:9">
      <c r="A14000" s="7">
        <v>13998.5</v>
      </c>
      <c r="B14000" s="7">
        <v>0</v>
      </c>
      <c r="C14000" s="7"/>
      <c r="D14000" s="7"/>
      <c r="E14000" s="7"/>
      <c r="H14000">
        <v>13998.5</v>
      </c>
      <c r="I14000">
        <v>0</v>
      </c>
    </row>
    <row r="14001" spans="1:9">
      <c r="A14001" s="7">
        <v>13999.5</v>
      </c>
      <c r="B14001" s="7">
        <v>0</v>
      </c>
      <c r="C14001" s="7"/>
      <c r="D14001" s="7"/>
      <c r="E14001" s="7"/>
      <c r="H14001">
        <v>13999.5</v>
      </c>
      <c r="I14001">
        <v>0</v>
      </c>
    </row>
    <row r="14002" spans="1:9">
      <c r="A14002" s="7">
        <v>14000.5</v>
      </c>
      <c r="B14002" s="7">
        <v>0</v>
      </c>
      <c r="C14002" s="7"/>
      <c r="D14002" s="7"/>
      <c r="E14002" s="7"/>
      <c r="H14002">
        <v>14000.5</v>
      </c>
      <c r="I14002">
        <v>0</v>
      </c>
    </row>
    <row r="14003" spans="1:9">
      <c r="A14003" s="7">
        <v>14001.5</v>
      </c>
      <c r="B14003" s="7">
        <v>0</v>
      </c>
      <c r="C14003" s="7"/>
      <c r="D14003" s="7"/>
      <c r="E14003" s="7"/>
      <c r="H14003">
        <v>14001.5</v>
      </c>
      <c r="I14003">
        <v>0</v>
      </c>
    </row>
    <row r="14004" spans="1:9">
      <c r="A14004" s="7">
        <v>14002.5</v>
      </c>
      <c r="B14004" s="7">
        <v>0</v>
      </c>
      <c r="C14004" s="7"/>
      <c r="D14004" s="7"/>
      <c r="E14004" s="7"/>
      <c r="H14004">
        <v>14002.5</v>
      </c>
      <c r="I14004">
        <v>0</v>
      </c>
    </row>
    <row r="14005" spans="1:9">
      <c r="A14005" s="7">
        <v>14003.5</v>
      </c>
      <c r="B14005" s="7">
        <v>0</v>
      </c>
      <c r="C14005" s="7"/>
      <c r="D14005" s="7"/>
      <c r="E14005" s="7"/>
      <c r="H14005">
        <v>14003.5</v>
      </c>
      <c r="I14005">
        <v>0</v>
      </c>
    </row>
    <row r="14006" spans="1:9">
      <c r="A14006" s="7">
        <v>14004.5</v>
      </c>
      <c r="B14006" s="7">
        <v>0</v>
      </c>
      <c r="C14006" s="7"/>
      <c r="D14006" s="7"/>
      <c r="E14006" s="7"/>
      <c r="H14006">
        <v>14004.5</v>
      </c>
      <c r="I14006">
        <v>0</v>
      </c>
    </row>
    <row r="14007" spans="1:9">
      <c r="A14007" s="7">
        <v>14005.5</v>
      </c>
      <c r="B14007" s="7">
        <v>0</v>
      </c>
      <c r="C14007" s="7"/>
      <c r="D14007" s="7"/>
      <c r="E14007" s="7"/>
      <c r="H14007">
        <v>14005.5</v>
      </c>
      <c r="I14007">
        <v>0</v>
      </c>
    </row>
    <row r="14008" spans="1:9">
      <c r="A14008" s="7">
        <v>14006.5</v>
      </c>
      <c r="B14008" s="7">
        <v>0</v>
      </c>
      <c r="C14008" s="7"/>
      <c r="D14008" s="7"/>
      <c r="E14008" s="7"/>
      <c r="H14008">
        <v>14006.5</v>
      </c>
      <c r="I14008">
        <v>0</v>
      </c>
    </row>
    <row r="14009" spans="1:9">
      <c r="A14009" s="7">
        <v>14007.5</v>
      </c>
      <c r="B14009" s="7">
        <v>0</v>
      </c>
      <c r="C14009" s="7"/>
      <c r="D14009" s="7"/>
      <c r="E14009" s="7"/>
      <c r="H14009">
        <v>14007.5</v>
      </c>
      <c r="I14009">
        <v>0</v>
      </c>
    </row>
    <row r="14010" spans="1:9">
      <c r="A14010" s="7">
        <v>14008.5</v>
      </c>
      <c r="B14010" s="7">
        <v>0</v>
      </c>
      <c r="C14010" s="7"/>
      <c r="D14010" s="7"/>
      <c r="E14010" s="7"/>
      <c r="H14010">
        <v>14008.5</v>
      </c>
      <c r="I14010">
        <v>0</v>
      </c>
    </row>
    <row r="14011" spans="1:9">
      <c r="A14011" s="7">
        <v>14009.5</v>
      </c>
      <c r="B14011" s="7">
        <v>0</v>
      </c>
      <c r="C14011" s="7"/>
      <c r="D14011" s="7"/>
      <c r="E14011" s="7"/>
      <c r="H14011">
        <v>14009.5</v>
      </c>
      <c r="I14011">
        <v>0</v>
      </c>
    </row>
    <row r="14012" spans="1:9">
      <c r="A14012" s="7">
        <v>14010.5</v>
      </c>
      <c r="B14012" s="7">
        <v>0</v>
      </c>
      <c r="C14012" s="7"/>
      <c r="D14012" s="7"/>
      <c r="E14012" s="7"/>
      <c r="H14012">
        <v>14010.5</v>
      </c>
      <c r="I14012">
        <v>0</v>
      </c>
    </row>
    <row r="14013" spans="1:9">
      <c r="A14013" s="7">
        <v>14011.5</v>
      </c>
      <c r="B14013" s="7">
        <v>0</v>
      </c>
      <c r="C14013" s="7"/>
      <c r="D14013" s="7"/>
      <c r="E14013" s="7"/>
      <c r="H14013">
        <v>14011.5</v>
      </c>
      <c r="I14013">
        <v>0</v>
      </c>
    </row>
    <row r="14014" spans="1:9">
      <c r="A14014" s="7">
        <v>14012.5</v>
      </c>
      <c r="B14014" s="7">
        <v>0</v>
      </c>
      <c r="C14014" s="7"/>
      <c r="D14014" s="7"/>
      <c r="E14014" s="7"/>
      <c r="H14014">
        <v>14012.5</v>
      </c>
      <c r="I14014">
        <v>0</v>
      </c>
    </row>
    <row r="14015" spans="1:9">
      <c r="A14015" s="7">
        <v>14013.5</v>
      </c>
      <c r="B14015" s="7">
        <v>0</v>
      </c>
      <c r="C14015" s="7"/>
      <c r="D14015" s="7"/>
      <c r="E14015" s="7"/>
      <c r="H14015">
        <v>14013.5</v>
      </c>
      <c r="I14015">
        <v>0</v>
      </c>
    </row>
    <row r="14016" spans="1:9">
      <c r="A14016" s="7">
        <v>14014.5</v>
      </c>
      <c r="B14016" s="7">
        <v>0</v>
      </c>
      <c r="C14016" s="7"/>
      <c r="D14016" s="7"/>
      <c r="E14016" s="7"/>
      <c r="H14016">
        <v>14014.5</v>
      </c>
      <c r="I14016">
        <v>0</v>
      </c>
    </row>
    <row r="14017" spans="1:9">
      <c r="A14017" s="7">
        <v>14015.5</v>
      </c>
      <c r="B14017" s="7">
        <v>0</v>
      </c>
      <c r="C14017" s="7"/>
      <c r="D14017" s="7"/>
      <c r="E14017" s="7"/>
      <c r="H14017">
        <v>14015.5</v>
      </c>
      <c r="I14017">
        <v>0</v>
      </c>
    </row>
    <row r="14018" spans="1:9">
      <c r="A14018" s="7">
        <v>14016.5</v>
      </c>
      <c r="B14018" s="7">
        <v>0</v>
      </c>
      <c r="C14018" s="7"/>
      <c r="D14018" s="7"/>
      <c r="E14018" s="7"/>
      <c r="H14018">
        <v>14016.5</v>
      </c>
      <c r="I14018">
        <v>0</v>
      </c>
    </row>
    <row r="14019" spans="1:9">
      <c r="A14019" s="7">
        <v>14017.5</v>
      </c>
      <c r="B14019" s="7">
        <v>0</v>
      </c>
      <c r="C14019" s="7"/>
      <c r="D14019" s="7"/>
      <c r="E14019" s="7"/>
      <c r="H14019">
        <v>14017.5</v>
      </c>
      <c r="I14019">
        <v>0</v>
      </c>
    </row>
    <row r="14020" spans="1:9">
      <c r="A14020" s="7">
        <v>14018.5</v>
      </c>
      <c r="B14020" s="7">
        <v>0</v>
      </c>
      <c r="C14020" s="7"/>
      <c r="D14020" s="7"/>
      <c r="E14020" s="7"/>
      <c r="H14020">
        <v>14018.5</v>
      </c>
      <c r="I14020">
        <v>0</v>
      </c>
    </row>
    <row r="14021" spans="1:9">
      <c r="A14021" s="7">
        <v>14019.5</v>
      </c>
      <c r="B14021" s="7">
        <v>0</v>
      </c>
      <c r="C14021" s="7"/>
      <c r="D14021" s="7"/>
      <c r="E14021" s="7"/>
      <c r="H14021">
        <v>14019.5</v>
      </c>
      <c r="I14021">
        <v>0</v>
      </c>
    </row>
    <row r="14022" spans="1:9">
      <c r="A14022" s="7">
        <v>14020.5</v>
      </c>
      <c r="B14022" s="7">
        <v>0</v>
      </c>
      <c r="C14022" s="7"/>
      <c r="D14022" s="7"/>
      <c r="E14022" s="7"/>
      <c r="H14022">
        <v>14020.5</v>
      </c>
      <c r="I14022">
        <v>0</v>
      </c>
    </row>
    <row r="14023" spans="1:9">
      <c r="A14023" s="7">
        <v>14021.5</v>
      </c>
      <c r="B14023" s="7">
        <v>0</v>
      </c>
      <c r="C14023" s="7"/>
      <c r="D14023" s="7"/>
      <c r="E14023" s="7"/>
      <c r="H14023">
        <v>14021.5</v>
      </c>
      <c r="I14023">
        <v>0</v>
      </c>
    </row>
    <row r="14024" spans="1:9">
      <c r="A14024" s="7">
        <v>14022.5</v>
      </c>
      <c r="B14024" s="7">
        <v>0</v>
      </c>
      <c r="C14024" s="7"/>
      <c r="D14024" s="7"/>
      <c r="E14024" s="7"/>
      <c r="H14024">
        <v>14022.5</v>
      </c>
      <c r="I14024">
        <v>0</v>
      </c>
    </row>
    <row r="14025" spans="1:9">
      <c r="A14025" s="7">
        <v>14023.5</v>
      </c>
      <c r="B14025" s="7">
        <v>0</v>
      </c>
      <c r="C14025" s="7"/>
      <c r="D14025" s="7"/>
      <c r="E14025" s="7"/>
      <c r="H14025">
        <v>14023.5</v>
      </c>
      <c r="I14025">
        <v>0</v>
      </c>
    </row>
    <row r="14026" spans="1:9">
      <c r="A14026" s="7">
        <v>14024.5</v>
      </c>
      <c r="B14026" s="7">
        <v>0</v>
      </c>
      <c r="C14026" s="7"/>
      <c r="D14026" s="7"/>
      <c r="E14026" s="7"/>
      <c r="H14026">
        <v>14024.5</v>
      </c>
      <c r="I14026">
        <v>0</v>
      </c>
    </row>
    <row r="14027" spans="1:9">
      <c r="A14027" s="7">
        <v>14025.5</v>
      </c>
      <c r="B14027" s="7">
        <v>0</v>
      </c>
      <c r="C14027" s="7"/>
      <c r="D14027" s="7"/>
      <c r="E14027" s="7"/>
      <c r="H14027">
        <v>14025.5</v>
      </c>
      <c r="I14027">
        <v>0</v>
      </c>
    </row>
    <row r="14028" spans="1:9">
      <c r="A14028" s="7">
        <v>14026.5</v>
      </c>
      <c r="B14028" s="7">
        <v>0</v>
      </c>
      <c r="C14028" s="7"/>
      <c r="D14028" s="7"/>
      <c r="E14028" s="7"/>
      <c r="H14028">
        <v>14026.5</v>
      </c>
      <c r="I14028">
        <v>0</v>
      </c>
    </row>
    <row r="14029" spans="1:9">
      <c r="A14029" s="7">
        <v>14027.5</v>
      </c>
      <c r="B14029" s="7">
        <v>0</v>
      </c>
      <c r="C14029" s="7"/>
      <c r="D14029" s="7"/>
      <c r="E14029" s="7"/>
      <c r="H14029">
        <v>14027.5</v>
      </c>
      <c r="I14029">
        <v>0</v>
      </c>
    </row>
    <row r="14030" spans="1:9">
      <c r="A14030" s="7">
        <v>14028.5</v>
      </c>
      <c r="B14030" s="7">
        <v>0</v>
      </c>
      <c r="C14030" s="7"/>
      <c r="D14030" s="7"/>
      <c r="E14030" s="7"/>
      <c r="H14030">
        <v>14028.5</v>
      </c>
      <c r="I14030">
        <v>0</v>
      </c>
    </row>
    <row r="14031" spans="1:9">
      <c r="A14031" s="7">
        <v>14029.5</v>
      </c>
      <c r="B14031" s="7">
        <v>0</v>
      </c>
      <c r="C14031" s="7"/>
      <c r="D14031" s="7"/>
      <c r="E14031" s="7"/>
      <c r="H14031">
        <v>14029.5</v>
      </c>
      <c r="I14031">
        <v>0</v>
      </c>
    </row>
    <row r="14032" spans="1:9">
      <c r="A14032" s="7">
        <v>14030.5</v>
      </c>
      <c r="B14032" s="7">
        <v>0</v>
      </c>
      <c r="C14032" s="7"/>
      <c r="D14032" s="7"/>
      <c r="E14032" s="7"/>
      <c r="H14032">
        <v>14030.5</v>
      </c>
      <c r="I14032">
        <v>0</v>
      </c>
    </row>
    <row r="14033" spans="1:9">
      <c r="A14033" s="7">
        <v>14031.5</v>
      </c>
      <c r="B14033" s="7">
        <v>0</v>
      </c>
      <c r="C14033" s="7"/>
      <c r="D14033" s="7"/>
      <c r="E14033" s="7"/>
      <c r="H14033">
        <v>14031.5</v>
      </c>
      <c r="I14033">
        <v>0</v>
      </c>
    </row>
    <row r="14034" spans="1:9">
      <c r="A14034" s="7">
        <v>14032.5</v>
      </c>
      <c r="B14034" s="7">
        <v>0</v>
      </c>
      <c r="C14034" s="7"/>
      <c r="D14034" s="7"/>
      <c r="E14034" s="7"/>
      <c r="H14034">
        <v>14032.5</v>
      </c>
      <c r="I14034">
        <v>0</v>
      </c>
    </row>
    <row r="14035" spans="1:9">
      <c r="A14035" s="7">
        <v>14033.5</v>
      </c>
      <c r="B14035" s="7">
        <v>0</v>
      </c>
      <c r="C14035" s="7"/>
      <c r="D14035" s="7"/>
      <c r="E14035" s="7"/>
      <c r="H14035">
        <v>14033.5</v>
      </c>
      <c r="I14035">
        <v>0</v>
      </c>
    </row>
    <row r="14036" spans="1:9">
      <c r="A14036" s="7">
        <v>14034.5</v>
      </c>
      <c r="B14036" s="7">
        <v>0</v>
      </c>
      <c r="C14036" s="7"/>
      <c r="D14036" s="7"/>
      <c r="E14036" s="7"/>
      <c r="H14036">
        <v>14034.5</v>
      </c>
      <c r="I14036">
        <v>0</v>
      </c>
    </row>
    <row r="14037" spans="1:9">
      <c r="A14037" s="7">
        <v>14035.5</v>
      </c>
      <c r="B14037" s="7">
        <v>0</v>
      </c>
      <c r="C14037" s="7"/>
      <c r="D14037" s="7"/>
      <c r="E14037" s="7"/>
      <c r="H14037">
        <v>14035.5</v>
      </c>
      <c r="I14037">
        <v>0</v>
      </c>
    </row>
    <row r="14038" spans="1:9">
      <c r="A14038" s="7">
        <v>14036.5</v>
      </c>
      <c r="B14038" s="7">
        <v>0</v>
      </c>
      <c r="C14038" s="7"/>
      <c r="D14038" s="7"/>
      <c r="E14038" s="7"/>
      <c r="H14038">
        <v>14036.5</v>
      </c>
      <c r="I14038">
        <v>0</v>
      </c>
    </row>
    <row r="14039" spans="1:9">
      <c r="A14039" s="7">
        <v>14037.5</v>
      </c>
      <c r="B14039" s="7">
        <v>0</v>
      </c>
      <c r="C14039" s="7"/>
      <c r="D14039" s="7"/>
      <c r="E14039" s="7"/>
      <c r="H14039">
        <v>14037.5</v>
      </c>
      <c r="I14039">
        <v>0</v>
      </c>
    </row>
    <row r="14040" spans="1:9">
      <c r="A14040" s="7">
        <v>14038.5</v>
      </c>
      <c r="B14040" s="7">
        <v>0</v>
      </c>
      <c r="C14040" s="7"/>
      <c r="D14040" s="7"/>
      <c r="E14040" s="7"/>
      <c r="H14040">
        <v>14038.5</v>
      </c>
      <c r="I14040">
        <v>0</v>
      </c>
    </row>
    <row r="14041" spans="1:9">
      <c r="A14041" s="7">
        <v>14039.5</v>
      </c>
      <c r="B14041" s="7">
        <v>0</v>
      </c>
      <c r="C14041" s="7"/>
      <c r="D14041" s="7"/>
      <c r="E14041" s="7"/>
      <c r="H14041">
        <v>14039.5</v>
      </c>
      <c r="I14041">
        <v>0</v>
      </c>
    </row>
    <row r="14042" spans="1:9">
      <c r="A14042" s="7">
        <v>14040.5</v>
      </c>
      <c r="B14042" s="7">
        <v>0</v>
      </c>
      <c r="C14042" s="7"/>
      <c r="D14042" s="7"/>
      <c r="E14042" s="7"/>
      <c r="H14042">
        <v>14040.5</v>
      </c>
      <c r="I14042">
        <v>0</v>
      </c>
    </row>
    <row r="14043" spans="1:9">
      <c r="A14043" s="7">
        <v>14041.5</v>
      </c>
      <c r="B14043" s="7">
        <v>0</v>
      </c>
      <c r="C14043" s="7"/>
      <c r="D14043" s="7"/>
      <c r="E14043" s="7"/>
      <c r="H14043">
        <v>14041.5</v>
      </c>
      <c r="I14043">
        <v>0</v>
      </c>
    </row>
    <row r="14044" spans="1:9">
      <c r="A14044" s="7">
        <v>14042.5</v>
      </c>
      <c r="B14044" s="7">
        <v>0</v>
      </c>
      <c r="C14044" s="7"/>
      <c r="D14044" s="7"/>
      <c r="E14044" s="7"/>
      <c r="H14044">
        <v>14042.5</v>
      </c>
      <c r="I14044">
        <v>0</v>
      </c>
    </row>
    <row r="14045" spans="1:9">
      <c r="A14045" s="7">
        <v>14043.5</v>
      </c>
      <c r="B14045" s="7">
        <v>0</v>
      </c>
      <c r="C14045" s="7"/>
      <c r="D14045" s="7"/>
      <c r="E14045" s="7"/>
      <c r="H14045">
        <v>14043.5</v>
      </c>
      <c r="I14045">
        <v>0</v>
      </c>
    </row>
    <row r="14046" spans="1:9">
      <c r="A14046" s="7">
        <v>14044.5</v>
      </c>
      <c r="B14046" s="7">
        <v>0</v>
      </c>
      <c r="C14046" s="7"/>
      <c r="D14046" s="7"/>
      <c r="E14046" s="7"/>
      <c r="H14046">
        <v>14044.5</v>
      </c>
      <c r="I14046">
        <v>0</v>
      </c>
    </row>
    <row r="14047" spans="1:9">
      <c r="A14047" s="7">
        <v>14045.5</v>
      </c>
      <c r="B14047" s="7">
        <v>0</v>
      </c>
      <c r="C14047" s="7"/>
      <c r="D14047" s="7"/>
      <c r="E14047" s="7"/>
      <c r="H14047">
        <v>14045.5</v>
      </c>
      <c r="I14047">
        <v>0</v>
      </c>
    </row>
    <row r="14048" spans="1:9">
      <c r="A14048" s="7">
        <v>14046.5</v>
      </c>
      <c r="B14048" s="7">
        <v>0</v>
      </c>
      <c r="C14048" s="7"/>
      <c r="D14048" s="7"/>
      <c r="E14048" s="7"/>
      <c r="H14048">
        <v>14046.5</v>
      </c>
      <c r="I14048">
        <v>0</v>
      </c>
    </row>
    <row r="14049" spans="1:9">
      <c r="A14049" s="7">
        <v>14047.5</v>
      </c>
      <c r="B14049" s="7">
        <v>0</v>
      </c>
      <c r="C14049" s="7"/>
      <c r="D14049" s="7"/>
      <c r="E14049" s="7"/>
      <c r="H14049">
        <v>14047.5</v>
      </c>
      <c r="I14049">
        <v>0</v>
      </c>
    </row>
    <row r="14050" spans="1:9">
      <c r="A14050" s="7">
        <v>14048.5</v>
      </c>
      <c r="B14050" s="7">
        <v>0</v>
      </c>
      <c r="C14050" s="7"/>
      <c r="D14050" s="7"/>
      <c r="E14050" s="7"/>
      <c r="H14050">
        <v>14048.5</v>
      </c>
      <c r="I14050">
        <v>0</v>
      </c>
    </row>
    <row r="14051" spans="1:9">
      <c r="A14051" s="7">
        <v>14049.5</v>
      </c>
      <c r="B14051" s="7">
        <v>0</v>
      </c>
      <c r="C14051" s="7"/>
      <c r="D14051" s="7"/>
      <c r="E14051" s="7"/>
      <c r="H14051">
        <v>14049.5</v>
      </c>
      <c r="I14051">
        <v>0</v>
      </c>
    </row>
    <row r="14052" spans="1:9">
      <c r="A14052" s="7">
        <v>14050.5</v>
      </c>
      <c r="B14052" s="7">
        <v>0</v>
      </c>
      <c r="C14052" s="7"/>
      <c r="D14052" s="7"/>
      <c r="E14052" s="7"/>
      <c r="H14052">
        <v>14050.5</v>
      </c>
      <c r="I14052">
        <v>0</v>
      </c>
    </row>
    <row r="14053" spans="1:9">
      <c r="A14053" s="7">
        <v>14051.5</v>
      </c>
      <c r="B14053" s="7">
        <v>0</v>
      </c>
      <c r="C14053" s="7"/>
      <c r="D14053" s="7"/>
      <c r="E14053" s="7"/>
      <c r="H14053">
        <v>14051.5</v>
      </c>
      <c r="I14053">
        <v>0</v>
      </c>
    </row>
    <row r="14054" spans="1:9">
      <c r="A14054" s="7">
        <v>14052.5</v>
      </c>
      <c r="B14054" s="7">
        <v>0</v>
      </c>
      <c r="C14054" s="7"/>
      <c r="D14054" s="7"/>
      <c r="E14054" s="7"/>
      <c r="H14054">
        <v>14052.5</v>
      </c>
      <c r="I14054">
        <v>0</v>
      </c>
    </row>
    <row r="14055" spans="1:9">
      <c r="A14055" s="7">
        <v>14053.5</v>
      </c>
      <c r="B14055" s="7">
        <v>0</v>
      </c>
      <c r="C14055" s="7"/>
      <c r="D14055" s="7"/>
      <c r="E14055" s="7"/>
      <c r="H14055">
        <v>14053.5</v>
      </c>
      <c r="I14055">
        <v>0</v>
      </c>
    </row>
    <row r="14056" spans="1:9">
      <c r="A14056" s="7">
        <v>14054.5</v>
      </c>
      <c r="B14056" s="7">
        <v>0</v>
      </c>
      <c r="C14056" s="7"/>
      <c r="D14056" s="7"/>
      <c r="E14056" s="7"/>
      <c r="H14056">
        <v>14054.5</v>
      </c>
      <c r="I14056">
        <v>0</v>
      </c>
    </row>
    <row r="14057" spans="1:9">
      <c r="A14057" s="7">
        <v>14055.5</v>
      </c>
      <c r="B14057" s="7">
        <v>0</v>
      </c>
      <c r="C14057" s="7"/>
      <c r="D14057" s="7"/>
      <c r="E14057" s="7"/>
      <c r="H14057">
        <v>14055.5</v>
      </c>
      <c r="I14057">
        <v>0</v>
      </c>
    </row>
    <row r="14058" spans="1:9">
      <c r="A14058" s="7">
        <v>14056.5</v>
      </c>
      <c r="B14058" s="7">
        <v>0</v>
      </c>
      <c r="C14058" s="7"/>
      <c r="D14058" s="7"/>
      <c r="E14058" s="7"/>
      <c r="H14058">
        <v>14056.5</v>
      </c>
      <c r="I14058">
        <v>0</v>
      </c>
    </row>
    <row r="14059" spans="1:9">
      <c r="A14059" s="7">
        <v>14057.5</v>
      </c>
      <c r="B14059" s="7">
        <v>0</v>
      </c>
      <c r="C14059" s="7"/>
      <c r="D14059" s="7"/>
      <c r="E14059" s="7"/>
      <c r="H14059">
        <v>14057.5</v>
      </c>
      <c r="I14059">
        <v>0</v>
      </c>
    </row>
    <row r="14060" spans="1:9">
      <c r="A14060" s="7">
        <v>14058.5</v>
      </c>
      <c r="B14060" s="7">
        <v>0</v>
      </c>
      <c r="C14060" s="7"/>
      <c r="D14060" s="7"/>
      <c r="E14060" s="7"/>
      <c r="H14060">
        <v>14058.5</v>
      </c>
      <c r="I14060">
        <v>0</v>
      </c>
    </row>
    <row r="14061" spans="1:9">
      <c r="A14061" s="7">
        <v>14059.5</v>
      </c>
      <c r="B14061" s="7">
        <v>0</v>
      </c>
      <c r="C14061" s="7"/>
      <c r="D14061" s="7"/>
      <c r="E14061" s="7"/>
      <c r="H14061">
        <v>14059.5</v>
      </c>
      <c r="I14061">
        <v>0</v>
      </c>
    </row>
    <row r="14062" spans="1:9">
      <c r="A14062" s="7">
        <v>14060.5</v>
      </c>
      <c r="B14062" s="7">
        <v>0</v>
      </c>
      <c r="C14062" s="7"/>
      <c r="D14062" s="7"/>
      <c r="E14062" s="7"/>
      <c r="H14062">
        <v>14060.5</v>
      </c>
      <c r="I14062">
        <v>0</v>
      </c>
    </row>
    <row r="14063" spans="1:9">
      <c r="A14063" s="7">
        <v>14061.5</v>
      </c>
      <c r="B14063" s="7">
        <v>0</v>
      </c>
      <c r="C14063" s="7"/>
      <c r="D14063" s="7"/>
      <c r="E14063" s="7"/>
      <c r="H14063">
        <v>14061.5</v>
      </c>
      <c r="I14063">
        <v>0</v>
      </c>
    </row>
    <row r="14064" spans="1:9">
      <c r="A14064" s="7">
        <v>14062.5</v>
      </c>
      <c r="B14064" s="7">
        <v>0</v>
      </c>
      <c r="C14064" s="7"/>
      <c r="D14064" s="7"/>
      <c r="E14064" s="7"/>
      <c r="H14064">
        <v>14062.5</v>
      </c>
      <c r="I14064">
        <v>0</v>
      </c>
    </row>
    <row r="14065" spans="1:9">
      <c r="A14065" s="7">
        <v>14063.5</v>
      </c>
      <c r="B14065" s="7">
        <v>0</v>
      </c>
      <c r="C14065" s="7"/>
      <c r="D14065" s="7"/>
      <c r="E14065" s="7"/>
      <c r="H14065">
        <v>14063.5</v>
      </c>
      <c r="I14065">
        <v>0</v>
      </c>
    </row>
    <row r="14066" spans="1:9">
      <c r="A14066" s="7">
        <v>14064.5</v>
      </c>
      <c r="B14066" s="7">
        <v>0</v>
      </c>
      <c r="C14066" s="7"/>
      <c r="D14066" s="7"/>
      <c r="E14066" s="7"/>
      <c r="H14066">
        <v>14064.5</v>
      </c>
      <c r="I14066">
        <v>0</v>
      </c>
    </row>
    <row r="14067" spans="1:9">
      <c r="A14067" s="7">
        <v>14065.5</v>
      </c>
      <c r="B14067" s="7">
        <v>0</v>
      </c>
      <c r="C14067" s="7"/>
      <c r="D14067" s="7"/>
      <c r="E14067" s="7"/>
      <c r="H14067">
        <v>14065.5</v>
      </c>
      <c r="I14067">
        <v>0</v>
      </c>
    </row>
    <row r="14068" spans="1:9">
      <c r="A14068" s="7">
        <v>14066.5</v>
      </c>
      <c r="B14068" s="7">
        <v>0</v>
      </c>
      <c r="C14068" s="7"/>
      <c r="D14068" s="7"/>
      <c r="E14068" s="7"/>
      <c r="H14068">
        <v>14066.5</v>
      </c>
      <c r="I14068">
        <v>0</v>
      </c>
    </row>
    <row r="14069" spans="1:9">
      <c r="A14069" s="7">
        <v>14067.5</v>
      </c>
      <c r="B14069" s="7">
        <v>0</v>
      </c>
      <c r="C14069" s="7"/>
      <c r="D14069" s="7"/>
      <c r="E14069" s="7"/>
      <c r="H14069">
        <v>14067.5</v>
      </c>
      <c r="I14069">
        <v>0</v>
      </c>
    </row>
    <row r="14070" spans="1:9">
      <c r="A14070" s="7">
        <v>14068.5</v>
      </c>
      <c r="B14070" s="7">
        <v>0</v>
      </c>
      <c r="C14070" s="7"/>
      <c r="D14070" s="7"/>
      <c r="E14070" s="7"/>
      <c r="H14070">
        <v>14068.5</v>
      </c>
      <c r="I14070">
        <v>0</v>
      </c>
    </row>
    <row r="14071" spans="1:9">
      <c r="A14071" s="7">
        <v>14069.5</v>
      </c>
      <c r="B14071" s="7">
        <v>0</v>
      </c>
      <c r="C14071" s="7"/>
      <c r="D14071" s="7"/>
      <c r="E14071" s="7"/>
      <c r="H14071">
        <v>14069.5</v>
      </c>
      <c r="I14071">
        <v>0</v>
      </c>
    </row>
    <row r="14072" spans="1:9">
      <c r="A14072" s="7">
        <v>14070.5</v>
      </c>
      <c r="B14072" s="7">
        <v>0</v>
      </c>
      <c r="C14072" s="7"/>
      <c r="D14072" s="7"/>
      <c r="E14072" s="7"/>
      <c r="H14072">
        <v>14070.5</v>
      </c>
      <c r="I14072">
        <v>0</v>
      </c>
    </row>
    <row r="14073" spans="1:9">
      <c r="A14073" s="7">
        <v>14071.5</v>
      </c>
      <c r="B14073" s="7">
        <v>0</v>
      </c>
      <c r="C14073" s="7"/>
      <c r="D14073" s="7"/>
      <c r="E14073" s="7"/>
      <c r="H14073">
        <v>14071.5</v>
      </c>
      <c r="I14073">
        <v>0</v>
      </c>
    </row>
    <row r="14074" spans="1:9">
      <c r="A14074" s="7">
        <v>14072.5</v>
      </c>
      <c r="B14074" s="7">
        <v>0</v>
      </c>
      <c r="C14074" s="7"/>
      <c r="D14074" s="7"/>
      <c r="E14074" s="7"/>
      <c r="H14074">
        <v>14072.5</v>
      </c>
      <c r="I14074">
        <v>0</v>
      </c>
    </row>
    <row r="14075" spans="1:9">
      <c r="A14075" s="7">
        <v>14073.5</v>
      </c>
      <c r="B14075" s="7">
        <v>0</v>
      </c>
      <c r="C14075" s="7"/>
      <c r="D14075" s="7"/>
      <c r="E14075" s="7"/>
      <c r="H14075">
        <v>14073.5</v>
      </c>
      <c r="I14075">
        <v>0</v>
      </c>
    </row>
    <row r="14076" spans="1:9">
      <c r="A14076" s="7">
        <v>14074.5</v>
      </c>
      <c r="B14076" s="7">
        <v>0</v>
      </c>
      <c r="C14076" s="7"/>
      <c r="D14076" s="7"/>
      <c r="E14076" s="7"/>
      <c r="H14076">
        <v>14074.5</v>
      </c>
      <c r="I14076">
        <v>0</v>
      </c>
    </row>
    <row r="14077" spans="1:9">
      <c r="A14077" s="7">
        <v>14075.5</v>
      </c>
      <c r="B14077" s="7">
        <v>0</v>
      </c>
      <c r="C14077" s="7"/>
      <c r="D14077" s="7"/>
      <c r="E14077" s="7"/>
      <c r="H14077">
        <v>14075.5</v>
      </c>
      <c r="I14077">
        <v>0</v>
      </c>
    </row>
    <row r="14078" spans="1:9">
      <c r="A14078" s="7">
        <v>14076.5</v>
      </c>
      <c r="B14078" s="7">
        <v>0</v>
      </c>
      <c r="C14078" s="7"/>
      <c r="D14078" s="7"/>
      <c r="E14078" s="7"/>
      <c r="H14078">
        <v>14076.5</v>
      </c>
      <c r="I14078">
        <v>0</v>
      </c>
    </row>
    <row r="14079" spans="1:9">
      <c r="A14079" s="7">
        <v>14077.5</v>
      </c>
      <c r="B14079" s="7">
        <v>0</v>
      </c>
      <c r="C14079" s="7"/>
      <c r="D14079" s="7"/>
      <c r="E14079" s="7"/>
      <c r="H14079">
        <v>14077.5</v>
      </c>
      <c r="I14079">
        <v>0</v>
      </c>
    </row>
    <row r="14080" spans="1:9">
      <c r="A14080" s="7">
        <v>14078.5</v>
      </c>
      <c r="B14080" s="7">
        <v>0</v>
      </c>
      <c r="C14080" s="7"/>
      <c r="D14080" s="7"/>
      <c r="E14080" s="7"/>
      <c r="H14080">
        <v>14078.5</v>
      </c>
      <c r="I14080">
        <v>0</v>
      </c>
    </row>
    <row r="14081" spans="1:9">
      <c r="A14081" s="7">
        <v>14079.5</v>
      </c>
      <c r="B14081" s="7">
        <v>0</v>
      </c>
      <c r="C14081" s="7"/>
      <c r="D14081" s="7"/>
      <c r="E14081" s="7"/>
      <c r="H14081">
        <v>14079.5</v>
      </c>
      <c r="I14081">
        <v>0</v>
      </c>
    </row>
    <row r="14082" spans="1:9">
      <c r="A14082" s="7">
        <v>14080.5</v>
      </c>
      <c r="B14082" s="7">
        <v>0</v>
      </c>
      <c r="C14082" s="7"/>
      <c r="D14082" s="7"/>
      <c r="E14082" s="7"/>
      <c r="H14082">
        <v>14080.5</v>
      </c>
      <c r="I14082">
        <v>0</v>
      </c>
    </row>
    <row r="14083" spans="1:9">
      <c r="A14083" s="7">
        <v>14081.5</v>
      </c>
      <c r="B14083" s="7">
        <v>0</v>
      </c>
      <c r="C14083" s="7"/>
      <c r="D14083" s="7"/>
      <c r="E14083" s="7"/>
      <c r="H14083">
        <v>14081.5</v>
      </c>
      <c r="I14083">
        <v>0</v>
      </c>
    </row>
    <row r="14084" spans="1:9">
      <c r="A14084" s="7">
        <v>14082.5</v>
      </c>
      <c r="B14084" s="7">
        <v>0</v>
      </c>
      <c r="C14084" s="7"/>
      <c r="D14084" s="7"/>
      <c r="E14084" s="7"/>
      <c r="H14084">
        <v>14082.5</v>
      </c>
      <c r="I14084">
        <v>0</v>
      </c>
    </row>
    <row r="14085" spans="1:9">
      <c r="A14085" s="7">
        <v>14083.5</v>
      </c>
      <c r="B14085" s="7">
        <v>0</v>
      </c>
      <c r="C14085" s="7"/>
      <c r="D14085" s="7"/>
      <c r="E14085" s="7"/>
      <c r="H14085">
        <v>14083.5</v>
      </c>
      <c r="I14085">
        <v>0</v>
      </c>
    </row>
    <row r="14086" spans="1:9">
      <c r="A14086" s="7">
        <v>14084.5</v>
      </c>
      <c r="B14086" s="7">
        <v>0</v>
      </c>
      <c r="C14086" s="7"/>
      <c r="D14086" s="7"/>
      <c r="E14086" s="7"/>
      <c r="H14086">
        <v>14084.5</v>
      </c>
      <c r="I14086">
        <v>0</v>
      </c>
    </row>
    <row r="14087" spans="1:9">
      <c r="A14087" s="7">
        <v>14085.5</v>
      </c>
      <c r="B14087" s="7">
        <v>0</v>
      </c>
      <c r="C14087" s="7"/>
      <c r="D14087" s="7"/>
      <c r="E14087" s="7"/>
      <c r="H14087">
        <v>14085.5</v>
      </c>
      <c r="I14087">
        <v>0</v>
      </c>
    </row>
    <row r="14088" spans="1:9">
      <c r="A14088" s="7">
        <v>14086.5</v>
      </c>
      <c r="B14088" s="7">
        <v>0</v>
      </c>
      <c r="C14088" s="7"/>
      <c r="D14088" s="7"/>
      <c r="E14088" s="7"/>
      <c r="H14088">
        <v>14086.5</v>
      </c>
      <c r="I14088">
        <v>0</v>
      </c>
    </row>
    <row r="14089" spans="1:9">
      <c r="A14089" s="7">
        <v>14087.5</v>
      </c>
      <c r="B14089" s="7">
        <v>0</v>
      </c>
      <c r="C14089" s="7"/>
      <c r="D14089" s="7"/>
      <c r="E14089" s="7"/>
      <c r="H14089">
        <v>14087.5</v>
      </c>
      <c r="I14089">
        <v>0</v>
      </c>
    </row>
    <row r="14090" spans="1:9">
      <c r="A14090" s="7">
        <v>14088.5</v>
      </c>
      <c r="B14090" s="7">
        <v>0</v>
      </c>
      <c r="C14090" s="7"/>
      <c r="D14090" s="7"/>
      <c r="E14090" s="7"/>
      <c r="H14090">
        <v>14088.5</v>
      </c>
      <c r="I14090">
        <v>0</v>
      </c>
    </row>
    <row r="14091" spans="1:9">
      <c r="A14091" s="7">
        <v>14089.5</v>
      </c>
      <c r="B14091" s="7">
        <v>0</v>
      </c>
      <c r="C14091" s="7"/>
      <c r="D14091" s="7"/>
      <c r="E14091" s="7"/>
      <c r="H14091">
        <v>14089.5</v>
      </c>
      <c r="I14091">
        <v>0</v>
      </c>
    </row>
    <row r="14092" spans="1:9">
      <c r="A14092" s="7">
        <v>14090.5</v>
      </c>
      <c r="B14092" s="7">
        <v>0</v>
      </c>
      <c r="C14092" s="7"/>
      <c r="D14092" s="7"/>
      <c r="E14092" s="7"/>
      <c r="H14092">
        <v>14090.5</v>
      </c>
      <c r="I14092">
        <v>0</v>
      </c>
    </row>
    <row r="14093" spans="1:9">
      <c r="A14093" s="7">
        <v>14091.5</v>
      </c>
      <c r="B14093" s="7">
        <v>0</v>
      </c>
      <c r="C14093" s="7"/>
      <c r="D14093" s="7"/>
      <c r="E14093" s="7"/>
      <c r="H14093">
        <v>14091.5</v>
      </c>
      <c r="I14093">
        <v>0</v>
      </c>
    </row>
    <row r="14094" spans="1:9">
      <c r="A14094" s="7">
        <v>14092.5</v>
      </c>
      <c r="B14094" s="7">
        <v>0</v>
      </c>
      <c r="C14094" s="7"/>
      <c r="D14094" s="7"/>
      <c r="E14094" s="7"/>
      <c r="H14094">
        <v>14092.5</v>
      </c>
      <c r="I14094">
        <v>0</v>
      </c>
    </row>
    <row r="14095" spans="1:9">
      <c r="A14095" s="7">
        <v>14093.5</v>
      </c>
      <c r="B14095" s="7">
        <v>0</v>
      </c>
      <c r="C14095" s="7"/>
      <c r="D14095" s="7"/>
      <c r="E14095" s="7"/>
      <c r="H14095">
        <v>14093.5</v>
      </c>
      <c r="I14095">
        <v>0</v>
      </c>
    </row>
    <row r="14096" spans="1:9">
      <c r="A14096" s="7">
        <v>14094.5</v>
      </c>
      <c r="B14096" s="7">
        <v>0</v>
      </c>
      <c r="C14096" s="7"/>
      <c r="D14096" s="7"/>
      <c r="E14096" s="7"/>
      <c r="H14096">
        <v>14094.5</v>
      </c>
      <c r="I14096">
        <v>0</v>
      </c>
    </row>
    <row r="14097" spans="1:9">
      <c r="A14097" s="7">
        <v>14095.5</v>
      </c>
      <c r="B14097" s="7">
        <v>0</v>
      </c>
      <c r="C14097" s="7"/>
      <c r="D14097" s="7"/>
      <c r="E14097" s="7"/>
      <c r="H14097">
        <v>14095.5</v>
      </c>
      <c r="I14097">
        <v>0</v>
      </c>
    </row>
    <row r="14098" spans="1:9">
      <c r="A14098" s="7">
        <v>14096.5</v>
      </c>
      <c r="B14098" s="7">
        <v>0</v>
      </c>
      <c r="C14098" s="7"/>
      <c r="D14098" s="7"/>
      <c r="E14098" s="7"/>
      <c r="H14098">
        <v>14096.5</v>
      </c>
      <c r="I14098">
        <v>0</v>
      </c>
    </row>
    <row r="14099" spans="1:9">
      <c r="A14099" s="7">
        <v>14097.5</v>
      </c>
      <c r="B14099" s="7">
        <v>0</v>
      </c>
      <c r="C14099" s="7"/>
      <c r="D14099" s="7"/>
      <c r="E14099" s="7"/>
      <c r="H14099">
        <v>14097.5</v>
      </c>
      <c r="I14099">
        <v>0</v>
      </c>
    </row>
    <row r="14100" spans="1:9">
      <c r="A14100" s="7">
        <v>14098.5</v>
      </c>
      <c r="B14100" s="7">
        <v>0</v>
      </c>
      <c r="C14100" s="7"/>
      <c r="D14100" s="7"/>
      <c r="E14100" s="7"/>
      <c r="H14100">
        <v>14098.5</v>
      </c>
      <c r="I14100">
        <v>0</v>
      </c>
    </row>
    <row r="14101" spans="1:9">
      <c r="A14101" s="7">
        <v>14099.5</v>
      </c>
      <c r="B14101" s="7">
        <v>0</v>
      </c>
      <c r="C14101" s="7"/>
      <c r="D14101" s="7"/>
      <c r="E14101" s="7"/>
      <c r="H14101">
        <v>14099.5</v>
      </c>
      <c r="I14101">
        <v>0</v>
      </c>
    </row>
    <row r="14102" spans="1:9">
      <c r="A14102" s="7">
        <v>14100.5</v>
      </c>
      <c r="B14102" s="7">
        <v>0</v>
      </c>
      <c r="C14102" s="7"/>
      <c r="D14102" s="7"/>
      <c r="E14102" s="7"/>
      <c r="H14102">
        <v>14100.5</v>
      </c>
      <c r="I14102">
        <v>0</v>
      </c>
    </row>
    <row r="14103" spans="1:9">
      <c r="A14103" s="7">
        <v>14101.5</v>
      </c>
      <c r="B14103" s="7">
        <v>0</v>
      </c>
      <c r="C14103" s="7"/>
      <c r="D14103" s="7"/>
      <c r="E14103" s="7"/>
      <c r="H14103">
        <v>14101.5</v>
      </c>
      <c r="I14103">
        <v>0</v>
      </c>
    </row>
    <row r="14104" spans="1:9">
      <c r="A14104" s="7">
        <v>14102.5</v>
      </c>
      <c r="B14104" s="7">
        <v>0</v>
      </c>
      <c r="C14104" s="7"/>
      <c r="D14104" s="7"/>
      <c r="E14104" s="7"/>
      <c r="H14104">
        <v>14102.5</v>
      </c>
      <c r="I14104">
        <v>0</v>
      </c>
    </row>
    <row r="14105" spans="1:9">
      <c r="A14105" s="7">
        <v>14103.5</v>
      </c>
      <c r="B14105" s="7">
        <v>0</v>
      </c>
      <c r="C14105" s="7"/>
      <c r="D14105" s="7"/>
      <c r="E14105" s="7"/>
      <c r="H14105">
        <v>14103.5</v>
      </c>
      <c r="I14105">
        <v>0</v>
      </c>
    </row>
    <row r="14106" spans="1:9">
      <c r="A14106" s="7">
        <v>14104.5</v>
      </c>
      <c r="B14106" s="7">
        <v>0</v>
      </c>
      <c r="C14106" s="7"/>
      <c r="D14106" s="7"/>
      <c r="E14106" s="7"/>
      <c r="H14106">
        <v>14104.5</v>
      </c>
      <c r="I14106">
        <v>0</v>
      </c>
    </row>
    <row r="14107" spans="1:9">
      <c r="A14107" s="7">
        <v>14105.5</v>
      </c>
      <c r="B14107" s="7">
        <v>0</v>
      </c>
      <c r="C14107" s="7"/>
      <c r="D14107" s="7"/>
      <c r="E14107" s="7"/>
      <c r="H14107">
        <v>14105.5</v>
      </c>
      <c r="I14107">
        <v>0</v>
      </c>
    </row>
    <row r="14108" spans="1:9">
      <c r="A14108" s="7">
        <v>14106.5</v>
      </c>
      <c r="B14108" s="7">
        <v>0</v>
      </c>
      <c r="C14108" s="7"/>
      <c r="D14108" s="7"/>
      <c r="E14108" s="7"/>
      <c r="H14108">
        <v>14106.5</v>
      </c>
      <c r="I14108">
        <v>0</v>
      </c>
    </row>
    <row r="14109" spans="1:9">
      <c r="A14109" s="7">
        <v>14107.5</v>
      </c>
      <c r="B14109" s="7">
        <v>0</v>
      </c>
      <c r="C14109" s="7"/>
      <c r="D14109" s="7"/>
      <c r="E14109" s="7"/>
      <c r="H14109">
        <v>14107.5</v>
      </c>
      <c r="I14109">
        <v>0</v>
      </c>
    </row>
    <row r="14110" spans="1:9">
      <c r="A14110" s="7">
        <v>14108.5</v>
      </c>
      <c r="B14110" s="7">
        <v>0</v>
      </c>
      <c r="C14110" s="7"/>
      <c r="D14110" s="7"/>
      <c r="E14110" s="7"/>
      <c r="H14110">
        <v>14108.5</v>
      </c>
      <c r="I14110">
        <v>0</v>
      </c>
    </row>
    <row r="14111" spans="1:9">
      <c r="A14111" s="7">
        <v>14109.5</v>
      </c>
      <c r="B14111" s="7">
        <v>0</v>
      </c>
      <c r="C14111" s="7"/>
      <c r="D14111" s="7"/>
      <c r="E14111" s="7"/>
      <c r="H14111">
        <v>14109.5</v>
      </c>
      <c r="I14111">
        <v>0</v>
      </c>
    </row>
    <row r="14112" spans="1:9">
      <c r="A14112" s="7">
        <v>14110.5</v>
      </c>
      <c r="B14112" s="7">
        <v>0</v>
      </c>
      <c r="C14112" s="7"/>
      <c r="D14112" s="7"/>
      <c r="E14112" s="7"/>
      <c r="H14112">
        <v>14110.5</v>
      </c>
      <c r="I14112">
        <v>0</v>
      </c>
    </row>
    <row r="14113" spans="1:9">
      <c r="A14113" s="7">
        <v>14111.5</v>
      </c>
      <c r="B14113" s="7">
        <v>0</v>
      </c>
      <c r="C14113" s="7"/>
      <c r="D14113" s="7"/>
      <c r="E14113" s="7"/>
      <c r="H14113">
        <v>14111.5</v>
      </c>
      <c r="I14113">
        <v>0</v>
      </c>
    </row>
    <row r="14114" spans="1:9">
      <c r="A14114" s="7">
        <v>14112.5</v>
      </c>
      <c r="B14114" s="7">
        <v>0</v>
      </c>
      <c r="C14114" s="7"/>
      <c r="D14114" s="7"/>
      <c r="E14114" s="7"/>
      <c r="H14114">
        <v>14112.5</v>
      </c>
      <c r="I14114">
        <v>0</v>
      </c>
    </row>
    <row r="14115" spans="1:9">
      <c r="A14115" s="7">
        <v>14113.5</v>
      </c>
      <c r="B14115" s="7">
        <v>0</v>
      </c>
      <c r="C14115" s="7"/>
      <c r="D14115" s="7"/>
      <c r="E14115" s="7"/>
      <c r="H14115">
        <v>14113.5</v>
      </c>
      <c r="I14115">
        <v>0</v>
      </c>
    </row>
    <row r="14116" spans="1:9">
      <c r="A14116" s="7">
        <v>14114.5</v>
      </c>
      <c r="B14116" s="7">
        <v>0</v>
      </c>
      <c r="C14116" s="7"/>
      <c r="D14116" s="7"/>
      <c r="E14116" s="7"/>
      <c r="H14116">
        <v>14114.5</v>
      </c>
      <c r="I14116">
        <v>0</v>
      </c>
    </row>
    <row r="14117" spans="1:9">
      <c r="A14117" s="7">
        <v>14115.5</v>
      </c>
      <c r="B14117" s="7">
        <v>0</v>
      </c>
      <c r="C14117" s="7"/>
      <c r="D14117" s="7"/>
      <c r="E14117" s="7"/>
      <c r="H14117">
        <v>14115.5</v>
      </c>
      <c r="I14117">
        <v>0</v>
      </c>
    </row>
    <row r="14118" spans="1:9">
      <c r="A14118" s="7">
        <v>14116.5</v>
      </c>
      <c r="B14118" s="7">
        <v>0</v>
      </c>
      <c r="C14118" s="7"/>
      <c r="D14118" s="7"/>
      <c r="E14118" s="7"/>
      <c r="H14118">
        <v>14116.5</v>
      </c>
      <c r="I14118">
        <v>0</v>
      </c>
    </row>
    <row r="14119" spans="1:9">
      <c r="A14119" s="7">
        <v>14117.5</v>
      </c>
      <c r="B14119" s="7">
        <v>0</v>
      </c>
      <c r="C14119" s="7"/>
      <c r="D14119" s="7"/>
      <c r="E14119" s="7"/>
      <c r="H14119">
        <v>14117.5</v>
      </c>
      <c r="I14119">
        <v>0</v>
      </c>
    </row>
    <row r="14120" spans="1:9">
      <c r="A14120" s="7">
        <v>14118.5</v>
      </c>
      <c r="B14120" s="7">
        <v>0</v>
      </c>
      <c r="C14120" s="7"/>
      <c r="D14120" s="7"/>
      <c r="E14120" s="7"/>
      <c r="H14120">
        <v>14118.5</v>
      </c>
      <c r="I14120">
        <v>0</v>
      </c>
    </row>
    <row r="14121" spans="1:9">
      <c r="A14121" s="7">
        <v>14119.5</v>
      </c>
      <c r="B14121" s="7">
        <v>0</v>
      </c>
      <c r="C14121" s="7"/>
      <c r="D14121" s="7"/>
      <c r="E14121" s="7"/>
      <c r="H14121">
        <v>14119.5</v>
      </c>
      <c r="I14121">
        <v>0</v>
      </c>
    </row>
    <row r="14122" spans="1:9">
      <c r="A14122" s="7">
        <v>14120.5</v>
      </c>
      <c r="B14122" s="7">
        <v>0</v>
      </c>
      <c r="C14122" s="7"/>
      <c r="D14122" s="7"/>
      <c r="E14122" s="7"/>
      <c r="H14122">
        <v>14120.5</v>
      </c>
      <c r="I14122">
        <v>0</v>
      </c>
    </row>
    <row r="14123" spans="1:9">
      <c r="A14123" s="7">
        <v>14121.5</v>
      </c>
      <c r="B14123" s="7">
        <v>0</v>
      </c>
      <c r="C14123" s="7"/>
      <c r="D14123" s="7"/>
      <c r="E14123" s="7"/>
      <c r="H14123">
        <v>14121.5</v>
      </c>
      <c r="I14123">
        <v>0</v>
      </c>
    </row>
    <row r="14124" spans="1:9">
      <c r="A14124" s="7">
        <v>14122.5</v>
      </c>
      <c r="B14124" s="7">
        <v>0</v>
      </c>
      <c r="C14124" s="7"/>
      <c r="D14124" s="7"/>
      <c r="E14124" s="7"/>
      <c r="H14124">
        <v>14122.5</v>
      </c>
      <c r="I14124">
        <v>0</v>
      </c>
    </row>
    <row r="14125" spans="1:9">
      <c r="A14125" s="7">
        <v>14123.5</v>
      </c>
      <c r="B14125" s="7">
        <v>0</v>
      </c>
      <c r="C14125" s="7"/>
      <c r="D14125" s="7"/>
      <c r="E14125" s="7"/>
      <c r="H14125">
        <v>14123.5</v>
      </c>
      <c r="I14125">
        <v>0</v>
      </c>
    </row>
    <row r="14126" spans="1:9">
      <c r="A14126" s="7">
        <v>14124.5</v>
      </c>
      <c r="B14126" s="7">
        <v>0</v>
      </c>
      <c r="C14126" s="7"/>
      <c r="D14126" s="7"/>
      <c r="E14126" s="7"/>
      <c r="H14126">
        <v>14124.5</v>
      </c>
      <c r="I14126">
        <v>0</v>
      </c>
    </row>
    <row r="14127" spans="1:9">
      <c r="A14127" s="7">
        <v>14125.5</v>
      </c>
      <c r="B14127" s="7">
        <v>0</v>
      </c>
      <c r="C14127" s="7"/>
      <c r="D14127" s="7"/>
      <c r="E14127" s="7"/>
      <c r="H14127">
        <v>14125.5</v>
      </c>
      <c r="I14127">
        <v>0</v>
      </c>
    </row>
    <row r="14128" spans="1:9">
      <c r="A14128" s="7">
        <v>14126.5</v>
      </c>
      <c r="B14128" s="7">
        <v>0</v>
      </c>
      <c r="C14128" s="7"/>
      <c r="D14128" s="7"/>
      <c r="E14128" s="7"/>
      <c r="H14128">
        <v>14126.5</v>
      </c>
      <c r="I14128">
        <v>0</v>
      </c>
    </row>
    <row r="14129" spans="1:9">
      <c r="A14129" s="7">
        <v>14127.5</v>
      </c>
      <c r="B14129" s="7">
        <v>0</v>
      </c>
      <c r="C14129" s="7"/>
      <c r="D14129" s="7"/>
      <c r="E14129" s="7"/>
      <c r="H14129">
        <v>14127.5</v>
      </c>
      <c r="I14129">
        <v>0</v>
      </c>
    </row>
    <row r="14130" spans="1:9">
      <c r="A14130" s="7">
        <v>14128.5</v>
      </c>
      <c r="B14130" s="7">
        <v>0</v>
      </c>
      <c r="C14130" s="7"/>
      <c r="D14130" s="7"/>
      <c r="E14130" s="7"/>
      <c r="H14130">
        <v>14128.5</v>
      </c>
      <c r="I14130">
        <v>0</v>
      </c>
    </row>
    <row r="14131" spans="1:9">
      <c r="A14131" s="7">
        <v>14129.5</v>
      </c>
      <c r="B14131" s="7">
        <v>0</v>
      </c>
      <c r="C14131" s="7"/>
      <c r="D14131" s="7"/>
      <c r="E14131" s="7"/>
      <c r="H14131">
        <v>14129.5</v>
      </c>
      <c r="I14131">
        <v>0</v>
      </c>
    </row>
    <row r="14132" spans="1:9">
      <c r="A14132" s="7">
        <v>14130.5</v>
      </c>
      <c r="B14132" s="7">
        <v>0</v>
      </c>
      <c r="C14132" s="7"/>
      <c r="D14132" s="7"/>
      <c r="E14132" s="7"/>
      <c r="H14132">
        <v>14130.5</v>
      </c>
      <c r="I14132">
        <v>0</v>
      </c>
    </row>
    <row r="14133" spans="1:9">
      <c r="A14133" s="7">
        <v>14131.5</v>
      </c>
      <c r="B14133" s="7">
        <v>0</v>
      </c>
      <c r="C14133" s="7"/>
      <c r="D14133" s="7"/>
      <c r="E14133" s="7"/>
      <c r="H14133">
        <v>14131.5</v>
      </c>
      <c r="I14133">
        <v>0</v>
      </c>
    </row>
    <row r="14134" spans="1:9">
      <c r="A14134" s="7">
        <v>14132.5</v>
      </c>
      <c r="B14134" s="7">
        <v>0</v>
      </c>
      <c r="C14134" s="7"/>
      <c r="D14134" s="7"/>
      <c r="E14134" s="7"/>
      <c r="H14134">
        <v>14132.5</v>
      </c>
      <c r="I14134">
        <v>0</v>
      </c>
    </row>
    <row r="14135" spans="1:9">
      <c r="A14135" s="7">
        <v>14133.5</v>
      </c>
      <c r="B14135" s="7">
        <v>0</v>
      </c>
      <c r="C14135" s="7"/>
      <c r="D14135" s="7"/>
      <c r="E14135" s="7"/>
      <c r="H14135">
        <v>14133.5</v>
      </c>
      <c r="I14135">
        <v>0</v>
      </c>
    </row>
    <row r="14136" spans="1:9">
      <c r="A14136" s="7">
        <v>14134.5</v>
      </c>
      <c r="B14136" s="7">
        <v>0</v>
      </c>
      <c r="C14136" s="7"/>
      <c r="D14136" s="7"/>
      <c r="E14136" s="7"/>
      <c r="H14136">
        <v>14134.5</v>
      </c>
      <c r="I14136">
        <v>0</v>
      </c>
    </row>
    <row r="14137" spans="1:9">
      <c r="A14137" s="7">
        <v>14135.5</v>
      </c>
      <c r="B14137" s="7">
        <v>0</v>
      </c>
      <c r="C14137" s="7"/>
      <c r="D14137" s="7"/>
      <c r="E14137" s="7"/>
      <c r="H14137">
        <v>14135.5</v>
      </c>
      <c r="I14137">
        <v>0</v>
      </c>
    </row>
    <row r="14138" spans="1:9">
      <c r="A14138" s="7">
        <v>14136.5</v>
      </c>
      <c r="B14138" s="7">
        <v>0</v>
      </c>
      <c r="C14138" s="7"/>
      <c r="D14138" s="7"/>
      <c r="E14138" s="7"/>
      <c r="H14138">
        <v>14136.5</v>
      </c>
      <c r="I14138">
        <v>0</v>
      </c>
    </row>
    <row r="14139" spans="1:9">
      <c r="A14139" s="7">
        <v>14137.5</v>
      </c>
      <c r="B14139" s="7">
        <v>0</v>
      </c>
      <c r="C14139" s="7"/>
      <c r="D14139" s="7"/>
      <c r="E14139" s="7"/>
      <c r="H14139">
        <v>14137.5</v>
      </c>
      <c r="I14139">
        <v>0</v>
      </c>
    </row>
    <row r="14140" spans="1:9">
      <c r="A14140" s="7">
        <v>14138.5</v>
      </c>
      <c r="B14140" s="7">
        <v>0</v>
      </c>
      <c r="C14140" s="7"/>
      <c r="D14140" s="7"/>
      <c r="E14140" s="7"/>
      <c r="H14140">
        <v>14138.5</v>
      </c>
      <c r="I14140">
        <v>0</v>
      </c>
    </row>
    <row r="14141" spans="1:9">
      <c r="A14141" s="7">
        <v>14139.5</v>
      </c>
      <c r="B14141" s="7">
        <v>0</v>
      </c>
      <c r="C14141" s="7"/>
      <c r="D14141" s="7"/>
      <c r="E14141" s="7"/>
      <c r="H14141">
        <v>14139.5</v>
      </c>
      <c r="I14141">
        <v>0</v>
      </c>
    </row>
    <row r="14142" spans="1:9">
      <c r="A14142" s="7">
        <v>14140.5</v>
      </c>
      <c r="B14142" s="7">
        <v>0</v>
      </c>
      <c r="C14142" s="7"/>
      <c r="D14142" s="7"/>
      <c r="E14142" s="7"/>
      <c r="H14142">
        <v>14140.5</v>
      </c>
      <c r="I14142">
        <v>0</v>
      </c>
    </row>
    <row r="14143" spans="1:9">
      <c r="A14143" s="7">
        <v>14141.5</v>
      </c>
      <c r="B14143" s="7">
        <v>0</v>
      </c>
      <c r="C14143" s="7"/>
      <c r="D14143" s="7"/>
      <c r="E14143" s="7"/>
      <c r="H14143">
        <v>14141.5</v>
      </c>
      <c r="I14143">
        <v>0</v>
      </c>
    </row>
    <row r="14144" spans="1:9">
      <c r="A14144" s="7">
        <v>14142.5</v>
      </c>
      <c r="B14144" s="7">
        <v>0</v>
      </c>
      <c r="C14144" s="7"/>
      <c r="D14144" s="7"/>
      <c r="E14144" s="7"/>
      <c r="H14144">
        <v>14142.5</v>
      </c>
      <c r="I14144">
        <v>0</v>
      </c>
    </row>
    <row r="14145" spans="1:9">
      <c r="A14145" s="7">
        <v>14143.5</v>
      </c>
      <c r="B14145" s="7">
        <v>0</v>
      </c>
      <c r="C14145" s="7"/>
      <c r="D14145" s="7"/>
      <c r="E14145" s="7"/>
      <c r="H14145">
        <v>14143.5</v>
      </c>
      <c r="I14145">
        <v>0</v>
      </c>
    </row>
    <row r="14146" spans="1:9">
      <c r="A14146" s="7">
        <v>14144.5</v>
      </c>
      <c r="B14146" s="7">
        <v>0</v>
      </c>
      <c r="C14146" s="7"/>
      <c r="D14146" s="7"/>
      <c r="E14146" s="7"/>
      <c r="H14146">
        <v>14144.5</v>
      </c>
      <c r="I14146">
        <v>0</v>
      </c>
    </row>
    <row r="14147" spans="1:9">
      <c r="A14147" s="7">
        <v>14145.5</v>
      </c>
      <c r="B14147" s="7">
        <v>0</v>
      </c>
      <c r="C14147" s="7"/>
      <c r="D14147" s="7"/>
      <c r="E14147" s="7"/>
      <c r="H14147">
        <v>14145.5</v>
      </c>
      <c r="I14147">
        <v>0</v>
      </c>
    </row>
    <row r="14148" spans="1:9">
      <c r="A14148" s="7">
        <v>14146.5</v>
      </c>
      <c r="B14148" s="7">
        <v>0</v>
      </c>
      <c r="C14148" s="7"/>
      <c r="D14148" s="7"/>
      <c r="E14148" s="7"/>
      <c r="H14148">
        <v>14146.5</v>
      </c>
      <c r="I14148">
        <v>0</v>
      </c>
    </row>
    <row r="14149" spans="1:9">
      <c r="A14149" s="7">
        <v>14147.5</v>
      </c>
      <c r="B14149" s="7">
        <v>0</v>
      </c>
      <c r="C14149" s="7"/>
      <c r="D14149" s="7"/>
      <c r="E14149" s="7"/>
      <c r="H14149">
        <v>14147.5</v>
      </c>
      <c r="I14149">
        <v>0</v>
      </c>
    </row>
    <row r="14150" spans="1:9">
      <c r="A14150" s="7">
        <v>14148.5</v>
      </c>
      <c r="B14150" s="7">
        <v>0</v>
      </c>
      <c r="C14150" s="7"/>
      <c r="D14150" s="7"/>
      <c r="E14150" s="7"/>
      <c r="H14150">
        <v>14148.5</v>
      </c>
      <c r="I14150">
        <v>0</v>
      </c>
    </row>
    <row r="14151" spans="1:9">
      <c r="A14151" s="7">
        <v>14149.5</v>
      </c>
      <c r="B14151" s="7">
        <v>0</v>
      </c>
      <c r="C14151" s="7"/>
      <c r="D14151" s="7"/>
      <c r="E14151" s="7"/>
      <c r="H14151">
        <v>14149.5</v>
      </c>
      <c r="I14151">
        <v>0</v>
      </c>
    </row>
    <row r="14152" spans="1:9">
      <c r="A14152" s="7">
        <v>14150.5</v>
      </c>
      <c r="B14152" s="7">
        <v>0</v>
      </c>
      <c r="C14152" s="7"/>
      <c r="D14152" s="7"/>
      <c r="E14152" s="7"/>
      <c r="H14152">
        <v>14150.5</v>
      </c>
      <c r="I14152">
        <v>0</v>
      </c>
    </row>
    <row r="14153" spans="1:9">
      <c r="A14153" s="7">
        <v>14151.5</v>
      </c>
      <c r="B14153" s="7">
        <v>0</v>
      </c>
      <c r="C14153" s="7"/>
      <c r="D14153" s="7"/>
      <c r="E14153" s="7"/>
      <c r="H14153">
        <v>14151.5</v>
      </c>
      <c r="I14153">
        <v>0</v>
      </c>
    </row>
    <row r="14154" spans="1:9">
      <c r="A14154" s="7">
        <v>14152.5</v>
      </c>
      <c r="B14154" s="7">
        <v>0</v>
      </c>
      <c r="C14154" s="7"/>
      <c r="D14154" s="7"/>
      <c r="E14154" s="7"/>
      <c r="H14154">
        <v>14152.5</v>
      </c>
      <c r="I14154">
        <v>0</v>
      </c>
    </row>
    <row r="14155" spans="1:9">
      <c r="A14155" s="7">
        <v>14153.5</v>
      </c>
      <c r="B14155" s="7">
        <v>0</v>
      </c>
      <c r="C14155" s="7"/>
      <c r="D14155" s="7"/>
      <c r="E14155" s="7"/>
      <c r="H14155">
        <v>14153.5</v>
      </c>
      <c r="I14155">
        <v>0</v>
      </c>
    </row>
    <row r="14156" spans="1:9">
      <c r="A14156" s="7">
        <v>14154.5</v>
      </c>
      <c r="B14156" s="7">
        <v>0</v>
      </c>
      <c r="C14156" s="7"/>
      <c r="D14156" s="7"/>
      <c r="E14156" s="7"/>
      <c r="H14156">
        <v>14154.5</v>
      </c>
      <c r="I14156">
        <v>0</v>
      </c>
    </row>
    <row r="14157" spans="1:9">
      <c r="A14157" s="7">
        <v>14155.5</v>
      </c>
      <c r="B14157" s="7">
        <v>0</v>
      </c>
      <c r="C14157" s="7"/>
      <c r="D14157" s="7"/>
      <c r="E14157" s="7"/>
      <c r="H14157">
        <v>14155.5</v>
      </c>
      <c r="I14157">
        <v>0</v>
      </c>
    </row>
    <row r="14158" spans="1:9">
      <c r="A14158" s="7">
        <v>14156.5</v>
      </c>
      <c r="B14158" s="7">
        <v>0</v>
      </c>
      <c r="C14158" s="7"/>
      <c r="D14158" s="7"/>
      <c r="E14158" s="7"/>
      <c r="H14158">
        <v>14156.5</v>
      </c>
      <c r="I14158">
        <v>0</v>
      </c>
    </row>
    <row r="14159" spans="1:9">
      <c r="A14159" s="7">
        <v>14157.5</v>
      </c>
      <c r="B14159" s="7">
        <v>0</v>
      </c>
      <c r="C14159" s="7"/>
      <c r="D14159" s="7"/>
      <c r="E14159" s="7"/>
      <c r="H14159">
        <v>14157.5</v>
      </c>
      <c r="I14159">
        <v>0</v>
      </c>
    </row>
    <row r="14160" spans="1:9">
      <c r="A14160" s="7">
        <v>14158.5</v>
      </c>
      <c r="B14160" s="7">
        <v>0</v>
      </c>
      <c r="C14160" s="7"/>
      <c r="D14160" s="7"/>
      <c r="E14160" s="7"/>
      <c r="H14160">
        <v>14158.5</v>
      </c>
      <c r="I14160">
        <v>0</v>
      </c>
    </row>
    <row r="14161" spans="1:9">
      <c r="A14161" s="7">
        <v>14159.5</v>
      </c>
      <c r="B14161" s="7">
        <v>0</v>
      </c>
      <c r="C14161" s="7"/>
      <c r="D14161" s="7"/>
      <c r="E14161" s="7"/>
      <c r="H14161">
        <v>14159.5</v>
      </c>
      <c r="I14161">
        <v>0</v>
      </c>
    </row>
    <row r="14162" spans="1:9">
      <c r="A14162" s="7">
        <v>14160.5</v>
      </c>
      <c r="B14162" s="7">
        <v>0</v>
      </c>
      <c r="C14162" s="7"/>
      <c r="D14162" s="7"/>
      <c r="E14162" s="7"/>
      <c r="H14162">
        <v>14160.5</v>
      </c>
      <c r="I14162">
        <v>0</v>
      </c>
    </row>
    <row r="14163" spans="1:9">
      <c r="A14163" s="7">
        <v>14161.5</v>
      </c>
      <c r="B14163" s="7">
        <v>0</v>
      </c>
      <c r="C14163" s="7"/>
      <c r="D14163" s="7"/>
      <c r="E14163" s="7"/>
      <c r="H14163">
        <v>14161.5</v>
      </c>
      <c r="I14163">
        <v>0</v>
      </c>
    </row>
    <row r="14164" spans="1:9">
      <c r="A14164" s="7">
        <v>14162.5</v>
      </c>
      <c r="B14164" s="7">
        <v>0</v>
      </c>
      <c r="C14164" s="7"/>
      <c r="D14164" s="7"/>
      <c r="E14164" s="7"/>
      <c r="H14164">
        <v>14162.5</v>
      </c>
      <c r="I14164">
        <v>0</v>
      </c>
    </row>
    <row r="14165" spans="1:9">
      <c r="A14165" s="7">
        <v>14163.5</v>
      </c>
      <c r="B14165" s="7">
        <v>0</v>
      </c>
      <c r="C14165" s="7"/>
      <c r="D14165" s="7"/>
      <c r="E14165" s="7"/>
      <c r="H14165">
        <v>14163.5</v>
      </c>
      <c r="I14165">
        <v>0</v>
      </c>
    </row>
    <row r="14166" spans="1:9">
      <c r="A14166" s="7">
        <v>14164.5</v>
      </c>
      <c r="B14166" s="7">
        <v>0</v>
      </c>
      <c r="C14166" s="7"/>
      <c r="D14166" s="7"/>
      <c r="E14166" s="7"/>
      <c r="H14166">
        <v>14164.5</v>
      </c>
      <c r="I14166">
        <v>0</v>
      </c>
    </row>
    <row r="14167" spans="1:9">
      <c r="A14167" s="7">
        <v>14165.5</v>
      </c>
      <c r="B14167" s="7">
        <v>0</v>
      </c>
      <c r="C14167" s="7"/>
      <c r="D14167" s="7"/>
      <c r="E14167" s="7"/>
      <c r="H14167">
        <v>14165.5</v>
      </c>
      <c r="I14167">
        <v>0</v>
      </c>
    </row>
    <row r="14168" spans="1:9">
      <c r="A14168" s="7">
        <v>14166.5</v>
      </c>
      <c r="B14168" s="7">
        <v>0</v>
      </c>
      <c r="C14168" s="7"/>
      <c r="D14168" s="7"/>
      <c r="E14168" s="7"/>
      <c r="H14168">
        <v>14166.5</v>
      </c>
      <c r="I14168">
        <v>1</v>
      </c>
    </row>
    <row r="14169" spans="1:9">
      <c r="A14169" s="7">
        <v>14167.5</v>
      </c>
      <c r="B14169" s="7">
        <v>0</v>
      </c>
      <c r="C14169" s="7"/>
      <c r="D14169" s="7"/>
      <c r="E14169" s="7"/>
      <c r="H14169">
        <v>14167.5</v>
      </c>
      <c r="I14169">
        <v>0</v>
      </c>
    </row>
    <row r="14170" spans="1:9">
      <c r="A14170" s="7">
        <v>14168.5</v>
      </c>
      <c r="B14170" s="7">
        <v>0</v>
      </c>
      <c r="C14170" s="7"/>
      <c r="D14170" s="7"/>
      <c r="E14170" s="7"/>
      <c r="H14170">
        <v>14168.5</v>
      </c>
      <c r="I14170">
        <v>0</v>
      </c>
    </row>
    <row r="14171" spans="1:9">
      <c r="A14171" s="7">
        <v>14169.5</v>
      </c>
      <c r="B14171" s="7">
        <v>0</v>
      </c>
      <c r="C14171" s="7"/>
      <c r="D14171" s="7"/>
      <c r="E14171" s="7"/>
      <c r="H14171">
        <v>14169.5</v>
      </c>
      <c r="I14171">
        <v>0</v>
      </c>
    </row>
    <row r="14172" spans="1:9">
      <c r="A14172" s="7">
        <v>14170.5</v>
      </c>
      <c r="B14172" s="7">
        <v>0</v>
      </c>
      <c r="C14172" s="7"/>
      <c r="D14172" s="7"/>
      <c r="E14172" s="7"/>
      <c r="H14172">
        <v>14170.5</v>
      </c>
      <c r="I14172">
        <v>0</v>
      </c>
    </row>
    <row r="14173" spans="1:9">
      <c r="A14173" s="7">
        <v>14171.5</v>
      </c>
      <c r="B14173" s="7">
        <v>0</v>
      </c>
      <c r="C14173" s="7"/>
      <c r="D14173" s="7"/>
      <c r="E14173" s="7"/>
      <c r="H14173">
        <v>14171.5</v>
      </c>
      <c r="I14173">
        <v>0</v>
      </c>
    </row>
    <row r="14174" spans="1:9">
      <c r="A14174" s="7">
        <v>14172.5</v>
      </c>
      <c r="B14174" s="7">
        <v>0</v>
      </c>
      <c r="C14174" s="7"/>
      <c r="D14174" s="7"/>
      <c r="E14174" s="7"/>
      <c r="H14174">
        <v>14172.5</v>
      </c>
      <c r="I14174">
        <v>0</v>
      </c>
    </row>
    <row r="14175" spans="1:9">
      <c r="A14175" s="7">
        <v>14173.5</v>
      </c>
      <c r="B14175" s="7">
        <v>0</v>
      </c>
      <c r="C14175" s="7"/>
      <c r="D14175" s="7"/>
      <c r="E14175" s="7"/>
      <c r="H14175">
        <v>14173.5</v>
      </c>
      <c r="I14175">
        <v>0</v>
      </c>
    </row>
    <row r="14176" spans="1:9">
      <c r="A14176" s="7">
        <v>14174.5</v>
      </c>
      <c r="B14176" s="7">
        <v>0</v>
      </c>
      <c r="C14176" s="7"/>
      <c r="D14176" s="7"/>
      <c r="E14176" s="7"/>
      <c r="H14176">
        <v>14174.5</v>
      </c>
      <c r="I14176">
        <v>0</v>
      </c>
    </row>
    <row r="14177" spans="1:9">
      <c r="A14177" s="7">
        <v>14175.5</v>
      </c>
      <c r="B14177" s="7">
        <v>0</v>
      </c>
      <c r="C14177" s="7"/>
      <c r="D14177" s="7"/>
      <c r="E14177" s="7"/>
      <c r="H14177">
        <v>14175.5</v>
      </c>
      <c r="I14177">
        <v>0</v>
      </c>
    </row>
    <row r="14178" spans="1:9">
      <c r="A14178" s="7">
        <v>14176.5</v>
      </c>
      <c r="B14178" s="7">
        <v>0</v>
      </c>
      <c r="C14178" s="7"/>
      <c r="D14178" s="7"/>
      <c r="E14178" s="7"/>
      <c r="H14178">
        <v>14176.5</v>
      </c>
      <c r="I14178">
        <v>0</v>
      </c>
    </row>
    <row r="14179" spans="1:9">
      <c r="A14179" s="7">
        <v>14177.5</v>
      </c>
      <c r="B14179" s="7">
        <v>0</v>
      </c>
      <c r="C14179" s="7"/>
      <c r="D14179" s="7"/>
      <c r="E14179" s="7"/>
      <c r="H14179">
        <v>14177.5</v>
      </c>
      <c r="I14179">
        <v>0</v>
      </c>
    </row>
    <row r="14180" spans="1:9">
      <c r="A14180" s="7">
        <v>14178.5</v>
      </c>
      <c r="B14180" s="7">
        <v>0</v>
      </c>
      <c r="C14180" s="7"/>
      <c r="D14180" s="7"/>
      <c r="E14180" s="7"/>
      <c r="H14180">
        <v>14178.5</v>
      </c>
      <c r="I14180">
        <v>0</v>
      </c>
    </row>
    <row r="14181" spans="1:9">
      <c r="A14181" s="7">
        <v>14179.5</v>
      </c>
      <c r="B14181" s="7">
        <v>0</v>
      </c>
      <c r="C14181" s="7"/>
      <c r="D14181" s="7"/>
      <c r="E14181" s="7"/>
      <c r="H14181">
        <v>14179.5</v>
      </c>
      <c r="I14181">
        <v>0</v>
      </c>
    </row>
    <row r="14182" spans="1:9">
      <c r="A14182" s="7">
        <v>14180.5</v>
      </c>
      <c r="B14182" s="7">
        <v>0</v>
      </c>
      <c r="C14182" s="7"/>
      <c r="D14182" s="7"/>
      <c r="E14182" s="7"/>
      <c r="H14182">
        <v>14180.5</v>
      </c>
      <c r="I14182">
        <v>0</v>
      </c>
    </row>
    <row r="14183" spans="1:9">
      <c r="A14183" s="7">
        <v>14181.5</v>
      </c>
      <c r="B14183" s="7">
        <v>0</v>
      </c>
      <c r="C14183" s="7"/>
      <c r="D14183" s="7"/>
      <c r="E14183" s="7"/>
      <c r="H14183">
        <v>14181.5</v>
      </c>
      <c r="I14183">
        <v>0</v>
      </c>
    </row>
    <row r="14184" spans="1:9">
      <c r="A14184" s="7">
        <v>14182.5</v>
      </c>
      <c r="B14184" s="7">
        <v>0</v>
      </c>
      <c r="C14184" s="7"/>
      <c r="D14184" s="7"/>
      <c r="E14184" s="7"/>
      <c r="H14184">
        <v>14182.5</v>
      </c>
      <c r="I14184">
        <v>0</v>
      </c>
    </row>
    <row r="14185" spans="1:9">
      <c r="A14185" s="7">
        <v>14183.5</v>
      </c>
      <c r="B14185" s="7">
        <v>0</v>
      </c>
      <c r="C14185" s="7"/>
      <c r="D14185" s="7"/>
      <c r="E14185" s="7"/>
      <c r="H14185">
        <v>14183.5</v>
      </c>
      <c r="I14185">
        <v>0</v>
      </c>
    </row>
    <row r="14186" spans="1:9">
      <c r="A14186" s="7">
        <v>14184.5</v>
      </c>
      <c r="B14186" s="7">
        <v>0</v>
      </c>
      <c r="C14186" s="7"/>
      <c r="D14186" s="7"/>
      <c r="E14186" s="7"/>
      <c r="H14186">
        <v>14184.5</v>
      </c>
      <c r="I14186">
        <v>0</v>
      </c>
    </row>
    <row r="14187" spans="1:9">
      <c r="A14187" s="7">
        <v>14185.5</v>
      </c>
      <c r="B14187" s="7">
        <v>0</v>
      </c>
      <c r="C14187" s="7"/>
      <c r="D14187" s="7"/>
      <c r="E14187" s="7"/>
      <c r="H14187">
        <v>14185.5</v>
      </c>
      <c r="I14187">
        <v>0</v>
      </c>
    </row>
    <row r="14188" spans="1:9">
      <c r="A14188" s="7">
        <v>14186.5</v>
      </c>
      <c r="B14188" s="7">
        <v>0</v>
      </c>
      <c r="C14188" s="7"/>
      <c r="D14188" s="7"/>
      <c r="E14188" s="7"/>
      <c r="H14188">
        <v>14186.5</v>
      </c>
      <c r="I14188">
        <v>0</v>
      </c>
    </row>
    <row r="14189" spans="1:9">
      <c r="A14189" s="7">
        <v>14187.5</v>
      </c>
      <c r="B14189" s="7">
        <v>0</v>
      </c>
      <c r="C14189" s="7"/>
      <c r="D14189" s="7"/>
      <c r="E14189" s="7"/>
      <c r="H14189">
        <v>14187.5</v>
      </c>
      <c r="I14189">
        <v>0</v>
      </c>
    </row>
    <row r="14190" spans="1:9">
      <c r="A14190" s="7">
        <v>14188.5</v>
      </c>
      <c r="B14190" s="7">
        <v>0</v>
      </c>
      <c r="C14190" s="7"/>
      <c r="D14190" s="7"/>
      <c r="E14190" s="7"/>
      <c r="H14190">
        <v>14188.5</v>
      </c>
      <c r="I14190">
        <v>0</v>
      </c>
    </row>
    <row r="14191" spans="1:9">
      <c r="A14191" s="7">
        <v>14189.5</v>
      </c>
      <c r="B14191" s="7">
        <v>0</v>
      </c>
      <c r="C14191" s="7"/>
      <c r="D14191" s="7"/>
      <c r="E14191" s="7"/>
      <c r="H14191">
        <v>14189.5</v>
      </c>
      <c r="I14191">
        <v>0</v>
      </c>
    </row>
    <row r="14192" spans="1:9">
      <c r="A14192" s="7">
        <v>14190.5</v>
      </c>
      <c r="B14192" s="7">
        <v>0</v>
      </c>
      <c r="C14192" s="7"/>
      <c r="D14192" s="7"/>
      <c r="E14192" s="7"/>
      <c r="H14192">
        <v>14190.5</v>
      </c>
      <c r="I14192">
        <v>0</v>
      </c>
    </row>
    <row r="14193" spans="1:9">
      <c r="A14193" s="7">
        <v>14191.5</v>
      </c>
      <c r="B14193" s="7">
        <v>0</v>
      </c>
      <c r="C14193" s="7"/>
      <c r="D14193" s="7"/>
      <c r="E14193" s="7"/>
      <c r="H14193">
        <v>14191.5</v>
      </c>
      <c r="I14193">
        <v>0</v>
      </c>
    </row>
    <row r="14194" spans="1:9">
      <c r="A14194" s="7">
        <v>14192.5</v>
      </c>
      <c r="B14194" s="7">
        <v>0</v>
      </c>
      <c r="C14194" s="7"/>
      <c r="D14194" s="7"/>
      <c r="E14194" s="7"/>
      <c r="H14194">
        <v>14192.5</v>
      </c>
      <c r="I14194">
        <v>0</v>
      </c>
    </row>
    <row r="14195" spans="1:9">
      <c r="A14195" s="7">
        <v>14193.5</v>
      </c>
      <c r="B14195" s="7">
        <v>0</v>
      </c>
      <c r="C14195" s="7"/>
      <c r="D14195" s="7"/>
      <c r="E14195" s="7"/>
      <c r="H14195">
        <v>14193.5</v>
      </c>
      <c r="I14195">
        <v>0</v>
      </c>
    </row>
    <row r="14196" spans="1:9">
      <c r="A14196" s="7">
        <v>14194.5</v>
      </c>
      <c r="B14196" s="7">
        <v>0</v>
      </c>
      <c r="C14196" s="7"/>
      <c r="D14196" s="7"/>
      <c r="E14196" s="7"/>
      <c r="H14196">
        <v>14194.5</v>
      </c>
      <c r="I14196">
        <v>0</v>
      </c>
    </row>
    <row r="14197" spans="1:9">
      <c r="A14197" s="7">
        <v>14195.5</v>
      </c>
      <c r="B14197" s="7">
        <v>0</v>
      </c>
      <c r="C14197" s="7"/>
      <c r="D14197" s="7"/>
      <c r="E14197" s="7"/>
      <c r="H14197">
        <v>14195.5</v>
      </c>
      <c r="I14197">
        <v>0</v>
      </c>
    </row>
    <row r="14198" spans="1:9">
      <c r="A14198" s="7">
        <v>14196.5</v>
      </c>
      <c r="B14198" s="7">
        <v>0</v>
      </c>
      <c r="C14198" s="7"/>
      <c r="D14198" s="7"/>
      <c r="E14198" s="7"/>
      <c r="H14198">
        <v>14196.5</v>
      </c>
      <c r="I14198">
        <v>0</v>
      </c>
    </row>
    <row r="14199" spans="1:9">
      <c r="A14199" s="7">
        <v>14197.5</v>
      </c>
      <c r="B14199" s="7">
        <v>0</v>
      </c>
      <c r="C14199" s="7"/>
      <c r="D14199" s="7"/>
      <c r="E14199" s="7"/>
      <c r="H14199">
        <v>14197.5</v>
      </c>
      <c r="I14199">
        <v>0</v>
      </c>
    </row>
    <row r="14200" spans="1:9">
      <c r="A14200" s="7">
        <v>14198.5</v>
      </c>
      <c r="B14200" s="7">
        <v>0</v>
      </c>
      <c r="C14200" s="7"/>
      <c r="D14200" s="7"/>
      <c r="E14200" s="7"/>
      <c r="H14200">
        <v>14198.5</v>
      </c>
      <c r="I14200">
        <v>0</v>
      </c>
    </row>
    <row r="14201" spans="1:9">
      <c r="A14201" s="7">
        <v>14199.5</v>
      </c>
      <c r="B14201" s="7">
        <v>0</v>
      </c>
      <c r="C14201" s="7"/>
      <c r="D14201" s="7"/>
      <c r="E14201" s="7"/>
      <c r="H14201">
        <v>14199.5</v>
      </c>
      <c r="I14201">
        <v>0</v>
      </c>
    </row>
    <row r="14202" spans="1:9">
      <c r="A14202" s="7">
        <v>14200.5</v>
      </c>
      <c r="B14202" s="7">
        <v>0</v>
      </c>
      <c r="C14202" s="7"/>
      <c r="D14202" s="7"/>
      <c r="E14202" s="7"/>
      <c r="H14202">
        <v>14200.5</v>
      </c>
      <c r="I14202">
        <v>0</v>
      </c>
    </row>
    <row r="14203" spans="1:9">
      <c r="A14203" s="7">
        <v>14201.5</v>
      </c>
      <c r="B14203" s="7">
        <v>0</v>
      </c>
      <c r="C14203" s="7"/>
      <c r="D14203" s="7"/>
      <c r="E14203" s="7"/>
      <c r="H14203">
        <v>14201.5</v>
      </c>
      <c r="I14203">
        <v>0</v>
      </c>
    </row>
    <row r="14204" spans="1:9">
      <c r="A14204" s="7">
        <v>14202.5</v>
      </c>
      <c r="B14204" s="7">
        <v>0</v>
      </c>
      <c r="C14204" s="7"/>
      <c r="D14204" s="7"/>
      <c r="E14204" s="7"/>
      <c r="H14204">
        <v>14202.5</v>
      </c>
      <c r="I14204">
        <v>0</v>
      </c>
    </row>
    <row r="14205" spans="1:9">
      <c r="A14205" s="7">
        <v>14203.5</v>
      </c>
      <c r="B14205" s="7">
        <v>0</v>
      </c>
      <c r="C14205" s="7"/>
      <c r="D14205" s="7"/>
      <c r="E14205" s="7"/>
      <c r="H14205">
        <v>14203.5</v>
      </c>
      <c r="I14205">
        <v>0</v>
      </c>
    </row>
    <row r="14206" spans="1:9">
      <c r="A14206" s="7">
        <v>14204.5</v>
      </c>
      <c r="B14206" s="7">
        <v>1</v>
      </c>
      <c r="C14206" s="7"/>
      <c r="D14206" s="7"/>
      <c r="E14206" s="7"/>
      <c r="H14206">
        <v>14204.5</v>
      </c>
      <c r="I14206">
        <v>0</v>
      </c>
    </row>
    <row r="14207" spans="1:9">
      <c r="A14207" s="7">
        <v>14205.5</v>
      </c>
      <c r="B14207" s="7">
        <v>0</v>
      </c>
      <c r="C14207" s="7"/>
      <c r="D14207" s="7"/>
      <c r="E14207" s="7"/>
      <c r="H14207">
        <v>14205.5</v>
      </c>
      <c r="I14207">
        <v>0</v>
      </c>
    </row>
    <row r="14208" spans="1:9">
      <c r="A14208" s="7">
        <v>14206.5</v>
      </c>
      <c r="B14208" s="7">
        <v>0</v>
      </c>
      <c r="C14208" s="7"/>
      <c r="D14208" s="7"/>
      <c r="E14208" s="7"/>
      <c r="H14208">
        <v>14206.5</v>
      </c>
      <c r="I14208">
        <v>0</v>
      </c>
    </row>
    <row r="14209" spans="1:9">
      <c r="A14209" s="7">
        <v>14207.5</v>
      </c>
      <c r="B14209" s="7">
        <v>0</v>
      </c>
      <c r="C14209" s="7"/>
      <c r="D14209" s="7"/>
      <c r="E14209" s="7"/>
      <c r="H14209">
        <v>14207.5</v>
      </c>
      <c r="I14209">
        <v>0</v>
      </c>
    </row>
    <row r="14210" spans="1:9">
      <c r="A14210" s="7">
        <v>14208.5</v>
      </c>
      <c r="B14210" s="7">
        <v>0</v>
      </c>
      <c r="C14210" s="7"/>
      <c r="D14210" s="7"/>
      <c r="E14210" s="7"/>
      <c r="H14210">
        <v>14208.5</v>
      </c>
      <c r="I14210">
        <v>0</v>
      </c>
    </row>
    <row r="14211" spans="1:9">
      <c r="A14211" s="7">
        <v>14209.5</v>
      </c>
      <c r="B14211" s="7">
        <v>0</v>
      </c>
      <c r="C14211" s="7"/>
      <c r="D14211" s="7"/>
      <c r="E14211" s="7"/>
      <c r="H14211">
        <v>14209.5</v>
      </c>
      <c r="I14211">
        <v>0</v>
      </c>
    </row>
    <row r="14212" spans="1:9">
      <c r="A14212" s="7">
        <v>14210.5</v>
      </c>
      <c r="B14212" s="7">
        <v>0</v>
      </c>
      <c r="C14212" s="7"/>
      <c r="D14212" s="7"/>
      <c r="E14212" s="7"/>
      <c r="H14212">
        <v>14210.5</v>
      </c>
      <c r="I14212">
        <v>0</v>
      </c>
    </row>
    <row r="14213" spans="1:9">
      <c r="A14213" s="7">
        <v>14211.5</v>
      </c>
      <c r="B14213" s="7">
        <v>0</v>
      </c>
      <c r="C14213" s="7"/>
      <c r="D14213" s="7"/>
      <c r="E14213" s="7"/>
      <c r="H14213">
        <v>14211.5</v>
      </c>
      <c r="I14213">
        <v>0</v>
      </c>
    </row>
    <row r="14214" spans="1:9">
      <c r="A14214" s="7">
        <v>14212.5</v>
      </c>
      <c r="B14214" s="7">
        <v>0</v>
      </c>
      <c r="C14214" s="7"/>
      <c r="D14214" s="7"/>
      <c r="E14214" s="7"/>
      <c r="H14214">
        <v>14212.5</v>
      </c>
      <c r="I14214">
        <v>0</v>
      </c>
    </row>
    <row r="14215" spans="1:9">
      <c r="A14215" s="7">
        <v>14213.5</v>
      </c>
      <c r="B14215" s="7">
        <v>0</v>
      </c>
      <c r="C14215" s="7"/>
      <c r="D14215" s="7"/>
      <c r="E14215" s="7"/>
      <c r="H14215">
        <v>14213.5</v>
      </c>
      <c r="I14215">
        <v>0</v>
      </c>
    </row>
    <row r="14216" spans="1:9">
      <c r="A14216" s="7">
        <v>14214.5</v>
      </c>
      <c r="B14216" s="7">
        <v>0</v>
      </c>
      <c r="C14216" s="7"/>
      <c r="D14216" s="7"/>
      <c r="E14216" s="7"/>
      <c r="H14216">
        <v>14214.5</v>
      </c>
      <c r="I14216">
        <v>0</v>
      </c>
    </row>
    <row r="14217" spans="1:9">
      <c r="A14217" s="7">
        <v>14215.5</v>
      </c>
      <c r="B14217" s="7">
        <v>0</v>
      </c>
      <c r="C14217" s="7"/>
      <c r="D14217" s="7"/>
      <c r="E14217" s="7"/>
      <c r="H14217">
        <v>14215.5</v>
      </c>
      <c r="I14217">
        <v>0</v>
      </c>
    </row>
    <row r="14218" spans="1:9">
      <c r="A14218" s="7">
        <v>14216.5</v>
      </c>
      <c r="B14218" s="7">
        <v>0</v>
      </c>
      <c r="C14218" s="7"/>
      <c r="D14218" s="7"/>
      <c r="E14218" s="7"/>
      <c r="H14218">
        <v>14216.5</v>
      </c>
      <c r="I14218">
        <v>0</v>
      </c>
    </row>
    <row r="14219" spans="1:9">
      <c r="A14219" s="7">
        <v>14217.5</v>
      </c>
      <c r="B14219" s="7">
        <v>0</v>
      </c>
      <c r="C14219" s="7"/>
      <c r="D14219" s="7"/>
      <c r="E14219" s="7"/>
      <c r="H14219">
        <v>14217.5</v>
      </c>
      <c r="I14219">
        <v>0</v>
      </c>
    </row>
    <row r="14220" spans="1:9">
      <c r="A14220" s="7">
        <v>14218.5</v>
      </c>
      <c r="B14220" s="7">
        <v>0</v>
      </c>
      <c r="C14220" s="7"/>
      <c r="D14220" s="7"/>
      <c r="E14220" s="7"/>
      <c r="H14220">
        <v>14218.5</v>
      </c>
      <c r="I14220">
        <v>0</v>
      </c>
    </row>
    <row r="14221" spans="1:9">
      <c r="A14221" s="7">
        <v>14219.5</v>
      </c>
      <c r="B14221" s="7">
        <v>0</v>
      </c>
      <c r="C14221" s="7"/>
      <c r="D14221" s="7"/>
      <c r="E14221" s="7"/>
      <c r="H14221">
        <v>14219.5</v>
      </c>
      <c r="I14221">
        <v>0</v>
      </c>
    </row>
    <row r="14222" spans="1:9">
      <c r="A14222" s="7">
        <v>14220.5</v>
      </c>
      <c r="B14222" s="7">
        <v>0</v>
      </c>
      <c r="C14222" s="7"/>
      <c r="D14222" s="7"/>
      <c r="E14222" s="7"/>
      <c r="H14222">
        <v>14220.5</v>
      </c>
      <c r="I14222">
        <v>0</v>
      </c>
    </row>
    <row r="14223" spans="1:9">
      <c r="A14223" s="7">
        <v>14221.5</v>
      </c>
      <c r="B14223" s="7">
        <v>0</v>
      </c>
      <c r="C14223" s="7"/>
      <c r="D14223" s="7"/>
      <c r="E14223" s="7"/>
      <c r="H14223">
        <v>14221.5</v>
      </c>
      <c r="I14223">
        <v>0</v>
      </c>
    </row>
    <row r="14224" spans="1:9">
      <c r="A14224" s="7">
        <v>14222.5</v>
      </c>
      <c r="B14224" s="7">
        <v>0</v>
      </c>
      <c r="C14224" s="7"/>
      <c r="D14224" s="7"/>
      <c r="E14224" s="7"/>
      <c r="H14224">
        <v>14222.5</v>
      </c>
      <c r="I14224">
        <v>0</v>
      </c>
    </row>
    <row r="14225" spans="1:9">
      <c r="A14225" s="7">
        <v>14223.5</v>
      </c>
      <c r="B14225" s="7">
        <v>0</v>
      </c>
      <c r="C14225" s="7"/>
      <c r="D14225" s="7"/>
      <c r="E14225" s="7"/>
      <c r="H14225">
        <v>14223.5</v>
      </c>
      <c r="I14225">
        <v>0</v>
      </c>
    </row>
    <row r="14226" spans="1:9">
      <c r="A14226" s="7">
        <v>14224.5</v>
      </c>
      <c r="B14226" s="7">
        <v>0</v>
      </c>
      <c r="C14226" s="7"/>
      <c r="D14226" s="7"/>
      <c r="E14226" s="7"/>
      <c r="H14226">
        <v>14224.5</v>
      </c>
      <c r="I14226">
        <v>0</v>
      </c>
    </row>
    <row r="14227" spans="1:9">
      <c r="A14227" s="7">
        <v>14225.5</v>
      </c>
      <c r="B14227" s="7">
        <v>0</v>
      </c>
      <c r="C14227" s="7"/>
      <c r="D14227" s="7"/>
      <c r="E14227" s="7"/>
      <c r="H14227">
        <v>14225.5</v>
      </c>
      <c r="I14227">
        <v>0</v>
      </c>
    </row>
    <row r="14228" spans="1:9">
      <c r="A14228" s="7">
        <v>14226.5</v>
      </c>
      <c r="B14228" s="7">
        <v>0</v>
      </c>
      <c r="C14228" s="7"/>
      <c r="D14228" s="7"/>
      <c r="E14228" s="7"/>
      <c r="H14228">
        <v>14226.5</v>
      </c>
      <c r="I14228">
        <v>0</v>
      </c>
    </row>
    <row r="14229" spans="1:9">
      <c r="A14229" s="7">
        <v>14227.5</v>
      </c>
      <c r="B14229" s="7">
        <v>0</v>
      </c>
      <c r="C14229" s="7"/>
      <c r="D14229" s="7"/>
      <c r="E14229" s="7"/>
      <c r="H14229">
        <v>14227.5</v>
      </c>
      <c r="I14229">
        <v>0</v>
      </c>
    </row>
    <row r="14230" spans="1:9">
      <c r="A14230" s="7">
        <v>14228.5</v>
      </c>
      <c r="B14230" s="7">
        <v>0</v>
      </c>
      <c r="C14230" s="7"/>
      <c r="D14230" s="7"/>
      <c r="E14230" s="7"/>
      <c r="H14230">
        <v>14228.5</v>
      </c>
      <c r="I14230">
        <v>0</v>
      </c>
    </row>
    <row r="14231" spans="1:9">
      <c r="A14231" s="7">
        <v>14229.5</v>
      </c>
      <c r="B14231" s="7">
        <v>0</v>
      </c>
      <c r="C14231" s="7"/>
      <c r="D14231" s="7"/>
      <c r="E14231" s="7"/>
      <c r="H14231">
        <v>14229.5</v>
      </c>
      <c r="I14231">
        <v>0</v>
      </c>
    </row>
    <row r="14232" spans="1:9">
      <c r="A14232" s="7">
        <v>14230.5</v>
      </c>
      <c r="B14232" s="7">
        <v>0</v>
      </c>
      <c r="C14232" s="7"/>
      <c r="D14232" s="7"/>
      <c r="E14232" s="7"/>
      <c r="H14232">
        <v>14230.5</v>
      </c>
      <c r="I14232">
        <v>0</v>
      </c>
    </row>
    <row r="14233" spans="1:9">
      <c r="A14233" s="7">
        <v>14231.5</v>
      </c>
      <c r="B14233" s="7">
        <v>0</v>
      </c>
      <c r="C14233" s="7"/>
      <c r="D14233" s="7"/>
      <c r="E14233" s="7"/>
      <c r="H14233">
        <v>14231.5</v>
      </c>
      <c r="I14233">
        <v>0</v>
      </c>
    </row>
    <row r="14234" spans="1:9">
      <c r="A14234" s="7">
        <v>14232.5</v>
      </c>
      <c r="B14234" s="7">
        <v>0</v>
      </c>
      <c r="C14234" s="7"/>
      <c r="D14234" s="7"/>
      <c r="E14234" s="7"/>
      <c r="H14234">
        <v>14232.5</v>
      </c>
      <c r="I14234">
        <v>0</v>
      </c>
    </row>
    <row r="14235" spans="1:9">
      <c r="A14235" s="7">
        <v>14233.5</v>
      </c>
      <c r="B14235" s="7">
        <v>0</v>
      </c>
      <c r="C14235" s="7"/>
      <c r="D14235" s="7"/>
      <c r="E14235" s="7"/>
      <c r="H14235">
        <v>14233.5</v>
      </c>
      <c r="I14235">
        <v>0</v>
      </c>
    </row>
    <row r="14236" spans="1:9">
      <c r="A14236" s="7">
        <v>14234.5</v>
      </c>
      <c r="B14236" s="7">
        <v>0</v>
      </c>
      <c r="C14236" s="7"/>
      <c r="D14236" s="7"/>
      <c r="E14236" s="7"/>
      <c r="H14236">
        <v>14234.5</v>
      </c>
      <c r="I14236">
        <v>0</v>
      </c>
    </row>
    <row r="14237" spans="1:9">
      <c r="A14237" s="7">
        <v>14235.5</v>
      </c>
      <c r="B14237" s="7">
        <v>0</v>
      </c>
      <c r="C14237" s="7"/>
      <c r="D14237" s="7"/>
      <c r="E14237" s="7"/>
      <c r="H14237">
        <v>14235.5</v>
      </c>
      <c r="I14237">
        <v>0</v>
      </c>
    </row>
    <row r="14238" spans="1:9">
      <c r="A14238" s="7">
        <v>14236.5</v>
      </c>
      <c r="B14238" s="7">
        <v>0</v>
      </c>
      <c r="C14238" s="7"/>
      <c r="D14238" s="7"/>
      <c r="E14238" s="7"/>
      <c r="H14238">
        <v>14236.5</v>
      </c>
      <c r="I14238">
        <v>0</v>
      </c>
    </row>
    <row r="14239" spans="1:9">
      <c r="A14239" s="7">
        <v>14237.5</v>
      </c>
      <c r="B14239" s="7">
        <v>0</v>
      </c>
      <c r="C14239" s="7"/>
      <c r="D14239" s="7"/>
      <c r="E14239" s="7"/>
      <c r="H14239">
        <v>14237.5</v>
      </c>
      <c r="I14239">
        <v>0</v>
      </c>
    </row>
    <row r="14240" spans="1:9">
      <c r="A14240" s="7">
        <v>14238.5</v>
      </c>
      <c r="B14240" s="7">
        <v>0</v>
      </c>
      <c r="C14240" s="7"/>
      <c r="D14240" s="7"/>
      <c r="E14240" s="7"/>
      <c r="H14240">
        <v>14238.5</v>
      </c>
      <c r="I14240">
        <v>0</v>
      </c>
    </row>
    <row r="14241" spans="1:9">
      <c r="A14241" s="7">
        <v>14239.5</v>
      </c>
      <c r="B14241" s="7">
        <v>0</v>
      </c>
      <c r="C14241" s="7"/>
      <c r="D14241" s="7"/>
      <c r="E14241" s="7"/>
      <c r="H14241">
        <v>14239.5</v>
      </c>
      <c r="I14241">
        <v>0</v>
      </c>
    </row>
    <row r="14242" spans="1:9">
      <c r="A14242" s="7">
        <v>14240.5</v>
      </c>
      <c r="B14242" s="7">
        <v>0</v>
      </c>
      <c r="C14242" s="7"/>
      <c r="D14242" s="7"/>
      <c r="E14242" s="7"/>
      <c r="H14242">
        <v>14240.5</v>
      </c>
      <c r="I14242">
        <v>0</v>
      </c>
    </row>
    <row r="14243" spans="1:9">
      <c r="A14243" s="7">
        <v>14241.5</v>
      </c>
      <c r="B14243" s="7">
        <v>0</v>
      </c>
      <c r="C14243" s="7"/>
      <c r="D14243" s="7"/>
      <c r="E14243" s="7"/>
      <c r="H14243">
        <v>14241.5</v>
      </c>
      <c r="I14243">
        <v>0</v>
      </c>
    </row>
    <row r="14244" spans="1:9">
      <c r="A14244" s="7">
        <v>14242.5</v>
      </c>
      <c r="B14244" s="7">
        <v>0</v>
      </c>
      <c r="C14244" s="7"/>
      <c r="D14244" s="7"/>
      <c r="E14244" s="7"/>
      <c r="H14244">
        <v>14242.5</v>
      </c>
      <c r="I14244">
        <v>0</v>
      </c>
    </row>
    <row r="14245" spans="1:9">
      <c r="A14245" s="7">
        <v>14243.5</v>
      </c>
      <c r="B14245" s="7">
        <v>0</v>
      </c>
      <c r="C14245" s="7"/>
      <c r="D14245" s="7"/>
      <c r="E14245" s="7"/>
      <c r="H14245">
        <v>14243.5</v>
      </c>
      <c r="I14245">
        <v>0</v>
      </c>
    </row>
    <row r="14246" spans="1:9">
      <c r="A14246" s="7">
        <v>14244.5</v>
      </c>
      <c r="B14246" s="7">
        <v>0</v>
      </c>
      <c r="C14246" s="7"/>
      <c r="D14246" s="7"/>
      <c r="E14246" s="7"/>
      <c r="H14246">
        <v>14244.5</v>
      </c>
      <c r="I14246">
        <v>0</v>
      </c>
    </row>
    <row r="14247" spans="1:9">
      <c r="A14247" s="7">
        <v>14245.5</v>
      </c>
      <c r="B14247" s="7">
        <v>0</v>
      </c>
      <c r="C14247" s="7"/>
      <c r="D14247" s="7"/>
      <c r="E14247" s="7"/>
      <c r="H14247">
        <v>14245.5</v>
      </c>
      <c r="I14247">
        <v>0</v>
      </c>
    </row>
    <row r="14248" spans="1:9">
      <c r="A14248" s="7">
        <v>14246.5</v>
      </c>
      <c r="B14248" s="7">
        <v>0</v>
      </c>
      <c r="C14248" s="7"/>
      <c r="D14248" s="7"/>
      <c r="E14248" s="7"/>
      <c r="H14248">
        <v>14246.5</v>
      </c>
      <c r="I14248">
        <v>0</v>
      </c>
    </row>
    <row r="14249" spans="1:9">
      <c r="A14249" s="7">
        <v>14247.5</v>
      </c>
      <c r="B14249" s="7">
        <v>0</v>
      </c>
      <c r="C14249" s="7"/>
      <c r="D14249" s="7"/>
      <c r="E14249" s="7"/>
      <c r="H14249">
        <v>14247.5</v>
      </c>
      <c r="I14249">
        <v>0</v>
      </c>
    </row>
    <row r="14250" spans="1:9">
      <c r="A14250" s="7">
        <v>14248.5</v>
      </c>
      <c r="B14250" s="7">
        <v>0</v>
      </c>
      <c r="C14250" s="7"/>
      <c r="D14250" s="7"/>
      <c r="E14250" s="7"/>
      <c r="H14250">
        <v>14248.5</v>
      </c>
      <c r="I14250">
        <v>0</v>
      </c>
    </row>
    <row r="14251" spans="1:9">
      <c r="A14251" s="7">
        <v>14249.5</v>
      </c>
      <c r="B14251" s="7">
        <v>0</v>
      </c>
      <c r="C14251" s="7"/>
      <c r="D14251" s="7"/>
      <c r="E14251" s="7"/>
      <c r="H14251">
        <v>14249.5</v>
      </c>
      <c r="I14251">
        <v>0</v>
      </c>
    </row>
    <row r="14252" spans="1:9">
      <c r="A14252" s="7">
        <v>14250.5</v>
      </c>
      <c r="B14252" s="7">
        <v>0</v>
      </c>
      <c r="C14252" s="7"/>
      <c r="D14252" s="7"/>
      <c r="E14252" s="7"/>
      <c r="H14252">
        <v>14250.5</v>
      </c>
      <c r="I14252">
        <v>0</v>
      </c>
    </row>
    <row r="14253" spans="1:9">
      <c r="A14253" s="7">
        <v>14251.5</v>
      </c>
      <c r="B14253" s="7">
        <v>0</v>
      </c>
      <c r="C14253" s="7"/>
      <c r="D14253" s="7"/>
      <c r="E14253" s="7"/>
      <c r="H14253">
        <v>14251.5</v>
      </c>
      <c r="I14253">
        <v>0</v>
      </c>
    </row>
    <row r="14254" spans="1:9">
      <c r="A14254" s="7">
        <v>14252.5</v>
      </c>
      <c r="B14254" s="7">
        <v>0</v>
      </c>
      <c r="C14254" s="7"/>
      <c r="D14254" s="7"/>
      <c r="E14254" s="7"/>
      <c r="H14254">
        <v>14252.5</v>
      </c>
      <c r="I14254">
        <v>0</v>
      </c>
    </row>
    <row r="14255" spans="1:9">
      <c r="A14255" s="7">
        <v>14253.5</v>
      </c>
      <c r="B14255" s="7">
        <v>0</v>
      </c>
      <c r="C14255" s="7"/>
      <c r="D14255" s="7"/>
      <c r="E14255" s="7"/>
      <c r="H14255">
        <v>14253.5</v>
      </c>
      <c r="I14255">
        <v>0</v>
      </c>
    </row>
    <row r="14256" spans="1:9">
      <c r="A14256" s="7">
        <v>14254.5</v>
      </c>
      <c r="B14256" s="7">
        <v>0</v>
      </c>
      <c r="C14256" s="7"/>
      <c r="D14256" s="7"/>
      <c r="E14256" s="7"/>
      <c r="H14256">
        <v>14254.5</v>
      </c>
      <c r="I14256">
        <v>0</v>
      </c>
    </row>
    <row r="14257" spans="1:9">
      <c r="A14257" s="7">
        <v>14255.5</v>
      </c>
      <c r="B14257" s="7">
        <v>0</v>
      </c>
      <c r="C14257" s="7"/>
      <c r="D14257" s="7"/>
      <c r="E14257" s="7"/>
      <c r="H14257">
        <v>14255.5</v>
      </c>
      <c r="I14257">
        <v>0</v>
      </c>
    </row>
    <row r="14258" spans="1:9">
      <c r="A14258" s="7">
        <v>14256.5</v>
      </c>
      <c r="B14258" s="7">
        <v>0</v>
      </c>
      <c r="C14258" s="7"/>
      <c r="D14258" s="7"/>
      <c r="E14258" s="7"/>
      <c r="H14258">
        <v>14256.5</v>
      </c>
      <c r="I14258">
        <v>0</v>
      </c>
    </row>
    <row r="14259" spans="1:9">
      <c r="A14259" s="7">
        <v>14257.5</v>
      </c>
      <c r="B14259" s="7">
        <v>0</v>
      </c>
      <c r="C14259" s="7"/>
      <c r="D14259" s="7"/>
      <c r="E14259" s="7"/>
      <c r="H14259">
        <v>14257.5</v>
      </c>
      <c r="I14259">
        <v>0</v>
      </c>
    </row>
    <row r="14260" spans="1:9">
      <c r="A14260" s="7">
        <v>14258.5</v>
      </c>
      <c r="B14260" s="7">
        <v>0</v>
      </c>
      <c r="C14260" s="7"/>
      <c r="D14260" s="7"/>
      <c r="E14260" s="7"/>
      <c r="H14260">
        <v>14258.5</v>
      </c>
      <c r="I14260">
        <v>0</v>
      </c>
    </row>
    <row r="14261" spans="1:9">
      <c r="A14261" s="7">
        <v>14259.5</v>
      </c>
      <c r="B14261" s="7">
        <v>0</v>
      </c>
      <c r="C14261" s="7"/>
      <c r="D14261" s="7"/>
      <c r="E14261" s="7"/>
      <c r="H14261">
        <v>14259.5</v>
      </c>
      <c r="I14261">
        <v>0</v>
      </c>
    </row>
    <row r="14262" spans="1:9">
      <c r="A14262" s="7">
        <v>14260.5</v>
      </c>
      <c r="B14262" s="7">
        <v>0</v>
      </c>
      <c r="C14262" s="7"/>
      <c r="D14262" s="7"/>
      <c r="E14262" s="7"/>
      <c r="H14262">
        <v>14260.5</v>
      </c>
      <c r="I14262">
        <v>0</v>
      </c>
    </row>
    <row r="14263" spans="1:9">
      <c r="A14263" s="7">
        <v>14261.5</v>
      </c>
      <c r="B14263" s="7">
        <v>0</v>
      </c>
      <c r="C14263" s="7"/>
      <c r="D14263" s="7"/>
      <c r="E14263" s="7"/>
      <c r="H14263">
        <v>14261.5</v>
      </c>
      <c r="I14263">
        <v>0</v>
      </c>
    </row>
    <row r="14264" spans="1:9">
      <c r="A14264" s="7">
        <v>14262.5</v>
      </c>
      <c r="B14264" s="7">
        <v>0</v>
      </c>
      <c r="C14264" s="7"/>
      <c r="D14264" s="7"/>
      <c r="E14264" s="7"/>
      <c r="H14264">
        <v>14262.5</v>
      </c>
      <c r="I14264">
        <v>0</v>
      </c>
    </row>
    <row r="14265" spans="1:9">
      <c r="A14265" s="7">
        <v>14263.5</v>
      </c>
      <c r="B14265" s="7">
        <v>0</v>
      </c>
      <c r="C14265" s="7"/>
      <c r="D14265" s="7"/>
      <c r="E14265" s="7"/>
      <c r="H14265">
        <v>14263.5</v>
      </c>
      <c r="I14265">
        <v>0</v>
      </c>
    </row>
    <row r="14266" spans="1:9">
      <c r="A14266" s="7">
        <v>14264.5</v>
      </c>
      <c r="B14266" s="7">
        <v>0</v>
      </c>
      <c r="C14266" s="7"/>
      <c r="D14266" s="7"/>
      <c r="E14266" s="7"/>
      <c r="H14266">
        <v>14264.5</v>
      </c>
      <c r="I14266">
        <v>0</v>
      </c>
    </row>
    <row r="14267" spans="1:9">
      <c r="A14267" s="7">
        <v>14265.5</v>
      </c>
      <c r="B14267" s="7">
        <v>0</v>
      </c>
      <c r="C14267" s="7"/>
      <c r="D14267" s="7"/>
      <c r="E14267" s="7"/>
      <c r="H14267">
        <v>14265.5</v>
      </c>
      <c r="I14267">
        <v>0</v>
      </c>
    </row>
    <row r="14268" spans="1:9">
      <c r="A14268" s="7">
        <v>14266.5</v>
      </c>
      <c r="B14268" s="7">
        <v>0</v>
      </c>
      <c r="C14268" s="7"/>
      <c r="D14268" s="7"/>
      <c r="E14268" s="7"/>
      <c r="H14268">
        <v>14266.5</v>
      </c>
      <c r="I14268">
        <v>0</v>
      </c>
    </row>
    <row r="14269" spans="1:9">
      <c r="A14269" s="7">
        <v>14267.5</v>
      </c>
      <c r="B14269" s="7">
        <v>0</v>
      </c>
      <c r="C14269" s="7"/>
      <c r="D14269" s="7"/>
      <c r="E14269" s="7"/>
      <c r="H14269">
        <v>14267.5</v>
      </c>
      <c r="I14269">
        <v>0</v>
      </c>
    </row>
    <row r="14270" spans="1:9">
      <c r="A14270" s="7">
        <v>14268.5</v>
      </c>
      <c r="B14270" s="7">
        <v>0</v>
      </c>
      <c r="C14270" s="7"/>
      <c r="D14270" s="7"/>
      <c r="E14270" s="7"/>
      <c r="H14270">
        <v>14268.5</v>
      </c>
      <c r="I14270">
        <v>0</v>
      </c>
    </row>
    <row r="14271" spans="1:9">
      <c r="A14271" s="7">
        <v>14269.5</v>
      </c>
      <c r="B14271" s="7">
        <v>0</v>
      </c>
      <c r="C14271" s="7"/>
      <c r="D14271" s="7"/>
      <c r="E14271" s="7"/>
      <c r="H14271">
        <v>14269.5</v>
      </c>
      <c r="I14271">
        <v>0</v>
      </c>
    </row>
    <row r="14272" spans="1:9">
      <c r="A14272" s="7">
        <v>14270.5</v>
      </c>
      <c r="B14272" s="7">
        <v>0</v>
      </c>
      <c r="C14272" s="7"/>
      <c r="D14272" s="7"/>
      <c r="E14272" s="7"/>
      <c r="H14272">
        <v>14270.5</v>
      </c>
      <c r="I14272">
        <v>0</v>
      </c>
    </row>
    <row r="14273" spans="1:9">
      <c r="A14273" s="7">
        <v>14271.5</v>
      </c>
      <c r="B14273" s="7">
        <v>0</v>
      </c>
      <c r="C14273" s="7"/>
      <c r="D14273" s="7"/>
      <c r="E14273" s="7"/>
      <c r="H14273">
        <v>14271.5</v>
      </c>
      <c r="I14273">
        <v>0</v>
      </c>
    </row>
    <row r="14274" spans="1:9">
      <c r="A14274" s="7">
        <v>14272.5</v>
      </c>
      <c r="B14274" s="7">
        <v>0</v>
      </c>
      <c r="C14274" s="7"/>
      <c r="D14274" s="7"/>
      <c r="E14274" s="7"/>
      <c r="H14274">
        <v>14272.5</v>
      </c>
      <c r="I14274">
        <v>0</v>
      </c>
    </row>
    <row r="14275" spans="1:9">
      <c r="A14275" s="7">
        <v>14273.5</v>
      </c>
      <c r="B14275" s="7">
        <v>0</v>
      </c>
      <c r="C14275" s="7"/>
      <c r="D14275" s="7"/>
      <c r="E14275" s="7"/>
      <c r="H14275">
        <v>14273.5</v>
      </c>
      <c r="I14275">
        <v>0</v>
      </c>
    </row>
    <row r="14276" spans="1:9">
      <c r="A14276" s="7">
        <v>14274.5</v>
      </c>
      <c r="B14276" s="7">
        <v>0</v>
      </c>
      <c r="C14276" s="7"/>
      <c r="D14276" s="7"/>
      <c r="E14276" s="7"/>
      <c r="H14276">
        <v>14274.5</v>
      </c>
      <c r="I14276">
        <v>0</v>
      </c>
    </row>
    <row r="14277" spans="1:9">
      <c r="A14277" s="7">
        <v>14275.5</v>
      </c>
      <c r="B14277" s="7">
        <v>0</v>
      </c>
      <c r="C14277" s="7"/>
      <c r="D14277" s="7"/>
      <c r="E14277" s="7"/>
      <c r="H14277">
        <v>14275.5</v>
      </c>
      <c r="I14277">
        <v>0</v>
      </c>
    </row>
    <row r="14278" spans="1:9">
      <c r="A14278" s="7">
        <v>14276.5</v>
      </c>
      <c r="B14278" s="7">
        <v>0</v>
      </c>
      <c r="C14278" s="7"/>
      <c r="D14278" s="7"/>
      <c r="E14278" s="7"/>
      <c r="H14278">
        <v>14276.5</v>
      </c>
      <c r="I14278">
        <v>0</v>
      </c>
    </row>
    <row r="14279" spans="1:9">
      <c r="A14279" s="7">
        <v>14277.5</v>
      </c>
      <c r="B14279" s="7">
        <v>0</v>
      </c>
      <c r="C14279" s="7"/>
      <c r="D14279" s="7"/>
      <c r="E14279" s="7"/>
      <c r="H14279">
        <v>14277.5</v>
      </c>
      <c r="I14279">
        <v>0</v>
      </c>
    </row>
    <row r="14280" spans="1:9">
      <c r="A14280" s="7">
        <v>14278.5</v>
      </c>
      <c r="B14280" s="7">
        <v>0</v>
      </c>
      <c r="C14280" s="7"/>
      <c r="D14280" s="7"/>
      <c r="E14280" s="7"/>
      <c r="H14280">
        <v>14278.5</v>
      </c>
      <c r="I14280">
        <v>0</v>
      </c>
    </row>
    <row r="14281" spans="1:9">
      <c r="A14281" s="7">
        <v>14279.5</v>
      </c>
      <c r="B14281" s="7">
        <v>0</v>
      </c>
      <c r="C14281" s="7"/>
      <c r="D14281" s="7"/>
      <c r="E14281" s="7"/>
      <c r="H14281">
        <v>14279.5</v>
      </c>
      <c r="I14281">
        <v>0</v>
      </c>
    </row>
    <row r="14282" spans="1:9">
      <c r="A14282" s="7">
        <v>14280.5</v>
      </c>
      <c r="B14282" s="7">
        <v>0</v>
      </c>
      <c r="C14282" s="7"/>
      <c r="D14282" s="7"/>
      <c r="E14282" s="7"/>
      <c r="H14282">
        <v>14280.5</v>
      </c>
      <c r="I14282">
        <v>0</v>
      </c>
    </row>
    <row r="14283" spans="1:9">
      <c r="A14283" s="7">
        <v>14281.5</v>
      </c>
      <c r="B14283" s="7">
        <v>0</v>
      </c>
      <c r="C14283" s="7"/>
      <c r="D14283" s="7"/>
      <c r="E14283" s="7"/>
      <c r="H14283">
        <v>14281.5</v>
      </c>
      <c r="I14283">
        <v>0</v>
      </c>
    </row>
    <row r="14284" spans="1:9">
      <c r="A14284" s="7">
        <v>14282.5</v>
      </c>
      <c r="B14284" s="7">
        <v>0</v>
      </c>
      <c r="C14284" s="7"/>
      <c r="D14284" s="7"/>
      <c r="E14284" s="7"/>
      <c r="H14284">
        <v>14282.5</v>
      </c>
      <c r="I14284">
        <v>0</v>
      </c>
    </row>
    <row r="14285" spans="1:9">
      <c r="A14285" s="7">
        <v>14283.5</v>
      </c>
      <c r="B14285" s="7">
        <v>0</v>
      </c>
      <c r="C14285" s="7"/>
      <c r="D14285" s="7"/>
      <c r="E14285" s="7"/>
      <c r="H14285">
        <v>14283.5</v>
      </c>
      <c r="I14285">
        <v>0</v>
      </c>
    </row>
    <row r="14286" spans="1:9">
      <c r="A14286" s="7">
        <v>14284.5</v>
      </c>
      <c r="B14286" s="7">
        <v>0</v>
      </c>
      <c r="C14286" s="7"/>
      <c r="D14286" s="7"/>
      <c r="E14286" s="7"/>
      <c r="H14286">
        <v>14284.5</v>
      </c>
      <c r="I14286">
        <v>0</v>
      </c>
    </row>
    <row r="14287" spans="1:9">
      <c r="A14287" s="7">
        <v>14285.5</v>
      </c>
      <c r="B14287" s="7">
        <v>0</v>
      </c>
      <c r="C14287" s="7"/>
      <c r="D14287" s="7"/>
      <c r="E14287" s="7"/>
      <c r="H14287">
        <v>14285.5</v>
      </c>
      <c r="I14287">
        <v>0</v>
      </c>
    </row>
    <row r="14288" spans="1:9">
      <c r="A14288" s="7">
        <v>14286.5</v>
      </c>
      <c r="B14288" s="7">
        <v>0</v>
      </c>
      <c r="C14288" s="7"/>
      <c r="D14288" s="7"/>
      <c r="E14288" s="7"/>
      <c r="H14288">
        <v>14286.5</v>
      </c>
      <c r="I14288">
        <v>0</v>
      </c>
    </row>
    <row r="14289" spans="1:9">
      <c r="A14289" s="7">
        <v>14287.5</v>
      </c>
      <c r="B14289" s="7">
        <v>0</v>
      </c>
      <c r="C14289" s="7"/>
      <c r="D14289" s="7"/>
      <c r="E14289" s="7"/>
      <c r="H14289">
        <v>14287.5</v>
      </c>
      <c r="I14289">
        <v>0</v>
      </c>
    </row>
    <row r="14290" spans="1:9">
      <c r="A14290" s="7">
        <v>14288.5</v>
      </c>
      <c r="B14290" s="7">
        <v>0</v>
      </c>
      <c r="C14290" s="7"/>
      <c r="D14290" s="7"/>
      <c r="E14290" s="7"/>
      <c r="H14290">
        <v>14288.5</v>
      </c>
      <c r="I14290">
        <v>0</v>
      </c>
    </row>
    <row r="14291" spans="1:9">
      <c r="A14291" s="7">
        <v>14289.5</v>
      </c>
      <c r="B14291" s="7">
        <v>0</v>
      </c>
      <c r="C14291" s="7"/>
      <c r="D14291" s="7"/>
      <c r="E14291" s="7"/>
      <c r="H14291">
        <v>14289.5</v>
      </c>
      <c r="I14291">
        <v>0</v>
      </c>
    </row>
    <row r="14292" spans="1:9">
      <c r="A14292" s="7">
        <v>14290.5</v>
      </c>
      <c r="B14292" s="7">
        <v>0</v>
      </c>
      <c r="C14292" s="7"/>
      <c r="D14292" s="7"/>
      <c r="E14292" s="7"/>
      <c r="H14292">
        <v>14290.5</v>
      </c>
      <c r="I14292">
        <v>0</v>
      </c>
    </row>
    <row r="14293" spans="1:9">
      <c r="A14293" s="7">
        <v>14291.5</v>
      </c>
      <c r="B14293" s="7">
        <v>0</v>
      </c>
      <c r="C14293" s="7"/>
      <c r="D14293" s="7"/>
      <c r="E14293" s="7"/>
      <c r="H14293">
        <v>14291.5</v>
      </c>
      <c r="I14293">
        <v>0</v>
      </c>
    </row>
    <row r="14294" spans="1:9">
      <c r="A14294" s="7">
        <v>14292.5</v>
      </c>
      <c r="B14294" s="7">
        <v>0</v>
      </c>
      <c r="C14294" s="7"/>
      <c r="D14294" s="7"/>
      <c r="E14294" s="7"/>
      <c r="H14294">
        <v>14292.5</v>
      </c>
      <c r="I14294">
        <v>0</v>
      </c>
    </row>
    <row r="14295" spans="1:9">
      <c r="A14295" s="7">
        <v>14293.5</v>
      </c>
      <c r="B14295" s="7">
        <v>0</v>
      </c>
      <c r="C14295" s="7"/>
      <c r="D14295" s="7"/>
      <c r="E14295" s="7"/>
      <c r="H14295">
        <v>14293.5</v>
      </c>
      <c r="I14295">
        <v>0</v>
      </c>
    </row>
    <row r="14296" spans="1:9">
      <c r="A14296" s="7">
        <v>14294.5</v>
      </c>
      <c r="B14296" s="7">
        <v>0</v>
      </c>
      <c r="C14296" s="7"/>
      <c r="D14296" s="7"/>
      <c r="E14296" s="7"/>
      <c r="H14296">
        <v>14294.5</v>
      </c>
      <c r="I14296">
        <v>0</v>
      </c>
    </row>
    <row r="14297" spans="1:9">
      <c r="A14297" s="7">
        <v>14295.5</v>
      </c>
      <c r="B14297" s="7">
        <v>0</v>
      </c>
      <c r="C14297" s="7"/>
      <c r="D14297" s="7"/>
      <c r="E14297" s="7"/>
      <c r="H14297">
        <v>14295.5</v>
      </c>
      <c r="I14297">
        <v>0</v>
      </c>
    </row>
    <row r="14298" spans="1:9">
      <c r="A14298" s="7">
        <v>14296.5</v>
      </c>
      <c r="B14298" s="7">
        <v>0</v>
      </c>
      <c r="C14298" s="7"/>
      <c r="D14298" s="7"/>
      <c r="E14298" s="7"/>
      <c r="H14298">
        <v>14296.5</v>
      </c>
      <c r="I14298">
        <v>0</v>
      </c>
    </row>
    <row r="14299" spans="1:9">
      <c r="A14299" s="7">
        <v>14297.5</v>
      </c>
      <c r="B14299" s="7">
        <v>0</v>
      </c>
      <c r="C14299" s="7"/>
      <c r="D14299" s="7"/>
      <c r="E14299" s="7"/>
      <c r="H14299">
        <v>14297.5</v>
      </c>
      <c r="I14299">
        <v>0</v>
      </c>
    </row>
    <row r="14300" spans="1:9">
      <c r="A14300" s="7">
        <v>14298.5</v>
      </c>
      <c r="B14300" s="7">
        <v>0</v>
      </c>
      <c r="C14300" s="7"/>
      <c r="D14300" s="7"/>
      <c r="E14300" s="7"/>
      <c r="H14300">
        <v>14298.5</v>
      </c>
      <c r="I14300">
        <v>0</v>
      </c>
    </row>
    <row r="14301" spans="1:9">
      <c r="A14301" s="7">
        <v>14299.5</v>
      </c>
      <c r="B14301" s="7">
        <v>0</v>
      </c>
      <c r="C14301" s="7"/>
      <c r="D14301" s="7"/>
      <c r="E14301" s="7"/>
      <c r="H14301">
        <v>14299.5</v>
      </c>
      <c r="I14301">
        <v>0</v>
      </c>
    </row>
    <row r="14302" spans="1:9">
      <c r="A14302" s="7">
        <v>14300.5</v>
      </c>
      <c r="B14302" s="7">
        <v>0</v>
      </c>
      <c r="C14302" s="7"/>
      <c r="D14302" s="7"/>
      <c r="E14302" s="7"/>
      <c r="H14302">
        <v>14300.5</v>
      </c>
      <c r="I14302">
        <v>0</v>
      </c>
    </row>
    <row r="14303" spans="1:9">
      <c r="A14303" s="7">
        <v>14301.5</v>
      </c>
      <c r="B14303" s="7">
        <v>0</v>
      </c>
      <c r="C14303" s="7"/>
      <c r="D14303" s="7"/>
      <c r="E14303" s="7"/>
      <c r="H14303">
        <v>14301.5</v>
      </c>
      <c r="I14303">
        <v>0</v>
      </c>
    </row>
    <row r="14304" spans="1:9">
      <c r="A14304" s="7">
        <v>14302.5</v>
      </c>
      <c r="B14304" s="7">
        <v>0</v>
      </c>
      <c r="C14304" s="7"/>
      <c r="D14304" s="7"/>
      <c r="E14304" s="7"/>
      <c r="H14304">
        <v>14302.5</v>
      </c>
      <c r="I14304">
        <v>0</v>
      </c>
    </row>
    <row r="14305" spans="1:9">
      <c r="A14305" s="7">
        <v>14303.5</v>
      </c>
      <c r="B14305" s="7">
        <v>0</v>
      </c>
      <c r="C14305" s="7"/>
      <c r="D14305" s="7"/>
      <c r="E14305" s="7"/>
      <c r="H14305">
        <v>14303.5</v>
      </c>
      <c r="I14305">
        <v>0</v>
      </c>
    </row>
    <row r="14306" spans="1:9">
      <c r="A14306" s="7">
        <v>14304.5</v>
      </c>
      <c r="B14306" s="7">
        <v>0</v>
      </c>
      <c r="C14306" s="7"/>
      <c r="D14306" s="7"/>
      <c r="E14306" s="7"/>
      <c r="H14306">
        <v>14304.5</v>
      </c>
      <c r="I14306">
        <v>0</v>
      </c>
    </row>
    <row r="14307" spans="1:9">
      <c r="A14307" s="7">
        <v>14305.5</v>
      </c>
      <c r="B14307" s="7">
        <v>0</v>
      </c>
      <c r="C14307" s="7"/>
      <c r="D14307" s="7"/>
      <c r="E14307" s="7"/>
      <c r="H14307">
        <v>14305.5</v>
      </c>
      <c r="I14307">
        <v>0</v>
      </c>
    </row>
    <row r="14308" spans="1:9">
      <c r="A14308" s="7">
        <v>14306.5</v>
      </c>
      <c r="B14308" s="7">
        <v>0</v>
      </c>
      <c r="C14308" s="7"/>
      <c r="D14308" s="7"/>
      <c r="E14308" s="7"/>
      <c r="H14308">
        <v>14306.5</v>
      </c>
      <c r="I14308">
        <v>0</v>
      </c>
    </row>
    <row r="14309" spans="1:9">
      <c r="A14309" s="7">
        <v>14307.5</v>
      </c>
      <c r="B14309" s="7">
        <v>0</v>
      </c>
      <c r="C14309" s="7"/>
      <c r="D14309" s="7"/>
      <c r="E14309" s="7"/>
      <c r="H14309">
        <v>14307.5</v>
      </c>
      <c r="I14309">
        <v>0</v>
      </c>
    </row>
    <row r="14310" spans="1:9">
      <c r="A14310" s="7">
        <v>14308.5</v>
      </c>
      <c r="B14310" s="7">
        <v>0</v>
      </c>
      <c r="C14310" s="7"/>
      <c r="D14310" s="7"/>
      <c r="E14310" s="7"/>
      <c r="H14310">
        <v>14308.5</v>
      </c>
      <c r="I14310">
        <v>0</v>
      </c>
    </row>
    <row r="14311" spans="1:9">
      <c r="A14311" s="7">
        <v>14309.5</v>
      </c>
      <c r="B14311" s="7">
        <v>0</v>
      </c>
      <c r="C14311" s="7"/>
      <c r="D14311" s="7"/>
      <c r="E14311" s="7"/>
      <c r="H14311">
        <v>14309.5</v>
      </c>
      <c r="I14311">
        <v>0</v>
      </c>
    </row>
    <row r="14312" spans="1:9">
      <c r="A14312" s="7">
        <v>14310.5</v>
      </c>
      <c r="B14312" s="7">
        <v>0</v>
      </c>
      <c r="C14312" s="7"/>
      <c r="D14312" s="7"/>
      <c r="E14312" s="7"/>
      <c r="H14312">
        <v>14310.5</v>
      </c>
      <c r="I14312">
        <v>0</v>
      </c>
    </row>
    <row r="14313" spans="1:9">
      <c r="A14313" s="7">
        <v>14311.5</v>
      </c>
      <c r="B14313" s="7">
        <v>0</v>
      </c>
      <c r="C14313" s="7"/>
      <c r="D14313" s="7"/>
      <c r="E14313" s="7"/>
      <c r="H14313">
        <v>14311.5</v>
      </c>
      <c r="I14313">
        <v>0</v>
      </c>
    </row>
    <row r="14314" spans="1:9">
      <c r="A14314" s="7">
        <v>14312.5</v>
      </c>
      <c r="B14314" s="7">
        <v>0</v>
      </c>
      <c r="C14314" s="7"/>
      <c r="D14314" s="7"/>
      <c r="E14314" s="7"/>
      <c r="H14314">
        <v>14312.5</v>
      </c>
      <c r="I14314">
        <v>0</v>
      </c>
    </row>
    <row r="14315" spans="1:9">
      <c r="A14315" s="7">
        <v>14313.5</v>
      </c>
      <c r="B14315" s="7">
        <v>0</v>
      </c>
      <c r="C14315" s="7"/>
      <c r="D14315" s="7"/>
      <c r="E14315" s="7"/>
      <c r="H14315">
        <v>14313.5</v>
      </c>
      <c r="I14315">
        <v>0</v>
      </c>
    </row>
    <row r="14316" spans="1:9">
      <c r="A14316" s="7">
        <v>14314.5</v>
      </c>
      <c r="B14316" s="7">
        <v>0</v>
      </c>
      <c r="C14316" s="7"/>
      <c r="D14316" s="7"/>
      <c r="E14316" s="7"/>
      <c r="H14316">
        <v>14314.5</v>
      </c>
      <c r="I14316">
        <v>0</v>
      </c>
    </row>
    <row r="14317" spans="1:9">
      <c r="A14317" s="7">
        <v>14315.5</v>
      </c>
      <c r="B14317" s="7">
        <v>0</v>
      </c>
      <c r="C14317" s="7"/>
      <c r="D14317" s="7"/>
      <c r="E14317" s="7"/>
      <c r="H14317">
        <v>14315.5</v>
      </c>
      <c r="I14317">
        <v>0</v>
      </c>
    </row>
    <row r="14318" spans="1:9">
      <c r="A14318" s="7">
        <v>14316.5</v>
      </c>
      <c r="B14318" s="7">
        <v>0</v>
      </c>
      <c r="C14318" s="7"/>
      <c r="D14318" s="7"/>
      <c r="E14318" s="7"/>
      <c r="H14318">
        <v>14316.5</v>
      </c>
      <c r="I14318">
        <v>0</v>
      </c>
    </row>
    <row r="14319" spans="1:9">
      <c r="A14319" s="7">
        <v>14317.5</v>
      </c>
      <c r="B14319" s="7">
        <v>0</v>
      </c>
      <c r="C14319" s="7"/>
      <c r="D14319" s="7"/>
      <c r="E14319" s="7"/>
      <c r="H14319">
        <v>14317.5</v>
      </c>
      <c r="I14319">
        <v>0</v>
      </c>
    </row>
    <row r="14320" spans="1:9">
      <c r="A14320" s="7">
        <v>14318.5</v>
      </c>
      <c r="B14320" s="7">
        <v>0</v>
      </c>
      <c r="C14320" s="7"/>
      <c r="D14320" s="7"/>
      <c r="E14320" s="7"/>
      <c r="H14320">
        <v>14318.5</v>
      </c>
      <c r="I14320">
        <v>0</v>
      </c>
    </row>
    <row r="14321" spans="1:9">
      <c r="A14321" s="7">
        <v>14319.5</v>
      </c>
      <c r="B14321" s="7">
        <v>0</v>
      </c>
      <c r="C14321" s="7"/>
      <c r="D14321" s="7"/>
      <c r="E14321" s="7"/>
      <c r="H14321">
        <v>14319.5</v>
      </c>
      <c r="I14321">
        <v>1</v>
      </c>
    </row>
    <row r="14322" spans="1:9">
      <c r="A14322" s="7">
        <v>14320.5</v>
      </c>
      <c r="B14322" s="7">
        <v>0</v>
      </c>
      <c r="C14322" s="7"/>
      <c r="D14322" s="7"/>
      <c r="E14322" s="7"/>
      <c r="H14322">
        <v>14320.5</v>
      </c>
      <c r="I14322">
        <v>0</v>
      </c>
    </row>
    <row r="14323" spans="1:9">
      <c r="A14323" s="7">
        <v>14321.5</v>
      </c>
      <c r="B14323" s="7">
        <v>0</v>
      </c>
      <c r="C14323" s="7"/>
      <c r="D14323" s="7"/>
      <c r="E14323" s="7"/>
      <c r="H14323">
        <v>14321.5</v>
      </c>
      <c r="I14323">
        <v>0</v>
      </c>
    </row>
    <row r="14324" spans="1:9">
      <c r="A14324" s="7">
        <v>14322.5</v>
      </c>
      <c r="B14324" s="7">
        <v>0</v>
      </c>
      <c r="C14324" s="7"/>
      <c r="D14324" s="7"/>
      <c r="E14324" s="7"/>
      <c r="H14324">
        <v>14322.5</v>
      </c>
      <c r="I14324">
        <v>0</v>
      </c>
    </row>
    <row r="14325" spans="1:9">
      <c r="A14325" s="7">
        <v>14323.5</v>
      </c>
      <c r="B14325" s="7">
        <v>0</v>
      </c>
      <c r="C14325" s="7"/>
      <c r="D14325" s="7"/>
      <c r="E14325" s="7"/>
      <c r="H14325">
        <v>14323.5</v>
      </c>
      <c r="I14325">
        <v>0</v>
      </c>
    </row>
    <row r="14326" spans="1:9">
      <c r="A14326" s="7">
        <v>14324.5</v>
      </c>
      <c r="B14326" s="7">
        <v>0</v>
      </c>
      <c r="C14326" s="7"/>
      <c r="D14326" s="7"/>
      <c r="E14326" s="7"/>
      <c r="H14326">
        <v>14324.5</v>
      </c>
      <c r="I14326">
        <v>0</v>
      </c>
    </row>
    <row r="14327" spans="1:9">
      <c r="A14327" s="7">
        <v>14325.5</v>
      </c>
      <c r="B14327" s="7">
        <v>0</v>
      </c>
      <c r="C14327" s="7"/>
      <c r="D14327" s="7"/>
      <c r="E14327" s="7"/>
      <c r="H14327">
        <v>14325.5</v>
      </c>
      <c r="I14327">
        <v>0</v>
      </c>
    </row>
    <row r="14328" spans="1:9">
      <c r="A14328" s="7">
        <v>14326.5</v>
      </c>
      <c r="B14328" s="7">
        <v>0</v>
      </c>
      <c r="C14328" s="7"/>
      <c r="D14328" s="7"/>
      <c r="E14328" s="7"/>
      <c r="H14328">
        <v>14326.5</v>
      </c>
      <c r="I14328">
        <v>0</v>
      </c>
    </row>
    <row r="14329" spans="1:9">
      <c r="A14329" s="7">
        <v>14327.5</v>
      </c>
      <c r="B14329" s="7">
        <v>0</v>
      </c>
      <c r="C14329" s="7"/>
      <c r="D14329" s="7"/>
      <c r="E14329" s="7"/>
      <c r="H14329">
        <v>14327.5</v>
      </c>
      <c r="I14329">
        <v>0</v>
      </c>
    </row>
    <row r="14330" spans="1:9">
      <c r="A14330" s="7">
        <v>14328.5</v>
      </c>
      <c r="B14330" s="7">
        <v>0</v>
      </c>
      <c r="C14330" s="7"/>
      <c r="D14330" s="7"/>
      <c r="E14330" s="7"/>
      <c r="H14330">
        <v>14328.5</v>
      </c>
      <c r="I14330">
        <v>0</v>
      </c>
    </row>
    <row r="14331" spans="1:9">
      <c r="A14331" s="7">
        <v>14329.5</v>
      </c>
      <c r="B14331" s="7">
        <v>0</v>
      </c>
      <c r="C14331" s="7"/>
      <c r="D14331" s="7"/>
      <c r="E14331" s="7"/>
      <c r="H14331">
        <v>14329.5</v>
      </c>
      <c r="I14331">
        <v>0</v>
      </c>
    </row>
    <row r="14332" spans="1:9">
      <c r="A14332" s="7">
        <v>14330.5</v>
      </c>
      <c r="B14332" s="7">
        <v>0</v>
      </c>
      <c r="C14332" s="7"/>
      <c r="D14332" s="7"/>
      <c r="E14332" s="7"/>
      <c r="H14332">
        <v>14330.5</v>
      </c>
      <c r="I14332">
        <v>0</v>
      </c>
    </row>
    <row r="14333" spans="1:9">
      <c r="A14333" s="7">
        <v>14331.5</v>
      </c>
      <c r="B14333" s="7">
        <v>0</v>
      </c>
      <c r="C14333" s="7"/>
      <c r="D14333" s="7"/>
      <c r="E14333" s="7"/>
      <c r="H14333">
        <v>14331.5</v>
      </c>
      <c r="I14333">
        <v>0</v>
      </c>
    </row>
    <row r="14334" spans="1:9">
      <c r="A14334" s="7">
        <v>14332.5</v>
      </c>
      <c r="B14334" s="7">
        <v>0</v>
      </c>
      <c r="C14334" s="7"/>
      <c r="D14334" s="7"/>
      <c r="E14334" s="7"/>
      <c r="H14334">
        <v>14332.5</v>
      </c>
      <c r="I14334">
        <v>0</v>
      </c>
    </row>
    <row r="14335" spans="1:9">
      <c r="A14335" s="7">
        <v>14333.5</v>
      </c>
      <c r="B14335" s="7">
        <v>0</v>
      </c>
      <c r="C14335" s="7"/>
      <c r="D14335" s="7"/>
      <c r="E14335" s="7"/>
      <c r="H14335">
        <v>14333.5</v>
      </c>
      <c r="I14335">
        <v>0</v>
      </c>
    </row>
    <row r="14336" spans="1:9">
      <c r="A14336" s="7">
        <v>14334.5</v>
      </c>
      <c r="B14336" s="7">
        <v>0</v>
      </c>
      <c r="C14336" s="7"/>
      <c r="D14336" s="7"/>
      <c r="E14336" s="7"/>
      <c r="H14336">
        <v>14334.5</v>
      </c>
      <c r="I14336">
        <v>0</v>
      </c>
    </row>
    <row r="14337" spans="1:9">
      <c r="A14337" s="7">
        <v>14335.5</v>
      </c>
      <c r="B14337" s="7">
        <v>0</v>
      </c>
      <c r="C14337" s="7"/>
      <c r="D14337" s="7"/>
      <c r="E14337" s="7"/>
      <c r="H14337">
        <v>14335.5</v>
      </c>
      <c r="I14337">
        <v>0</v>
      </c>
    </row>
    <row r="14338" spans="1:9">
      <c r="A14338" s="7">
        <v>14336.5</v>
      </c>
      <c r="B14338" s="7">
        <v>0</v>
      </c>
      <c r="C14338" s="7"/>
      <c r="D14338" s="7"/>
      <c r="E14338" s="7"/>
      <c r="H14338">
        <v>14336.5</v>
      </c>
      <c r="I14338">
        <v>0</v>
      </c>
    </row>
    <row r="14339" spans="1:9">
      <c r="A14339" s="7">
        <v>14337.5</v>
      </c>
      <c r="B14339" s="7">
        <v>0</v>
      </c>
      <c r="C14339" s="7"/>
      <c r="D14339" s="7"/>
      <c r="E14339" s="7"/>
      <c r="H14339">
        <v>14337.5</v>
      </c>
      <c r="I14339">
        <v>0</v>
      </c>
    </row>
    <row r="14340" spans="1:9">
      <c r="A14340" s="7">
        <v>14338.5</v>
      </c>
      <c r="B14340" s="7">
        <v>0</v>
      </c>
      <c r="C14340" s="7"/>
      <c r="D14340" s="7"/>
      <c r="E14340" s="7"/>
      <c r="H14340">
        <v>14338.5</v>
      </c>
      <c r="I14340">
        <v>0</v>
      </c>
    </row>
    <row r="14341" spans="1:9">
      <c r="A14341" s="7">
        <v>14339.5</v>
      </c>
      <c r="B14341" s="7">
        <v>0</v>
      </c>
      <c r="C14341" s="7"/>
      <c r="D14341" s="7"/>
      <c r="E14341" s="7"/>
      <c r="H14341">
        <v>14339.5</v>
      </c>
      <c r="I14341">
        <v>0</v>
      </c>
    </row>
    <row r="14342" spans="1:9">
      <c r="A14342" s="7">
        <v>14340.5</v>
      </c>
      <c r="B14342" s="7">
        <v>0</v>
      </c>
      <c r="C14342" s="7"/>
      <c r="D14342" s="7"/>
      <c r="E14342" s="7"/>
      <c r="H14342">
        <v>14340.5</v>
      </c>
      <c r="I14342">
        <v>0</v>
      </c>
    </row>
    <row r="14343" spans="1:9">
      <c r="A14343" s="7">
        <v>14341.5</v>
      </c>
      <c r="B14343" s="7">
        <v>0</v>
      </c>
      <c r="C14343" s="7"/>
      <c r="D14343" s="7"/>
      <c r="E14343" s="7"/>
      <c r="H14343">
        <v>14341.5</v>
      </c>
      <c r="I14343">
        <v>0</v>
      </c>
    </row>
    <row r="14344" spans="1:9">
      <c r="A14344" s="7">
        <v>14342.5</v>
      </c>
      <c r="B14344" s="7">
        <v>0</v>
      </c>
      <c r="C14344" s="7"/>
      <c r="D14344" s="7"/>
      <c r="E14344" s="7"/>
      <c r="H14344">
        <v>14342.5</v>
      </c>
      <c r="I14344">
        <v>0</v>
      </c>
    </row>
    <row r="14345" spans="1:9">
      <c r="A14345" s="7">
        <v>14343.5</v>
      </c>
      <c r="B14345" s="7">
        <v>0</v>
      </c>
      <c r="C14345" s="7"/>
      <c r="D14345" s="7"/>
      <c r="E14345" s="7"/>
      <c r="H14345">
        <v>14343.5</v>
      </c>
      <c r="I14345">
        <v>0</v>
      </c>
    </row>
    <row r="14346" spans="1:9">
      <c r="A14346" s="7">
        <v>14344.5</v>
      </c>
      <c r="B14346" s="7">
        <v>0</v>
      </c>
      <c r="C14346" s="7"/>
      <c r="D14346" s="7"/>
      <c r="E14346" s="7"/>
      <c r="H14346">
        <v>14344.5</v>
      </c>
      <c r="I14346">
        <v>0</v>
      </c>
    </row>
    <row r="14347" spans="1:9">
      <c r="A14347" s="7">
        <v>14345.5</v>
      </c>
      <c r="B14347" s="7">
        <v>0</v>
      </c>
      <c r="C14347" s="7"/>
      <c r="D14347" s="7"/>
      <c r="E14347" s="7"/>
      <c r="H14347">
        <v>14345.5</v>
      </c>
      <c r="I14347">
        <v>0</v>
      </c>
    </row>
    <row r="14348" spans="1:9">
      <c r="A14348" s="7">
        <v>14346.5</v>
      </c>
      <c r="B14348" s="7">
        <v>0</v>
      </c>
      <c r="C14348" s="7"/>
      <c r="D14348" s="7"/>
      <c r="E14348" s="7"/>
      <c r="H14348">
        <v>14346.5</v>
      </c>
      <c r="I14348">
        <v>0</v>
      </c>
    </row>
    <row r="14349" spans="1:9">
      <c r="A14349" s="7">
        <v>14347.5</v>
      </c>
      <c r="B14349" s="7">
        <v>0</v>
      </c>
      <c r="C14349" s="7"/>
      <c r="D14349" s="7"/>
      <c r="E14349" s="7"/>
      <c r="H14349">
        <v>14347.5</v>
      </c>
      <c r="I14349">
        <v>0</v>
      </c>
    </row>
    <row r="14350" spans="1:9">
      <c r="A14350" s="7">
        <v>14348.5</v>
      </c>
      <c r="B14350" s="7">
        <v>0</v>
      </c>
      <c r="C14350" s="7"/>
      <c r="D14350" s="7"/>
      <c r="E14350" s="7"/>
      <c r="H14350">
        <v>14348.5</v>
      </c>
      <c r="I14350">
        <v>0</v>
      </c>
    </row>
    <row r="14351" spans="1:9">
      <c r="A14351" s="7">
        <v>14349.5</v>
      </c>
      <c r="B14351" s="7">
        <v>0</v>
      </c>
      <c r="C14351" s="7"/>
      <c r="D14351" s="7"/>
      <c r="E14351" s="7"/>
      <c r="H14351">
        <v>14349.5</v>
      </c>
      <c r="I14351">
        <v>0</v>
      </c>
    </row>
    <row r="14352" spans="1:9">
      <c r="A14352" s="7">
        <v>14350.5</v>
      </c>
      <c r="B14352" s="7">
        <v>0</v>
      </c>
      <c r="C14352" s="7"/>
      <c r="D14352" s="7"/>
      <c r="E14352" s="7"/>
      <c r="H14352">
        <v>14350.5</v>
      </c>
      <c r="I14352">
        <v>0</v>
      </c>
    </row>
    <row r="14353" spans="1:9">
      <c r="A14353" s="7">
        <v>14351.5</v>
      </c>
      <c r="B14353" s="7">
        <v>0</v>
      </c>
      <c r="C14353" s="7"/>
      <c r="D14353" s="7"/>
      <c r="E14353" s="7"/>
      <c r="H14353">
        <v>14351.5</v>
      </c>
      <c r="I14353">
        <v>0</v>
      </c>
    </row>
    <row r="14354" spans="1:9">
      <c r="A14354" s="7">
        <v>14352.5</v>
      </c>
      <c r="B14354" s="7">
        <v>0</v>
      </c>
      <c r="C14354" s="7"/>
      <c r="D14354" s="7"/>
      <c r="E14354" s="7"/>
      <c r="H14354">
        <v>14352.5</v>
      </c>
      <c r="I14354">
        <v>0</v>
      </c>
    </row>
    <row r="14355" spans="1:9">
      <c r="A14355" s="7">
        <v>14353.5</v>
      </c>
      <c r="B14355" s="7">
        <v>0</v>
      </c>
      <c r="C14355" s="7"/>
      <c r="D14355" s="7"/>
      <c r="E14355" s="7"/>
      <c r="H14355">
        <v>14353.5</v>
      </c>
      <c r="I14355">
        <v>0</v>
      </c>
    </row>
    <row r="14356" spans="1:9">
      <c r="A14356" s="7">
        <v>14354.5</v>
      </c>
      <c r="B14356" s="7">
        <v>0</v>
      </c>
      <c r="C14356" s="7"/>
      <c r="D14356" s="7"/>
      <c r="E14356" s="7"/>
      <c r="H14356">
        <v>14354.5</v>
      </c>
      <c r="I14356">
        <v>0</v>
      </c>
    </row>
    <row r="14357" spans="1:9">
      <c r="A14357" s="7">
        <v>14355.5</v>
      </c>
      <c r="B14357" s="7">
        <v>0</v>
      </c>
      <c r="C14357" s="7"/>
      <c r="D14357" s="7"/>
      <c r="E14357" s="7"/>
      <c r="H14357">
        <v>14355.5</v>
      </c>
      <c r="I14357">
        <v>0</v>
      </c>
    </row>
    <row r="14358" spans="1:9">
      <c r="A14358" s="7">
        <v>14356.5</v>
      </c>
      <c r="B14358" s="7">
        <v>0</v>
      </c>
      <c r="C14358" s="7"/>
      <c r="D14358" s="7"/>
      <c r="E14358" s="7"/>
      <c r="H14358">
        <v>14356.5</v>
      </c>
      <c r="I14358">
        <v>0</v>
      </c>
    </row>
    <row r="14359" spans="1:9">
      <c r="A14359" s="7">
        <v>14357.5</v>
      </c>
      <c r="B14359" s="7">
        <v>0</v>
      </c>
      <c r="C14359" s="7"/>
      <c r="D14359" s="7"/>
      <c r="E14359" s="7"/>
      <c r="H14359">
        <v>14357.5</v>
      </c>
      <c r="I14359">
        <v>0</v>
      </c>
    </row>
    <row r="14360" spans="1:9">
      <c r="A14360" s="7">
        <v>14358.5</v>
      </c>
      <c r="B14360" s="7">
        <v>0</v>
      </c>
      <c r="C14360" s="7"/>
      <c r="D14360" s="7"/>
      <c r="E14360" s="7"/>
      <c r="H14360">
        <v>14358.5</v>
      </c>
      <c r="I14360">
        <v>0</v>
      </c>
    </row>
    <row r="14361" spans="1:9">
      <c r="A14361" s="7">
        <v>14359.5</v>
      </c>
      <c r="B14361" s="7">
        <v>0</v>
      </c>
      <c r="C14361" s="7"/>
      <c r="D14361" s="7"/>
      <c r="E14361" s="7"/>
      <c r="H14361">
        <v>14359.5</v>
      </c>
      <c r="I14361">
        <v>0</v>
      </c>
    </row>
    <row r="14362" spans="1:9">
      <c r="A14362" s="7">
        <v>14360.5</v>
      </c>
      <c r="B14362" s="7">
        <v>0</v>
      </c>
      <c r="C14362" s="7"/>
      <c r="D14362" s="7"/>
      <c r="E14362" s="7"/>
      <c r="H14362">
        <v>14360.5</v>
      </c>
      <c r="I14362">
        <v>0</v>
      </c>
    </row>
    <row r="14363" spans="1:9">
      <c r="A14363" s="7">
        <v>14361.5</v>
      </c>
      <c r="B14363" s="7">
        <v>0</v>
      </c>
      <c r="C14363" s="7"/>
      <c r="D14363" s="7"/>
      <c r="E14363" s="7"/>
      <c r="H14363">
        <v>14361.5</v>
      </c>
      <c r="I14363">
        <v>0</v>
      </c>
    </row>
    <row r="14364" spans="1:9">
      <c r="A14364" s="7">
        <v>14362.5</v>
      </c>
      <c r="B14364" s="7">
        <v>0</v>
      </c>
      <c r="C14364" s="7"/>
      <c r="D14364" s="7"/>
      <c r="E14364" s="7"/>
      <c r="H14364">
        <v>14362.5</v>
      </c>
      <c r="I14364">
        <v>0</v>
      </c>
    </row>
    <row r="14365" spans="1:9">
      <c r="A14365" s="7">
        <v>14363.5</v>
      </c>
      <c r="B14365" s="7">
        <v>0</v>
      </c>
      <c r="C14365" s="7"/>
      <c r="D14365" s="7"/>
      <c r="E14365" s="7"/>
      <c r="H14365">
        <v>14363.5</v>
      </c>
      <c r="I14365">
        <v>0</v>
      </c>
    </row>
    <row r="14366" spans="1:9">
      <c r="A14366" s="7">
        <v>14364.5</v>
      </c>
      <c r="B14366" s="7">
        <v>0</v>
      </c>
      <c r="C14366" s="7"/>
      <c r="D14366" s="7"/>
      <c r="E14366" s="7"/>
      <c r="H14366">
        <v>14364.5</v>
      </c>
      <c r="I14366">
        <v>0</v>
      </c>
    </row>
    <row r="14367" spans="1:9">
      <c r="A14367" s="7">
        <v>14365.5</v>
      </c>
      <c r="B14367" s="7">
        <v>0</v>
      </c>
      <c r="C14367" s="7"/>
      <c r="D14367" s="7"/>
      <c r="E14367" s="7"/>
      <c r="H14367">
        <v>14365.5</v>
      </c>
      <c r="I14367">
        <v>0</v>
      </c>
    </row>
    <row r="14368" spans="1:9">
      <c r="A14368" s="7">
        <v>14366.5</v>
      </c>
      <c r="B14368" s="7">
        <v>0</v>
      </c>
      <c r="C14368" s="7"/>
      <c r="D14368" s="7"/>
      <c r="E14368" s="7"/>
      <c r="H14368">
        <v>14366.5</v>
      </c>
      <c r="I14368">
        <v>0</v>
      </c>
    </row>
    <row r="14369" spans="1:9">
      <c r="A14369" s="7">
        <v>14367.5</v>
      </c>
      <c r="B14369" s="7">
        <v>0</v>
      </c>
      <c r="C14369" s="7"/>
      <c r="D14369" s="7"/>
      <c r="E14369" s="7"/>
      <c r="H14369">
        <v>14367.5</v>
      </c>
      <c r="I14369">
        <v>0</v>
      </c>
    </row>
    <row r="14370" spans="1:9">
      <c r="A14370" s="7">
        <v>14368.5</v>
      </c>
      <c r="B14370" s="7">
        <v>0</v>
      </c>
      <c r="C14370" s="7"/>
      <c r="D14370" s="7"/>
      <c r="E14370" s="7"/>
      <c r="H14370">
        <v>14368.5</v>
      </c>
      <c r="I14370">
        <v>0</v>
      </c>
    </row>
    <row r="14371" spans="1:9">
      <c r="A14371" s="7">
        <v>14369.5</v>
      </c>
      <c r="B14371" s="7">
        <v>0</v>
      </c>
      <c r="C14371" s="7"/>
      <c r="D14371" s="7"/>
      <c r="E14371" s="7"/>
      <c r="H14371">
        <v>14369.5</v>
      </c>
      <c r="I14371">
        <v>0</v>
      </c>
    </row>
    <row r="14372" spans="1:9">
      <c r="A14372" s="7">
        <v>14370.5</v>
      </c>
      <c r="B14372" s="7">
        <v>0</v>
      </c>
      <c r="C14372" s="7"/>
      <c r="D14372" s="7"/>
      <c r="E14372" s="7"/>
      <c r="H14372">
        <v>14370.5</v>
      </c>
      <c r="I14372">
        <v>0</v>
      </c>
    </row>
    <row r="14373" spans="1:9">
      <c r="A14373" s="7">
        <v>14371.5</v>
      </c>
      <c r="B14373" s="7">
        <v>0</v>
      </c>
      <c r="C14373" s="7"/>
      <c r="D14373" s="7"/>
      <c r="E14373" s="7"/>
      <c r="H14373">
        <v>14371.5</v>
      </c>
      <c r="I14373">
        <v>0</v>
      </c>
    </row>
    <row r="14374" spans="1:9">
      <c r="A14374" s="7">
        <v>14372.5</v>
      </c>
      <c r="B14374" s="7">
        <v>0</v>
      </c>
      <c r="C14374" s="7"/>
      <c r="D14374" s="7"/>
      <c r="E14374" s="7"/>
      <c r="H14374">
        <v>14372.5</v>
      </c>
      <c r="I14374">
        <v>0</v>
      </c>
    </row>
    <row r="14375" spans="1:9">
      <c r="A14375" s="7">
        <v>14373.5</v>
      </c>
      <c r="B14375" s="7">
        <v>0</v>
      </c>
      <c r="C14375" s="7"/>
      <c r="D14375" s="7"/>
      <c r="E14375" s="7"/>
      <c r="H14375">
        <v>14373.5</v>
      </c>
      <c r="I14375">
        <v>0</v>
      </c>
    </row>
    <row r="14376" spans="1:9">
      <c r="A14376" s="7">
        <v>14374.5</v>
      </c>
      <c r="B14376" s="7">
        <v>0</v>
      </c>
      <c r="C14376" s="7"/>
      <c r="D14376" s="7"/>
      <c r="E14376" s="7"/>
      <c r="H14376">
        <v>14374.5</v>
      </c>
      <c r="I14376">
        <v>0</v>
      </c>
    </row>
    <row r="14377" spans="1:9">
      <c r="A14377" s="7">
        <v>14375.5</v>
      </c>
      <c r="B14377" s="7">
        <v>0</v>
      </c>
      <c r="C14377" s="7"/>
      <c r="D14377" s="7"/>
      <c r="E14377" s="7"/>
      <c r="H14377">
        <v>14375.5</v>
      </c>
      <c r="I14377">
        <v>0</v>
      </c>
    </row>
    <row r="14378" spans="1:9">
      <c r="A14378" s="7">
        <v>14376.5</v>
      </c>
      <c r="B14378" s="7">
        <v>0</v>
      </c>
      <c r="C14378" s="7"/>
      <c r="D14378" s="7"/>
      <c r="E14378" s="7"/>
      <c r="H14378">
        <v>14376.5</v>
      </c>
      <c r="I14378">
        <v>0</v>
      </c>
    </row>
    <row r="14379" spans="1:9">
      <c r="A14379" s="7">
        <v>14377.5</v>
      </c>
      <c r="B14379" s="7">
        <v>0</v>
      </c>
      <c r="C14379" s="7"/>
      <c r="D14379" s="7"/>
      <c r="E14379" s="7"/>
      <c r="H14379">
        <v>14377.5</v>
      </c>
      <c r="I14379">
        <v>0</v>
      </c>
    </row>
    <row r="14380" spans="1:9">
      <c r="A14380" s="7">
        <v>14378.5</v>
      </c>
      <c r="B14380" s="7">
        <v>0</v>
      </c>
      <c r="C14380" s="7"/>
      <c r="D14380" s="7"/>
      <c r="E14380" s="7"/>
      <c r="H14380">
        <v>14378.5</v>
      </c>
      <c r="I14380">
        <v>0</v>
      </c>
    </row>
    <row r="14381" spans="1:9">
      <c r="A14381" s="7">
        <v>14379.5</v>
      </c>
      <c r="B14381" s="7">
        <v>0</v>
      </c>
      <c r="C14381" s="7"/>
      <c r="D14381" s="7"/>
      <c r="E14381" s="7"/>
      <c r="H14381">
        <v>14379.5</v>
      </c>
      <c r="I14381">
        <v>0</v>
      </c>
    </row>
    <row r="14382" spans="1:9">
      <c r="A14382" s="7">
        <v>14380.5</v>
      </c>
      <c r="B14382" s="7">
        <v>0</v>
      </c>
      <c r="C14382" s="7"/>
      <c r="D14382" s="7"/>
      <c r="E14382" s="7"/>
      <c r="H14382">
        <v>14380.5</v>
      </c>
      <c r="I14382">
        <v>0</v>
      </c>
    </row>
    <row r="14383" spans="1:9">
      <c r="A14383" s="7">
        <v>14381.5</v>
      </c>
      <c r="B14383" s="7">
        <v>0</v>
      </c>
      <c r="C14383" s="7"/>
      <c r="D14383" s="7"/>
      <c r="E14383" s="7"/>
      <c r="H14383">
        <v>14381.5</v>
      </c>
      <c r="I14383">
        <v>0</v>
      </c>
    </row>
    <row r="14384" spans="1:9">
      <c r="A14384" s="7">
        <v>14382.5</v>
      </c>
      <c r="B14384" s="7">
        <v>0</v>
      </c>
      <c r="C14384" s="7"/>
      <c r="D14384" s="7"/>
      <c r="E14384" s="7"/>
      <c r="H14384">
        <v>14382.5</v>
      </c>
      <c r="I14384">
        <v>0</v>
      </c>
    </row>
    <row r="14385" spans="1:9">
      <c r="A14385" s="7">
        <v>14383.5</v>
      </c>
      <c r="B14385" s="7">
        <v>0</v>
      </c>
      <c r="C14385" s="7"/>
      <c r="D14385" s="7"/>
      <c r="E14385" s="7"/>
      <c r="H14385">
        <v>14383.5</v>
      </c>
      <c r="I14385">
        <v>0</v>
      </c>
    </row>
    <row r="14386" spans="1:9">
      <c r="A14386" s="7">
        <v>14384.5</v>
      </c>
      <c r="B14386" s="7">
        <v>0</v>
      </c>
      <c r="C14386" s="7"/>
      <c r="D14386" s="7"/>
      <c r="E14386" s="7"/>
      <c r="H14386">
        <v>14384.5</v>
      </c>
      <c r="I14386">
        <v>0</v>
      </c>
    </row>
    <row r="14387" spans="1:9">
      <c r="A14387" s="7">
        <v>14385.5</v>
      </c>
      <c r="B14387" s="7">
        <v>0</v>
      </c>
      <c r="C14387" s="7"/>
      <c r="D14387" s="7"/>
      <c r="E14387" s="7"/>
      <c r="H14387">
        <v>14385.5</v>
      </c>
      <c r="I14387">
        <v>0</v>
      </c>
    </row>
    <row r="14388" spans="1:9">
      <c r="A14388" s="7">
        <v>14386.5</v>
      </c>
      <c r="B14388" s="7">
        <v>0</v>
      </c>
      <c r="C14388" s="7"/>
      <c r="D14388" s="7"/>
      <c r="E14388" s="7"/>
      <c r="H14388">
        <v>14386.5</v>
      </c>
      <c r="I14388">
        <v>0</v>
      </c>
    </row>
    <row r="14389" spans="1:9">
      <c r="A14389" s="7">
        <v>14387.5</v>
      </c>
      <c r="B14389" s="7">
        <v>0</v>
      </c>
      <c r="C14389" s="7"/>
      <c r="D14389" s="7"/>
      <c r="E14389" s="7"/>
      <c r="H14389">
        <v>14387.5</v>
      </c>
      <c r="I14389">
        <v>0</v>
      </c>
    </row>
    <row r="14390" spans="1:9">
      <c r="A14390" s="7">
        <v>14388.5</v>
      </c>
      <c r="B14390" s="7">
        <v>0</v>
      </c>
      <c r="C14390" s="7"/>
      <c r="D14390" s="7"/>
      <c r="E14390" s="7"/>
      <c r="H14390">
        <v>14388.5</v>
      </c>
      <c r="I14390">
        <v>0</v>
      </c>
    </row>
    <row r="14391" spans="1:9">
      <c r="A14391" s="7">
        <v>14389.5</v>
      </c>
      <c r="B14391" s="7">
        <v>0</v>
      </c>
      <c r="C14391" s="7"/>
      <c r="D14391" s="7"/>
      <c r="E14391" s="7"/>
      <c r="H14391">
        <v>14389.5</v>
      </c>
      <c r="I14391">
        <v>0</v>
      </c>
    </row>
    <row r="14392" spans="1:9">
      <c r="A14392" s="7">
        <v>14390.5</v>
      </c>
      <c r="B14392" s="7">
        <v>0</v>
      </c>
      <c r="C14392" s="7"/>
      <c r="D14392" s="7"/>
      <c r="E14392" s="7"/>
      <c r="H14392">
        <v>14390.5</v>
      </c>
      <c r="I14392">
        <v>0</v>
      </c>
    </row>
    <row r="14393" spans="1:9">
      <c r="A14393" s="7">
        <v>14391.5</v>
      </c>
      <c r="B14393" s="7">
        <v>0</v>
      </c>
      <c r="C14393" s="7"/>
      <c r="D14393" s="7"/>
      <c r="E14393" s="7"/>
      <c r="H14393">
        <v>14391.5</v>
      </c>
      <c r="I14393">
        <v>0</v>
      </c>
    </row>
    <row r="14394" spans="1:9">
      <c r="A14394" s="7">
        <v>14392.5</v>
      </c>
      <c r="B14394" s="7">
        <v>0</v>
      </c>
      <c r="C14394" s="7"/>
      <c r="D14394" s="7"/>
      <c r="E14394" s="7"/>
      <c r="H14394">
        <v>14392.5</v>
      </c>
      <c r="I14394">
        <v>0</v>
      </c>
    </row>
    <row r="14395" spans="1:9">
      <c r="A14395" s="7">
        <v>14393.5</v>
      </c>
      <c r="B14395" s="7">
        <v>0</v>
      </c>
      <c r="C14395" s="7"/>
      <c r="D14395" s="7"/>
      <c r="E14395" s="7"/>
      <c r="H14395">
        <v>14393.5</v>
      </c>
      <c r="I14395">
        <v>0</v>
      </c>
    </row>
    <row r="14396" spans="1:9">
      <c r="A14396" s="7">
        <v>14394.5</v>
      </c>
      <c r="B14396" s="7">
        <v>0</v>
      </c>
      <c r="C14396" s="7"/>
      <c r="D14396" s="7"/>
      <c r="E14396" s="7"/>
      <c r="H14396">
        <v>14394.5</v>
      </c>
      <c r="I14396">
        <v>0</v>
      </c>
    </row>
    <row r="14397" spans="1:9">
      <c r="A14397" s="7">
        <v>14395.5</v>
      </c>
      <c r="B14397" s="7">
        <v>0</v>
      </c>
      <c r="C14397" s="7"/>
      <c r="D14397" s="7"/>
      <c r="E14397" s="7"/>
      <c r="H14397">
        <v>14395.5</v>
      </c>
      <c r="I14397">
        <v>0</v>
      </c>
    </row>
    <row r="14398" spans="1:9">
      <c r="A14398" s="7">
        <v>14396.5</v>
      </c>
      <c r="B14398" s="7">
        <v>0</v>
      </c>
      <c r="C14398" s="7"/>
      <c r="D14398" s="7"/>
      <c r="E14398" s="7"/>
      <c r="H14398">
        <v>14396.5</v>
      </c>
      <c r="I14398">
        <v>0</v>
      </c>
    </row>
    <row r="14399" spans="1:9">
      <c r="A14399" s="7">
        <v>14397.5</v>
      </c>
      <c r="B14399" s="7">
        <v>0</v>
      </c>
      <c r="C14399" s="7"/>
      <c r="D14399" s="7"/>
      <c r="E14399" s="7"/>
      <c r="H14399">
        <v>14397.5</v>
      </c>
      <c r="I14399">
        <v>0</v>
      </c>
    </row>
    <row r="14400" spans="1:9">
      <c r="A14400" s="7">
        <v>14398.5</v>
      </c>
      <c r="B14400" s="7">
        <v>0</v>
      </c>
      <c r="C14400" s="7"/>
      <c r="D14400" s="7"/>
      <c r="E14400" s="7"/>
      <c r="H14400">
        <v>14398.5</v>
      </c>
      <c r="I14400">
        <v>0</v>
      </c>
    </row>
    <row r="14401" spans="1:9">
      <c r="A14401" s="7">
        <v>14399.5</v>
      </c>
      <c r="B14401" s="7">
        <v>0</v>
      </c>
      <c r="C14401" s="7"/>
      <c r="D14401" s="7"/>
      <c r="E14401" s="7"/>
      <c r="H14401">
        <v>14399.5</v>
      </c>
      <c r="I14401">
        <v>0</v>
      </c>
    </row>
    <row r="14402" spans="1:9">
      <c r="A14402" s="7">
        <v>14400.5</v>
      </c>
      <c r="B14402" s="7">
        <v>0</v>
      </c>
      <c r="C14402" s="7"/>
      <c r="D14402" s="7"/>
      <c r="E14402" s="7"/>
      <c r="H14402">
        <v>14400.5</v>
      </c>
      <c r="I14402">
        <v>0</v>
      </c>
    </row>
    <row r="14403" spans="1:9">
      <c r="A14403" s="7">
        <v>14401.5</v>
      </c>
      <c r="B14403" s="7">
        <v>0</v>
      </c>
      <c r="C14403" s="7"/>
      <c r="D14403" s="7"/>
      <c r="E14403" s="7"/>
      <c r="H14403">
        <v>14401.5</v>
      </c>
      <c r="I14403">
        <v>0</v>
      </c>
    </row>
    <row r="14404" spans="1:9">
      <c r="A14404" s="7">
        <v>14402.5</v>
      </c>
      <c r="B14404" s="7">
        <v>0</v>
      </c>
      <c r="C14404" s="7"/>
      <c r="D14404" s="7"/>
      <c r="E14404" s="7"/>
      <c r="H14404">
        <v>14402.5</v>
      </c>
      <c r="I14404">
        <v>0</v>
      </c>
    </row>
    <row r="14405" spans="1:9">
      <c r="A14405" s="7">
        <v>14403.5</v>
      </c>
      <c r="B14405" s="7">
        <v>0</v>
      </c>
      <c r="C14405" s="7"/>
      <c r="D14405" s="7"/>
      <c r="E14405" s="7"/>
      <c r="H14405">
        <v>14403.5</v>
      </c>
      <c r="I14405">
        <v>0</v>
      </c>
    </row>
    <row r="14406" spans="1:9">
      <c r="A14406" s="7">
        <v>14404.5</v>
      </c>
      <c r="B14406" s="7">
        <v>0</v>
      </c>
      <c r="C14406" s="7"/>
      <c r="D14406" s="7"/>
      <c r="E14406" s="7"/>
      <c r="H14406">
        <v>14404.5</v>
      </c>
      <c r="I14406">
        <v>0</v>
      </c>
    </row>
    <row r="14407" spans="1:9">
      <c r="A14407" s="7">
        <v>14405.5</v>
      </c>
      <c r="B14407" s="7">
        <v>0</v>
      </c>
      <c r="C14407" s="7"/>
      <c r="D14407" s="7"/>
      <c r="E14407" s="7"/>
      <c r="H14407">
        <v>14405.5</v>
      </c>
      <c r="I14407">
        <v>0</v>
      </c>
    </row>
    <row r="14408" spans="1:9">
      <c r="A14408" s="7">
        <v>14406.5</v>
      </c>
      <c r="B14408" s="7">
        <v>0</v>
      </c>
      <c r="C14408" s="7"/>
      <c r="D14408" s="7"/>
      <c r="E14408" s="7"/>
      <c r="H14408">
        <v>14406.5</v>
      </c>
      <c r="I14408">
        <v>0</v>
      </c>
    </row>
    <row r="14409" spans="1:9">
      <c r="A14409" s="7">
        <v>14407.5</v>
      </c>
      <c r="B14409" s="7">
        <v>0</v>
      </c>
      <c r="C14409" s="7"/>
      <c r="D14409" s="7"/>
      <c r="E14409" s="7"/>
      <c r="H14409">
        <v>14407.5</v>
      </c>
      <c r="I14409">
        <v>0</v>
      </c>
    </row>
    <row r="14410" spans="1:9">
      <c r="A14410" s="7">
        <v>14408.5</v>
      </c>
      <c r="B14410" s="7">
        <v>0</v>
      </c>
      <c r="C14410" s="7"/>
      <c r="D14410" s="7"/>
      <c r="E14410" s="7"/>
      <c r="H14410">
        <v>14408.5</v>
      </c>
      <c r="I14410">
        <v>0</v>
      </c>
    </row>
    <row r="14411" spans="1:9">
      <c r="A14411" s="7">
        <v>14409.5</v>
      </c>
      <c r="B14411" s="7">
        <v>0</v>
      </c>
      <c r="C14411" s="7"/>
      <c r="D14411" s="7"/>
      <c r="E14411" s="7"/>
      <c r="H14411">
        <v>14409.5</v>
      </c>
      <c r="I14411">
        <v>0</v>
      </c>
    </row>
    <row r="14412" spans="1:9">
      <c r="A14412" s="7">
        <v>14410.5</v>
      </c>
      <c r="B14412" s="7">
        <v>0</v>
      </c>
      <c r="C14412" s="7"/>
      <c r="D14412" s="7"/>
      <c r="E14412" s="7"/>
      <c r="H14412">
        <v>14410.5</v>
      </c>
      <c r="I14412">
        <v>0</v>
      </c>
    </row>
    <row r="14413" spans="1:9">
      <c r="A14413" s="7">
        <v>14411.5</v>
      </c>
      <c r="B14413" s="7">
        <v>0</v>
      </c>
      <c r="C14413" s="7"/>
      <c r="D14413" s="7"/>
      <c r="E14413" s="7"/>
      <c r="H14413">
        <v>14411.5</v>
      </c>
      <c r="I14413">
        <v>0</v>
      </c>
    </row>
    <row r="14414" spans="1:9">
      <c r="A14414" s="7">
        <v>14412.5</v>
      </c>
      <c r="B14414" s="7">
        <v>0</v>
      </c>
      <c r="C14414" s="7"/>
      <c r="D14414" s="7"/>
      <c r="E14414" s="7"/>
      <c r="H14414">
        <v>14412.5</v>
      </c>
      <c r="I14414">
        <v>0</v>
      </c>
    </row>
    <row r="14415" spans="1:9">
      <c r="A14415" s="7">
        <v>14413.5</v>
      </c>
      <c r="B14415" s="7">
        <v>0</v>
      </c>
      <c r="C14415" s="7"/>
      <c r="D14415" s="7"/>
      <c r="E14415" s="7"/>
      <c r="H14415">
        <v>14413.5</v>
      </c>
      <c r="I14415">
        <v>0</v>
      </c>
    </row>
    <row r="14416" spans="1:9">
      <c r="A14416" s="7">
        <v>14414.5</v>
      </c>
      <c r="B14416" s="7">
        <v>0</v>
      </c>
      <c r="C14416" s="7"/>
      <c r="D14416" s="7"/>
      <c r="E14416" s="7"/>
      <c r="H14416">
        <v>14414.5</v>
      </c>
      <c r="I14416">
        <v>0</v>
      </c>
    </row>
    <row r="14417" spans="1:9">
      <c r="A14417" s="7">
        <v>14415.5</v>
      </c>
      <c r="B14417" s="7">
        <v>0</v>
      </c>
      <c r="C14417" s="7"/>
      <c r="D14417" s="7"/>
      <c r="E14417" s="7"/>
      <c r="H14417">
        <v>14415.5</v>
      </c>
      <c r="I14417">
        <v>0</v>
      </c>
    </row>
    <row r="14418" spans="1:9">
      <c r="A14418" s="7">
        <v>14416.5</v>
      </c>
      <c r="B14418" s="7">
        <v>0</v>
      </c>
      <c r="C14418" s="7"/>
      <c r="D14418" s="7"/>
      <c r="E14418" s="7"/>
      <c r="H14418">
        <v>14416.5</v>
      </c>
      <c r="I14418">
        <v>0</v>
      </c>
    </row>
    <row r="14419" spans="1:9">
      <c r="A14419" s="7">
        <v>14417.5</v>
      </c>
      <c r="B14419" s="7">
        <v>0</v>
      </c>
      <c r="C14419" s="7"/>
      <c r="D14419" s="7"/>
      <c r="E14419" s="7"/>
      <c r="H14419">
        <v>14417.5</v>
      </c>
      <c r="I14419">
        <v>0</v>
      </c>
    </row>
    <row r="14420" spans="1:9">
      <c r="A14420" s="7">
        <v>14418.5</v>
      </c>
      <c r="B14420" s="7">
        <v>0</v>
      </c>
      <c r="C14420" s="7"/>
      <c r="D14420" s="7"/>
      <c r="E14420" s="7"/>
      <c r="H14420">
        <v>14418.5</v>
      </c>
      <c r="I14420">
        <v>0</v>
      </c>
    </row>
    <row r="14421" spans="1:9">
      <c r="A14421" s="7">
        <v>14419.5</v>
      </c>
      <c r="B14421" s="7">
        <v>0</v>
      </c>
      <c r="C14421" s="7"/>
      <c r="D14421" s="7"/>
      <c r="E14421" s="7"/>
      <c r="H14421">
        <v>14419.5</v>
      </c>
      <c r="I14421">
        <v>0</v>
      </c>
    </row>
    <row r="14422" spans="1:9">
      <c r="A14422" s="7">
        <v>14420.5</v>
      </c>
      <c r="B14422" s="7">
        <v>0</v>
      </c>
      <c r="C14422" s="7"/>
      <c r="D14422" s="7"/>
      <c r="E14422" s="7"/>
      <c r="H14422">
        <v>14420.5</v>
      </c>
      <c r="I14422">
        <v>0</v>
      </c>
    </row>
    <row r="14423" spans="1:9">
      <c r="A14423" s="7">
        <v>14421.5</v>
      </c>
      <c r="B14423" s="7">
        <v>0</v>
      </c>
      <c r="C14423" s="7"/>
      <c r="D14423" s="7"/>
      <c r="E14423" s="7"/>
      <c r="H14423">
        <v>14421.5</v>
      </c>
      <c r="I14423">
        <v>0</v>
      </c>
    </row>
    <row r="14424" spans="1:9">
      <c r="A14424" s="7">
        <v>14422.5</v>
      </c>
      <c r="B14424" s="7">
        <v>0</v>
      </c>
      <c r="C14424" s="7"/>
      <c r="D14424" s="7"/>
      <c r="E14424" s="7"/>
      <c r="H14424">
        <v>14422.5</v>
      </c>
      <c r="I14424">
        <v>0</v>
      </c>
    </row>
    <row r="14425" spans="1:9">
      <c r="A14425" s="7">
        <v>14423.5</v>
      </c>
      <c r="B14425" s="7">
        <v>0</v>
      </c>
      <c r="C14425" s="7"/>
      <c r="D14425" s="7"/>
      <c r="E14425" s="7"/>
      <c r="H14425">
        <v>14423.5</v>
      </c>
      <c r="I14425">
        <v>0</v>
      </c>
    </row>
    <row r="14426" spans="1:9">
      <c r="A14426" s="7">
        <v>14424.5</v>
      </c>
      <c r="B14426" s="7">
        <v>0</v>
      </c>
      <c r="C14426" s="7"/>
      <c r="D14426" s="7"/>
      <c r="E14426" s="7"/>
      <c r="H14426">
        <v>14424.5</v>
      </c>
      <c r="I14426">
        <v>0</v>
      </c>
    </row>
    <row r="14427" spans="1:9">
      <c r="A14427" s="7">
        <v>14425.5</v>
      </c>
      <c r="B14427" s="7">
        <v>0</v>
      </c>
      <c r="C14427" s="7"/>
      <c r="D14427" s="7"/>
      <c r="E14427" s="7"/>
      <c r="H14427">
        <v>14425.5</v>
      </c>
      <c r="I14427">
        <v>0</v>
      </c>
    </row>
    <row r="14428" spans="1:9">
      <c r="A14428" s="7">
        <v>14426.5</v>
      </c>
      <c r="B14428" s="7">
        <v>0</v>
      </c>
      <c r="C14428" s="7"/>
      <c r="D14428" s="7"/>
      <c r="E14428" s="7"/>
      <c r="H14428">
        <v>14426.5</v>
      </c>
      <c r="I14428">
        <v>0</v>
      </c>
    </row>
    <row r="14429" spans="1:9">
      <c r="A14429" s="7">
        <v>14427.5</v>
      </c>
      <c r="B14429" s="7">
        <v>0</v>
      </c>
      <c r="C14429" s="7"/>
      <c r="D14429" s="7"/>
      <c r="E14429" s="7"/>
      <c r="H14429">
        <v>14427.5</v>
      </c>
      <c r="I14429">
        <v>1</v>
      </c>
    </row>
    <row r="14430" spans="1:9">
      <c r="A14430" s="7">
        <v>14428.5</v>
      </c>
      <c r="B14430" s="7">
        <v>0</v>
      </c>
      <c r="C14430" s="7"/>
      <c r="D14430" s="7"/>
      <c r="E14430" s="7"/>
      <c r="H14430">
        <v>14428.5</v>
      </c>
      <c r="I14430">
        <v>0</v>
      </c>
    </row>
    <row r="14431" spans="1:9">
      <c r="A14431" s="7">
        <v>14429.5</v>
      </c>
      <c r="B14431" s="7">
        <v>0</v>
      </c>
      <c r="C14431" s="7"/>
      <c r="D14431" s="7"/>
      <c r="E14431" s="7"/>
      <c r="H14431">
        <v>14429.5</v>
      </c>
      <c r="I14431">
        <v>0</v>
      </c>
    </row>
    <row r="14432" spans="1:9">
      <c r="A14432" s="7">
        <v>14430.5</v>
      </c>
      <c r="B14432" s="7">
        <v>0</v>
      </c>
      <c r="C14432" s="7"/>
      <c r="D14432" s="7"/>
      <c r="E14432" s="7"/>
      <c r="H14432">
        <v>14430.5</v>
      </c>
      <c r="I14432">
        <v>0</v>
      </c>
    </row>
    <row r="14433" spans="1:9">
      <c r="A14433" s="7">
        <v>14431.5</v>
      </c>
      <c r="B14433" s="7">
        <v>0</v>
      </c>
      <c r="C14433" s="7"/>
      <c r="D14433" s="7"/>
      <c r="E14433" s="7"/>
      <c r="H14433">
        <v>14431.5</v>
      </c>
      <c r="I14433">
        <v>0</v>
      </c>
    </row>
    <row r="14434" spans="1:9">
      <c r="A14434" s="7">
        <v>14432.5</v>
      </c>
      <c r="B14434" s="7">
        <v>0</v>
      </c>
      <c r="C14434" s="7"/>
      <c r="D14434" s="7"/>
      <c r="E14434" s="7"/>
      <c r="H14434">
        <v>14432.5</v>
      </c>
      <c r="I14434">
        <v>0</v>
      </c>
    </row>
    <row r="14435" spans="1:9">
      <c r="A14435" s="7">
        <v>14433.5</v>
      </c>
      <c r="B14435" s="7">
        <v>0</v>
      </c>
      <c r="C14435" s="7"/>
      <c r="D14435" s="7"/>
      <c r="E14435" s="7"/>
      <c r="H14435">
        <v>14433.5</v>
      </c>
      <c r="I14435">
        <v>0</v>
      </c>
    </row>
    <row r="14436" spans="1:9">
      <c r="A14436" s="7">
        <v>14434.5</v>
      </c>
      <c r="B14436" s="7">
        <v>0</v>
      </c>
      <c r="C14436" s="7"/>
      <c r="D14436" s="7"/>
      <c r="E14436" s="7"/>
      <c r="H14436">
        <v>14434.5</v>
      </c>
      <c r="I14436">
        <v>0</v>
      </c>
    </row>
    <row r="14437" spans="1:9">
      <c r="A14437" s="7">
        <v>14435.5</v>
      </c>
      <c r="B14437" s="7">
        <v>0</v>
      </c>
      <c r="C14437" s="7"/>
      <c r="D14437" s="7"/>
      <c r="E14437" s="7"/>
      <c r="H14437">
        <v>14435.5</v>
      </c>
      <c r="I14437">
        <v>0</v>
      </c>
    </row>
    <row r="14438" spans="1:9">
      <c r="A14438" s="7">
        <v>14436.5</v>
      </c>
      <c r="B14438" s="7">
        <v>0</v>
      </c>
      <c r="C14438" s="7"/>
      <c r="D14438" s="7"/>
      <c r="E14438" s="7"/>
      <c r="H14438">
        <v>14436.5</v>
      </c>
      <c r="I14438">
        <v>0</v>
      </c>
    </row>
    <row r="14439" spans="1:9">
      <c r="A14439" s="7">
        <v>14437.5</v>
      </c>
      <c r="B14439" s="7">
        <v>0</v>
      </c>
      <c r="C14439" s="7"/>
      <c r="D14439" s="7"/>
      <c r="E14439" s="7"/>
      <c r="H14439">
        <v>14437.5</v>
      </c>
      <c r="I14439">
        <v>0</v>
      </c>
    </row>
    <row r="14440" spans="1:9">
      <c r="A14440" s="7">
        <v>14438.5</v>
      </c>
      <c r="B14440" s="7">
        <v>0</v>
      </c>
      <c r="C14440" s="7"/>
      <c r="D14440" s="7"/>
      <c r="E14440" s="7"/>
      <c r="H14440">
        <v>14438.5</v>
      </c>
      <c r="I14440">
        <v>0</v>
      </c>
    </row>
    <row r="14441" spans="1:9">
      <c r="A14441" s="7">
        <v>14439.5</v>
      </c>
      <c r="B14441" s="7">
        <v>0</v>
      </c>
      <c r="C14441" s="7"/>
      <c r="D14441" s="7"/>
      <c r="E14441" s="7"/>
      <c r="H14441">
        <v>14439.5</v>
      </c>
      <c r="I14441">
        <v>0</v>
      </c>
    </row>
    <row r="14442" spans="1:9">
      <c r="A14442" s="7">
        <v>14440.5</v>
      </c>
      <c r="B14442" s="7">
        <v>0</v>
      </c>
      <c r="C14442" s="7"/>
      <c r="D14442" s="7"/>
      <c r="E14442" s="7"/>
      <c r="H14442">
        <v>14440.5</v>
      </c>
      <c r="I14442">
        <v>0</v>
      </c>
    </row>
    <row r="14443" spans="1:9">
      <c r="A14443" s="7">
        <v>14441.5</v>
      </c>
      <c r="B14443" s="7">
        <v>0</v>
      </c>
      <c r="C14443" s="7"/>
      <c r="D14443" s="7"/>
      <c r="E14443" s="7"/>
      <c r="H14443">
        <v>14441.5</v>
      </c>
      <c r="I14443">
        <v>0</v>
      </c>
    </row>
    <row r="14444" spans="1:9">
      <c r="A14444" s="7">
        <v>14442.5</v>
      </c>
      <c r="B14444" s="7">
        <v>0</v>
      </c>
      <c r="C14444" s="7"/>
      <c r="D14444" s="7"/>
      <c r="E14444" s="7"/>
      <c r="H14444">
        <v>14442.5</v>
      </c>
      <c r="I14444">
        <v>0</v>
      </c>
    </row>
    <row r="14445" spans="1:9">
      <c r="A14445" s="7">
        <v>14443.5</v>
      </c>
      <c r="B14445" s="7">
        <v>0</v>
      </c>
      <c r="C14445" s="7"/>
      <c r="D14445" s="7"/>
      <c r="E14445" s="7"/>
      <c r="H14445">
        <v>14443.5</v>
      </c>
      <c r="I14445">
        <v>0</v>
      </c>
    </row>
    <row r="14446" spans="1:9">
      <c r="A14446" s="7">
        <v>14444.5</v>
      </c>
      <c r="B14446" s="7">
        <v>0</v>
      </c>
      <c r="C14446" s="7"/>
      <c r="D14446" s="7"/>
      <c r="E14446" s="7"/>
      <c r="H14446">
        <v>14444.5</v>
      </c>
      <c r="I14446">
        <v>0</v>
      </c>
    </row>
    <row r="14447" spans="1:9">
      <c r="A14447" s="7">
        <v>14445.5</v>
      </c>
      <c r="B14447" s="7">
        <v>0</v>
      </c>
      <c r="C14447" s="7"/>
      <c r="D14447" s="7"/>
      <c r="E14447" s="7"/>
      <c r="H14447">
        <v>14445.5</v>
      </c>
      <c r="I14447">
        <v>0</v>
      </c>
    </row>
    <row r="14448" spans="1:9">
      <c r="A14448" s="7">
        <v>14446.5</v>
      </c>
      <c r="B14448" s="7">
        <v>0</v>
      </c>
      <c r="C14448" s="7"/>
      <c r="D14448" s="7"/>
      <c r="E14448" s="7"/>
      <c r="H14448">
        <v>14446.5</v>
      </c>
      <c r="I14448">
        <v>0</v>
      </c>
    </row>
    <row r="14449" spans="1:9">
      <c r="A14449" s="7">
        <v>14447.5</v>
      </c>
      <c r="B14449" s="7">
        <v>0</v>
      </c>
      <c r="C14449" s="7"/>
      <c r="D14449" s="7"/>
      <c r="E14449" s="7"/>
      <c r="H14449">
        <v>14447.5</v>
      </c>
      <c r="I14449">
        <v>0</v>
      </c>
    </row>
    <row r="14450" spans="1:9">
      <c r="A14450" s="7">
        <v>14448.5</v>
      </c>
      <c r="B14450" s="7">
        <v>0</v>
      </c>
      <c r="C14450" s="7"/>
      <c r="D14450" s="7"/>
      <c r="E14450" s="7"/>
      <c r="H14450">
        <v>14448.5</v>
      </c>
      <c r="I14450">
        <v>0</v>
      </c>
    </row>
    <row r="14451" spans="1:9">
      <c r="A14451" s="7">
        <v>14449.5</v>
      </c>
      <c r="B14451" s="7">
        <v>0</v>
      </c>
      <c r="C14451" s="7"/>
      <c r="D14451" s="7"/>
      <c r="E14451" s="7"/>
      <c r="H14451">
        <v>14449.5</v>
      </c>
      <c r="I14451">
        <v>0</v>
      </c>
    </row>
    <row r="14452" spans="1:9">
      <c r="A14452" s="7">
        <v>14450.5</v>
      </c>
      <c r="B14452" s="7">
        <v>0</v>
      </c>
      <c r="C14452" s="7"/>
      <c r="D14452" s="7"/>
      <c r="E14452" s="7"/>
      <c r="H14452">
        <v>14450.5</v>
      </c>
      <c r="I14452">
        <v>0</v>
      </c>
    </row>
    <row r="14453" spans="1:9">
      <c r="A14453" s="7">
        <v>14451.5</v>
      </c>
      <c r="B14453" s="7">
        <v>0</v>
      </c>
      <c r="C14453" s="7"/>
      <c r="D14453" s="7"/>
      <c r="E14453" s="7"/>
      <c r="H14453">
        <v>14451.5</v>
      </c>
      <c r="I14453">
        <v>0</v>
      </c>
    </row>
    <row r="14454" spans="1:9">
      <c r="A14454" s="7">
        <v>14452.5</v>
      </c>
      <c r="B14454" s="7">
        <v>0</v>
      </c>
      <c r="C14454" s="7"/>
      <c r="D14454" s="7"/>
      <c r="E14454" s="7"/>
      <c r="H14454">
        <v>14452.5</v>
      </c>
      <c r="I14454">
        <v>0</v>
      </c>
    </row>
    <row r="14455" spans="1:9">
      <c r="A14455" s="7">
        <v>14453.5</v>
      </c>
      <c r="B14455" s="7">
        <v>0</v>
      </c>
      <c r="C14455" s="7"/>
      <c r="D14455" s="7"/>
      <c r="E14455" s="7"/>
      <c r="H14455">
        <v>14453.5</v>
      </c>
      <c r="I14455">
        <v>0</v>
      </c>
    </row>
    <row r="14456" spans="1:9">
      <c r="A14456" s="7">
        <v>14454.5</v>
      </c>
      <c r="B14456" s="7">
        <v>0</v>
      </c>
      <c r="C14456" s="7"/>
      <c r="D14456" s="7"/>
      <c r="E14456" s="7"/>
      <c r="H14456">
        <v>14454.5</v>
      </c>
      <c r="I14456">
        <v>0</v>
      </c>
    </row>
    <row r="14457" spans="1:9">
      <c r="A14457" s="7">
        <v>14455.5</v>
      </c>
      <c r="B14457" s="7">
        <v>0</v>
      </c>
      <c r="C14457" s="7"/>
      <c r="D14457" s="7"/>
      <c r="E14457" s="7"/>
      <c r="H14457">
        <v>14455.5</v>
      </c>
      <c r="I14457">
        <v>0</v>
      </c>
    </row>
    <row r="14458" spans="1:9">
      <c r="A14458" s="7">
        <v>14456.5</v>
      </c>
      <c r="B14458" s="7">
        <v>0</v>
      </c>
      <c r="C14458" s="7"/>
      <c r="D14458" s="7"/>
      <c r="E14458" s="7"/>
      <c r="H14458">
        <v>14456.5</v>
      </c>
      <c r="I14458">
        <v>0</v>
      </c>
    </row>
    <row r="14459" spans="1:9">
      <c r="A14459" s="7">
        <v>14457.5</v>
      </c>
      <c r="B14459" s="7">
        <v>0</v>
      </c>
      <c r="C14459" s="7"/>
      <c r="D14459" s="7"/>
      <c r="E14459" s="7"/>
      <c r="H14459">
        <v>14457.5</v>
      </c>
      <c r="I14459">
        <v>0</v>
      </c>
    </row>
    <row r="14460" spans="1:9">
      <c r="A14460" s="7">
        <v>14458.5</v>
      </c>
      <c r="B14460" s="7">
        <v>0</v>
      </c>
      <c r="C14460" s="7"/>
      <c r="D14460" s="7"/>
      <c r="E14460" s="7"/>
      <c r="H14460">
        <v>14458.5</v>
      </c>
      <c r="I14460">
        <v>0</v>
      </c>
    </row>
    <row r="14461" spans="1:9">
      <c r="A14461" s="7">
        <v>14459.5</v>
      </c>
      <c r="B14461" s="7">
        <v>0</v>
      </c>
      <c r="C14461" s="7"/>
      <c r="D14461" s="7"/>
      <c r="E14461" s="7"/>
      <c r="H14461">
        <v>14459.5</v>
      </c>
      <c r="I14461">
        <v>0</v>
      </c>
    </row>
    <row r="14462" spans="1:9">
      <c r="A14462" s="7">
        <v>14460.5</v>
      </c>
      <c r="B14462" s="7">
        <v>0</v>
      </c>
      <c r="C14462" s="7"/>
      <c r="D14462" s="7"/>
      <c r="E14462" s="7"/>
      <c r="H14462">
        <v>14460.5</v>
      </c>
      <c r="I14462">
        <v>0</v>
      </c>
    </row>
    <row r="14463" spans="1:9">
      <c r="A14463" s="7">
        <v>14461.5</v>
      </c>
      <c r="B14463" s="7">
        <v>0</v>
      </c>
      <c r="C14463" s="7"/>
      <c r="D14463" s="7"/>
      <c r="E14463" s="7"/>
      <c r="H14463">
        <v>14461.5</v>
      </c>
      <c r="I14463">
        <v>0</v>
      </c>
    </row>
    <row r="14464" spans="1:9">
      <c r="A14464" s="7">
        <v>14462.5</v>
      </c>
      <c r="B14464" s="7">
        <v>0</v>
      </c>
      <c r="C14464" s="7"/>
      <c r="D14464" s="7"/>
      <c r="E14464" s="7"/>
      <c r="H14464">
        <v>14462.5</v>
      </c>
      <c r="I14464">
        <v>0</v>
      </c>
    </row>
    <row r="14465" spans="1:9">
      <c r="A14465" s="7">
        <v>14463.5</v>
      </c>
      <c r="B14465" s="7">
        <v>0</v>
      </c>
      <c r="C14465" s="7"/>
      <c r="D14465" s="7"/>
      <c r="E14465" s="7"/>
      <c r="H14465">
        <v>14463.5</v>
      </c>
      <c r="I14465">
        <v>0</v>
      </c>
    </row>
    <row r="14466" spans="1:9">
      <c r="A14466" s="7">
        <v>14464.5</v>
      </c>
      <c r="B14466" s="7">
        <v>0</v>
      </c>
      <c r="C14466" s="7"/>
      <c r="D14466" s="7"/>
      <c r="E14466" s="7"/>
      <c r="H14466">
        <v>14464.5</v>
      </c>
      <c r="I14466">
        <v>0</v>
      </c>
    </row>
    <row r="14467" spans="1:9">
      <c r="A14467" s="7">
        <v>14465.5</v>
      </c>
      <c r="B14467" s="7">
        <v>0</v>
      </c>
      <c r="C14467" s="7"/>
      <c r="D14467" s="7"/>
      <c r="E14467" s="7"/>
      <c r="H14467">
        <v>14465.5</v>
      </c>
      <c r="I14467">
        <v>0</v>
      </c>
    </row>
    <row r="14468" spans="1:9">
      <c r="A14468" s="7">
        <v>14466.5</v>
      </c>
      <c r="B14468" s="7">
        <v>0</v>
      </c>
      <c r="C14468" s="7"/>
      <c r="D14468" s="7"/>
      <c r="E14468" s="7"/>
      <c r="H14468">
        <v>14466.5</v>
      </c>
      <c r="I14468">
        <v>0</v>
      </c>
    </row>
    <row r="14469" spans="1:9">
      <c r="A14469" s="7">
        <v>14467.5</v>
      </c>
      <c r="B14469" s="7">
        <v>0</v>
      </c>
      <c r="C14469" s="7"/>
      <c r="D14469" s="7"/>
      <c r="E14469" s="7"/>
      <c r="H14469">
        <v>14467.5</v>
      </c>
      <c r="I14469">
        <v>0</v>
      </c>
    </row>
    <row r="14470" spans="1:9">
      <c r="A14470" s="7">
        <v>14468.5</v>
      </c>
      <c r="B14470" s="7">
        <v>0</v>
      </c>
      <c r="C14470" s="7"/>
      <c r="D14470" s="7"/>
      <c r="E14470" s="7"/>
      <c r="H14470">
        <v>14468.5</v>
      </c>
      <c r="I14470">
        <v>0</v>
      </c>
    </row>
    <row r="14471" spans="1:9">
      <c r="A14471" s="7">
        <v>14469.5</v>
      </c>
      <c r="B14471" s="7">
        <v>0</v>
      </c>
      <c r="C14471" s="7"/>
      <c r="D14471" s="7"/>
      <c r="E14471" s="7"/>
      <c r="H14471">
        <v>14469.5</v>
      </c>
      <c r="I14471">
        <v>0</v>
      </c>
    </row>
    <row r="14472" spans="1:9">
      <c r="A14472" s="7">
        <v>14470.5</v>
      </c>
      <c r="B14472" s="7">
        <v>0</v>
      </c>
      <c r="C14472" s="7"/>
      <c r="D14472" s="7"/>
      <c r="E14472" s="7"/>
      <c r="H14472">
        <v>14470.5</v>
      </c>
      <c r="I14472">
        <v>0</v>
      </c>
    </row>
    <row r="14473" spans="1:9">
      <c r="A14473" s="7">
        <v>14471.5</v>
      </c>
      <c r="B14473" s="7">
        <v>0</v>
      </c>
      <c r="C14473" s="7"/>
      <c r="D14473" s="7"/>
      <c r="E14473" s="7"/>
      <c r="H14473">
        <v>14471.5</v>
      </c>
      <c r="I14473">
        <v>0</v>
      </c>
    </row>
    <row r="14474" spans="1:9">
      <c r="A14474" s="7">
        <v>14472.5</v>
      </c>
      <c r="B14474" s="7">
        <v>0</v>
      </c>
      <c r="C14474" s="7"/>
      <c r="D14474" s="7"/>
      <c r="E14474" s="7"/>
      <c r="H14474">
        <v>14472.5</v>
      </c>
      <c r="I14474">
        <v>0</v>
      </c>
    </row>
    <row r="14475" spans="1:9">
      <c r="A14475" s="7">
        <v>14473.5</v>
      </c>
      <c r="B14475" s="7">
        <v>0</v>
      </c>
      <c r="C14475" s="7"/>
      <c r="D14475" s="7"/>
      <c r="E14475" s="7"/>
      <c r="H14475">
        <v>14473.5</v>
      </c>
      <c r="I14475">
        <v>0</v>
      </c>
    </row>
    <row r="14476" spans="1:9">
      <c r="A14476" s="7">
        <v>14474.5</v>
      </c>
      <c r="B14476" s="7">
        <v>0</v>
      </c>
      <c r="C14476" s="7"/>
      <c r="D14476" s="7"/>
      <c r="E14476" s="7"/>
      <c r="H14476">
        <v>14474.5</v>
      </c>
      <c r="I14476">
        <v>0</v>
      </c>
    </row>
    <row r="14477" spans="1:9">
      <c r="A14477" s="7">
        <v>14475.5</v>
      </c>
      <c r="B14477" s="7">
        <v>0</v>
      </c>
      <c r="C14477" s="7"/>
      <c r="D14477" s="7"/>
      <c r="E14477" s="7"/>
      <c r="H14477">
        <v>14475.5</v>
      </c>
      <c r="I14477">
        <v>0</v>
      </c>
    </row>
    <row r="14478" spans="1:9">
      <c r="A14478" s="7">
        <v>14476.5</v>
      </c>
      <c r="B14478" s="7">
        <v>0</v>
      </c>
      <c r="C14478" s="7"/>
      <c r="D14478" s="7"/>
      <c r="E14478" s="7"/>
      <c r="H14478">
        <v>14476.5</v>
      </c>
      <c r="I14478">
        <v>0</v>
      </c>
    </row>
    <row r="14479" spans="1:9">
      <c r="A14479" s="7">
        <v>14477.5</v>
      </c>
      <c r="B14479" s="7">
        <v>0</v>
      </c>
      <c r="C14479" s="7"/>
      <c r="D14479" s="7"/>
      <c r="E14479" s="7"/>
      <c r="H14479">
        <v>14477.5</v>
      </c>
      <c r="I14479">
        <v>0</v>
      </c>
    </row>
    <row r="14480" spans="1:9">
      <c r="A14480" s="7">
        <v>14478.5</v>
      </c>
      <c r="B14480" s="7">
        <v>0</v>
      </c>
      <c r="C14480" s="7"/>
      <c r="D14480" s="7"/>
      <c r="E14480" s="7"/>
      <c r="H14480">
        <v>14478.5</v>
      </c>
      <c r="I14480">
        <v>0</v>
      </c>
    </row>
    <row r="14481" spans="1:9">
      <c r="A14481" s="7">
        <v>14479.5</v>
      </c>
      <c r="B14481" s="7">
        <v>0</v>
      </c>
      <c r="C14481" s="7"/>
      <c r="D14481" s="7"/>
      <c r="E14481" s="7"/>
      <c r="H14481">
        <v>14479.5</v>
      </c>
      <c r="I14481">
        <v>0</v>
      </c>
    </row>
    <row r="14482" spans="1:9">
      <c r="A14482" s="7">
        <v>14480.5</v>
      </c>
      <c r="B14482" s="7">
        <v>0</v>
      </c>
      <c r="C14482" s="7"/>
      <c r="D14482" s="7"/>
      <c r="E14482" s="7"/>
      <c r="H14482">
        <v>14480.5</v>
      </c>
      <c r="I14482">
        <v>0</v>
      </c>
    </row>
    <row r="14483" spans="1:9">
      <c r="A14483" s="7">
        <v>14481.5</v>
      </c>
      <c r="B14483" s="7">
        <v>0</v>
      </c>
      <c r="C14483" s="7"/>
      <c r="D14483" s="7"/>
      <c r="E14483" s="7"/>
      <c r="H14483">
        <v>14481.5</v>
      </c>
      <c r="I14483">
        <v>0</v>
      </c>
    </row>
    <row r="14484" spans="1:9">
      <c r="A14484" s="7">
        <v>14482.5</v>
      </c>
      <c r="B14484" s="7">
        <v>0</v>
      </c>
      <c r="C14484" s="7"/>
      <c r="D14484" s="7"/>
      <c r="E14484" s="7"/>
      <c r="H14484">
        <v>14482.5</v>
      </c>
      <c r="I14484">
        <v>0</v>
      </c>
    </row>
    <row r="14485" spans="1:9">
      <c r="A14485" s="7">
        <v>14483.5</v>
      </c>
      <c r="B14485" s="7">
        <v>0</v>
      </c>
      <c r="C14485" s="7"/>
      <c r="D14485" s="7"/>
      <c r="E14485" s="7"/>
      <c r="H14485">
        <v>14483.5</v>
      </c>
      <c r="I14485">
        <v>0</v>
      </c>
    </row>
    <row r="14486" spans="1:9">
      <c r="A14486" s="7">
        <v>14484.5</v>
      </c>
      <c r="B14486" s="7">
        <v>0</v>
      </c>
      <c r="C14486" s="7"/>
      <c r="D14486" s="7"/>
      <c r="E14486" s="7"/>
      <c r="H14486">
        <v>14484.5</v>
      </c>
      <c r="I14486">
        <v>0</v>
      </c>
    </row>
    <row r="14487" spans="1:9">
      <c r="A14487" s="7">
        <v>14485.5</v>
      </c>
      <c r="B14487" s="7">
        <v>0</v>
      </c>
      <c r="C14487" s="7"/>
      <c r="D14487" s="7"/>
      <c r="E14487" s="7"/>
      <c r="H14487">
        <v>14485.5</v>
      </c>
      <c r="I14487">
        <v>0</v>
      </c>
    </row>
    <row r="14488" spans="1:9">
      <c r="A14488" s="7">
        <v>14486.5</v>
      </c>
      <c r="B14488" s="7">
        <v>0</v>
      </c>
      <c r="C14488" s="7"/>
      <c r="D14488" s="7"/>
      <c r="E14488" s="7"/>
      <c r="H14488">
        <v>14486.5</v>
      </c>
      <c r="I14488">
        <v>0</v>
      </c>
    </row>
    <row r="14489" spans="1:9">
      <c r="A14489" s="7">
        <v>14487.5</v>
      </c>
      <c r="B14489" s="7">
        <v>0</v>
      </c>
      <c r="C14489" s="7"/>
      <c r="D14489" s="7"/>
      <c r="E14489" s="7"/>
      <c r="H14489">
        <v>14487.5</v>
      </c>
      <c r="I14489">
        <v>0</v>
      </c>
    </row>
    <row r="14490" spans="1:9">
      <c r="A14490" s="7">
        <v>14488.5</v>
      </c>
      <c r="B14490" s="7">
        <v>0</v>
      </c>
      <c r="C14490" s="7"/>
      <c r="D14490" s="7"/>
      <c r="E14490" s="7"/>
      <c r="H14490">
        <v>14488.5</v>
      </c>
      <c r="I14490">
        <v>0</v>
      </c>
    </row>
    <row r="14491" spans="1:9">
      <c r="A14491" s="7">
        <v>14489.5</v>
      </c>
      <c r="B14491" s="7">
        <v>0</v>
      </c>
      <c r="C14491" s="7"/>
      <c r="D14491" s="7"/>
      <c r="E14491" s="7"/>
      <c r="H14491">
        <v>14489.5</v>
      </c>
      <c r="I14491">
        <v>0</v>
      </c>
    </row>
    <row r="14492" spans="1:9">
      <c r="A14492" s="7">
        <v>14490.5</v>
      </c>
      <c r="B14492" s="7">
        <v>0</v>
      </c>
      <c r="C14492" s="7"/>
      <c r="D14492" s="7"/>
      <c r="E14492" s="7"/>
      <c r="H14492">
        <v>14490.5</v>
      </c>
      <c r="I14492">
        <v>0</v>
      </c>
    </row>
    <row r="14493" spans="1:9">
      <c r="A14493" s="7">
        <v>14491.5</v>
      </c>
      <c r="B14493" s="7">
        <v>0</v>
      </c>
      <c r="C14493" s="7"/>
      <c r="D14493" s="7"/>
      <c r="E14493" s="7"/>
      <c r="H14493">
        <v>14491.5</v>
      </c>
      <c r="I14493">
        <v>0</v>
      </c>
    </row>
    <row r="14494" spans="1:9">
      <c r="A14494" s="7">
        <v>14492.5</v>
      </c>
      <c r="B14494" s="7">
        <v>0</v>
      </c>
      <c r="C14494" s="7"/>
      <c r="D14494" s="7"/>
      <c r="E14494" s="7"/>
      <c r="H14494">
        <v>14492.5</v>
      </c>
      <c r="I14494">
        <v>0</v>
      </c>
    </row>
    <row r="14495" spans="1:9">
      <c r="A14495" s="7">
        <v>14493.5</v>
      </c>
      <c r="B14495" s="7">
        <v>1</v>
      </c>
      <c r="C14495" s="7"/>
      <c r="D14495" s="7"/>
      <c r="E14495" s="7"/>
      <c r="H14495">
        <v>14493.5</v>
      </c>
      <c r="I14495">
        <v>0</v>
      </c>
    </row>
    <row r="14496" spans="1:9">
      <c r="A14496" s="7">
        <v>14494.5</v>
      </c>
      <c r="B14496" s="7">
        <v>0</v>
      </c>
      <c r="C14496" s="7"/>
      <c r="D14496" s="7"/>
      <c r="E14496" s="7"/>
      <c r="H14496">
        <v>14494.5</v>
      </c>
      <c r="I14496">
        <v>0</v>
      </c>
    </row>
    <row r="14497" spans="1:9">
      <c r="A14497" s="7">
        <v>14495.5</v>
      </c>
      <c r="B14497" s="7">
        <v>0</v>
      </c>
      <c r="C14497" s="7"/>
      <c r="D14497" s="7"/>
      <c r="E14497" s="7"/>
      <c r="H14497">
        <v>14495.5</v>
      </c>
      <c r="I14497">
        <v>0</v>
      </c>
    </row>
    <row r="14498" spans="1:9">
      <c r="A14498" s="7">
        <v>14496.5</v>
      </c>
      <c r="B14498" s="7">
        <v>0</v>
      </c>
      <c r="C14498" s="7"/>
      <c r="D14498" s="7"/>
      <c r="E14498" s="7"/>
      <c r="H14498">
        <v>14496.5</v>
      </c>
      <c r="I14498">
        <v>0</v>
      </c>
    </row>
    <row r="14499" spans="1:9">
      <c r="A14499" s="7">
        <v>14497.5</v>
      </c>
      <c r="B14499" s="7">
        <v>0</v>
      </c>
      <c r="C14499" s="7"/>
      <c r="D14499" s="7"/>
      <c r="E14499" s="7"/>
      <c r="H14499">
        <v>14497.5</v>
      </c>
      <c r="I14499">
        <v>0</v>
      </c>
    </row>
    <row r="14500" spans="1:9">
      <c r="A14500" s="7">
        <v>14498.5</v>
      </c>
      <c r="B14500" s="7">
        <v>0</v>
      </c>
      <c r="C14500" s="7"/>
      <c r="D14500" s="7"/>
      <c r="E14500" s="7"/>
      <c r="H14500">
        <v>14498.5</v>
      </c>
      <c r="I14500">
        <v>0</v>
      </c>
    </row>
    <row r="14501" spans="1:9">
      <c r="A14501" s="7">
        <v>14499.5</v>
      </c>
      <c r="B14501" s="7">
        <v>0</v>
      </c>
      <c r="C14501" s="7"/>
      <c r="D14501" s="7"/>
      <c r="E14501" s="7"/>
      <c r="H14501">
        <v>14499.5</v>
      </c>
      <c r="I14501">
        <v>0</v>
      </c>
    </row>
    <row r="14502" spans="1:9">
      <c r="A14502" s="7">
        <v>14500.5</v>
      </c>
      <c r="B14502" s="7">
        <v>0</v>
      </c>
      <c r="C14502" s="7"/>
      <c r="D14502" s="7"/>
      <c r="E14502" s="7"/>
      <c r="H14502">
        <v>14500.5</v>
      </c>
      <c r="I14502">
        <v>0</v>
      </c>
    </row>
    <row r="14503" spans="1:9">
      <c r="A14503" s="7">
        <v>14501.5</v>
      </c>
      <c r="B14503" s="7">
        <v>0</v>
      </c>
      <c r="C14503" s="7"/>
      <c r="D14503" s="7"/>
      <c r="E14503" s="7"/>
      <c r="H14503">
        <v>14501.5</v>
      </c>
      <c r="I14503">
        <v>0</v>
      </c>
    </row>
    <row r="14504" spans="1:9">
      <c r="A14504" s="7">
        <v>14502.5</v>
      </c>
      <c r="B14504" s="7">
        <v>0</v>
      </c>
      <c r="C14504" s="7"/>
      <c r="D14504" s="7"/>
      <c r="E14504" s="7"/>
      <c r="H14504">
        <v>14502.5</v>
      </c>
      <c r="I14504">
        <v>0</v>
      </c>
    </row>
    <row r="14505" spans="1:9">
      <c r="A14505" s="7">
        <v>14503.5</v>
      </c>
      <c r="B14505" s="7">
        <v>0</v>
      </c>
      <c r="C14505" s="7"/>
      <c r="D14505" s="7"/>
      <c r="E14505" s="7"/>
      <c r="H14505">
        <v>14503.5</v>
      </c>
      <c r="I14505">
        <v>0</v>
      </c>
    </row>
    <row r="14506" spans="1:9">
      <c r="A14506" s="7">
        <v>14504.5</v>
      </c>
      <c r="B14506" s="7">
        <v>0</v>
      </c>
      <c r="C14506" s="7"/>
      <c r="D14506" s="7"/>
      <c r="E14506" s="7"/>
      <c r="H14506">
        <v>14504.5</v>
      </c>
      <c r="I14506">
        <v>0</v>
      </c>
    </row>
    <row r="14507" spans="1:9">
      <c r="A14507" s="7">
        <v>14505.5</v>
      </c>
      <c r="B14507" s="7">
        <v>0</v>
      </c>
      <c r="C14507" s="7"/>
      <c r="D14507" s="7"/>
      <c r="E14507" s="7"/>
      <c r="H14507">
        <v>14505.5</v>
      </c>
      <c r="I14507">
        <v>0</v>
      </c>
    </row>
    <row r="14508" spans="1:9">
      <c r="A14508" s="7">
        <v>14506.5</v>
      </c>
      <c r="B14508" s="7">
        <v>0</v>
      </c>
      <c r="C14508" s="7"/>
      <c r="D14508" s="7"/>
      <c r="E14508" s="7"/>
      <c r="H14508">
        <v>14506.5</v>
      </c>
      <c r="I14508">
        <v>0</v>
      </c>
    </row>
    <row r="14509" spans="1:9">
      <c r="A14509" s="7">
        <v>14507.5</v>
      </c>
      <c r="B14509" s="7">
        <v>0</v>
      </c>
      <c r="C14509" s="7"/>
      <c r="D14509" s="7"/>
      <c r="E14509" s="7"/>
      <c r="H14509">
        <v>14507.5</v>
      </c>
      <c r="I14509">
        <v>0</v>
      </c>
    </row>
    <row r="14510" spans="1:9">
      <c r="A14510" s="7">
        <v>14508.5</v>
      </c>
      <c r="B14510" s="7">
        <v>0</v>
      </c>
      <c r="C14510" s="7"/>
      <c r="D14510" s="7"/>
      <c r="E14510" s="7"/>
      <c r="H14510">
        <v>14508.5</v>
      </c>
      <c r="I14510">
        <v>0</v>
      </c>
    </row>
    <row r="14511" spans="1:9">
      <c r="A14511" s="7">
        <v>14509.5</v>
      </c>
      <c r="B14511" s="7">
        <v>0</v>
      </c>
      <c r="C14511" s="7"/>
      <c r="D14511" s="7"/>
      <c r="E14511" s="7"/>
      <c r="H14511">
        <v>14509.5</v>
      </c>
      <c r="I14511">
        <v>0</v>
      </c>
    </row>
    <row r="14512" spans="1:9">
      <c r="A14512" s="7">
        <v>14510.5</v>
      </c>
      <c r="B14512" s="7">
        <v>0</v>
      </c>
      <c r="C14512" s="7"/>
      <c r="D14512" s="7"/>
      <c r="E14512" s="7"/>
      <c r="H14512">
        <v>14510.5</v>
      </c>
      <c r="I14512">
        <v>0</v>
      </c>
    </row>
    <row r="14513" spans="1:9">
      <c r="A14513" s="7">
        <v>14511.5</v>
      </c>
      <c r="B14513" s="7">
        <v>0</v>
      </c>
      <c r="C14513" s="7"/>
      <c r="D14513" s="7"/>
      <c r="E14513" s="7"/>
      <c r="H14513">
        <v>14511.5</v>
      </c>
      <c r="I14513">
        <v>0</v>
      </c>
    </row>
    <row r="14514" spans="1:9">
      <c r="A14514" s="7">
        <v>14512.5</v>
      </c>
      <c r="B14514" s="7">
        <v>0</v>
      </c>
      <c r="C14514" s="7"/>
      <c r="D14514" s="7"/>
      <c r="E14514" s="7"/>
      <c r="H14514">
        <v>14512.5</v>
      </c>
      <c r="I14514">
        <v>0</v>
      </c>
    </row>
    <row r="14515" spans="1:9">
      <c r="A14515" s="7">
        <v>14513.5</v>
      </c>
      <c r="B14515" s="7">
        <v>0</v>
      </c>
      <c r="C14515" s="7"/>
      <c r="D14515" s="7"/>
      <c r="E14515" s="7"/>
      <c r="H14515">
        <v>14513.5</v>
      </c>
      <c r="I14515">
        <v>0</v>
      </c>
    </row>
    <row r="14516" spans="1:9">
      <c r="A14516" s="7">
        <v>14514.5</v>
      </c>
      <c r="B14516" s="7">
        <v>0</v>
      </c>
      <c r="C14516" s="7"/>
      <c r="D14516" s="7"/>
      <c r="E14516" s="7"/>
      <c r="H14516">
        <v>14514.5</v>
      </c>
      <c r="I14516">
        <v>0</v>
      </c>
    </row>
    <row r="14517" spans="1:9">
      <c r="A14517" s="7">
        <v>14515.5</v>
      </c>
      <c r="B14517" s="7">
        <v>0</v>
      </c>
      <c r="C14517" s="7"/>
      <c r="D14517" s="7"/>
      <c r="E14517" s="7"/>
      <c r="H14517">
        <v>14515.5</v>
      </c>
      <c r="I14517">
        <v>0</v>
      </c>
    </row>
    <row r="14518" spans="1:9">
      <c r="A14518" s="7">
        <v>14516.5</v>
      </c>
      <c r="B14518" s="7">
        <v>0</v>
      </c>
      <c r="C14518" s="7"/>
      <c r="D14518" s="7"/>
      <c r="E14518" s="7"/>
      <c r="H14518">
        <v>14516.5</v>
      </c>
      <c r="I14518">
        <v>0</v>
      </c>
    </row>
    <row r="14519" spans="1:9">
      <c r="A14519" s="7">
        <v>14517.5</v>
      </c>
      <c r="B14519" s="7">
        <v>0</v>
      </c>
      <c r="C14519" s="7"/>
      <c r="D14519" s="7"/>
      <c r="E14519" s="7"/>
      <c r="H14519">
        <v>14517.5</v>
      </c>
      <c r="I14519">
        <v>0</v>
      </c>
    </row>
    <row r="14520" spans="1:9">
      <c r="A14520" s="7">
        <v>14518.5</v>
      </c>
      <c r="B14520" s="7">
        <v>0</v>
      </c>
      <c r="C14520" s="7"/>
      <c r="D14520" s="7"/>
      <c r="E14520" s="7"/>
      <c r="H14520">
        <v>14518.5</v>
      </c>
      <c r="I14520">
        <v>0</v>
      </c>
    </row>
    <row r="14521" spans="1:9">
      <c r="A14521" s="7">
        <v>14519.5</v>
      </c>
      <c r="B14521" s="7">
        <v>0</v>
      </c>
      <c r="C14521" s="7"/>
      <c r="D14521" s="7"/>
      <c r="E14521" s="7"/>
      <c r="H14521">
        <v>14519.5</v>
      </c>
      <c r="I14521">
        <v>0</v>
      </c>
    </row>
    <row r="14522" spans="1:9">
      <c r="A14522" s="7">
        <v>14520.5</v>
      </c>
      <c r="B14522" s="7">
        <v>0</v>
      </c>
      <c r="C14522" s="7"/>
      <c r="D14522" s="7"/>
      <c r="E14522" s="7"/>
      <c r="H14522">
        <v>14520.5</v>
      </c>
      <c r="I14522">
        <v>0</v>
      </c>
    </row>
    <row r="14523" spans="1:9">
      <c r="A14523" s="7">
        <v>14521.5</v>
      </c>
      <c r="B14523" s="7">
        <v>0</v>
      </c>
      <c r="C14523" s="7"/>
      <c r="D14523" s="7"/>
      <c r="E14523" s="7"/>
      <c r="H14523">
        <v>14521.5</v>
      </c>
      <c r="I14523">
        <v>0</v>
      </c>
    </row>
    <row r="14524" spans="1:9">
      <c r="A14524" s="7">
        <v>14522.5</v>
      </c>
      <c r="B14524" s="7">
        <v>0</v>
      </c>
      <c r="C14524" s="7"/>
      <c r="D14524" s="7"/>
      <c r="E14524" s="7"/>
      <c r="H14524">
        <v>14522.5</v>
      </c>
      <c r="I14524">
        <v>0</v>
      </c>
    </row>
    <row r="14525" spans="1:9">
      <c r="A14525" s="7">
        <v>14523.5</v>
      </c>
      <c r="B14525" s="7">
        <v>0</v>
      </c>
      <c r="C14525" s="7"/>
      <c r="D14525" s="7"/>
      <c r="E14525" s="7"/>
      <c r="H14525">
        <v>14523.5</v>
      </c>
      <c r="I14525">
        <v>0</v>
      </c>
    </row>
    <row r="14526" spans="1:9">
      <c r="A14526" s="7">
        <v>14524.5</v>
      </c>
      <c r="B14526" s="7">
        <v>0</v>
      </c>
      <c r="C14526" s="7"/>
      <c r="D14526" s="7"/>
      <c r="E14526" s="7"/>
      <c r="H14526">
        <v>14524.5</v>
      </c>
      <c r="I14526">
        <v>0</v>
      </c>
    </row>
    <row r="14527" spans="1:9">
      <c r="A14527" s="7">
        <v>14525.5</v>
      </c>
      <c r="B14527" s="7">
        <v>0</v>
      </c>
      <c r="C14527" s="7"/>
      <c r="D14527" s="7"/>
      <c r="E14527" s="7"/>
      <c r="H14527">
        <v>14525.5</v>
      </c>
      <c r="I14527">
        <v>0</v>
      </c>
    </row>
    <row r="14528" spans="1:9">
      <c r="A14528" s="7">
        <v>14526.5</v>
      </c>
      <c r="B14528" s="7">
        <v>0</v>
      </c>
      <c r="C14528" s="7"/>
      <c r="D14528" s="7"/>
      <c r="E14528" s="7"/>
      <c r="H14528">
        <v>14526.5</v>
      </c>
      <c r="I14528">
        <v>0</v>
      </c>
    </row>
    <row r="14529" spans="1:9">
      <c r="A14529" s="7">
        <v>14527.5</v>
      </c>
      <c r="B14529" s="7">
        <v>0</v>
      </c>
      <c r="C14529" s="7"/>
      <c r="D14529" s="7"/>
      <c r="E14529" s="7"/>
      <c r="H14529">
        <v>14527.5</v>
      </c>
      <c r="I14529">
        <v>0</v>
      </c>
    </row>
    <row r="14530" spans="1:9">
      <c r="A14530" s="7">
        <v>14528.5</v>
      </c>
      <c r="B14530" s="7">
        <v>0</v>
      </c>
      <c r="C14530" s="7"/>
      <c r="D14530" s="7"/>
      <c r="E14530" s="7"/>
      <c r="H14530">
        <v>14528.5</v>
      </c>
      <c r="I14530">
        <v>0</v>
      </c>
    </row>
    <row r="14531" spans="1:9">
      <c r="A14531" s="7">
        <v>14529.5</v>
      </c>
      <c r="B14531" s="7">
        <v>0</v>
      </c>
      <c r="C14531" s="7"/>
      <c r="D14531" s="7"/>
      <c r="E14531" s="7"/>
      <c r="H14531">
        <v>14529.5</v>
      </c>
      <c r="I14531">
        <v>0</v>
      </c>
    </row>
    <row r="14532" spans="1:9">
      <c r="A14532" s="7">
        <v>14530.5</v>
      </c>
      <c r="B14532" s="7">
        <v>0</v>
      </c>
      <c r="C14532" s="7"/>
      <c r="D14532" s="7"/>
      <c r="E14532" s="7"/>
      <c r="H14532">
        <v>14530.5</v>
      </c>
      <c r="I14532">
        <v>0</v>
      </c>
    </row>
    <row r="14533" spans="1:9">
      <c r="A14533" s="7">
        <v>14531.5</v>
      </c>
      <c r="B14533" s="7">
        <v>0</v>
      </c>
      <c r="C14533" s="7"/>
      <c r="D14533" s="7"/>
      <c r="E14533" s="7"/>
      <c r="H14533">
        <v>14531.5</v>
      </c>
      <c r="I14533">
        <v>0</v>
      </c>
    </row>
    <row r="14534" spans="1:9">
      <c r="A14534" s="7">
        <v>14532.5</v>
      </c>
      <c r="B14534" s="7">
        <v>0</v>
      </c>
      <c r="C14534" s="7"/>
      <c r="D14534" s="7"/>
      <c r="E14534" s="7"/>
      <c r="H14534">
        <v>14532.5</v>
      </c>
      <c r="I14534">
        <v>0</v>
      </c>
    </row>
    <row r="14535" spans="1:9">
      <c r="A14535" s="7">
        <v>14533.5</v>
      </c>
      <c r="B14535" s="7">
        <v>0</v>
      </c>
      <c r="C14535" s="7"/>
      <c r="D14535" s="7"/>
      <c r="E14535" s="7"/>
      <c r="H14535">
        <v>14533.5</v>
      </c>
      <c r="I14535">
        <v>0</v>
      </c>
    </row>
    <row r="14536" spans="1:9">
      <c r="A14536" s="7">
        <v>14534.5</v>
      </c>
      <c r="B14536" s="7">
        <v>0</v>
      </c>
      <c r="C14536" s="7"/>
      <c r="D14536" s="7"/>
      <c r="E14536" s="7"/>
      <c r="H14536">
        <v>14534.5</v>
      </c>
      <c r="I14536">
        <v>0</v>
      </c>
    </row>
    <row r="14537" spans="1:9">
      <c r="A14537" s="7">
        <v>14535.5</v>
      </c>
      <c r="B14537" s="7">
        <v>0</v>
      </c>
      <c r="C14537" s="7"/>
      <c r="D14537" s="7"/>
      <c r="E14537" s="7"/>
      <c r="H14537">
        <v>14535.5</v>
      </c>
      <c r="I14537">
        <v>0</v>
      </c>
    </row>
    <row r="14538" spans="1:9">
      <c r="A14538" s="7">
        <v>14536.5</v>
      </c>
      <c r="B14538" s="7">
        <v>0</v>
      </c>
      <c r="C14538" s="7"/>
      <c r="D14538" s="7"/>
      <c r="E14538" s="7"/>
      <c r="H14538">
        <v>14536.5</v>
      </c>
      <c r="I14538">
        <v>0</v>
      </c>
    </row>
    <row r="14539" spans="1:9">
      <c r="A14539" s="7">
        <v>14537.5</v>
      </c>
      <c r="B14539" s="7">
        <v>0</v>
      </c>
      <c r="C14539" s="7"/>
      <c r="D14539" s="7"/>
      <c r="E14539" s="7"/>
      <c r="H14539">
        <v>14537.5</v>
      </c>
      <c r="I14539">
        <v>0</v>
      </c>
    </row>
    <row r="14540" spans="1:9">
      <c r="A14540" s="7">
        <v>14538.5</v>
      </c>
      <c r="B14540" s="7">
        <v>0</v>
      </c>
      <c r="C14540" s="7"/>
      <c r="D14540" s="7"/>
      <c r="E14540" s="7"/>
      <c r="H14540">
        <v>14538.5</v>
      </c>
      <c r="I14540">
        <v>0</v>
      </c>
    </row>
    <row r="14541" spans="1:9">
      <c r="A14541" s="7">
        <v>14539.5</v>
      </c>
      <c r="B14541" s="7">
        <v>0</v>
      </c>
      <c r="C14541" s="7"/>
      <c r="D14541" s="7"/>
      <c r="E14541" s="7"/>
      <c r="H14541">
        <v>14539.5</v>
      </c>
      <c r="I14541">
        <v>0</v>
      </c>
    </row>
    <row r="14542" spans="1:9">
      <c r="A14542" s="7">
        <v>14540.5</v>
      </c>
      <c r="B14542" s="7">
        <v>0</v>
      </c>
      <c r="C14542" s="7"/>
      <c r="D14542" s="7"/>
      <c r="E14542" s="7"/>
      <c r="H14542">
        <v>14540.5</v>
      </c>
      <c r="I14542">
        <v>0</v>
      </c>
    </row>
    <row r="14543" spans="1:9">
      <c r="A14543" s="7">
        <v>14541.5</v>
      </c>
      <c r="B14543" s="7">
        <v>0</v>
      </c>
      <c r="C14543" s="7"/>
      <c r="D14543" s="7"/>
      <c r="E14543" s="7"/>
      <c r="H14543">
        <v>14541.5</v>
      </c>
      <c r="I14543">
        <v>0</v>
      </c>
    </row>
    <row r="14544" spans="1:9">
      <c r="A14544" s="7">
        <v>14542.5</v>
      </c>
      <c r="B14544" s="7">
        <v>0</v>
      </c>
      <c r="C14544" s="7"/>
      <c r="D14544" s="7"/>
      <c r="E14544" s="7"/>
      <c r="H14544">
        <v>14542.5</v>
      </c>
      <c r="I14544">
        <v>0</v>
      </c>
    </row>
    <row r="14545" spans="1:9">
      <c r="A14545" s="7">
        <v>14543.5</v>
      </c>
      <c r="B14545" s="7">
        <v>0</v>
      </c>
      <c r="C14545" s="7"/>
      <c r="D14545" s="7"/>
      <c r="E14545" s="7"/>
      <c r="H14545">
        <v>14543.5</v>
      </c>
      <c r="I14545">
        <v>0</v>
      </c>
    </row>
    <row r="14546" spans="1:9">
      <c r="A14546" s="7">
        <v>14544.5</v>
      </c>
      <c r="B14546" s="7">
        <v>0</v>
      </c>
      <c r="C14546" s="7"/>
      <c r="D14546" s="7"/>
      <c r="E14546" s="7"/>
      <c r="H14546">
        <v>14544.5</v>
      </c>
      <c r="I14546">
        <v>0</v>
      </c>
    </row>
    <row r="14547" spans="1:9">
      <c r="A14547" s="7">
        <v>14545.5</v>
      </c>
      <c r="B14547" s="7">
        <v>0</v>
      </c>
      <c r="C14547" s="7"/>
      <c r="D14547" s="7"/>
      <c r="E14547" s="7"/>
      <c r="H14547">
        <v>14545.5</v>
      </c>
      <c r="I14547">
        <v>0</v>
      </c>
    </row>
    <row r="14548" spans="1:9">
      <c r="A14548" s="7">
        <v>14546.5</v>
      </c>
      <c r="B14548" s="7">
        <v>0</v>
      </c>
      <c r="C14548" s="7"/>
      <c r="D14548" s="7"/>
      <c r="E14548" s="7"/>
      <c r="H14548">
        <v>14546.5</v>
      </c>
      <c r="I14548">
        <v>0</v>
      </c>
    </row>
    <row r="14549" spans="1:9">
      <c r="A14549" s="7">
        <v>14547.5</v>
      </c>
      <c r="B14549" s="7">
        <v>0</v>
      </c>
      <c r="C14549" s="7"/>
      <c r="D14549" s="7"/>
      <c r="E14549" s="7"/>
      <c r="H14549">
        <v>14547.5</v>
      </c>
      <c r="I14549">
        <v>0</v>
      </c>
    </row>
    <row r="14550" spans="1:9">
      <c r="A14550" s="7">
        <v>14548.5</v>
      </c>
      <c r="B14550" s="7">
        <v>0</v>
      </c>
      <c r="C14550" s="7"/>
      <c r="D14550" s="7"/>
      <c r="E14550" s="7"/>
      <c r="H14550">
        <v>14548.5</v>
      </c>
      <c r="I14550">
        <v>0</v>
      </c>
    </row>
    <row r="14551" spans="1:9">
      <c r="A14551" s="7">
        <v>14549.5</v>
      </c>
      <c r="B14551" s="7">
        <v>0</v>
      </c>
      <c r="C14551" s="7"/>
      <c r="D14551" s="7"/>
      <c r="E14551" s="7"/>
      <c r="H14551">
        <v>14549.5</v>
      </c>
      <c r="I14551">
        <v>0</v>
      </c>
    </row>
    <row r="14552" spans="1:9">
      <c r="A14552" s="7">
        <v>14550.5</v>
      </c>
      <c r="B14552" s="7">
        <v>0</v>
      </c>
      <c r="C14552" s="7"/>
      <c r="D14552" s="7"/>
      <c r="E14552" s="7"/>
      <c r="H14552">
        <v>14550.5</v>
      </c>
      <c r="I14552">
        <v>0</v>
      </c>
    </row>
    <row r="14553" spans="1:9">
      <c r="A14553" s="7">
        <v>14551.5</v>
      </c>
      <c r="B14553" s="7">
        <v>0</v>
      </c>
      <c r="C14553" s="7"/>
      <c r="D14553" s="7"/>
      <c r="E14553" s="7"/>
      <c r="H14553">
        <v>14551.5</v>
      </c>
      <c r="I14553">
        <v>0</v>
      </c>
    </row>
    <row r="14554" spans="1:9">
      <c r="A14554" s="7">
        <v>14552.5</v>
      </c>
      <c r="B14554" s="7">
        <v>0</v>
      </c>
      <c r="C14554" s="7"/>
      <c r="D14554" s="7"/>
      <c r="E14554" s="7"/>
      <c r="H14554">
        <v>14552.5</v>
      </c>
      <c r="I14554">
        <v>0</v>
      </c>
    </row>
    <row r="14555" spans="1:9">
      <c r="A14555" s="7">
        <v>14553.5</v>
      </c>
      <c r="B14555" s="7">
        <v>0</v>
      </c>
      <c r="C14555" s="7"/>
      <c r="D14555" s="7"/>
      <c r="E14555" s="7"/>
      <c r="H14555">
        <v>14553.5</v>
      </c>
      <c r="I14555">
        <v>0</v>
      </c>
    </row>
    <row r="14556" spans="1:9">
      <c r="A14556" s="7">
        <v>14554.5</v>
      </c>
      <c r="B14556" s="7">
        <v>0</v>
      </c>
      <c r="C14556" s="7"/>
      <c r="D14556" s="7"/>
      <c r="E14556" s="7"/>
      <c r="H14556">
        <v>14554.5</v>
      </c>
      <c r="I14556">
        <v>0</v>
      </c>
    </row>
    <row r="14557" spans="1:9">
      <c r="A14557" s="7">
        <v>14555.5</v>
      </c>
      <c r="B14557" s="7">
        <v>0</v>
      </c>
      <c r="C14557" s="7"/>
      <c r="D14557" s="7"/>
      <c r="E14557" s="7"/>
      <c r="H14557">
        <v>14555.5</v>
      </c>
      <c r="I14557">
        <v>0</v>
      </c>
    </row>
    <row r="14558" spans="1:9">
      <c r="A14558" s="7">
        <v>14556.5</v>
      </c>
      <c r="B14558" s="7">
        <v>0</v>
      </c>
      <c r="C14558" s="7"/>
      <c r="D14558" s="7"/>
      <c r="E14558" s="7"/>
      <c r="H14558">
        <v>14556.5</v>
      </c>
      <c r="I14558">
        <v>0</v>
      </c>
    </row>
    <row r="14559" spans="1:9">
      <c r="A14559" s="7">
        <v>14557.5</v>
      </c>
      <c r="B14559" s="7">
        <v>0</v>
      </c>
      <c r="C14559" s="7"/>
      <c r="D14559" s="7"/>
      <c r="E14559" s="7"/>
      <c r="H14559">
        <v>14557.5</v>
      </c>
      <c r="I14559">
        <v>0</v>
      </c>
    </row>
    <row r="14560" spans="1:9">
      <c r="A14560" s="7">
        <v>14558.5</v>
      </c>
      <c r="B14560" s="7">
        <v>0</v>
      </c>
      <c r="C14560" s="7"/>
      <c r="D14560" s="7"/>
      <c r="E14560" s="7"/>
      <c r="H14560">
        <v>14558.5</v>
      </c>
      <c r="I14560">
        <v>0</v>
      </c>
    </row>
    <row r="14561" spans="1:9">
      <c r="A14561" s="7">
        <v>14559.5</v>
      </c>
      <c r="B14561" s="7">
        <v>0</v>
      </c>
      <c r="C14561" s="7"/>
      <c r="D14561" s="7"/>
      <c r="E14561" s="7"/>
      <c r="H14561">
        <v>14559.5</v>
      </c>
      <c r="I14561">
        <v>0</v>
      </c>
    </row>
    <row r="14562" spans="1:9">
      <c r="A14562" s="7">
        <v>14560.5</v>
      </c>
      <c r="B14562" s="7">
        <v>0</v>
      </c>
      <c r="C14562" s="7"/>
      <c r="D14562" s="7"/>
      <c r="E14562" s="7"/>
      <c r="H14562">
        <v>14560.5</v>
      </c>
      <c r="I14562">
        <v>0</v>
      </c>
    </row>
    <row r="14563" spans="1:9">
      <c r="A14563" s="7">
        <v>14561.5</v>
      </c>
      <c r="B14563" s="7">
        <v>0</v>
      </c>
      <c r="C14563" s="7"/>
      <c r="D14563" s="7"/>
      <c r="E14563" s="7"/>
      <c r="H14563">
        <v>14561.5</v>
      </c>
      <c r="I14563">
        <v>0</v>
      </c>
    </row>
    <row r="14564" spans="1:9">
      <c r="A14564" s="7">
        <v>14562.5</v>
      </c>
      <c r="B14564" s="7">
        <v>0</v>
      </c>
      <c r="C14564" s="7"/>
      <c r="D14564" s="7"/>
      <c r="E14564" s="7"/>
      <c r="H14564">
        <v>14562.5</v>
      </c>
      <c r="I14564">
        <v>0</v>
      </c>
    </row>
    <row r="14565" spans="1:9">
      <c r="A14565" s="7">
        <v>14563.5</v>
      </c>
      <c r="B14565" s="7">
        <v>0</v>
      </c>
      <c r="C14565" s="7"/>
      <c r="D14565" s="7"/>
      <c r="E14565" s="7"/>
      <c r="H14565">
        <v>14563.5</v>
      </c>
      <c r="I14565">
        <v>0</v>
      </c>
    </row>
    <row r="14566" spans="1:9">
      <c r="A14566" s="7">
        <v>14564.5</v>
      </c>
      <c r="B14566" s="7">
        <v>0</v>
      </c>
      <c r="C14566" s="7"/>
      <c r="D14566" s="7"/>
      <c r="E14566" s="7"/>
      <c r="H14566">
        <v>14564.5</v>
      </c>
      <c r="I14566">
        <v>0</v>
      </c>
    </row>
    <row r="14567" spans="1:9">
      <c r="A14567" s="7">
        <v>14565.5</v>
      </c>
      <c r="B14567" s="7">
        <v>0</v>
      </c>
      <c r="C14567" s="7"/>
      <c r="D14567" s="7"/>
      <c r="E14567" s="7"/>
      <c r="H14567">
        <v>14565.5</v>
      </c>
      <c r="I14567">
        <v>0</v>
      </c>
    </row>
    <row r="14568" spans="1:9">
      <c r="A14568" s="7">
        <v>14566.5</v>
      </c>
      <c r="B14568" s="7">
        <v>0</v>
      </c>
      <c r="C14568" s="7"/>
      <c r="D14568" s="7"/>
      <c r="E14568" s="7"/>
      <c r="H14568">
        <v>14566.5</v>
      </c>
      <c r="I14568">
        <v>0</v>
      </c>
    </row>
    <row r="14569" spans="1:9">
      <c r="A14569" s="7">
        <v>14567.5</v>
      </c>
      <c r="B14569" s="7">
        <v>0</v>
      </c>
      <c r="C14569" s="7"/>
      <c r="D14569" s="7"/>
      <c r="E14569" s="7"/>
      <c r="H14569">
        <v>14567.5</v>
      </c>
      <c r="I14569">
        <v>0</v>
      </c>
    </row>
    <row r="14570" spans="1:9">
      <c r="A14570" s="7">
        <v>14568.5</v>
      </c>
      <c r="B14570" s="7">
        <v>0</v>
      </c>
      <c r="C14570" s="7"/>
      <c r="D14570" s="7"/>
      <c r="E14570" s="7"/>
      <c r="H14570">
        <v>14568.5</v>
      </c>
      <c r="I14570">
        <v>0</v>
      </c>
    </row>
    <row r="14571" spans="1:9">
      <c r="A14571" s="7">
        <v>14569.5</v>
      </c>
      <c r="B14571" s="7">
        <v>0</v>
      </c>
      <c r="C14571" s="7"/>
      <c r="D14571" s="7"/>
      <c r="E14571" s="7"/>
      <c r="H14571">
        <v>14569.5</v>
      </c>
      <c r="I14571">
        <v>0</v>
      </c>
    </row>
    <row r="14572" spans="1:9">
      <c r="A14572" s="7">
        <v>14570.5</v>
      </c>
      <c r="B14572" s="7">
        <v>0</v>
      </c>
      <c r="C14572" s="7"/>
      <c r="D14572" s="7"/>
      <c r="E14572" s="7"/>
      <c r="H14572">
        <v>14570.5</v>
      </c>
      <c r="I14572">
        <v>0</v>
      </c>
    </row>
    <row r="14573" spans="1:9">
      <c r="A14573" s="7">
        <v>14571.5</v>
      </c>
      <c r="B14573" s="7">
        <v>0</v>
      </c>
      <c r="C14573" s="7"/>
      <c r="D14573" s="7"/>
      <c r="E14573" s="7"/>
      <c r="H14573">
        <v>14571.5</v>
      </c>
      <c r="I14573">
        <v>0</v>
      </c>
    </row>
    <row r="14574" spans="1:9">
      <c r="A14574" s="7">
        <v>14572.5</v>
      </c>
      <c r="B14574" s="7">
        <v>0</v>
      </c>
      <c r="C14574" s="7"/>
      <c r="D14574" s="7"/>
      <c r="E14574" s="7"/>
      <c r="H14574">
        <v>14572.5</v>
      </c>
      <c r="I14574">
        <v>0</v>
      </c>
    </row>
    <row r="14575" spans="1:9">
      <c r="A14575" s="7">
        <v>14573.5</v>
      </c>
      <c r="B14575" s="7">
        <v>0</v>
      </c>
      <c r="C14575" s="7"/>
      <c r="D14575" s="7"/>
      <c r="E14575" s="7"/>
      <c r="H14575">
        <v>14573.5</v>
      </c>
      <c r="I14575">
        <v>0</v>
      </c>
    </row>
    <row r="14576" spans="1:9">
      <c r="A14576" s="7">
        <v>14574.5</v>
      </c>
      <c r="B14576" s="7">
        <v>0</v>
      </c>
      <c r="C14576" s="7"/>
      <c r="D14576" s="7"/>
      <c r="E14576" s="7"/>
      <c r="H14576">
        <v>14574.5</v>
      </c>
      <c r="I14576">
        <v>0</v>
      </c>
    </row>
    <row r="14577" spans="1:9">
      <c r="A14577" s="7">
        <v>14575.5</v>
      </c>
      <c r="B14577" s="7">
        <v>0</v>
      </c>
      <c r="C14577" s="7"/>
      <c r="D14577" s="7"/>
      <c r="E14577" s="7"/>
      <c r="H14577">
        <v>14575.5</v>
      </c>
      <c r="I14577">
        <v>0</v>
      </c>
    </row>
    <row r="14578" spans="1:9">
      <c r="A14578" s="7">
        <v>14576.5</v>
      </c>
      <c r="B14578" s="7">
        <v>0</v>
      </c>
      <c r="C14578" s="7"/>
      <c r="D14578" s="7"/>
      <c r="E14578" s="7"/>
      <c r="H14578">
        <v>14576.5</v>
      </c>
      <c r="I14578">
        <v>0</v>
      </c>
    </row>
    <row r="14579" spans="1:9">
      <c r="A14579" s="7">
        <v>14577.5</v>
      </c>
      <c r="B14579" s="7">
        <v>0</v>
      </c>
      <c r="C14579" s="7"/>
      <c r="D14579" s="7"/>
      <c r="E14579" s="7"/>
      <c r="H14579">
        <v>14577.5</v>
      </c>
      <c r="I14579">
        <v>0</v>
      </c>
    </row>
    <row r="14580" spans="1:9">
      <c r="A14580" s="7">
        <v>14578.5</v>
      </c>
      <c r="B14580" s="7">
        <v>0</v>
      </c>
      <c r="C14580" s="7"/>
      <c r="D14580" s="7"/>
      <c r="E14580" s="7"/>
      <c r="H14580">
        <v>14578.5</v>
      </c>
      <c r="I14580">
        <v>0</v>
      </c>
    </row>
    <row r="14581" spans="1:9">
      <c r="A14581" s="7">
        <v>14579.5</v>
      </c>
      <c r="B14581" s="7">
        <v>0</v>
      </c>
      <c r="C14581" s="7"/>
      <c r="D14581" s="7"/>
      <c r="E14581" s="7"/>
      <c r="H14581">
        <v>14579.5</v>
      </c>
      <c r="I14581">
        <v>0</v>
      </c>
    </row>
    <row r="14582" spans="1:9">
      <c r="A14582" s="7">
        <v>14580.5</v>
      </c>
      <c r="B14582" s="7">
        <v>0</v>
      </c>
      <c r="C14582" s="7"/>
      <c r="D14582" s="7"/>
      <c r="E14582" s="7"/>
      <c r="H14582">
        <v>14580.5</v>
      </c>
      <c r="I14582">
        <v>0</v>
      </c>
    </row>
    <row r="14583" spans="1:9">
      <c r="A14583" s="7">
        <v>14581.5</v>
      </c>
      <c r="B14583" s="7">
        <v>0</v>
      </c>
      <c r="C14583" s="7"/>
      <c r="D14583" s="7"/>
      <c r="E14583" s="7"/>
      <c r="H14583">
        <v>14581.5</v>
      </c>
      <c r="I14583">
        <v>0</v>
      </c>
    </row>
    <row r="14584" spans="1:9">
      <c r="A14584" s="7">
        <v>14582.5</v>
      </c>
      <c r="B14584" s="7">
        <v>0</v>
      </c>
      <c r="C14584" s="7"/>
      <c r="D14584" s="7"/>
      <c r="E14584" s="7"/>
      <c r="H14584">
        <v>14582.5</v>
      </c>
      <c r="I14584">
        <v>0</v>
      </c>
    </row>
    <row r="14585" spans="1:9">
      <c r="A14585" s="7">
        <v>14583.5</v>
      </c>
      <c r="B14585" s="7">
        <v>0</v>
      </c>
      <c r="C14585" s="7"/>
      <c r="D14585" s="7"/>
      <c r="E14585" s="7"/>
      <c r="H14585">
        <v>14583.5</v>
      </c>
      <c r="I14585">
        <v>0</v>
      </c>
    </row>
    <row r="14586" spans="1:9">
      <c r="A14586" s="7">
        <v>14584.5</v>
      </c>
      <c r="B14586" s="7">
        <v>0</v>
      </c>
      <c r="C14586" s="7"/>
      <c r="D14586" s="7"/>
      <c r="E14586" s="7"/>
      <c r="H14586">
        <v>14584.5</v>
      </c>
      <c r="I14586">
        <v>0</v>
      </c>
    </row>
    <row r="14587" spans="1:9">
      <c r="A14587" s="7">
        <v>14585.5</v>
      </c>
      <c r="B14587" s="7">
        <v>0</v>
      </c>
      <c r="C14587" s="7"/>
      <c r="D14587" s="7"/>
      <c r="E14587" s="7"/>
      <c r="H14587">
        <v>14585.5</v>
      </c>
      <c r="I14587">
        <v>0</v>
      </c>
    </row>
    <row r="14588" spans="1:9">
      <c r="A14588" s="7">
        <v>14586.5</v>
      </c>
      <c r="B14588" s="7">
        <v>0</v>
      </c>
      <c r="C14588" s="7"/>
      <c r="D14588" s="7"/>
      <c r="E14588" s="7"/>
      <c r="H14588">
        <v>14586.5</v>
      </c>
      <c r="I14588">
        <v>0</v>
      </c>
    </row>
    <row r="14589" spans="1:9">
      <c r="A14589" s="7">
        <v>14587.5</v>
      </c>
      <c r="B14589" s="7">
        <v>0</v>
      </c>
      <c r="C14589" s="7"/>
      <c r="D14589" s="7"/>
      <c r="E14589" s="7"/>
      <c r="H14589">
        <v>14587.5</v>
      </c>
      <c r="I14589">
        <v>0</v>
      </c>
    </row>
    <row r="14590" spans="1:9">
      <c r="A14590" s="7">
        <v>14588.5</v>
      </c>
      <c r="B14590" s="7">
        <v>0</v>
      </c>
      <c r="C14590" s="7"/>
      <c r="D14590" s="7"/>
      <c r="E14590" s="7"/>
      <c r="H14590">
        <v>14588.5</v>
      </c>
      <c r="I14590">
        <v>0</v>
      </c>
    </row>
    <row r="14591" spans="1:9">
      <c r="A14591" s="7">
        <v>14589.5</v>
      </c>
      <c r="B14591" s="7">
        <v>0</v>
      </c>
      <c r="C14591" s="7"/>
      <c r="D14591" s="7"/>
      <c r="E14591" s="7"/>
      <c r="H14591">
        <v>14589.5</v>
      </c>
      <c r="I14591">
        <v>0</v>
      </c>
    </row>
    <row r="14592" spans="1:9">
      <c r="A14592" s="7">
        <v>14590.5</v>
      </c>
      <c r="B14592" s="7">
        <v>0</v>
      </c>
      <c r="C14592" s="7"/>
      <c r="D14592" s="7"/>
      <c r="E14592" s="7"/>
      <c r="H14592">
        <v>14590.5</v>
      </c>
      <c r="I14592">
        <v>0</v>
      </c>
    </row>
    <row r="14593" spans="1:9">
      <c r="A14593" s="7">
        <v>14591.5</v>
      </c>
      <c r="B14593" s="7">
        <v>0</v>
      </c>
      <c r="C14593" s="7"/>
      <c r="D14593" s="7"/>
      <c r="E14593" s="7"/>
      <c r="H14593">
        <v>14591.5</v>
      </c>
      <c r="I14593">
        <v>0</v>
      </c>
    </row>
    <row r="14594" spans="1:9">
      <c r="A14594" s="7">
        <v>14592.5</v>
      </c>
      <c r="B14594" s="7">
        <v>0</v>
      </c>
      <c r="C14594" s="7"/>
      <c r="D14594" s="7"/>
      <c r="E14594" s="7"/>
      <c r="H14594">
        <v>14592.5</v>
      </c>
      <c r="I14594">
        <v>0</v>
      </c>
    </row>
    <row r="14595" spans="1:9">
      <c r="A14595" s="7">
        <v>14593.5</v>
      </c>
      <c r="B14595" s="7">
        <v>0</v>
      </c>
      <c r="C14595" s="7"/>
      <c r="D14595" s="7"/>
      <c r="E14595" s="7"/>
      <c r="H14595">
        <v>14593.5</v>
      </c>
      <c r="I14595">
        <v>0</v>
      </c>
    </row>
    <row r="14596" spans="1:9">
      <c r="A14596" s="7">
        <v>14594.5</v>
      </c>
      <c r="B14596" s="7">
        <v>0</v>
      </c>
      <c r="C14596" s="7"/>
      <c r="D14596" s="7"/>
      <c r="E14596" s="7"/>
      <c r="H14596">
        <v>14594.5</v>
      </c>
      <c r="I14596">
        <v>1</v>
      </c>
    </row>
    <row r="14597" spans="1:9">
      <c r="A14597" s="7">
        <v>14595.5</v>
      </c>
      <c r="B14597" s="7">
        <v>0</v>
      </c>
      <c r="C14597" s="7"/>
      <c r="D14597" s="7"/>
      <c r="E14597" s="7"/>
      <c r="H14597">
        <v>14595.5</v>
      </c>
      <c r="I14597">
        <v>0</v>
      </c>
    </row>
    <row r="14598" spans="1:9">
      <c r="A14598" s="7">
        <v>14596.5</v>
      </c>
      <c r="B14598" s="7">
        <v>0</v>
      </c>
      <c r="C14598" s="7"/>
      <c r="D14598" s="7"/>
      <c r="E14598" s="7"/>
      <c r="H14598">
        <v>14596.5</v>
      </c>
      <c r="I14598">
        <v>0</v>
      </c>
    </row>
    <row r="14599" spans="1:9">
      <c r="A14599" s="7">
        <v>14597.5</v>
      </c>
      <c r="B14599" s="7">
        <v>0</v>
      </c>
      <c r="C14599" s="7"/>
      <c r="D14599" s="7"/>
      <c r="E14599" s="7"/>
      <c r="H14599">
        <v>14597.5</v>
      </c>
      <c r="I14599">
        <v>0</v>
      </c>
    </row>
    <row r="14600" spans="1:9">
      <c r="A14600" s="7">
        <v>14598.5</v>
      </c>
      <c r="B14600" s="7">
        <v>0</v>
      </c>
      <c r="C14600" s="7"/>
      <c r="D14600" s="7"/>
      <c r="E14600" s="7"/>
      <c r="H14600">
        <v>14598.5</v>
      </c>
      <c r="I14600">
        <v>0</v>
      </c>
    </row>
    <row r="14601" spans="1:9">
      <c r="A14601" s="7">
        <v>14599.5</v>
      </c>
      <c r="B14601" s="7">
        <v>0</v>
      </c>
      <c r="C14601" s="7"/>
      <c r="D14601" s="7"/>
      <c r="E14601" s="7"/>
      <c r="H14601">
        <v>14599.5</v>
      </c>
      <c r="I14601">
        <v>0</v>
      </c>
    </row>
    <row r="14602" spans="1:9">
      <c r="A14602" s="7">
        <v>14600.5</v>
      </c>
      <c r="B14602" s="7">
        <v>0</v>
      </c>
      <c r="C14602" s="7"/>
      <c r="D14602" s="7"/>
      <c r="E14602" s="7"/>
      <c r="H14602">
        <v>14600.5</v>
      </c>
      <c r="I14602">
        <v>0</v>
      </c>
    </row>
    <row r="14603" spans="1:9">
      <c r="A14603" s="7">
        <v>14601.5</v>
      </c>
      <c r="B14603" s="7">
        <v>0</v>
      </c>
      <c r="C14603" s="7"/>
      <c r="D14603" s="7"/>
      <c r="E14603" s="7"/>
      <c r="H14603">
        <v>14601.5</v>
      </c>
      <c r="I14603">
        <v>0</v>
      </c>
    </row>
    <row r="14604" spans="1:9">
      <c r="A14604" s="7">
        <v>14602.5</v>
      </c>
      <c r="B14604" s="7">
        <v>0</v>
      </c>
      <c r="C14604" s="7"/>
      <c r="D14604" s="7"/>
      <c r="E14604" s="7"/>
      <c r="H14604">
        <v>14602.5</v>
      </c>
      <c r="I14604">
        <v>0</v>
      </c>
    </row>
    <row r="14605" spans="1:9">
      <c r="A14605" s="7">
        <v>14603.5</v>
      </c>
      <c r="B14605" s="7">
        <v>0</v>
      </c>
      <c r="C14605" s="7"/>
      <c r="D14605" s="7"/>
      <c r="E14605" s="7"/>
      <c r="H14605">
        <v>14603.5</v>
      </c>
      <c r="I14605">
        <v>0</v>
      </c>
    </row>
    <row r="14606" spans="1:9">
      <c r="A14606" s="7">
        <v>14604.5</v>
      </c>
      <c r="B14606" s="7">
        <v>0</v>
      </c>
      <c r="C14606" s="7"/>
      <c r="D14606" s="7"/>
      <c r="E14606" s="7"/>
      <c r="H14606">
        <v>14604.5</v>
      </c>
      <c r="I14606">
        <v>0</v>
      </c>
    </row>
    <row r="14607" spans="1:9">
      <c r="A14607" s="7">
        <v>14605.5</v>
      </c>
      <c r="B14607" s="7">
        <v>0</v>
      </c>
      <c r="C14607" s="7"/>
      <c r="D14607" s="7"/>
      <c r="E14607" s="7"/>
      <c r="H14607">
        <v>14605.5</v>
      </c>
      <c r="I14607">
        <v>0</v>
      </c>
    </row>
    <row r="14608" spans="1:9">
      <c r="A14608" s="7">
        <v>14606.5</v>
      </c>
      <c r="B14608" s="7">
        <v>0</v>
      </c>
      <c r="C14608" s="7"/>
      <c r="D14608" s="7"/>
      <c r="E14608" s="7"/>
      <c r="H14608">
        <v>14606.5</v>
      </c>
      <c r="I14608">
        <v>0</v>
      </c>
    </row>
    <row r="14609" spans="1:9">
      <c r="A14609" s="7">
        <v>14607.5</v>
      </c>
      <c r="B14609" s="7">
        <v>0</v>
      </c>
      <c r="C14609" s="7"/>
      <c r="D14609" s="7"/>
      <c r="E14609" s="7"/>
      <c r="H14609">
        <v>14607.5</v>
      </c>
      <c r="I14609">
        <v>0</v>
      </c>
    </row>
    <row r="14610" spans="1:9">
      <c r="A14610" s="7">
        <v>14608.5</v>
      </c>
      <c r="B14610" s="7">
        <v>0</v>
      </c>
      <c r="C14610" s="7"/>
      <c r="D14610" s="7"/>
      <c r="E14610" s="7"/>
      <c r="H14610">
        <v>14608.5</v>
      </c>
      <c r="I14610">
        <v>0</v>
      </c>
    </row>
    <row r="14611" spans="1:9">
      <c r="A14611" s="7">
        <v>14609.5</v>
      </c>
      <c r="B14611" s="7">
        <v>0</v>
      </c>
      <c r="C14611" s="7"/>
      <c r="D14611" s="7"/>
      <c r="E14611" s="7"/>
      <c r="H14611">
        <v>14609.5</v>
      </c>
      <c r="I14611">
        <v>0</v>
      </c>
    </row>
    <row r="14612" spans="1:9">
      <c r="A14612" s="7">
        <v>14610.5</v>
      </c>
      <c r="B14612" s="7">
        <v>0</v>
      </c>
      <c r="C14612" s="7"/>
      <c r="D14612" s="7"/>
      <c r="E14612" s="7"/>
      <c r="H14612">
        <v>14610.5</v>
      </c>
      <c r="I14612">
        <v>0</v>
      </c>
    </row>
    <row r="14613" spans="1:9">
      <c r="A14613" s="7">
        <v>14611.5</v>
      </c>
      <c r="B14613" s="7">
        <v>0</v>
      </c>
      <c r="C14613" s="7"/>
      <c r="D14613" s="7"/>
      <c r="E14613" s="7"/>
      <c r="H14613">
        <v>14611.5</v>
      </c>
      <c r="I14613">
        <v>0</v>
      </c>
    </row>
    <row r="14614" spans="1:9">
      <c r="A14614" s="7">
        <v>14612.5</v>
      </c>
      <c r="B14614" s="7">
        <v>0</v>
      </c>
      <c r="C14614" s="7"/>
      <c r="D14614" s="7"/>
      <c r="E14614" s="7"/>
      <c r="H14614">
        <v>14612.5</v>
      </c>
      <c r="I14614">
        <v>0</v>
      </c>
    </row>
    <row r="14615" spans="1:9">
      <c r="A14615" s="7">
        <v>14613.5</v>
      </c>
      <c r="B14615" s="7">
        <v>0</v>
      </c>
      <c r="C14615" s="7"/>
      <c r="D14615" s="7"/>
      <c r="E14615" s="7"/>
      <c r="H14615">
        <v>14613.5</v>
      </c>
      <c r="I14615">
        <v>0</v>
      </c>
    </row>
    <row r="14616" spans="1:9">
      <c r="A14616" s="7">
        <v>14614.5</v>
      </c>
      <c r="B14616" s="7">
        <v>0</v>
      </c>
      <c r="C14616" s="7"/>
      <c r="D14616" s="7"/>
      <c r="E14616" s="7"/>
      <c r="H14616">
        <v>14614.5</v>
      </c>
      <c r="I14616">
        <v>0</v>
      </c>
    </row>
    <row r="14617" spans="1:9">
      <c r="A14617" s="7">
        <v>14615.5</v>
      </c>
      <c r="B14617" s="7">
        <v>0</v>
      </c>
      <c r="C14617" s="7"/>
      <c r="D14617" s="7"/>
      <c r="E14617" s="7"/>
      <c r="H14617">
        <v>14615.5</v>
      </c>
      <c r="I14617">
        <v>0</v>
      </c>
    </row>
    <row r="14618" spans="1:9">
      <c r="A14618" s="7">
        <v>14616.5</v>
      </c>
      <c r="B14618" s="7">
        <v>0</v>
      </c>
      <c r="C14618" s="7"/>
      <c r="D14618" s="7"/>
      <c r="E14618" s="7"/>
      <c r="H14618">
        <v>14616.5</v>
      </c>
      <c r="I14618">
        <v>0</v>
      </c>
    </row>
    <row r="14619" spans="1:9">
      <c r="A14619" s="7">
        <v>14617.5</v>
      </c>
      <c r="B14619" s="7">
        <v>0</v>
      </c>
      <c r="C14619" s="7"/>
      <c r="D14619" s="7"/>
      <c r="E14619" s="7"/>
      <c r="H14619">
        <v>14617.5</v>
      </c>
      <c r="I14619">
        <v>0</v>
      </c>
    </row>
    <row r="14620" spans="1:9">
      <c r="A14620" s="7">
        <v>14618.5</v>
      </c>
      <c r="B14620" s="7">
        <v>0</v>
      </c>
      <c r="C14620" s="7"/>
      <c r="D14620" s="7"/>
      <c r="E14620" s="7"/>
      <c r="H14620">
        <v>14618.5</v>
      </c>
      <c r="I14620">
        <v>0</v>
      </c>
    </row>
    <row r="14621" spans="1:9">
      <c r="A14621" s="7">
        <v>14619.5</v>
      </c>
      <c r="B14621" s="7">
        <v>0</v>
      </c>
      <c r="C14621" s="7"/>
      <c r="D14621" s="7"/>
      <c r="E14621" s="7"/>
      <c r="H14621">
        <v>14619.5</v>
      </c>
      <c r="I14621">
        <v>0</v>
      </c>
    </row>
    <row r="14622" spans="1:9">
      <c r="A14622" s="7">
        <v>14620.5</v>
      </c>
      <c r="B14622" s="7">
        <v>0</v>
      </c>
      <c r="C14622" s="7"/>
      <c r="D14622" s="7"/>
      <c r="E14622" s="7"/>
      <c r="H14622">
        <v>14620.5</v>
      </c>
      <c r="I14622">
        <v>0</v>
      </c>
    </row>
    <row r="14623" spans="1:9">
      <c r="A14623" s="7">
        <v>14621.5</v>
      </c>
      <c r="B14623" s="7">
        <v>0</v>
      </c>
      <c r="C14623" s="7"/>
      <c r="D14623" s="7"/>
      <c r="E14623" s="7"/>
      <c r="H14623">
        <v>14621.5</v>
      </c>
      <c r="I14623">
        <v>0</v>
      </c>
    </row>
    <row r="14624" spans="1:9">
      <c r="A14624" s="7">
        <v>14622.5</v>
      </c>
      <c r="B14624" s="7">
        <v>0</v>
      </c>
      <c r="C14624" s="7"/>
      <c r="D14624" s="7"/>
      <c r="E14624" s="7"/>
      <c r="H14624">
        <v>14622.5</v>
      </c>
      <c r="I14624">
        <v>0</v>
      </c>
    </row>
    <row r="14625" spans="1:9">
      <c r="A14625" s="7">
        <v>14623.5</v>
      </c>
      <c r="B14625" s="7">
        <v>0</v>
      </c>
      <c r="C14625" s="7"/>
      <c r="D14625" s="7"/>
      <c r="E14625" s="7"/>
      <c r="H14625">
        <v>14623.5</v>
      </c>
      <c r="I14625">
        <v>0</v>
      </c>
    </row>
    <row r="14626" spans="1:9">
      <c r="A14626" s="7">
        <v>14624.5</v>
      </c>
      <c r="B14626" s="7">
        <v>0</v>
      </c>
      <c r="C14626" s="7"/>
      <c r="D14626" s="7"/>
      <c r="E14626" s="7"/>
      <c r="H14626">
        <v>14624.5</v>
      </c>
      <c r="I14626">
        <v>0</v>
      </c>
    </row>
    <row r="14627" spans="1:9">
      <c r="A14627" s="7">
        <v>14625.5</v>
      </c>
      <c r="B14627" s="7">
        <v>0</v>
      </c>
      <c r="C14627" s="7"/>
      <c r="D14627" s="7"/>
      <c r="E14627" s="7"/>
      <c r="H14627">
        <v>14625.5</v>
      </c>
      <c r="I14627">
        <v>0</v>
      </c>
    </row>
    <row r="14628" spans="1:9">
      <c r="A14628" s="7">
        <v>14626.5</v>
      </c>
      <c r="B14628" s="7">
        <v>0</v>
      </c>
      <c r="C14628" s="7"/>
      <c r="D14628" s="7"/>
      <c r="E14628" s="7"/>
      <c r="H14628">
        <v>14626.5</v>
      </c>
      <c r="I14628">
        <v>0</v>
      </c>
    </row>
    <row r="14629" spans="1:9">
      <c r="A14629" s="7">
        <v>14627.5</v>
      </c>
      <c r="B14629" s="7">
        <v>0</v>
      </c>
      <c r="C14629" s="7"/>
      <c r="D14629" s="7"/>
      <c r="E14629" s="7"/>
      <c r="H14629">
        <v>14627.5</v>
      </c>
      <c r="I14629">
        <v>0</v>
      </c>
    </row>
    <row r="14630" spans="1:9">
      <c r="A14630" s="7">
        <v>14628.5</v>
      </c>
      <c r="B14630" s="7">
        <v>0</v>
      </c>
      <c r="C14630" s="7"/>
      <c r="D14630" s="7"/>
      <c r="E14630" s="7"/>
      <c r="H14630">
        <v>14628.5</v>
      </c>
      <c r="I14630">
        <v>0</v>
      </c>
    </row>
    <row r="14631" spans="1:9">
      <c r="A14631" s="7">
        <v>14629.5</v>
      </c>
      <c r="B14631" s="7">
        <v>0</v>
      </c>
      <c r="C14631" s="7"/>
      <c r="D14631" s="7"/>
      <c r="E14631" s="7"/>
      <c r="H14631">
        <v>14629.5</v>
      </c>
      <c r="I14631">
        <v>0</v>
      </c>
    </row>
    <row r="14632" spans="1:9">
      <c r="A14632" s="7">
        <v>14630.5</v>
      </c>
      <c r="B14632" s="7">
        <v>0</v>
      </c>
      <c r="C14632" s="7"/>
      <c r="D14632" s="7"/>
      <c r="E14632" s="7"/>
      <c r="H14632">
        <v>14630.5</v>
      </c>
      <c r="I14632">
        <v>0</v>
      </c>
    </row>
    <row r="14633" spans="1:9">
      <c r="A14633" s="7">
        <v>14631.5</v>
      </c>
      <c r="B14633" s="7">
        <v>0</v>
      </c>
      <c r="C14633" s="7"/>
      <c r="D14633" s="7"/>
      <c r="E14633" s="7"/>
      <c r="H14633">
        <v>14631.5</v>
      </c>
      <c r="I14633">
        <v>0</v>
      </c>
    </row>
    <row r="14634" spans="1:9">
      <c r="A14634" s="7">
        <v>14632.5</v>
      </c>
      <c r="B14634" s="7">
        <v>0</v>
      </c>
      <c r="C14634" s="7"/>
      <c r="D14634" s="7"/>
      <c r="E14634" s="7"/>
      <c r="H14634">
        <v>14632.5</v>
      </c>
      <c r="I14634">
        <v>0</v>
      </c>
    </row>
    <row r="14635" spans="1:9">
      <c r="A14635" s="7">
        <v>14633.5</v>
      </c>
      <c r="B14635" s="7">
        <v>0</v>
      </c>
      <c r="C14635" s="7"/>
      <c r="D14635" s="7"/>
      <c r="E14635" s="7"/>
      <c r="H14635">
        <v>14633.5</v>
      </c>
      <c r="I14635">
        <v>0</v>
      </c>
    </row>
    <row r="14636" spans="1:9">
      <c r="A14636" s="7">
        <v>14634.5</v>
      </c>
      <c r="B14636" s="7">
        <v>0</v>
      </c>
      <c r="C14636" s="7"/>
      <c r="D14636" s="7"/>
      <c r="E14636" s="7"/>
      <c r="H14636">
        <v>14634.5</v>
      </c>
      <c r="I14636">
        <v>0</v>
      </c>
    </row>
    <row r="14637" spans="1:9">
      <c r="A14637" s="7">
        <v>14635.5</v>
      </c>
      <c r="B14637" s="7">
        <v>0</v>
      </c>
      <c r="C14637" s="7"/>
      <c r="D14637" s="7"/>
      <c r="E14637" s="7"/>
      <c r="H14637">
        <v>14635.5</v>
      </c>
      <c r="I14637">
        <v>0</v>
      </c>
    </row>
    <row r="14638" spans="1:9">
      <c r="A14638" s="7">
        <v>14636.5</v>
      </c>
      <c r="B14638" s="7">
        <v>0</v>
      </c>
      <c r="C14638" s="7"/>
      <c r="D14638" s="7"/>
      <c r="E14638" s="7"/>
      <c r="H14638">
        <v>14636.5</v>
      </c>
      <c r="I14638">
        <v>0</v>
      </c>
    </row>
    <row r="14639" spans="1:9">
      <c r="A14639" s="7">
        <v>14637.5</v>
      </c>
      <c r="B14639" s="7">
        <v>0</v>
      </c>
      <c r="C14639" s="7"/>
      <c r="D14639" s="7"/>
      <c r="E14639" s="7"/>
      <c r="H14639">
        <v>14637.5</v>
      </c>
      <c r="I14639">
        <v>0</v>
      </c>
    </row>
    <row r="14640" spans="1:9">
      <c r="A14640" s="7">
        <v>14638.5</v>
      </c>
      <c r="B14640" s="7">
        <v>0</v>
      </c>
      <c r="C14640" s="7"/>
      <c r="D14640" s="7"/>
      <c r="E14640" s="7"/>
      <c r="H14640">
        <v>14638.5</v>
      </c>
      <c r="I14640">
        <v>0</v>
      </c>
    </row>
    <row r="14641" spans="1:9">
      <c r="A14641" s="7">
        <v>14639.5</v>
      </c>
      <c r="B14641" s="7">
        <v>0</v>
      </c>
      <c r="C14641" s="7"/>
      <c r="D14641" s="7"/>
      <c r="E14641" s="7"/>
      <c r="H14641">
        <v>14639.5</v>
      </c>
      <c r="I14641">
        <v>0</v>
      </c>
    </row>
    <row r="14642" spans="1:9">
      <c r="A14642" s="7">
        <v>14640.5</v>
      </c>
      <c r="B14642" s="7">
        <v>0</v>
      </c>
      <c r="C14642" s="7"/>
      <c r="D14642" s="7"/>
      <c r="E14642" s="7"/>
      <c r="H14642">
        <v>14640.5</v>
      </c>
      <c r="I14642">
        <v>0</v>
      </c>
    </row>
    <row r="14643" spans="1:9">
      <c r="A14643" s="7">
        <v>14641.5</v>
      </c>
      <c r="B14643" s="7">
        <v>0</v>
      </c>
      <c r="C14643" s="7"/>
      <c r="D14643" s="7"/>
      <c r="E14643" s="7"/>
      <c r="H14643">
        <v>14641.5</v>
      </c>
      <c r="I14643">
        <v>0</v>
      </c>
    </row>
    <row r="14644" spans="1:9">
      <c r="A14644" s="7">
        <v>14642.5</v>
      </c>
      <c r="B14644" s="7">
        <v>0</v>
      </c>
      <c r="C14644" s="7"/>
      <c r="D14644" s="7"/>
      <c r="E14644" s="7"/>
      <c r="H14644">
        <v>14642.5</v>
      </c>
      <c r="I14644">
        <v>0</v>
      </c>
    </row>
    <row r="14645" spans="1:9">
      <c r="A14645" s="7">
        <v>14643.5</v>
      </c>
      <c r="B14645" s="7">
        <v>0</v>
      </c>
      <c r="C14645" s="7"/>
      <c r="D14645" s="7"/>
      <c r="E14645" s="7"/>
      <c r="H14645">
        <v>14643.5</v>
      </c>
      <c r="I14645">
        <v>0</v>
      </c>
    </row>
    <row r="14646" spans="1:9">
      <c r="A14646" s="7">
        <v>14644.5</v>
      </c>
      <c r="B14646" s="7">
        <v>0</v>
      </c>
      <c r="C14646" s="7"/>
      <c r="D14646" s="7"/>
      <c r="E14646" s="7"/>
      <c r="H14646">
        <v>14644.5</v>
      </c>
      <c r="I14646">
        <v>0</v>
      </c>
    </row>
    <row r="14647" spans="1:9">
      <c r="A14647" s="7">
        <v>14645.5</v>
      </c>
      <c r="B14647" s="7">
        <v>0</v>
      </c>
      <c r="C14647" s="7"/>
      <c r="D14647" s="7"/>
      <c r="E14647" s="7"/>
      <c r="H14647">
        <v>14645.5</v>
      </c>
      <c r="I14647">
        <v>0</v>
      </c>
    </row>
    <row r="14648" spans="1:9">
      <c r="A14648" s="7">
        <v>14646.5</v>
      </c>
      <c r="B14648" s="7">
        <v>0</v>
      </c>
      <c r="C14648" s="7"/>
      <c r="D14648" s="7"/>
      <c r="E14648" s="7"/>
      <c r="H14648">
        <v>14646.5</v>
      </c>
      <c r="I14648">
        <v>0</v>
      </c>
    </row>
    <row r="14649" spans="1:9">
      <c r="A14649" s="7">
        <v>14647.5</v>
      </c>
      <c r="B14649" s="7">
        <v>0</v>
      </c>
      <c r="C14649" s="7"/>
      <c r="D14649" s="7"/>
      <c r="E14649" s="7"/>
      <c r="H14649">
        <v>14647.5</v>
      </c>
      <c r="I14649">
        <v>0</v>
      </c>
    </row>
    <row r="14650" spans="1:9">
      <c r="A14650" s="7">
        <v>14648.5</v>
      </c>
      <c r="B14650" s="7">
        <v>0</v>
      </c>
      <c r="C14650" s="7"/>
      <c r="D14650" s="7"/>
      <c r="E14650" s="7"/>
      <c r="H14650">
        <v>14648.5</v>
      </c>
      <c r="I14650">
        <v>0</v>
      </c>
    </row>
    <row r="14651" spans="1:9">
      <c r="A14651" s="7">
        <v>14649.5</v>
      </c>
      <c r="B14651" s="7">
        <v>0</v>
      </c>
      <c r="C14651" s="7"/>
      <c r="D14651" s="7"/>
      <c r="E14651" s="7"/>
      <c r="H14651">
        <v>14649.5</v>
      </c>
      <c r="I14651">
        <v>0</v>
      </c>
    </row>
    <row r="14652" spans="1:9">
      <c r="A14652" s="7">
        <v>14650.5</v>
      </c>
      <c r="B14652" s="7">
        <v>0</v>
      </c>
      <c r="C14652" s="7"/>
      <c r="D14652" s="7"/>
      <c r="E14652" s="7"/>
      <c r="H14652">
        <v>14650.5</v>
      </c>
      <c r="I14652">
        <v>0</v>
      </c>
    </row>
    <row r="14653" spans="1:9">
      <c r="A14653" s="7">
        <v>14651.5</v>
      </c>
      <c r="B14653" s="7">
        <v>0</v>
      </c>
      <c r="C14653" s="7"/>
      <c r="D14653" s="7"/>
      <c r="E14653" s="7"/>
      <c r="H14653">
        <v>14651.5</v>
      </c>
      <c r="I14653">
        <v>0</v>
      </c>
    </row>
    <row r="14654" spans="1:9">
      <c r="A14654" s="7">
        <v>14652.5</v>
      </c>
      <c r="B14654" s="7">
        <v>0</v>
      </c>
      <c r="C14654" s="7"/>
      <c r="D14654" s="7"/>
      <c r="E14654" s="7"/>
      <c r="H14654">
        <v>14652.5</v>
      </c>
      <c r="I14654">
        <v>0</v>
      </c>
    </row>
    <row r="14655" spans="1:9">
      <c r="A14655" s="7">
        <v>14653.5</v>
      </c>
      <c r="B14655" s="7">
        <v>0</v>
      </c>
      <c r="C14655" s="7"/>
      <c r="D14655" s="7"/>
      <c r="E14655" s="7"/>
      <c r="H14655">
        <v>14653.5</v>
      </c>
      <c r="I14655">
        <v>0</v>
      </c>
    </row>
    <row r="14656" spans="1:9">
      <c r="A14656" s="7">
        <v>14654.5</v>
      </c>
      <c r="B14656" s="7">
        <v>0</v>
      </c>
      <c r="C14656" s="7"/>
      <c r="D14656" s="7"/>
      <c r="E14656" s="7"/>
      <c r="H14656">
        <v>14654.5</v>
      </c>
      <c r="I14656">
        <v>0</v>
      </c>
    </row>
    <row r="14657" spans="1:9">
      <c r="A14657" s="7">
        <v>14655.5</v>
      </c>
      <c r="B14657" s="7">
        <v>0</v>
      </c>
      <c r="C14657" s="7"/>
      <c r="D14657" s="7"/>
      <c r="E14657" s="7"/>
      <c r="H14657">
        <v>14655.5</v>
      </c>
      <c r="I14657">
        <v>0</v>
      </c>
    </row>
    <row r="14658" spans="1:9">
      <c r="A14658" s="7">
        <v>14656.5</v>
      </c>
      <c r="B14658" s="7">
        <v>0</v>
      </c>
      <c r="C14658" s="7"/>
      <c r="D14658" s="7"/>
      <c r="E14658" s="7"/>
      <c r="H14658">
        <v>14656.5</v>
      </c>
      <c r="I14658">
        <v>0</v>
      </c>
    </row>
    <row r="14659" spans="1:9">
      <c r="A14659" s="7">
        <v>14657.5</v>
      </c>
      <c r="B14659" s="7">
        <v>0</v>
      </c>
      <c r="C14659" s="7"/>
      <c r="D14659" s="7"/>
      <c r="E14659" s="7"/>
      <c r="H14659">
        <v>14657.5</v>
      </c>
      <c r="I14659">
        <v>0</v>
      </c>
    </row>
    <row r="14660" spans="1:9">
      <c r="A14660" s="7">
        <v>14658.5</v>
      </c>
      <c r="B14660" s="7">
        <v>0</v>
      </c>
      <c r="C14660" s="7"/>
      <c r="D14660" s="7"/>
      <c r="E14660" s="7"/>
      <c r="H14660">
        <v>14658.5</v>
      </c>
      <c r="I14660">
        <v>0</v>
      </c>
    </row>
    <row r="14661" spans="1:9">
      <c r="A14661" s="7">
        <v>14659.5</v>
      </c>
      <c r="B14661" s="7">
        <v>0</v>
      </c>
      <c r="C14661" s="7"/>
      <c r="D14661" s="7"/>
      <c r="E14661" s="7"/>
      <c r="H14661">
        <v>14659.5</v>
      </c>
      <c r="I14661">
        <v>0</v>
      </c>
    </row>
    <row r="14662" spans="1:9">
      <c r="A14662" s="7">
        <v>14660.5</v>
      </c>
      <c r="B14662" s="7">
        <v>0</v>
      </c>
      <c r="C14662" s="7"/>
      <c r="D14662" s="7"/>
      <c r="E14662" s="7"/>
      <c r="H14662">
        <v>14660.5</v>
      </c>
      <c r="I14662">
        <v>0</v>
      </c>
    </row>
    <row r="14663" spans="1:9">
      <c r="A14663" s="7">
        <v>14661.5</v>
      </c>
      <c r="B14663" s="7">
        <v>0</v>
      </c>
      <c r="C14663" s="7"/>
      <c r="D14663" s="7"/>
      <c r="E14663" s="7"/>
      <c r="H14663">
        <v>14661.5</v>
      </c>
      <c r="I14663">
        <v>0</v>
      </c>
    </row>
    <row r="14664" spans="1:9">
      <c r="A14664" s="7">
        <v>14662.5</v>
      </c>
      <c r="B14664" s="7">
        <v>0</v>
      </c>
      <c r="C14664" s="7"/>
      <c r="D14664" s="7"/>
      <c r="E14664" s="7"/>
      <c r="H14664">
        <v>14662.5</v>
      </c>
      <c r="I14664">
        <v>0</v>
      </c>
    </row>
    <row r="14665" spans="1:9">
      <c r="A14665" s="7">
        <v>14663.5</v>
      </c>
      <c r="B14665" s="7">
        <v>0</v>
      </c>
      <c r="C14665" s="7"/>
      <c r="D14665" s="7"/>
      <c r="E14665" s="7"/>
      <c r="H14665">
        <v>14663.5</v>
      </c>
      <c r="I14665">
        <v>0</v>
      </c>
    </row>
    <row r="14666" spans="1:9">
      <c r="A14666" s="7">
        <v>14664.5</v>
      </c>
      <c r="B14666" s="7">
        <v>0</v>
      </c>
      <c r="C14666" s="7"/>
      <c r="D14666" s="7"/>
      <c r="E14666" s="7"/>
      <c r="H14666">
        <v>14664.5</v>
      </c>
      <c r="I14666">
        <v>0</v>
      </c>
    </row>
    <row r="14667" spans="1:9">
      <c r="A14667" s="7">
        <v>14665.5</v>
      </c>
      <c r="B14667" s="7">
        <v>0</v>
      </c>
      <c r="C14667" s="7"/>
      <c r="D14667" s="7"/>
      <c r="E14667" s="7"/>
      <c r="H14667">
        <v>14665.5</v>
      </c>
      <c r="I14667">
        <v>0</v>
      </c>
    </row>
    <row r="14668" spans="1:9">
      <c r="A14668" s="7">
        <v>14666.5</v>
      </c>
      <c r="B14668" s="7">
        <v>0</v>
      </c>
      <c r="C14668" s="7"/>
      <c r="D14668" s="7"/>
      <c r="E14668" s="7"/>
      <c r="H14668">
        <v>14666.5</v>
      </c>
      <c r="I14668">
        <v>0</v>
      </c>
    </row>
    <row r="14669" spans="1:9">
      <c r="A14669" s="7">
        <v>14667.5</v>
      </c>
      <c r="B14669" s="7">
        <v>0</v>
      </c>
      <c r="C14669" s="7"/>
      <c r="D14669" s="7"/>
      <c r="E14669" s="7"/>
      <c r="H14669">
        <v>14667.5</v>
      </c>
      <c r="I14669">
        <v>0</v>
      </c>
    </row>
    <row r="14670" spans="1:9">
      <c r="A14670" s="7">
        <v>14668.5</v>
      </c>
      <c r="B14670" s="7">
        <v>0</v>
      </c>
      <c r="C14670" s="7"/>
      <c r="D14670" s="7"/>
      <c r="E14670" s="7"/>
      <c r="H14670">
        <v>14668.5</v>
      </c>
      <c r="I14670">
        <v>0</v>
      </c>
    </row>
    <row r="14671" spans="1:9">
      <c r="A14671" s="7">
        <v>14669.5</v>
      </c>
      <c r="B14671" s="7">
        <v>0</v>
      </c>
      <c r="C14671" s="7"/>
      <c r="D14671" s="7"/>
      <c r="E14671" s="7"/>
      <c r="H14671">
        <v>14669.5</v>
      </c>
      <c r="I14671">
        <v>0</v>
      </c>
    </row>
    <row r="14672" spans="1:9">
      <c r="A14672" s="7">
        <v>14670.5</v>
      </c>
      <c r="B14672" s="7">
        <v>0</v>
      </c>
      <c r="C14672" s="7"/>
      <c r="D14672" s="7"/>
      <c r="E14672" s="7"/>
      <c r="H14672">
        <v>14670.5</v>
      </c>
      <c r="I14672">
        <v>0</v>
      </c>
    </row>
    <row r="14673" spans="1:9">
      <c r="A14673" s="7">
        <v>14671.5</v>
      </c>
      <c r="B14673" s="7">
        <v>0</v>
      </c>
      <c r="C14673" s="7"/>
      <c r="D14673" s="7"/>
      <c r="E14673" s="7"/>
      <c r="H14673">
        <v>14671.5</v>
      </c>
      <c r="I14673">
        <v>0</v>
      </c>
    </row>
    <row r="14674" spans="1:9">
      <c r="A14674" s="7">
        <v>14672.5</v>
      </c>
      <c r="B14674" s="7">
        <v>0</v>
      </c>
      <c r="C14674" s="7"/>
      <c r="D14674" s="7"/>
      <c r="E14674" s="7"/>
      <c r="H14674">
        <v>14672.5</v>
      </c>
      <c r="I14674">
        <v>0</v>
      </c>
    </row>
    <row r="14675" spans="1:9">
      <c r="A14675" s="7">
        <v>14673.5</v>
      </c>
      <c r="B14675" s="7">
        <v>0</v>
      </c>
      <c r="C14675" s="7"/>
      <c r="D14675" s="7"/>
      <c r="E14675" s="7"/>
      <c r="H14675">
        <v>14673.5</v>
      </c>
      <c r="I14675">
        <v>0</v>
      </c>
    </row>
    <row r="14676" spans="1:9">
      <c r="A14676" s="7">
        <v>14674.5</v>
      </c>
      <c r="B14676" s="7">
        <v>0</v>
      </c>
      <c r="C14676" s="7"/>
      <c r="D14676" s="7"/>
      <c r="E14676" s="7"/>
      <c r="H14676">
        <v>14674.5</v>
      </c>
      <c r="I14676">
        <v>0</v>
      </c>
    </row>
    <row r="14677" spans="1:9">
      <c r="A14677" s="7">
        <v>14675.5</v>
      </c>
      <c r="B14677" s="7">
        <v>0</v>
      </c>
      <c r="C14677" s="7"/>
      <c r="D14677" s="7"/>
      <c r="E14677" s="7"/>
      <c r="H14677">
        <v>14675.5</v>
      </c>
      <c r="I14677">
        <v>0</v>
      </c>
    </row>
    <row r="14678" spans="1:9">
      <c r="A14678" s="7">
        <v>14676.5</v>
      </c>
      <c r="B14678" s="7">
        <v>0</v>
      </c>
      <c r="C14678" s="7"/>
      <c r="D14678" s="7"/>
      <c r="E14678" s="7"/>
      <c r="H14678">
        <v>14676.5</v>
      </c>
      <c r="I14678">
        <v>0</v>
      </c>
    </row>
    <row r="14679" spans="1:9">
      <c r="A14679" s="7">
        <v>14677.5</v>
      </c>
      <c r="B14679" s="7">
        <v>0</v>
      </c>
      <c r="C14679" s="7"/>
      <c r="D14679" s="7"/>
      <c r="E14679" s="7"/>
      <c r="H14679">
        <v>14677.5</v>
      </c>
      <c r="I14679">
        <v>0</v>
      </c>
    </row>
    <row r="14680" spans="1:9">
      <c r="A14680" s="7">
        <v>14678.5</v>
      </c>
      <c r="B14680" s="7">
        <v>0</v>
      </c>
      <c r="C14680" s="7"/>
      <c r="D14680" s="7"/>
      <c r="E14680" s="7"/>
      <c r="H14680">
        <v>14678.5</v>
      </c>
      <c r="I14680">
        <v>0</v>
      </c>
    </row>
    <row r="14681" spans="1:9">
      <c r="A14681" s="7">
        <v>14679.5</v>
      </c>
      <c r="B14681" s="7">
        <v>0</v>
      </c>
      <c r="C14681" s="7"/>
      <c r="D14681" s="7"/>
      <c r="E14681" s="7"/>
      <c r="H14681">
        <v>14679.5</v>
      </c>
      <c r="I14681">
        <v>0</v>
      </c>
    </row>
    <row r="14682" spans="1:9">
      <c r="A14682" s="7">
        <v>14680.5</v>
      </c>
      <c r="B14682" s="7">
        <v>0</v>
      </c>
      <c r="C14682" s="7"/>
      <c r="D14682" s="7"/>
      <c r="E14682" s="7"/>
      <c r="H14682">
        <v>14680.5</v>
      </c>
      <c r="I14682">
        <v>0</v>
      </c>
    </row>
    <row r="14683" spans="1:9">
      <c r="A14683" s="7">
        <v>14681.5</v>
      </c>
      <c r="B14683" s="7">
        <v>0</v>
      </c>
      <c r="C14683" s="7"/>
      <c r="D14683" s="7"/>
      <c r="E14683" s="7"/>
      <c r="H14683">
        <v>14681.5</v>
      </c>
      <c r="I14683">
        <v>0</v>
      </c>
    </row>
    <row r="14684" spans="1:9">
      <c r="A14684" s="7">
        <v>14682.5</v>
      </c>
      <c r="B14684" s="7">
        <v>0</v>
      </c>
      <c r="C14684" s="7"/>
      <c r="D14684" s="7"/>
      <c r="E14684" s="7"/>
      <c r="H14684">
        <v>14682.5</v>
      </c>
      <c r="I14684">
        <v>0</v>
      </c>
    </row>
    <row r="14685" spans="1:9">
      <c r="A14685" s="7">
        <v>14683.5</v>
      </c>
      <c r="B14685" s="7">
        <v>0</v>
      </c>
      <c r="C14685" s="7"/>
      <c r="D14685" s="7"/>
      <c r="E14685" s="7"/>
      <c r="H14685">
        <v>14683.5</v>
      </c>
      <c r="I14685">
        <v>0</v>
      </c>
    </row>
    <row r="14686" spans="1:9">
      <c r="A14686" s="7">
        <v>14684.5</v>
      </c>
      <c r="B14686" s="7">
        <v>0</v>
      </c>
      <c r="C14686" s="7"/>
      <c r="D14686" s="7"/>
      <c r="E14686" s="7"/>
      <c r="H14686">
        <v>14684.5</v>
      </c>
      <c r="I14686">
        <v>0</v>
      </c>
    </row>
    <row r="14687" spans="1:9">
      <c r="A14687" s="7">
        <v>14685.5</v>
      </c>
      <c r="B14687" s="7">
        <v>0</v>
      </c>
      <c r="C14687" s="7"/>
      <c r="D14687" s="7"/>
      <c r="E14687" s="7"/>
      <c r="H14687">
        <v>14685.5</v>
      </c>
      <c r="I14687">
        <v>0</v>
      </c>
    </row>
    <row r="14688" spans="1:9">
      <c r="A14688" s="7">
        <v>14686.5</v>
      </c>
      <c r="B14688" s="7">
        <v>0</v>
      </c>
      <c r="C14688" s="7"/>
      <c r="D14688" s="7"/>
      <c r="E14688" s="7"/>
      <c r="H14688">
        <v>14686.5</v>
      </c>
      <c r="I14688">
        <v>0</v>
      </c>
    </row>
    <row r="14689" spans="1:9">
      <c r="A14689" s="7">
        <v>14687.5</v>
      </c>
      <c r="B14689" s="7">
        <v>0</v>
      </c>
      <c r="C14689" s="7"/>
      <c r="D14689" s="7"/>
      <c r="E14689" s="7"/>
      <c r="H14689">
        <v>14687.5</v>
      </c>
      <c r="I14689">
        <v>0</v>
      </c>
    </row>
    <row r="14690" spans="1:9">
      <c r="A14690" s="7">
        <v>14688.5</v>
      </c>
      <c r="B14690" s="7">
        <v>0</v>
      </c>
      <c r="C14690" s="7"/>
      <c r="D14690" s="7"/>
      <c r="E14690" s="7"/>
      <c r="H14690">
        <v>14688.5</v>
      </c>
      <c r="I14690">
        <v>0</v>
      </c>
    </row>
    <row r="14691" spans="1:9">
      <c r="A14691" s="7">
        <v>14689.5</v>
      </c>
      <c r="B14691" s="7">
        <v>0</v>
      </c>
      <c r="C14691" s="7"/>
      <c r="D14691" s="7"/>
      <c r="E14691" s="7"/>
      <c r="H14691">
        <v>14689.5</v>
      </c>
      <c r="I14691">
        <v>0</v>
      </c>
    </row>
    <row r="14692" spans="1:9">
      <c r="A14692" s="7">
        <v>14690.5</v>
      </c>
      <c r="B14692" s="7">
        <v>0</v>
      </c>
      <c r="C14692" s="7"/>
      <c r="D14692" s="7"/>
      <c r="E14692" s="7"/>
      <c r="H14692">
        <v>14690.5</v>
      </c>
      <c r="I14692">
        <v>0</v>
      </c>
    </row>
    <row r="14693" spans="1:9">
      <c r="A14693" s="7">
        <v>14691.5</v>
      </c>
      <c r="B14693" s="7">
        <v>0</v>
      </c>
      <c r="C14693" s="7"/>
      <c r="D14693" s="7"/>
      <c r="E14693" s="7"/>
      <c r="H14693">
        <v>14691.5</v>
      </c>
      <c r="I14693">
        <v>0</v>
      </c>
    </row>
    <row r="14694" spans="1:9">
      <c r="A14694" s="7">
        <v>14692.5</v>
      </c>
      <c r="B14694" s="7">
        <v>0</v>
      </c>
      <c r="C14694" s="7"/>
      <c r="D14694" s="7"/>
      <c r="E14694" s="7"/>
      <c r="H14694">
        <v>14692.5</v>
      </c>
      <c r="I14694">
        <v>0</v>
      </c>
    </row>
    <row r="14695" spans="1:9">
      <c r="A14695" s="7">
        <v>14693.5</v>
      </c>
      <c r="B14695" s="7">
        <v>0</v>
      </c>
      <c r="C14695" s="7"/>
      <c r="D14695" s="7"/>
      <c r="E14695" s="7"/>
      <c r="H14695">
        <v>14693.5</v>
      </c>
      <c r="I14695">
        <v>0</v>
      </c>
    </row>
    <row r="14696" spans="1:9">
      <c r="A14696" s="7">
        <v>14694.5</v>
      </c>
      <c r="B14696" s="7">
        <v>0</v>
      </c>
      <c r="C14696" s="7"/>
      <c r="D14696" s="7"/>
      <c r="E14696" s="7"/>
      <c r="H14696">
        <v>14694.5</v>
      </c>
      <c r="I14696">
        <v>0</v>
      </c>
    </row>
    <row r="14697" spans="1:9">
      <c r="A14697" s="7">
        <v>14695.5</v>
      </c>
      <c r="B14697" s="7">
        <v>0</v>
      </c>
      <c r="C14697" s="7"/>
      <c r="D14697" s="7"/>
      <c r="E14697" s="7"/>
      <c r="H14697">
        <v>14695.5</v>
      </c>
      <c r="I14697">
        <v>0</v>
      </c>
    </row>
    <row r="14698" spans="1:9">
      <c r="A14698" s="7">
        <v>14696.5</v>
      </c>
      <c r="B14698" s="7">
        <v>0</v>
      </c>
      <c r="C14698" s="7"/>
      <c r="D14698" s="7"/>
      <c r="E14698" s="7"/>
      <c r="H14698">
        <v>14696.5</v>
      </c>
      <c r="I14698">
        <v>0</v>
      </c>
    </row>
    <row r="14699" spans="1:9">
      <c r="A14699" s="7">
        <v>14697.5</v>
      </c>
      <c r="B14699" s="7">
        <v>0</v>
      </c>
      <c r="C14699" s="7"/>
      <c r="D14699" s="7"/>
      <c r="E14699" s="7"/>
      <c r="H14699">
        <v>14697.5</v>
      </c>
      <c r="I14699">
        <v>0</v>
      </c>
    </row>
    <row r="14700" spans="1:9">
      <c r="A14700" s="7">
        <v>14698.5</v>
      </c>
      <c r="B14700" s="7">
        <v>0</v>
      </c>
      <c r="C14700" s="7"/>
      <c r="D14700" s="7"/>
      <c r="E14700" s="7"/>
      <c r="H14700">
        <v>14698.5</v>
      </c>
      <c r="I14700">
        <v>0</v>
      </c>
    </row>
    <row r="14701" spans="1:9">
      <c r="A14701" s="7">
        <v>14699.5</v>
      </c>
      <c r="B14701" s="7">
        <v>0</v>
      </c>
      <c r="C14701" s="7"/>
      <c r="D14701" s="7"/>
      <c r="E14701" s="7"/>
      <c r="H14701">
        <v>14699.5</v>
      </c>
      <c r="I14701">
        <v>0</v>
      </c>
    </row>
    <row r="14702" spans="1:9">
      <c r="A14702" s="7">
        <v>14700.5</v>
      </c>
      <c r="B14702" s="7">
        <v>0</v>
      </c>
      <c r="C14702" s="7"/>
      <c r="D14702" s="7"/>
      <c r="E14702" s="7"/>
      <c r="H14702">
        <v>14700.5</v>
      </c>
      <c r="I14702">
        <v>0</v>
      </c>
    </row>
    <row r="14703" spans="1:9">
      <c r="A14703" s="7">
        <v>14701.5</v>
      </c>
      <c r="B14703" s="7">
        <v>0</v>
      </c>
      <c r="C14703" s="7"/>
      <c r="D14703" s="7"/>
      <c r="E14703" s="7"/>
      <c r="H14703">
        <v>14701.5</v>
      </c>
      <c r="I14703">
        <v>0</v>
      </c>
    </row>
    <row r="14704" spans="1:9">
      <c r="A14704" s="7">
        <v>14702.5</v>
      </c>
      <c r="B14704" s="7">
        <v>0</v>
      </c>
      <c r="C14704" s="7"/>
      <c r="D14704" s="7"/>
      <c r="E14704" s="7"/>
      <c r="H14704">
        <v>14702.5</v>
      </c>
      <c r="I14704">
        <v>0</v>
      </c>
    </row>
    <row r="14705" spans="1:9">
      <c r="A14705" s="7">
        <v>14703.5</v>
      </c>
      <c r="B14705" s="7">
        <v>0</v>
      </c>
      <c r="C14705" s="7"/>
      <c r="D14705" s="7"/>
      <c r="E14705" s="7"/>
      <c r="H14705">
        <v>14703.5</v>
      </c>
      <c r="I14705">
        <v>0</v>
      </c>
    </row>
    <row r="14706" spans="1:9">
      <c r="A14706" s="7">
        <v>14704.5</v>
      </c>
      <c r="B14706" s="7">
        <v>0</v>
      </c>
      <c r="C14706" s="7"/>
      <c r="D14706" s="7"/>
      <c r="E14706" s="7"/>
      <c r="H14706">
        <v>14704.5</v>
      </c>
      <c r="I14706">
        <v>0</v>
      </c>
    </row>
    <row r="14707" spans="1:9">
      <c r="A14707" s="7">
        <v>14705.5</v>
      </c>
      <c r="B14707" s="7">
        <v>0</v>
      </c>
      <c r="C14707" s="7"/>
      <c r="D14707" s="7"/>
      <c r="E14707" s="7"/>
      <c r="H14707">
        <v>14705.5</v>
      </c>
      <c r="I14707">
        <v>0</v>
      </c>
    </row>
    <row r="14708" spans="1:9">
      <c r="A14708" s="7">
        <v>14706.5</v>
      </c>
      <c r="B14708" s="7">
        <v>0</v>
      </c>
      <c r="C14708" s="7"/>
      <c r="D14708" s="7"/>
      <c r="E14708" s="7"/>
      <c r="H14708">
        <v>14706.5</v>
      </c>
      <c r="I14708">
        <v>0</v>
      </c>
    </row>
    <row r="14709" spans="1:9">
      <c r="A14709" s="7">
        <v>14707.5</v>
      </c>
      <c r="B14709" s="7">
        <v>0</v>
      </c>
      <c r="C14709" s="7"/>
      <c r="D14709" s="7"/>
      <c r="E14709" s="7"/>
      <c r="H14709">
        <v>14707.5</v>
      </c>
      <c r="I14709">
        <v>0</v>
      </c>
    </row>
    <row r="14710" spans="1:9">
      <c r="A14710" s="7">
        <v>14708.5</v>
      </c>
      <c r="B14710" s="7">
        <v>0</v>
      </c>
      <c r="C14710" s="7"/>
      <c r="D14710" s="7"/>
      <c r="E14710" s="7"/>
      <c r="H14710">
        <v>14708.5</v>
      </c>
      <c r="I14710">
        <v>0</v>
      </c>
    </row>
    <row r="14711" spans="1:9">
      <c r="A14711" s="7">
        <v>14709.5</v>
      </c>
      <c r="B14711" s="7">
        <v>0</v>
      </c>
      <c r="C14711" s="7"/>
      <c r="D14711" s="7"/>
      <c r="E14711" s="7"/>
      <c r="H14711">
        <v>14709.5</v>
      </c>
      <c r="I14711">
        <v>0</v>
      </c>
    </row>
    <row r="14712" spans="1:9">
      <c r="A14712" s="7">
        <v>14710.5</v>
      </c>
      <c r="B14712" s="7">
        <v>0</v>
      </c>
      <c r="C14712" s="7"/>
      <c r="D14712" s="7"/>
      <c r="E14712" s="7"/>
      <c r="H14712">
        <v>14710.5</v>
      </c>
      <c r="I14712">
        <v>0</v>
      </c>
    </row>
    <row r="14713" spans="1:9">
      <c r="A14713" s="7">
        <v>14711.5</v>
      </c>
      <c r="B14713" s="7">
        <v>0</v>
      </c>
      <c r="C14713" s="7"/>
      <c r="D14713" s="7"/>
      <c r="E14713" s="7"/>
      <c r="H14713">
        <v>14711.5</v>
      </c>
      <c r="I14713">
        <v>0</v>
      </c>
    </row>
    <row r="14714" spans="1:9">
      <c r="A14714" s="7">
        <v>14712.5</v>
      </c>
      <c r="B14714" s="7">
        <v>0</v>
      </c>
      <c r="C14714" s="7"/>
      <c r="D14714" s="7"/>
      <c r="E14714" s="7"/>
      <c r="H14714">
        <v>14712.5</v>
      </c>
      <c r="I14714">
        <v>0</v>
      </c>
    </row>
    <row r="14715" spans="1:9">
      <c r="A14715" s="7">
        <v>14713.5</v>
      </c>
      <c r="B14715" s="7">
        <v>0</v>
      </c>
      <c r="C14715" s="7"/>
      <c r="D14715" s="7"/>
      <c r="E14715" s="7"/>
      <c r="H14715">
        <v>14713.5</v>
      </c>
      <c r="I14715">
        <v>0</v>
      </c>
    </row>
    <row r="14716" spans="1:9">
      <c r="A14716" s="7">
        <v>14714.5</v>
      </c>
      <c r="B14716" s="7">
        <v>0</v>
      </c>
      <c r="C14716" s="7"/>
      <c r="D14716" s="7"/>
      <c r="E14716" s="7"/>
      <c r="H14716">
        <v>14714.5</v>
      </c>
      <c r="I14716">
        <v>0</v>
      </c>
    </row>
    <row r="14717" spans="1:9">
      <c r="A14717" s="7">
        <v>14715.5</v>
      </c>
      <c r="B14717" s="7">
        <v>0</v>
      </c>
      <c r="C14717" s="7"/>
      <c r="D14717" s="7"/>
      <c r="E14717" s="7"/>
      <c r="H14717">
        <v>14715.5</v>
      </c>
      <c r="I14717">
        <v>0</v>
      </c>
    </row>
    <row r="14718" spans="1:9">
      <c r="A14718" s="7">
        <v>14716.5</v>
      </c>
      <c r="B14718" s="7">
        <v>0</v>
      </c>
      <c r="C14718" s="7"/>
      <c r="D14718" s="7"/>
      <c r="E14718" s="7"/>
      <c r="H14718">
        <v>14716.5</v>
      </c>
      <c r="I14718">
        <v>0</v>
      </c>
    </row>
    <row r="14719" spans="1:9">
      <c r="A14719" s="7">
        <v>14717.5</v>
      </c>
      <c r="B14719" s="7">
        <v>0</v>
      </c>
      <c r="C14719" s="7"/>
      <c r="D14719" s="7"/>
      <c r="E14719" s="7"/>
      <c r="H14719">
        <v>14717.5</v>
      </c>
      <c r="I14719">
        <v>0</v>
      </c>
    </row>
    <row r="14720" spans="1:9">
      <c r="A14720" s="7">
        <v>14718.5</v>
      </c>
      <c r="B14720" s="7">
        <v>0</v>
      </c>
      <c r="C14720" s="7"/>
      <c r="D14720" s="7"/>
      <c r="E14720" s="7"/>
      <c r="H14720">
        <v>14718.5</v>
      </c>
      <c r="I14720">
        <v>0</v>
      </c>
    </row>
    <row r="14721" spans="1:9">
      <c r="A14721" s="7">
        <v>14719.5</v>
      </c>
      <c r="B14721" s="7">
        <v>0</v>
      </c>
      <c r="C14721" s="7"/>
      <c r="D14721" s="7"/>
      <c r="E14721" s="7"/>
      <c r="H14721">
        <v>14719.5</v>
      </c>
      <c r="I14721">
        <v>0</v>
      </c>
    </row>
    <row r="14722" spans="1:9">
      <c r="A14722" s="7">
        <v>14720.5</v>
      </c>
      <c r="B14722" s="7">
        <v>0</v>
      </c>
      <c r="C14722" s="7"/>
      <c r="D14722" s="7"/>
      <c r="E14722" s="7"/>
      <c r="H14722">
        <v>14720.5</v>
      </c>
      <c r="I14722">
        <v>0</v>
      </c>
    </row>
    <row r="14723" spans="1:9">
      <c r="A14723" s="7">
        <v>14721.5</v>
      </c>
      <c r="B14723" s="7">
        <v>0</v>
      </c>
      <c r="C14723" s="7"/>
      <c r="D14723" s="7"/>
      <c r="E14723" s="7"/>
      <c r="H14723">
        <v>14721.5</v>
      </c>
      <c r="I14723">
        <v>0</v>
      </c>
    </row>
    <row r="14724" spans="1:9">
      <c r="A14724" s="7">
        <v>14722.5</v>
      </c>
      <c r="B14724" s="7">
        <v>0</v>
      </c>
      <c r="C14724" s="7"/>
      <c r="D14724" s="7"/>
      <c r="E14724" s="7"/>
      <c r="H14724">
        <v>14722.5</v>
      </c>
      <c r="I14724">
        <v>0</v>
      </c>
    </row>
    <row r="14725" spans="1:9">
      <c r="A14725" s="7">
        <v>14723.5</v>
      </c>
      <c r="B14725" s="7">
        <v>0</v>
      </c>
      <c r="C14725" s="7"/>
      <c r="D14725" s="7"/>
      <c r="E14725" s="7"/>
      <c r="H14725">
        <v>14723.5</v>
      </c>
      <c r="I14725">
        <v>0</v>
      </c>
    </row>
    <row r="14726" spans="1:9">
      <c r="A14726" s="7">
        <v>14724.5</v>
      </c>
      <c r="B14726" s="7">
        <v>0</v>
      </c>
      <c r="C14726" s="7"/>
      <c r="D14726" s="7"/>
      <c r="E14726" s="7"/>
      <c r="H14726">
        <v>14724.5</v>
      </c>
      <c r="I14726">
        <v>0</v>
      </c>
    </row>
    <row r="14727" spans="1:9">
      <c r="A14727" s="7">
        <v>14725.5</v>
      </c>
      <c r="B14727" s="7">
        <v>0</v>
      </c>
      <c r="C14727" s="7"/>
      <c r="D14727" s="7"/>
      <c r="E14727" s="7"/>
      <c r="H14727">
        <v>14725.5</v>
      </c>
      <c r="I14727">
        <v>0</v>
      </c>
    </row>
    <row r="14728" spans="1:9">
      <c r="A14728" s="7">
        <v>14726.5</v>
      </c>
      <c r="B14728" s="7">
        <v>0</v>
      </c>
      <c r="C14728" s="7"/>
      <c r="D14728" s="7"/>
      <c r="E14728" s="7"/>
      <c r="H14728">
        <v>14726.5</v>
      </c>
      <c r="I14728">
        <v>0</v>
      </c>
    </row>
    <row r="14729" spans="1:9">
      <c r="A14729" s="7">
        <v>14727.5</v>
      </c>
      <c r="B14729" s="7">
        <v>0</v>
      </c>
      <c r="C14729" s="7"/>
      <c r="D14729" s="7"/>
      <c r="E14729" s="7"/>
      <c r="H14729">
        <v>14727.5</v>
      </c>
      <c r="I14729">
        <v>0</v>
      </c>
    </row>
    <row r="14730" spans="1:9">
      <c r="A14730" s="7">
        <v>14728.5</v>
      </c>
      <c r="B14730" s="7">
        <v>0</v>
      </c>
      <c r="C14730" s="7"/>
      <c r="D14730" s="7"/>
      <c r="E14730" s="7"/>
      <c r="H14730">
        <v>14728.5</v>
      </c>
      <c r="I14730">
        <v>0</v>
      </c>
    </row>
    <row r="14731" spans="1:9">
      <c r="A14731" s="7">
        <v>14729.5</v>
      </c>
      <c r="B14731" s="7">
        <v>0</v>
      </c>
      <c r="C14731" s="7"/>
      <c r="D14731" s="7"/>
      <c r="E14731" s="7"/>
      <c r="H14731">
        <v>14729.5</v>
      </c>
      <c r="I14731">
        <v>0</v>
      </c>
    </row>
    <row r="14732" spans="1:9">
      <c r="A14732" s="7">
        <v>14730.5</v>
      </c>
      <c r="B14732" s="7">
        <v>0</v>
      </c>
      <c r="C14732" s="7"/>
      <c r="D14732" s="7"/>
      <c r="E14732" s="7"/>
      <c r="H14732">
        <v>14730.5</v>
      </c>
      <c r="I14732">
        <v>0</v>
      </c>
    </row>
    <row r="14733" spans="1:9">
      <c r="A14733" s="7">
        <v>14731.5</v>
      </c>
      <c r="B14733" s="7">
        <v>0</v>
      </c>
      <c r="C14733" s="7"/>
      <c r="D14733" s="7"/>
      <c r="E14733" s="7"/>
      <c r="H14733">
        <v>14731.5</v>
      </c>
      <c r="I14733">
        <v>0</v>
      </c>
    </row>
    <row r="14734" spans="1:9">
      <c r="A14734" s="7">
        <v>14732.5</v>
      </c>
      <c r="B14734" s="7">
        <v>0</v>
      </c>
      <c r="C14734" s="7"/>
      <c r="D14734" s="7"/>
      <c r="E14734" s="7"/>
      <c r="H14734">
        <v>14732.5</v>
      </c>
      <c r="I14734">
        <v>0</v>
      </c>
    </row>
    <row r="14735" spans="1:9">
      <c r="A14735" s="7">
        <v>14733.5</v>
      </c>
      <c r="B14735" s="7">
        <v>0</v>
      </c>
      <c r="C14735" s="7"/>
      <c r="D14735" s="7"/>
      <c r="E14735" s="7"/>
      <c r="H14735">
        <v>14733.5</v>
      </c>
      <c r="I14735">
        <v>0</v>
      </c>
    </row>
    <row r="14736" spans="1:9">
      <c r="A14736" s="7">
        <v>14734.5</v>
      </c>
      <c r="B14736" s="7">
        <v>0</v>
      </c>
      <c r="C14736" s="7"/>
      <c r="D14736" s="7"/>
      <c r="E14736" s="7"/>
      <c r="H14736">
        <v>14734.5</v>
      </c>
      <c r="I14736">
        <v>0</v>
      </c>
    </row>
    <row r="14737" spans="1:9">
      <c r="A14737" s="7">
        <v>14735.5</v>
      </c>
      <c r="B14737" s="7">
        <v>0</v>
      </c>
      <c r="C14737" s="7"/>
      <c r="D14737" s="7"/>
      <c r="E14737" s="7"/>
      <c r="H14737">
        <v>14735.5</v>
      </c>
      <c r="I14737">
        <v>0</v>
      </c>
    </row>
    <row r="14738" spans="1:9">
      <c r="A14738" s="7">
        <v>14736.5</v>
      </c>
      <c r="B14738" s="7">
        <v>0</v>
      </c>
      <c r="C14738" s="7"/>
      <c r="D14738" s="7"/>
      <c r="E14738" s="7"/>
      <c r="H14738">
        <v>14736.5</v>
      </c>
      <c r="I14738">
        <v>0</v>
      </c>
    </row>
    <row r="14739" spans="1:9">
      <c r="A14739" s="7">
        <v>14737.5</v>
      </c>
      <c r="B14739" s="7">
        <v>0</v>
      </c>
      <c r="C14739" s="7"/>
      <c r="D14739" s="7"/>
      <c r="E14739" s="7"/>
      <c r="H14739">
        <v>14737.5</v>
      </c>
      <c r="I14739">
        <v>0</v>
      </c>
    </row>
    <row r="14740" spans="1:9">
      <c r="A14740" s="7">
        <v>14738.5</v>
      </c>
      <c r="B14740" s="7">
        <v>0</v>
      </c>
      <c r="C14740" s="7"/>
      <c r="D14740" s="7"/>
      <c r="E14740" s="7"/>
      <c r="H14740">
        <v>14738.5</v>
      </c>
      <c r="I14740">
        <v>0</v>
      </c>
    </row>
    <row r="14741" spans="1:9">
      <c r="A14741" s="7">
        <v>14739.5</v>
      </c>
      <c r="B14741" s="7">
        <v>0</v>
      </c>
      <c r="C14741" s="7"/>
      <c r="D14741" s="7"/>
      <c r="E14741" s="7"/>
      <c r="H14741">
        <v>14739.5</v>
      </c>
      <c r="I14741">
        <v>0</v>
      </c>
    </row>
    <row r="14742" spans="1:9">
      <c r="A14742" s="7">
        <v>14740.5</v>
      </c>
      <c r="B14742" s="7">
        <v>0</v>
      </c>
      <c r="C14742" s="7"/>
      <c r="D14742" s="7"/>
      <c r="E14742" s="7"/>
      <c r="H14742">
        <v>14740.5</v>
      </c>
      <c r="I14742">
        <v>0</v>
      </c>
    </row>
    <row r="14743" spans="1:9">
      <c r="A14743" s="7">
        <v>14741.5</v>
      </c>
      <c r="B14743" s="7">
        <v>0</v>
      </c>
      <c r="C14743" s="7"/>
      <c r="D14743" s="7"/>
      <c r="E14743" s="7"/>
      <c r="H14743">
        <v>14741.5</v>
      </c>
      <c r="I14743">
        <v>0</v>
      </c>
    </row>
    <row r="14744" spans="1:9">
      <c r="A14744" s="7">
        <v>14742.5</v>
      </c>
      <c r="B14744" s="7">
        <v>0</v>
      </c>
      <c r="C14744" s="7"/>
      <c r="D14744" s="7"/>
      <c r="E14744" s="7"/>
      <c r="H14744">
        <v>14742.5</v>
      </c>
      <c r="I14744">
        <v>0</v>
      </c>
    </row>
    <row r="14745" spans="1:9">
      <c r="A14745" s="7">
        <v>14743.5</v>
      </c>
      <c r="B14745" s="7">
        <v>0</v>
      </c>
      <c r="C14745" s="7"/>
      <c r="D14745" s="7"/>
      <c r="E14745" s="7"/>
      <c r="H14745">
        <v>14743.5</v>
      </c>
      <c r="I14745">
        <v>0</v>
      </c>
    </row>
    <row r="14746" spans="1:9">
      <c r="A14746" s="7">
        <v>14744.5</v>
      </c>
      <c r="B14746" s="7">
        <v>0</v>
      </c>
      <c r="C14746" s="7"/>
      <c r="D14746" s="7"/>
      <c r="E14746" s="7"/>
      <c r="H14746">
        <v>14744.5</v>
      </c>
      <c r="I14746">
        <v>0</v>
      </c>
    </row>
    <row r="14747" spans="1:9">
      <c r="A14747" s="7">
        <v>14745.5</v>
      </c>
      <c r="B14747" s="7">
        <v>0</v>
      </c>
      <c r="C14747" s="7"/>
      <c r="D14747" s="7"/>
      <c r="E14747" s="7"/>
      <c r="H14747">
        <v>14745.5</v>
      </c>
      <c r="I14747">
        <v>0</v>
      </c>
    </row>
    <row r="14748" spans="1:9">
      <c r="A14748" s="7">
        <v>14746.5</v>
      </c>
      <c r="B14748" s="7">
        <v>0</v>
      </c>
      <c r="C14748" s="7"/>
      <c r="D14748" s="7"/>
      <c r="E14748" s="7"/>
      <c r="H14748">
        <v>14746.5</v>
      </c>
      <c r="I14748">
        <v>0</v>
      </c>
    </row>
    <row r="14749" spans="1:9">
      <c r="A14749" s="7">
        <v>14747.5</v>
      </c>
      <c r="B14749" s="7">
        <v>0</v>
      </c>
      <c r="C14749" s="7"/>
      <c r="D14749" s="7"/>
      <c r="E14749" s="7"/>
      <c r="H14749">
        <v>14747.5</v>
      </c>
      <c r="I14749">
        <v>0</v>
      </c>
    </row>
    <row r="14750" spans="1:9">
      <c r="A14750" s="7">
        <v>14748.5</v>
      </c>
      <c r="B14750" s="7">
        <v>0</v>
      </c>
      <c r="C14750" s="7"/>
      <c r="D14750" s="7"/>
      <c r="E14750" s="7"/>
      <c r="H14750">
        <v>14748.5</v>
      </c>
      <c r="I14750">
        <v>0</v>
      </c>
    </row>
    <row r="14751" spans="1:9">
      <c r="A14751" s="7">
        <v>14749.5</v>
      </c>
      <c r="B14751" s="7">
        <v>0</v>
      </c>
      <c r="C14751" s="7"/>
      <c r="D14751" s="7"/>
      <c r="E14751" s="7"/>
      <c r="H14751">
        <v>14749.5</v>
      </c>
      <c r="I14751">
        <v>0</v>
      </c>
    </row>
    <row r="14752" spans="1:9">
      <c r="A14752" s="7">
        <v>14750.5</v>
      </c>
      <c r="B14752" s="7">
        <v>0</v>
      </c>
      <c r="C14752" s="7"/>
      <c r="D14752" s="7"/>
      <c r="E14752" s="7"/>
      <c r="H14752">
        <v>14750.5</v>
      </c>
      <c r="I14752">
        <v>0</v>
      </c>
    </row>
    <row r="14753" spans="1:9">
      <c r="A14753" s="7">
        <v>14751.5</v>
      </c>
      <c r="B14753" s="7">
        <v>0</v>
      </c>
      <c r="C14753" s="7"/>
      <c r="D14753" s="7"/>
      <c r="E14753" s="7"/>
      <c r="H14753">
        <v>14751.5</v>
      </c>
      <c r="I14753">
        <v>0</v>
      </c>
    </row>
    <row r="14754" spans="1:9">
      <c r="A14754" s="7">
        <v>14752.5</v>
      </c>
      <c r="B14754" s="7">
        <v>0</v>
      </c>
      <c r="C14754" s="7"/>
      <c r="D14754" s="7"/>
      <c r="E14754" s="7"/>
      <c r="H14754">
        <v>14752.5</v>
      </c>
      <c r="I14754">
        <v>0</v>
      </c>
    </row>
    <row r="14755" spans="1:9">
      <c r="A14755" s="7">
        <v>14753.5</v>
      </c>
      <c r="B14755" s="7">
        <v>0</v>
      </c>
      <c r="C14755" s="7"/>
      <c r="D14755" s="7"/>
      <c r="E14755" s="7"/>
      <c r="H14755">
        <v>14753.5</v>
      </c>
      <c r="I14755">
        <v>0</v>
      </c>
    </row>
    <row r="14756" spans="1:9">
      <c r="A14756" s="7">
        <v>14754.5</v>
      </c>
      <c r="B14756" s="7">
        <v>0</v>
      </c>
      <c r="C14756" s="7"/>
      <c r="D14756" s="7"/>
      <c r="E14756" s="7"/>
      <c r="H14756">
        <v>14754.5</v>
      </c>
      <c r="I14756">
        <v>0</v>
      </c>
    </row>
    <row r="14757" spans="1:9">
      <c r="A14757" s="7">
        <v>14755.5</v>
      </c>
      <c r="B14757" s="7">
        <v>0</v>
      </c>
      <c r="C14757" s="7"/>
      <c r="D14757" s="7"/>
      <c r="E14757" s="7"/>
      <c r="H14757">
        <v>14755.5</v>
      </c>
      <c r="I14757">
        <v>0</v>
      </c>
    </row>
    <row r="14758" spans="1:9">
      <c r="A14758" s="7">
        <v>14756.5</v>
      </c>
      <c r="B14758" s="7">
        <v>0</v>
      </c>
      <c r="C14758" s="7"/>
      <c r="D14758" s="7"/>
      <c r="E14758" s="7"/>
      <c r="H14758">
        <v>14756.5</v>
      </c>
      <c r="I14758">
        <v>0</v>
      </c>
    </row>
    <row r="14759" spans="1:9">
      <c r="A14759" s="7">
        <v>14757.5</v>
      </c>
      <c r="B14759" s="7">
        <v>0</v>
      </c>
      <c r="C14759" s="7"/>
      <c r="D14759" s="7"/>
      <c r="E14759" s="7"/>
      <c r="H14759">
        <v>14757.5</v>
      </c>
      <c r="I14759">
        <v>0</v>
      </c>
    </row>
    <row r="14760" spans="1:9">
      <c r="A14760" s="7">
        <v>14758.5</v>
      </c>
      <c r="B14760" s="7">
        <v>0</v>
      </c>
      <c r="C14760" s="7"/>
      <c r="D14760" s="7"/>
      <c r="E14760" s="7"/>
      <c r="H14760">
        <v>14758.5</v>
      </c>
      <c r="I14760">
        <v>0</v>
      </c>
    </row>
    <row r="14761" spans="1:9">
      <c r="A14761" s="7">
        <v>14759.5</v>
      </c>
      <c r="B14761" s="7">
        <v>0</v>
      </c>
      <c r="C14761" s="7"/>
      <c r="D14761" s="7"/>
      <c r="E14761" s="7"/>
      <c r="H14761">
        <v>14759.5</v>
      </c>
      <c r="I14761">
        <v>0</v>
      </c>
    </row>
    <row r="14762" spans="1:9">
      <c r="A14762" s="7">
        <v>14760.5</v>
      </c>
      <c r="B14762" s="7">
        <v>0</v>
      </c>
      <c r="C14762" s="7"/>
      <c r="D14762" s="7"/>
      <c r="E14762" s="7"/>
      <c r="H14762">
        <v>14760.5</v>
      </c>
      <c r="I14762">
        <v>0</v>
      </c>
    </row>
    <row r="14763" spans="1:9">
      <c r="A14763" s="7">
        <v>14761.5</v>
      </c>
      <c r="B14763" s="7">
        <v>0</v>
      </c>
      <c r="C14763" s="7"/>
      <c r="D14763" s="7"/>
      <c r="E14763" s="7"/>
      <c r="H14763">
        <v>14761.5</v>
      </c>
      <c r="I14763">
        <v>0</v>
      </c>
    </row>
    <row r="14764" spans="1:9">
      <c r="A14764" s="7">
        <v>14762.5</v>
      </c>
      <c r="B14764" s="7">
        <v>0</v>
      </c>
      <c r="C14764" s="7"/>
      <c r="D14764" s="7"/>
      <c r="E14764" s="7"/>
      <c r="H14764">
        <v>14762.5</v>
      </c>
      <c r="I14764">
        <v>0</v>
      </c>
    </row>
    <row r="14765" spans="1:9">
      <c r="A14765" s="7">
        <v>14763.5</v>
      </c>
      <c r="B14765" s="7">
        <v>0</v>
      </c>
      <c r="C14765" s="7"/>
      <c r="D14765" s="7"/>
      <c r="E14765" s="7"/>
      <c r="H14765">
        <v>14763.5</v>
      </c>
      <c r="I14765">
        <v>0</v>
      </c>
    </row>
    <row r="14766" spans="1:9">
      <c r="A14766" s="7">
        <v>14764.5</v>
      </c>
      <c r="B14766" s="7">
        <v>0</v>
      </c>
      <c r="C14766" s="7"/>
      <c r="D14766" s="7"/>
      <c r="E14766" s="7"/>
      <c r="H14766">
        <v>14764.5</v>
      </c>
      <c r="I14766">
        <v>0</v>
      </c>
    </row>
    <row r="14767" spans="1:9">
      <c r="A14767" s="7">
        <v>14765.5</v>
      </c>
      <c r="B14767" s="7">
        <v>0</v>
      </c>
      <c r="C14767" s="7"/>
      <c r="D14767" s="7"/>
      <c r="E14767" s="7"/>
      <c r="H14767">
        <v>14765.5</v>
      </c>
      <c r="I14767">
        <v>0</v>
      </c>
    </row>
    <row r="14768" spans="1:9">
      <c r="A14768" s="7">
        <v>14766.5</v>
      </c>
      <c r="B14768" s="7">
        <v>0</v>
      </c>
      <c r="C14768" s="7"/>
      <c r="D14768" s="7"/>
      <c r="E14768" s="7"/>
      <c r="H14768">
        <v>14766.5</v>
      </c>
      <c r="I14768">
        <v>0</v>
      </c>
    </row>
    <row r="14769" spans="1:9">
      <c r="A14769" s="7">
        <v>14767.5</v>
      </c>
      <c r="B14769" s="7">
        <v>0</v>
      </c>
      <c r="C14769" s="7"/>
      <c r="D14769" s="7"/>
      <c r="E14769" s="7"/>
      <c r="H14769">
        <v>14767.5</v>
      </c>
      <c r="I14769">
        <v>0</v>
      </c>
    </row>
    <row r="14770" spans="1:9">
      <c r="A14770" s="7">
        <v>14768.5</v>
      </c>
      <c r="B14770" s="7">
        <v>0</v>
      </c>
      <c r="C14770" s="7"/>
      <c r="D14770" s="7"/>
      <c r="E14770" s="7"/>
      <c r="H14770">
        <v>14768.5</v>
      </c>
      <c r="I14770">
        <v>0</v>
      </c>
    </row>
    <row r="14771" spans="1:9">
      <c r="A14771" s="7">
        <v>14769.5</v>
      </c>
      <c r="B14771" s="7">
        <v>0</v>
      </c>
      <c r="C14771" s="7"/>
      <c r="D14771" s="7"/>
      <c r="E14771" s="7"/>
      <c r="H14771">
        <v>14769.5</v>
      </c>
      <c r="I14771">
        <v>0</v>
      </c>
    </row>
    <row r="14772" spans="1:9">
      <c r="A14772" s="7">
        <v>14770.5</v>
      </c>
      <c r="B14772" s="7">
        <v>0</v>
      </c>
      <c r="C14772" s="7"/>
      <c r="D14772" s="7"/>
      <c r="E14772" s="7"/>
      <c r="H14772">
        <v>14770.5</v>
      </c>
      <c r="I14772">
        <v>0</v>
      </c>
    </row>
    <row r="14773" spans="1:9">
      <c r="A14773" s="7">
        <v>14771.5</v>
      </c>
      <c r="B14773" s="7">
        <v>0</v>
      </c>
      <c r="C14773" s="7"/>
      <c r="D14773" s="7"/>
      <c r="E14773" s="7"/>
      <c r="H14773">
        <v>14771.5</v>
      </c>
      <c r="I14773">
        <v>0</v>
      </c>
    </row>
    <row r="14774" spans="1:9">
      <c r="A14774" s="7">
        <v>14772.5</v>
      </c>
      <c r="B14774" s="7">
        <v>0</v>
      </c>
      <c r="C14774" s="7"/>
      <c r="D14774" s="7"/>
      <c r="E14774" s="7"/>
      <c r="H14774">
        <v>14772.5</v>
      </c>
      <c r="I14774">
        <v>0</v>
      </c>
    </row>
    <row r="14775" spans="1:9">
      <c r="A14775" s="7">
        <v>14773.5</v>
      </c>
      <c r="B14775" s="7">
        <v>0</v>
      </c>
      <c r="C14775" s="7"/>
      <c r="D14775" s="7"/>
      <c r="E14775" s="7"/>
      <c r="H14775">
        <v>14773.5</v>
      </c>
      <c r="I14775">
        <v>0</v>
      </c>
    </row>
    <row r="14776" spans="1:9">
      <c r="A14776" s="7">
        <v>14774.5</v>
      </c>
      <c r="B14776" s="7">
        <v>0</v>
      </c>
      <c r="C14776" s="7"/>
      <c r="D14776" s="7"/>
      <c r="E14776" s="7"/>
      <c r="H14776">
        <v>14774.5</v>
      </c>
      <c r="I14776">
        <v>0</v>
      </c>
    </row>
    <row r="14777" spans="1:9">
      <c r="A14777" s="7">
        <v>14775.5</v>
      </c>
      <c r="B14777" s="7">
        <v>0</v>
      </c>
      <c r="C14777" s="7"/>
      <c r="D14777" s="7"/>
      <c r="E14777" s="7"/>
      <c r="H14777">
        <v>14775.5</v>
      </c>
      <c r="I14777">
        <v>0</v>
      </c>
    </row>
    <row r="14778" spans="1:9">
      <c r="A14778" s="7">
        <v>14776.5</v>
      </c>
      <c r="B14778" s="7">
        <v>0</v>
      </c>
      <c r="C14778" s="7"/>
      <c r="D14778" s="7"/>
      <c r="E14778" s="7"/>
      <c r="H14778">
        <v>14776.5</v>
      </c>
      <c r="I14778">
        <v>0</v>
      </c>
    </row>
    <row r="14779" spans="1:9">
      <c r="A14779" s="7">
        <v>14777.5</v>
      </c>
      <c r="B14779" s="7">
        <v>0</v>
      </c>
      <c r="C14779" s="7"/>
      <c r="D14779" s="7"/>
      <c r="E14779" s="7"/>
      <c r="H14779">
        <v>14777.5</v>
      </c>
      <c r="I14779">
        <v>0</v>
      </c>
    </row>
    <row r="14780" spans="1:9">
      <c r="A14780" s="7">
        <v>14778.5</v>
      </c>
      <c r="B14780" s="7">
        <v>0</v>
      </c>
      <c r="C14780" s="7"/>
      <c r="D14780" s="7"/>
      <c r="E14780" s="7"/>
      <c r="H14780">
        <v>14778.5</v>
      </c>
      <c r="I14780">
        <v>0</v>
      </c>
    </row>
    <row r="14781" spans="1:9">
      <c r="A14781" s="7">
        <v>14779.5</v>
      </c>
      <c r="B14781" s="7">
        <v>0</v>
      </c>
      <c r="C14781" s="7"/>
      <c r="D14781" s="7"/>
      <c r="E14781" s="7"/>
      <c r="H14781">
        <v>14779.5</v>
      </c>
      <c r="I14781">
        <v>0</v>
      </c>
    </row>
    <row r="14782" spans="1:9">
      <c r="A14782" s="7">
        <v>14780.5</v>
      </c>
      <c r="B14782" s="7">
        <v>0</v>
      </c>
      <c r="C14782" s="7"/>
      <c r="D14782" s="7"/>
      <c r="E14782" s="7"/>
      <c r="H14782">
        <v>14780.5</v>
      </c>
      <c r="I14782">
        <v>0</v>
      </c>
    </row>
    <row r="14783" spans="1:9">
      <c r="A14783" s="7">
        <v>14781.5</v>
      </c>
      <c r="B14783" s="7">
        <v>0</v>
      </c>
      <c r="C14783" s="7"/>
      <c r="D14783" s="7"/>
      <c r="E14783" s="7"/>
      <c r="H14783">
        <v>14781.5</v>
      </c>
      <c r="I14783">
        <v>0</v>
      </c>
    </row>
    <row r="14784" spans="1:9">
      <c r="A14784" s="7">
        <v>14782.5</v>
      </c>
      <c r="B14784" s="7">
        <v>0</v>
      </c>
      <c r="C14784" s="7"/>
      <c r="D14784" s="7"/>
      <c r="E14784" s="7"/>
      <c r="H14784">
        <v>14782.5</v>
      </c>
      <c r="I14784">
        <v>0</v>
      </c>
    </row>
    <row r="14785" spans="1:9">
      <c r="A14785" s="7">
        <v>14783.5</v>
      </c>
      <c r="B14785" s="7">
        <v>0</v>
      </c>
      <c r="C14785" s="7"/>
      <c r="D14785" s="7"/>
      <c r="E14785" s="7"/>
      <c r="H14785">
        <v>14783.5</v>
      </c>
      <c r="I14785">
        <v>0</v>
      </c>
    </row>
    <row r="14786" spans="1:9">
      <c r="A14786" s="7">
        <v>14784.5</v>
      </c>
      <c r="B14786" s="7">
        <v>0</v>
      </c>
      <c r="C14786" s="7"/>
      <c r="D14786" s="7"/>
      <c r="E14786" s="7"/>
      <c r="H14786">
        <v>14784.5</v>
      </c>
      <c r="I14786">
        <v>0</v>
      </c>
    </row>
    <row r="14787" spans="1:9">
      <c r="A14787" s="7">
        <v>14785.5</v>
      </c>
      <c r="B14787" s="7">
        <v>0</v>
      </c>
      <c r="C14787" s="7"/>
      <c r="D14787" s="7"/>
      <c r="E14787" s="7"/>
      <c r="H14787">
        <v>14785.5</v>
      </c>
      <c r="I14787">
        <v>0</v>
      </c>
    </row>
    <row r="14788" spans="1:9">
      <c r="A14788" s="7">
        <v>14786.5</v>
      </c>
      <c r="B14788" s="7">
        <v>0</v>
      </c>
      <c r="C14788" s="7"/>
      <c r="D14788" s="7"/>
      <c r="E14788" s="7"/>
      <c r="H14788">
        <v>14786.5</v>
      </c>
      <c r="I14788">
        <v>0</v>
      </c>
    </row>
    <row r="14789" spans="1:9">
      <c r="A14789" s="7">
        <v>14787.5</v>
      </c>
      <c r="B14789" s="7">
        <v>0</v>
      </c>
      <c r="C14789" s="7"/>
      <c r="D14789" s="7"/>
      <c r="E14789" s="7"/>
      <c r="H14789">
        <v>14787.5</v>
      </c>
      <c r="I14789">
        <v>0</v>
      </c>
    </row>
    <row r="14790" spans="1:9">
      <c r="A14790" s="7">
        <v>14788.5</v>
      </c>
      <c r="B14790" s="7">
        <v>0</v>
      </c>
      <c r="C14790" s="7"/>
      <c r="D14790" s="7"/>
      <c r="E14790" s="7"/>
      <c r="H14790">
        <v>14788.5</v>
      </c>
      <c r="I14790">
        <v>0</v>
      </c>
    </row>
    <row r="14791" spans="1:9">
      <c r="A14791" s="7">
        <v>14789.5</v>
      </c>
      <c r="B14791" s="7">
        <v>0</v>
      </c>
      <c r="C14791" s="7"/>
      <c r="D14791" s="7"/>
      <c r="E14791" s="7"/>
      <c r="H14791">
        <v>14789.5</v>
      </c>
      <c r="I14791">
        <v>0</v>
      </c>
    </row>
    <row r="14792" spans="1:9">
      <c r="A14792" s="7">
        <v>14790.5</v>
      </c>
      <c r="B14792" s="7">
        <v>0</v>
      </c>
      <c r="C14792" s="7"/>
      <c r="D14792" s="7"/>
      <c r="E14792" s="7"/>
      <c r="H14792">
        <v>14790.5</v>
      </c>
      <c r="I14792">
        <v>0</v>
      </c>
    </row>
    <row r="14793" spans="1:9">
      <c r="A14793" s="7">
        <v>14791.5</v>
      </c>
      <c r="B14793" s="7">
        <v>0</v>
      </c>
      <c r="C14793" s="7"/>
      <c r="D14793" s="7"/>
      <c r="E14793" s="7"/>
      <c r="H14793">
        <v>14791.5</v>
      </c>
      <c r="I14793">
        <v>0</v>
      </c>
    </row>
    <row r="14794" spans="1:9">
      <c r="A14794" s="7">
        <v>14792.5</v>
      </c>
      <c r="B14794" s="7">
        <v>0</v>
      </c>
      <c r="C14794" s="7"/>
      <c r="D14794" s="7"/>
      <c r="E14794" s="7"/>
      <c r="H14794">
        <v>14792.5</v>
      </c>
      <c r="I14794">
        <v>0</v>
      </c>
    </row>
    <row r="14795" spans="1:9">
      <c r="A14795" s="7">
        <v>14793.5</v>
      </c>
      <c r="B14795" s="7">
        <v>0</v>
      </c>
      <c r="C14795" s="7"/>
      <c r="D14795" s="7"/>
      <c r="E14795" s="7"/>
      <c r="H14795">
        <v>14793.5</v>
      </c>
      <c r="I14795">
        <v>0</v>
      </c>
    </row>
    <row r="14796" spans="1:9">
      <c r="A14796" s="7">
        <v>14794.5</v>
      </c>
      <c r="B14796" s="7">
        <v>0</v>
      </c>
      <c r="C14796" s="7"/>
      <c r="D14796" s="7"/>
      <c r="E14796" s="7"/>
      <c r="H14796">
        <v>14794.5</v>
      </c>
      <c r="I14796">
        <v>0</v>
      </c>
    </row>
    <row r="14797" spans="1:9">
      <c r="A14797" s="7">
        <v>14795.5</v>
      </c>
      <c r="B14797" s="7">
        <v>0</v>
      </c>
      <c r="C14797" s="7"/>
      <c r="D14797" s="7"/>
      <c r="E14797" s="7"/>
      <c r="H14797">
        <v>14795.5</v>
      </c>
      <c r="I14797">
        <v>0</v>
      </c>
    </row>
    <row r="14798" spans="1:9">
      <c r="A14798" s="7">
        <v>14796.5</v>
      </c>
      <c r="B14798" s="7">
        <v>0</v>
      </c>
      <c r="C14798" s="7"/>
      <c r="D14798" s="7"/>
      <c r="E14798" s="7"/>
      <c r="H14798">
        <v>14796.5</v>
      </c>
      <c r="I14798">
        <v>0</v>
      </c>
    </row>
    <row r="14799" spans="1:9">
      <c r="A14799" s="7">
        <v>14797.5</v>
      </c>
      <c r="B14799" s="7">
        <v>0</v>
      </c>
      <c r="C14799" s="7"/>
      <c r="D14799" s="7"/>
      <c r="E14799" s="7"/>
      <c r="H14799">
        <v>14797.5</v>
      </c>
      <c r="I14799">
        <v>0</v>
      </c>
    </row>
    <row r="14800" spans="1:9">
      <c r="A14800" s="7">
        <v>14798.5</v>
      </c>
      <c r="B14800" s="7">
        <v>0</v>
      </c>
      <c r="C14800" s="7"/>
      <c r="D14800" s="7"/>
      <c r="E14800" s="7"/>
      <c r="H14800">
        <v>14798.5</v>
      </c>
      <c r="I14800">
        <v>0</v>
      </c>
    </row>
    <row r="14801" spans="1:9">
      <c r="A14801" s="7">
        <v>14799.5</v>
      </c>
      <c r="B14801" s="7">
        <v>0</v>
      </c>
      <c r="C14801" s="7"/>
      <c r="D14801" s="7"/>
      <c r="E14801" s="7"/>
      <c r="H14801">
        <v>14799.5</v>
      </c>
      <c r="I14801">
        <v>0</v>
      </c>
    </row>
    <row r="14802" spans="1:9">
      <c r="A14802" s="7">
        <v>14800.5</v>
      </c>
      <c r="B14802" s="7">
        <v>0</v>
      </c>
      <c r="C14802" s="7"/>
      <c r="D14802" s="7"/>
      <c r="E14802" s="7"/>
      <c r="H14802">
        <v>14800.5</v>
      </c>
      <c r="I14802">
        <v>0</v>
      </c>
    </row>
    <row r="14803" spans="1:9">
      <c r="A14803" s="7">
        <v>14801.5</v>
      </c>
      <c r="B14803" s="7">
        <v>0</v>
      </c>
      <c r="C14803" s="7"/>
      <c r="D14803" s="7"/>
      <c r="E14803" s="7"/>
      <c r="H14803">
        <v>14801.5</v>
      </c>
      <c r="I14803">
        <v>0</v>
      </c>
    </row>
    <row r="14804" spans="1:9">
      <c r="A14804" s="7">
        <v>14802.5</v>
      </c>
      <c r="B14804" s="7">
        <v>0</v>
      </c>
      <c r="C14804" s="7"/>
      <c r="D14804" s="7"/>
      <c r="E14804" s="7"/>
      <c r="H14804">
        <v>14802.5</v>
      </c>
      <c r="I14804">
        <v>0</v>
      </c>
    </row>
    <row r="14805" spans="1:9">
      <c r="A14805" s="7">
        <v>14803.5</v>
      </c>
      <c r="B14805" s="7">
        <v>0</v>
      </c>
      <c r="C14805" s="7"/>
      <c r="D14805" s="7"/>
      <c r="E14805" s="7"/>
      <c r="H14805">
        <v>14803.5</v>
      </c>
      <c r="I14805">
        <v>0</v>
      </c>
    </row>
    <row r="14806" spans="1:9">
      <c r="A14806" s="7">
        <v>14804.5</v>
      </c>
      <c r="B14806" s="7">
        <v>0</v>
      </c>
      <c r="C14806" s="7"/>
      <c r="D14806" s="7"/>
      <c r="E14806" s="7"/>
      <c r="H14806">
        <v>14804.5</v>
      </c>
      <c r="I14806">
        <v>0</v>
      </c>
    </row>
    <row r="14807" spans="1:9">
      <c r="A14807" s="7">
        <v>14805.5</v>
      </c>
      <c r="B14807" s="7">
        <v>0</v>
      </c>
      <c r="C14807" s="7"/>
      <c r="D14807" s="7"/>
      <c r="E14807" s="7"/>
      <c r="H14807">
        <v>14805.5</v>
      </c>
      <c r="I14807">
        <v>0</v>
      </c>
    </row>
    <row r="14808" spans="1:9">
      <c r="A14808" s="7">
        <v>14806.5</v>
      </c>
      <c r="B14808" s="7">
        <v>0</v>
      </c>
      <c r="C14808" s="7"/>
      <c r="D14808" s="7"/>
      <c r="E14808" s="7"/>
      <c r="H14808">
        <v>14806.5</v>
      </c>
      <c r="I14808">
        <v>0</v>
      </c>
    </row>
    <row r="14809" spans="1:9">
      <c r="A14809" s="7">
        <v>14807.5</v>
      </c>
      <c r="B14809" s="7">
        <v>0</v>
      </c>
      <c r="C14809" s="7"/>
      <c r="D14809" s="7"/>
      <c r="E14809" s="7"/>
      <c r="H14809">
        <v>14807.5</v>
      </c>
      <c r="I14809">
        <v>0</v>
      </c>
    </row>
    <row r="14810" spans="1:9">
      <c r="A14810" s="7">
        <v>14808.5</v>
      </c>
      <c r="B14810" s="7">
        <v>0</v>
      </c>
      <c r="C14810" s="7"/>
      <c r="D14810" s="7"/>
      <c r="E14810" s="7"/>
      <c r="H14810">
        <v>14808.5</v>
      </c>
      <c r="I14810">
        <v>0</v>
      </c>
    </row>
    <row r="14811" spans="1:9">
      <c r="A14811" s="7">
        <v>14809.5</v>
      </c>
      <c r="B14811" s="7">
        <v>0</v>
      </c>
      <c r="C14811" s="7"/>
      <c r="D14811" s="7"/>
      <c r="E14811" s="7"/>
      <c r="H14811">
        <v>14809.5</v>
      </c>
      <c r="I14811">
        <v>0</v>
      </c>
    </row>
    <row r="14812" spans="1:9">
      <c r="A14812" s="7">
        <v>14810.5</v>
      </c>
      <c r="B14812" s="7">
        <v>0</v>
      </c>
      <c r="C14812" s="7"/>
      <c r="D14812" s="7"/>
      <c r="E14812" s="7"/>
      <c r="H14812">
        <v>14810.5</v>
      </c>
      <c r="I14812">
        <v>0</v>
      </c>
    </row>
    <row r="14813" spans="1:9">
      <c r="A14813" s="7">
        <v>14811.5</v>
      </c>
      <c r="B14813" s="7">
        <v>0</v>
      </c>
      <c r="C14813" s="7"/>
      <c r="D14813" s="7"/>
      <c r="E14813" s="7"/>
      <c r="H14813">
        <v>14811.5</v>
      </c>
      <c r="I14813">
        <v>0</v>
      </c>
    </row>
    <row r="14814" spans="1:9">
      <c r="A14814" s="7">
        <v>14812.5</v>
      </c>
      <c r="B14814" s="7">
        <v>0</v>
      </c>
      <c r="C14814" s="7"/>
      <c r="D14814" s="7"/>
      <c r="E14814" s="7"/>
      <c r="H14814">
        <v>14812.5</v>
      </c>
      <c r="I14814">
        <v>0</v>
      </c>
    </row>
    <row r="14815" spans="1:9">
      <c r="A14815" s="7">
        <v>14813.5</v>
      </c>
      <c r="B14815" s="7">
        <v>0</v>
      </c>
      <c r="C14815" s="7"/>
      <c r="D14815" s="7"/>
      <c r="E14815" s="7"/>
      <c r="H14815">
        <v>14813.5</v>
      </c>
      <c r="I14815">
        <v>0</v>
      </c>
    </row>
    <row r="14816" spans="1:9">
      <c r="A14816" s="7">
        <v>14814.5</v>
      </c>
      <c r="B14816" s="7">
        <v>0</v>
      </c>
      <c r="C14816" s="7"/>
      <c r="D14816" s="7"/>
      <c r="E14816" s="7"/>
      <c r="H14816">
        <v>14814.5</v>
      </c>
      <c r="I14816">
        <v>0</v>
      </c>
    </row>
    <row r="14817" spans="1:9">
      <c r="A14817" s="7">
        <v>14815.5</v>
      </c>
      <c r="B14817" s="7">
        <v>0</v>
      </c>
      <c r="C14817" s="7"/>
      <c r="D14817" s="7"/>
      <c r="E14817" s="7"/>
      <c r="H14817">
        <v>14815.5</v>
      </c>
      <c r="I14817">
        <v>0</v>
      </c>
    </row>
    <row r="14818" spans="1:9">
      <c r="A14818" s="7">
        <v>14816.5</v>
      </c>
      <c r="B14818" s="7">
        <v>0</v>
      </c>
      <c r="C14818" s="7"/>
      <c r="D14818" s="7"/>
      <c r="E14818" s="7"/>
      <c r="H14818">
        <v>14816.5</v>
      </c>
      <c r="I14818">
        <v>0</v>
      </c>
    </row>
    <row r="14819" spans="1:9">
      <c r="A14819" s="7">
        <v>14817.5</v>
      </c>
      <c r="B14819" s="7">
        <v>0</v>
      </c>
      <c r="C14819" s="7"/>
      <c r="D14819" s="7"/>
      <c r="E14819" s="7"/>
      <c r="H14819">
        <v>14817.5</v>
      </c>
      <c r="I14819">
        <v>0</v>
      </c>
    </row>
    <row r="14820" spans="1:9">
      <c r="A14820" s="7">
        <v>14818.5</v>
      </c>
      <c r="B14820" s="7">
        <v>0</v>
      </c>
      <c r="C14820" s="7"/>
      <c r="D14820" s="7"/>
      <c r="E14820" s="7"/>
      <c r="H14820">
        <v>14818.5</v>
      </c>
      <c r="I14820">
        <v>0</v>
      </c>
    </row>
    <row r="14821" spans="1:9">
      <c r="A14821" s="7">
        <v>14819.5</v>
      </c>
      <c r="B14821" s="7">
        <v>0</v>
      </c>
      <c r="C14821" s="7"/>
      <c r="D14821" s="7"/>
      <c r="E14821" s="7"/>
      <c r="H14821">
        <v>14819.5</v>
      </c>
      <c r="I14821">
        <v>0</v>
      </c>
    </row>
    <row r="14822" spans="1:9">
      <c r="A14822" s="7">
        <v>14820.5</v>
      </c>
      <c r="B14822" s="7">
        <v>0</v>
      </c>
      <c r="C14822" s="7"/>
      <c r="D14822" s="7"/>
      <c r="E14822" s="7"/>
      <c r="H14822">
        <v>14820.5</v>
      </c>
      <c r="I14822">
        <v>0</v>
      </c>
    </row>
    <row r="14823" spans="1:9">
      <c r="A14823" s="7">
        <v>14821.5</v>
      </c>
      <c r="B14823" s="7">
        <v>0</v>
      </c>
      <c r="C14823" s="7"/>
      <c r="D14823" s="7"/>
      <c r="E14823" s="7"/>
      <c r="H14823">
        <v>14821.5</v>
      </c>
      <c r="I14823">
        <v>0</v>
      </c>
    </row>
    <row r="14824" spans="1:9">
      <c r="A14824" s="7">
        <v>14822.5</v>
      </c>
      <c r="B14824" s="7">
        <v>0</v>
      </c>
      <c r="C14824" s="7"/>
      <c r="D14824" s="7"/>
      <c r="E14824" s="7"/>
      <c r="H14824">
        <v>14822.5</v>
      </c>
      <c r="I14824">
        <v>0</v>
      </c>
    </row>
    <row r="14825" spans="1:9">
      <c r="A14825" s="7">
        <v>14823.5</v>
      </c>
      <c r="B14825" s="7">
        <v>0</v>
      </c>
      <c r="C14825" s="7"/>
      <c r="D14825" s="7"/>
      <c r="E14825" s="7"/>
      <c r="H14825">
        <v>14823.5</v>
      </c>
      <c r="I14825">
        <v>0</v>
      </c>
    </row>
    <row r="14826" spans="1:9">
      <c r="A14826" s="7">
        <v>14824.5</v>
      </c>
      <c r="B14826" s="7">
        <v>0</v>
      </c>
      <c r="C14826" s="7"/>
      <c r="D14826" s="7"/>
      <c r="E14826" s="7"/>
      <c r="H14826">
        <v>14824.5</v>
      </c>
      <c r="I14826">
        <v>0</v>
      </c>
    </row>
    <row r="14827" spans="1:9">
      <c r="A14827" s="7">
        <v>14825.5</v>
      </c>
      <c r="B14827" s="7">
        <v>0</v>
      </c>
      <c r="C14827" s="7"/>
      <c r="D14827" s="7"/>
      <c r="E14827" s="7"/>
      <c r="H14827">
        <v>14825.5</v>
      </c>
      <c r="I14827">
        <v>0</v>
      </c>
    </row>
    <row r="14828" spans="1:9">
      <c r="A14828" s="7">
        <v>14826.5</v>
      </c>
      <c r="B14828" s="7">
        <v>0</v>
      </c>
      <c r="C14828" s="7"/>
      <c r="D14828" s="7"/>
      <c r="E14828" s="7"/>
      <c r="H14828">
        <v>14826.5</v>
      </c>
      <c r="I14828">
        <v>0</v>
      </c>
    </row>
    <row r="14829" spans="1:9">
      <c r="A14829" s="7">
        <v>14827.5</v>
      </c>
      <c r="B14829" s="7">
        <v>0</v>
      </c>
      <c r="C14829" s="7"/>
      <c r="D14829" s="7"/>
      <c r="E14829" s="7"/>
      <c r="H14829">
        <v>14827.5</v>
      </c>
      <c r="I14829">
        <v>0</v>
      </c>
    </row>
    <row r="14830" spans="1:9">
      <c r="A14830" s="7">
        <v>14828.5</v>
      </c>
      <c r="B14830" s="7">
        <v>0</v>
      </c>
      <c r="C14830" s="7"/>
      <c r="D14830" s="7"/>
      <c r="E14830" s="7"/>
      <c r="H14830">
        <v>14828.5</v>
      </c>
      <c r="I14830">
        <v>0</v>
      </c>
    </row>
    <row r="14831" spans="1:9">
      <c r="A14831" s="7">
        <v>14829.5</v>
      </c>
      <c r="B14831" s="7">
        <v>0</v>
      </c>
      <c r="C14831" s="7"/>
      <c r="D14831" s="7"/>
      <c r="E14831" s="7"/>
      <c r="H14831">
        <v>14829.5</v>
      </c>
      <c r="I14831">
        <v>0</v>
      </c>
    </row>
    <row r="14832" spans="1:9">
      <c r="A14832" s="7">
        <v>14830.5</v>
      </c>
      <c r="B14832" s="7">
        <v>0</v>
      </c>
      <c r="C14832" s="7"/>
      <c r="D14832" s="7"/>
      <c r="E14832" s="7"/>
      <c r="H14832">
        <v>14830.5</v>
      </c>
      <c r="I14832">
        <v>0</v>
      </c>
    </row>
    <row r="14833" spans="1:9">
      <c r="A14833" s="7">
        <v>14831.5</v>
      </c>
      <c r="B14833" s="7">
        <v>0</v>
      </c>
      <c r="C14833" s="7"/>
      <c r="D14833" s="7"/>
      <c r="E14833" s="7"/>
      <c r="H14833">
        <v>14831.5</v>
      </c>
      <c r="I14833">
        <v>0</v>
      </c>
    </row>
    <row r="14834" spans="1:9">
      <c r="A14834" s="7">
        <v>14832.5</v>
      </c>
      <c r="B14834" s="7">
        <v>0</v>
      </c>
      <c r="C14834" s="7"/>
      <c r="D14834" s="7"/>
      <c r="E14834" s="7"/>
      <c r="H14834">
        <v>14832.5</v>
      </c>
      <c r="I14834">
        <v>0</v>
      </c>
    </row>
    <row r="14835" spans="1:9">
      <c r="A14835" s="7">
        <v>14833.5</v>
      </c>
      <c r="B14835" s="7">
        <v>0</v>
      </c>
      <c r="C14835" s="7"/>
      <c r="D14835" s="7"/>
      <c r="E14835" s="7"/>
      <c r="H14835">
        <v>14833.5</v>
      </c>
      <c r="I14835">
        <v>0</v>
      </c>
    </row>
    <row r="14836" spans="1:9">
      <c r="A14836" s="7">
        <v>14834.5</v>
      </c>
      <c r="B14836" s="7">
        <v>0</v>
      </c>
      <c r="C14836" s="7"/>
      <c r="D14836" s="7"/>
      <c r="E14836" s="7"/>
      <c r="H14836">
        <v>14834.5</v>
      </c>
      <c r="I14836">
        <v>0</v>
      </c>
    </row>
    <row r="14837" spans="1:9">
      <c r="A14837" s="7">
        <v>14835.5</v>
      </c>
      <c r="B14837" s="7">
        <v>0</v>
      </c>
      <c r="C14837" s="7"/>
      <c r="D14837" s="7"/>
      <c r="E14837" s="7"/>
      <c r="H14837">
        <v>14835.5</v>
      </c>
      <c r="I14837">
        <v>0</v>
      </c>
    </row>
    <row r="14838" spans="1:9">
      <c r="A14838" s="7">
        <v>14836.5</v>
      </c>
      <c r="B14838" s="7">
        <v>0</v>
      </c>
      <c r="C14838" s="7"/>
      <c r="D14838" s="7"/>
      <c r="E14838" s="7"/>
      <c r="H14838">
        <v>14836.5</v>
      </c>
      <c r="I14838">
        <v>0</v>
      </c>
    </row>
    <row r="14839" spans="1:9">
      <c r="A14839" s="7">
        <v>14837.5</v>
      </c>
      <c r="B14839" s="7">
        <v>0</v>
      </c>
      <c r="C14839" s="7"/>
      <c r="D14839" s="7"/>
      <c r="E14839" s="7"/>
      <c r="H14839">
        <v>14837.5</v>
      </c>
      <c r="I14839">
        <v>0</v>
      </c>
    </row>
    <row r="14840" spans="1:9">
      <c r="A14840" s="7">
        <v>14838.5</v>
      </c>
      <c r="B14840" s="7">
        <v>0</v>
      </c>
      <c r="C14840" s="7"/>
      <c r="D14840" s="7"/>
      <c r="E14840" s="7"/>
      <c r="H14840">
        <v>14838.5</v>
      </c>
      <c r="I14840">
        <v>0</v>
      </c>
    </row>
    <row r="14841" spans="1:9">
      <c r="A14841" s="7">
        <v>14839.5</v>
      </c>
      <c r="B14841" s="7">
        <v>0</v>
      </c>
      <c r="C14841" s="7"/>
      <c r="D14841" s="7"/>
      <c r="E14841" s="7"/>
      <c r="H14841">
        <v>14839.5</v>
      </c>
      <c r="I14841">
        <v>0</v>
      </c>
    </row>
    <row r="14842" spans="1:9">
      <c r="A14842" s="7">
        <v>14840.5</v>
      </c>
      <c r="B14842" s="7">
        <v>0</v>
      </c>
      <c r="C14842" s="7"/>
      <c r="D14842" s="7"/>
      <c r="E14842" s="7"/>
      <c r="H14842">
        <v>14840.5</v>
      </c>
      <c r="I14842">
        <v>0</v>
      </c>
    </row>
    <row r="14843" spans="1:9">
      <c r="A14843" s="7">
        <v>14841.5</v>
      </c>
      <c r="B14843" s="7">
        <v>0</v>
      </c>
      <c r="C14843" s="7"/>
      <c r="D14843" s="7"/>
      <c r="E14843" s="7"/>
      <c r="H14843">
        <v>14841.5</v>
      </c>
      <c r="I14843">
        <v>0</v>
      </c>
    </row>
    <row r="14844" spans="1:9">
      <c r="A14844" s="7">
        <v>14842.5</v>
      </c>
      <c r="B14844" s="7">
        <v>0</v>
      </c>
      <c r="C14844" s="7"/>
      <c r="D14844" s="7"/>
      <c r="E14844" s="7"/>
      <c r="H14844">
        <v>14842.5</v>
      </c>
      <c r="I14844">
        <v>0</v>
      </c>
    </row>
    <row r="14845" spans="1:9">
      <c r="A14845" s="7">
        <v>14843.5</v>
      </c>
      <c r="B14845" s="7">
        <v>0</v>
      </c>
      <c r="C14845" s="7"/>
      <c r="D14845" s="7"/>
      <c r="E14845" s="7"/>
      <c r="H14845">
        <v>14843.5</v>
      </c>
      <c r="I14845">
        <v>0</v>
      </c>
    </row>
    <row r="14846" spans="1:9">
      <c r="A14846" s="7">
        <v>14844.5</v>
      </c>
      <c r="B14846" s="7">
        <v>0</v>
      </c>
      <c r="C14846" s="7"/>
      <c r="D14846" s="7"/>
      <c r="E14846" s="7"/>
      <c r="H14846">
        <v>14844.5</v>
      </c>
      <c r="I14846">
        <v>1</v>
      </c>
    </row>
    <row r="14847" spans="1:9">
      <c r="A14847" s="7">
        <v>14845.5</v>
      </c>
      <c r="B14847" s="7">
        <v>0</v>
      </c>
      <c r="C14847" s="7"/>
      <c r="D14847" s="7"/>
      <c r="E14847" s="7"/>
      <c r="H14847">
        <v>14845.5</v>
      </c>
      <c r="I14847">
        <v>0</v>
      </c>
    </row>
    <row r="14848" spans="1:9">
      <c r="A14848" s="7">
        <v>14846.5</v>
      </c>
      <c r="B14848" s="7">
        <v>0</v>
      </c>
      <c r="C14848" s="7"/>
      <c r="D14848" s="7"/>
      <c r="E14848" s="7"/>
      <c r="H14848">
        <v>14846.5</v>
      </c>
      <c r="I14848">
        <v>0</v>
      </c>
    </row>
    <row r="14849" spans="1:9">
      <c r="A14849" s="7">
        <v>14847.5</v>
      </c>
      <c r="B14849" s="7">
        <v>0</v>
      </c>
      <c r="C14849" s="7"/>
      <c r="D14849" s="7"/>
      <c r="E14849" s="7"/>
      <c r="H14849">
        <v>14847.5</v>
      </c>
      <c r="I14849">
        <v>0</v>
      </c>
    </row>
    <row r="14850" spans="1:9">
      <c r="A14850" s="7">
        <v>14848.5</v>
      </c>
      <c r="B14850" s="7">
        <v>0</v>
      </c>
      <c r="C14850" s="7"/>
      <c r="D14850" s="7"/>
      <c r="E14850" s="7"/>
      <c r="H14850">
        <v>14848.5</v>
      </c>
      <c r="I14850">
        <v>0</v>
      </c>
    </row>
    <row r="14851" spans="1:9">
      <c r="A14851" s="7">
        <v>14849.5</v>
      </c>
      <c r="B14851" s="7">
        <v>0</v>
      </c>
      <c r="C14851" s="7"/>
      <c r="D14851" s="7"/>
      <c r="E14851" s="7"/>
      <c r="H14851">
        <v>14849.5</v>
      </c>
      <c r="I14851">
        <v>0</v>
      </c>
    </row>
    <row r="14852" spans="1:9">
      <c r="A14852" s="7">
        <v>14850.5</v>
      </c>
      <c r="B14852" s="7">
        <v>0</v>
      </c>
      <c r="C14852" s="7"/>
      <c r="D14852" s="7"/>
      <c r="E14852" s="7"/>
      <c r="H14852">
        <v>14850.5</v>
      </c>
      <c r="I14852">
        <v>0</v>
      </c>
    </row>
    <row r="14853" spans="1:9">
      <c r="A14853" s="7">
        <v>14851.5</v>
      </c>
      <c r="B14853" s="7">
        <v>0</v>
      </c>
      <c r="C14853" s="7"/>
      <c r="D14853" s="7"/>
      <c r="E14853" s="7"/>
      <c r="H14853">
        <v>14851.5</v>
      </c>
      <c r="I14853">
        <v>0</v>
      </c>
    </row>
    <row r="14854" spans="1:9">
      <c r="A14854" s="7">
        <v>14852.5</v>
      </c>
      <c r="B14854" s="7">
        <v>0</v>
      </c>
      <c r="C14854" s="7"/>
      <c r="D14854" s="7"/>
      <c r="E14854" s="7"/>
      <c r="H14854">
        <v>14852.5</v>
      </c>
      <c r="I14854">
        <v>0</v>
      </c>
    </row>
    <row r="14855" spans="1:9">
      <c r="A14855" s="7">
        <v>14853.5</v>
      </c>
      <c r="B14855" s="7">
        <v>0</v>
      </c>
      <c r="C14855" s="7"/>
      <c r="D14855" s="7"/>
      <c r="E14855" s="7"/>
      <c r="H14855">
        <v>14853.5</v>
      </c>
      <c r="I14855">
        <v>0</v>
      </c>
    </row>
    <row r="14856" spans="1:9">
      <c r="A14856" s="7">
        <v>14854.5</v>
      </c>
      <c r="B14856" s="7">
        <v>0</v>
      </c>
      <c r="C14856" s="7"/>
      <c r="D14856" s="7"/>
      <c r="E14856" s="7"/>
      <c r="H14856">
        <v>14854.5</v>
      </c>
      <c r="I14856">
        <v>0</v>
      </c>
    </row>
    <row r="14857" spans="1:9">
      <c r="A14857" s="7">
        <v>14855.5</v>
      </c>
      <c r="B14857" s="7">
        <v>0</v>
      </c>
      <c r="C14857" s="7"/>
      <c r="D14857" s="7"/>
      <c r="E14857" s="7"/>
      <c r="H14857">
        <v>14855.5</v>
      </c>
      <c r="I14857">
        <v>0</v>
      </c>
    </row>
    <row r="14858" spans="1:9">
      <c r="A14858" s="7">
        <v>14856.5</v>
      </c>
      <c r="B14858" s="7">
        <v>0</v>
      </c>
      <c r="C14858" s="7"/>
      <c r="D14858" s="7"/>
      <c r="E14858" s="7"/>
      <c r="H14858">
        <v>14856.5</v>
      </c>
      <c r="I14858">
        <v>0</v>
      </c>
    </row>
    <row r="14859" spans="1:9">
      <c r="A14859" s="7">
        <v>14857.5</v>
      </c>
      <c r="B14859" s="7">
        <v>0</v>
      </c>
      <c r="C14859" s="7"/>
      <c r="D14859" s="7"/>
      <c r="E14859" s="7"/>
      <c r="H14859">
        <v>14857.5</v>
      </c>
      <c r="I14859">
        <v>0</v>
      </c>
    </row>
    <row r="14860" spans="1:9">
      <c r="A14860" s="7">
        <v>14858.5</v>
      </c>
      <c r="B14860" s="7">
        <v>0</v>
      </c>
      <c r="C14860" s="7"/>
      <c r="D14860" s="7"/>
      <c r="E14860" s="7"/>
      <c r="H14860">
        <v>14858.5</v>
      </c>
      <c r="I14860">
        <v>0</v>
      </c>
    </row>
    <row r="14861" spans="1:9">
      <c r="A14861" s="7">
        <v>14859.5</v>
      </c>
      <c r="B14861" s="7">
        <v>0</v>
      </c>
      <c r="C14861" s="7"/>
      <c r="D14861" s="7"/>
      <c r="E14861" s="7"/>
      <c r="H14861">
        <v>14859.5</v>
      </c>
      <c r="I14861">
        <v>0</v>
      </c>
    </row>
    <row r="14862" spans="1:9">
      <c r="A14862" s="7">
        <v>14860.5</v>
      </c>
      <c r="B14862" s="7">
        <v>0</v>
      </c>
      <c r="C14862" s="7"/>
      <c r="D14862" s="7"/>
      <c r="E14862" s="7"/>
      <c r="H14862">
        <v>14860.5</v>
      </c>
      <c r="I14862">
        <v>0</v>
      </c>
    </row>
    <row r="14863" spans="1:9">
      <c r="A14863" s="7">
        <v>14861.5</v>
      </c>
      <c r="B14863" s="7">
        <v>0</v>
      </c>
      <c r="C14863" s="7"/>
      <c r="D14863" s="7"/>
      <c r="E14863" s="7"/>
      <c r="H14863">
        <v>14861.5</v>
      </c>
      <c r="I14863">
        <v>0</v>
      </c>
    </row>
    <row r="14864" spans="1:9">
      <c r="A14864" s="7">
        <v>14862.5</v>
      </c>
      <c r="B14864" s="7">
        <v>0</v>
      </c>
      <c r="C14864" s="7"/>
      <c r="D14864" s="7"/>
      <c r="E14864" s="7"/>
      <c r="H14864">
        <v>14862.5</v>
      </c>
      <c r="I14864">
        <v>0</v>
      </c>
    </row>
    <row r="14865" spans="1:9">
      <c r="A14865" s="7">
        <v>14863.5</v>
      </c>
      <c r="B14865" s="7">
        <v>0</v>
      </c>
      <c r="C14865" s="7"/>
      <c r="D14865" s="7"/>
      <c r="E14865" s="7"/>
      <c r="H14865">
        <v>14863.5</v>
      </c>
      <c r="I14865">
        <v>0</v>
      </c>
    </row>
    <row r="14866" spans="1:9">
      <c r="A14866" s="7">
        <v>14864.5</v>
      </c>
      <c r="B14866" s="7">
        <v>0</v>
      </c>
      <c r="C14866" s="7"/>
      <c r="D14866" s="7"/>
      <c r="E14866" s="7"/>
      <c r="H14866">
        <v>14864.5</v>
      </c>
      <c r="I14866">
        <v>0</v>
      </c>
    </row>
    <row r="14867" spans="1:9">
      <c r="A14867" s="7">
        <v>14865.5</v>
      </c>
      <c r="B14867" s="7">
        <v>0</v>
      </c>
      <c r="C14867" s="7"/>
      <c r="D14867" s="7"/>
      <c r="E14867" s="7"/>
      <c r="H14867">
        <v>14865.5</v>
      </c>
      <c r="I14867">
        <v>0</v>
      </c>
    </row>
    <row r="14868" spans="1:9">
      <c r="A14868" s="7">
        <v>14866.5</v>
      </c>
      <c r="B14868" s="7">
        <v>0</v>
      </c>
      <c r="C14868" s="7"/>
      <c r="D14868" s="7"/>
      <c r="E14868" s="7"/>
      <c r="H14868">
        <v>14866.5</v>
      </c>
      <c r="I14868">
        <v>0</v>
      </c>
    </row>
    <row r="14869" spans="1:9">
      <c r="A14869" s="7">
        <v>14867.5</v>
      </c>
      <c r="B14869" s="7">
        <v>0</v>
      </c>
      <c r="C14869" s="7"/>
      <c r="D14869" s="7"/>
      <c r="E14869" s="7"/>
      <c r="H14869">
        <v>14867.5</v>
      </c>
      <c r="I14869">
        <v>0</v>
      </c>
    </row>
    <row r="14870" spans="1:9">
      <c r="A14870" s="7">
        <v>14868.5</v>
      </c>
      <c r="B14870" s="7">
        <v>0</v>
      </c>
      <c r="C14870" s="7"/>
      <c r="D14870" s="7"/>
      <c r="E14870" s="7"/>
      <c r="H14870">
        <v>14868.5</v>
      </c>
      <c r="I14870">
        <v>0</v>
      </c>
    </row>
    <row r="14871" spans="1:9">
      <c r="A14871" s="7">
        <v>14869.5</v>
      </c>
      <c r="B14871" s="7">
        <v>0</v>
      </c>
      <c r="C14871" s="7"/>
      <c r="D14871" s="7"/>
      <c r="E14871" s="7"/>
      <c r="H14871">
        <v>14869.5</v>
      </c>
      <c r="I14871">
        <v>0</v>
      </c>
    </row>
    <row r="14872" spans="1:9">
      <c r="A14872" s="7">
        <v>14870.5</v>
      </c>
      <c r="B14872" s="7">
        <v>0</v>
      </c>
      <c r="C14872" s="7"/>
      <c r="D14872" s="7"/>
      <c r="E14872" s="7"/>
      <c r="H14872">
        <v>14870.5</v>
      </c>
      <c r="I14872">
        <v>0</v>
      </c>
    </row>
    <row r="14873" spans="1:9">
      <c r="A14873" s="7">
        <v>14871.5</v>
      </c>
      <c r="B14873" s="7">
        <v>0</v>
      </c>
      <c r="C14873" s="7"/>
      <c r="D14873" s="7"/>
      <c r="E14873" s="7"/>
      <c r="H14873">
        <v>14871.5</v>
      </c>
      <c r="I14873">
        <v>0</v>
      </c>
    </row>
    <row r="14874" spans="1:9">
      <c r="A14874" s="7">
        <v>14872.5</v>
      </c>
      <c r="B14874" s="7">
        <v>0</v>
      </c>
      <c r="C14874" s="7"/>
      <c r="D14874" s="7"/>
      <c r="E14874" s="7"/>
      <c r="H14874">
        <v>14872.5</v>
      </c>
      <c r="I14874">
        <v>0</v>
      </c>
    </row>
    <row r="14875" spans="1:9">
      <c r="A14875" s="7">
        <v>14873.5</v>
      </c>
      <c r="B14875" s="7">
        <v>0</v>
      </c>
      <c r="C14875" s="7"/>
      <c r="D14875" s="7"/>
      <c r="E14875" s="7"/>
      <c r="H14875">
        <v>14873.5</v>
      </c>
      <c r="I14875">
        <v>0</v>
      </c>
    </row>
    <row r="14876" spans="1:9">
      <c r="A14876" s="7">
        <v>14874.5</v>
      </c>
      <c r="B14876" s="7">
        <v>0</v>
      </c>
      <c r="C14876" s="7"/>
      <c r="D14876" s="7"/>
      <c r="E14876" s="7"/>
      <c r="H14876">
        <v>14874.5</v>
      </c>
      <c r="I14876">
        <v>0</v>
      </c>
    </row>
    <row r="14877" spans="1:9">
      <c r="A14877" s="7">
        <v>14875.5</v>
      </c>
      <c r="B14877" s="7">
        <v>0</v>
      </c>
      <c r="C14877" s="7"/>
      <c r="D14877" s="7"/>
      <c r="E14877" s="7"/>
      <c r="H14877">
        <v>14875.5</v>
      </c>
      <c r="I14877">
        <v>0</v>
      </c>
    </row>
    <row r="14878" spans="1:9">
      <c r="A14878" s="7">
        <v>14876.5</v>
      </c>
      <c r="B14878" s="7">
        <v>0</v>
      </c>
      <c r="C14878" s="7"/>
      <c r="D14878" s="7"/>
      <c r="E14878" s="7"/>
      <c r="H14878">
        <v>14876.5</v>
      </c>
      <c r="I14878">
        <v>0</v>
      </c>
    </row>
    <row r="14879" spans="1:9">
      <c r="A14879" s="7">
        <v>14877.5</v>
      </c>
      <c r="B14879" s="7">
        <v>0</v>
      </c>
      <c r="C14879" s="7"/>
      <c r="D14879" s="7"/>
      <c r="E14879" s="7"/>
      <c r="H14879">
        <v>14877.5</v>
      </c>
      <c r="I14879">
        <v>0</v>
      </c>
    </row>
    <row r="14880" spans="1:9">
      <c r="A14880" s="7">
        <v>14878.5</v>
      </c>
      <c r="B14880" s="7">
        <v>0</v>
      </c>
      <c r="C14880" s="7"/>
      <c r="D14880" s="7"/>
      <c r="E14880" s="7"/>
      <c r="H14880">
        <v>14878.5</v>
      </c>
      <c r="I14880">
        <v>0</v>
      </c>
    </row>
    <row r="14881" spans="1:9">
      <c r="A14881" s="7">
        <v>14879.5</v>
      </c>
      <c r="B14881" s="7">
        <v>0</v>
      </c>
      <c r="C14881" s="7"/>
      <c r="D14881" s="7"/>
      <c r="E14881" s="7"/>
      <c r="H14881">
        <v>14879.5</v>
      </c>
      <c r="I14881">
        <v>0</v>
      </c>
    </row>
    <row r="14882" spans="1:9">
      <c r="A14882" s="7">
        <v>14880.5</v>
      </c>
      <c r="B14882" s="7">
        <v>0</v>
      </c>
      <c r="C14882" s="7"/>
      <c r="D14882" s="7"/>
      <c r="E14882" s="7"/>
      <c r="H14882">
        <v>14880.5</v>
      </c>
      <c r="I14882">
        <v>0</v>
      </c>
    </row>
    <row r="14883" spans="1:9">
      <c r="A14883" s="7">
        <v>14881.5</v>
      </c>
      <c r="B14883" s="7">
        <v>0</v>
      </c>
      <c r="C14883" s="7"/>
      <c r="D14883" s="7"/>
      <c r="E14883" s="7"/>
      <c r="H14883">
        <v>14881.5</v>
      </c>
      <c r="I14883">
        <v>0</v>
      </c>
    </row>
    <row r="14884" spans="1:9">
      <c r="A14884" s="7">
        <v>14882.5</v>
      </c>
      <c r="B14884" s="7">
        <v>0</v>
      </c>
      <c r="C14884" s="7"/>
      <c r="D14884" s="7"/>
      <c r="E14884" s="7"/>
      <c r="H14884">
        <v>14882.5</v>
      </c>
      <c r="I14884">
        <v>0</v>
      </c>
    </row>
    <row r="14885" spans="1:9">
      <c r="A14885" s="7">
        <v>14883.5</v>
      </c>
      <c r="B14885" s="7">
        <v>0</v>
      </c>
      <c r="C14885" s="7"/>
      <c r="D14885" s="7"/>
      <c r="E14885" s="7"/>
      <c r="H14885">
        <v>14883.5</v>
      </c>
      <c r="I14885">
        <v>0</v>
      </c>
    </row>
    <row r="14886" spans="1:9">
      <c r="A14886" s="7">
        <v>14884.5</v>
      </c>
      <c r="B14886" s="7">
        <v>0</v>
      </c>
      <c r="C14886" s="7"/>
      <c r="D14886" s="7"/>
      <c r="E14886" s="7"/>
      <c r="H14886">
        <v>14884.5</v>
      </c>
      <c r="I14886">
        <v>0</v>
      </c>
    </row>
    <row r="14887" spans="1:9">
      <c r="A14887" s="7">
        <v>14885.5</v>
      </c>
      <c r="B14887" s="7">
        <v>0</v>
      </c>
      <c r="C14887" s="7"/>
      <c r="D14887" s="7"/>
      <c r="E14887" s="7"/>
      <c r="H14887">
        <v>14885.5</v>
      </c>
      <c r="I14887">
        <v>0</v>
      </c>
    </row>
    <row r="14888" spans="1:9">
      <c r="A14888" s="7">
        <v>14886.5</v>
      </c>
      <c r="B14888" s="7">
        <v>0</v>
      </c>
      <c r="C14888" s="7"/>
      <c r="D14888" s="7"/>
      <c r="E14888" s="7"/>
      <c r="H14888">
        <v>14886.5</v>
      </c>
      <c r="I14888">
        <v>0</v>
      </c>
    </row>
    <row r="14889" spans="1:9">
      <c r="A14889" s="7">
        <v>14887.5</v>
      </c>
      <c r="B14889" s="7">
        <v>0</v>
      </c>
      <c r="C14889" s="7"/>
      <c r="D14889" s="7"/>
      <c r="E14889" s="7"/>
      <c r="H14889">
        <v>14887.5</v>
      </c>
      <c r="I14889">
        <v>0</v>
      </c>
    </row>
    <row r="14890" spans="1:9">
      <c r="A14890" s="7">
        <v>14888.5</v>
      </c>
      <c r="B14890" s="7">
        <v>0</v>
      </c>
      <c r="C14890" s="7"/>
      <c r="D14890" s="7"/>
      <c r="E14890" s="7"/>
      <c r="H14890">
        <v>14888.5</v>
      </c>
      <c r="I14890">
        <v>0</v>
      </c>
    </row>
    <row r="14891" spans="1:9">
      <c r="A14891" s="7">
        <v>14889.5</v>
      </c>
      <c r="B14891" s="7">
        <v>0</v>
      </c>
      <c r="C14891" s="7"/>
      <c r="D14891" s="7"/>
      <c r="E14891" s="7"/>
      <c r="H14891">
        <v>14889.5</v>
      </c>
      <c r="I14891">
        <v>0</v>
      </c>
    </row>
    <row r="14892" spans="1:9">
      <c r="A14892" s="7">
        <v>14890.5</v>
      </c>
      <c r="B14892" s="7">
        <v>0</v>
      </c>
      <c r="C14892" s="7"/>
      <c r="D14892" s="7"/>
      <c r="E14892" s="7"/>
      <c r="H14892">
        <v>14890.5</v>
      </c>
      <c r="I14892">
        <v>0</v>
      </c>
    </row>
    <row r="14893" spans="1:9">
      <c r="A14893" s="7">
        <v>14891.5</v>
      </c>
      <c r="B14893" s="7">
        <v>0</v>
      </c>
      <c r="C14893" s="7"/>
      <c r="D14893" s="7"/>
      <c r="E14893" s="7"/>
      <c r="H14893">
        <v>14891.5</v>
      </c>
      <c r="I14893">
        <v>0</v>
      </c>
    </row>
    <row r="14894" spans="1:9">
      <c r="A14894" s="7">
        <v>14892.5</v>
      </c>
      <c r="B14894" s="7">
        <v>0</v>
      </c>
      <c r="C14894" s="7"/>
      <c r="D14894" s="7"/>
      <c r="E14894" s="7"/>
      <c r="H14894">
        <v>14892.5</v>
      </c>
      <c r="I14894">
        <v>0</v>
      </c>
    </row>
    <row r="14895" spans="1:9">
      <c r="A14895" s="7">
        <v>14893.5</v>
      </c>
      <c r="B14895" s="7">
        <v>0</v>
      </c>
      <c r="C14895" s="7"/>
      <c r="D14895" s="7"/>
      <c r="E14895" s="7"/>
      <c r="H14895">
        <v>14893.5</v>
      </c>
      <c r="I14895">
        <v>0</v>
      </c>
    </row>
    <row r="14896" spans="1:9">
      <c r="A14896" s="7">
        <v>14894.5</v>
      </c>
      <c r="B14896" s="7">
        <v>0</v>
      </c>
      <c r="C14896" s="7"/>
      <c r="D14896" s="7"/>
      <c r="E14896" s="7"/>
      <c r="H14896">
        <v>14894.5</v>
      </c>
      <c r="I14896">
        <v>0</v>
      </c>
    </row>
    <row r="14897" spans="1:9">
      <c r="A14897" s="7">
        <v>14895.5</v>
      </c>
      <c r="B14897" s="7">
        <v>0</v>
      </c>
      <c r="C14897" s="7"/>
      <c r="D14897" s="7"/>
      <c r="E14897" s="7"/>
      <c r="H14897">
        <v>14895.5</v>
      </c>
      <c r="I14897">
        <v>0</v>
      </c>
    </row>
    <row r="14898" spans="1:9">
      <c r="A14898" s="7">
        <v>14896.5</v>
      </c>
      <c r="B14898" s="7">
        <v>0</v>
      </c>
      <c r="C14898" s="7"/>
      <c r="D14898" s="7"/>
      <c r="E14898" s="7"/>
      <c r="H14898">
        <v>14896.5</v>
      </c>
      <c r="I14898">
        <v>0</v>
      </c>
    </row>
    <row r="14899" spans="1:9">
      <c r="A14899" s="7">
        <v>14897.5</v>
      </c>
      <c r="B14899" s="7">
        <v>0</v>
      </c>
      <c r="C14899" s="7"/>
      <c r="D14899" s="7"/>
      <c r="E14899" s="7"/>
      <c r="H14899">
        <v>14897.5</v>
      </c>
      <c r="I14899">
        <v>0</v>
      </c>
    </row>
    <row r="14900" spans="1:9">
      <c r="A14900" s="7">
        <v>14898.5</v>
      </c>
      <c r="B14900" s="7">
        <v>0</v>
      </c>
      <c r="C14900" s="7"/>
      <c r="D14900" s="7"/>
      <c r="E14900" s="7"/>
      <c r="H14900">
        <v>14898.5</v>
      </c>
      <c r="I14900">
        <v>0</v>
      </c>
    </row>
    <row r="14901" spans="1:9">
      <c r="A14901" s="7">
        <v>14899.5</v>
      </c>
      <c r="B14901" s="7">
        <v>0</v>
      </c>
      <c r="C14901" s="7"/>
      <c r="D14901" s="7"/>
      <c r="E14901" s="7"/>
      <c r="H14901">
        <v>14899.5</v>
      </c>
      <c r="I14901">
        <v>0</v>
      </c>
    </row>
    <row r="14902" spans="1:9">
      <c r="A14902" s="7">
        <v>14900.5</v>
      </c>
      <c r="B14902" s="7">
        <v>0</v>
      </c>
      <c r="C14902" s="7"/>
      <c r="D14902" s="7"/>
      <c r="E14902" s="7"/>
      <c r="H14902">
        <v>14900.5</v>
      </c>
      <c r="I14902">
        <v>0</v>
      </c>
    </row>
    <row r="14903" spans="1:9">
      <c r="A14903" s="7">
        <v>14901.5</v>
      </c>
      <c r="B14903" s="7">
        <v>0</v>
      </c>
      <c r="C14903" s="7"/>
      <c r="D14903" s="7"/>
      <c r="E14903" s="7"/>
      <c r="H14903">
        <v>14901.5</v>
      </c>
      <c r="I14903">
        <v>0</v>
      </c>
    </row>
    <row r="14904" spans="1:9">
      <c r="A14904" s="7">
        <v>14902.5</v>
      </c>
      <c r="B14904" s="7">
        <v>0</v>
      </c>
      <c r="C14904" s="7"/>
      <c r="D14904" s="7"/>
      <c r="E14904" s="7"/>
      <c r="H14904">
        <v>14902.5</v>
      </c>
      <c r="I14904">
        <v>0</v>
      </c>
    </row>
    <row r="14905" spans="1:9">
      <c r="A14905" s="7">
        <v>14903.5</v>
      </c>
      <c r="B14905" s="7">
        <v>0</v>
      </c>
      <c r="C14905" s="7"/>
      <c r="D14905" s="7"/>
      <c r="E14905" s="7"/>
      <c r="H14905">
        <v>14903.5</v>
      </c>
      <c r="I14905">
        <v>0</v>
      </c>
    </row>
    <row r="14906" spans="1:9">
      <c r="A14906" s="7">
        <v>14904.5</v>
      </c>
      <c r="B14906" s="7">
        <v>0</v>
      </c>
      <c r="C14906" s="7"/>
      <c r="D14906" s="7"/>
      <c r="E14906" s="7"/>
      <c r="H14906">
        <v>14904.5</v>
      </c>
      <c r="I14906">
        <v>0</v>
      </c>
    </row>
    <row r="14907" spans="1:9">
      <c r="A14907" s="7">
        <v>14905.5</v>
      </c>
      <c r="B14907" s="7">
        <v>0</v>
      </c>
      <c r="C14907" s="7"/>
      <c r="D14907" s="7"/>
      <c r="E14907" s="7"/>
      <c r="H14907">
        <v>14905.5</v>
      </c>
      <c r="I14907">
        <v>0</v>
      </c>
    </row>
    <row r="14908" spans="1:9">
      <c r="A14908" s="7">
        <v>14906.5</v>
      </c>
      <c r="B14908" s="7">
        <v>0</v>
      </c>
      <c r="C14908" s="7"/>
      <c r="D14908" s="7"/>
      <c r="E14908" s="7"/>
      <c r="H14908">
        <v>14906.5</v>
      </c>
      <c r="I14908">
        <v>0</v>
      </c>
    </row>
    <row r="14909" spans="1:9">
      <c r="A14909" s="7">
        <v>14907.5</v>
      </c>
      <c r="B14909" s="7">
        <v>0</v>
      </c>
      <c r="C14909" s="7"/>
      <c r="D14909" s="7"/>
      <c r="E14909" s="7"/>
      <c r="H14909">
        <v>14907.5</v>
      </c>
      <c r="I14909">
        <v>0</v>
      </c>
    </row>
    <row r="14910" spans="1:9">
      <c r="A14910" s="7">
        <v>14908.5</v>
      </c>
      <c r="B14910" s="7">
        <v>0</v>
      </c>
      <c r="C14910" s="7"/>
      <c r="D14910" s="7"/>
      <c r="E14910" s="7"/>
      <c r="H14910">
        <v>14908.5</v>
      </c>
      <c r="I14910">
        <v>0</v>
      </c>
    </row>
    <row r="14911" spans="1:9">
      <c r="A14911" s="7">
        <v>14909.5</v>
      </c>
      <c r="B14911" s="7">
        <v>0</v>
      </c>
      <c r="C14911" s="7"/>
      <c r="D14911" s="7"/>
      <c r="E14911" s="7"/>
      <c r="H14911">
        <v>14909.5</v>
      </c>
      <c r="I14911">
        <v>0</v>
      </c>
    </row>
    <row r="14912" spans="1:9">
      <c r="A14912" s="7">
        <v>14910.5</v>
      </c>
      <c r="B14912" s="7">
        <v>0</v>
      </c>
      <c r="C14912" s="7"/>
      <c r="D14912" s="7"/>
      <c r="E14912" s="7"/>
      <c r="H14912">
        <v>14910.5</v>
      </c>
      <c r="I14912">
        <v>0</v>
      </c>
    </row>
    <row r="14913" spans="1:9">
      <c r="A14913" s="7">
        <v>14911.5</v>
      </c>
      <c r="B14913" s="7">
        <v>0</v>
      </c>
      <c r="C14913" s="7"/>
      <c r="D14913" s="7"/>
      <c r="E14913" s="7"/>
      <c r="H14913">
        <v>14911.5</v>
      </c>
      <c r="I14913">
        <v>0</v>
      </c>
    </row>
    <row r="14914" spans="1:9">
      <c r="A14914" s="7">
        <v>14912.5</v>
      </c>
      <c r="B14914" s="7">
        <v>0</v>
      </c>
      <c r="C14914" s="7"/>
      <c r="D14914" s="7"/>
      <c r="E14914" s="7"/>
      <c r="H14914">
        <v>14912.5</v>
      </c>
      <c r="I14914">
        <v>0</v>
      </c>
    </row>
    <row r="14915" spans="1:9">
      <c r="A14915" s="7">
        <v>14913.5</v>
      </c>
      <c r="B14915" s="7">
        <v>0</v>
      </c>
      <c r="C14915" s="7"/>
      <c r="D14915" s="7"/>
      <c r="E14915" s="7"/>
      <c r="H14915">
        <v>14913.5</v>
      </c>
      <c r="I14915">
        <v>0</v>
      </c>
    </row>
    <row r="14916" spans="1:9">
      <c r="A14916" s="7">
        <v>14914.5</v>
      </c>
      <c r="B14916" s="7">
        <v>0</v>
      </c>
      <c r="C14916" s="7"/>
      <c r="D14916" s="7"/>
      <c r="E14916" s="7"/>
      <c r="H14916">
        <v>14914.5</v>
      </c>
      <c r="I14916">
        <v>0</v>
      </c>
    </row>
    <row r="14917" spans="1:9">
      <c r="A14917" s="7">
        <v>14915.5</v>
      </c>
      <c r="B14917" s="7">
        <v>0</v>
      </c>
      <c r="C14917" s="7"/>
      <c r="D14917" s="7"/>
      <c r="E14917" s="7"/>
      <c r="H14917">
        <v>14915.5</v>
      </c>
      <c r="I14917">
        <v>0</v>
      </c>
    </row>
    <row r="14918" spans="1:9">
      <c r="A14918" s="7">
        <v>14916.5</v>
      </c>
      <c r="B14918" s="7">
        <v>0</v>
      </c>
      <c r="C14918" s="7"/>
      <c r="D14918" s="7"/>
      <c r="E14918" s="7"/>
      <c r="H14918">
        <v>14916.5</v>
      </c>
      <c r="I14918">
        <v>0</v>
      </c>
    </row>
    <row r="14919" spans="1:9">
      <c r="A14919" s="7">
        <v>14917.5</v>
      </c>
      <c r="B14919" s="7">
        <v>0</v>
      </c>
      <c r="C14919" s="7"/>
      <c r="D14919" s="7"/>
      <c r="E14919" s="7"/>
      <c r="H14919">
        <v>14917.5</v>
      </c>
      <c r="I14919">
        <v>0</v>
      </c>
    </row>
    <row r="14920" spans="1:9">
      <c r="A14920" s="7">
        <v>14918.5</v>
      </c>
      <c r="B14920" s="7">
        <v>0</v>
      </c>
      <c r="C14920" s="7"/>
      <c r="D14920" s="7"/>
      <c r="E14920" s="7"/>
      <c r="H14920">
        <v>14918.5</v>
      </c>
      <c r="I14920">
        <v>0</v>
      </c>
    </row>
    <row r="14921" spans="1:9">
      <c r="A14921" s="7">
        <v>14919.5</v>
      </c>
      <c r="B14921" s="7">
        <v>0</v>
      </c>
      <c r="C14921" s="7"/>
      <c r="D14921" s="7"/>
      <c r="E14921" s="7"/>
      <c r="H14921">
        <v>14919.5</v>
      </c>
      <c r="I14921">
        <v>0</v>
      </c>
    </row>
    <row r="14922" spans="1:9">
      <c r="A14922" s="7">
        <v>14920.5</v>
      </c>
      <c r="B14922" s="7">
        <v>0</v>
      </c>
      <c r="C14922" s="7"/>
      <c r="D14922" s="7"/>
      <c r="E14922" s="7"/>
      <c r="H14922">
        <v>14920.5</v>
      </c>
      <c r="I14922">
        <v>0</v>
      </c>
    </row>
    <row r="14923" spans="1:9">
      <c r="A14923" s="7">
        <v>14921.5</v>
      </c>
      <c r="B14923" s="7">
        <v>0</v>
      </c>
      <c r="C14923" s="7"/>
      <c r="D14923" s="7"/>
      <c r="E14923" s="7"/>
      <c r="H14923">
        <v>14921.5</v>
      </c>
      <c r="I14923">
        <v>0</v>
      </c>
    </row>
    <row r="14924" spans="1:9">
      <c r="A14924" s="7">
        <v>14922.5</v>
      </c>
      <c r="B14924" s="7">
        <v>0</v>
      </c>
      <c r="C14924" s="7"/>
      <c r="D14924" s="7"/>
      <c r="E14924" s="7"/>
      <c r="H14924">
        <v>14922.5</v>
      </c>
      <c r="I14924">
        <v>0</v>
      </c>
    </row>
    <row r="14925" spans="1:9">
      <c r="A14925" s="7">
        <v>14923.5</v>
      </c>
      <c r="B14925" s="7">
        <v>0</v>
      </c>
      <c r="C14925" s="7"/>
      <c r="D14925" s="7"/>
      <c r="E14925" s="7"/>
      <c r="H14925">
        <v>14923.5</v>
      </c>
      <c r="I14925">
        <v>0</v>
      </c>
    </row>
    <row r="14926" spans="1:9">
      <c r="A14926" s="7">
        <v>14924.5</v>
      </c>
      <c r="B14926" s="7">
        <v>0</v>
      </c>
      <c r="C14926" s="7"/>
      <c r="D14926" s="7"/>
      <c r="E14926" s="7"/>
      <c r="H14926">
        <v>14924.5</v>
      </c>
      <c r="I14926">
        <v>0</v>
      </c>
    </row>
    <row r="14927" spans="1:9">
      <c r="A14927" s="7">
        <v>14925.5</v>
      </c>
      <c r="B14927" s="7">
        <v>0</v>
      </c>
      <c r="C14927" s="7"/>
      <c r="D14927" s="7"/>
      <c r="E14927" s="7"/>
      <c r="H14927">
        <v>14925.5</v>
      </c>
      <c r="I14927">
        <v>0</v>
      </c>
    </row>
    <row r="14928" spans="1:9">
      <c r="A14928" s="7">
        <v>14926.5</v>
      </c>
      <c r="B14928" s="7">
        <v>0</v>
      </c>
      <c r="C14928" s="7"/>
      <c r="D14928" s="7"/>
      <c r="E14928" s="7"/>
      <c r="H14928">
        <v>14926.5</v>
      </c>
      <c r="I14928">
        <v>0</v>
      </c>
    </row>
    <row r="14929" spans="1:9">
      <c r="A14929" s="7">
        <v>14927.5</v>
      </c>
      <c r="B14929" s="7">
        <v>0</v>
      </c>
      <c r="C14929" s="7"/>
      <c r="D14929" s="7"/>
      <c r="E14929" s="7"/>
      <c r="H14929">
        <v>14927.5</v>
      </c>
      <c r="I14929">
        <v>0</v>
      </c>
    </row>
    <row r="14930" spans="1:9">
      <c r="A14930" s="7">
        <v>14928.5</v>
      </c>
      <c r="B14930" s="7">
        <v>0</v>
      </c>
      <c r="C14930" s="7"/>
      <c r="D14930" s="7"/>
      <c r="E14930" s="7"/>
      <c r="H14930">
        <v>14928.5</v>
      </c>
      <c r="I14930">
        <v>0</v>
      </c>
    </row>
    <row r="14931" spans="1:9">
      <c r="A14931" s="7">
        <v>14929.5</v>
      </c>
      <c r="B14931" s="7">
        <v>0</v>
      </c>
      <c r="C14931" s="7"/>
      <c r="D14931" s="7"/>
      <c r="E14931" s="7"/>
      <c r="H14931">
        <v>14929.5</v>
      </c>
      <c r="I14931">
        <v>0</v>
      </c>
    </row>
    <row r="14932" spans="1:9">
      <c r="A14932" s="7">
        <v>14930.5</v>
      </c>
      <c r="B14932" s="7">
        <v>0</v>
      </c>
      <c r="C14932" s="7"/>
      <c r="D14932" s="7"/>
      <c r="E14932" s="7"/>
      <c r="H14932">
        <v>14930.5</v>
      </c>
      <c r="I14932">
        <v>0</v>
      </c>
    </row>
    <row r="14933" spans="1:9">
      <c r="A14933" s="7">
        <v>14931.5</v>
      </c>
      <c r="B14933" s="7">
        <v>0</v>
      </c>
      <c r="C14933" s="7"/>
      <c r="D14933" s="7"/>
      <c r="E14933" s="7"/>
      <c r="H14933">
        <v>14931.5</v>
      </c>
      <c r="I14933">
        <v>0</v>
      </c>
    </row>
    <row r="14934" spans="1:9">
      <c r="A14934" s="7">
        <v>14932.5</v>
      </c>
      <c r="B14934" s="7">
        <v>0</v>
      </c>
      <c r="C14934" s="7"/>
      <c r="D14934" s="7"/>
      <c r="E14934" s="7"/>
      <c r="H14934">
        <v>14932.5</v>
      </c>
      <c r="I14934">
        <v>0</v>
      </c>
    </row>
    <row r="14935" spans="1:9">
      <c r="A14935" s="7">
        <v>14933.5</v>
      </c>
      <c r="B14935" s="7">
        <v>0</v>
      </c>
      <c r="C14935" s="7"/>
      <c r="D14935" s="7"/>
      <c r="E14935" s="7"/>
      <c r="H14935">
        <v>14933.5</v>
      </c>
      <c r="I14935">
        <v>0</v>
      </c>
    </row>
    <row r="14936" spans="1:9">
      <c r="A14936" s="7">
        <v>14934.5</v>
      </c>
      <c r="B14936" s="7">
        <v>0</v>
      </c>
      <c r="C14936" s="7"/>
      <c r="D14936" s="7"/>
      <c r="E14936" s="7"/>
      <c r="H14936">
        <v>14934.5</v>
      </c>
      <c r="I14936">
        <v>0</v>
      </c>
    </row>
    <row r="14937" spans="1:9">
      <c r="A14937" s="7">
        <v>14935.5</v>
      </c>
      <c r="B14937" s="7">
        <v>0</v>
      </c>
      <c r="C14937" s="7"/>
      <c r="D14937" s="7"/>
      <c r="E14937" s="7"/>
      <c r="H14937">
        <v>14935.5</v>
      </c>
      <c r="I14937">
        <v>0</v>
      </c>
    </row>
    <row r="14938" spans="1:9">
      <c r="A14938" s="7">
        <v>14936.5</v>
      </c>
      <c r="B14938" s="7">
        <v>1</v>
      </c>
      <c r="C14938" s="7"/>
      <c r="D14938" s="7"/>
      <c r="E14938" s="7"/>
      <c r="H14938">
        <v>14936.5</v>
      </c>
      <c r="I14938">
        <v>0</v>
      </c>
    </row>
    <row r="14939" spans="1:9">
      <c r="A14939" s="7">
        <v>14937.5</v>
      </c>
      <c r="B14939" s="7">
        <v>0</v>
      </c>
      <c r="C14939" s="7"/>
      <c r="D14939" s="7"/>
      <c r="E14939" s="7"/>
      <c r="H14939">
        <v>14937.5</v>
      </c>
      <c r="I14939">
        <v>0</v>
      </c>
    </row>
    <row r="14940" spans="1:9">
      <c r="A14940" s="7">
        <v>14938.5</v>
      </c>
      <c r="B14940" s="7">
        <v>0</v>
      </c>
      <c r="C14940" s="7"/>
      <c r="D14940" s="7"/>
      <c r="E14940" s="7"/>
      <c r="H14940">
        <v>14938.5</v>
      </c>
      <c r="I14940">
        <v>0</v>
      </c>
    </row>
    <row r="14941" spans="1:9">
      <c r="A14941" s="7">
        <v>14939.5</v>
      </c>
      <c r="B14941" s="7">
        <v>0</v>
      </c>
      <c r="C14941" s="7"/>
      <c r="D14941" s="7"/>
      <c r="E14941" s="7"/>
      <c r="H14941">
        <v>14939.5</v>
      </c>
      <c r="I14941">
        <v>0</v>
      </c>
    </row>
    <row r="14942" spans="1:9">
      <c r="A14942" s="7">
        <v>14940.5</v>
      </c>
      <c r="B14942" s="7">
        <v>0</v>
      </c>
      <c r="C14942" s="7"/>
      <c r="D14942" s="7"/>
      <c r="E14942" s="7"/>
      <c r="H14942">
        <v>14940.5</v>
      </c>
      <c r="I14942">
        <v>0</v>
      </c>
    </row>
    <row r="14943" spans="1:9">
      <c r="A14943" s="7">
        <v>14941.5</v>
      </c>
      <c r="B14943" s="7">
        <v>0</v>
      </c>
      <c r="C14943" s="7"/>
      <c r="D14943" s="7"/>
      <c r="E14943" s="7"/>
      <c r="H14943">
        <v>14941.5</v>
      </c>
      <c r="I14943">
        <v>0</v>
      </c>
    </row>
    <row r="14944" spans="1:9">
      <c r="A14944" s="7">
        <v>14942.5</v>
      </c>
      <c r="B14944" s="7">
        <v>0</v>
      </c>
      <c r="C14944" s="7"/>
      <c r="D14944" s="7"/>
      <c r="E14944" s="7"/>
      <c r="H14944">
        <v>14942.5</v>
      </c>
      <c r="I14944">
        <v>0</v>
      </c>
    </row>
    <row r="14945" spans="1:9">
      <c r="A14945" s="7">
        <v>14943.5</v>
      </c>
      <c r="B14945" s="7">
        <v>0</v>
      </c>
      <c r="C14945" s="7"/>
      <c r="D14945" s="7"/>
      <c r="E14945" s="7"/>
      <c r="H14945">
        <v>14943.5</v>
      </c>
      <c r="I14945">
        <v>0</v>
      </c>
    </row>
    <row r="14946" spans="1:9">
      <c r="A14946" s="7">
        <v>14944.5</v>
      </c>
      <c r="B14946" s="7">
        <v>0</v>
      </c>
      <c r="C14946" s="7"/>
      <c r="D14946" s="7"/>
      <c r="E14946" s="7"/>
      <c r="H14946">
        <v>14944.5</v>
      </c>
      <c r="I14946">
        <v>0</v>
      </c>
    </row>
    <row r="14947" spans="1:9">
      <c r="A14947" s="7">
        <v>14945.5</v>
      </c>
      <c r="B14947" s="7">
        <v>0</v>
      </c>
      <c r="C14947" s="7"/>
      <c r="D14947" s="7"/>
      <c r="E14947" s="7"/>
      <c r="H14947">
        <v>14945.5</v>
      </c>
      <c r="I14947">
        <v>0</v>
      </c>
    </row>
    <row r="14948" spans="1:9">
      <c r="A14948" s="7">
        <v>14946.5</v>
      </c>
      <c r="B14948" s="7">
        <v>0</v>
      </c>
      <c r="C14948" s="7"/>
      <c r="D14948" s="7"/>
      <c r="E14948" s="7"/>
      <c r="H14948">
        <v>14946.5</v>
      </c>
      <c r="I14948">
        <v>0</v>
      </c>
    </row>
    <row r="14949" spans="1:9">
      <c r="A14949" s="7">
        <v>14947.5</v>
      </c>
      <c r="B14949" s="7">
        <v>0</v>
      </c>
      <c r="C14949" s="7"/>
      <c r="D14949" s="7"/>
      <c r="E14949" s="7"/>
      <c r="H14949">
        <v>14947.5</v>
      </c>
      <c r="I14949">
        <v>0</v>
      </c>
    </row>
    <row r="14950" spans="1:9">
      <c r="A14950" s="7">
        <v>14948.5</v>
      </c>
      <c r="B14950" s="7">
        <v>0</v>
      </c>
      <c r="C14950" s="7"/>
      <c r="D14950" s="7"/>
      <c r="E14950" s="7"/>
      <c r="H14950">
        <v>14948.5</v>
      </c>
      <c r="I14950">
        <v>0</v>
      </c>
    </row>
    <row r="14951" spans="1:9">
      <c r="A14951" s="7">
        <v>14949.5</v>
      </c>
      <c r="B14951" s="7">
        <v>0</v>
      </c>
      <c r="C14951" s="7"/>
      <c r="D14951" s="7"/>
      <c r="E14951" s="7"/>
      <c r="H14951">
        <v>14949.5</v>
      </c>
      <c r="I14951">
        <v>0</v>
      </c>
    </row>
    <row r="14952" spans="1:9">
      <c r="A14952" s="7">
        <v>14950.5</v>
      </c>
      <c r="B14952" s="7">
        <v>0</v>
      </c>
      <c r="C14952" s="7"/>
      <c r="D14952" s="7"/>
      <c r="E14952" s="7"/>
      <c r="H14952">
        <v>14950.5</v>
      </c>
      <c r="I14952">
        <v>0</v>
      </c>
    </row>
    <row r="14953" spans="1:9">
      <c r="A14953" s="7">
        <v>14951.5</v>
      </c>
      <c r="B14953" s="7">
        <v>0</v>
      </c>
      <c r="C14953" s="7"/>
      <c r="D14953" s="7"/>
      <c r="E14953" s="7"/>
      <c r="H14953">
        <v>14951.5</v>
      </c>
      <c r="I14953">
        <v>0</v>
      </c>
    </row>
    <row r="14954" spans="1:9">
      <c r="A14954" s="7">
        <v>14952.5</v>
      </c>
      <c r="B14954" s="7">
        <v>0</v>
      </c>
      <c r="C14954" s="7"/>
      <c r="D14954" s="7"/>
      <c r="E14954" s="7"/>
      <c r="H14954">
        <v>14952.5</v>
      </c>
      <c r="I14954">
        <v>0</v>
      </c>
    </row>
    <row r="14955" spans="1:9">
      <c r="A14955" s="7">
        <v>14953.5</v>
      </c>
      <c r="B14955" s="7">
        <v>0</v>
      </c>
      <c r="C14955" s="7"/>
      <c r="D14955" s="7"/>
      <c r="E14955" s="7"/>
      <c r="H14955">
        <v>14953.5</v>
      </c>
      <c r="I14955">
        <v>0</v>
      </c>
    </row>
    <row r="14956" spans="1:9">
      <c r="A14956" s="7">
        <v>14954.5</v>
      </c>
      <c r="B14956" s="7">
        <v>0</v>
      </c>
      <c r="C14956" s="7"/>
      <c r="D14956" s="7"/>
      <c r="E14956" s="7"/>
      <c r="H14956">
        <v>14954.5</v>
      </c>
      <c r="I14956">
        <v>0</v>
      </c>
    </row>
    <row r="14957" spans="1:9">
      <c r="A14957" s="7">
        <v>14955.5</v>
      </c>
      <c r="B14957" s="7">
        <v>0</v>
      </c>
      <c r="C14957" s="7"/>
      <c r="D14957" s="7"/>
      <c r="E14957" s="7"/>
      <c r="H14957">
        <v>14955.5</v>
      </c>
      <c r="I14957">
        <v>0</v>
      </c>
    </row>
    <row r="14958" spans="1:9">
      <c r="A14958" s="7">
        <v>14956.5</v>
      </c>
      <c r="B14958" s="7">
        <v>0</v>
      </c>
      <c r="C14958" s="7"/>
      <c r="D14958" s="7"/>
      <c r="E14958" s="7"/>
      <c r="H14958">
        <v>14956.5</v>
      </c>
      <c r="I14958">
        <v>0</v>
      </c>
    </row>
    <row r="14959" spans="1:9">
      <c r="A14959" s="7">
        <v>14957.5</v>
      </c>
      <c r="B14959" s="7">
        <v>0</v>
      </c>
      <c r="C14959" s="7"/>
      <c r="D14959" s="7"/>
      <c r="E14959" s="7"/>
      <c r="H14959">
        <v>14957.5</v>
      </c>
      <c r="I14959">
        <v>0</v>
      </c>
    </row>
    <row r="14960" spans="1:9">
      <c r="A14960" s="7">
        <v>14958.5</v>
      </c>
      <c r="B14960" s="7">
        <v>0</v>
      </c>
      <c r="C14960" s="7"/>
      <c r="D14960" s="7"/>
      <c r="E14960" s="7"/>
      <c r="H14960">
        <v>14958.5</v>
      </c>
      <c r="I14960">
        <v>0</v>
      </c>
    </row>
    <row r="14961" spans="1:9">
      <c r="A14961" s="7">
        <v>14959.5</v>
      </c>
      <c r="B14961" s="7">
        <v>0</v>
      </c>
      <c r="C14961" s="7"/>
      <c r="D14961" s="7"/>
      <c r="E14961" s="7"/>
      <c r="H14961">
        <v>14959.5</v>
      </c>
      <c r="I14961">
        <v>0</v>
      </c>
    </row>
    <row r="14962" spans="1:9">
      <c r="A14962" s="7">
        <v>14960.5</v>
      </c>
      <c r="B14962" s="7">
        <v>0</v>
      </c>
      <c r="C14962" s="7"/>
      <c r="D14962" s="7"/>
      <c r="E14962" s="7"/>
      <c r="H14962">
        <v>14960.5</v>
      </c>
      <c r="I14962">
        <v>0</v>
      </c>
    </row>
    <row r="14963" spans="1:9">
      <c r="A14963" s="7">
        <v>14961.5</v>
      </c>
      <c r="B14963" s="7">
        <v>0</v>
      </c>
      <c r="C14963" s="7"/>
      <c r="D14963" s="7"/>
      <c r="E14963" s="7"/>
      <c r="H14963">
        <v>14961.5</v>
      </c>
      <c r="I14963">
        <v>0</v>
      </c>
    </row>
    <row r="14964" spans="1:9">
      <c r="A14964" s="7">
        <v>14962.5</v>
      </c>
      <c r="B14964" s="7">
        <v>0</v>
      </c>
      <c r="C14964" s="7"/>
      <c r="D14964" s="7"/>
      <c r="E14964" s="7"/>
      <c r="H14964">
        <v>14962.5</v>
      </c>
      <c r="I14964">
        <v>0</v>
      </c>
    </row>
    <row r="14965" spans="1:9">
      <c r="A14965" s="7">
        <v>14963.5</v>
      </c>
      <c r="B14965" s="7">
        <v>0</v>
      </c>
      <c r="C14965" s="7"/>
      <c r="D14965" s="7"/>
      <c r="E14965" s="7"/>
      <c r="H14965">
        <v>14963.5</v>
      </c>
      <c r="I14965">
        <v>0</v>
      </c>
    </row>
    <row r="14966" spans="1:9">
      <c r="A14966" s="7">
        <v>14964.5</v>
      </c>
      <c r="B14966" s="7">
        <v>0</v>
      </c>
      <c r="C14966" s="7"/>
      <c r="D14966" s="7"/>
      <c r="E14966" s="7"/>
      <c r="H14966">
        <v>14964.5</v>
      </c>
      <c r="I14966">
        <v>0</v>
      </c>
    </row>
    <row r="14967" spans="1:9">
      <c r="A14967" s="7">
        <v>14965.5</v>
      </c>
      <c r="B14967" s="7">
        <v>0</v>
      </c>
      <c r="C14967" s="7"/>
      <c r="D14967" s="7"/>
      <c r="E14967" s="7"/>
      <c r="H14967">
        <v>14965.5</v>
      </c>
      <c r="I14967">
        <v>0</v>
      </c>
    </row>
    <row r="14968" spans="1:9">
      <c r="A14968" s="7">
        <v>14966.5</v>
      </c>
      <c r="B14968" s="7">
        <v>0</v>
      </c>
      <c r="C14968" s="7"/>
      <c r="D14968" s="7"/>
      <c r="E14968" s="7"/>
      <c r="H14968">
        <v>14966.5</v>
      </c>
      <c r="I14968">
        <v>0</v>
      </c>
    </row>
    <row r="14969" spans="1:9">
      <c r="A14969" s="7">
        <v>14967.5</v>
      </c>
      <c r="B14969" s="7">
        <v>0</v>
      </c>
      <c r="C14969" s="7"/>
      <c r="D14969" s="7"/>
      <c r="E14969" s="7"/>
      <c r="H14969">
        <v>14967.5</v>
      </c>
      <c r="I14969">
        <v>0</v>
      </c>
    </row>
    <row r="14970" spans="1:9">
      <c r="A14970" s="7">
        <v>14968.5</v>
      </c>
      <c r="B14970" s="7">
        <v>0</v>
      </c>
      <c r="C14970" s="7"/>
      <c r="D14970" s="7"/>
      <c r="E14970" s="7"/>
      <c r="H14970">
        <v>14968.5</v>
      </c>
      <c r="I14970">
        <v>0</v>
      </c>
    </row>
    <row r="14971" spans="1:9">
      <c r="A14971" s="7">
        <v>14969.5</v>
      </c>
      <c r="B14971" s="7">
        <v>0</v>
      </c>
      <c r="C14971" s="7"/>
      <c r="D14971" s="7"/>
      <c r="E14971" s="7"/>
      <c r="H14971">
        <v>14969.5</v>
      </c>
      <c r="I14971">
        <v>0</v>
      </c>
    </row>
    <row r="14972" spans="1:9">
      <c r="A14972" s="7">
        <v>14970.5</v>
      </c>
      <c r="B14972" s="7">
        <v>0</v>
      </c>
      <c r="C14972" s="7"/>
      <c r="D14972" s="7"/>
      <c r="E14972" s="7"/>
      <c r="H14972">
        <v>14970.5</v>
      </c>
      <c r="I14972">
        <v>0</v>
      </c>
    </row>
    <row r="14973" spans="1:9">
      <c r="A14973" s="7">
        <v>14971.5</v>
      </c>
      <c r="B14973" s="7">
        <v>0</v>
      </c>
      <c r="C14973" s="7"/>
      <c r="D14973" s="7"/>
      <c r="E14973" s="7"/>
      <c r="H14973">
        <v>14971.5</v>
      </c>
      <c r="I14973">
        <v>0</v>
      </c>
    </row>
    <row r="14974" spans="1:9">
      <c r="A14974" s="7">
        <v>14972.5</v>
      </c>
      <c r="B14974" s="7">
        <v>0</v>
      </c>
      <c r="C14974" s="7"/>
      <c r="D14974" s="7"/>
      <c r="E14974" s="7"/>
      <c r="H14974">
        <v>14972.5</v>
      </c>
      <c r="I14974">
        <v>0</v>
      </c>
    </row>
    <row r="14975" spans="1:9">
      <c r="A14975" s="7">
        <v>14973.5</v>
      </c>
      <c r="B14975" s="7">
        <v>0</v>
      </c>
      <c r="C14975" s="7"/>
      <c r="D14975" s="7"/>
      <c r="E14975" s="7"/>
      <c r="H14975">
        <v>14973.5</v>
      </c>
      <c r="I14975">
        <v>0</v>
      </c>
    </row>
    <row r="14976" spans="1:9">
      <c r="A14976" s="7">
        <v>14974.5</v>
      </c>
      <c r="B14976" s="7">
        <v>0</v>
      </c>
      <c r="C14976" s="7"/>
      <c r="D14976" s="7"/>
      <c r="E14976" s="7"/>
      <c r="H14976">
        <v>14974.5</v>
      </c>
      <c r="I14976">
        <v>0</v>
      </c>
    </row>
    <row r="14977" spans="1:9">
      <c r="A14977" s="7">
        <v>14975.5</v>
      </c>
      <c r="B14977" s="7">
        <v>0</v>
      </c>
      <c r="C14977" s="7"/>
      <c r="D14977" s="7"/>
      <c r="E14977" s="7"/>
      <c r="H14977">
        <v>14975.5</v>
      </c>
      <c r="I14977">
        <v>0</v>
      </c>
    </row>
    <row r="14978" spans="1:9">
      <c r="A14978" s="7">
        <v>14976.5</v>
      </c>
      <c r="B14978" s="7">
        <v>0</v>
      </c>
      <c r="C14978" s="7"/>
      <c r="D14978" s="7"/>
      <c r="E14978" s="7"/>
      <c r="H14978">
        <v>14976.5</v>
      </c>
      <c r="I14978">
        <v>0</v>
      </c>
    </row>
    <row r="14979" spans="1:9">
      <c r="A14979" s="7">
        <v>14977.5</v>
      </c>
      <c r="B14979" s="7">
        <v>0</v>
      </c>
      <c r="C14979" s="7"/>
      <c r="D14979" s="7"/>
      <c r="E14979" s="7"/>
      <c r="H14979">
        <v>14977.5</v>
      </c>
      <c r="I14979">
        <v>0</v>
      </c>
    </row>
    <row r="14980" spans="1:9">
      <c r="A14980" s="7">
        <v>14978.5</v>
      </c>
      <c r="B14980" s="7">
        <v>0</v>
      </c>
      <c r="C14980" s="7"/>
      <c r="D14980" s="7"/>
      <c r="E14980" s="7"/>
      <c r="H14980">
        <v>14978.5</v>
      </c>
      <c r="I14980">
        <v>0</v>
      </c>
    </row>
    <row r="14981" spans="1:9">
      <c r="A14981" s="7">
        <v>14979.5</v>
      </c>
      <c r="B14981" s="7">
        <v>0</v>
      </c>
      <c r="C14981" s="7"/>
      <c r="D14981" s="7"/>
      <c r="E14981" s="7"/>
      <c r="H14981">
        <v>14979.5</v>
      </c>
      <c r="I14981">
        <v>0</v>
      </c>
    </row>
    <row r="14982" spans="1:9">
      <c r="A14982" s="7">
        <v>14980.5</v>
      </c>
      <c r="B14982" s="7">
        <v>0</v>
      </c>
      <c r="C14982" s="7"/>
      <c r="D14982" s="7"/>
      <c r="E14982" s="7"/>
      <c r="H14982">
        <v>14980.5</v>
      </c>
      <c r="I14982">
        <v>0</v>
      </c>
    </row>
    <row r="14983" spans="1:9">
      <c r="A14983" s="7">
        <v>14981.5</v>
      </c>
      <c r="B14983" s="7">
        <v>0</v>
      </c>
      <c r="C14983" s="7"/>
      <c r="D14983" s="7"/>
      <c r="E14983" s="7"/>
      <c r="H14983">
        <v>14981.5</v>
      </c>
      <c r="I14983">
        <v>0</v>
      </c>
    </row>
    <row r="14984" spans="1:9">
      <c r="A14984" s="7">
        <v>14982.5</v>
      </c>
      <c r="B14984" s="7">
        <v>0</v>
      </c>
      <c r="C14984" s="7"/>
      <c r="D14984" s="7"/>
      <c r="E14984" s="7"/>
      <c r="H14984">
        <v>14982.5</v>
      </c>
      <c r="I14984">
        <v>0</v>
      </c>
    </row>
    <row r="14985" spans="1:9">
      <c r="A14985" s="7">
        <v>14983.5</v>
      </c>
      <c r="B14985" s="7">
        <v>0</v>
      </c>
      <c r="C14985" s="7"/>
      <c r="D14985" s="7"/>
      <c r="E14985" s="7"/>
      <c r="H14985">
        <v>14983.5</v>
      </c>
      <c r="I14985">
        <v>0</v>
      </c>
    </row>
    <row r="14986" spans="1:9">
      <c r="A14986" s="7">
        <v>14984.5</v>
      </c>
      <c r="B14986" s="7">
        <v>0</v>
      </c>
      <c r="C14986" s="7"/>
      <c r="D14986" s="7"/>
      <c r="E14986" s="7"/>
      <c r="H14986">
        <v>14984.5</v>
      </c>
      <c r="I14986">
        <v>0</v>
      </c>
    </row>
    <row r="14987" spans="1:9">
      <c r="A14987" s="7">
        <v>14985.5</v>
      </c>
      <c r="B14987" s="7">
        <v>0</v>
      </c>
      <c r="C14987" s="7"/>
      <c r="D14987" s="7"/>
      <c r="E14987" s="7"/>
      <c r="H14987">
        <v>14985.5</v>
      </c>
      <c r="I14987">
        <v>0</v>
      </c>
    </row>
    <row r="14988" spans="1:9">
      <c r="A14988" s="7">
        <v>14986.5</v>
      </c>
      <c r="B14988" s="7">
        <v>0</v>
      </c>
      <c r="C14988" s="7"/>
      <c r="D14988" s="7"/>
      <c r="E14988" s="7"/>
      <c r="H14988">
        <v>14986.5</v>
      </c>
      <c r="I14988">
        <v>0</v>
      </c>
    </row>
    <row r="14989" spans="1:9">
      <c r="A14989" s="7">
        <v>14987.5</v>
      </c>
      <c r="B14989" s="7">
        <v>0</v>
      </c>
      <c r="C14989" s="7"/>
      <c r="D14989" s="7"/>
      <c r="E14989" s="7"/>
      <c r="H14989">
        <v>14987.5</v>
      </c>
      <c r="I14989">
        <v>0</v>
      </c>
    </row>
    <row r="14990" spans="1:9">
      <c r="A14990" s="7">
        <v>14988.5</v>
      </c>
      <c r="B14990" s="7">
        <v>0</v>
      </c>
      <c r="C14990" s="7"/>
      <c r="D14990" s="7"/>
      <c r="E14990" s="7"/>
      <c r="H14990">
        <v>14988.5</v>
      </c>
      <c r="I14990">
        <v>0</v>
      </c>
    </row>
    <row r="14991" spans="1:9">
      <c r="A14991" s="7">
        <v>14989.5</v>
      </c>
      <c r="B14991" s="7">
        <v>0</v>
      </c>
      <c r="C14991" s="7"/>
      <c r="D14991" s="7"/>
      <c r="E14991" s="7"/>
      <c r="H14991">
        <v>14989.5</v>
      </c>
      <c r="I14991">
        <v>0</v>
      </c>
    </row>
    <row r="14992" spans="1:9">
      <c r="A14992" s="7">
        <v>14990.5</v>
      </c>
      <c r="B14992" s="7">
        <v>0</v>
      </c>
      <c r="C14992" s="7"/>
      <c r="D14992" s="7"/>
      <c r="E14992" s="7"/>
      <c r="H14992">
        <v>14990.5</v>
      </c>
      <c r="I14992">
        <v>0</v>
      </c>
    </row>
    <row r="14993" spans="1:9">
      <c r="A14993" s="7">
        <v>14991.5</v>
      </c>
      <c r="B14993" s="7">
        <v>0</v>
      </c>
      <c r="C14993" s="7"/>
      <c r="D14993" s="7"/>
      <c r="E14993" s="7"/>
      <c r="H14993">
        <v>14991.5</v>
      </c>
      <c r="I14993">
        <v>0</v>
      </c>
    </row>
    <row r="14994" spans="1:9">
      <c r="A14994" s="7">
        <v>14992.5</v>
      </c>
      <c r="B14994" s="7">
        <v>0</v>
      </c>
      <c r="C14994" s="7"/>
      <c r="D14994" s="7"/>
      <c r="E14994" s="7"/>
      <c r="H14994">
        <v>14992.5</v>
      </c>
      <c r="I14994">
        <v>0</v>
      </c>
    </row>
    <row r="14995" spans="1:9">
      <c r="A14995" s="7">
        <v>14993.5</v>
      </c>
      <c r="B14995" s="7">
        <v>0</v>
      </c>
      <c r="C14995" s="7"/>
      <c r="D14995" s="7"/>
      <c r="E14995" s="7"/>
      <c r="H14995">
        <v>14993.5</v>
      </c>
      <c r="I14995">
        <v>0</v>
      </c>
    </row>
    <row r="14996" spans="1:9">
      <c r="A14996" s="7">
        <v>14994.5</v>
      </c>
      <c r="B14996" s="7">
        <v>0</v>
      </c>
      <c r="C14996" s="7"/>
      <c r="D14996" s="7"/>
      <c r="E14996" s="7"/>
      <c r="H14996">
        <v>14994.5</v>
      </c>
      <c r="I14996">
        <v>0</v>
      </c>
    </row>
    <row r="14997" spans="1:9">
      <c r="A14997" s="7">
        <v>14995.5</v>
      </c>
      <c r="B14997" s="7">
        <v>0</v>
      </c>
      <c r="C14997" s="7"/>
      <c r="D14997" s="7"/>
      <c r="E14997" s="7"/>
      <c r="H14997">
        <v>14995.5</v>
      </c>
      <c r="I14997">
        <v>0</v>
      </c>
    </row>
    <row r="14998" spans="1:9">
      <c r="A14998" s="7">
        <v>14996.5</v>
      </c>
      <c r="B14998" s="7">
        <v>0</v>
      </c>
      <c r="C14998" s="7"/>
      <c r="D14998" s="7"/>
      <c r="E14998" s="7"/>
      <c r="H14998">
        <v>14996.5</v>
      </c>
      <c r="I14998">
        <v>0</v>
      </c>
    </row>
    <row r="14999" spans="1:9">
      <c r="A14999" s="7">
        <v>14997.5</v>
      </c>
      <c r="B14999" s="7">
        <v>0</v>
      </c>
      <c r="C14999" s="7"/>
      <c r="D14999" s="7"/>
      <c r="E14999" s="7"/>
      <c r="H14999">
        <v>14997.5</v>
      </c>
      <c r="I14999">
        <v>0</v>
      </c>
    </row>
    <row r="15000" spans="1:9">
      <c r="A15000" s="7">
        <v>14998.5</v>
      </c>
      <c r="B15000" s="7">
        <v>0</v>
      </c>
      <c r="C15000" s="7"/>
      <c r="D15000" s="7"/>
      <c r="E15000" s="7"/>
      <c r="H15000">
        <v>14998.5</v>
      </c>
      <c r="I15000">
        <v>0</v>
      </c>
    </row>
    <row r="15001" spans="1:9">
      <c r="A15001" s="7">
        <v>14999.5</v>
      </c>
      <c r="B15001" s="7">
        <v>0</v>
      </c>
      <c r="C15001" s="7"/>
      <c r="D15001" s="7"/>
      <c r="E15001" s="7"/>
      <c r="H15001">
        <v>14999.5</v>
      </c>
      <c r="I15001">
        <v>0</v>
      </c>
    </row>
    <row r="15002" spans="1:9">
      <c r="A15002" s="7">
        <v>15000.5</v>
      </c>
      <c r="B15002" s="7">
        <v>0</v>
      </c>
      <c r="C15002" s="7"/>
      <c r="D15002" s="7"/>
      <c r="E15002" s="7"/>
      <c r="H15002">
        <v>15000.5</v>
      </c>
      <c r="I15002">
        <v>0</v>
      </c>
    </row>
    <row r="15003" spans="1:9">
      <c r="A15003" s="7">
        <v>15001.5</v>
      </c>
      <c r="B15003" s="7">
        <v>0</v>
      </c>
      <c r="C15003" s="7"/>
      <c r="D15003" s="7"/>
      <c r="E15003" s="7"/>
      <c r="H15003">
        <v>15001.5</v>
      </c>
      <c r="I15003">
        <v>0</v>
      </c>
    </row>
    <row r="15004" spans="1:9">
      <c r="A15004" s="7">
        <v>15002.5</v>
      </c>
      <c r="B15004" s="7">
        <v>0</v>
      </c>
      <c r="C15004" s="7"/>
      <c r="D15004" s="7"/>
      <c r="E15004" s="7"/>
      <c r="H15004">
        <v>15002.5</v>
      </c>
      <c r="I15004">
        <v>0</v>
      </c>
    </row>
    <row r="15005" spans="1:9">
      <c r="A15005" s="7">
        <v>15003.5</v>
      </c>
      <c r="B15005" s="7">
        <v>0</v>
      </c>
      <c r="C15005" s="7"/>
      <c r="D15005" s="7"/>
      <c r="E15005" s="7"/>
      <c r="H15005">
        <v>15003.5</v>
      </c>
      <c r="I15005">
        <v>0</v>
      </c>
    </row>
    <row r="15006" spans="1:9">
      <c r="A15006" s="7">
        <v>15004.5</v>
      </c>
      <c r="B15006" s="7">
        <v>0</v>
      </c>
      <c r="C15006" s="7"/>
      <c r="D15006" s="7"/>
      <c r="E15006" s="7"/>
      <c r="H15006">
        <v>15004.5</v>
      </c>
      <c r="I15006">
        <v>0</v>
      </c>
    </row>
    <row r="15007" spans="1:9">
      <c r="A15007" s="7">
        <v>15005.5</v>
      </c>
      <c r="B15007" s="7">
        <v>0</v>
      </c>
      <c r="C15007" s="7"/>
      <c r="D15007" s="7"/>
      <c r="E15007" s="7"/>
      <c r="H15007">
        <v>15005.5</v>
      </c>
      <c r="I15007">
        <v>0</v>
      </c>
    </row>
    <row r="15008" spans="1:9">
      <c r="A15008" s="7">
        <v>15006.5</v>
      </c>
      <c r="B15008" s="7">
        <v>0</v>
      </c>
      <c r="C15008" s="7"/>
      <c r="D15008" s="7"/>
      <c r="E15008" s="7"/>
      <c r="H15008">
        <v>15006.5</v>
      </c>
      <c r="I15008">
        <v>0</v>
      </c>
    </row>
    <row r="15009" spans="1:9">
      <c r="A15009" s="7">
        <v>15007.5</v>
      </c>
      <c r="B15009" s="7">
        <v>0</v>
      </c>
      <c r="C15009" s="7"/>
      <c r="D15009" s="7"/>
      <c r="E15009" s="7"/>
      <c r="H15009">
        <v>15007.5</v>
      </c>
      <c r="I15009">
        <v>0</v>
      </c>
    </row>
    <row r="15010" spans="1:9">
      <c r="A15010" s="7">
        <v>15008.5</v>
      </c>
      <c r="B15010" s="7">
        <v>0</v>
      </c>
      <c r="C15010" s="7"/>
      <c r="D15010" s="7"/>
      <c r="E15010" s="7"/>
      <c r="H15010">
        <v>15008.5</v>
      </c>
      <c r="I15010">
        <v>0</v>
      </c>
    </row>
    <row r="15011" spans="1:9">
      <c r="A15011" s="7">
        <v>15009.5</v>
      </c>
      <c r="B15011" s="7">
        <v>0</v>
      </c>
      <c r="C15011" s="7"/>
      <c r="D15011" s="7"/>
      <c r="E15011" s="7"/>
      <c r="H15011">
        <v>15009.5</v>
      </c>
      <c r="I15011">
        <v>0</v>
      </c>
    </row>
    <row r="15012" spans="1:9">
      <c r="A15012" s="7">
        <v>15010.5</v>
      </c>
      <c r="B15012" s="7">
        <v>0</v>
      </c>
      <c r="C15012" s="7"/>
      <c r="D15012" s="7"/>
      <c r="E15012" s="7"/>
      <c r="H15012">
        <v>15010.5</v>
      </c>
      <c r="I15012">
        <v>0</v>
      </c>
    </row>
    <row r="15013" spans="1:9">
      <c r="A15013" s="7">
        <v>15011.5</v>
      </c>
      <c r="B15013" s="7">
        <v>0</v>
      </c>
      <c r="C15013" s="7"/>
      <c r="D15013" s="7"/>
      <c r="E15013" s="7"/>
      <c r="H15013">
        <v>15011.5</v>
      </c>
      <c r="I15013">
        <v>0</v>
      </c>
    </row>
    <row r="15014" spans="1:9">
      <c r="A15014" s="7">
        <v>15012.5</v>
      </c>
      <c r="B15014" s="7">
        <v>0</v>
      </c>
      <c r="C15014" s="7"/>
      <c r="D15014" s="7"/>
      <c r="E15014" s="7"/>
      <c r="H15014">
        <v>15012.5</v>
      </c>
      <c r="I15014">
        <v>0</v>
      </c>
    </row>
    <row r="15015" spans="1:9">
      <c r="A15015" s="7">
        <v>15013.5</v>
      </c>
      <c r="B15015" s="7">
        <v>0</v>
      </c>
      <c r="C15015" s="7"/>
      <c r="D15015" s="7"/>
      <c r="E15015" s="7"/>
      <c r="H15015">
        <v>15013.5</v>
      </c>
      <c r="I15015">
        <v>0</v>
      </c>
    </row>
    <row r="15016" spans="1:9">
      <c r="A15016" s="7">
        <v>15014.5</v>
      </c>
      <c r="B15016" s="7">
        <v>0</v>
      </c>
      <c r="C15016" s="7"/>
      <c r="D15016" s="7"/>
      <c r="E15016" s="7"/>
      <c r="H15016">
        <v>15014.5</v>
      </c>
      <c r="I15016">
        <v>0</v>
      </c>
    </row>
    <row r="15017" spans="1:9">
      <c r="A15017" s="7">
        <v>15015.5</v>
      </c>
      <c r="B15017" s="7">
        <v>0</v>
      </c>
      <c r="C15017" s="7"/>
      <c r="D15017" s="7"/>
      <c r="E15017" s="7"/>
      <c r="H15017">
        <v>15015.5</v>
      </c>
      <c r="I15017">
        <v>0</v>
      </c>
    </row>
    <row r="15018" spans="1:9">
      <c r="A15018" s="7">
        <v>15016.5</v>
      </c>
      <c r="B15018" s="7">
        <v>0</v>
      </c>
      <c r="C15018" s="7"/>
      <c r="D15018" s="7"/>
      <c r="E15018" s="7"/>
      <c r="H15018">
        <v>15016.5</v>
      </c>
      <c r="I15018">
        <v>0</v>
      </c>
    </row>
    <row r="15019" spans="1:9">
      <c r="A15019" s="7">
        <v>15017.5</v>
      </c>
      <c r="B15019" s="7">
        <v>0</v>
      </c>
      <c r="C15019" s="7"/>
      <c r="D15019" s="7"/>
      <c r="E15019" s="7"/>
      <c r="H15019">
        <v>15017.5</v>
      </c>
      <c r="I15019">
        <v>0</v>
      </c>
    </row>
    <row r="15020" spans="1:9">
      <c r="A15020" s="7">
        <v>15018.5</v>
      </c>
      <c r="B15020" s="7">
        <v>0</v>
      </c>
      <c r="C15020" s="7"/>
      <c r="D15020" s="7"/>
      <c r="E15020" s="7"/>
      <c r="H15020">
        <v>15018.5</v>
      </c>
      <c r="I15020">
        <v>0</v>
      </c>
    </row>
    <row r="15021" spans="1:9">
      <c r="A15021" s="7">
        <v>15019.5</v>
      </c>
      <c r="B15021" s="7">
        <v>0</v>
      </c>
      <c r="C15021" s="7"/>
      <c r="D15021" s="7"/>
      <c r="E15021" s="7"/>
      <c r="H15021">
        <v>15019.5</v>
      </c>
      <c r="I15021">
        <v>0</v>
      </c>
    </row>
    <row r="15022" spans="1:9">
      <c r="A15022" s="7">
        <v>15020.5</v>
      </c>
      <c r="B15022" s="7">
        <v>0</v>
      </c>
      <c r="C15022" s="7"/>
      <c r="D15022" s="7"/>
      <c r="E15022" s="7"/>
      <c r="H15022">
        <v>15020.5</v>
      </c>
      <c r="I15022">
        <v>0</v>
      </c>
    </row>
    <row r="15023" spans="1:9">
      <c r="A15023" s="7">
        <v>15021.5</v>
      </c>
      <c r="B15023" s="7">
        <v>0</v>
      </c>
      <c r="C15023" s="7"/>
      <c r="D15023" s="7"/>
      <c r="E15023" s="7"/>
      <c r="H15023">
        <v>15021.5</v>
      </c>
      <c r="I15023">
        <v>0</v>
      </c>
    </row>
    <row r="15024" spans="1:9">
      <c r="A15024" s="7">
        <v>15022.5</v>
      </c>
      <c r="B15024" s="7">
        <v>0</v>
      </c>
      <c r="C15024" s="7"/>
      <c r="D15024" s="7"/>
      <c r="E15024" s="7"/>
      <c r="H15024">
        <v>15022.5</v>
      </c>
      <c r="I15024">
        <v>0</v>
      </c>
    </row>
    <row r="15025" spans="1:9">
      <c r="A15025" s="7">
        <v>15023.5</v>
      </c>
      <c r="B15025" s="7">
        <v>0</v>
      </c>
      <c r="C15025" s="7"/>
      <c r="D15025" s="7"/>
      <c r="E15025" s="7"/>
      <c r="H15025">
        <v>15023.5</v>
      </c>
      <c r="I15025">
        <v>0</v>
      </c>
    </row>
    <row r="15026" spans="1:9">
      <c r="A15026" s="7">
        <v>15024.5</v>
      </c>
      <c r="B15026" s="7">
        <v>0</v>
      </c>
      <c r="C15026" s="7"/>
      <c r="D15026" s="7"/>
      <c r="E15026" s="7"/>
      <c r="H15026">
        <v>15024.5</v>
      </c>
      <c r="I15026">
        <v>0</v>
      </c>
    </row>
    <row r="15027" spans="1:9">
      <c r="A15027" s="7">
        <v>15025.5</v>
      </c>
      <c r="B15027" s="7">
        <v>0</v>
      </c>
      <c r="C15027" s="7"/>
      <c r="D15027" s="7"/>
      <c r="E15027" s="7"/>
      <c r="H15027">
        <v>15025.5</v>
      </c>
      <c r="I15027">
        <v>0</v>
      </c>
    </row>
    <row r="15028" spans="1:9">
      <c r="A15028" s="7">
        <v>15026.5</v>
      </c>
      <c r="B15028" s="7">
        <v>0</v>
      </c>
      <c r="C15028" s="7"/>
      <c r="D15028" s="7"/>
      <c r="E15028" s="7"/>
      <c r="H15028">
        <v>15026.5</v>
      </c>
      <c r="I15028">
        <v>0</v>
      </c>
    </row>
    <row r="15029" spans="1:9">
      <c r="A15029" s="7">
        <v>15027.5</v>
      </c>
      <c r="B15029" s="7">
        <v>0</v>
      </c>
      <c r="C15029" s="7"/>
      <c r="D15029" s="7"/>
      <c r="E15029" s="7"/>
      <c r="H15029">
        <v>15027.5</v>
      </c>
      <c r="I15029">
        <v>0</v>
      </c>
    </row>
    <row r="15030" spans="1:9">
      <c r="A15030" s="7">
        <v>15028.5</v>
      </c>
      <c r="B15030" s="7">
        <v>0</v>
      </c>
      <c r="C15030" s="7"/>
      <c r="D15030" s="7"/>
      <c r="E15030" s="7"/>
      <c r="H15030">
        <v>15028.5</v>
      </c>
      <c r="I15030">
        <v>0</v>
      </c>
    </row>
    <row r="15031" spans="1:9">
      <c r="A15031" s="7">
        <v>15029.5</v>
      </c>
      <c r="B15031" s="7">
        <v>0</v>
      </c>
      <c r="C15031" s="7"/>
      <c r="D15031" s="7"/>
      <c r="E15031" s="7"/>
      <c r="H15031">
        <v>15029.5</v>
      </c>
      <c r="I15031">
        <v>0</v>
      </c>
    </row>
    <row r="15032" spans="1:9">
      <c r="A15032" s="7">
        <v>15030.5</v>
      </c>
      <c r="B15032" s="7">
        <v>0</v>
      </c>
      <c r="C15032" s="7"/>
      <c r="D15032" s="7"/>
      <c r="E15032" s="7"/>
      <c r="H15032">
        <v>15030.5</v>
      </c>
      <c r="I15032">
        <v>0</v>
      </c>
    </row>
    <row r="15033" spans="1:9">
      <c r="A15033" s="7">
        <v>15031.5</v>
      </c>
      <c r="B15033" s="7">
        <v>1</v>
      </c>
      <c r="C15033" s="7"/>
      <c r="D15033" s="7"/>
      <c r="E15033" s="7"/>
      <c r="H15033">
        <v>15031.5</v>
      </c>
      <c r="I15033">
        <v>0</v>
      </c>
    </row>
    <row r="15034" spans="1:9">
      <c r="A15034" s="7">
        <v>15032.5</v>
      </c>
      <c r="B15034" s="7">
        <v>0</v>
      </c>
      <c r="C15034" s="7"/>
      <c r="D15034" s="7"/>
      <c r="E15034" s="7"/>
      <c r="H15034">
        <v>15032.5</v>
      </c>
      <c r="I15034">
        <v>0</v>
      </c>
    </row>
    <row r="15035" spans="1:9">
      <c r="A15035" s="7">
        <v>15033.5</v>
      </c>
      <c r="B15035" s="7">
        <v>0</v>
      </c>
      <c r="C15035" s="7"/>
      <c r="D15035" s="7"/>
      <c r="E15035" s="7"/>
      <c r="H15035">
        <v>15033.5</v>
      </c>
      <c r="I15035">
        <v>0</v>
      </c>
    </row>
    <row r="15036" spans="1:9">
      <c r="A15036" s="7">
        <v>15034.5</v>
      </c>
      <c r="B15036" s="7">
        <v>0</v>
      </c>
      <c r="C15036" s="7"/>
      <c r="D15036" s="7"/>
      <c r="E15036" s="7"/>
      <c r="H15036">
        <v>15034.5</v>
      </c>
      <c r="I15036">
        <v>0</v>
      </c>
    </row>
    <row r="15037" spans="1:9">
      <c r="A15037" s="7">
        <v>15035.5</v>
      </c>
      <c r="B15037" s="7">
        <v>0</v>
      </c>
      <c r="C15037" s="7"/>
      <c r="D15037" s="7"/>
      <c r="E15037" s="7"/>
      <c r="H15037">
        <v>15035.5</v>
      </c>
      <c r="I15037">
        <v>0</v>
      </c>
    </row>
    <row r="15038" spans="1:9">
      <c r="A15038" s="7">
        <v>15036.5</v>
      </c>
      <c r="B15038" s="7">
        <v>0</v>
      </c>
      <c r="C15038" s="7"/>
      <c r="D15038" s="7"/>
      <c r="E15038" s="7"/>
      <c r="H15038">
        <v>15036.5</v>
      </c>
      <c r="I15038">
        <v>0</v>
      </c>
    </row>
    <row r="15039" spans="1:9">
      <c r="A15039" s="7">
        <v>15037.5</v>
      </c>
      <c r="B15039" s="7">
        <v>0</v>
      </c>
      <c r="C15039" s="7"/>
      <c r="D15039" s="7"/>
      <c r="E15039" s="7"/>
      <c r="H15039">
        <v>15037.5</v>
      </c>
      <c r="I15039">
        <v>0</v>
      </c>
    </row>
    <row r="15040" spans="1:9">
      <c r="A15040" s="7">
        <v>15038.5</v>
      </c>
      <c r="B15040" s="7">
        <v>0</v>
      </c>
      <c r="C15040" s="7"/>
      <c r="D15040" s="7"/>
      <c r="E15040" s="7"/>
      <c r="H15040">
        <v>15038.5</v>
      </c>
      <c r="I15040">
        <v>0</v>
      </c>
    </row>
    <row r="15041" spans="1:9">
      <c r="A15041" s="7">
        <v>15039.5</v>
      </c>
      <c r="B15041" s="7">
        <v>0</v>
      </c>
      <c r="C15041" s="7"/>
      <c r="D15041" s="7"/>
      <c r="E15041" s="7"/>
      <c r="H15041">
        <v>15039.5</v>
      </c>
      <c r="I15041">
        <v>0</v>
      </c>
    </row>
    <row r="15042" spans="1:9">
      <c r="A15042" s="7">
        <v>15040.5</v>
      </c>
      <c r="B15042" s="7">
        <v>0</v>
      </c>
      <c r="C15042" s="7"/>
      <c r="D15042" s="7"/>
      <c r="E15042" s="7"/>
      <c r="H15042">
        <v>15040.5</v>
      </c>
      <c r="I15042">
        <v>0</v>
      </c>
    </row>
    <row r="15043" spans="1:9">
      <c r="A15043" s="7">
        <v>15041.5</v>
      </c>
      <c r="B15043" s="7">
        <v>0</v>
      </c>
      <c r="C15043" s="7"/>
      <c r="D15043" s="7"/>
      <c r="E15043" s="7"/>
      <c r="H15043">
        <v>15041.5</v>
      </c>
      <c r="I15043">
        <v>0</v>
      </c>
    </row>
    <row r="15044" spans="1:9">
      <c r="A15044" s="7">
        <v>15042.5</v>
      </c>
      <c r="B15044" s="7">
        <v>0</v>
      </c>
      <c r="C15044" s="7"/>
      <c r="D15044" s="7"/>
      <c r="E15044" s="7"/>
      <c r="H15044">
        <v>15042.5</v>
      </c>
      <c r="I15044">
        <v>0</v>
      </c>
    </row>
    <row r="15045" spans="1:9">
      <c r="A15045" s="7">
        <v>15043.5</v>
      </c>
      <c r="B15045" s="7">
        <v>0</v>
      </c>
      <c r="C15045" s="7"/>
      <c r="D15045" s="7"/>
      <c r="E15045" s="7"/>
      <c r="H15045">
        <v>15043.5</v>
      </c>
      <c r="I15045">
        <v>0</v>
      </c>
    </row>
    <row r="15046" spans="1:9">
      <c r="A15046" s="7">
        <v>15044.5</v>
      </c>
      <c r="B15046" s="7">
        <v>0</v>
      </c>
      <c r="C15046" s="7"/>
      <c r="D15046" s="7"/>
      <c r="E15046" s="7"/>
      <c r="H15046">
        <v>15044.5</v>
      </c>
      <c r="I15046">
        <v>0</v>
      </c>
    </row>
    <row r="15047" spans="1:9">
      <c r="A15047" s="7">
        <v>15045.5</v>
      </c>
      <c r="B15047" s="7">
        <v>0</v>
      </c>
      <c r="C15047" s="7"/>
      <c r="D15047" s="7"/>
      <c r="E15047" s="7"/>
      <c r="H15047">
        <v>15045.5</v>
      </c>
      <c r="I15047">
        <v>0</v>
      </c>
    </row>
    <row r="15048" spans="1:9">
      <c r="A15048" s="7">
        <v>15046.5</v>
      </c>
      <c r="B15048" s="7">
        <v>0</v>
      </c>
      <c r="C15048" s="7"/>
      <c r="D15048" s="7"/>
      <c r="E15048" s="7"/>
      <c r="H15048">
        <v>15046.5</v>
      </c>
      <c r="I15048">
        <v>0</v>
      </c>
    </row>
    <row r="15049" spans="1:9">
      <c r="A15049" s="7">
        <v>15047.5</v>
      </c>
      <c r="B15049" s="7">
        <v>0</v>
      </c>
      <c r="C15049" s="7"/>
      <c r="D15049" s="7"/>
      <c r="E15049" s="7"/>
      <c r="H15049">
        <v>15047.5</v>
      </c>
      <c r="I15049">
        <v>0</v>
      </c>
    </row>
    <row r="15050" spans="1:9">
      <c r="A15050" s="7">
        <v>15048.5</v>
      </c>
      <c r="B15050" s="7">
        <v>0</v>
      </c>
      <c r="C15050" s="7"/>
      <c r="D15050" s="7"/>
      <c r="E15050" s="7"/>
      <c r="H15050">
        <v>15048.5</v>
      </c>
      <c r="I15050">
        <v>0</v>
      </c>
    </row>
    <row r="15051" spans="1:9">
      <c r="A15051" s="7">
        <v>15049.5</v>
      </c>
      <c r="B15051" s="7">
        <v>0</v>
      </c>
      <c r="C15051" s="7"/>
      <c r="D15051" s="7"/>
      <c r="E15051" s="7"/>
      <c r="H15051">
        <v>15049.5</v>
      </c>
      <c r="I15051">
        <v>0</v>
      </c>
    </row>
    <row r="15052" spans="1:9">
      <c r="A15052" s="7">
        <v>15050.5</v>
      </c>
      <c r="B15052" s="7">
        <v>0</v>
      </c>
      <c r="C15052" s="7"/>
      <c r="D15052" s="7"/>
      <c r="E15052" s="7"/>
      <c r="H15052">
        <v>15050.5</v>
      </c>
      <c r="I15052">
        <v>0</v>
      </c>
    </row>
    <row r="15053" spans="1:9">
      <c r="A15053" s="7">
        <v>15051.5</v>
      </c>
      <c r="B15053" s="7">
        <v>0</v>
      </c>
      <c r="C15053" s="7"/>
      <c r="D15053" s="7"/>
      <c r="E15053" s="7"/>
      <c r="H15053">
        <v>15051.5</v>
      </c>
      <c r="I15053">
        <v>0</v>
      </c>
    </row>
    <row r="15054" spans="1:9">
      <c r="A15054" s="7">
        <v>15052.5</v>
      </c>
      <c r="B15054" s="7">
        <v>0</v>
      </c>
      <c r="C15054" s="7"/>
      <c r="D15054" s="7"/>
      <c r="E15054" s="7"/>
      <c r="H15054">
        <v>15052.5</v>
      </c>
      <c r="I15054">
        <v>0</v>
      </c>
    </row>
    <row r="15055" spans="1:9">
      <c r="A15055" s="7">
        <v>15053.5</v>
      </c>
      <c r="B15055" s="7">
        <v>0</v>
      </c>
      <c r="C15055" s="7"/>
      <c r="D15055" s="7"/>
      <c r="E15055" s="7"/>
      <c r="H15055">
        <v>15053.5</v>
      </c>
      <c r="I15055">
        <v>0</v>
      </c>
    </row>
    <row r="15056" spans="1:9">
      <c r="A15056" s="7">
        <v>15054.5</v>
      </c>
      <c r="B15056" s="7">
        <v>0</v>
      </c>
      <c r="C15056" s="7"/>
      <c r="D15056" s="7"/>
      <c r="E15056" s="7"/>
      <c r="H15056">
        <v>15054.5</v>
      </c>
      <c r="I15056">
        <v>0</v>
      </c>
    </row>
    <row r="15057" spans="1:9">
      <c r="A15057" s="7">
        <v>15055.5</v>
      </c>
      <c r="B15057" s="7">
        <v>0</v>
      </c>
      <c r="C15057" s="7"/>
      <c r="D15057" s="7"/>
      <c r="E15057" s="7"/>
      <c r="H15057">
        <v>15055.5</v>
      </c>
      <c r="I15057">
        <v>0</v>
      </c>
    </row>
    <row r="15058" spans="1:9">
      <c r="A15058" s="7">
        <v>15056.5</v>
      </c>
      <c r="B15058" s="7">
        <v>0</v>
      </c>
      <c r="C15058" s="7"/>
      <c r="D15058" s="7"/>
      <c r="E15058" s="7"/>
      <c r="H15058">
        <v>15056.5</v>
      </c>
      <c r="I15058">
        <v>0</v>
      </c>
    </row>
    <row r="15059" spans="1:9">
      <c r="A15059" s="7">
        <v>15057.5</v>
      </c>
      <c r="B15059" s="7">
        <v>0</v>
      </c>
      <c r="C15059" s="7"/>
      <c r="D15059" s="7"/>
      <c r="E15059" s="7"/>
      <c r="H15059">
        <v>15057.5</v>
      </c>
      <c r="I15059">
        <v>0</v>
      </c>
    </row>
    <row r="15060" spans="1:9">
      <c r="A15060" s="7">
        <v>15058.5</v>
      </c>
      <c r="B15060" s="7">
        <v>0</v>
      </c>
      <c r="C15060" s="7"/>
      <c r="D15060" s="7"/>
      <c r="E15060" s="7"/>
      <c r="H15060">
        <v>15058.5</v>
      </c>
      <c r="I15060">
        <v>0</v>
      </c>
    </row>
    <row r="15061" spans="1:9">
      <c r="A15061" s="7">
        <v>15059.5</v>
      </c>
      <c r="B15061" s="7">
        <v>0</v>
      </c>
      <c r="C15061" s="7"/>
      <c r="D15061" s="7"/>
      <c r="E15061" s="7"/>
      <c r="H15061">
        <v>15059.5</v>
      </c>
      <c r="I15061">
        <v>0</v>
      </c>
    </row>
    <row r="15062" spans="1:9">
      <c r="A15062" s="7">
        <v>15060.5</v>
      </c>
      <c r="B15062" s="7">
        <v>0</v>
      </c>
      <c r="C15062" s="7"/>
      <c r="D15062" s="7"/>
      <c r="E15062" s="7"/>
      <c r="H15062">
        <v>15060.5</v>
      </c>
      <c r="I15062">
        <v>0</v>
      </c>
    </row>
    <row r="15063" spans="1:9">
      <c r="A15063" s="7">
        <v>15061.5</v>
      </c>
      <c r="B15063" s="7">
        <v>0</v>
      </c>
      <c r="C15063" s="7"/>
      <c r="D15063" s="7"/>
      <c r="E15063" s="7"/>
      <c r="H15063">
        <v>15061.5</v>
      </c>
      <c r="I15063">
        <v>0</v>
      </c>
    </row>
    <row r="15064" spans="1:9">
      <c r="A15064" s="7">
        <v>15062.5</v>
      </c>
      <c r="B15064" s="7">
        <v>0</v>
      </c>
      <c r="C15064" s="7"/>
      <c r="D15064" s="7"/>
      <c r="E15064" s="7"/>
      <c r="H15064">
        <v>15062.5</v>
      </c>
      <c r="I15064">
        <v>0</v>
      </c>
    </row>
    <row r="15065" spans="1:9">
      <c r="A15065" s="7">
        <v>15063.5</v>
      </c>
      <c r="B15065" s="7">
        <v>0</v>
      </c>
      <c r="C15065" s="7"/>
      <c r="D15065" s="7"/>
      <c r="E15065" s="7"/>
      <c r="H15065">
        <v>15063.5</v>
      </c>
      <c r="I15065">
        <v>0</v>
      </c>
    </row>
    <row r="15066" spans="1:9">
      <c r="A15066" s="7">
        <v>15064.5</v>
      </c>
      <c r="B15066" s="7">
        <v>0</v>
      </c>
      <c r="C15066" s="7"/>
      <c r="D15066" s="7"/>
      <c r="E15066" s="7"/>
      <c r="H15066">
        <v>15064.5</v>
      </c>
      <c r="I15066">
        <v>0</v>
      </c>
    </row>
    <row r="15067" spans="1:9">
      <c r="A15067" s="7">
        <v>15065.5</v>
      </c>
      <c r="B15067" s="7">
        <v>0</v>
      </c>
      <c r="C15067" s="7"/>
      <c r="D15067" s="7"/>
      <c r="E15067" s="7"/>
      <c r="H15067">
        <v>15065.5</v>
      </c>
      <c r="I15067">
        <v>0</v>
      </c>
    </row>
    <row r="15068" spans="1:9">
      <c r="A15068" s="7">
        <v>15066.5</v>
      </c>
      <c r="B15068" s="7">
        <v>0</v>
      </c>
      <c r="C15068" s="7"/>
      <c r="D15068" s="7"/>
      <c r="E15068" s="7"/>
      <c r="H15068">
        <v>15066.5</v>
      </c>
      <c r="I15068">
        <v>0</v>
      </c>
    </row>
    <row r="15069" spans="1:9">
      <c r="A15069" s="7">
        <v>15067.5</v>
      </c>
      <c r="B15069" s="7">
        <v>0</v>
      </c>
      <c r="C15069" s="7"/>
      <c r="D15069" s="7"/>
      <c r="E15069" s="7"/>
      <c r="H15069">
        <v>15067.5</v>
      </c>
      <c r="I15069">
        <v>0</v>
      </c>
    </row>
    <row r="15070" spans="1:9">
      <c r="A15070" s="7">
        <v>15068.5</v>
      </c>
      <c r="B15070" s="7">
        <v>0</v>
      </c>
      <c r="C15070" s="7"/>
      <c r="D15070" s="7"/>
      <c r="E15070" s="7"/>
      <c r="H15070">
        <v>15068.5</v>
      </c>
      <c r="I15070">
        <v>0</v>
      </c>
    </row>
    <row r="15071" spans="1:9">
      <c r="A15071" s="7">
        <v>15069.5</v>
      </c>
      <c r="B15071" s="7">
        <v>0</v>
      </c>
      <c r="C15071" s="7"/>
      <c r="D15071" s="7"/>
      <c r="E15071" s="7"/>
      <c r="H15071">
        <v>15069.5</v>
      </c>
      <c r="I15071">
        <v>0</v>
      </c>
    </row>
    <row r="15072" spans="1:9">
      <c r="A15072" s="7">
        <v>15070.5</v>
      </c>
      <c r="B15072" s="7">
        <v>0</v>
      </c>
      <c r="C15072" s="7"/>
      <c r="D15072" s="7"/>
      <c r="E15072" s="7"/>
      <c r="H15072">
        <v>15070.5</v>
      </c>
      <c r="I15072">
        <v>0</v>
      </c>
    </row>
    <row r="15073" spans="1:9">
      <c r="A15073" s="7">
        <v>15071.5</v>
      </c>
      <c r="B15073" s="7">
        <v>0</v>
      </c>
      <c r="C15073" s="7"/>
      <c r="D15073" s="7"/>
      <c r="E15073" s="7"/>
      <c r="H15073">
        <v>15071.5</v>
      </c>
      <c r="I15073">
        <v>0</v>
      </c>
    </row>
    <row r="15074" spans="1:9">
      <c r="A15074" s="7">
        <v>15072.5</v>
      </c>
      <c r="B15074" s="7">
        <v>0</v>
      </c>
      <c r="C15074" s="7"/>
      <c r="D15074" s="7"/>
      <c r="E15074" s="7"/>
      <c r="H15074">
        <v>15072.5</v>
      </c>
      <c r="I15074">
        <v>0</v>
      </c>
    </row>
    <row r="15075" spans="1:9">
      <c r="A15075" s="7">
        <v>15073.5</v>
      </c>
      <c r="B15075" s="7">
        <v>0</v>
      </c>
      <c r="C15075" s="7"/>
      <c r="D15075" s="7"/>
      <c r="E15075" s="7"/>
      <c r="H15075">
        <v>15073.5</v>
      </c>
      <c r="I15075">
        <v>0</v>
      </c>
    </row>
    <row r="15076" spans="1:9">
      <c r="A15076" s="7">
        <v>15074.5</v>
      </c>
      <c r="B15076" s="7">
        <v>0</v>
      </c>
      <c r="C15076" s="7"/>
      <c r="D15076" s="7"/>
      <c r="E15076" s="7"/>
      <c r="H15076">
        <v>15074.5</v>
      </c>
      <c r="I15076">
        <v>0</v>
      </c>
    </row>
    <row r="15077" spans="1:9">
      <c r="A15077" s="7">
        <v>15075.5</v>
      </c>
      <c r="B15077" s="7">
        <v>0</v>
      </c>
      <c r="C15077" s="7"/>
      <c r="D15077" s="7"/>
      <c r="E15077" s="7"/>
      <c r="H15077">
        <v>15075.5</v>
      </c>
      <c r="I15077">
        <v>0</v>
      </c>
    </row>
    <row r="15078" spans="1:9">
      <c r="A15078" s="7">
        <v>15076.5</v>
      </c>
      <c r="B15078" s="7">
        <v>0</v>
      </c>
      <c r="C15078" s="7"/>
      <c r="D15078" s="7"/>
      <c r="E15078" s="7"/>
      <c r="H15078">
        <v>15076.5</v>
      </c>
      <c r="I15078">
        <v>0</v>
      </c>
    </row>
    <row r="15079" spans="1:9">
      <c r="A15079" s="7">
        <v>15077.5</v>
      </c>
      <c r="B15079" s="7">
        <v>0</v>
      </c>
      <c r="C15079" s="7"/>
      <c r="D15079" s="7"/>
      <c r="E15079" s="7"/>
      <c r="H15079">
        <v>15077.5</v>
      </c>
      <c r="I15079">
        <v>0</v>
      </c>
    </row>
    <row r="15080" spans="1:9">
      <c r="A15080" s="7">
        <v>15078.5</v>
      </c>
      <c r="B15080" s="7">
        <v>0</v>
      </c>
      <c r="C15080" s="7"/>
      <c r="D15080" s="7"/>
      <c r="E15080" s="7"/>
      <c r="H15080">
        <v>15078.5</v>
      </c>
      <c r="I15080">
        <v>0</v>
      </c>
    </row>
    <row r="15081" spans="1:9">
      <c r="A15081" s="7">
        <v>15079.5</v>
      </c>
      <c r="B15081" s="7">
        <v>0</v>
      </c>
      <c r="C15081" s="7"/>
      <c r="D15081" s="7"/>
      <c r="E15081" s="7"/>
      <c r="H15081">
        <v>15079.5</v>
      </c>
      <c r="I15081">
        <v>0</v>
      </c>
    </row>
    <row r="15082" spans="1:9">
      <c r="A15082" s="7">
        <v>15080.5</v>
      </c>
      <c r="B15082" s="7">
        <v>0</v>
      </c>
      <c r="C15082" s="7"/>
      <c r="D15082" s="7"/>
      <c r="E15082" s="7"/>
      <c r="H15082">
        <v>15080.5</v>
      </c>
      <c r="I15082">
        <v>0</v>
      </c>
    </row>
    <row r="15083" spans="1:9">
      <c r="A15083" s="7">
        <v>15081.5</v>
      </c>
      <c r="B15083" s="7">
        <v>0</v>
      </c>
      <c r="C15083" s="7"/>
      <c r="D15083" s="7"/>
      <c r="E15083" s="7"/>
      <c r="H15083">
        <v>15081.5</v>
      </c>
      <c r="I15083">
        <v>0</v>
      </c>
    </row>
    <row r="15084" spans="1:9">
      <c r="A15084" s="7">
        <v>15082.5</v>
      </c>
      <c r="B15084" s="7">
        <v>0</v>
      </c>
      <c r="C15084" s="7"/>
      <c r="D15084" s="7"/>
      <c r="E15084" s="7"/>
      <c r="H15084">
        <v>15082.5</v>
      </c>
      <c r="I15084">
        <v>0</v>
      </c>
    </row>
    <row r="15085" spans="1:9">
      <c r="A15085" s="7">
        <v>15083.5</v>
      </c>
      <c r="B15085" s="7">
        <v>0</v>
      </c>
      <c r="C15085" s="7"/>
      <c r="D15085" s="7"/>
      <c r="E15085" s="7"/>
      <c r="H15085">
        <v>15083.5</v>
      </c>
      <c r="I15085">
        <v>0</v>
      </c>
    </row>
    <row r="15086" spans="1:9">
      <c r="A15086" s="7">
        <v>15084.5</v>
      </c>
      <c r="B15086" s="7">
        <v>0</v>
      </c>
      <c r="C15086" s="7"/>
      <c r="D15086" s="7"/>
      <c r="E15086" s="7"/>
      <c r="H15086">
        <v>15084.5</v>
      </c>
      <c r="I15086">
        <v>0</v>
      </c>
    </row>
    <row r="15087" spans="1:9">
      <c r="A15087" s="7">
        <v>15085.5</v>
      </c>
      <c r="B15087" s="7">
        <v>0</v>
      </c>
      <c r="C15087" s="7"/>
      <c r="D15087" s="7"/>
      <c r="E15087" s="7"/>
      <c r="H15087">
        <v>15085.5</v>
      </c>
      <c r="I15087">
        <v>0</v>
      </c>
    </row>
    <row r="15088" spans="1:9">
      <c r="A15088" s="7">
        <v>15086.5</v>
      </c>
      <c r="B15088" s="7">
        <v>0</v>
      </c>
      <c r="C15088" s="7"/>
      <c r="D15088" s="7"/>
      <c r="E15088" s="7"/>
      <c r="H15088">
        <v>15086.5</v>
      </c>
      <c r="I15088">
        <v>0</v>
      </c>
    </row>
    <row r="15089" spans="1:9">
      <c r="A15089" s="7">
        <v>15087.5</v>
      </c>
      <c r="B15089" s="7">
        <v>0</v>
      </c>
      <c r="C15089" s="7"/>
      <c r="D15089" s="7"/>
      <c r="E15089" s="7"/>
      <c r="H15089">
        <v>15087.5</v>
      </c>
      <c r="I15089">
        <v>0</v>
      </c>
    </row>
    <row r="15090" spans="1:9">
      <c r="A15090" s="7">
        <v>15088.5</v>
      </c>
      <c r="B15090" s="7">
        <v>0</v>
      </c>
      <c r="C15090" s="7"/>
      <c r="D15090" s="7"/>
      <c r="E15090" s="7"/>
      <c r="H15090">
        <v>15088.5</v>
      </c>
      <c r="I15090">
        <v>0</v>
      </c>
    </row>
    <row r="15091" spans="1:9">
      <c r="A15091" s="7">
        <v>15089.5</v>
      </c>
      <c r="B15091" s="7">
        <v>0</v>
      </c>
      <c r="C15091" s="7"/>
      <c r="D15091" s="7"/>
      <c r="E15091" s="7"/>
      <c r="H15091">
        <v>15089.5</v>
      </c>
      <c r="I15091">
        <v>0</v>
      </c>
    </row>
    <row r="15092" spans="1:9">
      <c r="A15092" s="7">
        <v>15090.5</v>
      </c>
      <c r="B15092" s="7">
        <v>0</v>
      </c>
      <c r="C15092" s="7"/>
      <c r="D15092" s="7"/>
      <c r="E15092" s="7"/>
      <c r="H15092">
        <v>15090.5</v>
      </c>
      <c r="I15092">
        <v>0</v>
      </c>
    </row>
    <row r="15093" spans="1:9">
      <c r="A15093" s="7">
        <v>15091.5</v>
      </c>
      <c r="B15093" s="7">
        <v>0</v>
      </c>
      <c r="C15093" s="7"/>
      <c r="D15093" s="7"/>
      <c r="E15093" s="7"/>
      <c r="H15093">
        <v>15091.5</v>
      </c>
      <c r="I15093">
        <v>0</v>
      </c>
    </row>
    <row r="15094" spans="1:9">
      <c r="A15094" s="7">
        <v>15092.5</v>
      </c>
      <c r="B15094" s="7">
        <v>0</v>
      </c>
      <c r="C15094" s="7"/>
      <c r="D15094" s="7"/>
      <c r="E15094" s="7"/>
      <c r="H15094">
        <v>15092.5</v>
      </c>
      <c r="I15094">
        <v>0</v>
      </c>
    </row>
    <row r="15095" spans="1:9">
      <c r="A15095" s="7">
        <v>15093.5</v>
      </c>
      <c r="B15095" s="7">
        <v>1</v>
      </c>
      <c r="C15095" s="7"/>
      <c r="D15095" s="7"/>
      <c r="E15095" s="7"/>
      <c r="H15095">
        <v>15093.5</v>
      </c>
      <c r="I15095">
        <v>0</v>
      </c>
    </row>
    <row r="15096" spans="1:9">
      <c r="A15096" s="7">
        <v>15094.5</v>
      </c>
      <c r="B15096" s="7">
        <v>0</v>
      </c>
      <c r="C15096" s="7"/>
      <c r="D15096" s="7"/>
      <c r="E15096" s="7"/>
      <c r="H15096">
        <v>15094.5</v>
      </c>
      <c r="I15096">
        <v>0</v>
      </c>
    </row>
    <row r="15097" spans="1:9">
      <c r="A15097" s="7">
        <v>15095.5</v>
      </c>
      <c r="B15097" s="7">
        <v>0</v>
      </c>
      <c r="C15097" s="7"/>
      <c r="D15097" s="7"/>
      <c r="E15097" s="7"/>
      <c r="H15097">
        <v>15095.5</v>
      </c>
      <c r="I15097">
        <v>0</v>
      </c>
    </row>
    <row r="15098" spans="1:9">
      <c r="A15098" s="7">
        <v>15096.5</v>
      </c>
      <c r="B15098" s="7">
        <v>0</v>
      </c>
      <c r="C15098" s="7"/>
      <c r="D15098" s="7"/>
      <c r="E15098" s="7"/>
      <c r="H15098">
        <v>15096.5</v>
      </c>
      <c r="I15098">
        <v>0</v>
      </c>
    </row>
    <row r="15099" spans="1:9">
      <c r="A15099" s="7">
        <v>15097.5</v>
      </c>
      <c r="B15099" s="7">
        <v>0</v>
      </c>
      <c r="C15099" s="7"/>
      <c r="D15099" s="7"/>
      <c r="E15099" s="7"/>
      <c r="H15099">
        <v>15097.5</v>
      </c>
      <c r="I15099">
        <v>0</v>
      </c>
    </row>
    <row r="15100" spans="1:9">
      <c r="A15100" s="7">
        <v>15098.5</v>
      </c>
      <c r="B15100" s="7">
        <v>0</v>
      </c>
      <c r="C15100" s="7"/>
      <c r="D15100" s="7"/>
      <c r="E15100" s="7"/>
      <c r="H15100">
        <v>15098.5</v>
      </c>
      <c r="I15100">
        <v>0</v>
      </c>
    </row>
    <row r="15101" spans="1:9">
      <c r="A15101" s="7">
        <v>15099.5</v>
      </c>
      <c r="B15101" s="7">
        <v>0</v>
      </c>
      <c r="C15101" s="7"/>
      <c r="D15101" s="7"/>
      <c r="E15101" s="7"/>
      <c r="H15101">
        <v>15099.5</v>
      </c>
      <c r="I15101">
        <v>0</v>
      </c>
    </row>
    <row r="15102" spans="1:9">
      <c r="A15102" s="7">
        <v>15100.5</v>
      </c>
      <c r="B15102" s="7">
        <v>0</v>
      </c>
      <c r="C15102" s="7"/>
      <c r="D15102" s="7"/>
      <c r="E15102" s="7"/>
      <c r="H15102">
        <v>15100.5</v>
      </c>
      <c r="I15102">
        <v>0</v>
      </c>
    </row>
    <row r="15103" spans="1:9">
      <c r="A15103" s="7">
        <v>15101.5</v>
      </c>
      <c r="B15103" s="7">
        <v>0</v>
      </c>
      <c r="C15103" s="7"/>
      <c r="D15103" s="7"/>
      <c r="E15103" s="7"/>
      <c r="H15103">
        <v>15101.5</v>
      </c>
      <c r="I15103">
        <v>0</v>
      </c>
    </row>
    <row r="15104" spans="1:9">
      <c r="A15104" s="7">
        <v>15102.5</v>
      </c>
      <c r="B15104" s="7">
        <v>0</v>
      </c>
      <c r="C15104" s="7"/>
      <c r="D15104" s="7"/>
      <c r="E15104" s="7"/>
      <c r="H15104">
        <v>15102.5</v>
      </c>
      <c r="I15104">
        <v>0</v>
      </c>
    </row>
    <row r="15105" spans="1:9">
      <c r="A15105" s="7">
        <v>15103.5</v>
      </c>
      <c r="B15105" s="7">
        <v>0</v>
      </c>
      <c r="C15105" s="7"/>
      <c r="D15105" s="7"/>
      <c r="E15105" s="7"/>
      <c r="H15105">
        <v>15103.5</v>
      </c>
      <c r="I15105">
        <v>0</v>
      </c>
    </row>
    <row r="15106" spans="1:9">
      <c r="A15106" s="7">
        <v>15104.5</v>
      </c>
      <c r="B15106" s="7">
        <v>0</v>
      </c>
      <c r="C15106" s="7"/>
      <c r="D15106" s="7"/>
      <c r="E15106" s="7"/>
      <c r="H15106">
        <v>15104.5</v>
      </c>
      <c r="I15106">
        <v>0</v>
      </c>
    </row>
    <row r="15107" spans="1:9">
      <c r="A15107" s="7">
        <v>15105.5</v>
      </c>
      <c r="B15107" s="7">
        <v>0</v>
      </c>
      <c r="C15107" s="7"/>
      <c r="D15107" s="7"/>
      <c r="E15107" s="7"/>
      <c r="H15107">
        <v>15105.5</v>
      </c>
      <c r="I15107">
        <v>0</v>
      </c>
    </row>
    <row r="15108" spans="1:9">
      <c r="A15108" s="7">
        <v>15106.5</v>
      </c>
      <c r="B15108" s="7">
        <v>0</v>
      </c>
      <c r="C15108" s="7"/>
      <c r="D15108" s="7"/>
      <c r="E15108" s="7"/>
      <c r="H15108">
        <v>15106.5</v>
      </c>
      <c r="I15108">
        <v>0</v>
      </c>
    </row>
    <row r="15109" spans="1:9">
      <c r="A15109" s="7">
        <v>15107.5</v>
      </c>
      <c r="B15109" s="7">
        <v>0</v>
      </c>
      <c r="C15109" s="7"/>
      <c r="D15109" s="7"/>
      <c r="E15109" s="7"/>
      <c r="H15109">
        <v>15107.5</v>
      </c>
      <c r="I15109">
        <v>0</v>
      </c>
    </row>
    <row r="15110" spans="1:9">
      <c r="A15110" s="7">
        <v>15108.5</v>
      </c>
      <c r="B15110" s="7">
        <v>0</v>
      </c>
      <c r="C15110" s="7"/>
      <c r="D15110" s="7"/>
      <c r="E15110" s="7"/>
      <c r="H15110">
        <v>15108.5</v>
      </c>
      <c r="I15110">
        <v>0</v>
      </c>
    </row>
    <row r="15111" spans="1:9">
      <c r="A15111" s="7">
        <v>15109.5</v>
      </c>
      <c r="B15111" s="7">
        <v>0</v>
      </c>
      <c r="C15111" s="7"/>
      <c r="D15111" s="7"/>
      <c r="E15111" s="7"/>
      <c r="H15111">
        <v>15109.5</v>
      </c>
      <c r="I15111">
        <v>0</v>
      </c>
    </row>
    <row r="15112" spans="1:9">
      <c r="A15112" s="7">
        <v>15110.5</v>
      </c>
      <c r="B15112" s="7">
        <v>0</v>
      </c>
      <c r="C15112" s="7"/>
      <c r="D15112" s="7"/>
      <c r="E15112" s="7"/>
      <c r="H15112">
        <v>15110.5</v>
      </c>
      <c r="I15112">
        <v>0</v>
      </c>
    </row>
    <row r="15113" spans="1:9">
      <c r="A15113" s="7">
        <v>15111.5</v>
      </c>
      <c r="B15113" s="7">
        <v>0</v>
      </c>
      <c r="C15113" s="7"/>
      <c r="D15113" s="7"/>
      <c r="E15113" s="7"/>
      <c r="H15113">
        <v>15111.5</v>
      </c>
      <c r="I15113">
        <v>0</v>
      </c>
    </row>
    <row r="15114" spans="1:9">
      <c r="A15114" s="7">
        <v>15112.5</v>
      </c>
      <c r="B15114" s="7">
        <v>0</v>
      </c>
      <c r="C15114" s="7"/>
      <c r="D15114" s="7"/>
      <c r="E15114" s="7"/>
      <c r="H15114">
        <v>15112.5</v>
      </c>
      <c r="I15114">
        <v>0</v>
      </c>
    </row>
    <row r="15115" spans="1:9">
      <c r="A15115" s="7">
        <v>15113.5</v>
      </c>
      <c r="B15115" s="7">
        <v>0</v>
      </c>
      <c r="C15115" s="7"/>
      <c r="D15115" s="7"/>
      <c r="E15115" s="7"/>
      <c r="H15115">
        <v>15113.5</v>
      </c>
      <c r="I15115">
        <v>0</v>
      </c>
    </row>
    <row r="15116" spans="1:9">
      <c r="A15116" s="7">
        <v>15114.5</v>
      </c>
      <c r="B15116" s="7">
        <v>0</v>
      </c>
      <c r="C15116" s="7"/>
      <c r="D15116" s="7"/>
      <c r="E15116" s="7"/>
      <c r="H15116">
        <v>15114.5</v>
      </c>
      <c r="I15116">
        <v>0</v>
      </c>
    </row>
    <row r="15117" spans="1:9">
      <c r="A15117" s="7">
        <v>15115.5</v>
      </c>
      <c r="B15117" s="7">
        <v>0</v>
      </c>
      <c r="C15117" s="7"/>
      <c r="D15117" s="7"/>
      <c r="E15117" s="7"/>
      <c r="H15117">
        <v>15115.5</v>
      </c>
      <c r="I15117">
        <v>0</v>
      </c>
    </row>
    <row r="15118" spans="1:9">
      <c r="A15118" s="7">
        <v>15116.5</v>
      </c>
      <c r="B15118" s="7">
        <v>0</v>
      </c>
      <c r="C15118" s="7"/>
      <c r="D15118" s="7"/>
      <c r="E15118" s="7"/>
      <c r="H15118">
        <v>15116.5</v>
      </c>
      <c r="I15118">
        <v>0</v>
      </c>
    </row>
    <row r="15119" spans="1:9">
      <c r="A15119" s="7">
        <v>15117.5</v>
      </c>
      <c r="B15119" s="7">
        <v>0</v>
      </c>
      <c r="C15119" s="7"/>
      <c r="D15119" s="7"/>
      <c r="E15119" s="7"/>
      <c r="H15119">
        <v>15117.5</v>
      </c>
      <c r="I15119">
        <v>0</v>
      </c>
    </row>
    <row r="15120" spans="1:9">
      <c r="A15120" s="7">
        <v>15118.5</v>
      </c>
      <c r="B15120" s="7">
        <v>0</v>
      </c>
      <c r="C15120" s="7"/>
      <c r="D15120" s="7"/>
      <c r="E15120" s="7"/>
      <c r="H15120">
        <v>15118.5</v>
      </c>
      <c r="I15120">
        <v>0</v>
      </c>
    </row>
    <row r="15121" spans="1:9">
      <c r="A15121" s="7">
        <v>15119.5</v>
      </c>
      <c r="B15121" s="7">
        <v>0</v>
      </c>
      <c r="C15121" s="7"/>
      <c r="D15121" s="7"/>
      <c r="E15121" s="7"/>
      <c r="H15121">
        <v>15119.5</v>
      </c>
      <c r="I15121">
        <v>0</v>
      </c>
    </row>
    <row r="15122" spans="1:9">
      <c r="A15122" s="7">
        <v>15120.5</v>
      </c>
      <c r="B15122" s="7">
        <v>0</v>
      </c>
      <c r="C15122" s="7"/>
      <c r="D15122" s="7"/>
      <c r="E15122" s="7"/>
      <c r="H15122">
        <v>15120.5</v>
      </c>
      <c r="I15122">
        <v>0</v>
      </c>
    </row>
    <row r="15123" spans="1:9">
      <c r="A15123" s="7">
        <v>15121.5</v>
      </c>
      <c r="B15123" s="7">
        <v>0</v>
      </c>
      <c r="C15123" s="7"/>
      <c r="D15123" s="7"/>
      <c r="E15123" s="7"/>
      <c r="H15123">
        <v>15121.5</v>
      </c>
      <c r="I15123">
        <v>0</v>
      </c>
    </row>
    <row r="15124" spans="1:9">
      <c r="A15124" s="7">
        <v>15122.5</v>
      </c>
      <c r="B15124" s="7">
        <v>0</v>
      </c>
      <c r="C15124" s="7"/>
      <c r="D15124" s="7"/>
      <c r="E15124" s="7"/>
      <c r="H15124">
        <v>15122.5</v>
      </c>
      <c r="I15124">
        <v>0</v>
      </c>
    </row>
    <row r="15125" spans="1:9">
      <c r="A15125" s="7">
        <v>15123.5</v>
      </c>
      <c r="B15125" s="7">
        <v>0</v>
      </c>
      <c r="C15125" s="7"/>
      <c r="D15125" s="7"/>
      <c r="E15125" s="7"/>
      <c r="H15125">
        <v>15123.5</v>
      </c>
      <c r="I15125">
        <v>0</v>
      </c>
    </row>
    <row r="15126" spans="1:9">
      <c r="A15126" s="7">
        <v>15124.5</v>
      </c>
      <c r="B15126" s="7">
        <v>0</v>
      </c>
      <c r="C15126" s="7"/>
      <c r="D15126" s="7"/>
      <c r="E15126" s="7"/>
      <c r="H15126">
        <v>15124.5</v>
      </c>
      <c r="I15126">
        <v>0</v>
      </c>
    </row>
    <row r="15127" spans="1:9">
      <c r="A15127" s="7">
        <v>15125.5</v>
      </c>
      <c r="B15127" s="7">
        <v>0</v>
      </c>
      <c r="C15127" s="7"/>
      <c r="D15127" s="7"/>
      <c r="E15127" s="7"/>
      <c r="H15127">
        <v>15125.5</v>
      </c>
      <c r="I15127">
        <v>0</v>
      </c>
    </row>
    <row r="15128" spans="1:9">
      <c r="A15128" s="7">
        <v>15126.5</v>
      </c>
      <c r="B15128" s="7">
        <v>0</v>
      </c>
      <c r="C15128" s="7"/>
      <c r="D15128" s="7"/>
      <c r="E15128" s="7"/>
      <c r="H15128">
        <v>15126.5</v>
      </c>
      <c r="I15128">
        <v>0</v>
      </c>
    </row>
    <row r="15129" spans="1:9">
      <c r="A15129" s="7">
        <v>15127.5</v>
      </c>
      <c r="B15129" s="7">
        <v>0</v>
      </c>
      <c r="C15129" s="7"/>
      <c r="D15129" s="7"/>
      <c r="E15129" s="7"/>
      <c r="H15129">
        <v>15127.5</v>
      </c>
      <c r="I15129">
        <v>0</v>
      </c>
    </row>
    <row r="15130" spans="1:9">
      <c r="A15130" s="7">
        <v>15128.5</v>
      </c>
      <c r="B15130" s="7">
        <v>0</v>
      </c>
      <c r="C15130" s="7"/>
      <c r="D15130" s="7"/>
      <c r="E15130" s="7"/>
      <c r="H15130">
        <v>15128.5</v>
      </c>
      <c r="I15130">
        <v>0</v>
      </c>
    </row>
    <row r="15131" spans="1:9">
      <c r="A15131" s="7">
        <v>15129.5</v>
      </c>
      <c r="B15131" s="7">
        <v>0</v>
      </c>
      <c r="C15131" s="7"/>
      <c r="D15131" s="7"/>
      <c r="E15131" s="7"/>
      <c r="H15131">
        <v>15129.5</v>
      </c>
      <c r="I15131">
        <v>0</v>
      </c>
    </row>
    <row r="15132" spans="1:9">
      <c r="A15132" s="7">
        <v>15130.5</v>
      </c>
      <c r="B15132" s="7">
        <v>0</v>
      </c>
      <c r="C15132" s="7"/>
      <c r="D15132" s="7"/>
      <c r="E15132" s="7"/>
      <c r="H15132">
        <v>15130.5</v>
      </c>
      <c r="I15132">
        <v>0</v>
      </c>
    </row>
    <row r="15133" spans="1:9">
      <c r="A15133" s="7">
        <v>15131.5</v>
      </c>
      <c r="B15133" s="7">
        <v>0</v>
      </c>
      <c r="C15133" s="7"/>
      <c r="D15133" s="7"/>
      <c r="E15133" s="7"/>
      <c r="H15133">
        <v>15131.5</v>
      </c>
      <c r="I15133">
        <v>0</v>
      </c>
    </row>
    <row r="15134" spans="1:9">
      <c r="A15134" s="7">
        <v>15132.5</v>
      </c>
      <c r="B15134" s="7">
        <v>0</v>
      </c>
      <c r="C15134" s="7"/>
      <c r="D15134" s="7"/>
      <c r="E15134" s="7"/>
      <c r="H15134">
        <v>15132.5</v>
      </c>
      <c r="I15134">
        <v>0</v>
      </c>
    </row>
    <row r="15135" spans="1:9">
      <c r="A15135" s="7">
        <v>15133.5</v>
      </c>
      <c r="B15135" s="7">
        <v>0</v>
      </c>
      <c r="C15135" s="7"/>
      <c r="D15135" s="7"/>
      <c r="E15135" s="7"/>
      <c r="H15135">
        <v>15133.5</v>
      </c>
      <c r="I15135">
        <v>0</v>
      </c>
    </row>
    <row r="15136" spans="1:9">
      <c r="A15136" s="7">
        <v>15134.5</v>
      </c>
      <c r="B15136" s="7">
        <v>0</v>
      </c>
      <c r="C15136" s="7"/>
      <c r="D15136" s="7"/>
      <c r="E15136" s="7"/>
      <c r="H15136">
        <v>15134.5</v>
      </c>
      <c r="I15136">
        <v>0</v>
      </c>
    </row>
    <row r="15137" spans="1:9">
      <c r="A15137" s="7">
        <v>15135.5</v>
      </c>
      <c r="B15137" s="7">
        <v>0</v>
      </c>
      <c r="C15137" s="7"/>
      <c r="D15137" s="7"/>
      <c r="E15137" s="7"/>
      <c r="H15137">
        <v>15135.5</v>
      </c>
      <c r="I15137">
        <v>0</v>
      </c>
    </row>
    <row r="15138" spans="1:9">
      <c r="A15138" s="7">
        <v>15136.5</v>
      </c>
      <c r="B15138" s="7">
        <v>0</v>
      </c>
      <c r="C15138" s="7"/>
      <c r="D15138" s="7"/>
      <c r="E15138" s="7"/>
      <c r="H15138">
        <v>15136.5</v>
      </c>
      <c r="I15138">
        <v>0</v>
      </c>
    </row>
    <row r="15139" spans="1:9">
      <c r="A15139" s="7">
        <v>15137.5</v>
      </c>
      <c r="B15139" s="7">
        <v>0</v>
      </c>
      <c r="C15139" s="7"/>
      <c r="D15139" s="7"/>
      <c r="E15139" s="7"/>
      <c r="H15139">
        <v>15137.5</v>
      </c>
      <c r="I15139">
        <v>0</v>
      </c>
    </row>
    <row r="15140" spans="1:9">
      <c r="A15140" s="7">
        <v>15138.5</v>
      </c>
      <c r="B15140" s="7">
        <v>0</v>
      </c>
      <c r="C15140" s="7"/>
      <c r="D15140" s="7"/>
      <c r="E15140" s="7"/>
      <c r="H15140">
        <v>15138.5</v>
      </c>
      <c r="I15140">
        <v>0</v>
      </c>
    </row>
    <row r="15141" spans="1:9">
      <c r="A15141" s="7">
        <v>15139.5</v>
      </c>
      <c r="B15141" s="7">
        <v>0</v>
      </c>
      <c r="C15141" s="7"/>
      <c r="D15141" s="7"/>
      <c r="E15141" s="7"/>
      <c r="H15141">
        <v>15139.5</v>
      </c>
      <c r="I15141">
        <v>0</v>
      </c>
    </row>
    <row r="15142" spans="1:9">
      <c r="A15142" s="7">
        <v>15140.5</v>
      </c>
      <c r="B15142" s="7">
        <v>0</v>
      </c>
      <c r="C15142" s="7"/>
      <c r="D15142" s="7"/>
      <c r="E15142" s="7"/>
      <c r="H15142">
        <v>15140.5</v>
      </c>
      <c r="I15142">
        <v>0</v>
      </c>
    </row>
    <row r="15143" spans="1:9">
      <c r="A15143" s="7">
        <v>15141.5</v>
      </c>
      <c r="B15143" s="7">
        <v>0</v>
      </c>
      <c r="C15143" s="7"/>
      <c r="D15143" s="7"/>
      <c r="E15143" s="7"/>
      <c r="H15143">
        <v>15141.5</v>
      </c>
      <c r="I15143">
        <v>0</v>
      </c>
    </row>
    <row r="15144" spans="1:9">
      <c r="A15144" s="7">
        <v>15142.5</v>
      </c>
      <c r="B15144" s="7">
        <v>0</v>
      </c>
      <c r="C15144" s="7"/>
      <c r="D15144" s="7"/>
      <c r="E15144" s="7"/>
      <c r="H15144">
        <v>15142.5</v>
      </c>
      <c r="I15144">
        <v>0</v>
      </c>
    </row>
    <row r="15145" spans="1:9">
      <c r="A15145" s="7">
        <v>15143.5</v>
      </c>
      <c r="B15145" s="7">
        <v>0</v>
      </c>
      <c r="C15145" s="7"/>
      <c r="D15145" s="7"/>
      <c r="E15145" s="7"/>
      <c r="H15145">
        <v>15143.5</v>
      </c>
      <c r="I15145">
        <v>0</v>
      </c>
    </row>
    <row r="15146" spans="1:9">
      <c r="A15146" s="7">
        <v>15144.5</v>
      </c>
      <c r="B15146" s="7">
        <v>0</v>
      </c>
      <c r="C15146" s="7"/>
      <c r="D15146" s="7"/>
      <c r="E15146" s="7"/>
      <c r="H15146">
        <v>15144.5</v>
      </c>
      <c r="I15146">
        <v>0</v>
      </c>
    </row>
    <row r="15147" spans="1:9">
      <c r="A15147" s="7">
        <v>15145.5</v>
      </c>
      <c r="B15147" s="7">
        <v>0</v>
      </c>
      <c r="C15147" s="7"/>
      <c r="D15147" s="7"/>
      <c r="E15147" s="7"/>
      <c r="H15147">
        <v>15145.5</v>
      </c>
      <c r="I15147">
        <v>0</v>
      </c>
    </row>
    <row r="15148" spans="1:9">
      <c r="A15148" s="7">
        <v>15146.5</v>
      </c>
      <c r="B15148" s="7">
        <v>0</v>
      </c>
      <c r="C15148" s="7"/>
      <c r="D15148" s="7"/>
      <c r="E15148" s="7"/>
      <c r="H15148">
        <v>15146.5</v>
      </c>
      <c r="I15148">
        <v>0</v>
      </c>
    </row>
    <row r="15149" spans="1:9">
      <c r="A15149" s="7">
        <v>15147.5</v>
      </c>
      <c r="B15149" s="7">
        <v>0</v>
      </c>
      <c r="C15149" s="7"/>
      <c r="D15149" s="7"/>
      <c r="E15149" s="7"/>
      <c r="H15149">
        <v>15147.5</v>
      </c>
      <c r="I15149">
        <v>0</v>
      </c>
    </row>
    <row r="15150" spans="1:9">
      <c r="A15150" s="7">
        <v>15148.5</v>
      </c>
      <c r="B15150" s="7">
        <v>0</v>
      </c>
      <c r="C15150" s="7"/>
      <c r="D15150" s="7"/>
      <c r="E15150" s="7"/>
      <c r="H15150">
        <v>15148.5</v>
      </c>
      <c r="I15150">
        <v>0</v>
      </c>
    </row>
    <row r="15151" spans="1:9">
      <c r="A15151" s="7">
        <v>15149.5</v>
      </c>
      <c r="B15151" s="7">
        <v>0</v>
      </c>
      <c r="C15151" s="7"/>
      <c r="D15151" s="7"/>
      <c r="E15151" s="7"/>
      <c r="H15151">
        <v>15149.5</v>
      </c>
      <c r="I15151">
        <v>0</v>
      </c>
    </row>
    <row r="15152" spans="1:9">
      <c r="A15152" s="7">
        <v>15150.5</v>
      </c>
      <c r="B15152" s="7">
        <v>0</v>
      </c>
      <c r="C15152" s="7"/>
      <c r="D15152" s="7"/>
      <c r="E15152" s="7"/>
      <c r="H15152">
        <v>15150.5</v>
      </c>
      <c r="I15152">
        <v>0</v>
      </c>
    </row>
    <row r="15153" spans="1:9">
      <c r="A15153" s="7">
        <v>15151.5</v>
      </c>
      <c r="B15153" s="7">
        <v>0</v>
      </c>
      <c r="C15153" s="7"/>
      <c r="D15153" s="7"/>
      <c r="E15153" s="7"/>
      <c r="H15153">
        <v>15151.5</v>
      </c>
      <c r="I15153">
        <v>0</v>
      </c>
    </row>
    <row r="15154" spans="1:9">
      <c r="A15154" s="7">
        <v>15152.5</v>
      </c>
      <c r="B15154" s="7">
        <v>0</v>
      </c>
      <c r="C15154" s="7"/>
      <c r="D15154" s="7"/>
      <c r="E15154" s="7"/>
      <c r="H15154">
        <v>15152.5</v>
      </c>
      <c r="I15154">
        <v>0</v>
      </c>
    </row>
    <row r="15155" spans="1:9">
      <c r="A15155" s="7">
        <v>15153.5</v>
      </c>
      <c r="B15155" s="7">
        <v>0</v>
      </c>
      <c r="C15155" s="7"/>
      <c r="D15155" s="7"/>
      <c r="E15155" s="7"/>
      <c r="H15155">
        <v>15153.5</v>
      </c>
      <c r="I15155">
        <v>0</v>
      </c>
    </row>
    <row r="15156" spans="1:9">
      <c r="A15156" s="7">
        <v>15154.5</v>
      </c>
      <c r="B15156" s="7">
        <v>0</v>
      </c>
      <c r="C15156" s="7"/>
      <c r="D15156" s="7"/>
      <c r="E15156" s="7"/>
      <c r="H15156">
        <v>15154.5</v>
      </c>
      <c r="I15156">
        <v>0</v>
      </c>
    </row>
    <row r="15157" spans="1:9">
      <c r="A15157" s="7">
        <v>15155.5</v>
      </c>
      <c r="B15157" s="7">
        <v>0</v>
      </c>
      <c r="C15157" s="7"/>
      <c r="D15157" s="7"/>
      <c r="E15157" s="7"/>
      <c r="H15157">
        <v>15155.5</v>
      </c>
      <c r="I15157">
        <v>0</v>
      </c>
    </row>
    <row r="15158" spans="1:9">
      <c r="A15158" s="7">
        <v>15156.5</v>
      </c>
      <c r="B15158" s="7">
        <v>0</v>
      </c>
      <c r="C15158" s="7"/>
      <c r="D15158" s="7"/>
      <c r="E15158" s="7"/>
      <c r="H15158">
        <v>15156.5</v>
      </c>
      <c r="I15158">
        <v>0</v>
      </c>
    </row>
    <row r="15159" spans="1:9">
      <c r="A15159" s="7">
        <v>15157.5</v>
      </c>
      <c r="B15159" s="7">
        <v>0</v>
      </c>
      <c r="C15159" s="7"/>
      <c r="D15159" s="7"/>
      <c r="E15159" s="7"/>
      <c r="H15159">
        <v>15157.5</v>
      </c>
      <c r="I15159">
        <v>0</v>
      </c>
    </row>
    <row r="15160" spans="1:9">
      <c r="A15160" s="7">
        <v>15158.5</v>
      </c>
      <c r="B15160" s="7">
        <v>0</v>
      </c>
      <c r="C15160" s="7"/>
      <c r="D15160" s="7"/>
      <c r="E15160" s="7"/>
      <c r="H15160">
        <v>15158.5</v>
      </c>
      <c r="I15160">
        <v>0</v>
      </c>
    </row>
    <row r="15161" spans="1:9">
      <c r="A15161" s="7">
        <v>15159.5</v>
      </c>
      <c r="B15161" s="7">
        <v>0</v>
      </c>
      <c r="C15161" s="7"/>
      <c r="D15161" s="7"/>
      <c r="E15161" s="7"/>
      <c r="H15161">
        <v>15159.5</v>
      </c>
      <c r="I15161">
        <v>0</v>
      </c>
    </row>
    <row r="15162" spans="1:9">
      <c r="A15162" s="7">
        <v>15160.5</v>
      </c>
      <c r="B15162" s="7">
        <v>0</v>
      </c>
      <c r="C15162" s="7"/>
      <c r="D15162" s="7"/>
      <c r="E15162" s="7"/>
      <c r="H15162">
        <v>15160.5</v>
      </c>
      <c r="I15162">
        <v>0</v>
      </c>
    </row>
    <row r="15163" spans="1:9">
      <c r="A15163" s="7">
        <v>15161.5</v>
      </c>
      <c r="B15163" s="7">
        <v>0</v>
      </c>
      <c r="C15163" s="7"/>
      <c r="D15163" s="7"/>
      <c r="E15163" s="7"/>
      <c r="H15163">
        <v>15161.5</v>
      </c>
      <c r="I15163">
        <v>0</v>
      </c>
    </row>
    <row r="15164" spans="1:9">
      <c r="A15164" s="7">
        <v>15162.5</v>
      </c>
      <c r="B15164" s="7">
        <v>0</v>
      </c>
      <c r="C15164" s="7"/>
      <c r="D15164" s="7"/>
      <c r="E15164" s="7"/>
      <c r="H15164">
        <v>15162.5</v>
      </c>
      <c r="I15164">
        <v>0</v>
      </c>
    </row>
    <row r="15165" spans="1:9">
      <c r="A15165" s="7">
        <v>15163.5</v>
      </c>
      <c r="B15165" s="7">
        <v>0</v>
      </c>
      <c r="C15165" s="7"/>
      <c r="D15165" s="7"/>
      <c r="E15165" s="7"/>
      <c r="H15165">
        <v>15163.5</v>
      </c>
      <c r="I15165">
        <v>0</v>
      </c>
    </row>
    <row r="15166" spans="1:9">
      <c r="A15166" s="7">
        <v>15164.5</v>
      </c>
      <c r="B15166" s="7">
        <v>0</v>
      </c>
      <c r="C15166" s="7"/>
      <c r="D15166" s="7"/>
      <c r="E15166" s="7"/>
      <c r="H15166">
        <v>15164.5</v>
      </c>
      <c r="I15166">
        <v>0</v>
      </c>
    </row>
    <row r="15167" spans="1:9">
      <c r="A15167" s="7">
        <v>15165.5</v>
      </c>
      <c r="B15167" s="7">
        <v>0</v>
      </c>
      <c r="C15167" s="7"/>
      <c r="D15167" s="7"/>
      <c r="E15167" s="7"/>
      <c r="H15167">
        <v>15165.5</v>
      </c>
      <c r="I15167">
        <v>0</v>
      </c>
    </row>
    <row r="15168" spans="1:9">
      <c r="A15168" s="7">
        <v>15166.5</v>
      </c>
      <c r="B15168" s="7">
        <v>0</v>
      </c>
      <c r="C15168" s="7"/>
      <c r="D15168" s="7"/>
      <c r="E15168" s="7"/>
      <c r="H15168">
        <v>15166.5</v>
      </c>
      <c r="I15168">
        <v>0</v>
      </c>
    </row>
    <row r="15169" spans="1:9">
      <c r="A15169" s="7">
        <v>15167.5</v>
      </c>
      <c r="B15169" s="7">
        <v>0</v>
      </c>
      <c r="C15169" s="7"/>
      <c r="D15169" s="7"/>
      <c r="E15169" s="7"/>
      <c r="H15169">
        <v>15167.5</v>
      </c>
      <c r="I15169">
        <v>0</v>
      </c>
    </row>
    <row r="15170" spans="1:9">
      <c r="A15170" s="7">
        <v>15168.5</v>
      </c>
      <c r="B15170" s="7">
        <v>0</v>
      </c>
      <c r="C15170" s="7"/>
      <c r="D15170" s="7"/>
      <c r="E15170" s="7"/>
      <c r="H15170">
        <v>15168.5</v>
      </c>
      <c r="I15170">
        <v>0</v>
      </c>
    </row>
    <row r="15171" spans="1:9">
      <c r="A15171" s="7">
        <v>15169.5</v>
      </c>
      <c r="B15171" s="7">
        <v>0</v>
      </c>
      <c r="C15171" s="7"/>
      <c r="D15171" s="7"/>
      <c r="E15171" s="7"/>
      <c r="H15171">
        <v>15169.5</v>
      </c>
      <c r="I15171">
        <v>0</v>
      </c>
    </row>
    <row r="15172" spans="1:9">
      <c r="A15172" s="7">
        <v>15170.5</v>
      </c>
      <c r="B15172" s="7">
        <v>0</v>
      </c>
      <c r="C15172" s="7"/>
      <c r="D15172" s="7"/>
      <c r="E15172" s="7"/>
      <c r="H15172">
        <v>15170.5</v>
      </c>
      <c r="I15172">
        <v>0</v>
      </c>
    </row>
    <row r="15173" spans="1:9">
      <c r="A15173" s="7">
        <v>15171.5</v>
      </c>
      <c r="B15173" s="7">
        <v>0</v>
      </c>
      <c r="C15173" s="7"/>
      <c r="D15173" s="7"/>
      <c r="E15173" s="7"/>
      <c r="H15173">
        <v>15171.5</v>
      </c>
      <c r="I15173">
        <v>0</v>
      </c>
    </row>
    <row r="15174" spans="1:9">
      <c r="A15174" s="7">
        <v>15172.5</v>
      </c>
      <c r="B15174" s="7">
        <v>0</v>
      </c>
      <c r="C15174" s="7"/>
      <c r="D15174" s="7"/>
      <c r="E15174" s="7"/>
      <c r="H15174">
        <v>15172.5</v>
      </c>
      <c r="I15174">
        <v>0</v>
      </c>
    </row>
    <row r="15175" spans="1:9">
      <c r="A15175" s="7">
        <v>15173.5</v>
      </c>
      <c r="B15175" s="7">
        <v>0</v>
      </c>
      <c r="C15175" s="7"/>
      <c r="D15175" s="7"/>
      <c r="E15175" s="7"/>
      <c r="H15175">
        <v>15173.5</v>
      </c>
      <c r="I15175">
        <v>0</v>
      </c>
    </row>
    <row r="15176" spans="1:9">
      <c r="A15176" s="7">
        <v>15174.5</v>
      </c>
      <c r="B15176" s="7">
        <v>0</v>
      </c>
      <c r="C15176" s="7"/>
      <c r="D15176" s="7"/>
      <c r="E15176" s="7"/>
      <c r="H15176">
        <v>15174.5</v>
      </c>
      <c r="I15176">
        <v>0</v>
      </c>
    </row>
    <row r="15177" spans="1:9">
      <c r="A15177" s="7">
        <v>15175.5</v>
      </c>
      <c r="B15177" s="7">
        <v>0</v>
      </c>
      <c r="C15177" s="7"/>
      <c r="D15177" s="7"/>
      <c r="E15177" s="7"/>
      <c r="H15177">
        <v>15175.5</v>
      </c>
      <c r="I15177">
        <v>0</v>
      </c>
    </row>
    <row r="15178" spans="1:9">
      <c r="A15178" s="7">
        <v>15176.5</v>
      </c>
      <c r="B15178" s="7">
        <v>0</v>
      </c>
      <c r="C15178" s="7"/>
      <c r="D15178" s="7"/>
      <c r="E15178" s="7"/>
      <c r="H15178">
        <v>15176.5</v>
      </c>
      <c r="I15178">
        <v>0</v>
      </c>
    </row>
    <row r="15179" spans="1:9">
      <c r="A15179" s="7">
        <v>15177.5</v>
      </c>
      <c r="B15179" s="7">
        <v>0</v>
      </c>
      <c r="C15179" s="7"/>
      <c r="D15179" s="7"/>
      <c r="E15179" s="7"/>
      <c r="H15179">
        <v>15177.5</v>
      </c>
      <c r="I15179">
        <v>0</v>
      </c>
    </row>
    <row r="15180" spans="1:9">
      <c r="A15180" s="7">
        <v>15178.5</v>
      </c>
      <c r="B15180" s="7">
        <v>0</v>
      </c>
      <c r="C15180" s="7"/>
      <c r="D15180" s="7"/>
      <c r="E15180" s="7"/>
      <c r="H15180">
        <v>15178.5</v>
      </c>
      <c r="I15180">
        <v>0</v>
      </c>
    </row>
    <row r="15181" spans="1:9">
      <c r="A15181" s="7">
        <v>15179.5</v>
      </c>
      <c r="B15181" s="7">
        <v>0</v>
      </c>
      <c r="C15181" s="7"/>
      <c r="D15181" s="7"/>
      <c r="E15181" s="7"/>
      <c r="H15181">
        <v>15179.5</v>
      </c>
      <c r="I15181">
        <v>0</v>
      </c>
    </row>
    <row r="15182" spans="1:9">
      <c r="A15182" s="7">
        <v>15180.5</v>
      </c>
      <c r="B15182" s="7">
        <v>0</v>
      </c>
      <c r="C15182" s="7"/>
      <c r="D15182" s="7"/>
      <c r="E15182" s="7"/>
      <c r="H15182">
        <v>15180.5</v>
      </c>
      <c r="I15182">
        <v>0</v>
      </c>
    </row>
    <row r="15183" spans="1:9">
      <c r="A15183" s="7">
        <v>15181.5</v>
      </c>
      <c r="B15183" s="7">
        <v>0</v>
      </c>
      <c r="C15183" s="7"/>
      <c r="D15183" s="7"/>
      <c r="E15183" s="7"/>
      <c r="H15183">
        <v>15181.5</v>
      </c>
      <c r="I15183">
        <v>0</v>
      </c>
    </row>
    <row r="15184" spans="1:9">
      <c r="A15184" s="7">
        <v>15182.5</v>
      </c>
      <c r="B15184" s="7">
        <v>0</v>
      </c>
      <c r="C15184" s="7"/>
      <c r="D15184" s="7"/>
      <c r="E15184" s="7"/>
      <c r="H15184">
        <v>15182.5</v>
      </c>
      <c r="I15184">
        <v>0</v>
      </c>
    </row>
    <row r="15185" spans="1:9">
      <c r="A15185" s="7">
        <v>15183.5</v>
      </c>
      <c r="B15185" s="7">
        <v>0</v>
      </c>
      <c r="C15185" s="7"/>
      <c r="D15185" s="7"/>
      <c r="E15185" s="7"/>
      <c r="H15185">
        <v>15183.5</v>
      </c>
      <c r="I15185">
        <v>0</v>
      </c>
    </row>
    <row r="15186" spans="1:9">
      <c r="A15186" s="7">
        <v>15184.5</v>
      </c>
      <c r="B15186" s="7">
        <v>0</v>
      </c>
      <c r="C15186" s="7"/>
      <c r="D15186" s="7"/>
      <c r="E15186" s="7"/>
      <c r="H15186">
        <v>15184.5</v>
      </c>
      <c r="I15186">
        <v>0</v>
      </c>
    </row>
    <row r="15187" spans="1:9">
      <c r="A15187" s="7">
        <v>15185.5</v>
      </c>
      <c r="B15187" s="7">
        <v>0</v>
      </c>
      <c r="C15187" s="7"/>
      <c r="D15187" s="7"/>
      <c r="E15187" s="7"/>
      <c r="H15187">
        <v>15185.5</v>
      </c>
      <c r="I15187">
        <v>0</v>
      </c>
    </row>
    <row r="15188" spans="1:9">
      <c r="A15188" s="7">
        <v>15186.5</v>
      </c>
      <c r="B15188" s="7">
        <v>0</v>
      </c>
      <c r="C15188" s="7"/>
      <c r="D15188" s="7"/>
      <c r="E15188" s="7"/>
      <c r="H15188">
        <v>15186.5</v>
      </c>
      <c r="I15188">
        <v>0</v>
      </c>
    </row>
    <row r="15189" spans="1:9">
      <c r="A15189" s="7">
        <v>15187.5</v>
      </c>
      <c r="B15189" s="7">
        <v>0</v>
      </c>
      <c r="C15189" s="7"/>
      <c r="D15189" s="7"/>
      <c r="E15189" s="7"/>
      <c r="H15189">
        <v>15187.5</v>
      </c>
      <c r="I15189">
        <v>0</v>
      </c>
    </row>
    <row r="15190" spans="1:9">
      <c r="A15190" s="7">
        <v>15188.5</v>
      </c>
      <c r="B15190" s="7">
        <v>0</v>
      </c>
      <c r="C15190" s="7"/>
      <c r="D15190" s="7"/>
      <c r="E15190" s="7"/>
      <c r="H15190">
        <v>15188.5</v>
      </c>
      <c r="I15190">
        <v>0</v>
      </c>
    </row>
    <row r="15191" spans="1:9">
      <c r="A15191" s="7">
        <v>15189.5</v>
      </c>
      <c r="B15191" s="7">
        <v>0</v>
      </c>
      <c r="C15191" s="7"/>
      <c r="D15191" s="7"/>
      <c r="E15191" s="7"/>
      <c r="H15191">
        <v>15189.5</v>
      </c>
      <c r="I15191">
        <v>0</v>
      </c>
    </row>
    <row r="15192" spans="1:9">
      <c r="A15192" s="7">
        <v>15190.5</v>
      </c>
      <c r="B15192" s="7">
        <v>0</v>
      </c>
      <c r="C15192" s="7"/>
      <c r="D15192" s="7"/>
      <c r="E15192" s="7"/>
      <c r="H15192">
        <v>15190.5</v>
      </c>
      <c r="I15192">
        <v>0</v>
      </c>
    </row>
    <row r="15193" spans="1:9">
      <c r="A15193" s="7">
        <v>15191.5</v>
      </c>
      <c r="B15193" s="7">
        <v>0</v>
      </c>
      <c r="C15193" s="7"/>
      <c r="D15193" s="7"/>
      <c r="E15193" s="7"/>
      <c r="H15193">
        <v>15191.5</v>
      </c>
      <c r="I15193">
        <v>0</v>
      </c>
    </row>
    <row r="15194" spans="1:9">
      <c r="A15194" s="7">
        <v>15192.5</v>
      </c>
      <c r="B15194" s="7">
        <v>0</v>
      </c>
      <c r="C15194" s="7"/>
      <c r="D15194" s="7"/>
      <c r="E15194" s="7"/>
      <c r="H15194">
        <v>15192.5</v>
      </c>
      <c r="I15194">
        <v>0</v>
      </c>
    </row>
    <row r="15195" spans="1:9">
      <c r="A15195" s="7">
        <v>15193.5</v>
      </c>
      <c r="B15195" s="7">
        <v>0</v>
      </c>
      <c r="C15195" s="7"/>
      <c r="D15195" s="7"/>
      <c r="E15195" s="7"/>
      <c r="H15195">
        <v>15193.5</v>
      </c>
      <c r="I15195">
        <v>0</v>
      </c>
    </row>
    <row r="15196" spans="1:9">
      <c r="A15196" s="7">
        <v>15194.5</v>
      </c>
      <c r="B15196" s="7">
        <v>0</v>
      </c>
      <c r="C15196" s="7"/>
      <c r="D15196" s="7"/>
      <c r="E15196" s="7"/>
      <c r="H15196">
        <v>15194.5</v>
      </c>
      <c r="I15196">
        <v>0</v>
      </c>
    </row>
    <row r="15197" spans="1:9">
      <c r="A15197" s="7">
        <v>15195.5</v>
      </c>
      <c r="B15197" s="7">
        <v>0</v>
      </c>
      <c r="C15197" s="7"/>
      <c r="D15197" s="7"/>
      <c r="E15197" s="7"/>
      <c r="H15197">
        <v>15195.5</v>
      </c>
      <c r="I15197">
        <v>0</v>
      </c>
    </row>
    <row r="15198" spans="1:9">
      <c r="A15198" s="7">
        <v>15196.5</v>
      </c>
      <c r="B15198" s="7">
        <v>0</v>
      </c>
      <c r="C15198" s="7"/>
      <c r="D15198" s="7"/>
      <c r="E15198" s="7"/>
      <c r="H15198">
        <v>15196.5</v>
      </c>
      <c r="I15198">
        <v>0</v>
      </c>
    </row>
    <row r="15199" spans="1:9">
      <c r="A15199" s="7">
        <v>15197.5</v>
      </c>
      <c r="B15199" s="7">
        <v>0</v>
      </c>
      <c r="C15199" s="7"/>
      <c r="D15199" s="7"/>
      <c r="E15199" s="7"/>
      <c r="H15199">
        <v>15197.5</v>
      </c>
      <c r="I15199">
        <v>0</v>
      </c>
    </row>
    <row r="15200" spans="1:9">
      <c r="A15200" s="7">
        <v>15198.5</v>
      </c>
      <c r="B15200" s="7">
        <v>0</v>
      </c>
      <c r="C15200" s="7"/>
      <c r="D15200" s="7"/>
      <c r="E15200" s="7"/>
      <c r="H15200">
        <v>15198.5</v>
      </c>
      <c r="I15200">
        <v>0</v>
      </c>
    </row>
    <row r="15201" spans="1:9">
      <c r="A15201" s="7">
        <v>15199.5</v>
      </c>
      <c r="B15201" s="7">
        <v>0</v>
      </c>
      <c r="C15201" s="7"/>
      <c r="D15201" s="7"/>
      <c r="E15201" s="7"/>
      <c r="H15201">
        <v>15199.5</v>
      </c>
      <c r="I15201">
        <v>0</v>
      </c>
    </row>
    <row r="15202" spans="1:9">
      <c r="A15202" s="7">
        <v>15200.5</v>
      </c>
      <c r="B15202" s="7">
        <v>0</v>
      </c>
      <c r="C15202" s="7"/>
      <c r="D15202" s="7"/>
      <c r="E15202" s="7"/>
      <c r="H15202">
        <v>15200.5</v>
      </c>
      <c r="I15202">
        <v>0</v>
      </c>
    </row>
    <row r="15203" spans="1:9">
      <c r="A15203" s="7">
        <v>15201.5</v>
      </c>
      <c r="B15203" s="7">
        <v>0</v>
      </c>
      <c r="C15203" s="7"/>
      <c r="D15203" s="7"/>
      <c r="E15203" s="7"/>
      <c r="H15203">
        <v>15201.5</v>
      </c>
      <c r="I15203">
        <v>0</v>
      </c>
    </row>
    <row r="15204" spans="1:9">
      <c r="A15204" s="7">
        <v>15202.5</v>
      </c>
      <c r="B15204" s="7">
        <v>0</v>
      </c>
      <c r="C15204" s="7"/>
      <c r="D15204" s="7"/>
      <c r="E15204" s="7"/>
      <c r="H15204">
        <v>15202.5</v>
      </c>
      <c r="I15204">
        <v>0</v>
      </c>
    </row>
    <row r="15205" spans="1:9">
      <c r="A15205" s="7">
        <v>15203.5</v>
      </c>
      <c r="B15205" s="7">
        <v>0</v>
      </c>
      <c r="C15205" s="7"/>
      <c r="D15205" s="7"/>
      <c r="E15205" s="7"/>
      <c r="H15205">
        <v>15203.5</v>
      </c>
      <c r="I15205">
        <v>0</v>
      </c>
    </row>
    <row r="15206" spans="1:9">
      <c r="A15206" s="7">
        <v>15204.5</v>
      </c>
      <c r="B15206" s="7">
        <v>0</v>
      </c>
      <c r="C15206" s="7"/>
      <c r="D15206" s="7"/>
      <c r="E15206" s="7"/>
      <c r="H15206">
        <v>15204.5</v>
      </c>
      <c r="I15206">
        <v>0</v>
      </c>
    </row>
    <row r="15207" spans="1:9">
      <c r="A15207" s="7">
        <v>15205.5</v>
      </c>
      <c r="B15207" s="7">
        <v>1</v>
      </c>
      <c r="C15207" s="7"/>
      <c r="D15207" s="7"/>
      <c r="E15207" s="7"/>
      <c r="H15207">
        <v>15205.5</v>
      </c>
      <c r="I15207">
        <v>0</v>
      </c>
    </row>
    <row r="15208" spans="1:9">
      <c r="A15208" s="7">
        <v>15206.5</v>
      </c>
      <c r="B15208" s="7">
        <v>0</v>
      </c>
      <c r="C15208" s="7"/>
      <c r="D15208" s="7"/>
      <c r="E15208" s="7"/>
      <c r="H15208">
        <v>15206.5</v>
      </c>
      <c r="I15208">
        <v>0</v>
      </c>
    </row>
    <row r="15209" spans="1:9">
      <c r="A15209" s="7">
        <v>15207.5</v>
      </c>
      <c r="B15209" s="7">
        <v>0</v>
      </c>
      <c r="C15209" s="7"/>
      <c r="D15209" s="7"/>
      <c r="E15209" s="7"/>
      <c r="H15209">
        <v>15207.5</v>
      </c>
      <c r="I15209">
        <v>0</v>
      </c>
    </row>
    <row r="15210" spans="1:9">
      <c r="A15210" s="7">
        <v>15208.5</v>
      </c>
      <c r="B15210" s="7">
        <v>0</v>
      </c>
      <c r="C15210" s="7"/>
      <c r="D15210" s="7"/>
      <c r="E15210" s="7"/>
      <c r="H15210">
        <v>15208.5</v>
      </c>
      <c r="I15210">
        <v>0</v>
      </c>
    </row>
    <row r="15211" spans="1:9">
      <c r="A15211" s="7">
        <v>15209.5</v>
      </c>
      <c r="B15211" s="7">
        <v>0</v>
      </c>
      <c r="C15211" s="7"/>
      <c r="D15211" s="7"/>
      <c r="E15211" s="7"/>
      <c r="H15211">
        <v>15209.5</v>
      </c>
      <c r="I15211">
        <v>0</v>
      </c>
    </row>
    <row r="15212" spans="1:9">
      <c r="A15212" s="7">
        <v>15210.5</v>
      </c>
      <c r="B15212" s="7">
        <v>0</v>
      </c>
      <c r="C15212" s="7"/>
      <c r="D15212" s="7"/>
      <c r="E15212" s="7"/>
      <c r="H15212">
        <v>15210.5</v>
      </c>
      <c r="I15212">
        <v>0</v>
      </c>
    </row>
    <row r="15213" spans="1:9">
      <c r="A15213" s="7">
        <v>15211.5</v>
      </c>
      <c r="B15213" s="7">
        <v>0</v>
      </c>
      <c r="C15213" s="7"/>
      <c r="D15213" s="7"/>
      <c r="E15213" s="7"/>
      <c r="H15213">
        <v>15211.5</v>
      </c>
      <c r="I15213">
        <v>0</v>
      </c>
    </row>
    <row r="15214" spans="1:9">
      <c r="A15214" s="7">
        <v>15212.5</v>
      </c>
      <c r="B15214" s="7">
        <v>0</v>
      </c>
      <c r="C15214" s="7"/>
      <c r="D15214" s="7"/>
      <c r="E15214" s="7"/>
      <c r="H15214">
        <v>15212.5</v>
      </c>
      <c r="I15214">
        <v>0</v>
      </c>
    </row>
    <row r="15215" spans="1:9">
      <c r="A15215" s="7">
        <v>15213.5</v>
      </c>
      <c r="B15215" s="7">
        <v>0</v>
      </c>
      <c r="C15215" s="7"/>
      <c r="D15215" s="7"/>
      <c r="E15215" s="7"/>
      <c r="H15215">
        <v>15213.5</v>
      </c>
      <c r="I15215">
        <v>0</v>
      </c>
    </row>
    <row r="15216" spans="1:9">
      <c r="A15216" s="7">
        <v>15214.5</v>
      </c>
      <c r="B15216" s="7">
        <v>0</v>
      </c>
      <c r="C15216" s="7"/>
      <c r="D15216" s="7"/>
      <c r="E15216" s="7"/>
      <c r="H15216">
        <v>15214.5</v>
      </c>
      <c r="I15216">
        <v>0</v>
      </c>
    </row>
    <row r="15217" spans="1:9">
      <c r="A15217" s="7">
        <v>15215.5</v>
      </c>
      <c r="B15217" s="7">
        <v>0</v>
      </c>
      <c r="C15217" s="7"/>
      <c r="D15217" s="7"/>
      <c r="E15217" s="7"/>
      <c r="H15217">
        <v>15215.5</v>
      </c>
      <c r="I15217">
        <v>0</v>
      </c>
    </row>
    <row r="15218" spans="1:9">
      <c r="A15218" s="7">
        <v>15216.5</v>
      </c>
      <c r="B15218" s="7">
        <v>0</v>
      </c>
      <c r="C15218" s="7"/>
      <c r="D15218" s="7"/>
      <c r="E15218" s="7"/>
      <c r="H15218">
        <v>15216.5</v>
      </c>
      <c r="I15218">
        <v>0</v>
      </c>
    </row>
    <row r="15219" spans="1:9">
      <c r="A15219" s="7">
        <v>15217.5</v>
      </c>
      <c r="B15219" s="7">
        <v>0</v>
      </c>
      <c r="C15219" s="7"/>
      <c r="D15219" s="7"/>
      <c r="E15219" s="7"/>
      <c r="H15219">
        <v>15217.5</v>
      </c>
      <c r="I15219">
        <v>0</v>
      </c>
    </row>
    <row r="15220" spans="1:9">
      <c r="A15220" s="7">
        <v>15218.5</v>
      </c>
      <c r="B15220" s="7">
        <v>0</v>
      </c>
      <c r="C15220" s="7"/>
      <c r="D15220" s="7"/>
      <c r="E15220" s="7"/>
      <c r="H15220">
        <v>15218.5</v>
      </c>
      <c r="I15220">
        <v>0</v>
      </c>
    </row>
    <row r="15221" spans="1:9">
      <c r="A15221" s="7">
        <v>15219.5</v>
      </c>
      <c r="B15221" s="7">
        <v>0</v>
      </c>
      <c r="C15221" s="7"/>
      <c r="D15221" s="7"/>
      <c r="E15221" s="7"/>
      <c r="H15221">
        <v>15219.5</v>
      </c>
      <c r="I15221">
        <v>0</v>
      </c>
    </row>
    <row r="15222" spans="1:9">
      <c r="A15222" s="7">
        <v>15220.5</v>
      </c>
      <c r="B15222" s="7">
        <v>0</v>
      </c>
      <c r="C15222" s="7"/>
      <c r="D15222" s="7"/>
      <c r="E15222" s="7"/>
      <c r="H15222">
        <v>15220.5</v>
      </c>
      <c r="I15222">
        <v>0</v>
      </c>
    </row>
    <row r="15223" spans="1:9">
      <c r="A15223" s="7">
        <v>15221.5</v>
      </c>
      <c r="B15223" s="7">
        <v>0</v>
      </c>
      <c r="C15223" s="7"/>
      <c r="D15223" s="7"/>
      <c r="E15223" s="7"/>
      <c r="H15223">
        <v>15221.5</v>
      </c>
      <c r="I15223">
        <v>0</v>
      </c>
    </row>
    <row r="15224" spans="1:9">
      <c r="A15224" s="7">
        <v>15222.5</v>
      </c>
      <c r="B15224" s="7">
        <v>0</v>
      </c>
      <c r="C15224" s="7"/>
      <c r="D15224" s="7"/>
      <c r="E15224" s="7"/>
      <c r="H15224">
        <v>15222.5</v>
      </c>
      <c r="I15224">
        <v>0</v>
      </c>
    </row>
    <row r="15225" spans="1:9">
      <c r="A15225" s="7">
        <v>15223.5</v>
      </c>
      <c r="B15225" s="7">
        <v>0</v>
      </c>
      <c r="C15225" s="7"/>
      <c r="D15225" s="7"/>
      <c r="E15225" s="7"/>
      <c r="H15225">
        <v>15223.5</v>
      </c>
      <c r="I15225">
        <v>0</v>
      </c>
    </row>
    <row r="15226" spans="1:9">
      <c r="A15226" s="7">
        <v>15224.5</v>
      </c>
      <c r="B15226" s="7">
        <v>0</v>
      </c>
      <c r="C15226" s="7"/>
      <c r="D15226" s="7"/>
      <c r="E15226" s="7"/>
      <c r="H15226">
        <v>15224.5</v>
      </c>
      <c r="I15226">
        <v>0</v>
      </c>
    </row>
    <row r="15227" spans="1:9">
      <c r="A15227" s="7">
        <v>15225.5</v>
      </c>
      <c r="B15227" s="7">
        <v>0</v>
      </c>
      <c r="C15227" s="7"/>
      <c r="D15227" s="7"/>
      <c r="E15227" s="7"/>
      <c r="H15227">
        <v>15225.5</v>
      </c>
      <c r="I15227">
        <v>0</v>
      </c>
    </row>
    <row r="15228" spans="1:9">
      <c r="A15228" s="7">
        <v>15226.5</v>
      </c>
      <c r="B15228" s="7">
        <v>0</v>
      </c>
      <c r="C15228" s="7"/>
      <c r="D15228" s="7"/>
      <c r="E15228" s="7"/>
      <c r="H15228">
        <v>15226.5</v>
      </c>
      <c r="I15228">
        <v>0</v>
      </c>
    </row>
    <row r="15229" spans="1:9">
      <c r="A15229" s="7">
        <v>15227.5</v>
      </c>
      <c r="B15229" s="7">
        <v>0</v>
      </c>
      <c r="C15229" s="7"/>
      <c r="D15229" s="7"/>
      <c r="E15229" s="7"/>
      <c r="H15229">
        <v>15227.5</v>
      </c>
      <c r="I15229">
        <v>0</v>
      </c>
    </row>
    <row r="15230" spans="1:9">
      <c r="A15230" s="7">
        <v>15228.5</v>
      </c>
      <c r="B15230" s="7">
        <v>0</v>
      </c>
      <c r="C15230" s="7"/>
      <c r="D15230" s="7"/>
      <c r="E15230" s="7"/>
      <c r="H15230">
        <v>15228.5</v>
      </c>
      <c r="I15230">
        <v>0</v>
      </c>
    </row>
    <row r="15231" spans="1:9">
      <c r="A15231" s="7">
        <v>15229.5</v>
      </c>
      <c r="B15231" s="7">
        <v>0</v>
      </c>
      <c r="C15231" s="7"/>
      <c r="D15231" s="7"/>
      <c r="E15231" s="7"/>
      <c r="H15231">
        <v>15229.5</v>
      </c>
      <c r="I15231">
        <v>0</v>
      </c>
    </row>
    <row r="15232" spans="1:9">
      <c r="A15232" s="7">
        <v>15230.5</v>
      </c>
      <c r="B15232" s="7">
        <v>0</v>
      </c>
      <c r="C15232" s="7"/>
      <c r="D15232" s="7"/>
      <c r="E15232" s="7"/>
      <c r="H15232">
        <v>15230.5</v>
      </c>
      <c r="I15232">
        <v>0</v>
      </c>
    </row>
    <row r="15233" spans="1:9">
      <c r="A15233" s="7">
        <v>15231.5</v>
      </c>
      <c r="B15233" s="7">
        <v>0</v>
      </c>
      <c r="C15233" s="7"/>
      <c r="D15233" s="7"/>
      <c r="E15233" s="7"/>
      <c r="H15233">
        <v>15231.5</v>
      </c>
      <c r="I15233">
        <v>0</v>
      </c>
    </row>
    <row r="15234" spans="1:9">
      <c r="A15234" s="7">
        <v>15232.5</v>
      </c>
      <c r="B15234" s="7">
        <v>0</v>
      </c>
      <c r="C15234" s="7"/>
      <c r="D15234" s="7"/>
      <c r="E15234" s="7"/>
      <c r="H15234">
        <v>15232.5</v>
      </c>
      <c r="I15234">
        <v>0</v>
      </c>
    </row>
    <row r="15235" spans="1:9">
      <c r="A15235" s="7">
        <v>15233.5</v>
      </c>
      <c r="B15235" s="7">
        <v>0</v>
      </c>
      <c r="C15235" s="7"/>
      <c r="D15235" s="7"/>
      <c r="E15235" s="7"/>
      <c r="H15235">
        <v>15233.5</v>
      </c>
      <c r="I15235">
        <v>0</v>
      </c>
    </row>
    <row r="15236" spans="1:9">
      <c r="A15236" s="7">
        <v>15234.5</v>
      </c>
      <c r="B15236" s="7">
        <v>0</v>
      </c>
      <c r="C15236" s="7"/>
      <c r="D15236" s="7"/>
      <c r="E15236" s="7"/>
      <c r="H15236">
        <v>15234.5</v>
      </c>
      <c r="I15236">
        <v>0</v>
      </c>
    </row>
    <row r="15237" spans="1:9">
      <c r="A15237" s="7">
        <v>15235.5</v>
      </c>
      <c r="B15237" s="7">
        <v>0</v>
      </c>
      <c r="C15237" s="7"/>
      <c r="D15237" s="7"/>
      <c r="E15237" s="7"/>
      <c r="H15237">
        <v>15235.5</v>
      </c>
      <c r="I15237">
        <v>0</v>
      </c>
    </row>
    <row r="15238" spans="1:9">
      <c r="A15238" s="7">
        <v>15236.5</v>
      </c>
      <c r="B15238" s="7">
        <v>0</v>
      </c>
      <c r="C15238" s="7"/>
      <c r="D15238" s="7"/>
      <c r="E15238" s="7"/>
      <c r="H15238">
        <v>15236.5</v>
      </c>
      <c r="I15238">
        <v>0</v>
      </c>
    </row>
    <row r="15239" spans="1:9">
      <c r="A15239" s="7">
        <v>15237.5</v>
      </c>
      <c r="B15239" s="7">
        <v>0</v>
      </c>
      <c r="C15239" s="7"/>
      <c r="D15239" s="7"/>
      <c r="E15239" s="7"/>
      <c r="H15239">
        <v>15237.5</v>
      </c>
      <c r="I15239">
        <v>0</v>
      </c>
    </row>
    <row r="15240" spans="1:9">
      <c r="A15240" s="7">
        <v>15238.5</v>
      </c>
      <c r="B15240" s="7">
        <v>0</v>
      </c>
      <c r="C15240" s="7"/>
      <c r="D15240" s="7"/>
      <c r="E15240" s="7"/>
      <c r="H15240">
        <v>15238.5</v>
      </c>
      <c r="I15240">
        <v>0</v>
      </c>
    </row>
    <row r="15241" spans="1:9">
      <c r="A15241" s="7">
        <v>15239.5</v>
      </c>
      <c r="B15241" s="7">
        <v>0</v>
      </c>
      <c r="C15241" s="7"/>
      <c r="D15241" s="7"/>
      <c r="E15241" s="7"/>
      <c r="H15241">
        <v>15239.5</v>
      </c>
      <c r="I15241">
        <v>0</v>
      </c>
    </row>
    <row r="15242" spans="1:9">
      <c r="A15242" s="7">
        <v>15240.5</v>
      </c>
      <c r="B15242" s="7">
        <v>0</v>
      </c>
      <c r="C15242" s="7"/>
      <c r="D15242" s="7"/>
      <c r="E15242" s="7"/>
      <c r="H15242">
        <v>15240.5</v>
      </c>
      <c r="I15242">
        <v>0</v>
      </c>
    </row>
    <row r="15243" spans="1:9">
      <c r="A15243" s="7">
        <v>15241.5</v>
      </c>
      <c r="B15243" s="7">
        <v>0</v>
      </c>
      <c r="C15243" s="7"/>
      <c r="D15243" s="7"/>
      <c r="E15243" s="7"/>
      <c r="H15243">
        <v>15241.5</v>
      </c>
      <c r="I15243">
        <v>0</v>
      </c>
    </row>
    <row r="15244" spans="1:9">
      <c r="A15244" s="7">
        <v>15242.5</v>
      </c>
      <c r="B15244" s="7">
        <v>0</v>
      </c>
      <c r="C15244" s="7"/>
      <c r="D15244" s="7"/>
      <c r="E15244" s="7"/>
      <c r="H15244">
        <v>15242.5</v>
      </c>
      <c r="I15244">
        <v>0</v>
      </c>
    </row>
    <row r="15245" spans="1:9">
      <c r="A15245" s="7">
        <v>15243.5</v>
      </c>
      <c r="B15245" s="7">
        <v>0</v>
      </c>
      <c r="C15245" s="7"/>
      <c r="D15245" s="7"/>
      <c r="E15245" s="7"/>
      <c r="H15245">
        <v>15243.5</v>
      </c>
      <c r="I15245">
        <v>0</v>
      </c>
    </row>
    <row r="15246" spans="1:9">
      <c r="A15246" s="7">
        <v>15244.5</v>
      </c>
      <c r="B15246" s="7">
        <v>0</v>
      </c>
      <c r="C15246" s="7"/>
      <c r="D15246" s="7"/>
      <c r="E15246" s="7"/>
      <c r="H15246">
        <v>15244.5</v>
      </c>
      <c r="I15246">
        <v>0</v>
      </c>
    </row>
    <row r="15247" spans="1:9">
      <c r="A15247" s="7">
        <v>15245.5</v>
      </c>
      <c r="B15247" s="7">
        <v>0</v>
      </c>
      <c r="C15247" s="7"/>
      <c r="D15247" s="7"/>
      <c r="E15247" s="7"/>
      <c r="H15247">
        <v>15245.5</v>
      </c>
      <c r="I15247">
        <v>0</v>
      </c>
    </row>
    <row r="15248" spans="1:9">
      <c r="A15248" s="7">
        <v>15246.5</v>
      </c>
      <c r="B15248" s="7">
        <v>0</v>
      </c>
      <c r="C15248" s="7"/>
      <c r="D15248" s="7"/>
      <c r="E15248" s="7"/>
      <c r="H15248">
        <v>15246.5</v>
      </c>
      <c r="I15248">
        <v>0</v>
      </c>
    </row>
    <row r="15249" spans="1:9">
      <c r="A15249" s="7">
        <v>15247.5</v>
      </c>
      <c r="B15249" s="7">
        <v>0</v>
      </c>
      <c r="C15249" s="7"/>
      <c r="D15249" s="7"/>
      <c r="E15249" s="7"/>
      <c r="H15249">
        <v>15247.5</v>
      </c>
      <c r="I15249">
        <v>0</v>
      </c>
    </row>
    <row r="15250" spans="1:9">
      <c r="A15250" s="7">
        <v>15248.5</v>
      </c>
      <c r="B15250" s="7">
        <v>0</v>
      </c>
      <c r="C15250" s="7"/>
      <c r="D15250" s="7"/>
      <c r="E15250" s="7"/>
      <c r="H15250">
        <v>15248.5</v>
      </c>
      <c r="I15250">
        <v>0</v>
      </c>
    </row>
    <row r="15251" spans="1:9">
      <c r="A15251" s="7">
        <v>15249.5</v>
      </c>
      <c r="B15251" s="7">
        <v>0</v>
      </c>
      <c r="C15251" s="7"/>
      <c r="D15251" s="7"/>
      <c r="E15251" s="7"/>
      <c r="H15251">
        <v>15249.5</v>
      </c>
      <c r="I15251">
        <v>0</v>
      </c>
    </row>
    <row r="15252" spans="1:9">
      <c r="A15252" s="7">
        <v>15250.5</v>
      </c>
      <c r="B15252" s="7">
        <v>0</v>
      </c>
      <c r="C15252" s="7"/>
      <c r="D15252" s="7"/>
      <c r="E15252" s="7"/>
      <c r="H15252">
        <v>15250.5</v>
      </c>
      <c r="I15252">
        <v>0</v>
      </c>
    </row>
    <row r="15253" spans="1:9">
      <c r="A15253" s="7">
        <v>15251.5</v>
      </c>
      <c r="B15253" s="7">
        <v>0</v>
      </c>
      <c r="C15253" s="7"/>
      <c r="D15253" s="7"/>
      <c r="E15253" s="7"/>
      <c r="H15253">
        <v>15251.5</v>
      </c>
      <c r="I15253">
        <v>0</v>
      </c>
    </row>
    <row r="15254" spans="1:9">
      <c r="A15254" s="7">
        <v>15252.5</v>
      </c>
      <c r="B15254" s="7">
        <v>0</v>
      </c>
      <c r="C15254" s="7"/>
      <c r="D15254" s="7"/>
      <c r="E15254" s="7"/>
      <c r="H15254">
        <v>15252.5</v>
      </c>
      <c r="I15254">
        <v>0</v>
      </c>
    </row>
    <row r="15255" spans="1:9">
      <c r="A15255" s="7">
        <v>15253.5</v>
      </c>
      <c r="B15255" s="7">
        <v>0</v>
      </c>
      <c r="C15255" s="7"/>
      <c r="D15255" s="7"/>
      <c r="E15255" s="7"/>
      <c r="H15255">
        <v>15253.5</v>
      </c>
      <c r="I15255">
        <v>0</v>
      </c>
    </row>
    <row r="15256" spans="1:9">
      <c r="A15256" s="7">
        <v>15254.5</v>
      </c>
      <c r="B15256" s="7">
        <v>0</v>
      </c>
      <c r="C15256" s="7"/>
      <c r="D15256" s="7"/>
      <c r="E15256" s="7"/>
      <c r="H15256">
        <v>15254.5</v>
      </c>
      <c r="I15256">
        <v>0</v>
      </c>
    </row>
    <row r="15257" spans="1:9">
      <c r="A15257" s="7">
        <v>15255.5</v>
      </c>
      <c r="B15257" s="7">
        <v>0</v>
      </c>
      <c r="C15257" s="7"/>
      <c r="D15257" s="7"/>
      <c r="E15257" s="7"/>
      <c r="H15257">
        <v>15255.5</v>
      </c>
      <c r="I15257">
        <v>0</v>
      </c>
    </row>
    <row r="15258" spans="1:9">
      <c r="A15258" s="7">
        <v>15256.5</v>
      </c>
      <c r="B15258" s="7">
        <v>0</v>
      </c>
      <c r="C15258" s="7"/>
      <c r="D15258" s="7"/>
      <c r="E15258" s="7"/>
      <c r="H15258">
        <v>15256.5</v>
      </c>
      <c r="I15258">
        <v>0</v>
      </c>
    </row>
    <row r="15259" spans="1:9">
      <c r="A15259" s="7">
        <v>15257.5</v>
      </c>
      <c r="B15259" s="7">
        <v>0</v>
      </c>
      <c r="C15259" s="7"/>
      <c r="D15259" s="7"/>
      <c r="E15259" s="7"/>
      <c r="H15259">
        <v>15257.5</v>
      </c>
      <c r="I15259">
        <v>0</v>
      </c>
    </row>
    <row r="15260" spans="1:9">
      <c r="A15260" s="7">
        <v>15258.5</v>
      </c>
      <c r="B15260" s="7">
        <v>0</v>
      </c>
      <c r="C15260" s="7"/>
      <c r="D15260" s="7"/>
      <c r="E15260" s="7"/>
      <c r="H15260">
        <v>15258.5</v>
      </c>
      <c r="I15260">
        <v>0</v>
      </c>
    </row>
    <row r="15261" spans="1:9">
      <c r="A15261" s="7">
        <v>15259.5</v>
      </c>
      <c r="B15261" s="7">
        <v>0</v>
      </c>
      <c r="C15261" s="7"/>
      <c r="D15261" s="7"/>
      <c r="E15261" s="7"/>
      <c r="H15261">
        <v>15259.5</v>
      </c>
      <c r="I15261">
        <v>0</v>
      </c>
    </row>
    <row r="15262" spans="1:9">
      <c r="A15262" s="7">
        <v>15260.5</v>
      </c>
      <c r="B15262" s="7">
        <v>0</v>
      </c>
      <c r="C15262" s="7"/>
      <c r="D15262" s="7"/>
      <c r="E15262" s="7"/>
      <c r="H15262">
        <v>15260.5</v>
      </c>
      <c r="I15262">
        <v>0</v>
      </c>
    </row>
    <row r="15263" spans="1:9">
      <c r="A15263" s="7">
        <v>15261.5</v>
      </c>
      <c r="B15263" s="7">
        <v>0</v>
      </c>
      <c r="C15263" s="7"/>
      <c r="D15263" s="7"/>
      <c r="E15263" s="7"/>
      <c r="H15263">
        <v>15261.5</v>
      </c>
      <c r="I15263">
        <v>0</v>
      </c>
    </row>
    <row r="15264" spans="1:9">
      <c r="A15264" s="7">
        <v>15262.5</v>
      </c>
      <c r="B15264" s="7">
        <v>0</v>
      </c>
      <c r="C15264" s="7"/>
      <c r="D15264" s="7"/>
      <c r="E15264" s="7"/>
      <c r="H15264">
        <v>15262.5</v>
      </c>
      <c r="I15264">
        <v>0</v>
      </c>
    </row>
    <row r="15265" spans="1:9">
      <c r="A15265" s="7">
        <v>15263.5</v>
      </c>
      <c r="B15265" s="7">
        <v>0</v>
      </c>
      <c r="C15265" s="7"/>
      <c r="D15265" s="7"/>
      <c r="E15265" s="7"/>
      <c r="H15265">
        <v>15263.5</v>
      </c>
      <c r="I15265">
        <v>1</v>
      </c>
    </row>
    <row r="15266" spans="1:9">
      <c r="A15266" s="7">
        <v>15264.5</v>
      </c>
      <c r="B15266" s="7">
        <v>0</v>
      </c>
      <c r="C15266" s="7"/>
      <c r="D15266" s="7"/>
      <c r="E15266" s="7"/>
      <c r="H15266">
        <v>15264.5</v>
      </c>
      <c r="I15266">
        <v>0</v>
      </c>
    </row>
    <row r="15267" spans="1:9">
      <c r="A15267" s="7">
        <v>15265.5</v>
      </c>
      <c r="B15267" s="7">
        <v>0</v>
      </c>
      <c r="C15267" s="7"/>
      <c r="D15267" s="7"/>
      <c r="E15267" s="7"/>
      <c r="H15267">
        <v>15265.5</v>
      </c>
      <c r="I15267">
        <v>0</v>
      </c>
    </row>
    <row r="15268" spans="1:9">
      <c r="A15268" s="7">
        <v>15266.5</v>
      </c>
      <c r="B15268" s="7">
        <v>0</v>
      </c>
      <c r="C15268" s="7"/>
      <c r="D15268" s="7"/>
      <c r="E15268" s="7"/>
      <c r="H15268">
        <v>15266.5</v>
      </c>
      <c r="I15268">
        <v>0</v>
      </c>
    </row>
    <row r="15269" spans="1:9">
      <c r="A15269" s="7">
        <v>15267.5</v>
      </c>
      <c r="B15269" s="7">
        <v>0</v>
      </c>
      <c r="C15269" s="7"/>
      <c r="D15269" s="7"/>
      <c r="E15269" s="7"/>
      <c r="H15269">
        <v>15267.5</v>
      </c>
      <c r="I15269">
        <v>0</v>
      </c>
    </row>
    <row r="15270" spans="1:9">
      <c r="A15270" s="7">
        <v>15268.5</v>
      </c>
      <c r="B15270" s="7">
        <v>0</v>
      </c>
      <c r="C15270" s="7"/>
      <c r="D15270" s="7"/>
      <c r="E15270" s="7"/>
      <c r="H15270">
        <v>15268.5</v>
      </c>
      <c r="I15270">
        <v>0</v>
      </c>
    </row>
    <row r="15271" spans="1:9">
      <c r="A15271" s="7">
        <v>15269.5</v>
      </c>
      <c r="B15271" s="7">
        <v>0</v>
      </c>
      <c r="C15271" s="7"/>
      <c r="D15271" s="7"/>
      <c r="E15271" s="7"/>
      <c r="H15271">
        <v>15269.5</v>
      </c>
      <c r="I15271">
        <v>0</v>
      </c>
    </row>
    <row r="15272" spans="1:9">
      <c r="A15272" s="7">
        <v>15270.5</v>
      </c>
      <c r="B15272" s="7">
        <v>0</v>
      </c>
      <c r="C15272" s="7"/>
      <c r="D15272" s="7"/>
      <c r="E15272" s="7"/>
      <c r="H15272">
        <v>15270.5</v>
      </c>
      <c r="I15272">
        <v>0</v>
      </c>
    </row>
    <row r="15273" spans="1:9">
      <c r="A15273" s="7">
        <v>15271.5</v>
      </c>
      <c r="B15273" s="7">
        <v>0</v>
      </c>
      <c r="C15273" s="7"/>
      <c r="D15273" s="7"/>
      <c r="E15273" s="7"/>
      <c r="H15273">
        <v>15271.5</v>
      </c>
      <c r="I15273">
        <v>0</v>
      </c>
    </row>
    <row r="15274" spans="1:9">
      <c r="A15274" s="7">
        <v>15272.5</v>
      </c>
      <c r="B15274" s="7">
        <v>0</v>
      </c>
      <c r="C15274" s="7"/>
      <c r="D15274" s="7"/>
      <c r="E15274" s="7"/>
      <c r="H15274">
        <v>15272.5</v>
      </c>
      <c r="I15274">
        <v>0</v>
      </c>
    </row>
    <row r="15275" spans="1:9">
      <c r="A15275" s="7">
        <v>15273.5</v>
      </c>
      <c r="B15275" s="7">
        <v>1</v>
      </c>
      <c r="C15275" s="7"/>
      <c r="D15275" s="7"/>
      <c r="E15275" s="7"/>
      <c r="H15275">
        <v>15273.5</v>
      </c>
      <c r="I15275">
        <v>0</v>
      </c>
    </row>
    <row r="15276" spans="1:9">
      <c r="A15276" s="7">
        <v>15274.5</v>
      </c>
      <c r="B15276" s="7">
        <v>0</v>
      </c>
      <c r="C15276" s="7"/>
      <c r="D15276" s="7"/>
      <c r="E15276" s="7"/>
      <c r="H15276">
        <v>15274.5</v>
      </c>
      <c r="I15276">
        <v>0</v>
      </c>
    </row>
    <row r="15277" spans="1:9">
      <c r="A15277" s="7">
        <v>15275.5</v>
      </c>
      <c r="B15277" s="7">
        <v>0</v>
      </c>
      <c r="C15277" s="7"/>
      <c r="D15277" s="7"/>
      <c r="E15277" s="7"/>
      <c r="H15277">
        <v>15275.5</v>
      </c>
      <c r="I15277">
        <v>0</v>
      </c>
    </row>
    <row r="15278" spans="1:9">
      <c r="A15278" s="7">
        <v>15276.5</v>
      </c>
      <c r="B15278" s="7">
        <v>0</v>
      </c>
      <c r="C15278" s="7"/>
      <c r="D15278" s="7"/>
      <c r="E15278" s="7"/>
      <c r="H15278">
        <v>15276.5</v>
      </c>
      <c r="I15278">
        <v>0</v>
      </c>
    </row>
    <row r="15279" spans="1:9">
      <c r="A15279" s="7">
        <v>15277.5</v>
      </c>
      <c r="B15279" s="7">
        <v>0</v>
      </c>
      <c r="C15279" s="7"/>
      <c r="D15279" s="7"/>
      <c r="E15279" s="7"/>
      <c r="H15279">
        <v>15277.5</v>
      </c>
      <c r="I15279">
        <v>0</v>
      </c>
    </row>
    <row r="15280" spans="1:9">
      <c r="A15280" s="7">
        <v>15278.5</v>
      </c>
      <c r="B15280" s="7">
        <v>0</v>
      </c>
      <c r="C15280" s="7"/>
      <c r="D15280" s="7"/>
      <c r="E15280" s="7"/>
      <c r="H15280">
        <v>15278.5</v>
      </c>
      <c r="I15280">
        <v>0</v>
      </c>
    </row>
    <row r="15281" spans="1:9">
      <c r="A15281" s="7">
        <v>15279.5</v>
      </c>
      <c r="B15281" s="7">
        <v>0</v>
      </c>
      <c r="C15281" s="7"/>
      <c r="D15281" s="7"/>
      <c r="E15281" s="7"/>
      <c r="H15281">
        <v>15279.5</v>
      </c>
      <c r="I15281">
        <v>0</v>
      </c>
    </row>
    <row r="15282" spans="1:9">
      <c r="A15282" s="7">
        <v>15280.5</v>
      </c>
      <c r="B15282" s="7">
        <v>0</v>
      </c>
      <c r="C15282" s="7"/>
      <c r="D15282" s="7"/>
      <c r="E15282" s="7"/>
      <c r="H15282">
        <v>15280.5</v>
      </c>
      <c r="I15282">
        <v>0</v>
      </c>
    </row>
    <row r="15283" spans="1:9">
      <c r="A15283" s="7">
        <v>15281.5</v>
      </c>
      <c r="B15283" s="7">
        <v>0</v>
      </c>
      <c r="C15283" s="7"/>
      <c r="D15283" s="7"/>
      <c r="E15283" s="7"/>
      <c r="H15283">
        <v>15281.5</v>
      </c>
      <c r="I15283">
        <v>0</v>
      </c>
    </row>
    <row r="15284" spans="1:9">
      <c r="A15284" s="7">
        <v>15282.5</v>
      </c>
      <c r="B15284" s="7">
        <v>0</v>
      </c>
      <c r="C15284" s="7"/>
      <c r="D15284" s="7"/>
      <c r="E15284" s="7"/>
      <c r="H15284">
        <v>15282.5</v>
      </c>
      <c r="I15284">
        <v>0</v>
      </c>
    </row>
    <row r="15285" spans="1:9">
      <c r="A15285" s="7">
        <v>15283.5</v>
      </c>
      <c r="B15285" s="7">
        <v>0</v>
      </c>
      <c r="C15285" s="7"/>
      <c r="D15285" s="7"/>
      <c r="E15285" s="7"/>
      <c r="H15285">
        <v>15283.5</v>
      </c>
      <c r="I15285">
        <v>0</v>
      </c>
    </row>
    <row r="15286" spans="1:9">
      <c r="A15286" s="7">
        <v>15284.5</v>
      </c>
      <c r="B15286" s="7">
        <v>0</v>
      </c>
      <c r="C15286" s="7"/>
      <c r="D15286" s="7"/>
      <c r="E15286" s="7"/>
      <c r="H15286">
        <v>15284.5</v>
      </c>
      <c r="I15286">
        <v>0</v>
      </c>
    </row>
    <row r="15287" spans="1:9">
      <c r="A15287" s="7">
        <v>15285.5</v>
      </c>
      <c r="B15287" s="7">
        <v>0</v>
      </c>
      <c r="C15287" s="7"/>
      <c r="D15287" s="7"/>
      <c r="E15287" s="7"/>
      <c r="H15287">
        <v>15285.5</v>
      </c>
      <c r="I15287">
        <v>0</v>
      </c>
    </row>
    <row r="15288" spans="1:9">
      <c r="A15288" s="7">
        <v>15286.5</v>
      </c>
      <c r="B15288" s="7">
        <v>0</v>
      </c>
      <c r="C15288" s="7"/>
      <c r="D15288" s="7"/>
      <c r="E15288" s="7"/>
      <c r="H15288">
        <v>15286.5</v>
      </c>
      <c r="I15288">
        <v>0</v>
      </c>
    </row>
    <row r="15289" spans="1:9">
      <c r="A15289" s="7">
        <v>15287.5</v>
      </c>
      <c r="B15289" s="7">
        <v>0</v>
      </c>
      <c r="C15289" s="7"/>
      <c r="D15289" s="7"/>
      <c r="E15289" s="7"/>
      <c r="H15289">
        <v>15287.5</v>
      </c>
      <c r="I15289">
        <v>0</v>
      </c>
    </row>
    <row r="15290" spans="1:9">
      <c r="A15290" s="7">
        <v>15288.5</v>
      </c>
      <c r="B15290" s="7">
        <v>0</v>
      </c>
      <c r="C15290" s="7"/>
      <c r="D15290" s="7"/>
      <c r="E15290" s="7"/>
      <c r="H15290">
        <v>15288.5</v>
      </c>
      <c r="I15290">
        <v>0</v>
      </c>
    </row>
    <row r="15291" spans="1:9">
      <c r="A15291" s="7">
        <v>15289.5</v>
      </c>
      <c r="B15291" s="7">
        <v>0</v>
      </c>
      <c r="C15291" s="7"/>
      <c r="D15291" s="7"/>
      <c r="E15291" s="7"/>
      <c r="H15291">
        <v>15289.5</v>
      </c>
      <c r="I15291">
        <v>0</v>
      </c>
    </row>
    <row r="15292" spans="1:9">
      <c r="A15292" s="7">
        <v>15290.5</v>
      </c>
      <c r="B15292" s="7">
        <v>0</v>
      </c>
      <c r="C15292" s="7"/>
      <c r="D15292" s="7"/>
      <c r="E15292" s="7"/>
      <c r="H15292">
        <v>15290.5</v>
      </c>
      <c r="I15292">
        <v>0</v>
      </c>
    </row>
    <row r="15293" spans="1:9">
      <c r="A15293" s="7">
        <v>15291.5</v>
      </c>
      <c r="B15293" s="7">
        <v>0</v>
      </c>
      <c r="C15293" s="7"/>
      <c r="D15293" s="7"/>
      <c r="E15293" s="7"/>
      <c r="H15293">
        <v>15291.5</v>
      </c>
      <c r="I15293">
        <v>0</v>
      </c>
    </row>
    <row r="15294" spans="1:9">
      <c r="A15294" s="7">
        <v>15292.5</v>
      </c>
      <c r="B15294" s="7">
        <v>0</v>
      </c>
      <c r="C15294" s="7"/>
      <c r="D15294" s="7"/>
      <c r="E15294" s="7"/>
      <c r="H15294">
        <v>15292.5</v>
      </c>
      <c r="I15294">
        <v>0</v>
      </c>
    </row>
    <row r="15295" spans="1:9">
      <c r="A15295" s="7">
        <v>15293.5</v>
      </c>
      <c r="B15295" s="7">
        <v>0</v>
      </c>
      <c r="C15295" s="7"/>
      <c r="D15295" s="7"/>
      <c r="E15295" s="7"/>
      <c r="H15295">
        <v>15293.5</v>
      </c>
      <c r="I15295">
        <v>0</v>
      </c>
    </row>
    <row r="15296" spans="1:9">
      <c r="A15296" s="7">
        <v>15294.5</v>
      </c>
      <c r="B15296" s="7">
        <v>0</v>
      </c>
      <c r="C15296" s="7"/>
      <c r="D15296" s="7"/>
      <c r="E15296" s="7"/>
      <c r="H15296">
        <v>15294.5</v>
      </c>
      <c r="I15296">
        <v>0</v>
      </c>
    </row>
    <row r="15297" spans="1:9">
      <c r="A15297" s="7">
        <v>15295.5</v>
      </c>
      <c r="B15297" s="7">
        <v>0</v>
      </c>
      <c r="C15297" s="7"/>
      <c r="D15297" s="7"/>
      <c r="E15297" s="7"/>
      <c r="H15297">
        <v>15295.5</v>
      </c>
      <c r="I15297">
        <v>0</v>
      </c>
    </row>
    <row r="15298" spans="1:9">
      <c r="A15298" s="7">
        <v>15296.5</v>
      </c>
      <c r="B15298" s="7">
        <v>0</v>
      </c>
      <c r="C15298" s="7"/>
      <c r="D15298" s="7"/>
      <c r="E15298" s="7"/>
      <c r="H15298">
        <v>15296.5</v>
      </c>
      <c r="I15298">
        <v>0</v>
      </c>
    </row>
    <row r="15299" spans="1:9">
      <c r="A15299" s="7">
        <v>15297.5</v>
      </c>
      <c r="B15299" s="7">
        <v>0</v>
      </c>
      <c r="C15299" s="7"/>
      <c r="D15299" s="7"/>
      <c r="E15299" s="7"/>
      <c r="H15299">
        <v>15297.5</v>
      </c>
      <c r="I15299">
        <v>0</v>
      </c>
    </row>
    <row r="15300" spans="1:9">
      <c r="A15300" s="7">
        <v>15298.5</v>
      </c>
      <c r="B15300" s="7">
        <v>0</v>
      </c>
      <c r="C15300" s="7"/>
      <c r="D15300" s="7"/>
      <c r="E15300" s="7"/>
      <c r="H15300">
        <v>15298.5</v>
      </c>
      <c r="I15300">
        <v>0</v>
      </c>
    </row>
    <row r="15301" spans="1:9">
      <c r="A15301" s="7">
        <v>15299.5</v>
      </c>
      <c r="B15301" s="7">
        <v>0</v>
      </c>
      <c r="C15301" s="7"/>
      <c r="D15301" s="7"/>
      <c r="E15301" s="7"/>
      <c r="H15301">
        <v>15299.5</v>
      </c>
      <c r="I15301">
        <v>0</v>
      </c>
    </row>
    <row r="15302" spans="1:9">
      <c r="A15302" s="7">
        <v>15300.5</v>
      </c>
      <c r="B15302" s="7">
        <v>0</v>
      </c>
      <c r="C15302" s="7"/>
      <c r="D15302" s="7"/>
      <c r="E15302" s="7"/>
      <c r="H15302">
        <v>15300.5</v>
      </c>
      <c r="I15302">
        <v>0</v>
      </c>
    </row>
    <row r="15303" spans="1:9">
      <c r="A15303" s="7">
        <v>15301.5</v>
      </c>
      <c r="B15303" s="7">
        <v>0</v>
      </c>
      <c r="C15303" s="7"/>
      <c r="D15303" s="7"/>
      <c r="E15303" s="7"/>
      <c r="H15303">
        <v>15301.5</v>
      </c>
      <c r="I15303">
        <v>0</v>
      </c>
    </row>
    <row r="15304" spans="1:9">
      <c r="A15304" s="7">
        <v>15302.5</v>
      </c>
      <c r="B15304" s="7">
        <v>0</v>
      </c>
      <c r="C15304" s="7"/>
      <c r="D15304" s="7"/>
      <c r="E15304" s="7"/>
      <c r="H15304">
        <v>15302.5</v>
      </c>
      <c r="I15304">
        <v>0</v>
      </c>
    </row>
    <row r="15305" spans="1:9">
      <c r="A15305" s="7">
        <v>15303.5</v>
      </c>
      <c r="B15305" s="7">
        <v>0</v>
      </c>
      <c r="C15305" s="7"/>
      <c r="D15305" s="7"/>
      <c r="E15305" s="7"/>
      <c r="H15305">
        <v>15303.5</v>
      </c>
      <c r="I15305">
        <v>0</v>
      </c>
    </row>
    <row r="15306" spans="1:9">
      <c r="A15306" s="7">
        <v>15304.5</v>
      </c>
      <c r="B15306" s="7">
        <v>0</v>
      </c>
      <c r="C15306" s="7"/>
      <c r="D15306" s="7"/>
      <c r="E15306" s="7"/>
      <c r="H15306">
        <v>15304.5</v>
      </c>
      <c r="I15306">
        <v>0</v>
      </c>
    </row>
    <row r="15307" spans="1:9">
      <c r="A15307" s="7">
        <v>15305.5</v>
      </c>
      <c r="B15307" s="7">
        <v>0</v>
      </c>
      <c r="C15307" s="7"/>
      <c r="D15307" s="7"/>
      <c r="E15307" s="7"/>
      <c r="H15307">
        <v>15305.5</v>
      </c>
      <c r="I15307">
        <v>0</v>
      </c>
    </row>
    <row r="15308" spans="1:9">
      <c r="A15308" s="7">
        <v>15306.5</v>
      </c>
      <c r="B15308" s="7">
        <v>0</v>
      </c>
      <c r="C15308" s="7"/>
      <c r="D15308" s="7"/>
      <c r="E15308" s="7"/>
      <c r="H15308">
        <v>15306.5</v>
      </c>
      <c r="I15308">
        <v>0</v>
      </c>
    </row>
    <row r="15309" spans="1:9">
      <c r="A15309" s="7">
        <v>15307.5</v>
      </c>
      <c r="B15309" s="7">
        <v>0</v>
      </c>
      <c r="C15309" s="7"/>
      <c r="D15309" s="7"/>
      <c r="E15309" s="7"/>
      <c r="H15309">
        <v>15307.5</v>
      </c>
      <c r="I15309">
        <v>0</v>
      </c>
    </row>
    <row r="15310" spans="1:9">
      <c r="A15310" s="7">
        <v>15308.5</v>
      </c>
      <c r="B15310" s="7">
        <v>0</v>
      </c>
      <c r="C15310" s="7"/>
      <c r="D15310" s="7"/>
      <c r="E15310" s="7"/>
      <c r="H15310">
        <v>15308.5</v>
      </c>
      <c r="I15310">
        <v>0</v>
      </c>
    </row>
    <row r="15311" spans="1:9">
      <c r="A15311" s="7">
        <v>15309.5</v>
      </c>
      <c r="B15311" s="7">
        <v>0</v>
      </c>
      <c r="C15311" s="7"/>
      <c r="D15311" s="7"/>
      <c r="E15311" s="7"/>
      <c r="H15311">
        <v>15309.5</v>
      </c>
      <c r="I15311">
        <v>0</v>
      </c>
    </row>
    <row r="15312" spans="1:9">
      <c r="A15312" s="7">
        <v>15310.5</v>
      </c>
      <c r="B15312" s="7">
        <v>0</v>
      </c>
      <c r="C15312" s="7"/>
      <c r="D15312" s="7"/>
      <c r="E15312" s="7"/>
      <c r="H15312">
        <v>15310.5</v>
      </c>
      <c r="I15312">
        <v>0</v>
      </c>
    </row>
    <row r="15313" spans="1:9">
      <c r="A15313" s="7">
        <v>15311.5</v>
      </c>
      <c r="B15313" s="7">
        <v>0</v>
      </c>
      <c r="C15313" s="7"/>
      <c r="D15313" s="7"/>
      <c r="E15313" s="7"/>
      <c r="H15313">
        <v>15311.5</v>
      </c>
      <c r="I15313">
        <v>0</v>
      </c>
    </row>
    <row r="15314" spans="1:9">
      <c r="A15314" s="7">
        <v>15312.5</v>
      </c>
      <c r="B15314" s="7">
        <v>0</v>
      </c>
      <c r="C15314" s="7"/>
      <c r="D15314" s="7"/>
      <c r="E15314" s="7"/>
      <c r="H15314">
        <v>15312.5</v>
      </c>
      <c r="I15314">
        <v>0</v>
      </c>
    </row>
    <row r="15315" spans="1:9">
      <c r="A15315" s="7">
        <v>15313.5</v>
      </c>
      <c r="B15315" s="7">
        <v>0</v>
      </c>
      <c r="C15315" s="7"/>
      <c r="D15315" s="7"/>
      <c r="E15315" s="7"/>
      <c r="H15315">
        <v>15313.5</v>
      </c>
      <c r="I15315">
        <v>0</v>
      </c>
    </row>
    <row r="15316" spans="1:9">
      <c r="A15316" s="7">
        <v>15314.5</v>
      </c>
      <c r="B15316" s="7">
        <v>0</v>
      </c>
      <c r="C15316" s="7"/>
      <c r="D15316" s="7"/>
      <c r="E15316" s="7"/>
      <c r="H15316">
        <v>15314.5</v>
      </c>
      <c r="I15316">
        <v>0</v>
      </c>
    </row>
    <row r="15317" spans="1:9">
      <c r="A15317" s="7">
        <v>15315.5</v>
      </c>
      <c r="B15317" s="7">
        <v>0</v>
      </c>
      <c r="C15317" s="7"/>
      <c r="D15317" s="7"/>
      <c r="E15317" s="7"/>
      <c r="H15317">
        <v>15315.5</v>
      </c>
      <c r="I15317">
        <v>0</v>
      </c>
    </row>
    <row r="15318" spans="1:9">
      <c r="A15318" s="7">
        <v>15316.5</v>
      </c>
      <c r="B15318" s="7">
        <v>0</v>
      </c>
      <c r="C15318" s="7"/>
      <c r="D15318" s="7"/>
      <c r="E15318" s="7"/>
      <c r="H15318">
        <v>15316.5</v>
      </c>
      <c r="I15318">
        <v>0</v>
      </c>
    </row>
    <row r="15319" spans="1:9">
      <c r="A15319" s="7">
        <v>15317.5</v>
      </c>
      <c r="B15319" s="7">
        <v>0</v>
      </c>
      <c r="C15319" s="7"/>
      <c r="D15319" s="7"/>
      <c r="E15319" s="7"/>
      <c r="H15319">
        <v>15317.5</v>
      </c>
      <c r="I15319">
        <v>0</v>
      </c>
    </row>
    <row r="15320" spans="1:9">
      <c r="A15320" s="7">
        <v>15318.5</v>
      </c>
      <c r="B15320" s="7">
        <v>0</v>
      </c>
      <c r="C15320" s="7"/>
      <c r="D15320" s="7"/>
      <c r="E15320" s="7"/>
      <c r="H15320">
        <v>15318.5</v>
      </c>
      <c r="I15320">
        <v>0</v>
      </c>
    </row>
    <row r="15321" spans="1:9">
      <c r="A15321" s="7">
        <v>15319.5</v>
      </c>
      <c r="B15321" s="7">
        <v>0</v>
      </c>
      <c r="C15321" s="7"/>
      <c r="D15321" s="7"/>
      <c r="E15321" s="7"/>
      <c r="H15321">
        <v>15319.5</v>
      </c>
      <c r="I15321">
        <v>0</v>
      </c>
    </row>
    <row r="15322" spans="1:9">
      <c r="A15322" s="7">
        <v>15320.5</v>
      </c>
      <c r="B15322" s="7">
        <v>0</v>
      </c>
      <c r="C15322" s="7"/>
      <c r="D15322" s="7"/>
      <c r="E15322" s="7"/>
      <c r="H15322">
        <v>15320.5</v>
      </c>
      <c r="I15322">
        <v>0</v>
      </c>
    </row>
    <row r="15323" spans="1:9">
      <c r="A15323" s="7">
        <v>15321.5</v>
      </c>
      <c r="B15323" s="7">
        <v>0</v>
      </c>
      <c r="C15323" s="7"/>
      <c r="D15323" s="7"/>
      <c r="E15323" s="7"/>
      <c r="H15323">
        <v>15321.5</v>
      </c>
      <c r="I15323">
        <v>0</v>
      </c>
    </row>
    <row r="15324" spans="1:9">
      <c r="A15324" s="7">
        <v>15322.5</v>
      </c>
      <c r="B15324" s="7">
        <v>0</v>
      </c>
      <c r="C15324" s="7"/>
      <c r="D15324" s="7"/>
      <c r="E15324" s="7"/>
      <c r="H15324">
        <v>15322.5</v>
      </c>
      <c r="I15324">
        <v>0</v>
      </c>
    </row>
    <row r="15325" spans="1:9">
      <c r="A15325" s="7">
        <v>15323.5</v>
      </c>
      <c r="B15325" s="7">
        <v>0</v>
      </c>
      <c r="C15325" s="7"/>
      <c r="D15325" s="7"/>
      <c r="E15325" s="7"/>
      <c r="H15325">
        <v>15323.5</v>
      </c>
      <c r="I15325">
        <v>0</v>
      </c>
    </row>
    <row r="15326" spans="1:9">
      <c r="A15326" s="7">
        <v>15324.5</v>
      </c>
      <c r="B15326" s="7">
        <v>0</v>
      </c>
      <c r="C15326" s="7"/>
      <c r="D15326" s="7"/>
      <c r="E15326" s="7"/>
      <c r="H15326">
        <v>15324.5</v>
      </c>
      <c r="I15326">
        <v>0</v>
      </c>
    </row>
    <row r="15327" spans="1:9">
      <c r="A15327" s="7">
        <v>15325.5</v>
      </c>
      <c r="B15327" s="7">
        <v>0</v>
      </c>
      <c r="C15327" s="7"/>
      <c r="D15327" s="7"/>
      <c r="E15327" s="7"/>
      <c r="H15327">
        <v>15325.5</v>
      </c>
      <c r="I15327">
        <v>0</v>
      </c>
    </row>
    <row r="15328" spans="1:9">
      <c r="A15328" s="7">
        <v>15326.5</v>
      </c>
      <c r="B15328" s="7">
        <v>0</v>
      </c>
      <c r="C15328" s="7"/>
      <c r="D15328" s="7"/>
      <c r="E15328" s="7"/>
      <c r="H15328">
        <v>15326.5</v>
      </c>
      <c r="I15328">
        <v>0</v>
      </c>
    </row>
    <row r="15329" spans="1:9">
      <c r="A15329" s="7">
        <v>15327.5</v>
      </c>
      <c r="B15329" s="7">
        <v>0</v>
      </c>
      <c r="C15329" s="7"/>
      <c r="D15329" s="7"/>
      <c r="E15329" s="7"/>
      <c r="H15329">
        <v>15327.5</v>
      </c>
      <c r="I15329">
        <v>0</v>
      </c>
    </row>
    <row r="15330" spans="1:9">
      <c r="A15330" s="7">
        <v>15328.5</v>
      </c>
      <c r="B15330" s="7">
        <v>0</v>
      </c>
      <c r="C15330" s="7"/>
      <c r="D15330" s="7"/>
      <c r="E15330" s="7"/>
      <c r="H15330">
        <v>15328.5</v>
      </c>
      <c r="I15330">
        <v>0</v>
      </c>
    </row>
    <row r="15331" spans="1:9">
      <c r="A15331" s="7">
        <v>15329.5</v>
      </c>
      <c r="B15331" s="7">
        <v>0</v>
      </c>
      <c r="C15331" s="7"/>
      <c r="D15331" s="7"/>
      <c r="E15331" s="7"/>
      <c r="H15331">
        <v>15329.5</v>
      </c>
      <c r="I15331">
        <v>0</v>
      </c>
    </row>
    <row r="15332" spans="1:9">
      <c r="A15332" s="7">
        <v>15330.5</v>
      </c>
      <c r="B15332" s="7">
        <v>0</v>
      </c>
      <c r="C15332" s="7"/>
      <c r="D15332" s="7"/>
      <c r="E15332" s="7"/>
      <c r="H15332">
        <v>15330.5</v>
      </c>
      <c r="I15332">
        <v>0</v>
      </c>
    </row>
    <row r="15333" spans="1:9">
      <c r="A15333" s="7">
        <v>15331.5</v>
      </c>
      <c r="B15333" s="7">
        <v>0</v>
      </c>
      <c r="C15333" s="7"/>
      <c r="D15333" s="7"/>
      <c r="E15333" s="7"/>
      <c r="H15333">
        <v>15331.5</v>
      </c>
      <c r="I15333">
        <v>0</v>
      </c>
    </row>
    <row r="15334" spans="1:9">
      <c r="A15334" s="7">
        <v>15332.5</v>
      </c>
      <c r="B15334" s="7">
        <v>1</v>
      </c>
      <c r="C15334" s="7"/>
      <c r="D15334" s="7"/>
      <c r="E15334" s="7"/>
      <c r="H15334">
        <v>15332.5</v>
      </c>
      <c r="I15334">
        <v>0</v>
      </c>
    </row>
    <row r="15335" spans="1:9">
      <c r="A15335" s="7">
        <v>15333.5</v>
      </c>
      <c r="B15335" s="7">
        <v>0</v>
      </c>
      <c r="C15335" s="7"/>
      <c r="D15335" s="7"/>
      <c r="E15335" s="7"/>
      <c r="H15335">
        <v>15333.5</v>
      </c>
      <c r="I15335">
        <v>0</v>
      </c>
    </row>
    <row r="15336" spans="1:9">
      <c r="A15336" s="7">
        <v>15334.5</v>
      </c>
      <c r="B15336" s="7">
        <v>0</v>
      </c>
      <c r="C15336" s="7"/>
      <c r="D15336" s="7"/>
      <c r="E15336" s="7"/>
      <c r="H15336">
        <v>15334.5</v>
      </c>
      <c r="I15336">
        <v>0</v>
      </c>
    </row>
    <row r="15337" spans="1:9">
      <c r="A15337" s="7">
        <v>15335.5</v>
      </c>
      <c r="B15337" s="7">
        <v>0</v>
      </c>
      <c r="C15337" s="7"/>
      <c r="D15337" s="7"/>
      <c r="E15337" s="7"/>
      <c r="H15337">
        <v>15335.5</v>
      </c>
      <c r="I15337">
        <v>0</v>
      </c>
    </row>
    <row r="15338" spans="1:9">
      <c r="A15338" s="7">
        <v>15336.5</v>
      </c>
      <c r="B15338" s="7">
        <v>0</v>
      </c>
      <c r="C15338" s="7"/>
      <c r="D15338" s="7"/>
      <c r="E15338" s="7"/>
      <c r="H15338">
        <v>15336.5</v>
      </c>
      <c r="I15338">
        <v>0</v>
      </c>
    </row>
    <row r="15339" spans="1:9">
      <c r="A15339" s="7">
        <v>15337.5</v>
      </c>
      <c r="B15339" s="7">
        <v>0</v>
      </c>
      <c r="C15339" s="7"/>
      <c r="D15339" s="7"/>
      <c r="E15339" s="7"/>
      <c r="H15339">
        <v>15337.5</v>
      </c>
      <c r="I15339">
        <v>0</v>
      </c>
    </row>
    <row r="15340" spans="1:9">
      <c r="A15340" s="7">
        <v>15338.5</v>
      </c>
      <c r="B15340" s="7">
        <v>0</v>
      </c>
      <c r="C15340" s="7"/>
      <c r="D15340" s="7"/>
      <c r="E15340" s="7"/>
      <c r="H15340">
        <v>15338.5</v>
      </c>
      <c r="I15340">
        <v>0</v>
      </c>
    </row>
    <row r="15341" spans="1:9">
      <c r="A15341" s="7">
        <v>15339.5</v>
      </c>
      <c r="B15341" s="7">
        <v>0</v>
      </c>
      <c r="C15341" s="7"/>
      <c r="D15341" s="7"/>
      <c r="E15341" s="7"/>
      <c r="H15341">
        <v>15339.5</v>
      </c>
      <c r="I15341">
        <v>0</v>
      </c>
    </row>
    <row r="15342" spans="1:9">
      <c r="A15342" s="7">
        <v>15340.5</v>
      </c>
      <c r="B15342" s="7">
        <v>0</v>
      </c>
      <c r="C15342" s="7"/>
      <c r="D15342" s="7"/>
      <c r="E15342" s="7"/>
      <c r="H15342">
        <v>15340.5</v>
      </c>
      <c r="I15342">
        <v>0</v>
      </c>
    </row>
    <row r="15343" spans="1:9">
      <c r="A15343" s="7">
        <v>15341.5</v>
      </c>
      <c r="B15343" s="7">
        <v>0</v>
      </c>
      <c r="C15343" s="7"/>
      <c r="D15343" s="7"/>
      <c r="E15343" s="7"/>
      <c r="H15343">
        <v>15341.5</v>
      </c>
      <c r="I15343">
        <v>0</v>
      </c>
    </row>
    <row r="15344" spans="1:9">
      <c r="A15344" s="7">
        <v>15342.5</v>
      </c>
      <c r="B15344" s="7">
        <v>0</v>
      </c>
      <c r="C15344" s="7"/>
      <c r="D15344" s="7"/>
      <c r="E15344" s="7"/>
      <c r="H15344">
        <v>15342.5</v>
      </c>
      <c r="I15344">
        <v>0</v>
      </c>
    </row>
    <row r="15345" spans="1:9">
      <c r="A15345" s="7">
        <v>15343.5</v>
      </c>
      <c r="B15345" s="7">
        <v>0</v>
      </c>
      <c r="C15345" s="7"/>
      <c r="D15345" s="7"/>
      <c r="E15345" s="7"/>
      <c r="H15345">
        <v>15343.5</v>
      </c>
      <c r="I15345">
        <v>0</v>
      </c>
    </row>
    <row r="15346" spans="1:9">
      <c r="A15346" s="7">
        <v>15344.5</v>
      </c>
      <c r="B15346" s="7">
        <v>0</v>
      </c>
      <c r="C15346" s="7"/>
      <c r="D15346" s="7"/>
      <c r="E15346" s="7"/>
      <c r="H15346">
        <v>15344.5</v>
      </c>
      <c r="I15346">
        <v>0</v>
      </c>
    </row>
    <row r="15347" spans="1:9">
      <c r="A15347" s="7">
        <v>15345.5</v>
      </c>
      <c r="B15347" s="7">
        <v>0</v>
      </c>
      <c r="C15347" s="7"/>
      <c r="D15347" s="7"/>
      <c r="E15347" s="7"/>
      <c r="H15347">
        <v>15345.5</v>
      </c>
      <c r="I15347">
        <v>0</v>
      </c>
    </row>
    <row r="15348" spans="1:9">
      <c r="A15348" s="7">
        <v>15346.5</v>
      </c>
      <c r="B15348" s="7">
        <v>0</v>
      </c>
      <c r="C15348" s="7"/>
      <c r="D15348" s="7"/>
      <c r="E15348" s="7"/>
      <c r="H15348">
        <v>15346.5</v>
      </c>
      <c r="I15348">
        <v>0</v>
      </c>
    </row>
    <row r="15349" spans="1:9">
      <c r="A15349" s="7">
        <v>15347.5</v>
      </c>
      <c r="B15349" s="7">
        <v>0</v>
      </c>
      <c r="C15349" s="7"/>
      <c r="D15349" s="7"/>
      <c r="E15349" s="7"/>
      <c r="H15349">
        <v>15347.5</v>
      </c>
      <c r="I15349">
        <v>0</v>
      </c>
    </row>
    <row r="15350" spans="1:9">
      <c r="A15350" s="7">
        <v>15348.5</v>
      </c>
      <c r="B15350" s="7">
        <v>0</v>
      </c>
      <c r="C15350" s="7"/>
      <c r="D15350" s="7"/>
      <c r="E15350" s="7"/>
      <c r="H15350">
        <v>15348.5</v>
      </c>
      <c r="I15350">
        <v>0</v>
      </c>
    </row>
    <row r="15351" spans="1:9">
      <c r="A15351" s="7">
        <v>15349.5</v>
      </c>
      <c r="B15351" s="7">
        <v>0</v>
      </c>
      <c r="C15351" s="7"/>
      <c r="D15351" s="7"/>
      <c r="E15351" s="7"/>
      <c r="H15351">
        <v>15349.5</v>
      </c>
      <c r="I15351">
        <v>0</v>
      </c>
    </row>
    <row r="15352" spans="1:9">
      <c r="A15352" s="7">
        <v>15350.5</v>
      </c>
      <c r="B15352" s="7">
        <v>0</v>
      </c>
      <c r="C15352" s="7"/>
      <c r="D15352" s="7"/>
      <c r="E15352" s="7"/>
      <c r="H15352">
        <v>15350.5</v>
      </c>
      <c r="I15352">
        <v>0</v>
      </c>
    </row>
    <row r="15353" spans="1:9">
      <c r="A15353" s="7">
        <v>15351.5</v>
      </c>
      <c r="B15353" s="7">
        <v>0</v>
      </c>
      <c r="C15353" s="7"/>
      <c r="D15353" s="7"/>
      <c r="E15353" s="7"/>
      <c r="H15353">
        <v>15351.5</v>
      </c>
      <c r="I15353">
        <v>0</v>
      </c>
    </row>
    <row r="15354" spans="1:9">
      <c r="A15354" s="7">
        <v>15352.5</v>
      </c>
      <c r="B15354" s="7">
        <v>0</v>
      </c>
      <c r="C15354" s="7"/>
      <c r="D15354" s="7"/>
      <c r="E15354" s="7"/>
      <c r="H15354">
        <v>15352.5</v>
      </c>
      <c r="I15354">
        <v>0</v>
      </c>
    </row>
    <row r="15355" spans="1:9">
      <c r="A15355" s="7">
        <v>15353.5</v>
      </c>
      <c r="B15355" s="7">
        <v>0</v>
      </c>
      <c r="C15355" s="7"/>
      <c r="D15355" s="7"/>
      <c r="E15355" s="7"/>
      <c r="H15355">
        <v>15353.5</v>
      </c>
      <c r="I15355">
        <v>0</v>
      </c>
    </row>
    <row r="15356" spans="1:9">
      <c r="A15356" s="7">
        <v>15354.5</v>
      </c>
      <c r="B15356" s="7">
        <v>0</v>
      </c>
      <c r="C15356" s="7"/>
      <c r="D15356" s="7"/>
      <c r="E15356" s="7"/>
      <c r="H15356">
        <v>15354.5</v>
      </c>
      <c r="I15356">
        <v>0</v>
      </c>
    </row>
    <row r="15357" spans="1:9">
      <c r="A15357" s="7">
        <v>15355.5</v>
      </c>
      <c r="B15357" s="7">
        <v>0</v>
      </c>
      <c r="C15357" s="7"/>
      <c r="D15357" s="7"/>
      <c r="E15357" s="7"/>
      <c r="H15357">
        <v>15355.5</v>
      </c>
      <c r="I15357">
        <v>0</v>
      </c>
    </row>
    <row r="15358" spans="1:9">
      <c r="A15358" s="7">
        <v>15356.5</v>
      </c>
      <c r="B15358" s="7">
        <v>0</v>
      </c>
      <c r="C15358" s="7"/>
      <c r="D15358" s="7"/>
      <c r="E15358" s="7"/>
      <c r="H15358">
        <v>15356.5</v>
      </c>
      <c r="I15358">
        <v>0</v>
      </c>
    </row>
    <row r="15359" spans="1:9">
      <c r="A15359" s="7">
        <v>15357.5</v>
      </c>
      <c r="B15359" s="7">
        <v>0</v>
      </c>
      <c r="C15359" s="7"/>
      <c r="D15359" s="7"/>
      <c r="E15359" s="7"/>
      <c r="H15359">
        <v>15357.5</v>
      </c>
      <c r="I15359">
        <v>0</v>
      </c>
    </row>
    <row r="15360" spans="1:9">
      <c r="A15360" s="7">
        <v>15358.5</v>
      </c>
      <c r="B15360" s="7">
        <v>0</v>
      </c>
      <c r="C15360" s="7"/>
      <c r="D15360" s="7"/>
      <c r="E15360" s="7"/>
      <c r="H15360">
        <v>15358.5</v>
      </c>
      <c r="I15360">
        <v>0</v>
      </c>
    </row>
    <row r="15361" spans="1:9">
      <c r="A15361" s="7">
        <v>15359.5</v>
      </c>
      <c r="B15361" s="7">
        <v>0</v>
      </c>
      <c r="C15361" s="7"/>
      <c r="D15361" s="7"/>
      <c r="E15361" s="7"/>
      <c r="H15361">
        <v>15359.5</v>
      </c>
      <c r="I15361">
        <v>0</v>
      </c>
    </row>
    <row r="15362" spans="1:9">
      <c r="A15362" s="7">
        <v>15360.5</v>
      </c>
      <c r="B15362" s="7">
        <v>0</v>
      </c>
      <c r="C15362" s="7"/>
      <c r="D15362" s="7"/>
      <c r="E15362" s="7"/>
      <c r="H15362">
        <v>15360.5</v>
      </c>
      <c r="I15362">
        <v>0</v>
      </c>
    </row>
    <row r="15363" spans="1:9">
      <c r="A15363" s="7">
        <v>15361.5</v>
      </c>
      <c r="B15363" s="7">
        <v>0</v>
      </c>
      <c r="C15363" s="7"/>
      <c r="D15363" s="7"/>
      <c r="E15363" s="7"/>
      <c r="H15363">
        <v>15361.5</v>
      </c>
      <c r="I15363">
        <v>0</v>
      </c>
    </row>
    <row r="15364" spans="1:9">
      <c r="A15364" s="7">
        <v>15362.5</v>
      </c>
      <c r="B15364" s="7">
        <v>0</v>
      </c>
      <c r="C15364" s="7"/>
      <c r="D15364" s="7"/>
      <c r="E15364" s="7"/>
      <c r="H15364">
        <v>15362.5</v>
      </c>
      <c r="I15364">
        <v>0</v>
      </c>
    </row>
    <row r="15365" spans="1:9">
      <c r="A15365" s="7">
        <v>15363.5</v>
      </c>
      <c r="B15365" s="7">
        <v>0</v>
      </c>
      <c r="C15365" s="7"/>
      <c r="D15365" s="7"/>
      <c r="E15365" s="7"/>
      <c r="H15365">
        <v>15363.5</v>
      </c>
      <c r="I15365">
        <v>0</v>
      </c>
    </row>
    <row r="15366" spans="1:9">
      <c r="A15366" s="7">
        <v>15364.5</v>
      </c>
      <c r="B15366" s="7">
        <v>0</v>
      </c>
      <c r="C15366" s="7"/>
      <c r="D15366" s="7"/>
      <c r="E15366" s="7"/>
      <c r="H15366">
        <v>15364.5</v>
      </c>
      <c r="I15366">
        <v>0</v>
      </c>
    </row>
    <row r="15367" spans="1:9">
      <c r="A15367" s="7">
        <v>15365.5</v>
      </c>
      <c r="B15367" s="7">
        <v>0</v>
      </c>
      <c r="C15367" s="7"/>
      <c r="D15367" s="7"/>
      <c r="E15367" s="7"/>
      <c r="H15367">
        <v>15365.5</v>
      </c>
      <c r="I15367">
        <v>0</v>
      </c>
    </row>
    <row r="15368" spans="1:9">
      <c r="A15368" s="7">
        <v>15366.5</v>
      </c>
      <c r="B15368" s="7">
        <v>0</v>
      </c>
      <c r="C15368" s="7"/>
      <c r="D15368" s="7"/>
      <c r="E15368" s="7"/>
      <c r="H15368">
        <v>15366.5</v>
      </c>
      <c r="I15368">
        <v>0</v>
      </c>
    </row>
    <row r="15369" spans="1:9">
      <c r="A15369" s="7">
        <v>15367.5</v>
      </c>
      <c r="B15369" s="7">
        <v>0</v>
      </c>
      <c r="C15369" s="7"/>
      <c r="D15369" s="7"/>
      <c r="E15369" s="7"/>
      <c r="H15369">
        <v>15367.5</v>
      </c>
      <c r="I15369">
        <v>0</v>
      </c>
    </row>
    <row r="15370" spans="1:9">
      <c r="A15370" s="7">
        <v>15368.5</v>
      </c>
      <c r="B15370" s="7">
        <v>0</v>
      </c>
      <c r="C15370" s="7"/>
      <c r="D15370" s="7"/>
      <c r="E15370" s="7"/>
      <c r="H15370">
        <v>15368.5</v>
      </c>
      <c r="I15370">
        <v>0</v>
      </c>
    </row>
    <row r="15371" spans="1:9">
      <c r="A15371" s="7">
        <v>15369.5</v>
      </c>
      <c r="B15371" s="7">
        <v>0</v>
      </c>
      <c r="C15371" s="7"/>
      <c r="D15371" s="7"/>
      <c r="E15371" s="7"/>
      <c r="H15371">
        <v>15369.5</v>
      </c>
      <c r="I15371">
        <v>0</v>
      </c>
    </row>
    <row r="15372" spans="1:9">
      <c r="A15372" s="7">
        <v>15370.5</v>
      </c>
      <c r="B15372" s="7">
        <v>0</v>
      </c>
      <c r="C15372" s="7"/>
      <c r="D15372" s="7"/>
      <c r="E15372" s="7"/>
      <c r="H15372">
        <v>15370.5</v>
      </c>
      <c r="I15372">
        <v>0</v>
      </c>
    </row>
    <row r="15373" spans="1:9">
      <c r="A15373" s="7">
        <v>15371.5</v>
      </c>
      <c r="B15373" s="7">
        <v>0</v>
      </c>
      <c r="C15373" s="7"/>
      <c r="D15373" s="7"/>
      <c r="E15373" s="7"/>
      <c r="H15373">
        <v>15371.5</v>
      </c>
      <c r="I15373">
        <v>0</v>
      </c>
    </row>
    <row r="15374" spans="1:9">
      <c r="A15374" s="7">
        <v>15372.5</v>
      </c>
      <c r="B15374" s="7">
        <v>0</v>
      </c>
      <c r="C15374" s="7"/>
      <c r="D15374" s="7"/>
      <c r="E15374" s="7"/>
      <c r="H15374">
        <v>15372.5</v>
      </c>
      <c r="I15374">
        <v>0</v>
      </c>
    </row>
    <row r="15375" spans="1:9">
      <c r="A15375" s="7">
        <v>15373.5</v>
      </c>
      <c r="B15375" s="7">
        <v>0</v>
      </c>
      <c r="C15375" s="7"/>
      <c r="D15375" s="7"/>
      <c r="E15375" s="7"/>
      <c r="H15375">
        <v>15373.5</v>
      </c>
      <c r="I15375">
        <v>0</v>
      </c>
    </row>
    <row r="15376" spans="1:9">
      <c r="A15376" s="7">
        <v>15374.5</v>
      </c>
      <c r="B15376" s="7">
        <v>0</v>
      </c>
      <c r="C15376" s="7"/>
      <c r="D15376" s="7"/>
      <c r="E15376" s="7"/>
      <c r="H15376">
        <v>15374.5</v>
      </c>
      <c r="I15376">
        <v>0</v>
      </c>
    </row>
    <row r="15377" spans="1:9">
      <c r="A15377" s="7">
        <v>15375.5</v>
      </c>
      <c r="B15377" s="7">
        <v>0</v>
      </c>
      <c r="C15377" s="7"/>
      <c r="D15377" s="7"/>
      <c r="E15377" s="7"/>
      <c r="H15377">
        <v>15375.5</v>
      </c>
      <c r="I15377">
        <v>0</v>
      </c>
    </row>
    <row r="15378" spans="1:9">
      <c r="A15378" s="7">
        <v>15376.5</v>
      </c>
      <c r="B15378" s="7">
        <v>0</v>
      </c>
      <c r="C15378" s="7"/>
      <c r="D15378" s="7"/>
      <c r="E15378" s="7"/>
      <c r="H15378">
        <v>15376.5</v>
      </c>
      <c r="I15378">
        <v>0</v>
      </c>
    </row>
    <row r="15379" spans="1:9">
      <c r="A15379" s="7">
        <v>15377.5</v>
      </c>
      <c r="B15379" s="7">
        <v>0</v>
      </c>
      <c r="C15379" s="7"/>
      <c r="D15379" s="7"/>
      <c r="E15379" s="7"/>
      <c r="H15379">
        <v>15377.5</v>
      </c>
      <c r="I15379">
        <v>0</v>
      </c>
    </row>
    <row r="15380" spans="1:9">
      <c r="A15380" s="7">
        <v>15378.5</v>
      </c>
      <c r="B15380" s="7">
        <v>0</v>
      </c>
      <c r="C15380" s="7"/>
      <c r="D15380" s="7"/>
      <c r="E15380" s="7"/>
      <c r="H15380">
        <v>15378.5</v>
      </c>
      <c r="I15380">
        <v>0</v>
      </c>
    </row>
    <row r="15381" spans="1:9">
      <c r="A15381" s="7">
        <v>15379.5</v>
      </c>
      <c r="B15381" s="7">
        <v>0</v>
      </c>
      <c r="C15381" s="7"/>
      <c r="D15381" s="7"/>
      <c r="E15381" s="7"/>
      <c r="H15381">
        <v>15379.5</v>
      </c>
      <c r="I15381">
        <v>0</v>
      </c>
    </row>
    <row r="15382" spans="1:9">
      <c r="A15382" s="7">
        <v>15380.5</v>
      </c>
      <c r="B15382" s="7">
        <v>0</v>
      </c>
      <c r="C15382" s="7"/>
      <c r="D15382" s="7"/>
      <c r="E15382" s="7"/>
      <c r="H15382">
        <v>15380.5</v>
      </c>
      <c r="I15382">
        <v>0</v>
      </c>
    </row>
    <row r="15383" spans="1:9">
      <c r="A15383" s="7">
        <v>15381.5</v>
      </c>
      <c r="B15383" s="7">
        <v>0</v>
      </c>
      <c r="C15383" s="7"/>
      <c r="D15383" s="7"/>
      <c r="E15383" s="7"/>
      <c r="H15383">
        <v>15381.5</v>
      </c>
      <c r="I15383">
        <v>0</v>
      </c>
    </row>
    <row r="15384" spans="1:9">
      <c r="A15384" s="7">
        <v>15382.5</v>
      </c>
      <c r="B15384" s="7">
        <v>0</v>
      </c>
      <c r="C15384" s="7"/>
      <c r="D15384" s="7"/>
      <c r="E15384" s="7"/>
      <c r="H15384">
        <v>15382.5</v>
      </c>
      <c r="I15384">
        <v>0</v>
      </c>
    </row>
    <row r="15385" spans="1:9">
      <c r="A15385" s="7">
        <v>15383.5</v>
      </c>
      <c r="B15385" s="7">
        <v>0</v>
      </c>
      <c r="C15385" s="7"/>
      <c r="D15385" s="7"/>
      <c r="E15385" s="7"/>
      <c r="H15385">
        <v>15383.5</v>
      </c>
      <c r="I15385">
        <v>0</v>
      </c>
    </row>
    <row r="15386" spans="1:9">
      <c r="A15386" s="7">
        <v>15384.5</v>
      </c>
      <c r="B15386" s="7">
        <v>0</v>
      </c>
      <c r="C15386" s="7"/>
      <c r="D15386" s="7"/>
      <c r="E15386" s="7"/>
      <c r="H15386">
        <v>15384.5</v>
      </c>
      <c r="I15386">
        <v>0</v>
      </c>
    </row>
    <row r="15387" spans="1:9">
      <c r="A15387" s="7">
        <v>15385.5</v>
      </c>
      <c r="B15387" s="7">
        <v>0</v>
      </c>
      <c r="C15387" s="7"/>
      <c r="D15387" s="7"/>
      <c r="E15387" s="7"/>
      <c r="H15387">
        <v>15385.5</v>
      </c>
      <c r="I15387">
        <v>0</v>
      </c>
    </row>
    <row r="15388" spans="1:9">
      <c r="A15388" s="7">
        <v>15386.5</v>
      </c>
      <c r="B15388" s="7">
        <v>0</v>
      </c>
      <c r="C15388" s="7"/>
      <c r="D15388" s="7"/>
      <c r="E15388" s="7"/>
      <c r="H15388">
        <v>15386.5</v>
      </c>
      <c r="I15388">
        <v>0</v>
      </c>
    </row>
    <row r="15389" spans="1:9">
      <c r="A15389" s="7">
        <v>15387.5</v>
      </c>
      <c r="B15389" s="7">
        <v>0</v>
      </c>
      <c r="C15389" s="7"/>
      <c r="D15389" s="7"/>
      <c r="E15389" s="7"/>
      <c r="H15389">
        <v>15387.5</v>
      </c>
      <c r="I15389">
        <v>0</v>
      </c>
    </row>
    <row r="15390" spans="1:9">
      <c r="A15390" s="7">
        <v>15388.5</v>
      </c>
      <c r="B15390" s="7">
        <v>0</v>
      </c>
      <c r="C15390" s="7"/>
      <c r="D15390" s="7"/>
      <c r="E15390" s="7"/>
      <c r="H15390">
        <v>15388.5</v>
      </c>
      <c r="I15390">
        <v>0</v>
      </c>
    </row>
    <row r="15391" spans="1:9">
      <c r="A15391" s="7">
        <v>15389.5</v>
      </c>
      <c r="B15391" s="7">
        <v>0</v>
      </c>
      <c r="C15391" s="7"/>
      <c r="D15391" s="7"/>
      <c r="E15391" s="7"/>
      <c r="H15391">
        <v>15389.5</v>
      </c>
      <c r="I15391">
        <v>0</v>
      </c>
    </row>
    <row r="15392" spans="1:9">
      <c r="A15392" s="7">
        <v>15390.5</v>
      </c>
      <c r="B15392" s="7">
        <v>0</v>
      </c>
      <c r="C15392" s="7"/>
      <c r="D15392" s="7"/>
      <c r="E15392" s="7"/>
      <c r="H15392">
        <v>15390.5</v>
      </c>
      <c r="I15392">
        <v>0</v>
      </c>
    </row>
    <row r="15393" spans="1:9">
      <c r="A15393" s="7">
        <v>15391.5</v>
      </c>
      <c r="B15393" s="7">
        <v>0</v>
      </c>
      <c r="C15393" s="7"/>
      <c r="D15393" s="7"/>
      <c r="E15393" s="7"/>
      <c r="H15393">
        <v>15391.5</v>
      </c>
      <c r="I15393">
        <v>0</v>
      </c>
    </row>
    <row r="15394" spans="1:9">
      <c r="A15394" s="7">
        <v>15392.5</v>
      </c>
      <c r="B15394" s="7">
        <v>0</v>
      </c>
      <c r="C15394" s="7"/>
      <c r="D15394" s="7"/>
      <c r="E15394" s="7"/>
      <c r="H15394">
        <v>15392.5</v>
      </c>
      <c r="I15394">
        <v>0</v>
      </c>
    </row>
    <row r="15395" spans="1:9">
      <c r="A15395" s="7">
        <v>15393.5</v>
      </c>
      <c r="B15395" s="7">
        <v>0</v>
      </c>
      <c r="C15395" s="7"/>
      <c r="D15395" s="7"/>
      <c r="E15395" s="7"/>
      <c r="H15395">
        <v>15393.5</v>
      </c>
      <c r="I15395">
        <v>0</v>
      </c>
    </row>
    <row r="15396" spans="1:9">
      <c r="A15396" s="7">
        <v>15394.5</v>
      </c>
      <c r="B15396" s="7">
        <v>0</v>
      </c>
      <c r="C15396" s="7"/>
      <c r="D15396" s="7"/>
      <c r="E15396" s="7"/>
      <c r="H15396">
        <v>15394.5</v>
      </c>
      <c r="I15396">
        <v>0</v>
      </c>
    </row>
    <row r="15397" spans="1:9">
      <c r="A15397" s="7">
        <v>15395.5</v>
      </c>
      <c r="B15397" s="7">
        <v>0</v>
      </c>
      <c r="C15397" s="7"/>
      <c r="D15397" s="7"/>
      <c r="E15397" s="7"/>
      <c r="H15397">
        <v>15395.5</v>
      </c>
      <c r="I15397">
        <v>0</v>
      </c>
    </row>
    <row r="15398" spans="1:9">
      <c r="A15398" s="7">
        <v>15396.5</v>
      </c>
      <c r="B15398" s="7">
        <v>0</v>
      </c>
      <c r="C15398" s="7"/>
      <c r="D15398" s="7"/>
      <c r="E15398" s="7"/>
      <c r="H15398">
        <v>15396.5</v>
      </c>
      <c r="I15398">
        <v>0</v>
      </c>
    </row>
    <row r="15399" spans="1:9">
      <c r="A15399" s="7">
        <v>15397.5</v>
      </c>
      <c r="B15399" s="7">
        <v>0</v>
      </c>
      <c r="C15399" s="7"/>
      <c r="D15399" s="7"/>
      <c r="E15399" s="7"/>
      <c r="H15399">
        <v>15397.5</v>
      </c>
      <c r="I15399">
        <v>0</v>
      </c>
    </row>
    <row r="15400" spans="1:9">
      <c r="A15400" s="7">
        <v>15398.5</v>
      </c>
      <c r="B15400" s="7">
        <v>1</v>
      </c>
      <c r="C15400" s="7"/>
      <c r="D15400" s="7"/>
      <c r="E15400" s="7"/>
      <c r="H15400">
        <v>15398.5</v>
      </c>
      <c r="I15400">
        <v>0</v>
      </c>
    </row>
    <row r="15401" spans="1:9">
      <c r="A15401" s="7">
        <v>15399.5</v>
      </c>
      <c r="B15401" s="7">
        <v>0</v>
      </c>
      <c r="C15401" s="7"/>
      <c r="D15401" s="7"/>
      <c r="E15401" s="7"/>
      <c r="H15401">
        <v>15399.5</v>
      </c>
      <c r="I15401">
        <v>0</v>
      </c>
    </row>
    <row r="15402" spans="1:9">
      <c r="A15402" s="7">
        <v>15400.5</v>
      </c>
      <c r="B15402" s="7">
        <v>0</v>
      </c>
      <c r="C15402" s="7"/>
      <c r="D15402" s="7"/>
      <c r="E15402" s="7"/>
      <c r="H15402">
        <v>15400.5</v>
      </c>
      <c r="I15402">
        <v>0</v>
      </c>
    </row>
    <row r="15403" spans="1:9">
      <c r="A15403" s="7">
        <v>15401.5</v>
      </c>
      <c r="B15403" s="7">
        <v>0</v>
      </c>
      <c r="C15403" s="7"/>
      <c r="D15403" s="7"/>
      <c r="E15403" s="7"/>
      <c r="H15403">
        <v>15401.5</v>
      </c>
      <c r="I15403">
        <v>0</v>
      </c>
    </row>
    <row r="15404" spans="1:9">
      <c r="A15404" s="7">
        <v>15402.5</v>
      </c>
      <c r="B15404" s="7">
        <v>0</v>
      </c>
      <c r="C15404" s="7"/>
      <c r="D15404" s="7"/>
      <c r="E15404" s="7"/>
      <c r="H15404">
        <v>15402.5</v>
      </c>
      <c r="I15404">
        <v>0</v>
      </c>
    </row>
    <row r="15405" spans="1:9">
      <c r="A15405" s="7">
        <v>15403.5</v>
      </c>
      <c r="B15405" s="7">
        <v>0</v>
      </c>
      <c r="C15405" s="7"/>
      <c r="D15405" s="7"/>
      <c r="E15405" s="7"/>
      <c r="H15405">
        <v>15403.5</v>
      </c>
      <c r="I15405">
        <v>0</v>
      </c>
    </row>
    <row r="15406" spans="1:9">
      <c r="A15406" s="7">
        <v>15404.5</v>
      </c>
      <c r="B15406" s="7">
        <v>0</v>
      </c>
      <c r="C15406" s="7"/>
      <c r="D15406" s="7"/>
      <c r="E15406" s="7"/>
      <c r="H15406">
        <v>15404.5</v>
      </c>
      <c r="I15406">
        <v>0</v>
      </c>
    </row>
    <row r="15407" spans="1:9">
      <c r="A15407" s="7">
        <v>15405.5</v>
      </c>
      <c r="B15407" s="7">
        <v>0</v>
      </c>
      <c r="C15407" s="7"/>
      <c r="D15407" s="7"/>
      <c r="E15407" s="7"/>
      <c r="H15407">
        <v>15405.5</v>
      </c>
      <c r="I15407">
        <v>0</v>
      </c>
    </row>
    <row r="15408" spans="1:9">
      <c r="A15408" s="7">
        <v>15406.5</v>
      </c>
      <c r="B15408" s="7">
        <v>0</v>
      </c>
      <c r="C15408" s="7"/>
      <c r="D15408" s="7"/>
      <c r="E15408" s="7"/>
      <c r="H15408">
        <v>15406.5</v>
      </c>
      <c r="I15408">
        <v>0</v>
      </c>
    </row>
    <row r="15409" spans="1:9">
      <c r="A15409" s="7">
        <v>15407.5</v>
      </c>
      <c r="B15409" s="7">
        <v>0</v>
      </c>
      <c r="C15409" s="7"/>
      <c r="D15409" s="7"/>
      <c r="E15409" s="7"/>
      <c r="H15409">
        <v>15407.5</v>
      </c>
      <c r="I15409">
        <v>0</v>
      </c>
    </row>
    <row r="15410" spans="1:9">
      <c r="A15410" s="7">
        <v>15408.5</v>
      </c>
      <c r="B15410" s="7">
        <v>0</v>
      </c>
      <c r="C15410" s="7"/>
      <c r="D15410" s="7"/>
      <c r="E15410" s="7"/>
      <c r="H15410">
        <v>15408.5</v>
      </c>
      <c r="I15410">
        <v>0</v>
      </c>
    </row>
    <row r="15411" spans="1:9">
      <c r="A15411" s="7">
        <v>15409.5</v>
      </c>
      <c r="B15411" s="7">
        <v>0</v>
      </c>
      <c r="C15411" s="7"/>
      <c r="D15411" s="7"/>
      <c r="E15411" s="7"/>
      <c r="H15411">
        <v>15409.5</v>
      </c>
      <c r="I15411">
        <v>0</v>
      </c>
    </row>
    <row r="15412" spans="1:9">
      <c r="A15412" s="7">
        <v>15410.5</v>
      </c>
      <c r="B15412" s="7">
        <v>0</v>
      </c>
      <c r="C15412" s="7"/>
      <c r="D15412" s="7"/>
      <c r="E15412" s="7"/>
      <c r="H15412">
        <v>15410.5</v>
      </c>
      <c r="I15412">
        <v>0</v>
      </c>
    </row>
    <row r="15413" spans="1:9">
      <c r="A15413" s="7">
        <v>15411.5</v>
      </c>
      <c r="B15413" s="7">
        <v>0</v>
      </c>
      <c r="C15413" s="7"/>
      <c r="D15413" s="7"/>
      <c r="E15413" s="7"/>
      <c r="H15413">
        <v>15411.5</v>
      </c>
      <c r="I15413">
        <v>0</v>
      </c>
    </row>
    <row r="15414" spans="1:9">
      <c r="A15414" s="7">
        <v>15412.5</v>
      </c>
      <c r="B15414" s="7">
        <v>0</v>
      </c>
      <c r="C15414" s="7"/>
      <c r="D15414" s="7"/>
      <c r="E15414" s="7"/>
      <c r="H15414">
        <v>15412.5</v>
      </c>
      <c r="I15414">
        <v>0</v>
      </c>
    </row>
    <row r="15415" spans="1:9">
      <c r="A15415" s="7">
        <v>15413.5</v>
      </c>
      <c r="B15415" s="7">
        <v>0</v>
      </c>
      <c r="C15415" s="7"/>
      <c r="D15415" s="7"/>
      <c r="E15415" s="7"/>
      <c r="H15415">
        <v>15413.5</v>
      </c>
      <c r="I15415">
        <v>0</v>
      </c>
    </row>
    <row r="15416" spans="1:9">
      <c r="A15416" s="7">
        <v>15414.5</v>
      </c>
      <c r="B15416" s="7">
        <v>0</v>
      </c>
      <c r="C15416" s="7"/>
      <c r="D15416" s="7"/>
      <c r="E15416" s="7"/>
      <c r="H15416">
        <v>15414.5</v>
      </c>
      <c r="I15416">
        <v>0</v>
      </c>
    </row>
    <row r="15417" spans="1:9">
      <c r="A15417" s="7">
        <v>15415.5</v>
      </c>
      <c r="B15417" s="7">
        <v>0</v>
      </c>
      <c r="C15417" s="7"/>
      <c r="D15417" s="7"/>
      <c r="E15417" s="7"/>
      <c r="H15417">
        <v>15415.5</v>
      </c>
      <c r="I15417">
        <v>0</v>
      </c>
    </row>
    <row r="15418" spans="1:9">
      <c r="A15418" s="7">
        <v>15416.5</v>
      </c>
      <c r="B15418" s="7">
        <v>0</v>
      </c>
      <c r="C15418" s="7"/>
      <c r="D15418" s="7"/>
      <c r="E15418" s="7"/>
      <c r="H15418">
        <v>15416.5</v>
      </c>
      <c r="I15418">
        <v>0</v>
      </c>
    </row>
    <row r="15419" spans="1:9">
      <c r="A15419" s="7">
        <v>15417.5</v>
      </c>
      <c r="B15419" s="7">
        <v>0</v>
      </c>
      <c r="C15419" s="7"/>
      <c r="D15419" s="7"/>
      <c r="E15419" s="7"/>
      <c r="H15419">
        <v>15417.5</v>
      </c>
      <c r="I15419">
        <v>0</v>
      </c>
    </row>
    <row r="15420" spans="1:9">
      <c r="A15420" s="7">
        <v>15418.5</v>
      </c>
      <c r="B15420" s="7">
        <v>0</v>
      </c>
      <c r="C15420" s="7"/>
      <c r="D15420" s="7"/>
      <c r="E15420" s="7"/>
      <c r="H15420">
        <v>15418.5</v>
      </c>
      <c r="I15420">
        <v>0</v>
      </c>
    </row>
    <row r="15421" spans="1:9">
      <c r="A15421" s="7">
        <v>15419.5</v>
      </c>
      <c r="B15421" s="7">
        <v>0</v>
      </c>
      <c r="C15421" s="7"/>
      <c r="D15421" s="7"/>
      <c r="E15421" s="7"/>
      <c r="H15421">
        <v>15419.5</v>
      </c>
      <c r="I15421">
        <v>0</v>
      </c>
    </row>
    <row r="15422" spans="1:9">
      <c r="A15422" s="7">
        <v>15420.5</v>
      </c>
      <c r="B15422" s="7">
        <v>0</v>
      </c>
      <c r="C15422" s="7"/>
      <c r="D15422" s="7"/>
      <c r="E15422" s="7"/>
      <c r="H15422">
        <v>15420.5</v>
      </c>
      <c r="I15422">
        <v>0</v>
      </c>
    </row>
    <row r="15423" spans="1:9">
      <c r="A15423" s="7">
        <v>15421.5</v>
      </c>
      <c r="B15423" s="7">
        <v>0</v>
      </c>
      <c r="C15423" s="7"/>
      <c r="D15423" s="7"/>
      <c r="E15423" s="7"/>
      <c r="H15423">
        <v>15421.5</v>
      </c>
      <c r="I15423">
        <v>0</v>
      </c>
    </row>
    <row r="15424" spans="1:9">
      <c r="A15424" s="7">
        <v>15422.5</v>
      </c>
      <c r="B15424" s="7">
        <v>0</v>
      </c>
      <c r="C15424" s="7"/>
      <c r="D15424" s="7"/>
      <c r="E15424" s="7"/>
      <c r="H15424">
        <v>15422.5</v>
      </c>
      <c r="I15424">
        <v>0</v>
      </c>
    </row>
    <row r="15425" spans="1:9">
      <c r="A15425" s="7">
        <v>15423.5</v>
      </c>
      <c r="B15425" s="7">
        <v>0</v>
      </c>
      <c r="C15425" s="7"/>
      <c r="D15425" s="7"/>
      <c r="E15425" s="7"/>
      <c r="H15425">
        <v>15423.5</v>
      </c>
      <c r="I15425">
        <v>0</v>
      </c>
    </row>
    <row r="15426" spans="1:9">
      <c r="A15426" s="7">
        <v>15424.5</v>
      </c>
      <c r="B15426" s="7">
        <v>0</v>
      </c>
      <c r="C15426" s="7"/>
      <c r="D15426" s="7"/>
      <c r="E15426" s="7"/>
      <c r="H15426">
        <v>15424.5</v>
      </c>
      <c r="I15426">
        <v>0</v>
      </c>
    </row>
    <row r="15427" spans="1:9">
      <c r="A15427" s="7">
        <v>15425.5</v>
      </c>
      <c r="B15427" s="7">
        <v>0</v>
      </c>
      <c r="C15427" s="7"/>
      <c r="D15427" s="7"/>
      <c r="E15427" s="7"/>
      <c r="H15427">
        <v>15425.5</v>
      </c>
      <c r="I15427">
        <v>0</v>
      </c>
    </row>
    <row r="15428" spans="1:9">
      <c r="A15428" s="7">
        <v>15426.5</v>
      </c>
      <c r="B15428" s="7">
        <v>0</v>
      </c>
      <c r="C15428" s="7"/>
      <c r="D15428" s="7"/>
      <c r="E15428" s="7"/>
      <c r="H15428">
        <v>15426.5</v>
      </c>
      <c r="I15428">
        <v>0</v>
      </c>
    </row>
    <row r="15429" spans="1:9">
      <c r="A15429" s="7">
        <v>15427.5</v>
      </c>
      <c r="B15429" s="7">
        <v>0</v>
      </c>
      <c r="C15429" s="7"/>
      <c r="D15429" s="7"/>
      <c r="E15429" s="7"/>
      <c r="H15429">
        <v>15427.5</v>
      </c>
      <c r="I15429">
        <v>0</v>
      </c>
    </row>
    <row r="15430" spans="1:9">
      <c r="A15430" s="7">
        <v>15428.5</v>
      </c>
      <c r="B15430" s="7">
        <v>0</v>
      </c>
      <c r="C15430" s="7"/>
      <c r="D15430" s="7"/>
      <c r="E15430" s="7"/>
      <c r="H15430">
        <v>15428.5</v>
      </c>
      <c r="I15430">
        <v>0</v>
      </c>
    </row>
    <row r="15431" spans="1:9">
      <c r="A15431" s="7">
        <v>15429.5</v>
      </c>
      <c r="B15431" s="7">
        <v>0</v>
      </c>
      <c r="C15431" s="7"/>
      <c r="D15431" s="7"/>
      <c r="E15431" s="7"/>
      <c r="H15431">
        <v>15429.5</v>
      </c>
      <c r="I15431">
        <v>0</v>
      </c>
    </row>
    <row r="15432" spans="1:9">
      <c r="A15432" s="7">
        <v>15430.5</v>
      </c>
      <c r="B15432" s="7">
        <v>0</v>
      </c>
      <c r="C15432" s="7"/>
      <c r="D15432" s="7"/>
      <c r="E15432" s="7"/>
      <c r="H15432">
        <v>15430.5</v>
      </c>
      <c r="I15432">
        <v>0</v>
      </c>
    </row>
    <row r="15433" spans="1:9">
      <c r="A15433" s="7">
        <v>15431.5</v>
      </c>
      <c r="B15433" s="7">
        <v>0</v>
      </c>
      <c r="C15433" s="7"/>
      <c r="D15433" s="7"/>
      <c r="E15433" s="7"/>
      <c r="H15433">
        <v>15431.5</v>
      </c>
      <c r="I15433">
        <v>0</v>
      </c>
    </row>
    <row r="15434" spans="1:9">
      <c r="A15434" s="7">
        <v>15432.5</v>
      </c>
      <c r="B15434" s="7">
        <v>0</v>
      </c>
      <c r="C15434" s="7"/>
      <c r="D15434" s="7"/>
      <c r="E15434" s="7"/>
      <c r="H15434">
        <v>15432.5</v>
      </c>
      <c r="I15434">
        <v>0</v>
      </c>
    </row>
    <row r="15435" spans="1:9">
      <c r="A15435" s="7">
        <v>15433.5</v>
      </c>
      <c r="B15435" s="7">
        <v>0</v>
      </c>
      <c r="C15435" s="7"/>
      <c r="D15435" s="7"/>
      <c r="E15435" s="7"/>
      <c r="H15435">
        <v>15433.5</v>
      </c>
      <c r="I15435">
        <v>0</v>
      </c>
    </row>
    <row r="15436" spans="1:9">
      <c r="A15436" s="7">
        <v>15434.5</v>
      </c>
      <c r="B15436" s="7">
        <v>0</v>
      </c>
      <c r="C15436" s="7"/>
      <c r="D15436" s="7"/>
      <c r="E15436" s="7"/>
      <c r="H15436">
        <v>15434.5</v>
      </c>
      <c r="I15436">
        <v>0</v>
      </c>
    </row>
    <row r="15437" spans="1:9">
      <c r="A15437" s="7">
        <v>15435.5</v>
      </c>
      <c r="B15437" s="7">
        <v>0</v>
      </c>
      <c r="C15437" s="7"/>
      <c r="D15437" s="7"/>
      <c r="E15437" s="7"/>
      <c r="H15437">
        <v>15435.5</v>
      </c>
      <c r="I15437">
        <v>0</v>
      </c>
    </row>
    <row r="15438" spans="1:9">
      <c r="A15438" s="7">
        <v>15436.5</v>
      </c>
      <c r="B15438" s="7">
        <v>0</v>
      </c>
      <c r="C15438" s="7"/>
      <c r="D15438" s="7"/>
      <c r="E15438" s="7"/>
      <c r="H15438">
        <v>15436.5</v>
      </c>
      <c r="I15438">
        <v>0</v>
      </c>
    </row>
    <row r="15439" spans="1:9">
      <c r="A15439" s="7">
        <v>15437.5</v>
      </c>
      <c r="B15439" s="7">
        <v>0</v>
      </c>
      <c r="C15439" s="7"/>
      <c r="D15439" s="7"/>
      <c r="E15439" s="7"/>
      <c r="H15439">
        <v>15437.5</v>
      </c>
      <c r="I15439">
        <v>0</v>
      </c>
    </row>
    <row r="15440" spans="1:9">
      <c r="A15440" s="7">
        <v>15438.5</v>
      </c>
      <c r="B15440" s="7">
        <v>0</v>
      </c>
      <c r="C15440" s="7"/>
      <c r="D15440" s="7"/>
      <c r="E15440" s="7"/>
      <c r="H15440">
        <v>15438.5</v>
      </c>
      <c r="I15440">
        <v>0</v>
      </c>
    </row>
    <row r="15441" spans="1:9">
      <c r="A15441" s="7">
        <v>15439.5</v>
      </c>
      <c r="B15441" s="7">
        <v>0</v>
      </c>
      <c r="C15441" s="7"/>
      <c r="D15441" s="7"/>
      <c r="E15441" s="7"/>
      <c r="H15441">
        <v>15439.5</v>
      </c>
      <c r="I15441">
        <v>0</v>
      </c>
    </row>
    <row r="15442" spans="1:9">
      <c r="A15442" s="7">
        <v>15440.5</v>
      </c>
      <c r="B15442" s="7">
        <v>0</v>
      </c>
      <c r="C15442" s="7"/>
      <c r="D15442" s="7"/>
      <c r="E15442" s="7"/>
      <c r="H15442">
        <v>15440.5</v>
      </c>
      <c r="I15442">
        <v>0</v>
      </c>
    </row>
    <row r="15443" spans="1:9">
      <c r="A15443" s="7">
        <v>15441.5</v>
      </c>
      <c r="B15443" s="7">
        <v>0</v>
      </c>
      <c r="C15443" s="7"/>
      <c r="D15443" s="7"/>
      <c r="E15443" s="7"/>
      <c r="H15443">
        <v>15441.5</v>
      </c>
      <c r="I15443">
        <v>0</v>
      </c>
    </row>
    <row r="15444" spans="1:9">
      <c r="A15444" s="7">
        <v>15442.5</v>
      </c>
      <c r="B15444" s="7">
        <v>0</v>
      </c>
      <c r="C15444" s="7"/>
      <c r="D15444" s="7"/>
      <c r="E15444" s="7"/>
      <c r="H15444">
        <v>15442.5</v>
      </c>
      <c r="I15444">
        <v>0</v>
      </c>
    </row>
    <row r="15445" spans="1:9">
      <c r="A15445" s="7">
        <v>15443.5</v>
      </c>
      <c r="B15445" s="7">
        <v>0</v>
      </c>
      <c r="C15445" s="7"/>
      <c r="D15445" s="7"/>
      <c r="E15445" s="7"/>
      <c r="H15445">
        <v>15443.5</v>
      </c>
      <c r="I15445">
        <v>0</v>
      </c>
    </row>
    <row r="15446" spans="1:9">
      <c r="A15446" s="7">
        <v>15444.5</v>
      </c>
      <c r="B15446" s="7">
        <v>0</v>
      </c>
      <c r="C15446" s="7"/>
      <c r="D15446" s="7"/>
      <c r="E15446" s="7"/>
      <c r="H15446">
        <v>15444.5</v>
      </c>
      <c r="I15446">
        <v>0</v>
      </c>
    </row>
    <row r="15447" spans="1:9">
      <c r="A15447" s="7">
        <v>15445.5</v>
      </c>
      <c r="B15447" s="7">
        <v>0</v>
      </c>
      <c r="C15447" s="7"/>
      <c r="D15447" s="7"/>
      <c r="E15447" s="7"/>
      <c r="H15447">
        <v>15445.5</v>
      </c>
      <c r="I15447">
        <v>0</v>
      </c>
    </row>
    <row r="15448" spans="1:9">
      <c r="A15448" s="7">
        <v>15446.5</v>
      </c>
      <c r="B15448" s="7">
        <v>0</v>
      </c>
      <c r="C15448" s="7"/>
      <c r="D15448" s="7"/>
      <c r="E15448" s="7"/>
      <c r="H15448">
        <v>15446.5</v>
      </c>
      <c r="I15448">
        <v>0</v>
      </c>
    </row>
    <row r="15449" spans="1:9">
      <c r="A15449" s="7">
        <v>15447.5</v>
      </c>
      <c r="B15449" s="7">
        <v>0</v>
      </c>
      <c r="C15449" s="7"/>
      <c r="D15449" s="7"/>
      <c r="E15449" s="7"/>
      <c r="H15449">
        <v>15447.5</v>
      </c>
      <c r="I15449">
        <v>0</v>
      </c>
    </row>
    <row r="15450" spans="1:9">
      <c r="A15450" s="7">
        <v>15448.5</v>
      </c>
      <c r="B15450" s="7">
        <v>0</v>
      </c>
      <c r="C15450" s="7"/>
      <c r="D15450" s="7"/>
      <c r="E15450" s="7"/>
      <c r="H15450">
        <v>15448.5</v>
      </c>
      <c r="I15450">
        <v>1</v>
      </c>
    </row>
    <row r="15451" spans="1:9">
      <c r="A15451" s="7">
        <v>15449.5</v>
      </c>
      <c r="B15451" s="7">
        <v>0</v>
      </c>
      <c r="C15451" s="7"/>
      <c r="D15451" s="7"/>
      <c r="E15451" s="7"/>
      <c r="H15451">
        <v>15449.5</v>
      </c>
      <c r="I15451">
        <v>0</v>
      </c>
    </row>
    <row r="15452" spans="1:9">
      <c r="A15452" s="7">
        <v>15450.5</v>
      </c>
      <c r="B15452" s="7">
        <v>0</v>
      </c>
      <c r="C15452" s="7"/>
      <c r="D15452" s="7"/>
      <c r="E15452" s="7"/>
      <c r="H15452">
        <v>15450.5</v>
      </c>
      <c r="I15452">
        <v>0</v>
      </c>
    </row>
    <row r="15453" spans="1:9">
      <c r="A15453" s="7">
        <v>15451.5</v>
      </c>
      <c r="B15453" s="7">
        <v>0</v>
      </c>
      <c r="C15453" s="7"/>
      <c r="D15453" s="7"/>
      <c r="E15453" s="7"/>
      <c r="H15453">
        <v>15451.5</v>
      </c>
      <c r="I15453">
        <v>0</v>
      </c>
    </row>
    <row r="15454" spans="1:9">
      <c r="A15454" s="7">
        <v>15452.5</v>
      </c>
      <c r="B15454" s="7">
        <v>0</v>
      </c>
      <c r="C15454" s="7"/>
      <c r="D15454" s="7"/>
      <c r="E15454" s="7"/>
      <c r="H15454">
        <v>15452.5</v>
      </c>
      <c r="I15454">
        <v>0</v>
      </c>
    </row>
    <row r="15455" spans="1:9">
      <c r="A15455" s="7">
        <v>15453.5</v>
      </c>
      <c r="B15455" s="7">
        <v>0</v>
      </c>
      <c r="C15455" s="7"/>
      <c r="D15455" s="7"/>
      <c r="E15455" s="7"/>
      <c r="H15455">
        <v>15453.5</v>
      </c>
      <c r="I15455">
        <v>0</v>
      </c>
    </row>
    <row r="15456" spans="1:9">
      <c r="A15456" s="7">
        <v>15454.5</v>
      </c>
      <c r="B15456" s="7">
        <v>0</v>
      </c>
      <c r="C15456" s="7"/>
      <c r="D15456" s="7"/>
      <c r="E15456" s="7"/>
      <c r="H15456">
        <v>15454.5</v>
      </c>
      <c r="I15456">
        <v>0</v>
      </c>
    </row>
    <row r="15457" spans="1:9">
      <c r="A15457" s="7">
        <v>15455.5</v>
      </c>
      <c r="B15457" s="7">
        <v>0</v>
      </c>
      <c r="C15457" s="7"/>
      <c r="D15457" s="7"/>
      <c r="E15457" s="7"/>
      <c r="H15457">
        <v>15455.5</v>
      </c>
      <c r="I15457">
        <v>0</v>
      </c>
    </row>
    <row r="15458" spans="1:9">
      <c r="A15458" s="7">
        <v>15456.5</v>
      </c>
      <c r="B15458" s="7">
        <v>0</v>
      </c>
      <c r="C15458" s="7"/>
      <c r="D15458" s="7"/>
      <c r="E15458" s="7"/>
      <c r="H15458">
        <v>15456.5</v>
      </c>
      <c r="I15458">
        <v>0</v>
      </c>
    </row>
    <row r="15459" spans="1:9">
      <c r="A15459" s="7">
        <v>15457.5</v>
      </c>
      <c r="B15459" s="7">
        <v>0</v>
      </c>
      <c r="C15459" s="7"/>
      <c r="D15459" s="7"/>
      <c r="E15459" s="7"/>
      <c r="H15459">
        <v>15457.5</v>
      </c>
      <c r="I15459">
        <v>0</v>
      </c>
    </row>
    <row r="15460" spans="1:9">
      <c r="A15460" s="7">
        <v>15458.5</v>
      </c>
      <c r="B15460" s="7">
        <v>0</v>
      </c>
      <c r="C15460" s="7"/>
      <c r="D15460" s="7"/>
      <c r="E15460" s="7"/>
      <c r="H15460">
        <v>15458.5</v>
      </c>
      <c r="I15460">
        <v>0</v>
      </c>
    </row>
    <row r="15461" spans="1:9">
      <c r="A15461" s="7">
        <v>15459.5</v>
      </c>
      <c r="B15461" s="7">
        <v>0</v>
      </c>
      <c r="C15461" s="7"/>
      <c r="D15461" s="7"/>
      <c r="E15461" s="7"/>
      <c r="H15461">
        <v>15459.5</v>
      </c>
      <c r="I15461">
        <v>0</v>
      </c>
    </row>
    <row r="15462" spans="1:9">
      <c r="A15462" s="7">
        <v>15460.5</v>
      </c>
      <c r="B15462" s="7">
        <v>0</v>
      </c>
      <c r="C15462" s="7"/>
      <c r="D15462" s="7"/>
      <c r="E15462" s="7"/>
      <c r="H15462">
        <v>15460.5</v>
      </c>
      <c r="I15462">
        <v>0</v>
      </c>
    </row>
    <row r="15463" spans="1:9">
      <c r="A15463" s="7">
        <v>15461.5</v>
      </c>
      <c r="B15463" s="7">
        <v>0</v>
      </c>
      <c r="C15463" s="7"/>
      <c r="D15463" s="7"/>
      <c r="E15463" s="7"/>
      <c r="H15463">
        <v>15461.5</v>
      </c>
      <c r="I15463">
        <v>0</v>
      </c>
    </row>
    <row r="15464" spans="1:9">
      <c r="A15464" s="7">
        <v>15462.5</v>
      </c>
      <c r="B15464" s="7">
        <v>0</v>
      </c>
      <c r="C15464" s="7"/>
      <c r="D15464" s="7"/>
      <c r="E15464" s="7"/>
      <c r="H15464">
        <v>15462.5</v>
      </c>
      <c r="I15464">
        <v>0</v>
      </c>
    </row>
    <row r="15465" spans="1:9">
      <c r="A15465" s="7">
        <v>15463.5</v>
      </c>
      <c r="B15465" s="7">
        <v>0</v>
      </c>
      <c r="C15465" s="7"/>
      <c r="D15465" s="7"/>
      <c r="E15465" s="7"/>
      <c r="H15465">
        <v>15463.5</v>
      </c>
      <c r="I15465">
        <v>0</v>
      </c>
    </row>
    <row r="15466" spans="1:9">
      <c r="A15466" s="7">
        <v>15464.5</v>
      </c>
      <c r="B15466" s="7">
        <v>0</v>
      </c>
      <c r="C15466" s="7"/>
      <c r="D15466" s="7"/>
      <c r="E15466" s="7"/>
      <c r="H15466">
        <v>15464.5</v>
      </c>
      <c r="I15466">
        <v>0</v>
      </c>
    </row>
    <row r="15467" spans="1:9">
      <c r="A15467" s="7">
        <v>15465.5</v>
      </c>
      <c r="B15467" s="7">
        <v>0</v>
      </c>
      <c r="C15467" s="7"/>
      <c r="D15467" s="7"/>
      <c r="E15467" s="7"/>
      <c r="H15467">
        <v>15465.5</v>
      </c>
      <c r="I15467">
        <v>0</v>
      </c>
    </row>
    <row r="15468" spans="1:9">
      <c r="A15468" s="7">
        <v>15466.5</v>
      </c>
      <c r="B15468" s="7">
        <v>0</v>
      </c>
      <c r="C15468" s="7"/>
      <c r="D15468" s="7"/>
      <c r="E15468" s="7"/>
      <c r="H15468">
        <v>15466.5</v>
      </c>
      <c r="I15468">
        <v>0</v>
      </c>
    </row>
    <row r="15469" spans="1:9">
      <c r="A15469" s="7">
        <v>15467.5</v>
      </c>
      <c r="B15469" s="7">
        <v>0</v>
      </c>
      <c r="C15469" s="7"/>
      <c r="D15469" s="7"/>
      <c r="E15469" s="7"/>
      <c r="H15469">
        <v>15467.5</v>
      </c>
      <c r="I15469">
        <v>0</v>
      </c>
    </row>
    <row r="15470" spans="1:9">
      <c r="A15470" s="7">
        <v>15468.5</v>
      </c>
      <c r="B15470" s="7">
        <v>0</v>
      </c>
      <c r="C15470" s="7"/>
      <c r="D15470" s="7"/>
      <c r="E15470" s="7"/>
      <c r="H15470">
        <v>15468.5</v>
      </c>
      <c r="I15470">
        <v>0</v>
      </c>
    </row>
    <row r="15471" spans="1:9">
      <c r="A15471" s="7">
        <v>15469.5</v>
      </c>
      <c r="B15471" s="7">
        <v>0</v>
      </c>
      <c r="C15471" s="7"/>
      <c r="D15471" s="7"/>
      <c r="E15471" s="7"/>
      <c r="H15471">
        <v>15469.5</v>
      </c>
      <c r="I15471">
        <v>0</v>
      </c>
    </row>
    <row r="15472" spans="1:9">
      <c r="A15472" s="7">
        <v>15470.5</v>
      </c>
      <c r="B15472" s="7">
        <v>0</v>
      </c>
      <c r="C15472" s="7"/>
      <c r="D15472" s="7"/>
      <c r="E15472" s="7"/>
      <c r="H15472">
        <v>15470.5</v>
      </c>
      <c r="I15472">
        <v>0</v>
      </c>
    </row>
    <row r="15473" spans="1:9">
      <c r="A15473" s="7">
        <v>15471.5</v>
      </c>
      <c r="B15473" s="7">
        <v>0</v>
      </c>
      <c r="C15473" s="7"/>
      <c r="D15473" s="7"/>
      <c r="E15473" s="7"/>
      <c r="H15473">
        <v>15471.5</v>
      </c>
      <c r="I15473">
        <v>0</v>
      </c>
    </row>
    <row r="15474" spans="1:9">
      <c r="A15474" s="7">
        <v>15472.5</v>
      </c>
      <c r="B15474" s="7">
        <v>0</v>
      </c>
      <c r="C15474" s="7"/>
      <c r="D15474" s="7"/>
      <c r="E15474" s="7"/>
      <c r="H15474">
        <v>15472.5</v>
      </c>
      <c r="I15474">
        <v>0</v>
      </c>
    </row>
    <row r="15475" spans="1:9">
      <c r="A15475" s="7">
        <v>15473.5</v>
      </c>
      <c r="B15475" s="7">
        <v>0</v>
      </c>
      <c r="C15475" s="7"/>
      <c r="D15475" s="7"/>
      <c r="E15475" s="7"/>
      <c r="H15475">
        <v>15473.5</v>
      </c>
      <c r="I15475">
        <v>0</v>
      </c>
    </row>
    <row r="15476" spans="1:9">
      <c r="A15476" s="7">
        <v>15474.5</v>
      </c>
      <c r="B15476" s="7">
        <v>0</v>
      </c>
      <c r="C15476" s="7"/>
      <c r="D15476" s="7"/>
      <c r="E15476" s="7"/>
      <c r="H15476">
        <v>15474.5</v>
      </c>
      <c r="I15476">
        <v>0</v>
      </c>
    </row>
    <row r="15477" spans="1:9">
      <c r="A15477" s="7">
        <v>15475.5</v>
      </c>
      <c r="B15477" s="7">
        <v>0</v>
      </c>
      <c r="C15477" s="7"/>
      <c r="D15477" s="7"/>
      <c r="E15477" s="7"/>
      <c r="H15477">
        <v>15475.5</v>
      </c>
      <c r="I15477">
        <v>0</v>
      </c>
    </row>
    <row r="15478" spans="1:9">
      <c r="A15478" s="7">
        <v>15476.5</v>
      </c>
      <c r="B15478" s="7">
        <v>0</v>
      </c>
      <c r="C15478" s="7"/>
      <c r="D15478" s="7"/>
      <c r="E15478" s="7"/>
      <c r="H15478">
        <v>15476.5</v>
      </c>
      <c r="I15478">
        <v>0</v>
      </c>
    </row>
    <row r="15479" spans="1:9">
      <c r="A15479" s="7">
        <v>15477.5</v>
      </c>
      <c r="B15479" s="7">
        <v>0</v>
      </c>
      <c r="C15479" s="7"/>
      <c r="D15479" s="7"/>
      <c r="E15479" s="7"/>
      <c r="H15479">
        <v>15477.5</v>
      </c>
      <c r="I15479">
        <v>0</v>
      </c>
    </row>
    <row r="15480" spans="1:9">
      <c r="A15480" s="7">
        <v>15478.5</v>
      </c>
      <c r="B15480" s="7">
        <v>0</v>
      </c>
      <c r="C15480" s="7"/>
      <c r="D15480" s="7"/>
      <c r="E15480" s="7"/>
      <c r="H15480">
        <v>15478.5</v>
      </c>
      <c r="I15480">
        <v>0</v>
      </c>
    </row>
    <row r="15481" spans="1:9">
      <c r="A15481" s="7">
        <v>15479.5</v>
      </c>
      <c r="B15481" s="7">
        <v>0</v>
      </c>
      <c r="C15481" s="7"/>
      <c r="D15481" s="7"/>
      <c r="E15481" s="7"/>
      <c r="H15481">
        <v>15479.5</v>
      </c>
      <c r="I15481">
        <v>0</v>
      </c>
    </row>
    <row r="15482" spans="1:9">
      <c r="A15482" s="7">
        <v>15480.5</v>
      </c>
      <c r="B15482" s="7">
        <v>0</v>
      </c>
      <c r="C15482" s="7"/>
      <c r="D15482" s="7"/>
      <c r="E15482" s="7"/>
      <c r="H15482">
        <v>15480.5</v>
      </c>
      <c r="I15482">
        <v>0</v>
      </c>
    </row>
    <row r="15483" spans="1:9">
      <c r="A15483" s="7">
        <v>15481.5</v>
      </c>
      <c r="B15483" s="7">
        <v>0</v>
      </c>
      <c r="C15483" s="7"/>
      <c r="D15483" s="7"/>
      <c r="E15483" s="7"/>
      <c r="H15483">
        <v>15481.5</v>
      </c>
      <c r="I15483">
        <v>0</v>
      </c>
    </row>
    <row r="15484" spans="1:9">
      <c r="A15484" s="7">
        <v>15482.5</v>
      </c>
      <c r="B15484" s="7">
        <v>0</v>
      </c>
      <c r="C15484" s="7"/>
      <c r="D15484" s="7"/>
      <c r="E15484" s="7"/>
      <c r="H15484">
        <v>15482.5</v>
      </c>
      <c r="I15484">
        <v>0</v>
      </c>
    </row>
    <row r="15485" spans="1:9">
      <c r="A15485" s="7">
        <v>15483.5</v>
      </c>
      <c r="B15485" s="7">
        <v>0</v>
      </c>
      <c r="C15485" s="7"/>
      <c r="D15485" s="7"/>
      <c r="E15485" s="7"/>
      <c r="H15485">
        <v>15483.5</v>
      </c>
      <c r="I15485">
        <v>0</v>
      </c>
    </row>
    <row r="15486" spans="1:9">
      <c r="A15486" s="7">
        <v>15484.5</v>
      </c>
      <c r="B15486" s="7">
        <v>0</v>
      </c>
      <c r="C15486" s="7"/>
      <c r="D15486" s="7"/>
      <c r="E15486" s="7"/>
      <c r="H15486">
        <v>15484.5</v>
      </c>
      <c r="I15486">
        <v>0</v>
      </c>
    </row>
    <row r="15487" spans="1:9">
      <c r="A15487" s="7">
        <v>15485.5</v>
      </c>
      <c r="B15487" s="7">
        <v>0</v>
      </c>
      <c r="C15487" s="7"/>
      <c r="D15487" s="7"/>
      <c r="E15487" s="7"/>
      <c r="H15487">
        <v>15485.5</v>
      </c>
      <c r="I15487">
        <v>0</v>
      </c>
    </row>
    <row r="15488" spans="1:9">
      <c r="A15488" s="7">
        <v>15486.5</v>
      </c>
      <c r="B15488" s="7">
        <v>0</v>
      </c>
      <c r="C15488" s="7"/>
      <c r="D15488" s="7"/>
      <c r="E15488" s="7"/>
      <c r="H15488">
        <v>15486.5</v>
      </c>
      <c r="I15488">
        <v>0</v>
      </c>
    </row>
    <row r="15489" spans="1:9">
      <c r="A15489" s="7">
        <v>15487.5</v>
      </c>
      <c r="B15489" s="7">
        <v>0</v>
      </c>
      <c r="C15489" s="7"/>
      <c r="D15489" s="7"/>
      <c r="E15489" s="7"/>
      <c r="H15489">
        <v>15487.5</v>
      </c>
      <c r="I15489">
        <v>0</v>
      </c>
    </row>
    <row r="15490" spans="1:9">
      <c r="A15490" s="7">
        <v>15488.5</v>
      </c>
      <c r="B15490" s="7">
        <v>0</v>
      </c>
      <c r="C15490" s="7"/>
      <c r="D15490" s="7"/>
      <c r="E15490" s="7"/>
      <c r="H15490">
        <v>15488.5</v>
      </c>
      <c r="I15490">
        <v>0</v>
      </c>
    </row>
    <row r="15491" spans="1:9">
      <c r="A15491" s="7">
        <v>15489.5</v>
      </c>
      <c r="B15491" s="7">
        <v>0</v>
      </c>
      <c r="C15491" s="7"/>
      <c r="D15491" s="7"/>
      <c r="E15491" s="7"/>
      <c r="H15491">
        <v>15489.5</v>
      </c>
      <c r="I15491">
        <v>0</v>
      </c>
    </row>
    <row r="15492" spans="1:9">
      <c r="A15492" s="7">
        <v>15490.5</v>
      </c>
      <c r="B15492" s="7">
        <v>0</v>
      </c>
      <c r="C15492" s="7"/>
      <c r="D15492" s="7"/>
      <c r="E15492" s="7"/>
      <c r="H15492">
        <v>15490.5</v>
      </c>
      <c r="I15492">
        <v>0</v>
      </c>
    </row>
    <row r="15493" spans="1:9">
      <c r="A15493" s="7">
        <v>15491.5</v>
      </c>
      <c r="B15493" s="7">
        <v>0</v>
      </c>
      <c r="C15493" s="7"/>
      <c r="D15493" s="7"/>
      <c r="E15493" s="7"/>
      <c r="H15493">
        <v>15491.5</v>
      </c>
      <c r="I15493">
        <v>0</v>
      </c>
    </row>
    <row r="15494" spans="1:9">
      <c r="A15494" s="7">
        <v>15492.5</v>
      </c>
      <c r="B15494" s="7">
        <v>0</v>
      </c>
      <c r="C15494" s="7"/>
      <c r="D15494" s="7"/>
      <c r="E15494" s="7"/>
      <c r="H15494">
        <v>15492.5</v>
      </c>
      <c r="I15494">
        <v>0</v>
      </c>
    </row>
    <row r="15495" spans="1:9">
      <c r="A15495" s="7">
        <v>15493.5</v>
      </c>
      <c r="B15495" s="7">
        <v>0</v>
      </c>
      <c r="C15495" s="7"/>
      <c r="D15495" s="7"/>
      <c r="E15495" s="7"/>
      <c r="H15495">
        <v>15493.5</v>
      </c>
      <c r="I15495">
        <v>0</v>
      </c>
    </row>
    <row r="15496" spans="1:9">
      <c r="A15496" s="7">
        <v>15494.5</v>
      </c>
      <c r="B15496" s="7">
        <v>0</v>
      </c>
      <c r="C15496" s="7"/>
      <c r="D15496" s="7"/>
      <c r="E15496" s="7"/>
      <c r="H15496">
        <v>15494.5</v>
      </c>
      <c r="I15496">
        <v>0</v>
      </c>
    </row>
    <row r="15497" spans="1:9">
      <c r="A15497" s="7">
        <v>15495.5</v>
      </c>
      <c r="B15497" s="7">
        <v>0</v>
      </c>
      <c r="C15497" s="7"/>
      <c r="D15497" s="7"/>
      <c r="E15497" s="7"/>
      <c r="H15497">
        <v>15495.5</v>
      </c>
      <c r="I15497">
        <v>0</v>
      </c>
    </row>
    <row r="15498" spans="1:9">
      <c r="A15498" s="7">
        <v>15496.5</v>
      </c>
      <c r="B15498" s="7">
        <v>0</v>
      </c>
      <c r="C15498" s="7"/>
      <c r="D15498" s="7"/>
      <c r="E15498" s="7"/>
      <c r="H15498">
        <v>15496.5</v>
      </c>
      <c r="I15498">
        <v>0</v>
      </c>
    </row>
    <row r="15499" spans="1:9">
      <c r="A15499" s="7">
        <v>15497.5</v>
      </c>
      <c r="B15499" s="7">
        <v>0</v>
      </c>
      <c r="C15499" s="7"/>
      <c r="D15499" s="7"/>
      <c r="E15499" s="7"/>
      <c r="H15499">
        <v>15497.5</v>
      </c>
      <c r="I15499">
        <v>0</v>
      </c>
    </row>
    <row r="15500" spans="1:9">
      <c r="A15500" s="7">
        <v>15498.5</v>
      </c>
      <c r="B15500" s="7">
        <v>0</v>
      </c>
      <c r="C15500" s="7"/>
      <c r="D15500" s="7"/>
      <c r="E15500" s="7"/>
      <c r="H15500">
        <v>15498.5</v>
      </c>
      <c r="I15500">
        <v>0</v>
      </c>
    </row>
    <row r="15501" spans="1:9">
      <c r="A15501" s="7">
        <v>15499.5</v>
      </c>
      <c r="B15501" s="7">
        <v>0</v>
      </c>
      <c r="C15501" s="7"/>
      <c r="D15501" s="7"/>
      <c r="E15501" s="7"/>
      <c r="H15501">
        <v>15499.5</v>
      </c>
      <c r="I15501">
        <v>0</v>
      </c>
    </row>
    <row r="15502" spans="1:9">
      <c r="A15502" s="7">
        <v>15500.5</v>
      </c>
      <c r="B15502" s="7">
        <v>0</v>
      </c>
      <c r="C15502" s="7"/>
      <c r="D15502" s="7"/>
      <c r="E15502" s="7"/>
      <c r="H15502">
        <v>15500.5</v>
      </c>
      <c r="I15502">
        <v>0</v>
      </c>
    </row>
    <row r="15503" spans="1:9">
      <c r="A15503" s="7">
        <v>15501.5</v>
      </c>
      <c r="B15503" s="7">
        <v>0</v>
      </c>
      <c r="C15503" s="7"/>
      <c r="D15503" s="7"/>
      <c r="E15503" s="7"/>
      <c r="H15503">
        <v>15501.5</v>
      </c>
      <c r="I15503">
        <v>0</v>
      </c>
    </row>
    <row r="15504" spans="1:9">
      <c r="A15504" s="7">
        <v>15502.5</v>
      </c>
      <c r="B15504" s="7">
        <v>0</v>
      </c>
      <c r="C15504" s="7"/>
      <c r="D15504" s="7"/>
      <c r="E15504" s="7"/>
      <c r="H15504">
        <v>15502.5</v>
      </c>
      <c r="I15504">
        <v>0</v>
      </c>
    </row>
    <row r="15505" spans="1:9">
      <c r="A15505" s="7">
        <v>15503.5</v>
      </c>
      <c r="B15505" s="7">
        <v>0</v>
      </c>
      <c r="C15505" s="7"/>
      <c r="D15505" s="7"/>
      <c r="E15505" s="7"/>
      <c r="H15505">
        <v>15503.5</v>
      </c>
      <c r="I15505">
        <v>0</v>
      </c>
    </row>
    <row r="15506" spans="1:9">
      <c r="A15506" s="7">
        <v>15504.5</v>
      </c>
      <c r="B15506" s="7">
        <v>0</v>
      </c>
      <c r="C15506" s="7"/>
      <c r="D15506" s="7"/>
      <c r="E15506" s="7"/>
      <c r="H15506">
        <v>15504.5</v>
      </c>
      <c r="I15506">
        <v>0</v>
      </c>
    </row>
    <row r="15507" spans="1:9">
      <c r="A15507" s="7">
        <v>15505.5</v>
      </c>
      <c r="B15507" s="7">
        <v>0</v>
      </c>
      <c r="C15507" s="7"/>
      <c r="D15507" s="7"/>
      <c r="E15507" s="7"/>
      <c r="H15507">
        <v>15505.5</v>
      </c>
      <c r="I15507">
        <v>0</v>
      </c>
    </row>
    <row r="15508" spans="1:9">
      <c r="A15508" s="7">
        <v>15506.5</v>
      </c>
      <c r="B15508" s="7">
        <v>0</v>
      </c>
      <c r="C15508" s="7"/>
      <c r="D15508" s="7"/>
      <c r="E15508" s="7"/>
      <c r="H15508">
        <v>15506.5</v>
      </c>
      <c r="I15508">
        <v>0</v>
      </c>
    </row>
    <row r="15509" spans="1:9">
      <c r="A15509" s="7">
        <v>15507.5</v>
      </c>
      <c r="B15509" s="7">
        <v>0</v>
      </c>
      <c r="C15509" s="7"/>
      <c r="D15509" s="7"/>
      <c r="E15509" s="7"/>
      <c r="H15509">
        <v>15507.5</v>
      </c>
      <c r="I15509">
        <v>0</v>
      </c>
    </row>
    <row r="15510" spans="1:9">
      <c r="A15510" s="7">
        <v>15508.5</v>
      </c>
      <c r="B15510" s="7">
        <v>0</v>
      </c>
      <c r="C15510" s="7"/>
      <c r="D15510" s="7"/>
      <c r="E15510" s="7"/>
      <c r="H15510">
        <v>15508.5</v>
      </c>
      <c r="I15510">
        <v>0</v>
      </c>
    </row>
    <row r="15511" spans="1:9">
      <c r="A15511" s="7">
        <v>15509.5</v>
      </c>
      <c r="B15511" s="7">
        <v>0</v>
      </c>
      <c r="C15511" s="7"/>
      <c r="D15511" s="7"/>
      <c r="E15511" s="7"/>
      <c r="H15511">
        <v>15509.5</v>
      </c>
      <c r="I15511">
        <v>0</v>
      </c>
    </row>
    <row r="15512" spans="1:9">
      <c r="A15512" s="7">
        <v>15510.5</v>
      </c>
      <c r="B15512" s="7">
        <v>0</v>
      </c>
      <c r="C15512" s="7"/>
      <c r="D15512" s="7"/>
      <c r="E15512" s="7"/>
      <c r="H15512">
        <v>15510.5</v>
      </c>
      <c r="I15512">
        <v>0</v>
      </c>
    </row>
    <row r="15513" spans="1:9">
      <c r="A15513" s="7">
        <v>15511.5</v>
      </c>
      <c r="B15513" s="7">
        <v>0</v>
      </c>
      <c r="C15513" s="7"/>
      <c r="D15513" s="7"/>
      <c r="E15513" s="7"/>
      <c r="H15513">
        <v>15511.5</v>
      </c>
      <c r="I15513">
        <v>0</v>
      </c>
    </row>
    <row r="15514" spans="1:9">
      <c r="A15514" s="7">
        <v>15512.5</v>
      </c>
      <c r="B15514" s="7">
        <v>0</v>
      </c>
      <c r="C15514" s="7"/>
      <c r="D15514" s="7"/>
      <c r="E15514" s="7"/>
      <c r="H15514">
        <v>15512.5</v>
      </c>
      <c r="I15514">
        <v>0</v>
      </c>
    </row>
    <row r="15515" spans="1:9">
      <c r="A15515" s="7">
        <v>15513.5</v>
      </c>
      <c r="B15515" s="7">
        <v>0</v>
      </c>
      <c r="C15515" s="7"/>
      <c r="D15515" s="7"/>
      <c r="E15515" s="7"/>
      <c r="H15515">
        <v>15513.5</v>
      </c>
      <c r="I15515">
        <v>0</v>
      </c>
    </row>
    <row r="15516" spans="1:9">
      <c r="A15516" s="7">
        <v>15514.5</v>
      </c>
      <c r="B15516" s="7">
        <v>0</v>
      </c>
      <c r="C15516" s="7"/>
      <c r="D15516" s="7"/>
      <c r="E15516" s="7"/>
      <c r="H15516">
        <v>15514.5</v>
      </c>
      <c r="I15516">
        <v>0</v>
      </c>
    </row>
    <row r="15517" spans="1:9">
      <c r="A15517" s="7">
        <v>15515.5</v>
      </c>
      <c r="B15517" s="7">
        <v>0</v>
      </c>
      <c r="C15517" s="7"/>
      <c r="D15517" s="7"/>
      <c r="E15517" s="7"/>
      <c r="H15517">
        <v>15515.5</v>
      </c>
      <c r="I15517">
        <v>0</v>
      </c>
    </row>
    <row r="15518" spans="1:9">
      <c r="A15518" s="7">
        <v>15516.5</v>
      </c>
      <c r="B15518" s="7">
        <v>0</v>
      </c>
      <c r="C15518" s="7"/>
      <c r="D15518" s="7"/>
      <c r="E15518" s="7"/>
      <c r="H15518">
        <v>15516.5</v>
      </c>
      <c r="I15518">
        <v>0</v>
      </c>
    </row>
    <row r="15519" spans="1:9">
      <c r="A15519" s="7">
        <v>15517.5</v>
      </c>
      <c r="B15519" s="7">
        <v>0</v>
      </c>
      <c r="C15519" s="7"/>
      <c r="D15519" s="7"/>
      <c r="E15519" s="7"/>
      <c r="H15519">
        <v>15517.5</v>
      </c>
      <c r="I15519">
        <v>0</v>
      </c>
    </row>
    <row r="15520" spans="1:9">
      <c r="A15520" s="7">
        <v>15518.5</v>
      </c>
      <c r="B15520" s="7">
        <v>0</v>
      </c>
      <c r="C15520" s="7"/>
      <c r="D15520" s="7"/>
      <c r="E15520" s="7"/>
      <c r="H15520">
        <v>15518.5</v>
      </c>
      <c r="I15520">
        <v>0</v>
      </c>
    </row>
    <row r="15521" spans="1:9">
      <c r="A15521" s="7">
        <v>15519.5</v>
      </c>
      <c r="B15521" s="7">
        <v>0</v>
      </c>
      <c r="C15521" s="7"/>
      <c r="D15521" s="7"/>
      <c r="E15521" s="7"/>
      <c r="H15521">
        <v>15519.5</v>
      </c>
      <c r="I15521">
        <v>0</v>
      </c>
    </row>
    <row r="15522" spans="1:9">
      <c r="A15522" s="7">
        <v>15520.5</v>
      </c>
      <c r="B15522" s="7">
        <v>0</v>
      </c>
      <c r="C15522" s="7"/>
      <c r="D15522" s="7"/>
      <c r="E15522" s="7"/>
      <c r="H15522">
        <v>15520.5</v>
      </c>
      <c r="I15522">
        <v>0</v>
      </c>
    </row>
    <row r="15523" spans="1:9">
      <c r="A15523" s="7">
        <v>15521.5</v>
      </c>
      <c r="B15523" s="7">
        <v>0</v>
      </c>
      <c r="C15523" s="7"/>
      <c r="D15523" s="7"/>
      <c r="E15523" s="7"/>
      <c r="H15523">
        <v>15521.5</v>
      </c>
      <c r="I15523">
        <v>0</v>
      </c>
    </row>
    <row r="15524" spans="1:9">
      <c r="A15524" s="7">
        <v>15522.5</v>
      </c>
      <c r="B15524" s="7">
        <v>0</v>
      </c>
      <c r="C15524" s="7"/>
      <c r="D15524" s="7"/>
      <c r="E15524" s="7"/>
      <c r="H15524">
        <v>15522.5</v>
      </c>
      <c r="I15524">
        <v>0</v>
      </c>
    </row>
    <row r="15525" spans="1:9">
      <c r="A15525" s="7">
        <v>15523.5</v>
      </c>
      <c r="B15525" s="7">
        <v>0</v>
      </c>
      <c r="C15525" s="7"/>
      <c r="D15525" s="7"/>
      <c r="E15525" s="7"/>
      <c r="H15525">
        <v>15523.5</v>
      </c>
      <c r="I15525">
        <v>0</v>
      </c>
    </row>
    <row r="15526" spans="1:9">
      <c r="A15526" s="7">
        <v>15524.5</v>
      </c>
      <c r="B15526" s="7">
        <v>0</v>
      </c>
      <c r="C15526" s="7"/>
      <c r="D15526" s="7"/>
      <c r="E15526" s="7"/>
      <c r="H15526">
        <v>15524.5</v>
      </c>
      <c r="I15526">
        <v>0</v>
      </c>
    </row>
    <row r="15527" spans="1:9">
      <c r="A15527" s="7">
        <v>15525.5</v>
      </c>
      <c r="B15527" s="7">
        <v>0</v>
      </c>
      <c r="C15527" s="7"/>
      <c r="D15527" s="7"/>
      <c r="E15527" s="7"/>
      <c r="H15527">
        <v>15525.5</v>
      </c>
      <c r="I15527">
        <v>0</v>
      </c>
    </row>
    <row r="15528" spans="1:9">
      <c r="A15528" s="7">
        <v>15526.5</v>
      </c>
      <c r="B15528" s="7">
        <v>0</v>
      </c>
      <c r="C15528" s="7"/>
      <c r="D15528" s="7"/>
      <c r="E15528" s="7"/>
      <c r="H15528">
        <v>15526.5</v>
      </c>
      <c r="I15528">
        <v>0</v>
      </c>
    </row>
    <row r="15529" spans="1:9">
      <c r="A15529" s="7">
        <v>15527.5</v>
      </c>
      <c r="B15529" s="7">
        <v>0</v>
      </c>
      <c r="C15529" s="7"/>
      <c r="D15529" s="7"/>
      <c r="E15529" s="7"/>
      <c r="H15529">
        <v>15527.5</v>
      </c>
      <c r="I15529">
        <v>0</v>
      </c>
    </row>
    <row r="15530" spans="1:9">
      <c r="A15530" s="7">
        <v>15528.5</v>
      </c>
      <c r="B15530" s="7">
        <v>0</v>
      </c>
      <c r="C15530" s="7"/>
      <c r="D15530" s="7"/>
      <c r="E15530" s="7"/>
      <c r="H15530">
        <v>15528.5</v>
      </c>
      <c r="I15530">
        <v>0</v>
      </c>
    </row>
    <row r="15531" spans="1:9">
      <c r="A15531" s="7">
        <v>15529.5</v>
      </c>
      <c r="B15531" s="7">
        <v>0</v>
      </c>
      <c r="C15531" s="7"/>
      <c r="D15531" s="7"/>
      <c r="E15531" s="7"/>
      <c r="H15531">
        <v>15529.5</v>
      </c>
      <c r="I15531">
        <v>0</v>
      </c>
    </row>
    <row r="15532" spans="1:9">
      <c r="A15532" s="7">
        <v>15530.5</v>
      </c>
      <c r="B15532" s="7">
        <v>0</v>
      </c>
      <c r="C15532" s="7"/>
      <c r="D15532" s="7"/>
      <c r="E15532" s="7"/>
      <c r="H15532">
        <v>15530.5</v>
      </c>
      <c r="I15532">
        <v>0</v>
      </c>
    </row>
    <row r="15533" spans="1:9">
      <c r="A15533" s="7">
        <v>15531.5</v>
      </c>
      <c r="B15533" s="7">
        <v>0</v>
      </c>
      <c r="C15533" s="7"/>
      <c r="D15533" s="7"/>
      <c r="E15533" s="7"/>
      <c r="H15533">
        <v>15531.5</v>
      </c>
      <c r="I15533">
        <v>1</v>
      </c>
    </row>
    <row r="15534" spans="1:9">
      <c r="A15534" s="7">
        <v>15532.5</v>
      </c>
      <c r="B15534" s="7">
        <v>0</v>
      </c>
      <c r="C15534" s="7"/>
      <c r="D15534" s="7"/>
      <c r="E15534" s="7"/>
      <c r="H15534">
        <v>15532.5</v>
      </c>
      <c r="I15534">
        <v>0</v>
      </c>
    </row>
    <row r="15535" spans="1:9">
      <c r="A15535" s="7">
        <v>15533.5</v>
      </c>
      <c r="B15535" s="7">
        <v>0</v>
      </c>
      <c r="C15535" s="7"/>
      <c r="D15535" s="7"/>
      <c r="E15535" s="7"/>
      <c r="H15535">
        <v>15533.5</v>
      </c>
      <c r="I15535">
        <v>0</v>
      </c>
    </row>
    <row r="15536" spans="1:9">
      <c r="A15536" s="7">
        <v>15534.5</v>
      </c>
      <c r="B15536" s="7">
        <v>0</v>
      </c>
      <c r="C15536" s="7"/>
      <c r="D15536" s="7"/>
      <c r="E15536" s="7"/>
      <c r="H15536">
        <v>15534.5</v>
      </c>
      <c r="I15536">
        <v>0</v>
      </c>
    </row>
    <row r="15537" spans="1:9">
      <c r="A15537" s="7">
        <v>15535.5</v>
      </c>
      <c r="B15537" s="7">
        <v>0</v>
      </c>
      <c r="C15537" s="7"/>
      <c r="D15537" s="7"/>
      <c r="E15537" s="7"/>
      <c r="H15537">
        <v>15535.5</v>
      </c>
      <c r="I15537">
        <v>0</v>
      </c>
    </row>
    <row r="15538" spans="1:9">
      <c r="A15538" s="7">
        <v>15536.5</v>
      </c>
      <c r="B15538" s="7">
        <v>0</v>
      </c>
      <c r="C15538" s="7"/>
      <c r="D15538" s="7"/>
      <c r="E15538" s="7"/>
      <c r="H15538">
        <v>15536.5</v>
      </c>
      <c r="I15538">
        <v>0</v>
      </c>
    </row>
    <row r="15539" spans="1:9">
      <c r="A15539" s="7">
        <v>15537.5</v>
      </c>
      <c r="B15539" s="7">
        <v>0</v>
      </c>
      <c r="C15539" s="7"/>
      <c r="D15539" s="7"/>
      <c r="E15539" s="7"/>
      <c r="H15539">
        <v>15537.5</v>
      </c>
      <c r="I15539">
        <v>0</v>
      </c>
    </row>
    <row r="15540" spans="1:9">
      <c r="A15540" s="7">
        <v>15538.5</v>
      </c>
      <c r="B15540" s="7">
        <v>0</v>
      </c>
      <c r="C15540" s="7"/>
      <c r="D15540" s="7"/>
      <c r="E15540" s="7"/>
      <c r="H15540">
        <v>15538.5</v>
      </c>
      <c r="I15540">
        <v>0</v>
      </c>
    </row>
    <row r="15541" spans="1:9">
      <c r="A15541" s="7">
        <v>15539.5</v>
      </c>
      <c r="B15541" s="7">
        <v>0</v>
      </c>
      <c r="C15541" s="7"/>
      <c r="D15541" s="7"/>
      <c r="E15541" s="7"/>
      <c r="H15541">
        <v>15539.5</v>
      </c>
      <c r="I15541">
        <v>0</v>
      </c>
    </row>
    <row r="15542" spans="1:9">
      <c r="A15542" s="7">
        <v>15540.5</v>
      </c>
      <c r="B15542" s="7">
        <v>0</v>
      </c>
      <c r="C15542" s="7"/>
      <c r="D15542" s="7"/>
      <c r="E15542" s="7"/>
      <c r="H15542">
        <v>15540.5</v>
      </c>
      <c r="I15542">
        <v>0</v>
      </c>
    </row>
    <row r="15543" spans="1:9">
      <c r="A15543" s="7">
        <v>15541.5</v>
      </c>
      <c r="B15543" s="7">
        <v>0</v>
      </c>
      <c r="C15543" s="7"/>
      <c r="D15543" s="7"/>
      <c r="E15543" s="7"/>
      <c r="H15543">
        <v>15541.5</v>
      </c>
      <c r="I15543">
        <v>0</v>
      </c>
    </row>
    <row r="15544" spans="1:9">
      <c r="A15544" s="7">
        <v>15542.5</v>
      </c>
      <c r="B15544" s="7">
        <v>0</v>
      </c>
      <c r="C15544" s="7"/>
      <c r="D15544" s="7"/>
      <c r="E15544" s="7"/>
      <c r="H15544">
        <v>15542.5</v>
      </c>
      <c r="I15544">
        <v>0</v>
      </c>
    </row>
    <row r="15545" spans="1:9">
      <c r="A15545" s="7">
        <v>15543.5</v>
      </c>
      <c r="B15545" s="7">
        <v>0</v>
      </c>
      <c r="C15545" s="7"/>
      <c r="D15545" s="7"/>
      <c r="E15545" s="7"/>
      <c r="H15545">
        <v>15543.5</v>
      </c>
      <c r="I15545">
        <v>0</v>
      </c>
    </row>
    <row r="15546" spans="1:9">
      <c r="A15546" s="7">
        <v>15544.5</v>
      </c>
      <c r="B15546" s="7">
        <v>0</v>
      </c>
      <c r="C15546" s="7"/>
      <c r="D15546" s="7"/>
      <c r="E15546" s="7"/>
      <c r="H15546">
        <v>15544.5</v>
      </c>
      <c r="I15546">
        <v>0</v>
      </c>
    </row>
    <row r="15547" spans="1:9">
      <c r="A15547" s="7">
        <v>15545.5</v>
      </c>
      <c r="B15547" s="7">
        <v>0</v>
      </c>
      <c r="C15547" s="7"/>
      <c r="D15547" s="7"/>
      <c r="E15547" s="7"/>
      <c r="H15547">
        <v>15545.5</v>
      </c>
      <c r="I15547">
        <v>0</v>
      </c>
    </row>
    <row r="15548" spans="1:9">
      <c r="A15548" s="7">
        <v>15546.5</v>
      </c>
      <c r="B15548" s="7">
        <v>0</v>
      </c>
      <c r="C15548" s="7"/>
      <c r="D15548" s="7"/>
      <c r="E15548" s="7"/>
      <c r="H15548">
        <v>15546.5</v>
      </c>
      <c r="I15548">
        <v>0</v>
      </c>
    </row>
    <row r="15549" spans="1:9">
      <c r="A15549" s="7">
        <v>15547.5</v>
      </c>
      <c r="B15549" s="7">
        <v>0</v>
      </c>
      <c r="C15549" s="7"/>
      <c r="D15549" s="7"/>
      <c r="E15549" s="7"/>
      <c r="H15549">
        <v>15547.5</v>
      </c>
      <c r="I15549">
        <v>0</v>
      </c>
    </row>
    <row r="15550" spans="1:9">
      <c r="A15550" s="7">
        <v>15548.5</v>
      </c>
      <c r="B15550" s="7">
        <v>0</v>
      </c>
      <c r="C15550" s="7"/>
      <c r="D15550" s="7"/>
      <c r="E15550" s="7"/>
      <c r="H15550">
        <v>15548.5</v>
      </c>
      <c r="I15550">
        <v>0</v>
      </c>
    </row>
    <row r="15551" spans="1:9">
      <c r="A15551" s="7">
        <v>15549.5</v>
      </c>
      <c r="B15551" s="7">
        <v>0</v>
      </c>
      <c r="C15551" s="7"/>
      <c r="D15551" s="7"/>
      <c r="E15551" s="7"/>
      <c r="H15551">
        <v>15549.5</v>
      </c>
      <c r="I15551">
        <v>0</v>
      </c>
    </row>
    <row r="15552" spans="1:9">
      <c r="A15552" s="7">
        <v>15550.5</v>
      </c>
      <c r="B15552" s="7">
        <v>0</v>
      </c>
      <c r="C15552" s="7"/>
      <c r="D15552" s="7"/>
      <c r="E15552" s="7"/>
      <c r="H15552">
        <v>15550.5</v>
      </c>
      <c r="I15552">
        <v>0</v>
      </c>
    </row>
    <row r="15553" spans="1:9">
      <c r="A15553" s="7">
        <v>15551.5</v>
      </c>
      <c r="B15553" s="7">
        <v>0</v>
      </c>
      <c r="C15553" s="7"/>
      <c r="D15553" s="7"/>
      <c r="E15553" s="7"/>
      <c r="H15553">
        <v>15551.5</v>
      </c>
      <c r="I15553">
        <v>0</v>
      </c>
    </row>
    <row r="15554" spans="1:9">
      <c r="A15554" s="7">
        <v>15552.5</v>
      </c>
      <c r="B15554" s="7">
        <v>0</v>
      </c>
      <c r="C15554" s="7"/>
      <c r="D15554" s="7"/>
      <c r="E15554" s="7"/>
      <c r="H15554">
        <v>15552.5</v>
      </c>
      <c r="I15554">
        <v>0</v>
      </c>
    </row>
    <row r="15555" spans="1:9">
      <c r="A15555" s="7">
        <v>15553.5</v>
      </c>
      <c r="B15555" s="7">
        <v>0</v>
      </c>
      <c r="C15555" s="7"/>
      <c r="D15555" s="7"/>
      <c r="E15555" s="7"/>
      <c r="H15555">
        <v>15553.5</v>
      </c>
      <c r="I15555">
        <v>0</v>
      </c>
    </row>
    <row r="15556" spans="1:9">
      <c r="A15556" s="7">
        <v>15554.5</v>
      </c>
      <c r="B15556" s="7">
        <v>0</v>
      </c>
      <c r="C15556" s="7"/>
      <c r="D15556" s="7"/>
      <c r="E15556" s="7"/>
      <c r="H15556">
        <v>15554.5</v>
      </c>
      <c r="I15556">
        <v>0</v>
      </c>
    </row>
    <row r="15557" spans="1:9">
      <c r="A15557" s="7">
        <v>15555.5</v>
      </c>
      <c r="B15557" s="7">
        <v>0</v>
      </c>
      <c r="C15557" s="7"/>
      <c r="D15557" s="7"/>
      <c r="E15557" s="7"/>
      <c r="H15557">
        <v>15555.5</v>
      </c>
      <c r="I15557">
        <v>0</v>
      </c>
    </row>
    <row r="15558" spans="1:9">
      <c r="A15558" s="7">
        <v>15556.5</v>
      </c>
      <c r="B15558" s="7">
        <v>0</v>
      </c>
      <c r="C15558" s="7"/>
      <c r="D15558" s="7"/>
      <c r="E15558" s="7"/>
      <c r="H15558">
        <v>15556.5</v>
      </c>
      <c r="I15558">
        <v>0</v>
      </c>
    </row>
    <row r="15559" spans="1:9">
      <c r="A15559" s="7">
        <v>15557.5</v>
      </c>
      <c r="B15559" s="7">
        <v>0</v>
      </c>
      <c r="C15559" s="7"/>
      <c r="D15559" s="7"/>
      <c r="E15559" s="7"/>
      <c r="H15559">
        <v>15557.5</v>
      </c>
      <c r="I15559">
        <v>0</v>
      </c>
    </row>
    <row r="15560" spans="1:9">
      <c r="A15560" s="7">
        <v>15558.5</v>
      </c>
      <c r="B15560" s="7">
        <v>0</v>
      </c>
      <c r="C15560" s="7"/>
      <c r="D15560" s="7"/>
      <c r="E15560" s="7"/>
      <c r="H15560">
        <v>15558.5</v>
      </c>
      <c r="I15560">
        <v>0</v>
      </c>
    </row>
    <row r="15561" spans="1:9">
      <c r="A15561" s="7">
        <v>15559.5</v>
      </c>
      <c r="B15561" s="7">
        <v>0</v>
      </c>
      <c r="C15561" s="7"/>
      <c r="D15561" s="7"/>
      <c r="E15561" s="7"/>
      <c r="H15561">
        <v>15559.5</v>
      </c>
      <c r="I15561">
        <v>0</v>
      </c>
    </row>
    <row r="15562" spans="1:9">
      <c r="A15562" s="7">
        <v>15560.5</v>
      </c>
      <c r="B15562" s="7">
        <v>0</v>
      </c>
      <c r="C15562" s="7"/>
      <c r="D15562" s="7"/>
      <c r="E15562" s="7"/>
      <c r="H15562">
        <v>15560.5</v>
      </c>
      <c r="I15562">
        <v>0</v>
      </c>
    </row>
    <row r="15563" spans="1:9">
      <c r="A15563" s="7">
        <v>15561.5</v>
      </c>
      <c r="B15563" s="7">
        <v>0</v>
      </c>
      <c r="C15563" s="7"/>
      <c r="D15563" s="7"/>
      <c r="E15563" s="7"/>
      <c r="H15563">
        <v>15561.5</v>
      </c>
      <c r="I15563">
        <v>0</v>
      </c>
    </row>
    <row r="15564" spans="1:9">
      <c r="A15564" s="7">
        <v>15562.5</v>
      </c>
      <c r="B15564" s="7">
        <v>0</v>
      </c>
      <c r="C15564" s="7"/>
      <c r="D15564" s="7"/>
      <c r="E15564" s="7"/>
      <c r="H15564">
        <v>15562.5</v>
      </c>
      <c r="I15564">
        <v>0</v>
      </c>
    </row>
    <row r="15565" spans="1:9">
      <c r="A15565" s="7">
        <v>15563.5</v>
      </c>
      <c r="B15565" s="7">
        <v>0</v>
      </c>
      <c r="C15565" s="7"/>
      <c r="D15565" s="7"/>
      <c r="E15565" s="7"/>
      <c r="H15565">
        <v>15563.5</v>
      </c>
      <c r="I15565">
        <v>0</v>
      </c>
    </row>
    <row r="15566" spans="1:9">
      <c r="A15566" s="7">
        <v>15564.5</v>
      </c>
      <c r="B15566" s="7">
        <v>0</v>
      </c>
      <c r="C15566" s="7"/>
      <c r="D15566" s="7"/>
      <c r="E15566" s="7"/>
      <c r="H15566">
        <v>15564.5</v>
      </c>
      <c r="I15566">
        <v>0</v>
      </c>
    </row>
    <row r="15567" spans="1:9">
      <c r="A15567" s="7">
        <v>15565.5</v>
      </c>
      <c r="B15567" s="7">
        <v>0</v>
      </c>
      <c r="C15567" s="7"/>
      <c r="D15567" s="7"/>
      <c r="E15567" s="7"/>
      <c r="H15567">
        <v>15565.5</v>
      </c>
      <c r="I15567">
        <v>0</v>
      </c>
    </row>
    <row r="15568" spans="1:9">
      <c r="A15568" s="7">
        <v>15566.5</v>
      </c>
      <c r="B15568" s="7">
        <v>0</v>
      </c>
      <c r="C15568" s="7"/>
      <c r="D15568" s="7"/>
      <c r="E15568" s="7"/>
      <c r="H15568">
        <v>15566.5</v>
      </c>
      <c r="I15568">
        <v>0</v>
      </c>
    </row>
    <row r="15569" spans="1:9">
      <c r="A15569" s="7">
        <v>15567.5</v>
      </c>
      <c r="B15569" s="7">
        <v>0</v>
      </c>
      <c r="C15569" s="7"/>
      <c r="D15569" s="7"/>
      <c r="E15569" s="7"/>
      <c r="H15569">
        <v>15567.5</v>
      </c>
      <c r="I15569">
        <v>0</v>
      </c>
    </row>
    <row r="15570" spans="1:9">
      <c r="A15570" s="7">
        <v>15568.5</v>
      </c>
      <c r="B15570" s="7">
        <v>0</v>
      </c>
      <c r="C15570" s="7"/>
      <c r="D15570" s="7"/>
      <c r="E15570" s="7"/>
      <c r="H15570">
        <v>15568.5</v>
      </c>
      <c r="I15570">
        <v>0</v>
      </c>
    </row>
    <row r="15571" spans="1:9">
      <c r="A15571" s="7">
        <v>15569.5</v>
      </c>
      <c r="B15571" s="7">
        <v>0</v>
      </c>
      <c r="C15571" s="7"/>
      <c r="D15571" s="7"/>
      <c r="E15571" s="7"/>
      <c r="H15571">
        <v>15569.5</v>
      </c>
      <c r="I15571">
        <v>0</v>
      </c>
    </row>
    <row r="15572" spans="1:9">
      <c r="A15572" s="7">
        <v>15570.5</v>
      </c>
      <c r="B15572" s="7">
        <v>0</v>
      </c>
      <c r="C15572" s="7"/>
      <c r="D15572" s="7"/>
      <c r="E15572" s="7"/>
      <c r="H15572">
        <v>15570.5</v>
      </c>
      <c r="I15572">
        <v>0</v>
      </c>
    </row>
    <row r="15573" spans="1:9">
      <c r="A15573" s="7">
        <v>15571.5</v>
      </c>
      <c r="B15573" s="7">
        <v>0</v>
      </c>
      <c r="C15573" s="7"/>
      <c r="D15573" s="7"/>
      <c r="E15573" s="7"/>
      <c r="H15573">
        <v>15571.5</v>
      </c>
      <c r="I15573">
        <v>0</v>
      </c>
    </row>
    <row r="15574" spans="1:9">
      <c r="A15574" s="7">
        <v>15572.5</v>
      </c>
      <c r="B15574" s="7">
        <v>0</v>
      </c>
      <c r="C15574" s="7"/>
      <c r="D15574" s="7"/>
      <c r="E15574" s="7"/>
      <c r="H15574">
        <v>15572.5</v>
      </c>
      <c r="I15574">
        <v>0</v>
      </c>
    </row>
    <row r="15575" spans="1:9">
      <c r="A15575" s="7">
        <v>15573.5</v>
      </c>
      <c r="B15575" s="7">
        <v>0</v>
      </c>
      <c r="C15575" s="7"/>
      <c r="D15575" s="7"/>
      <c r="E15575" s="7"/>
      <c r="H15575">
        <v>15573.5</v>
      </c>
      <c r="I15575">
        <v>0</v>
      </c>
    </row>
    <row r="15576" spans="1:9">
      <c r="A15576" s="7">
        <v>15574.5</v>
      </c>
      <c r="B15576" s="7">
        <v>0</v>
      </c>
      <c r="C15576" s="7"/>
      <c r="D15576" s="7"/>
      <c r="E15576" s="7"/>
      <c r="H15576">
        <v>15574.5</v>
      </c>
      <c r="I15576">
        <v>0</v>
      </c>
    </row>
    <row r="15577" spans="1:9">
      <c r="A15577" s="7">
        <v>15575.5</v>
      </c>
      <c r="B15577" s="7">
        <v>0</v>
      </c>
      <c r="C15577" s="7"/>
      <c r="D15577" s="7"/>
      <c r="E15577" s="7"/>
      <c r="H15577">
        <v>15575.5</v>
      </c>
      <c r="I15577">
        <v>0</v>
      </c>
    </row>
    <row r="15578" spans="1:9">
      <c r="A15578" s="7">
        <v>15576.5</v>
      </c>
      <c r="B15578" s="7">
        <v>0</v>
      </c>
      <c r="C15578" s="7"/>
      <c r="D15578" s="7"/>
      <c r="E15578" s="7"/>
      <c r="H15578">
        <v>15576.5</v>
      </c>
      <c r="I15578">
        <v>0</v>
      </c>
    </row>
    <row r="15579" spans="1:9">
      <c r="A15579" s="7">
        <v>15577.5</v>
      </c>
      <c r="B15579" s="7">
        <v>0</v>
      </c>
      <c r="C15579" s="7"/>
      <c r="D15579" s="7"/>
      <c r="E15579" s="7"/>
      <c r="H15579">
        <v>15577.5</v>
      </c>
      <c r="I15579">
        <v>0</v>
      </c>
    </row>
    <row r="15580" spans="1:9">
      <c r="A15580" s="7">
        <v>15578.5</v>
      </c>
      <c r="B15580" s="7">
        <v>0</v>
      </c>
      <c r="C15580" s="7"/>
      <c r="D15580" s="7"/>
      <c r="E15580" s="7"/>
      <c r="H15580">
        <v>15578.5</v>
      </c>
      <c r="I15580">
        <v>0</v>
      </c>
    </row>
    <row r="15581" spans="1:9">
      <c r="A15581" s="7">
        <v>15579.5</v>
      </c>
      <c r="B15581" s="7">
        <v>0</v>
      </c>
      <c r="C15581" s="7"/>
      <c r="D15581" s="7"/>
      <c r="E15581" s="7"/>
      <c r="H15581">
        <v>15579.5</v>
      </c>
      <c r="I15581">
        <v>0</v>
      </c>
    </row>
    <row r="15582" spans="1:9">
      <c r="A15582" s="7">
        <v>15580.5</v>
      </c>
      <c r="B15582" s="7">
        <v>0</v>
      </c>
      <c r="C15582" s="7"/>
      <c r="D15582" s="7"/>
      <c r="E15582" s="7"/>
      <c r="H15582">
        <v>15580.5</v>
      </c>
      <c r="I15582">
        <v>0</v>
      </c>
    </row>
    <row r="15583" spans="1:9">
      <c r="A15583" s="7">
        <v>15581.5</v>
      </c>
      <c r="B15583" s="7">
        <v>0</v>
      </c>
      <c r="C15583" s="7"/>
      <c r="D15583" s="7"/>
      <c r="E15583" s="7"/>
      <c r="H15583">
        <v>15581.5</v>
      </c>
      <c r="I15583">
        <v>0</v>
      </c>
    </row>
    <row r="15584" spans="1:9">
      <c r="A15584" s="7">
        <v>15582.5</v>
      </c>
      <c r="B15584" s="7">
        <v>0</v>
      </c>
      <c r="C15584" s="7"/>
      <c r="D15584" s="7"/>
      <c r="E15584" s="7"/>
      <c r="H15584">
        <v>15582.5</v>
      </c>
      <c r="I15584">
        <v>0</v>
      </c>
    </row>
    <row r="15585" spans="1:9">
      <c r="A15585" s="7">
        <v>15583.5</v>
      </c>
      <c r="B15585" s="7">
        <v>0</v>
      </c>
      <c r="C15585" s="7"/>
      <c r="D15585" s="7"/>
      <c r="E15585" s="7"/>
      <c r="H15585">
        <v>15583.5</v>
      </c>
      <c r="I15585">
        <v>0</v>
      </c>
    </row>
    <row r="15586" spans="1:9">
      <c r="A15586" s="7">
        <v>15584.5</v>
      </c>
      <c r="B15586" s="7">
        <v>0</v>
      </c>
      <c r="C15586" s="7"/>
      <c r="D15586" s="7"/>
      <c r="E15586" s="7"/>
      <c r="H15586">
        <v>15584.5</v>
      </c>
      <c r="I15586">
        <v>0</v>
      </c>
    </row>
    <row r="15587" spans="1:9">
      <c r="A15587" s="7">
        <v>15585.5</v>
      </c>
      <c r="B15587" s="7">
        <v>0</v>
      </c>
      <c r="C15587" s="7"/>
      <c r="D15587" s="7"/>
      <c r="E15587" s="7"/>
      <c r="H15587">
        <v>15585.5</v>
      </c>
      <c r="I15587">
        <v>0</v>
      </c>
    </row>
    <row r="15588" spans="1:9">
      <c r="A15588" s="7">
        <v>15586.5</v>
      </c>
      <c r="B15588" s="7">
        <v>0</v>
      </c>
      <c r="C15588" s="7"/>
      <c r="D15588" s="7"/>
      <c r="E15588" s="7"/>
      <c r="H15588">
        <v>15586.5</v>
      </c>
      <c r="I15588">
        <v>0</v>
      </c>
    </row>
    <row r="15589" spans="1:9">
      <c r="A15589" s="7">
        <v>15587.5</v>
      </c>
      <c r="B15589" s="7">
        <v>0</v>
      </c>
      <c r="C15589" s="7"/>
      <c r="D15589" s="7"/>
      <c r="E15589" s="7"/>
      <c r="H15589">
        <v>15587.5</v>
      </c>
      <c r="I15589">
        <v>0</v>
      </c>
    </row>
    <row r="15590" spans="1:9">
      <c r="A15590" s="7">
        <v>15588.5</v>
      </c>
      <c r="B15590" s="7">
        <v>0</v>
      </c>
      <c r="C15590" s="7"/>
      <c r="D15590" s="7"/>
      <c r="E15590" s="7"/>
      <c r="H15590">
        <v>15588.5</v>
      </c>
      <c r="I15590">
        <v>0</v>
      </c>
    </row>
    <row r="15591" spans="1:9">
      <c r="A15591" s="7">
        <v>15589.5</v>
      </c>
      <c r="B15591" s="7">
        <v>0</v>
      </c>
      <c r="C15591" s="7"/>
      <c r="D15591" s="7"/>
      <c r="E15591" s="7"/>
      <c r="H15591">
        <v>15589.5</v>
      </c>
      <c r="I15591">
        <v>0</v>
      </c>
    </row>
    <row r="15592" spans="1:9">
      <c r="A15592" s="7">
        <v>15590.5</v>
      </c>
      <c r="B15592" s="7">
        <v>0</v>
      </c>
      <c r="C15592" s="7"/>
      <c r="D15592" s="7"/>
      <c r="E15592" s="7"/>
      <c r="H15592">
        <v>15590.5</v>
      </c>
      <c r="I15592">
        <v>0</v>
      </c>
    </row>
    <row r="15593" spans="1:9">
      <c r="A15593" s="7">
        <v>15591.5</v>
      </c>
      <c r="B15593" s="7">
        <v>0</v>
      </c>
      <c r="C15593" s="7"/>
      <c r="D15593" s="7"/>
      <c r="E15593" s="7"/>
      <c r="H15593">
        <v>15591.5</v>
      </c>
      <c r="I15593">
        <v>0</v>
      </c>
    </row>
    <row r="15594" spans="1:9">
      <c r="A15594" s="7">
        <v>15592.5</v>
      </c>
      <c r="B15594" s="7">
        <v>0</v>
      </c>
      <c r="C15594" s="7"/>
      <c r="D15594" s="7"/>
      <c r="E15594" s="7"/>
      <c r="H15594">
        <v>15592.5</v>
      </c>
      <c r="I15594">
        <v>0</v>
      </c>
    </row>
    <row r="15595" spans="1:9">
      <c r="A15595" s="7">
        <v>15593.5</v>
      </c>
      <c r="B15595" s="7">
        <v>0</v>
      </c>
      <c r="C15595" s="7"/>
      <c r="D15595" s="7"/>
      <c r="E15595" s="7"/>
      <c r="H15595">
        <v>15593.5</v>
      </c>
      <c r="I15595">
        <v>0</v>
      </c>
    </row>
    <row r="15596" spans="1:9">
      <c r="A15596" s="7">
        <v>15594.5</v>
      </c>
      <c r="B15596" s="7">
        <v>0</v>
      </c>
      <c r="C15596" s="7"/>
      <c r="D15596" s="7"/>
      <c r="E15596" s="7"/>
      <c r="H15596">
        <v>15594.5</v>
      </c>
      <c r="I15596">
        <v>0</v>
      </c>
    </row>
    <row r="15597" spans="1:9">
      <c r="A15597" s="7">
        <v>15595.5</v>
      </c>
      <c r="B15597" s="7">
        <v>0</v>
      </c>
      <c r="C15597" s="7"/>
      <c r="D15597" s="7"/>
      <c r="E15597" s="7"/>
      <c r="H15597">
        <v>15595.5</v>
      </c>
      <c r="I15597">
        <v>0</v>
      </c>
    </row>
    <row r="15598" spans="1:9">
      <c r="A15598" s="7">
        <v>15596.5</v>
      </c>
      <c r="B15598" s="7">
        <v>0</v>
      </c>
      <c r="C15598" s="7"/>
      <c r="D15598" s="7"/>
      <c r="E15598" s="7"/>
      <c r="H15598">
        <v>15596.5</v>
      </c>
      <c r="I15598">
        <v>0</v>
      </c>
    </row>
    <row r="15599" spans="1:9">
      <c r="A15599" s="7">
        <v>15597.5</v>
      </c>
      <c r="B15599" s="7">
        <v>0</v>
      </c>
      <c r="C15599" s="7"/>
      <c r="D15599" s="7"/>
      <c r="E15599" s="7"/>
      <c r="H15599">
        <v>15597.5</v>
      </c>
      <c r="I15599">
        <v>0</v>
      </c>
    </row>
    <row r="15600" spans="1:9">
      <c r="A15600" s="7">
        <v>15598.5</v>
      </c>
      <c r="B15600" s="7">
        <v>0</v>
      </c>
      <c r="C15600" s="7"/>
      <c r="D15600" s="7"/>
      <c r="E15600" s="7"/>
      <c r="H15600">
        <v>15598.5</v>
      </c>
      <c r="I15600">
        <v>0</v>
      </c>
    </row>
    <row r="15601" spans="1:9">
      <c r="A15601" s="7">
        <v>15599.5</v>
      </c>
      <c r="B15601" s="7">
        <v>0</v>
      </c>
      <c r="C15601" s="7"/>
      <c r="D15601" s="7"/>
      <c r="E15601" s="7"/>
      <c r="H15601">
        <v>15599.5</v>
      </c>
      <c r="I15601">
        <v>0</v>
      </c>
    </row>
    <row r="15602" spans="1:9">
      <c r="A15602" s="7">
        <v>15600.5</v>
      </c>
      <c r="B15602" s="7">
        <v>0</v>
      </c>
      <c r="C15602" s="7"/>
      <c r="D15602" s="7"/>
      <c r="E15602" s="7"/>
      <c r="H15602">
        <v>15600.5</v>
      </c>
      <c r="I15602">
        <v>0</v>
      </c>
    </row>
    <row r="15603" spans="1:9">
      <c r="A15603" s="7">
        <v>15601.5</v>
      </c>
      <c r="B15603" s="7">
        <v>0</v>
      </c>
      <c r="C15603" s="7"/>
      <c r="D15603" s="7"/>
      <c r="E15603" s="7"/>
      <c r="H15603">
        <v>15601.5</v>
      </c>
      <c r="I15603">
        <v>0</v>
      </c>
    </row>
    <row r="15604" spans="1:9">
      <c r="A15604" s="7">
        <v>15602.5</v>
      </c>
      <c r="B15604" s="7">
        <v>0</v>
      </c>
      <c r="C15604" s="7"/>
      <c r="D15604" s="7"/>
      <c r="E15604" s="7"/>
      <c r="H15604">
        <v>15602.5</v>
      </c>
      <c r="I15604">
        <v>0</v>
      </c>
    </row>
    <row r="15605" spans="1:9">
      <c r="A15605" s="7">
        <v>15603.5</v>
      </c>
      <c r="B15605" s="7">
        <v>0</v>
      </c>
      <c r="C15605" s="7"/>
      <c r="D15605" s="7"/>
      <c r="E15605" s="7"/>
      <c r="H15605">
        <v>15603.5</v>
      </c>
      <c r="I15605">
        <v>0</v>
      </c>
    </row>
    <row r="15606" spans="1:9">
      <c r="A15606" s="7">
        <v>15604.5</v>
      </c>
      <c r="B15606" s="7">
        <v>0</v>
      </c>
      <c r="C15606" s="7"/>
      <c r="D15606" s="7"/>
      <c r="E15606" s="7"/>
      <c r="H15606">
        <v>15604.5</v>
      </c>
      <c r="I15606">
        <v>0</v>
      </c>
    </row>
    <row r="15607" spans="1:9">
      <c r="A15607" s="7">
        <v>15605.5</v>
      </c>
      <c r="B15607" s="7">
        <v>0</v>
      </c>
      <c r="C15607" s="7"/>
      <c r="D15607" s="7"/>
      <c r="E15607" s="7"/>
      <c r="H15607">
        <v>15605.5</v>
      </c>
      <c r="I15607">
        <v>0</v>
      </c>
    </row>
    <row r="15608" spans="1:9">
      <c r="A15608" s="7">
        <v>15606.5</v>
      </c>
      <c r="B15608" s="7">
        <v>0</v>
      </c>
      <c r="C15608" s="7"/>
      <c r="D15608" s="7"/>
      <c r="E15608" s="7"/>
      <c r="H15608">
        <v>15606.5</v>
      </c>
      <c r="I15608">
        <v>0</v>
      </c>
    </row>
    <row r="15609" spans="1:9">
      <c r="A15609" s="7">
        <v>15607.5</v>
      </c>
      <c r="B15609" s="7">
        <v>0</v>
      </c>
      <c r="C15609" s="7"/>
      <c r="D15609" s="7"/>
      <c r="E15609" s="7"/>
      <c r="H15609">
        <v>15607.5</v>
      </c>
      <c r="I15609">
        <v>0</v>
      </c>
    </row>
    <row r="15610" spans="1:9">
      <c r="A15610" s="7">
        <v>15608.5</v>
      </c>
      <c r="B15610" s="7">
        <v>0</v>
      </c>
      <c r="C15610" s="7"/>
      <c r="D15610" s="7"/>
      <c r="E15610" s="7"/>
      <c r="H15610">
        <v>15608.5</v>
      </c>
      <c r="I15610">
        <v>0</v>
      </c>
    </row>
    <row r="15611" spans="1:9">
      <c r="A15611" s="7">
        <v>15609.5</v>
      </c>
      <c r="B15611" s="7">
        <v>0</v>
      </c>
      <c r="C15611" s="7"/>
      <c r="D15611" s="7"/>
      <c r="E15611" s="7"/>
      <c r="H15611">
        <v>15609.5</v>
      </c>
      <c r="I15611">
        <v>0</v>
      </c>
    </row>
    <row r="15612" spans="1:9">
      <c r="A15612" s="7">
        <v>15610.5</v>
      </c>
      <c r="B15612" s="7">
        <v>0</v>
      </c>
      <c r="C15612" s="7"/>
      <c r="D15612" s="7"/>
      <c r="E15612" s="7"/>
      <c r="H15612">
        <v>15610.5</v>
      </c>
      <c r="I15612">
        <v>0</v>
      </c>
    </row>
    <row r="15613" spans="1:9">
      <c r="A15613" s="7">
        <v>15611.5</v>
      </c>
      <c r="B15613" s="7">
        <v>0</v>
      </c>
      <c r="C15613" s="7"/>
      <c r="D15613" s="7"/>
      <c r="E15613" s="7"/>
      <c r="H15613">
        <v>15611.5</v>
      </c>
      <c r="I15613">
        <v>0</v>
      </c>
    </row>
    <row r="15614" spans="1:9">
      <c r="A15614" s="7">
        <v>15612.5</v>
      </c>
      <c r="B15614" s="7">
        <v>0</v>
      </c>
      <c r="C15614" s="7"/>
      <c r="D15614" s="7"/>
      <c r="E15614" s="7"/>
      <c r="H15614">
        <v>15612.5</v>
      </c>
      <c r="I15614">
        <v>0</v>
      </c>
    </row>
    <row r="15615" spans="1:9">
      <c r="A15615" s="7">
        <v>15613.5</v>
      </c>
      <c r="B15615" s="7">
        <v>0</v>
      </c>
      <c r="C15615" s="7"/>
      <c r="D15615" s="7"/>
      <c r="E15615" s="7"/>
      <c r="H15615">
        <v>15613.5</v>
      </c>
      <c r="I15615">
        <v>0</v>
      </c>
    </row>
    <row r="15616" spans="1:9">
      <c r="A15616" s="7">
        <v>15614.5</v>
      </c>
      <c r="B15616" s="7">
        <v>0</v>
      </c>
      <c r="C15616" s="7"/>
      <c r="D15616" s="7"/>
      <c r="E15616" s="7"/>
      <c r="H15616">
        <v>15614.5</v>
      </c>
      <c r="I15616">
        <v>0</v>
      </c>
    </row>
    <row r="15617" spans="1:9">
      <c r="A15617" s="7">
        <v>15615.5</v>
      </c>
      <c r="B15617" s="7">
        <v>0</v>
      </c>
      <c r="C15617" s="7"/>
      <c r="D15617" s="7"/>
      <c r="E15617" s="7"/>
      <c r="H15617">
        <v>15615.5</v>
      </c>
      <c r="I15617">
        <v>0</v>
      </c>
    </row>
    <row r="15618" spans="1:9">
      <c r="A15618" s="7">
        <v>15616.5</v>
      </c>
      <c r="B15618" s="7">
        <v>0</v>
      </c>
      <c r="C15618" s="7"/>
      <c r="D15618" s="7"/>
      <c r="E15618" s="7"/>
      <c r="H15618">
        <v>15616.5</v>
      </c>
      <c r="I15618">
        <v>0</v>
      </c>
    </row>
    <row r="15619" spans="1:9">
      <c r="A15619" s="7">
        <v>15617.5</v>
      </c>
      <c r="B15619" s="7">
        <v>0</v>
      </c>
      <c r="C15619" s="7"/>
      <c r="D15619" s="7"/>
      <c r="E15619" s="7"/>
      <c r="H15619">
        <v>15617.5</v>
      </c>
      <c r="I15619">
        <v>0</v>
      </c>
    </row>
    <row r="15620" spans="1:9">
      <c r="A15620" s="7">
        <v>15618.5</v>
      </c>
      <c r="B15620" s="7">
        <v>0</v>
      </c>
      <c r="C15620" s="7"/>
      <c r="D15620" s="7"/>
      <c r="E15620" s="7"/>
      <c r="H15620">
        <v>15618.5</v>
      </c>
      <c r="I15620">
        <v>0</v>
      </c>
    </row>
    <row r="15621" spans="1:9">
      <c r="A15621" s="7">
        <v>15619.5</v>
      </c>
      <c r="B15621" s="7">
        <v>0</v>
      </c>
      <c r="C15621" s="7"/>
      <c r="D15621" s="7"/>
      <c r="E15621" s="7"/>
      <c r="H15621">
        <v>15619.5</v>
      </c>
      <c r="I15621">
        <v>0</v>
      </c>
    </row>
    <row r="15622" spans="1:9">
      <c r="A15622" s="7">
        <v>15620.5</v>
      </c>
      <c r="B15622" s="7">
        <v>0</v>
      </c>
      <c r="C15622" s="7"/>
      <c r="D15622" s="7"/>
      <c r="E15622" s="7"/>
      <c r="H15622">
        <v>15620.5</v>
      </c>
      <c r="I15622">
        <v>0</v>
      </c>
    </row>
    <row r="15623" spans="1:9">
      <c r="A15623" s="7">
        <v>15621.5</v>
      </c>
      <c r="B15623" s="7">
        <v>0</v>
      </c>
      <c r="C15623" s="7"/>
      <c r="D15623" s="7"/>
      <c r="E15623" s="7"/>
      <c r="H15623">
        <v>15621.5</v>
      </c>
      <c r="I15623">
        <v>0</v>
      </c>
    </row>
    <row r="15624" spans="1:9">
      <c r="A15624" s="7">
        <v>15622.5</v>
      </c>
      <c r="B15624" s="7">
        <v>0</v>
      </c>
      <c r="C15624" s="7"/>
      <c r="D15624" s="7"/>
      <c r="E15624" s="7"/>
      <c r="H15624">
        <v>15622.5</v>
      </c>
      <c r="I15624">
        <v>0</v>
      </c>
    </row>
    <row r="15625" spans="1:9">
      <c r="A15625" s="7">
        <v>15623.5</v>
      </c>
      <c r="B15625" s="7">
        <v>0</v>
      </c>
      <c r="C15625" s="7"/>
      <c r="D15625" s="7"/>
      <c r="E15625" s="7"/>
      <c r="H15625">
        <v>15623.5</v>
      </c>
      <c r="I15625">
        <v>0</v>
      </c>
    </row>
    <row r="15626" spans="1:9">
      <c r="A15626" s="7">
        <v>15624.5</v>
      </c>
      <c r="B15626" s="7">
        <v>0</v>
      </c>
      <c r="C15626" s="7"/>
      <c r="D15626" s="7"/>
      <c r="E15626" s="7"/>
      <c r="H15626">
        <v>15624.5</v>
      </c>
      <c r="I15626">
        <v>0</v>
      </c>
    </row>
    <row r="15627" spans="1:9">
      <c r="A15627" s="7">
        <v>15625.5</v>
      </c>
      <c r="B15627" s="7">
        <v>0</v>
      </c>
      <c r="C15627" s="7"/>
      <c r="D15627" s="7"/>
      <c r="E15627" s="7"/>
      <c r="H15627">
        <v>15625.5</v>
      </c>
      <c r="I15627">
        <v>0</v>
      </c>
    </row>
    <row r="15628" spans="1:9">
      <c r="A15628" s="7">
        <v>15626.5</v>
      </c>
      <c r="B15628" s="7">
        <v>0</v>
      </c>
      <c r="C15628" s="7"/>
      <c r="D15628" s="7"/>
      <c r="E15628" s="7"/>
      <c r="H15628">
        <v>15626.5</v>
      </c>
      <c r="I15628">
        <v>0</v>
      </c>
    </row>
    <row r="15629" spans="1:9">
      <c r="A15629" s="7">
        <v>15627.5</v>
      </c>
      <c r="B15629" s="7">
        <v>0</v>
      </c>
      <c r="C15629" s="7"/>
      <c r="D15629" s="7"/>
      <c r="E15629" s="7"/>
      <c r="H15629">
        <v>15627.5</v>
      </c>
      <c r="I15629">
        <v>0</v>
      </c>
    </row>
    <row r="15630" spans="1:9">
      <c r="A15630" s="7">
        <v>15628.5</v>
      </c>
      <c r="B15630" s="7">
        <v>0</v>
      </c>
      <c r="C15630" s="7"/>
      <c r="D15630" s="7"/>
      <c r="E15630" s="7"/>
      <c r="H15630">
        <v>15628.5</v>
      </c>
      <c r="I15630">
        <v>0</v>
      </c>
    </row>
    <row r="15631" spans="1:9">
      <c r="A15631" s="7">
        <v>15629.5</v>
      </c>
      <c r="B15631" s="7">
        <v>0</v>
      </c>
      <c r="C15631" s="7"/>
      <c r="D15631" s="7"/>
      <c r="E15631" s="7"/>
      <c r="H15631">
        <v>15629.5</v>
      </c>
      <c r="I15631">
        <v>0</v>
      </c>
    </row>
    <row r="15632" spans="1:9">
      <c r="A15632" s="7">
        <v>15630.5</v>
      </c>
      <c r="B15632" s="7">
        <v>0</v>
      </c>
      <c r="C15632" s="7"/>
      <c r="D15632" s="7"/>
      <c r="E15632" s="7"/>
      <c r="H15632">
        <v>15630.5</v>
      </c>
      <c r="I15632">
        <v>0</v>
      </c>
    </row>
    <row r="15633" spans="1:9">
      <c r="A15633" s="7">
        <v>15631.5</v>
      </c>
      <c r="B15633" s="7">
        <v>0</v>
      </c>
      <c r="C15633" s="7"/>
      <c r="D15633" s="7"/>
      <c r="E15633" s="7"/>
      <c r="H15633">
        <v>15631.5</v>
      </c>
      <c r="I15633">
        <v>0</v>
      </c>
    </row>
    <row r="15634" spans="1:9">
      <c r="A15634" s="7">
        <v>15632.5</v>
      </c>
      <c r="B15634" s="7">
        <v>0</v>
      </c>
      <c r="C15634" s="7"/>
      <c r="D15634" s="7"/>
      <c r="E15634" s="7"/>
      <c r="H15634">
        <v>15632.5</v>
      </c>
      <c r="I15634">
        <v>0</v>
      </c>
    </row>
    <row r="15635" spans="1:9">
      <c r="A15635" s="7">
        <v>15633.5</v>
      </c>
      <c r="B15635" s="7">
        <v>0</v>
      </c>
      <c r="C15635" s="7"/>
      <c r="D15635" s="7"/>
      <c r="E15635" s="7"/>
      <c r="H15635">
        <v>15633.5</v>
      </c>
      <c r="I15635">
        <v>0</v>
      </c>
    </row>
    <row r="15636" spans="1:9">
      <c r="A15636" s="7">
        <v>15634.5</v>
      </c>
      <c r="B15636" s="7">
        <v>0</v>
      </c>
      <c r="C15636" s="7"/>
      <c r="D15636" s="7"/>
      <c r="E15636" s="7"/>
      <c r="H15636">
        <v>15634.5</v>
      </c>
      <c r="I15636">
        <v>0</v>
      </c>
    </row>
    <row r="15637" spans="1:9">
      <c r="A15637" s="7">
        <v>15635.5</v>
      </c>
      <c r="B15637" s="7">
        <v>0</v>
      </c>
      <c r="C15637" s="7"/>
      <c r="D15637" s="7"/>
      <c r="E15637" s="7"/>
      <c r="H15637">
        <v>15635.5</v>
      </c>
      <c r="I15637">
        <v>0</v>
      </c>
    </row>
    <row r="15638" spans="1:9">
      <c r="A15638" s="7">
        <v>15636.5</v>
      </c>
      <c r="B15638" s="7">
        <v>0</v>
      </c>
      <c r="C15638" s="7"/>
      <c r="D15638" s="7"/>
      <c r="E15638" s="7"/>
      <c r="H15638">
        <v>15636.5</v>
      </c>
      <c r="I15638">
        <v>0</v>
      </c>
    </row>
    <row r="15639" spans="1:9">
      <c r="A15639" s="7">
        <v>15637.5</v>
      </c>
      <c r="B15639" s="7">
        <v>0</v>
      </c>
      <c r="C15639" s="7"/>
      <c r="D15639" s="7"/>
      <c r="E15639" s="7"/>
      <c r="H15639">
        <v>15637.5</v>
      </c>
      <c r="I15639">
        <v>0</v>
      </c>
    </row>
    <row r="15640" spans="1:9">
      <c r="A15640" s="7">
        <v>15638.5</v>
      </c>
      <c r="B15640" s="7">
        <v>0</v>
      </c>
      <c r="C15640" s="7"/>
      <c r="D15640" s="7"/>
      <c r="E15640" s="7"/>
      <c r="H15640">
        <v>15638.5</v>
      </c>
      <c r="I15640">
        <v>0</v>
      </c>
    </row>
    <row r="15641" spans="1:9">
      <c r="A15641" s="7">
        <v>15639.5</v>
      </c>
      <c r="B15641" s="7">
        <v>0</v>
      </c>
      <c r="C15641" s="7"/>
      <c r="D15641" s="7"/>
      <c r="E15641" s="7"/>
      <c r="H15641">
        <v>15639.5</v>
      </c>
      <c r="I15641">
        <v>0</v>
      </c>
    </row>
    <row r="15642" spans="1:9">
      <c r="A15642" s="7">
        <v>15640.5</v>
      </c>
      <c r="B15642" s="7">
        <v>0</v>
      </c>
      <c r="C15642" s="7"/>
      <c r="D15642" s="7"/>
      <c r="E15642" s="7"/>
      <c r="H15642">
        <v>15640.5</v>
      </c>
      <c r="I15642">
        <v>0</v>
      </c>
    </row>
    <row r="15643" spans="1:9">
      <c r="A15643" s="7">
        <v>15641.5</v>
      </c>
      <c r="B15643" s="7">
        <v>0</v>
      </c>
      <c r="C15643" s="7"/>
      <c r="D15643" s="7"/>
      <c r="E15643" s="7"/>
      <c r="H15643">
        <v>15641.5</v>
      </c>
      <c r="I15643">
        <v>0</v>
      </c>
    </row>
    <row r="15644" spans="1:9">
      <c r="A15644" s="7">
        <v>15642.5</v>
      </c>
      <c r="B15644" s="7">
        <v>0</v>
      </c>
      <c r="C15644" s="7"/>
      <c r="D15644" s="7"/>
      <c r="E15644" s="7"/>
      <c r="H15644">
        <v>15642.5</v>
      </c>
      <c r="I15644">
        <v>0</v>
      </c>
    </row>
    <row r="15645" spans="1:9">
      <c r="A15645" s="7">
        <v>15643.5</v>
      </c>
      <c r="B15645" s="7">
        <v>0</v>
      </c>
      <c r="C15645" s="7"/>
      <c r="D15645" s="7"/>
      <c r="E15645" s="7"/>
      <c r="H15645">
        <v>15643.5</v>
      </c>
      <c r="I15645">
        <v>0</v>
      </c>
    </row>
    <row r="15646" spans="1:9">
      <c r="A15646" s="7">
        <v>15644.5</v>
      </c>
      <c r="B15646" s="7">
        <v>0</v>
      </c>
      <c r="C15646" s="7"/>
      <c r="D15646" s="7"/>
      <c r="E15646" s="7"/>
      <c r="H15646">
        <v>15644.5</v>
      </c>
      <c r="I15646">
        <v>0</v>
      </c>
    </row>
    <row r="15647" spans="1:9">
      <c r="A15647" s="7">
        <v>15645.5</v>
      </c>
      <c r="B15647" s="7">
        <v>0</v>
      </c>
      <c r="C15647" s="7"/>
      <c r="D15647" s="7"/>
      <c r="E15647" s="7"/>
      <c r="H15647">
        <v>15645.5</v>
      </c>
      <c r="I15647">
        <v>0</v>
      </c>
    </row>
    <row r="15648" spans="1:9">
      <c r="A15648" s="7">
        <v>15646.5</v>
      </c>
      <c r="B15648" s="7">
        <v>0</v>
      </c>
      <c r="C15648" s="7"/>
      <c r="D15648" s="7"/>
      <c r="E15648" s="7"/>
      <c r="H15648">
        <v>15646.5</v>
      </c>
      <c r="I15648">
        <v>0</v>
      </c>
    </row>
    <row r="15649" spans="1:9">
      <c r="A15649" s="7">
        <v>15647.5</v>
      </c>
      <c r="B15649" s="7">
        <v>0</v>
      </c>
      <c r="C15649" s="7"/>
      <c r="D15649" s="7"/>
      <c r="E15649" s="7"/>
      <c r="H15649">
        <v>15647.5</v>
      </c>
      <c r="I15649">
        <v>0</v>
      </c>
    </row>
    <row r="15650" spans="1:9">
      <c r="A15650" s="7">
        <v>15648.5</v>
      </c>
      <c r="B15650" s="7">
        <v>0</v>
      </c>
      <c r="C15650" s="7"/>
      <c r="D15650" s="7"/>
      <c r="E15650" s="7"/>
      <c r="H15650">
        <v>15648.5</v>
      </c>
      <c r="I15650">
        <v>0</v>
      </c>
    </row>
    <row r="15651" spans="1:9">
      <c r="A15651" s="7">
        <v>15649.5</v>
      </c>
      <c r="B15651" s="7">
        <v>0</v>
      </c>
      <c r="C15651" s="7"/>
      <c r="D15651" s="7"/>
      <c r="E15651" s="7"/>
      <c r="H15651">
        <v>15649.5</v>
      </c>
      <c r="I15651">
        <v>0</v>
      </c>
    </row>
    <row r="15652" spans="1:9">
      <c r="A15652" s="7">
        <v>15650.5</v>
      </c>
      <c r="B15652" s="7">
        <v>0</v>
      </c>
      <c r="C15652" s="7"/>
      <c r="D15652" s="7"/>
      <c r="E15652" s="7"/>
      <c r="H15652">
        <v>15650.5</v>
      </c>
      <c r="I15652">
        <v>0</v>
      </c>
    </row>
    <row r="15653" spans="1:9">
      <c r="A15653" s="7">
        <v>15651.5</v>
      </c>
      <c r="B15653" s="7">
        <v>0</v>
      </c>
      <c r="C15653" s="7"/>
      <c r="D15653" s="7"/>
      <c r="E15653" s="7"/>
      <c r="H15653">
        <v>15651.5</v>
      </c>
      <c r="I15653">
        <v>0</v>
      </c>
    </row>
    <row r="15654" spans="1:9">
      <c r="A15654" s="7">
        <v>15652.5</v>
      </c>
      <c r="B15654" s="7">
        <v>0</v>
      </c>
      <c r="C15654" s="7"/>
      <c r="D15654" s="7"/>
      <c r="E15654" s="7"/>
      <c r="H15654">
        <v>15652.5</v>
      </c>
      <c r="I15654">
        <v>0</v>
      </c>
    </row>
    <row r="15655" spans="1:9">
      <c r="A15655" s="7">
        <v>15653.5</v>
      </c>
      <c r="B15655" s="7">
        <v>0</v>
      </c>
      <c r="C15655" s="7"/>
      <c r="D15655" s="7"/>
      <c r="E15655" s="7"/>
      <c r="H15655">
        <v>15653.5</v>
      </c>
      <c r="I15655">
        <v>0</v>
      </c>
    </row>
    <row r="15656" spans="1:9">
      <c r="A15656" s="7">
        <v>15654.5</v>
      </c>
      <c r="B15656" s="7">
        <v>0</v>
      </c>
      <c r="C15656" s="7"/>
      <c r="D15656" s="7"/>
      <c r="E15656" s="7"/>
      <c r="H15656">
        <v>15654.5</v>
      </c>
      <c r="I15656">
        <v>0</v>
      </c>
    </row>
    <row r="15657" spans="1:9">
      <c r="A15657" s="7">
        <v>15655.5</v>
      </c>
      <c r="B15657" s="7">
        <v>0</v>
      </c>
      <c r="C15657" s="7"/>
      <c r="D15657" s="7"/>
      <c r="E15657" s="7"/>
      <c r="H15657">
        <v>15655.5</v>
      </c>
      <c r="I15657">
        <v>0</v>
      </c>
    </row>
    <row r="15658" spans="1:9">
      <c r="A15658" s="7">
        <v>15656.5</v>
      </c>
      <c r="B15658" s="7">
        <v>0</v>
      </c>
      <c r="C15658" s="7"/>
      <c r="D15658" s="7"/>
      <c r="E15658" s="7"/>
      <c r="H15658">
        <v>15656.5</v>
      </c>
      <c r="I15658">
        <v>0</v>
      </c>
    </row>
    <row r="15659" spans="1:9">
      <c r="A15659" s="7">
        <v>15657.5</v>
      </c>
      <c r="B15659" s="7">
        <v>0</v>
      </c>
      <c r="C15659" s="7"/>
      <c r="D15659" s="7"/>
      <c r="E15659" s="7"/>
      <c r="H15659">
        <v>15657.5</v>
      </c>
      <c r="I15659">
        <v>0</v>
      </c>
    </row>
    <row r="15660" spans="1:9">
      <c r="A15660" s="7">
        <v>15658.5</v>
      </c>
      <c r="B15660" s="7">
        <v>0</v>
      </c>
      <c r="C15660" s="7"/>
      <c r="D15660" s="7"/>
      <c r="E15660" s="7"/>
      <c r="H15660">
        <v>15658.5</v>
      </c>
      <c r="I15660">
        <v>0</v>
      </c>
    </row>
    <row r="15661" spans="1:9">
      <c r="A15661" s="7">
        <v>15659.5</v>
      </c>
      <c r="B15661" s="7">
        <v>0</v>
      </c>
      <c r="C15661" s="7"/>
      <c r="D15661" s="7"/>
      <c r="E15661" s="7"/>
      <c r="H15661">
        <v>15659.5</v>
      </c>
      <c r="I15661">
        <v>0</v>
      </c>
    </row>
    <row r="15662" spans="1:9">
      <c r="A15662" s="7">
        <v>15660.5</v>
      </c>
      <c r="B15662" s="7">
        <v>0</v>
      </c>
      <c r="C15662" s="7"/>
      <c r="D15662" s="7"/>
      <c r="E15662" s="7"/>
      <c r="H15662">
        <v>15660.5</v>
      </c>
      <c r="I15662">
        <v>0</v>
      </c>
    </row>
    <row r="15663" spans="1:9">
      <c r="A15663" s="7">
        <v>15661.5</v>
      </c>
      <c r="B15663" s="7">
        <v>0</v>
      </c>
      <c r="C15663" s="7"/>
      <c r="D15663" s="7"/>
      <c r="E15663" s="7"/>
      <c r="H15663">
        <v>15661.5</v>
      </c>
      <c r="I15663">
        <v>0</v>
      </c>
    </row>
    <row r="15664" spans="1:9">
      <c r="A15664" s="7">
        <v>15662.5</v>
      </c>
      <c r="B15664" s="7">
        <v>0</v>
      </c>
      <c r="C15664" s="7"/>
      <c r="D15664" s="7"/>
      <c r="E15664" s="7"/>
      <c r="H15664">
        <v>15662.5</v>
      </c>
      <c r="I15664">
        <v>0</v>
      </c>
    </row>
    <row r="15665" spans="1:9">
      <c r="A15665" s="7">
        <v>15663.5</v>
      </c>
      <c r="B15665" s="7">
        <v>0</v>
      </c>
      <c r="C15665" s="7"/>
      <c r="D15665" s="7"/>
      <c r="E15665" s="7"/>
      <c r="H15665">
        <v>15663.5</v>
      </c>
      <c r="I15665">
        <v>0</v>
      </c>
    </row>
    <row r="15666" spans="1:9">
      <c r="A15666" s="7">
        <v>15664.5</v>
      </c>
      <c r="B15666" s="7">
        <v>0</v>
      </c>
      <c r="C15666" s="7"/>
      <c r="D15666" s="7"/>
      <c r="E15666" s="7"/>
      <c r="H15666">
        <v>15664.5</v>
      </c>
      <c r="I15666">
        <v>0</v>
      </c>
    </row>
    <row r="15667" spans="1:9">
      <c r="A15667" s="7">
        <v>15665.5</v>
      </c>
      <c r="B15667" s="7">
        <v>0</v>
      </c>
      <c r="C15667" s="7"/>
      <c r="D15667" s="7"/>
      <c r="E15667" s="7"/>
      <c r="H15667">
        <v>15665.5</v>
      </c>
      <c r="I15667">
        <v>0</v>
      </c>
    </row>
    <row r="15668" spans="1:9">
      <c r="A15668" s="7">
        <v>15666.5</v>
      </c>
      <c r="B15668" s="7">
        <v>0</v>
      </c>
      <c r="C15668" s="7"/>
      <c r="D15668" s="7"/>
      <c r="E15668" s="7"/>
      <c r="H15668">
        <v>15666.5</v>
      </c>
      <c r="I15668">
        <v>0</v>
      </c>
    </row>
    <row r="15669" spans="1:9">
      <c r="A15669" s="7">
        <v>15667.5</v>
      </c>
      <c r="B15669" s="7">
        <v>0</v>
      </c>
      <c r="C15669" s="7"/>
      <c r="D15669" s="7"/>
      <c r="E15669" s="7"/>
      <c r="H15669">
        <v>15667.5</v>
      </c>
      <c r="I15669">
        <v>0</v>
      </c>
    </row>
    <row r="15670" spans="1:9">
      <c r="A15670" s="7">
        <v>15668.5</v>
      </c>
      <c r="B15670" s="7">
        <v>0</v>
      </c>
      <c r="C15670" s="7"/>
      <c r="D15670" s="7"/>
      <c r="E15670" s="7"/>
      <c r="H15670">
        <v>15668.5</v>
      </c>
      <c r="I15670">
        <v>0</v>
      </c>
    </row>
    <row r="15671" spans="1:9">
      <c r="A15671" s="7">
        <v>15669.5</v>
      </c>
      <c r="B15671" s="7">
        <v>0</v>
      </c>
      <c r="C15671" s="7"/>
      <c r="D15671" s="7"/>
      <c r="E15671" s="7"/>
      <c r="H15671">
        <v>15669.5</v>
      </c>
      <c r="I15671">
        <v>0</v>
      </c>
    </row>
    <row r="15672" spans="1:9">
      <c r="A15672" s="7">
        <v>15670.5</v>
      </c>
      <c r="B15672" s="7">
        <v>0</v>
      </c>
      <c r="C15672" s="7"/>
      <c r="D15672" s="7"/>
      <c r="E15672" s="7"/>
      <c r="H15672">
        <v>15670.5</v>
      </c>
      <c r="I15672">
        <v>0</v>
      </c>
    </row>
    <row r="15673" spans="1:9">
      <c r="A15673" s="7">
        <v>15671.5</v>
      </c>
      <c r="B15673" s="7">
        <v>0</v>
      </c>
      <c r="C15673" s="7"/>
      <c r="D15673" s="7"/>
      <c r="E15673" s="7"/>
      <c r="H15673">
        <v>15671.5</v>
      </c>
      <c r="I15673">
        <v>0</v>
      </c>
    </row>
    <row r="15674" spans="1:9">
      <c r="A15674" s="7">
        <v>15672.5</v>
      </c>
      <c r="B15674" s="7">
        <v>0</v>
      </c>
      <c r="C15674" s="7"/>
      <c r="D15674" s="7"/>
      <c r="E15674" s="7"/>
      <c r="H15674">
        <v>15672.5</v>
      </c>
      <c r="I15674">
        <v>0</v>
      </c>
    </row>
    <row r="15675" spans="1:9">
      <c r="A15675" s="7">
        <v>15673.5</v>
      </c>
      <c r="B15675" s="7">
        <v>0</v>
      </c>
      <c r="C15675" s="7"/>
      <c r="D15675" s="7"/>
      <c r="E15675" s="7"/>
      <c r="H15675">
        <v>15673.5</v>
      </c>
      <c r="I15675">
        <v>0</v>
      </c>
    </row>
    <row r="15676" spans="1:9">
      <c r="A15676" s="7">
        <v>15674.5</v>
      </c>
      <c r="B15676" s="7">
        <v>0</v>
      </c>
      <c r="C15676" s="7"/>
      <c r="D15676" s="7"/>
      <c r="E15676" s="7"/>
      <c r="H15676">
        <v>15674.5</v>
      </c>
      <c r="I15676">
        <v>0</v>
      </c>
    </row>
    <row r="15677" spans="1:9">
      <c r="A15677" s="7">
        <v>15675.5</v>
      </c>
      <c r="B15677" s="7">
        <v>0</v>
      </c>
      <c r="C15677" s="7"/>
      <c r="D15677" s="7"/>
      <c r="E15677" s="7"/>
      <c r="H15677">
        <v>15675.5</v>
      </c>
      <c r="I15677">
        <v>0</v>
      </c>
    </row>
    <row r="15678" spans="1:9">
      <c r="A15678" s="7">
        <v>15676.5</v>
      </c>
      <c r="B15678" s="7">
        <v>0</v>
      </c>
      <c r="C15678" s="7"/>
      <c r="D15678" s="7"/>
      <c r="E15678" s="7"/>
      <c r="H15678">
        <v>15676.5</v>
      </c>
      <c r="I15678">
        <v>0</v>
      </c>
    </row>
    <row r="15679" spans="1:9">
      <c r="A15679" s="7">
        <v>15677.5</v>
      </c>
      <c r="B15679" s="7">
        <v>0</v>
      </c>
      <c r="C15679" s="7"/>
      <c r="D15679" s="7"/>
      <c r="E15679" s="7"/>
      <c r="H15679">
        <v>15677.5</v>
      </c>
      <c r="I15679">
        <v>0</v>
      </c>
    </row>
    <row r="15680" spans="1:9">
      <c r="A15680" s="7">
        <v>15678.5</v>
      </c>
      <c r="B15680" s="7">
        <v>0</v>
      </c>
      <c r="C15680" s="7"/>
      <c r="D15680" s="7"/>
      <c r="E15680" s="7"/>
      <c r="H15680">
        <v>15678.5</v>
      </c>
      <c r="I15680">
        <v>0</v>
      </c>
    </row>
    <row r="15681" spans="1:9">
      <c r="A15681" s="7">
        <v>15679.5</v>
      </c>
      <c r="B15681" s="7">
        <v>0</v>
      </c>
      <c r="C15681" s="7"/>
      <c r="D15681" s="7"/>
      <c r="E15681" s="7"/>
      <c r="H15681">
        <v>15679.5</v>
      </c>
      <c r="I15681">
        <v>0</v>
      </c>
    </row>
    <row r="15682" spans="1:9">
      <c r="A15682" s="7">
        <v>15680.5</v>
      </c>
      <c r="B15682" s="7">
        <v>0</v>
      </c>
      <c r="C15682" s="7"/>
      <c r="D15682" s="7"/>
      <c r="E15682" s="7"/>
      <c r="H15682">
        <v>15680.5</v>
      </c>
      <c r="I15682">
        <v>0</v>
      </c>
    </row>
    <row r="15683" spans="1:9">
      <c r="A15683" s="7">
        <v>15681.5</v>
      </c>
      <c r="B15683" s="7">
        <v>0</v>
      </c>
      <c r="C15683" s="7"/>
      <c r="D15683" s="7"/>
      <c r="E15683" s="7"/>
      <c r="H15683">
        <v>15681.5</v>
      </c>
      <c r="I15683">
        <v>0</v>
      </c>
    </row>
    <row r="15684" spans="1:9">
      <c r="A15684" s="7">
        <v>15682.5</v>
      </c>
      <c r="B15684" s="7">
        <v>0</v>
      </c>
      <c r="C15684" s="7"/>
      <c r="D15684" s="7"/>
      <c r="E15684" s="7"/>
      <c r="H15684">
        <v>15682.5</v>
      </c>
      <c r="I15684">
        <v>0</v>
      </c>
    </row>
    <row r="15685" spans="1:9">
      <c r="A15685" s="7">
        <v>15683.5</v>
      </c>
      <c r="B15685" s="7">
        <v>0</v>
      </c>
      <c r="C15685" s="7"/>
      <c r="D15685" s="7"/>
      <c r="E15685" s="7"/>
      <c r="H15685">
        <v>15683.5</v>
      </c>
      <c r="I15685">
        <v>0</v>
      </c>
    </row>
    <row r="15686" spans="1:9">
      <c r="A15686" s="7">
        <v>15684.5</v>
      </c>
      <c r="B15686" s="7">
        <v>0</v>
      </c>
      <c r="C15686" s="7"/>
      <c r="D15686" s="7"/>
      <c r="E15686" s="7"/>
      <c r="H15686">
        <v>15684.5</v>
      </c>
      <c r="I15686">
        <v>0</v>
      </c>
    </row>
    <row r="15687" spans="1:9">
      <c r="A15687" s="7">
        <v>15685.5</v>
      </c>
      <c r="B15687" s="7">
        <v>0</v>
      </c>
      <c r="C15687" s="7"/>
      <c r="D15687" s="7"/>
      <c r="E15687" s="7"/>
      <c r="H15687">
        <v>15685.5</v>
      </c>
      <c r="I15687">
        <v>0</v>
      </c>
    </row>
    <row r="15688" spans="1:9">
      <c r="A15688" s="7">
        <v>15686.5</v>
      </c>
      <c r="B15688" s="7">
        <v>0</v>
      </c>
      <c r="C15688" s="7"/>
      <c r="D15688" s="7"/>
      <c r="E15688" s="7"/>
      <c r="H15688">
        <v>15686.5</v>
      </c>
      <c r="I15688">
        <v>0</v>
      </c>
    </row>
    <row r="15689" spans="1:9">
      <c r="A15689" s="7">
        <v>15687.5</v>
      </c>
      <c r="B15689" s="7">
        <v>0</v>
      </c>
      <c r="C15689" s="7"/>
      <c r="D15689" s="7"/>
      <c r="E15689" s="7"/>
      <c r="H15689">
        <v>15687.5</v>
      </c>
      <c r="I15689">
        <v>0</v>
      </c>
    </row>
    <row r="15690" spans="1:9">
      <c r="A15690" s="7">
        <v>15688.5</v>
      </c>
      <c r="B15690" s="7">
        <v>0</v>
      </c>
      <c r="C15690" s="7"/>
      <c r="D15690" s="7"/>
      <c r="E15690" s="7"/>
      <c r="H15690">
        <v>15688.5</v>
      </c>
      <c r="I15690">
        <v>0</v>
      </c>
    </row>
    <row r="15691" spans="1:9">
      <c r="A15691" s="7">
        <v>15689.5</v>
      </c>
      <c r="B15691" s="7">
        <v>0</v>
      </c>
      <c r="C15691" s="7"/>
      <c r="D15691" s="7"/>
      <c r="E15691" s="7"/>
      <c r="H15691">
        <v>15689.5</v>
      </c>
      <c r="I15691">
        <v>0</v>
      </c>
    </row>
    <row r="15692" spans="1:9">
      <c r="A15692" s="7">
        <v>15690.5</v>
      </c>
      <c r="B15692" s="7">
        <v>0</v>
      </c>
      <c r="C15692" s="7"/>
      <c r="D15692" s="7"/>
      <c r="E15692" s="7"/>
      <c r="H15692">
        <v>15690.5</v>
      </c>
      <c r="I15692">
        <v>0</v>
      </c>
    </row>
    <row r="15693" spans="1:9">
      <c r="A15693" s="7">
        <v>15691.5</v>
      </c>
      <c r="B15693" s="7">
        <v>0</v>
      </c>
      <c r="C15693" s="7"/>
      <c r="D15693" s="7"/>
      <c r="E15693" s="7"/>
      <c r="H15693">
        <v>15691.5</v>
      </c>
      <c r="I15693">
        <v>0</v>
      </c>
    </row>
    <row r="15694" spans="1:9">
      <c r="A15694" s="7">
        <v>15692.5</v>
      </c>
      <c r="B15694" s="7">
        <v>0</v>
      </c>
      <c r="C15694" s="7"/>
      <c r="D15694" s="7"/>
      <c r="E15694" s="7"/>
      <c r="H15694">
        <v>15692.5</v>
      </c>
      <c r="I15694">
        <v>0</v>
      </c>
    </row>
    <row r="15695" spans="1:9">
      <c r="A15695" s="7">
        <v>15693.5</v>
      </c>
      <c r="B15695" s="7">
        <v>0</v>
      </c>
      <c r="C15695" s="7"/>
      <c r="D15695" s="7"/>
      <c r="E15695" s="7"/>
      <c r="H15695">
        <v>15693.5</v>
      </c>
      <c r="I15695">
        <v>0</v>
      </c>
    </row>
    <row r="15696" spans="1:9">
      <c r="A15696" s="7">
        <v>15694.5</v>
      </c>
      <c r="B15696" s="7">
        <v>0</v>
      </c>
      <c r="C15696" s="7"/>
      <c r="D15696" s="7"/>
      <c r="E15696" s="7"/>
      <c r="H15696">
        <v>15694.5</v>
      </c>
      <c r="I15696">
        <v>0</v>
      </c>
    </row>
    <row r="15697" spans="1:9">
      <c r="A15697" s="7">
        <v>15695.5</v>
      </c>
      <c r="B15697" s="7">
        <v>0</v>
      </c>
      <c r="C15697" s="7"/>
      <c r="D15697" s="7"/>
      <c r="E15697" s="7"/>
      <c r="H15697">
        <v>15695.5</v>
      </c>
      <c r="I15697">
        <v>0</v>
      </c>
    </row>
    <row r="15698" spans="1:9">
      <c r="A15698" s="7">
        <v>15696.5</v>
      </c>
      <c r="B15698" s="7">
        <v>0</v>
      </c>
      <c r="C15698" s="7"/>
      <c r="D15698" s="7"/>
      <c r="E15698" s="7"/>
      <c r="H15698">
        <v>15696.5</v>
      </c>
      <c r="I15698">
        <v>0</v>
      </c>
    </row>
    <row r="15699" spans="1:9">
      <c r="A15699" s="7">
        <v>15697.5</v>
      </c>
      <c r="B15699" s="7">
        <v>0</v>
      </c>
      <c r="C15699" s="7"/>
      <c r="D15699" s="7"/>
      <c r="E15699" s="7"/>
      <c r="H15699">
        <v>15697.5</v>
      </c>
      <c r="I15699">
        <v>0</v>
      </c>
    </row>
    <row r="15700" spans="1:9">
      <c r="A15700" s="7">
        <v>15698.5</v>
      </c>
      <c r="B15700" s="7">
        <v>0</v>
      </c>
      <c r="C15700" s="7"/>
      <c r="D15700" s="7"/>
      <c r="E15700" s="7"/>
      <c r="H15700">
        <v>15698.5</v>
      </c>
      <c r="I15700">
        <v>0</v>
      </c>
    </row>
    <row r="15701" spans="1:9">
      <c r="A15701" s="7">
        <v>15699.5</v>
      </c>
      <c r="B15701" s="7">
        <v>0</v>
      </c>
      <c r="C15701" s="7"/>
      <c r="D15701" s="7"/>
      <c r="E15701" s="7"/>
      <c r="H15701">
        <v>15699.5</v>
      </c>
      <c r="I15701">
        <v>0</v>
      </c>
    </row>
    <row r="15702" spans="1:9">
      <c r="A15702" s="7">
        <v>15700.5</v>
      </c>
      <c r="B15702" s="7">
        <v>0</v>
      </c>
      <c r="C15702" s="7"/>
      <c r="D15702" s="7"/>
      <c r="E15702" s="7"/>
      <c r="H15702">
        <v>15700.5</v>
      </c>
      <c r="I15702">
        <v>0</v>
      </c>
    </row>
    <row r="15703" spans="1:9">
      <c r="A15703" s="7">
        <v>15701.5</v>
      </c>
      <c r="B15703" s="7">
        <v>0</v>
      </c>
      <c r="C15703" s="7"/>
      <c r="D15703" s="7"/>
      <c r="E15703" s="7"/>
      <c r="H15703">
        <v>15701.5</v>
      </c>
      <c r="I15703">
        <v>0</v>
      </c>
    </row>
    <row r="15704" spans="1:9">
      <c r="A15704" s="7">
        <v>15702.5</v>
      </c>
      <c r="B15704" s="7">
        <v>0</v>
      </c>
      <c r="C15704" s="7"/>
      <c r="D15704" s="7"/>
      <c r="E15704" s="7"/>
      <c r="H15704">
        <v>15702.5</v>
      </c>
      <c r="I15704">
        <v>0</v>
      </c>
    </row>
    <row r="15705" spans="1:9">
      <c r="A15705" s="7">
        <v>15703.5</v>
      </c>
      <c r="B15705" s="7">
        <v>0</v>
      </c>
      <c r="C15705" s="7"/>
      <c r="D15705" s="7"/>
      <c r="E15705" s="7"/>
      <c r="H15705">
        <v>15703.5</v>
      </c>
      <c r="I15705">
        <v>0</v>
      </c>
    </row>
    <row r="15706" spans="1:9">
      <c r="A15706" s="7">
        <v>15704.5</v>
      </c>
      <c r="B15706" s="7">
        <v>0</v>
      </c>
      <c r="C15706" s="7"/>
      <c r="D15706" s="7"/>
      <c r="E15706" s="7"/>
      <c r="H15706">
        <v>15704.5</v>
      </c>
      <c r="I15706">
        <v>0</v>
      </c>
    </row>
    <row r="15707" spans="1:9">
      <c r="A15707" s="7">
        <v>15705.5</v>
      </c>
      <c r="B15707" s="7">
        <v>0</v>
      </c>
      <c r="C15707" s="7"/>
      <c r="D15707" s="7"/>
      <c r="E15707" s="7"/>
      <c r="H15707">
        <v>15705.5</v>
      </c>
      <c r="I15707">
        <v>0</v>
      </c>
    </row>
    <row r="15708" spans="1:9">
      <c r="A15708" s="7">
        <v>15706.5</v>
      </c>
      <c r="B15708" s="7">
        <v>0</v>
      </c>
      <c r="C15708" s="7"/>
      <c r="D15708" s="7"/>
      <c r="E15708" s="7"/>
      <c r="H15708">
        <v>15706.5</v>
      </c>
      <c r="I15708">
        <v>0</v>
      </c>
    </row>
    <row r="15709" spans="1:9">
      <c r="A15709" s="7">
        <v>15707.5</v>
      </c>
      <c r="B15709" s="7">
        <v>0</v>
      </c>
      <c r="C15709" s="7"/>
      <c r="D15709" s="7"/>
      <c r="E15709" s="7"/>
      <c r="H15709">
        <v>15707.5</v>
      </c>
      <c r="I15709">
        <v>0</v>
      </c>
    </row>
    <row r="15710" spans="1:9">
      <c r="A15710" s="7">
        <v>15708.5</v>
      </c>
      <c r="B15710" s="7">
        <v>0</v>
      </c>
      <c r="C15710" s="7"/>
      <c r="D15710" s="7"/>
      <c r="E15710" s="7"/>
      <c r="H15710">
        <v>15708.5</v>
      </c>
      <c r="I15710">
        <v>0</v>
      </c>
    </row>
    <row r="15711" spans="1:9">
      <c r="A15711" s="7">
        <v>15709.5</v>
      </c>
      <c r="B15711" s="7">
        <v>0</v>
      </c>
      <c r="C15711" s="7"/>
      <c r="D15711" s="7"/>
      <c r="E15711" s="7"/>
      <c r="H15711">
        <v>15709.5</v>
      </c>
      <c r="I15711">
        <v>0</v>
      </c>
    </row>
    <row r="15712" spans="1:9">
      <c r="A15712" s="7">
        <v>15710.5</v>
      </c>
      <c r="B15712" s="7">
        <v>0</v>
      </c>
      <c r="C15712" s="7"/>
      <c r="D15712" s="7"/>
      <c r="E15712" s="7"/>
      <c r="H15712">
        <v>15710.5</v>
      </c>
      <c r="I15712">
        <v>0</v>
      </c>
    </row>
    <row r="15713" spans="1:9">
      <c r="A15713" s="7">
        <v>15711.5</v>
      </c>
      <c r="B15713" s="7">
        <v>0</v>
      </c>
      <c r="C15713" s="7"/>
      <c r="D15713" s="7"/>
      <c r="E15713" s="7"/>
      <c r="H15713">
        <v>15711.5</v>
      </c>
      <c r="I15713">
        <v>0</v>
      </c>
    </row>
    <row r="15714" spans="1:9">
      <c r="A15714" s="7">
        <v>15712.5</v>
      </c>
      <c r="B15714" s="7">
        <v>0</v>
      </c>
      <c r="C15714" s="7"/>
      <c r="D15714" s="7"/>
      <c r="E15714" s="7"/>
      <c r="H15714">
        <v>15712.5</v>
      </c>
      <c r="I15714">
        <v>0</v>
      </c>
    </row>
    <row r="15715" spans="1:9">
      <c r="A15715" s="7">
        <v>15713.5</v>
      </c>
      <c r="B15715" s="7">
        <v>0</v>
      </c>
      <c r="C15715" s="7"/>
      <c r="D15715" s="7"/>
      <c r="E15715" s="7"/>
      <c r="H15715">
        <v>15713.5</v>
      </c>
      <c r="I15715">
        <v>0</v>
      </c>
    </row>
    <row r="15716" spans="1:9">
      <c r="A15716" s="7">
        <v>15714.5</v>
      </c>
      <c r="B15716" s="7">
        <v>0</v>
      </c>
      <c r="C15716" s="7"/>
      <c r="D15716" s="7"/>
      <c r="E15716" s="7"/>
      <c r="H15716">
        <v>15714.5</v>
      </c>
      <c r="I15716">
        <v>0</v>
      </c>
    </row>
    <row r="15717" spans="1:9">
      <c r="A15717" s="7">
        <v>15715.5</v>
      </c>
      <c r="B15717" s="7">
        <v>0</v>
      </c>
      <c r="C15717" s="7"/>
      <c r="D15717" s="7"/>
      <c r="E15717" s="7"/>
      <c r="H15717">
        <v>15715.5</v>
      </c>
      <c r="I15717">
        <v>0</v>
      </c>
    </row>
    <row r="15718" spans="1:9">
      <c r="A15718" s="7">
        <v>15716.5</v>
      </c>
      <c r="B15718" s="7">
        <v>0</v>
      </c>
      <c r="C15718" s="7"/>
      <c r="D15718" s="7"/>
      <c r="E15718" s="7"/>
      <c r="H15718">
        <v>15716.5</v>
      </c>
      <c r="I15718">
        <v>0</v>
      </c>
    </row>
    <row r="15719" spans="1:9">
      <c r="A15719" s="7">
        <v>15717.5</v>
      </c>
      <c r="B15719" s="7">
        <v>0</v>
      </c>
      <c r="C15719" s="7"/>
      <c r="D15719" s="7"/>
      <c r="E15719" s="7"/>
      <c r="H15719">
        <v>15717.5</v>
      </c>
      <c r="I15719">
        <v>0</v>
      </c>
    </row>
    <row r="15720" spans="1:9">
      <c r="A15720" s="7">
        <v>15718.5</v>
      </c>
      <c r="B15720" s="7">
        <v>0</v>
      </c>
      <c r="C15720" s="7"/>
      <c r="D15720" s="7"/>
      <c r="E15720" s="7"/>
      <c r="H15720">
        <v>15718.5</v>
      </c>
      <c r="I15720">
        <v>0</v>
      </c>
    </row>
    <row r="15721" spans="1:9">
      <c r="A15721" s="7">
        <v>15719.5</v>
      </c>
      <c r="B15721" s="7">
        <v>0</v>
      </c>
      <c r="C15721" s="7"/>
      <c r="D15721" s="7"/>
      <c r="E15721" s="7"/>
      <c r="H15721">
        <v>15719.5</v>
      </c>
      <c r="I15721">
        <v>0</v>
      </c>
    </row>
    <row r="15722" spans="1:9">
      <c r="A15722" s="7">
        <v>15720.5</v>
      </c>
      <c r="B15722" s="7">
        <v>0</v>
      </c>
      <c r="C15722" s="7"/>
      <c r="D15722" s="7"/>
      <c r="E15722" s="7"/>
      <c r="H15722">
        <v>15720.5</v>
      </c>
      <c r="I15722">
        <v>0</v>
      </c>
    </row>
    <row r="15723" spans="1:9">
      <c r="A15723" s="7">
        <v>15721.5</v>
      </c>
      <c r="B15723" s="7">
        <v>0</v>
      </c>
      <c r="C15723" s="7"/>
      <c r="D15723" s="7"/>
      <c r="E15723" s="7"/>
      <c r="H15723">
        <v>15721.5</v>
      </c>
      <c r="I15723">
        <v>0</v>
      </c>
    </row>
    <row r="15724" spans="1:9">
      <c r="A15724" s="7">
        <v>15722.5</v>
      </c>
      <c r="B15724" s="7">
        <v>0</v>
      </c>
      <c r="C15724" s="7"/>
      <c r="D15724" s="7"/>
      <c r="E15724" s="7"/>
      <c r="H15724">
        <v>15722.5</v>
      </c>
      <c r="I15724">
        <v>0</v>
      </c>
    </row>
    <row r="15725" spans="1:9">
      <c r="A15725" s="7">
        <v>15723.5</v>
      </c>
      <c r="B15725" s="7">
        <v>0</v>
      </c>
      <c r="C15725" s="7"/>
      <c r="D15725" s="7"/>
      <c r="E15725" s="7"/>
      <c r="H15725">
        <v>15723.5</v>
      </c>
      <c r="I15725">
        <v>0</v>
      </c>
    </row>
    <row r="15726" spans="1:9">
      <c r="A15726" s="7">
        <v>15724.5</v>
      </c>
      <c r="B15726" s="7">
        <v>0</v>
      </c>
      <c r="C15726" s="7"/>
      <c r="D15726" s="7"/>
      <c r="E15726" s="7"/>
      <c r="H15726">
        <v>15724.5</v>
      </c>
      <c r="I15726">
        <v>0</v>
      </c>
    </row>
    <row r="15727" spans="1:9">
      <c r="A15727" s="7">
        <v>15725.5</v>
      </c>
      <c r="B15727" s="7">
        <v>0</v>
      </c>
      <c r="C15727" s="7"/>
      <c r="D15727" s="7"/>
      <c r="E15727" s="7"/>
      <c r="H15727">
        <v>15725.5</v>
      </c>
      <c r="I15727">
        <v>0</v>
      </c>
    </row>
    <row r="15728" spans="1:9">
      <c r="A15728" s="7">
        <v>15726.5</v>
      </c>
      <c r="B15728" s="7">
        <v>0</v>
      </c>
      <c r="C15728" s="7"/>
      <c r="D15728" s="7"/>
      <c r="E15728" s="7"/>
      <c r="H15728">
        <v>15726.5</v>
      </c>
      <c r="I15728">
        <v>0</v>
      </c>
    </row>
    <row r="15729" spans="1:9">
      <c r="A15729" s="7">
        <v>15727.5</v>
      </c>
      <c r="B15729" s="7">
        <v>0</v>
      </c>
      <c r="C15729" s="7"/>
      <c r="D15729" s="7"/>
      <c r="E15729" s="7"/>
      <c r="H15729">
        <v>15727.5</v>
      </c>
      <c r="I15729">
        <v>0</v>
      </c>
    </row>
    <row r="15730" spans="1:9">
      <c r="A15730" s="7">
        <v>15728.5</v>
      </c>
      <c r="B15730" s="7">
        <v>0</v>
      </c>
      <c r="C15730" s="7"/>
      <c r="D15730" s="7"/>
      <c r="E15730" s="7"/>
      <c r="H15730">
        <v>15728.5</v>
      </c>
      <c r="I15730">
        <v>0</v>
      </c>
    </row>
    <row r="15731" spans="1:9">
      <c r="A15731" s="7">
        <v>15729.5</v>
      </c>
      <c r="B15731" s="7">
        <v>0</v>
      </c>
      <c r="C15731" s="7"/>
      <c r="D15731" s="7"/>
      <c r="E15731" s="7"/>
      <c r="H15731">
        <v>15729.5</v>
      </c>
      <c r="I15731">
        <v>0</v>
      </c>
    </row>
    <row r="15732" spans="1:9">
      <c r="A15732" s="7">
        <v>15730.5</v>
      </c>
      <c r="B15732" s="7">
        <v>0</v>
      </c>
      <c r="C15732" s="7"/>
      <c r="D15732" s="7"/>
      <c r="E15732" s="7"/>
      <c r="H15732">
        <v>15730.5</v>
      </c>
      <c r="I15732">
        <v>0</v>
      </c>
    </row>
    <row r="15733" spans="1:9">
      <c r="A15733" s="7">
        <v>15731.5</v>
      </c>
      <c r="B15733" s="7">
        <v>0</v>
      </c>
      <c r="C15733" s="7"/>
      <c r="D15733" s="7"/>
      <c r="E15733" s="7"/>
      <c r="H15733">
        <v>15731.5</v>
      </c>
      <c r="I15733">
        <v>0</v>
      </c>
    </row>
    <row r="15734" spans="1:9">
      <c r="A15734" s="7">
        <v>15732.5</v>
      </c>
      <c r="B15734" s="7">
        <v>0</v>
      </c>
      <c r="C15734" s="7"/>
      <c r="D15734" s="7"/>
      <c r="E15734" s="7"/>
      <c r="H15734">
        <v>15732.5</v>
      </c>
      <c r="I15734">
        <v>0</v>
      </c>
    </row>
    <row r="15735" spans="1:9">
      <c r="A15735" s="7">
        <v>15733.5</v>
      </c>
      <c r="B15735" s="7">
        <v>0</v>
      </c>
      <c r="C15735" s="7"/>
      <c r="D15735" s="7"/>
      <c r="E15735" s="7"/>
      <c r="H15735">
        <v>15733.5</v>
      </c>
      <c r="I15735">
        <v>0</v>
      </c>
    </row>
    <row r="15736" spans="1:9">
      <c r="A15736" s="7">
        <v>15734.5</v>
      </c>
      <c r="B15736" s="7">
        <v>0</v>
      </c>
      <c r="C15736" s="7"/>
      <c r="D15736" s="7"/>
      <c r="E15736" s="7"/>
      <c r="H15736">
        <v>15734.5</v>
      </c>
      <c r="I15736">
        <v>0</v>
      </c>
    </row>
    <row r="15737" spans="1:9">
      <c r="A15737" s="7">
        <v>15735.5</v>
      </c>
      <c r="B15737" s="7">
        <v>0</v>
      </c>
      <c r="C15737" s="7"/>
      <c r="D15737" s="7"/>
      <c r="E15737" s="7"/>
      <c r="H15737">
        <v>15735.5</v>
      </c>
      <c r="I15737">
        <v>0</v>
      </c>
    </row>
    <row r="15738" spans="1:9">
      <c r="A15738" s="7">
        <v>15736.5</v>
      </c>
      <c r="B15738" s="7">
        <v>0</v>
      </c>
      <c r="C15738" s="7"/>
      <c r="D15738" s="7"/>
      <c r="E15738" s="7"/>
      <c r="H15738">
        <v>15736.5</v>
      </c>
      <c r="I15738">
        <v>0</v>
      </c>
    </row>
    <row r="15739" spans="1:9">
      <c r="A15739" s="7">
        <v>15737.5</v>
      </c>
      <c r="B15739" s="7">
        <v>0</v>
      </c>
      <c r="C15739" s="7"/>
      <c r="D15739" s="7"/>
      <c r="E15739" s="7"/>
      <c r="H15739">
        <v>15737.5</v>
      </c>
      <c r="I15739">
        <v>0</v>
      </c>
    </row>
    <row r="15740" spans="1:9">
      <c r="A15740" s="7">
        <v>15738.5</v>
      </c>
      <c r="B15740" s="7">
        <v>0</v>
      </c>
      <c r="C15740" s="7"/>
      <c r="D15740" s="7"/>
      <c r="E15740" s="7"/>
      <c r="H15740">
        <v>15738.5</v>
      </c>
      <c r="I15740">
        <v>0</v>
      </c>
    </row>
    <row r="15741" spans="1:9">
      <c r="A15741" s="7">
        <v>15739.5</v>
      </c>
      <c r="B15741" s="7">
        <v>0</v>
      </c>
      <c r="C15741" s="7"/>
      <c r="D15741" s="7"/>
      <c r="E15741" s="7"/>
      <c r="H15741">
        <v>15739.5</v>
      </c>
      <c r="I15741">
        <v>0</v>
      </c>
    </row>
    <row r="15742" spans="1:9">
      <c r="A15742" s="7">
        <v>15740.5</v>
      </c>
      <c r="B15742" s="7">
        <v>0</v>
      </c>
      <c r="C15742" s="7"/>
      <c r="D15742" s="7"/>
      <c r="E15742" s="7"/>
      <c r="H15742">
        <v>15740.5</v>
      </c>
      <c r="I15742">
        <v>0</v>
      </c>
    </row>
    <row r="15743" spans="1:9">
      <c r="A15743" s="7">
        <v>15741.5</v>
      </c>
      <c r="B15743" s="7">
        <v>0</v>
      </c>
      <c r="C15743" s="7"/>
      <c r="D15743" s="7"/>
      <c r="E15743" s="7"/>
      <c r="H15743">
        <v>15741.5</v>
      </c>
      <c r="I15743">
        <v>0</v>
      </c>
    </row>
    <row r="15744" spans="1:9">
      <c r="A15744" s="7">
        <v>15742.5</v>
      </c>
      <c r="B15744" s="7">
        <v>0</v>
      </c>
      <c r="C15744" s="7"/>
      <c r="D15744" s="7"/>
      <c r="E15744" s="7"/>
      <c r="H15744">
        <v>15742.5</v>
      </c>
      <c r="I15744">
        <v>0</v>
      </c>
    </row>
    <row r="15745" spans="1:9">
      <c r="A15745" s="7">
        <v>15743.5</v>
      </c>
      <c r="B15745" s="7">
        <v>0</v>
      </c>
      <c r="C15745" s="7"/>
      <c r="D15745" s="7"/>
      <c r="E15745" s="7"/>
      <c r="H15745">
        <v>15743.5</v>
      </c>
      <c r="I15745">
        <v>0</v>
      </c>
    </row>
    <row r="15746" spans="1:9">
      <c r="A15746" s="7">
        <v>15744.5</v>
      </c>
      <c r="B15746" s="7">
        <v>0</v>
      </c>
      <c r="C15746" s="7"/>
      <c r="D15746" s="7"/>
      <c r="E15746" s="7"/>
      <c r="H15746">
        <v>15744.5</v>
      </c>
      <c r="I15746">
        <v>0</v>
      </c>
    </row>
    <row r="15747" spans="1:9">
      <c r="A15747" s="7">
        <v>15745.5</v>
      </c>
      <c r="B15747" s="7">
        <v>0</v>
      </c>
      <c r="C15747" s="7"/>
      <c r="D15747" s="7"/>
      <c r="E15747" s="7"/>
      <c r="H15747">
        <v>15745.5</v>
      </c>
      <c r="I15747">
        <v>0</v>
      </c>
    </row>
    <row r="15748" spans="1:9">
      <c r="A15748" s="7">
        <v>15746.5</v>
      </c>
      <c r="B15748" s="7">
        <v>0</v>
      </c>
      <c r="C15748" s="7"/>
      <c r="D15748" s="7"/>
      <c r="E15748" s="7"/>
      <c r="H15748">
        <v>15746.5</v>
      </c>
      <c r="I15748">
        <v>0</v>
      </c>
    </row>
    <row r="15749" spans="1:9">
      <c r="A15749" s="7">
        <v>15747.5</v>
      </c>
      <c r="B15749" s="7">
        <v>0</v>
      </c>
      <c r="C15749" s="7"/>
      <c r="D15749" s="7"/>
      <c r="E15749" s="7"/>
      <c r="H15749">
        <v>15747.5</v>
      </c>
      <c r="I15749">
        <v>0</v>
      </c>
    </row>
    <row r="15750" spans="1:9">
      <c r="A15750" s="7">
        <v>15748.5</v>
      </c>
      <c r="B15750" s="7">
        <v>0</v>
      </c>
      <c r="C15750" s="7"/>
      <c r="D15750" s="7"/>
      <c r="E15750" s="7"/>
      <c r="H15750">
        <v>15748.5</v>
      </c>
      <c r="I15750">
        <v>0</v>
      </c>
    </row>
    <row r="15751" spans="1:9">
      <c r="A15751" s="7">
        <v>15749.5</v>
      </c>
      <c r="B15751" s="7">
        <v>0</v>
      </c>
      <c r="C15751" s="7"/>
      <c r="D15751" s="7"/>
      <c r="E15751" s="7"/>
      <c r="H15751">
        <v>15749.5</v>
      </c>
      <c r="I15751">
        <v>1</v>
      </c>
    </row>
    <row r="15752" spans="1:9">
      <c r="A15752" s="7">
        <v>15750.5</v>
      </c>
      <c r="B15752" s="7">
        <v>0</v>
      </c>
      <c r="C15752" s="7"/>
      <c r="D15752" s="7"/>
      <c r="E15752" s="7"/>
      <c r="H15752">
        <v>15750.5</v>
      </c>
      <c r="I15752">
        <v>0</v>
      </c>
    </row>
    <row r="15753" spans="1:9">
      <c r="A15753" s="7">
        <v>15751.5</v>
      </c>
      <c r="B15753" s="7">
        <v>0</v>
      </c>
      <c r="C15753" s="7"/>
      <c r="D15753" s="7"/>
      <c r="E15753" s="7"/>
      <c r="H15753">
        <v>15751.5</v>
      </c>
      <c r="I15753">
        <v>0</v>
      </c>
    </row>
    <row r="15754" spans="1:9">
      <c r="A15754" s="7">
        <v>15752.5</v>
      </c>
      <c r="B15754" s="7">
        <v>0</v>
      </c>
      <c r="C15754" s="7"/>
      <c r="D15754" s="7"/>
      <c r="E15754" s="7"/>
      <c r="H15754">
        <v>15752.5</v>
      </c>
      <c r="I15754">
        <v>0</v>
      </c>
    </row>
    <row r="15755" spans="1:9">
      <c r="A15755" s="7">
        <v>15753.5</v>
      </c>
      <c r="B15755" s="7">
        <v>0</v>
      </c>
      <c r="C15755" s="7"/>
      <c r="D15755" s="7"/>
      <c r="E15755" s="7"/>
      <c r="H15755">
        <v>15753.5</v>
      </c>
      <c r="I15755">
        <v>0</v>
      </c>
    </row>
    <row r="15756" spans="1:9">
      <c r="A15756" s="7">
        <v>15754.5</v>
      </c>
      <c r="B15756" s="7">
        <v>0</v>
      </c>
      <c r="C15756" s="7"/>
      <c r="D15756" s="7"/>
      <c r="E15756" s="7"/>
      <c r="H15756">
        <v>15754.5</v>
      </c>
      <c r="I15756">
        <v>0</v>
      </c>
    </row>
    <row r="15757" spans="1:9">
      <c r="A15757" s="7">
        <v>15755.5</v>
      </c>
      <c r="B15757" s="7">
        <v>0</v>
      </c>
      <c r="C15757" s="7"/>
      <c r="D15757" s="7"/>
      <c r="E15757" s="7"/>
      <c r="H15757">
        <v>15755.5</v>
      </c>
      <c r="I15757">
        <v>0</v>
      </c>
    </row>
    <row r="15758" spans="1:9">
      <c r="A15758" s="7">
        <v>15756.5</v>
      </c>
      <c r="B15758" s="7">
        <v>0</v>
      </c>
      <c r="C15758" s="7"/>
      <c r="D15758" s="7"/>
      <c r="E15758" s="7"/>
      <c r="H15758">
        <v>15756.5</v>
      </c>
      <c r="I15758">
        <v>0</v>
      </c>
    </row>
    <row r="15759" spans="1:9">
      <c r="A15759" s="7">
        <v>15757.5</v>
      </c>
      <c r="B15759" s="7">
        <v>0</v>
      </c>
      <c r="C15759" s="7"/>
      <c r="D15759" s="7"/>
      <c r="E15759" s="7"/>
      <c r="H15759">
        <v>15757.5</v>
      </c>
      <c r="I15759">
        <v>0</v>
      </c>
    </row>
    <row r="15760" spans="1:9">
      <c r="A15760" s="7">
        <v>15758.5</v>
      </c>
      <c r="B15760" s="7">
        <v>0</v>
      </c>
      <c r="C15760" s="7"/>
      <c r="D15760" s="7"/>
      <c r="E15760" s="7"/>
      <c r="H15760">
        <v>15758.5</v>
      </c>
      <c r="I15760">
        <v>0</v>
      </c>
    </row>
    <row r="15761" spans="1:9">
      <c r="A15761" s="7">
        <v>15759.5</v>
      </c>
      <c r="B15761" s="7">
        <v>0</v>
      </c>
      <c r="C15761" s="7"/>
      <c r="D15761" s="7"/>
      <c r="E15761" s="7"/>
      <c r="H15761">
        <v>15759.5</v>
      </c>
      <c r="I15761">
        <v>0</v>
      </c>
    </row>
    <row r="15762" spans="1:9">
      <c r="A15762" s="7">
        <v>15760.5</v>
      </c>
      <c r="B15762" s="7">
        <v>0</v>
      </c>
      <c r="C15762" s="7"/>
      <c r="D15762" s="7"/>
      <c r="E15762" s="7"/>
      <c r="H15762">
        <v>15760.5</v>
      </c>
      <c r="I15762">
        <v>0</v>
      </c>
    </row>
    <row r="15763" spans="1:9">
      <c r="A15763" s="7">
        <v>15761.5</v>
      </c>
      <c r="B15763" s="7">
        <v>0</v>
      </c>
      <c r="C15763" s="7"/>
      <c r="D15763" s="7"/>
      <c r="E15763" s="7"/>
      <c r="H15763">
        <v>15761.5</v>
      </c>
      <c r="I15763">
        <v>0</v>
      </c>
    </row>
    <row r="15764" spans="1:9">
      <c r="A15764" s="7">
        <v>15762.5</v>
      </c>
      <c r="B15764" s="7">
        <v>0</v>
      </c>
      <c r="C15764" s="7"/>
      <c r="D15764" s="7"/>
      <c r="E15764" s="7"/>
      <c r="H15764">
        <v>15762.5</v>
      </c>
      <c r="I15764">
        <v>0</v>
      </c>
    </row>
    <row r="15765" spans="1:9">
      <c r="A15765" s="7">
        <v>15763.5</v>
      </c>
      <c r="B15765" s="7">
        <v>0</v>
      </c>
      <c r="C15765" s="7"/>
      <c r="D15765" s="7"/>
      <c r="E15765" s="7"/>
      <c r="H15765">
        <v>15763.5</v>
      </c>
      <c r="I15765">
        <v>0</v>
      </c>
    </row>
    <row r="15766" spans="1:9">
      <c r="A15766" s="7">
        <v>15764.5</v>
      </c>
      <c r="B15766" s="7">
        <v>0</v>
      </c>
      <c r="C15766" s="7"/>
      <c r="D15766" s="7"/>
      <c r="E15766" s="7"/>
      <c r="H15766">
        <v>15764.5</v>
      </c>
      <c r="I15766">
        <v>0</v>
      </c>
    </row>
    <row r="15767" spans="1:9">
      <c r="A15767" s="7">
        <v>15765.5</v>
      </c>
      <c r="B15767" s="7">
        <v>0</v>
      </c>
      <c r="C15767" s="7"/>
      <c r="D15767" s="7"/>
      <c r="E15767" s="7"/>
      <c r="H15767">
        <v>15765.5</v>
      </c>
      <c r="I15767">
        <v>0</v>
      </c>
    </row>
    <row r="15768" spans="1:9">
      <c r="A15768" s="7">
        <v>15766.5</v>
      </c>
      <c r="B15768" s="7">
        <v>0</v>
      </c>
      <c r="C15768" s="7"/>
      <c r="D15768" s="7"/>
      <c r="E15768" s="7"/>
      <c r="H15768">
        <v>15766.5</v>
      </c>
      <c r="I15768">
        <v>0</v>
      </c>
    </row>
    <row r="15769" spans="1:9">
      <c r="A15769" s="7">
        <v>15767.5</v>
      </c>
      <c r="B15769" s="7">
        <v>0</v>
      </c>
      <c r="C15769" s="7"/>
      <c r="D15769" s="7"/>
      <c r="E15769" s="7"/>
      <c r="H15769">
        <v>15767.5</v>
      </c>
      <c r="I15769">
        <v>0</v>
      </c>
    </row>
    <row r="15770" spans="1:9">
      <c r="A15770" s="7">
        <v>15768.5</v>
      </c>
      <c r="B15770" s="7">
        <v>0</v>
      </c>
      <c r="C15770" s="7"/>
      <c r="D15770" s="7"/>
      <c r="E15770" s="7"/>
      <c r="H15770">
        <v>15768.5</v>
      </c>
      <c r="I15770">
        <v>0</v>
      </c>
    </row>
    <row r="15771" spans="1:9">
      <c r="A15771" s="7">
        <v>15769.5</v>
      </c>
      <c r="B15771" s="7">
        <v>0</v>
      </c>
      <c r="C15771" s="7"/>
      <c r="D15771" s="7"/>
      <c r="E15771" s="7"/>
      <c r="H15771">
        <v>15769.5</v>
      </c>
      <c r="I15771">
        <v>0</v>
      </c>
    </row>
    <row r="15772" spans="1:9">
      <c r="A15772" s="7">
        <v>15770.5</v>
      </c>
      <c r="B15772" s="7">
        <v>0</v>
      </c>
      <c r="C15772" s="7"/>
      <c r="D15772" s="7"/>
      <c r="E15772" s="7"/>
      <c r="H15772">
        <v>15770.5</v>
      </c>
      <c r="I15772">
        <v>0</v>
      </c>
    </row>
    <row r="15773" spans="1:9">
      <c r="A15773" s="7">
        <v>15771.5</v>
      </c>
      <c r="B15773" s="7">
        <v>0</v>
      </c>
      <c r="C15773" s="7"/>
      <c r="D15773" s="7"/>
      <c r="E15773" s="7"/>
      <c r="H15773">
        <v>15771.5</v>
      </c>
      <c r="I15773">
        <v>0</v>
      </c>
    </row>
    <row r="15774" spans="1:9">
      <c r="A15774" s="7">
        <v>15772.5</v>
      </c>
      <c r="B15774" s="7">
        <v>0</v>
      </c>
      <c r="C15774" s="7"/>
      <c r="D15774" s="7"/>
      <c r="E15774" s="7"/>
      <c r="H15774">
        <v>15772.5</v>
      </c>
      <c r="I15774">
        <v>0</v>
      </c>
    </row>
    <row r="15775" spans="1:9">
      <c r="A15775" s="7">
        <v>15773.5</v>
      </c>
      <c r="B15775" s="7">
        <v>0</v>
      </c>
      <c r="C15775" s="7"/>
      <c r="D15775" s="7"/>
      <c r="E15775" s="7"/>
      <c r="H15775">
        <v>15773.5</v>
      </c>
      <c r="I15775">
        <v>0</v>
      </c>
    </row>
    <row r="15776" spans="1:9">
      <c r="A15776" s="7">
        <v>15774.5</v>
      </c>
      <c r="B15776" s="7">
        <v>0</v>
      </c>
      <c r="C15776" s="7"/>
      <c r="D15776" s="7"/>
      <c r="E15776" s="7"/>
      <c r="H15776">
        <v>15774.5</v>
      </c>
      <c r="I15776">
        <v>0</v>
      </c>
    </row>
    <row r="15777" spans="1:9">
      <c r="A15777" s="7">
        <v>15775.5</v>
      </c>
      <c r="B15777" s="7">
        <v>0</v>
      </c>
      <c r="C15777" s="7"/>
      <c r="D15777" s="7"/>
      <c r="E15777" s="7"/>
      <c r="H15777">
        <v>15775.5</v>
      </c>
      <c r="I15777">
        <v>0</v>
      </c>
    </row>
    <row r="15778" spans="1:9">
      <c r="A15778" s="7">
        <v>15776.5</v>
      </c>
      <c r="B15778" s="7">
        <v>0</v>
      </c>
      <c r="C15778" s="7"/>
      <c r="D15778" s="7"/>
      <c r="E15778" s="7"/>
      <c r="H15778">
        <v>15776.5</v>
      </c>
      <c r="I15778">
        <v>0</v>
      </c>
    </row>
    <row r="15779" spans="1:9">
      <c r="A15779" s="7">
        <v>15777.5</v>
      </c>
      <c r="B15779" s="7">
        <v>0</v>
      </c>
      <c r="C15779" s="7"/>
      <c r="D15779" s="7"/>
      <c r="E15779" s="7"/>
      <c r="H15779">
        <v>15777.5</v>
      </c>
      <c r="I15779">
        <v>0</v>
      </c>
    </row>
    <row r="15780" spans="1:9">
      <c r="A15780" s="7">
        <v>15778.5</v>
      </c>
      <c r="B15780" s="7">
        <v>0</v>
      </c>
      <c r="C15780" s="7"/>
      <c r="D15780" s="7"/>
      <c r="E15780" s="7"/>
      <c r="H15780">
        <v>15778.5</v>
      </c>
      <c r="I15780">
        <v>0</v>
      </c>
    </row>
    <row r="15781" spans="1:9">
      <c r="A15781" s="7">
        <v>15779.5</v>
      </c>
      <c r="B15781" s="7">
        <v>0</v>
      </c>
      <c r="C15781" s="7"/>
      <c r="D15781" s="7"/>
      <c r="E15781" s="7"/>
      <c r="H15781">
        <v>15779.5</v>
      </c>
      <c r="I15781">
        <v>0</v>
      </c>
    </row>
    <row r="15782" spans="1:9">
      <c r="A15782" s="7">
        <v>15780.5</v>
      </c>
      <c r="B15782" s="7">
        <v>0</v>
      </c>
      <c r="C15782" s="7"/>
      <c r="D15782" s="7"/>
      <c r="E15782" s="7"/>
      <c r="H15782">
        <v>15780.5</v>
      </c>
      <c r="I15782">
        <v>0</v>
      </c>
    </row>
    <row r="15783" spans="1:9">
      <c r="A15783" s="7">
        <v>15781.5</v>
      </c>
      <c r="B15783" s="7">
        <v>0</v>
      </c>
      <c r="C15783" s="7"/>
      <c r="D15783" s="7"/>
      <c r="E15783" s="7"/>
      <c r="H15783">
        <v>15781.5</v>
      </c>
      <c r="I15783">
        <v>0</v>
      </c>
    </row>
    <row r="15784" spans="1:9">
      <c r="A15784" s="7">
        <v>15782.5</v>
      </c>
      <c r="B15784" s="7">
        <v>0</v>
      </c>
      <c r="C15784" s="7"/>
      <c r="D15784" s="7"/>
      <c r="E15784" s="7"/>
      <c r="H15784">
        <v>15782.5</v>
      </c>
      <c r="I15784">
        <v>0</v>
      </c>
    </row>
    <row r="15785" spans="1:9">
      <c r="A15785" s="7">
        <v>15783.5</v>
      </c>
      <c r="B15785" s="7">
        <v>0</v>
      </c>
      <c r="C15785" s="7"/>
      <c r="D15785" s="7"/>
      <c r="E15785" s="7"/>
      <c r="H15785">
        <v>15783.5</v>
      </c>
      <c r="I15785">
        <v>0</v>
      </c>
    </row>
    <row r="15786" spans="1:9">
      <c r="A15786" s="7">
        <v>15784.5</v>
      </c>
      <c r="B15786" s="7">
        <v>0</v>
      </c>
      <c r="C15786" s="7"/>
      <c r="D15786" s="7"/>
      <c r="E15786" s="7"/>
      <c r="H15786">
        <v>15784.5</v>
      </c>
      <c r="I15786">
        <v>0</v>
      </c>
    </row>
    <row r="15787" spans="1:9">
      <c r="A15787" s="7">
        <v>15785.5</v>
      </c>
      <c r="B15787" s="7">
        <v>0</v>
      </c>
      <c r="C15787" s="7"/>
      <c r="D15787" s="7"/>
      <c r="E15787" s="7"/>
      <c r="H15787">
        <v>15785.5</v>
      </c>
      <c r="I15787">
        <v>0</v>
      </c>
    </row>
    <row r="15788" spans="1:9">
      <c r="A15788" s="7">
        <v>15786.5</v>
      </c>
      <c r="B15788" s="7">
        <v>0</v>
      </c>
      <c r="C15788" s="7"/>
      <c r="D15788" s="7"/>
      <c r="E15788" s="7"/>
      <c r="H15788">
        <v>15786.5</v>
      </c>
      <c r="I15788">
        <v>0</v>
      </c>
    </row>
    <row r="15789" spans="1:9">
      <c r="A15789" s="7">
        <v>15787.5</v>
      </c>
      <c r="B15789" s="7">
        <v>0</v>
      </c>
      <c r="C15789" s="7"/>
      <c r="D15789" s="7"/>
      <c r="E15789" s="7"/>
      <c r="H15789">
        <v>15787.5</v>
      </c>
      <c r="I15789">
        <v>0</v>
      </c>
    </row>
    <row r="15790" spans="1:9">
      <c r="A15790" s="7">
        <v>15788.5</v>
      </c>
      <c r="B15790" s="7">
        <v>0</v>
      </c>
      <c r="C15790" s="7"/>
      <c r="D15790" s="7"/>
      <c r="E15790" s="7"/>
      <c r="H15790">
        <v>15788.5</v>
      </c>
      <c r="I15790">
        <v>0</v>
      </c>
    </row>
    <row r="15791" spans="1:9">
      <c r="A15791" s="7">
        <v>15789.5</v>
      </c>
      <c r="B15791" s="7">
        <v>0</v>
      </c>
      <c r="C15791" s="7"/>
      <c r="D15791" s="7"/>
      <c r="E15791" s="7"/>
      <c r="H15791">
        <v>15789.5</v>
      </c>
      <c r="I15791">
        <v>0</v>
      </c>
    </row>
    <row r="15792" spans="1:9">
      <c r="A15792" s="7">
        <v>15790.5</v>
      </c>
      <c r="B15792" s="7">
        <v>0</v>
      </c>
      <c r="C15792" s="7"/>
      <c r="D15792" s="7"/>
      <c r="E15792" s="7"/>
      <c r="H15792">
        <v>15790.5</v>
      </c>
      <c r="I15792">
        <v>0</v>
      </c>
    </row>
    <row r="15793" spans="1:9">
      <c r="A15793" s="7">
        <v>15791.5</v>
      </c>
      <c r="B15793" s="7">
        <v>0</v>
      </c>
      <c r="C15793" s="7"/>
      <c r="D15793" s="7"/>
      <c r="E15793" s="7"/>
      <c r="H15793">
        <v>15791.5</v>
      </c>
      <c r="I15793">
        <v>0</v>
      </c>
    </row>
    <row r="15794" spans="1:9">
      <c r="A15794" s="7">
        <v>15792.5</v>
      </c>
      <c r="B15794" s="7">
        <v>0</v>
      </c>
      <c r="C15794" s="7"/>
      <c r="D15794" s="7"/>
      <c r="E15794" s="7"/>
      <c r="H15794">
        <v>15792.5</v>
      </c>
      <c r="I15794">
        <v>0</v>
      </c>
    </row>
    <row r="15795" spans="1:9">
      <c r="A15795" s="7">
        <v>15793.5</v>
      </c>
      <c r="B15795" s="7">
        <v>0</v>
      </c>
      <c r="C15795" s="7"/>
      <c r="D15795" s="7"/>
      <c r="E15795" s="7"/>
      <c r="H15795">
        <v>15793.5</v>
      </c>
      <c r="I15795">
        <v>0</v>
      </c>
    </row>
    <row r="15796" spans="1:9">
      <c r="A15796" s="7">
        <v>15794.5</v>
      </c>
      <c r="B15796" s="7">
        <v>0</v>
      </c>
      <c r="C15796" s="7"/>
      <c r="D15796" s="7"/>
      <c r="E15796" s="7"/>
      <c r="H15796">
        <v>15794.5</v>
      </c>
      <c r="I15796">
        <v>0</v>
      </c>
    </row>
    <row r="15797" spans="1:9">
      <c r="A15797" s="7">
        <v>15795.5</v>
      </c>
      <c r="B15797" s="7">
        <v>0</v>
      </c>
      <c r="C15797" s="7"/>
      <c r="D15797" s="7"/>
      <c r="E15797" s="7"/>
      <c r="H15797">
        <v>15795.5</v>
      </c>
      <c r="I15797">
        <v>0</v>
      </c>
    </row>
    <row r="15798" spans="1:9">
      <c r="A15798" s="7">
        <v>15796.5</v>
      </c>
      <c r="B15798" s="7">
        <v>0</v>
      </c>
      <c r="C15798" s="7"/>
      <c r="D15798" s="7"/>
      <c r="E15798" s="7"/>
      <c r="H15798">
        <v>15796.5</v>
      </c>
      <c r="I15798">
        <v>0</v>
      </c>
    </row>
    <row r="15799" spans="1:9">
      <c r="A15799" s="7">
        <v>15797.5</v>
      </c>
      <c r="B15799" s="7">
        <v>0</v>
      </c>
      <c r="C15799" s="7"/>
      <c r="D15799" s="7"/>
      <c r="E15799" s="7"/>
      <c r="H15799">
        <v>15797.5</v>
      </c>
      <c r="I15799">
        <v>0</v>
      </c>
    </row>
    <row r="15800" spans="1:9">
      <c r="A15800" s="7">
        <v>15798.5</v>
      </c>
      <c r="B15800" s="7">
        <v>0</v>
      </c>
      <c r="C15800" s="7"/>
      <c r="D15800" s="7"/>
      <c r="E15800" s="7"/>
      <c r="H15800">
        <v>15798.5</v>
      </c>
      <c r="I15800">
        <v>0</v>
      </c>
    </row>
    <row r="15801" spans="1:9">
      <c r="A15801" s="7">
        <v>15799.5</v>
      </c>
      <c r="B15801" s="7">
        <v>0</v>
      </c>
      <c r="C15801" s="7"/>
      <c r="D15801" s="7"/>
      <c r="E15801" s="7"/>
      <c r="H15801">
        <v>15799.5</v>
      </c>
      <c r="I15801">
        <v>0</v>
      </c>
    </row>
    <row r="15802" spans="1:9">
      <c r="A15802" s="7">
        <v>15800.5</v>
      </c>
      <c r="B15802" s="7">
        <v>0</v>
      </c>
      <c r="C15802" s="7"/>
      <c r="D15802" s="7"/>
      <c r="E15802" s="7"/>
      <c r="H15802">
        <v>15800.5</v>
      </c>
      <c r="I15802">
        <v>0</v>
      </c>
    </row>
    <row r="15803" spans="1:9">
      <c r="A15803" s="7">
        <v>15801.5</v>
      </c>
      <c r="B15803" s="7">
        <v>0</v>
      </c>
      <c r="C15803" s="7"/>
      <c r="D15803" s="7"/>
      <c r="E15803" s="7"/>
      <c r="H15803">
        <v>15801.5</v>
      </c>
      <c r="I15803">
        <v>0</v>
      </c>
    </row>
    <row r="15804" spans="1:9">
      <c r="A15804" s="7">
        <v>15802.5</v>
      </c>
      <c r="B15804" s="7">
        <v>0</v>
      </c>
      <c r="C15804" s="7"/>
      <c r="D15804" s="7"/>
      <c r="E15804" s="7"/>
      <c r="H15804">
        <v>15802.5</v>
      </c>
      <c r="I15804">
        <v>0</v>
      </c>
    </row>
    <row r="15805" spans="1:9">
      <c r="A15805" s="7">
        <v>15803.5</v>
      </c>
      <c r="B15805" s="7">
        <v>0</v>
      </c>
      <c r="C15805" s="7"/>
      <c r="D15805" s="7"/>
      <c r="E15805" s="7"/>
      <c r="H15805">
        <v>15803.5</v>
      </c>
      <c r="I15805">
        <v>0</v>
      </c>
    </row>
    <row r="15806" spans="1:9">
      <c r="A15806" s="7">
        <v>15804.5</v>
      </c>
      <c r="B15806" s="7">
        <v>0</v>
      </c>
      <c r="C15806" s="7"/>
      <c r="D15806" s="7"/>
      <c r="E15806" s="7"/>
      <c r="H15806">
        <v>15804.5</v>
      </c>
      <c r="I15806">
        <v>0</v>
      </c>
    </row>
    <row r="15807" spans="1:9">
      <c r="A15807" s="7">
        <v>15805.5</v>
      </c>
      <c r="B15807" s="7">
        <v>0</v>
      </c>
      <c r="C15807" s="7"/>
      <c r="D15807" s="7"/>
      <c r="E15807" s="7"/>
      <c r="H15807">
        <v>15805.5</v>
      </c>
      <c r="I15807">
        <v>0</v>
      </c>
    </row>
    <row r="15808" spans="1:9">
      <c r="A15808" s="7">
        <v>15806.5</v>
      </c>
      <c r="B15808" s="7">
        <v>0</v>
      </c>
      <c r="C15808" s="7"/>
      <c r="D15808" s="7"/>
      <c r="E15808" s="7"/>
      <c r="H15808">
        <v>15806.5</v>
      </c>
      <c r="I15808">
        <v>0</v>
      </c>
    </row>
    <row r="15809" spans="1:9">
      <c r="A15809" s="7">
        <v>15807.5</v>
      </c>
      <c r="B15809" s="7">
        <v>0</v>
      </c>
      <c r="C15809" s="7"/>
      <c r="D15809" s="7"/>
      <c r="E15809" s="7"/>
      <c r="H15809">
        <v>15807.5</v>
      </c>
      <c r="I15809">
        <v>0</v>
      </c>
    </row>
    <row r="15810" spans="1:9">
      <c r="A15810" s="7">
        <v>15808.5</v>
      </c>
      <c r="B15810" s="7">
        <v>0</v>
      </c>
      <c r="C15810" s="7"/>
      <c r="D15810" s="7"/>
      <c r="E15810" s="7"/>
      <c r="H15810">
        <v>15808.5</v>
      </c>
      <c r="I15810">
        <v>0</v>
      </c>
    </row>
    <row r="15811" spans="1:9">
      <c r="A15811" s="7">
        <v>15809.5</v>
      </c>
      <c r="B15811" s="7">
        <v>0</v>
      </c>
      <c r="C15811" s="7"/>
      <c r="D15811" s="7"/>
      <c r="E15811" s="7"/>
      <c r="H15811">
        <v>15809.5</v>
      </c>
      <c r="I15811">
        <v>0</v>
      </c>
    </row>
    <row r="15812" spans="1:9">
      <c r="A15812" s="7">
        <v>15810.5</v>
      </c>
      <c r="B15812" s="7">
        <v>0</v>
      </c>
      <c r="C15812" s="7"/>
      <c r="D15812" s="7"/>
      <c r="E15812" s="7"/>
      <c r="H15812">
        <v>15810.5</v>
      </c>
      <c r="I15812">
        <v>0</v>
      </c>
    </row>
    <row r="15813" spans="1:9">
      <c r="A15813" s="7">
        <v>15811.5</v>
      </c>
      <c r="B15813" s="7">
        <v>0</v>
      </c>
      <c r="C15813" s="7"/>
      <c r="D15813" s="7"/>
      <c r="E15813" s="7"/>
      <c r="H15813">
        <v>15811.5</v>
      </c>
      <c r="I15813">
        <v>0</v>
      </c>
    </row>
    <row r="15814" spans="1:9">
      <c r="A15814" s="7">
        <v>15812.5</v>
      </c>
      <c r="B15814" s="7">
        <v>0</v>
      </c>
      <c r="C15814" s="7"/>
      <c r="D15814" s="7"/>
      <c r="E15814" s="7"/>
      <c r="H15814">
        <v>15812.5</v>
      </c>
      <c r="I15814">
        <v>0</v>
      </c>
    </row>
    <row r="15815" spans="1:9">
      <c r="A15815" s="7">
        <v>15813.5</v>
      </c>
      <c r="B15815" s="7">
        <v>0</v>
      </c>
      <c r="C15815" s="7"/>
      <c r="D15815" s="7"/>
      <c r="E15815" s="7"/>
      <c r="H15815">
        <v>15813.5</v>
      </c>
      <c r="I15815">
        <v>0</v>
      </c>
    </row>
    <row r="15816" spans="1:9">
      <c r="A15816" s="7">
        <v>15814.5</v>
      </c>
      <c r="B15816" s="7">
        <v>0</v>
      </c>
      <c r="C15816" s="7"/>
      <c r="D15816" s="7"/>
      <c r="E15816" s="7"/>
      <c r="H15816">
        <v>15814.5</v>
      </c>
      <c r="I15816">
        <v>0</v>
      </c>
    </row>
    <row r="15817" spans="1:9">
      <c r="A15817" s="7">
        <v>15815.5</v>
      </c>
      <c r="B15817" s="7">
        <v>0</v>
      </c>
      <c r="C15817" s="7"/>
      <c r="D15817" s="7"/>
      <c r="E15817" s="7"/>
      <c r="H15817">
        <v>15815.5</v>
      </c>
      <c r="I15817">
        <v>0</v>
      </c>
    </row>
    <row r="15818" spans="1:9">
      <c r="A15818" s="7">
        <v>15816.5</v>
      </c>
      <c r="B15818" s="7">
        <v>0</v>
      </c>
      <c r="C15818" s="7"/>
      <c r="D15818" s="7"/>
      <c r="E15818" s="7"/>
      <c r="H15818">
        <v>15816.5</v>
      </c>
      <c r="I15818">
        <v>0</v>
      </c>
    </row>
    <row r="15819" spans="1:9">
      <c r="A15819" s="7">
        <v>15817.5</v>
      </c>
      <c r="B15819" s="7">
        <v>0</v>
      </c>
      <c r="C15819" s="7"/>
      <c r="D15819" s="7"/>
      <c r="E15819" s="7"/>
      <c r="H15819">
        <v>15817.5</v>
      </c>
      <c r="I15819">
        <v>0</v>
      </c>
    </row>
    <row r="15820" spans="1:9">
      <c r="A15820" s="7">
        <v>15818.5</v>
      </c>
      <c r="B15820" s="7">
        <v>0</v>
      </c>
      <c r="C15820" s="7"/>
      <c r="D15820" s="7"/>
      <c r="E15820" s="7"/>
      <c r="H15820">
        <v>15818.5</v>
      </c>
      <c r="I15820">
        <v>0</v>
      </c>
    </row>
    <row r="15821" spans="1:9">
      <c r="A15821" s="7">
        <v>15819.5</v>
      </c>
      <c r="B15821" s="7">
        <v>0</v>
      </c>
      <c r="C15821" s="7"/>
      <c r="D15821" s="7"/>
      <c r="E15821" s="7"/>
      <c r="H15821">
        <v>15819.5</v>
      </c>
      <c r="I15821">
        <v>0</v>
      </c>
    </row>
    <row r="15822" spans="1:9">
      <c r="A15822" s="7">
        <v>15820.5</v>
      </c>
      <c r="B15822" s="7">
        <v>0</v>
      </c>
      <c r="C15822" s="7"/>
      <c r="D15822" s="7"/>
      <c r="E15822" s="7"/>
      <c r="H15822">
        <v>15820.5</v>
      </c>
      <c r="I15822">
        <v>0</v>
      </c>
    </row>
    <row r="15823" spans="1:9">
      <c r="A15823" s="7">
        <v>15821.5</v>
      </c>
      <c r="B15823" s="7">
        <v>0</v>
      </c>
      <c r="C15823" s="7"/>
      <c r="D15823" s="7"/>
      <c r="E15823" s="7"/>
      <c r="H15823">
        <v>15821.5</v>
      </c>
      <c r="I15823">
        <v>0</v>
      </c>
    </row>
    <row r="15824" spans="1:9">
      <c r="A15824" s="7">
        <v>15822.5</v>
      </c>
      <c r="B15824" s="7">
        <v>0</v>
      </c>
      <c r="C15824" s="7"/>
      <c r="D15824" s="7"/>
      <c r="E15824" s="7"/>
      <c r="H15824">
        <v>15822.5</v>
      </c>
      <c r="I15824">
        <v>0</v>
      </c>
    </row>
    <row r="15825" spans="1:9">
      <c r="A15825" s="7">
        <v>15823.5</v>
      </c>
      <c r="B15825" s="7">
        <v>0</v>
      </c>
      <c r="C15825" s="7"/>
      <c r="D15825" s="7"/>
      <c r="E15825" s="7"/>
      <c r="H15825">
        <v>15823.5</v>
      </c>
      <c r="I15825">
        <v>0</v>
      </c>
    </row>
    <row r="15826" spans="1:9">
      <c r="A15826" s="7">
        <v>15824.5</v>
      </c>
      <c r="B15826" s="7">
        <v>0</v>
      </c>
      <c r="C15826" s="7"/>
      <c r="D15826" s="7"/>
      <c r="E15826" s="7"/>
      <c r="H15826">
        <v>15824.5</v>
      </c>
      <c r="I15826">
        <v>0</v>
      </c>
    </row>
    <row r="15827" spans="1:9">
      <c r="A15827" s="7">
        <v>15825.5</v>
      </c>
      <c r="B15827" s="7">
        <v>0</v>
      </c>
      <c r="C15827" s="7"/>
      <c r="D15827" s="7"/>
      <c r="E15827" s="7"/>
      <c r="H15827">
        <v>15825.5</v>
      </c>
      <c r="I15827">
        <v>0</v>
      </c>
    </row>
    <row r="15828" spans="1:9">
      <c r="A15828" s="7">
        <v>15826.5</v>
      </c>
      <c r="B15828" s="7">
        <v>0</v>
      </c>
      <c r="C15828" s="7"/>
      <c r="D15828" s="7"/>
      <c r="E15828" s="7"/>
      <c r="H15828">
        <v>15826.5</v>
      </c>
      <c r="I15828">
        <v>0</v>
      </c>
    </row>
    <row r="15829" spans="1:9">
      <c r="A15829" s="7">
        <v>15827.5</v>
      </c>
      <c r="B15829" s="7">
        <v>0</v>
      </c>
      <c r="C15829" s="7"/>
      <c r="D15829" s="7"/>
      <c r="E15829" s="7"/>
      <c r="H15829">
        <v>15827.5</v>
      </c>
      <c r="I15829">
        <v>0</v>
      </c>
    </row>
    <row r="15830" spans="1:9">
      <c r="A15830" s="7">
        <v>15828.5</v>
      </c>
      <c r="B15830" s="7">
        <v>0</v>
      </c>
      <c r="C15830" s="7"/>
      <c r="D15830" s="7"/>
      <c r="E15830" s="7"/>
      <c r="H15830">
        <v>15828.5</v>
      </c>
      <c r="I15830">
        <v>0</v>
      </c>
    </row>
    <row r="15831" spans="1:9">
      <c r="A15831" s="7">
        <v>15829.5</v>
      </c>
      <c r="B15831" s="7">
        <v>0</v>
      </c>
      <c r="C15831" s="7"/>
      <c r="D15831" s="7"/>
      <c r="E15831" s="7"/>
      <c r="H15831">
        <v>15829.5</v>
      </c>
      <c r="I15831">
        <v>0</v>
      </c>
    </row>
    <row r="15832" spans="1:9">
      <c r="A15832" s="7">
        <v>15830.5</v>
      </c>
      <c r="B15832" s="7">
        <v>0</v>
      </c>
      <c r="C15832" s="7"/>
      <c r="D15832" s="7"/>
      <c r="E15832" s="7"/>
      <c r="H15832">
        <v>15830.5</v>
      </c>
      <c r="I15832">
        <v>0</v>
      </c>
    </row>
    <row r="15833" spans="1:9">
      <c r="A15833" s="7">
        <v>15831.5</v>
      </c>
      <c r="B15833" s="7">
        <v>0</v>
      </c>
      <c r="C15833" s="7"/>
      <c r="D15833" s="7"/>
      <c r="E15833" s="7"/>
      <c r="H15833">
        <v>15831.5</v>
      </c>
      <c r="I15833">
        <v>0</v>
      </c>
    </row>
    <row r="15834" spans="1:9">
      <c r="A15834" s="7">
        <v>15832.5</v>
      </c>
      <c r="B15834" s="7">
        <v>0</v>
      </c>
      <c r="C15834" s="7"/>
      <c r="D15834" s="7"/>
      <c r="E15834" s="7"/>
      <c r="H15834">
        <v>15832.5</v>
      </c>
      <c r="I15834">
        <v>0</v>
      </c>
    </row>
    <row r="15835" spans="1:9">
      <c r="A15835" s="7">
        <v>15833.5</v>
      </c>
      <c r="B15835" s="7">
        <v>0</v>
      </c>
      <c r="C15835" s="7"/>
      <c r="D15835" s="7"/>
      <c r="E15835" s="7"/>
      <c r="H15835">
        <v>15833.5</v>
      </c>
      <c r="I15835">
        <v>0</v>
      </c>
    </row>
    <row r="15836" spans="1:9">
      <c r="A15836" s="7">
        <v>15834.5</v>
      </c>
      <c r="B15836" s="7">
        <v>0</v>
      </c>
      <c r="C15836" s="7"/>
      <c r="D15836" s="7"/>
      <c r="E15836" s="7"/>
      <c r="H15836">
        <v>15834.5</v>
      </c>
      <c r="I15836">
        <v>0</v>
      </c>
    </row>
    <row r="15837" spans="1:9">
      <c r="A15837" s="7">
        <v>15835.5</v>
      </c>
      <c r="B15837" s="7">
        <v>0</v>
      </c>
      <c r="C15837" s="7"/>
      <c r="D15837" s="7"/>
      <c r="E15837" s="7"/>
      <c r="H15837">
        <v>15835.5</v>
      </c>
      <c r="I15837">
        <v>0</v>
      </c>
    </row>
    <row r="15838" spans="1:9">
      <c r="A15838" s="7">
        <v>15836.5</v>
      </c>
      <c r="B15838" s="7">
        <v>0</v>
      </c>
      <c r="C15838" s="7"/>
      <c r="D15838" s="7"/>
      <c r="E15838" s="7"/>
      <c r="H15838">
        <v>15836.5</v>
      </c>
      <c r="I15838">
        <v>0</v>
      </c>
    </row>
    <row r="15839" spans="1:9">
      <c r="A15839" s="7">
        <v>15837.5</v>
      </c>
      <c r="B15839" s="7">
        <v>0</v>
      </c>
      <c r="C15839" s="7"/>
      <c r="D15839" s="7"/>
      <c r="E15839" s="7"/>
      <c r="H15839">
        <v>15837.5</v>
      </c>
      <c r="I15839">
        <v>0</v>
      </c>
    </row>
    <row r="15840" spans="1:9">
      <c r="A15840" s="7">
        <v>15838.5</v>
      </c>
      <c r="B15840" s="7">
        <v>0</v>
      </c>
      <c r="C15840" s="7"/>
      <c r="D15840" s="7"/>
      <c r="E15840" s="7"/>
      <c r="H15840">
        <v>15838.5</v>
      </c>
      <c r="I15840">
        <v>0</v>
      </c>
    </row>
    <row r="15841" spans="1:9">
      <c r="A15841" s="7">
        <v>15839.5</v>
      </c>
      <c r="B15841" s="7">
        <v>0</v>
      </c>
      <c r="C15841" s="7"/>
      <c r="D15841" s="7"/>
      <c r="E15841" s="7"/>
      <c r="H15841">
        <v>15839.5</v>
      </c>
      <c r="I15841">
        <v>0</v>
      </c>
    </row>
    <row r="15842" spans="1:9">
      <c r="A15842" s="7">
        <v>15840.5</v>
      </c>
      <c r="B15842" s="7">
        <v>0</v>
      </c>
      <c r="C15842" s="7"/>
      <c r="D15842" s="7"/>
      <c r="E15842" s="7"/>
      <c r="H15842">
        <v>15840.5</v>
      </c>
      <c r="I15842">
        <v>0</v>
      </c>
    </row>
    <row r="15843" spans="1:9">
      <c r="A15843" s="7">
        <v>15841.5</v>
      </c>
      <c r="B15843" s="7">
        <v>0</v>
      </c>
      <c r="C15843" s="7"/>
      <c r="D15843" s="7"/>
      <c r="E15843" s="7"/>
      <c r="H15843">
        <v>15841.5</v>
      </c>
      <c r="I15843">
        <v>0</v>
      </c>
    </row>
    <row r="15844" spans="1:9">
      <c r="A15844" s="7">
        <v>15842.5</v>
      </c>
      <c r="B15844" s="7">
        <v>0</v>
      </c>
      <c r="C15844" s="7"/>
      <c r="D15844" s="7"/>
      <c r="E15844" s="7"/>
      <c r="H15844">
        <v>15842.5</v>
      </c>
      <c r="I15844">
        <v>0</v>
      </c>
    </row>
    <row r="15845" spans="1:9">
      <c r="A15845" s="7">
        <v>15843.5</v>
      </c>
      <c r="B15845" s="7">
        <v>0</v>
      </c>
      <c r="C15845" s="7"/>
      <c r="D15845" s="7"/>
      <c r="E15845" s="7"/>
      <c r="H15845">
        <v>15843.5</v>
      </c>
      <c r="I15845">
        <v>0</v>
      </c>
    </row>
    <row r="15846" spans="1:9">
      <c r="A15846" s="7">
        <v>15844.5</v>
      </c>
      <c r="B15846" s="7">
        <v>0</v>
      </c>
      <c r="C15846" s="7"/>
      <c r="D15846" s="7"/>
      <c r="E15846" s="7"/>
      <c r="H15846">
        <v>15844.5</v>
      </c>
      <c r="I15846">
        <v>0</v>
      </c>
    </row>
    <row r="15847" spans="1:9">
      <c r="A15847" s="7">
        <v>15845.5</v>
      </c>
      <c r="B15847" s="7">
        <v>0</v>
      </c>
      <c r="C15847" s="7"/>
      <c r="D15847" s="7"/>
      <c r="E15847" s="7"/>
      <c r="H15847">
        <v>15845.5</v>
      </c>
      <c r="I15847">
        <v>0</v>
      </c>
    </row>
    <row r="15848" spans="1:9">
      <c r="A15848" s="7">
        <v>15846.5</v>
      </c>
      <c r="B15848" s="7">
        <v>0</v>
      </c>
      <c r="C15848" s="7"/>
      <c r="D15848" s="7"/>
      <c r="E15848" s="7"/>
      <c r="H15848">
        <v>15846.5</v>
      </c>
      <c r="I15848">
        <v>0</v>
      </c>
    </row>
    <row r="15849" spans="1:9">
      <c r="A15849" s="7">
        <v>15847.5</v>
      </c>
      <c r="B15849" s="7">
        <v>0</v>
      </c>
      <c r="C15849" s="7"/>
      <c r="D15849" s="7"/>
      <c r="E15849" s="7"/>
      <c r="H15849">
        <v>15847.5</v>
      </c>
      <c r="I15849">
        <v>0</v>
      </c>
    </row>
    <row r="15850" spans="1:9">
      <c r="A15850" s="7">
        <v>15848.5</v>
      </c>
      <c r="B15850" s="7">
        <v>0</v>
      </c>
      <c r="C15850" s="7"/>
      <c r="D15850" s="7"/>
      <c r="E15850" s="7"/>
      <c r="H15850">
        <v>15848.5</v>
      </c>
      <c r="I15850">
        <v>0</v>
      </c>
    </row>
    <row r="15851" spans="1:9">
      <c r="A15851" s="7">
        <v>15849.5</v>
      </c>
      <c r="B15851" s="7">
        <v>0</v>
      </c>
      <c r="C15851" s="7"/>
      <c r="D15851" s="7"/>
      <c r="E15851" s="7"/>
      <c r="H15851">
        <v>15849.5</v>
      </c>
      <c r="I15851">
        <v>0</v>
      </c>
    </row>
    <row r="15852" spans="1:9">
      <c r="A15852" s="7">
        <v>15850.5</v>
      </c>
      <c r="B15852" s="7">
        <v>0</v>
      </c>
      <c r="C15852" s="7"/>
      <c r="D15852" s="7"/>
      <c r="E15852" s="7"/>
      <c r="H15852">
        <v>15850.5</v>
      </c>
      <c r="I15852">
        <v>0</v>
      </c>
    </row>
    <row r="15853" spans="1:9">
      <c r="A15853" s="7">
        <v>15851.5</v>
      </c>
      <c r="B15853" s="7">
        <v>0</v>
      </c>
      <c r="C15853" s="7"/>
      <c r="D15853" s="7"/>
      <c r="E15853" s="7"/>
      <c r="H15853">
        <v>15851.5</v>
      </c>
      <c r="I15853">
        <v>0</v>
      </c>
    </row>
    <row r="15854" spans="1:9">
      <c r="A15854" s="7">
        <v>15852.5</v>
      </c>
      <c r="B15854" s="7">
        <v>0</v>
      </c>
      <c r="C15854" s="7"/>
      <c r="D15854" s="7"/>
      <c r="E15854" s="7"/>
      <c r="H15854">
        <v>15852.5</v>
      </c>
      <c r="I15854">
        <v>0</v>
      </c>
    </row>
    <row r="15855" spans="1:9">
      <c r="A15855" s="7">
        <v>15853.5</v>
      </c>
      <c r="B15855" s="7">
        <v>0</v>
      </c>
      <c r="C15855" s="7"/>
      <c r="D15855" s="7"/>
      <c r="E15855" s="7"/>
      <c r="H15855">
        <v>15853.5</v>
      </c>
      <c r="I15855">
        <v>0</v>
      </c>
    </row>
    <row r="15856" spans="1:9">
      <c r="A15856" s="7">
        <v>15854.5</v>
      </c>
      <c r="B15856" s="7">
        <v>0</v>
      </c>
      <c r="C15856" s="7"/>
      <c r="D15856" s="7"/>
      <c r="E15856" s="7"/>
      <c r="H15856">
        <v>15854.5</v>
      </c>
      <c r="I15856">
        <v>0</v>
      </c>
    </row>
    <row r="15857" spans="1:9">
      <c r="A15857" s="7">
        <v>15855.5</v>
      </c>
      <c r="B15857" s="7">
        <v>0</v>
      </c>
      <c r="C15857" s="7"/>
      <c r="D15857" s="7"/>
      <c r="E15857" s="7"/>
      <c r="H15857">
        <v>15855.5</v>
      </c>
      <c r="I15857">
        <v>0</v>
      </c>
    </row>
    <row r="15858" spans="1:9">
      <c r="A15858" s="7">
        <v>15856.5</v>
      </c>
      <c r="B15858" s="7">
        <v>0</v>
      </c>
      <c r="C15858" s="7"/>
      <c r="D15858" s="7"/>
      <c r="E15858" s="7"/>
      <c r="H15858">
        <v>15856.5</v>
      </c>
      <c r="I15858">
        <v>0</v>
      </c>
    </row>
    <row r="15859" spans="1:9">
      <c r="A15859" s="7">
        <v>15857.5</v>
      </c>
      <c r="B15859" s="7">
        <v>0</v>
      </c>
      <c r="C15859" s="7"/>
      <c r="D15859" s="7"/>
      <c r="E15859" s="7"/>
      <c r="H15859">
        <v>15857.5</v>
      </c>
      <c r="I15859">
        <v>0</v>
      </c>
    </row>
    <row r="15860" spans="1:9">
      <c r="A15860" s="7">
        <v>15858.5</v>
      </c>
      <c r="B15860" s="7">
        <v>0</v>
      </c>
      <c r="C15860" s="7"/>
      <c r="D15860" s="7"/>
      <c r="E15860" s="7"/>
      <c r="H15860">
        <v>15858.5</v>
      </c>
      <c r="I15860">
        <v>0</v>
      </c>
    </row>
    <row r="15861" spans="1:9">
      <c r="A15861" s="7">
        <v>15859.5</v>
      </c>
      <c r="B15861" s="7">
        <v>0</v>
      </c>
      <c r="C15861" s="7"/>
      <c r="D15861" s="7"/>
      <c r="E15861" s="7"/>
      <c r="H15861">
        <v>15859.5</v>
      </c>
      <c r="I15861">
        <v>0</v>
      </c>
    </row>
    <row r="15862" spans="1:9">
      <c r="A15862" s="7">
        <v>15860.5</v>
      </c>
      <c r="B15862" s="7">
        <v>0</v>
      </c>
      <c r="C15862" s="7"/>
      <c r="D15862" s="7"/>
      <c r="E15862" s="7"/>
      <c r="H15862">
        <v>15860.5</v>
      </c>
      <c r="I15862">
        <v>0</v>
      </c>
    </row>
    <row r="15863" spans="1:9">
      <c r="A15863" s="7">
        <v>15861.5</v>
      </c>
      <c r="B15863" s="7">
        <v>0</v>
      </c>
      <c r="C15863" s="7"/>
      <c r="D15863" s="7"/>
      <c r="E15863" s="7"/>
      <c r="H15863">
        <v>15861.5</v>
      </c>
      <c r="I15863">
        <v>0</v>
      </c>
    </row>
    <row r="15864" spans="1:9">
      <c r="A15864" s="7">
        <v>15862.5</v>
      </c>
      <c r="B15864" s="7">
        <v>0</v>
      </c>
      <c r="C15864" s="7"/>
      <c r="D15864" s="7"/>
      <c r="E15864" s="7"/>
      <c r="H15864">
        <v>15862.5</v>
      </c>
      <c r="I15864">
        <v>0</v>
      </c>
    </row>
    <row r="15865" spans="1:9">
      <c r="A15865" s="7">
        <v>15863.5</v>
      </c>
      <c r="B15865" s="7">
        <v>0</v>
      </c>
      <c r="C15865" s="7"/>
      <c r="D15865" s="7"/>
      <c r="E15865" s="7"/>
      <c r="H15865">
        <v>15863.5</v>
      </c>
      <c r="I15865">
        <v>0</v>
      </c>
    </row>
    <row r="15866" spans="1:9">
      <c r="A15866" s="7">
        <v>15864.5</v>
      </c>
      <c r="B15866" s="7">
        <v>0</v>
      </c>
      <c r="C15866" s="7"/>
      <c r="D15866" s="7"/>
      <c r="E15866" s="7"/>
      <c r="H15866">
        <v>15864.5</v>
      </c>
      <c r="I15866">
        <v>0</v>
      </c>
    </row>
    <row r="15867" spans="1:9">
      <c r="A15867" s="7">
        <v>15865.5</v>
      </c>
      <c r="B15867" s="7">
        <v>0</v>
      </c>
      <c r="C15867" s="7"/>
      <c r="D15867" s="7"/>
      <c r="E15867" s="7"/>
      <c r="H15867">
        <v>15865.5</v>
      </c>
      <c r="I15867">
        <v>0</v>
      </c>
    </row>
    <row r="15868" spans="1:9">
      <c r="A15868" s="7">
        <v>15866.5</v>
      </c>
      <c r="B15868" s="7">
        <v>0</v>
      </c>
      <c r="C15868" s="7"/>
      <c r="D15868" s="7"/>
      <c r="E15868" s="7"/>
      <c r="H15868">
        <v>15866.5</v>
      </c>
      <c r="I15868">
        <v>0</v>
      </c>
    </row>
    <row r="15869" spans="1:9">
      <c r="A15869" s="7">
        <v>15867.5</v>
      </c>
      <c r="B15869" s="7">
        <v>0</v>
      </c>
      <c r="C15869" s="7"/>
      <c r="D15869" s="7"/>
      <c r="E15869" s="7"/>
      <c r="H15869">
        <v>15867.5</v>
      </c>
      <c r="I15869">
        <v>0</v>
      </c>
    </row>
    <row r="15870" spans="1:9">
      <c r="A15870" s="7">
        <v>15868.5</v>
      </c>
      <c r="B15870" s="7">
        <v>0</v>
      </c>
      <c r="C15870" s="7"/>
      <c r="D15870" s="7"/>
      <c r="E15870" s="7"/>
      <c r="H15870">
        <v>15868.5</v>
      </c>
      <c r="I15870">
        <v>0</v>
      </c>
    </row>
    <row r="15871" spans="1:9">
      <c r="A15871" s="7">
        <v>15869.5</v>
      </c>
      <c r="B15871" s="7">
        <v>0</v>
      </c>
      <c r="C15871" s="7"/>
      <c r="D15871" s="7"/>
      <c r="E15871" s="7"/>
      <c r="H15871">
        <v>15869.5</v>
      </c>
      <c r="I15871">
        <v>0</v>
      </c>
    </row>
    <row r="15872" spans="1:9">
      <c r="A15872" s="7">
        <v>15870.5</v>
      </c>
      <c r="B15872" s="7">
        <v>0</v>
      </c>
      <c r="C15872" s="7"/>
      <c r="D15872" s="7"/>
      <c r="E15872" s="7"/>
      <c r="H15872">
        <v>15870.5</v>
      </c>
      <c r="I15872">
        <v>0</v>
      </c>
    </row>
    <row r="15873" spans="1:9">
      <c r="A15873" s="7">
        <v>15871.5</v>
      </c>
      <c r="B15873" s="7">
        <v>0</v>
      </c>
      <c r="C15873" s="7"/>
      <c r="D15873" s="7"/>
      <c r="E15873" s="7"/>
      <c r="H15873">
        <v>15871.5</v>
      </c>
      <c r="I15873">
        <v>0</v>
      </c>
    </row>
    <row r="15874" spans="1:9">
      <c r="A15874" s="7">
        <v>15872.5</v>
      </c>
      <c r="B15874" s="7">
        <v>0</v>
      </c>
      <c r="C15874" s="7"/>
      <c r="D15874" s="7"/>
      <c r="E15874" s="7"/>
      <c r="H15874">
        <v>15872.5</v>
      </c>
      <c r="I15874">
        <v>0</v>
      </c>
    </row>
    <row r="15875" spans="1:9">
      <c r="A15875" s="7">
        <v>15873.5</v>
      </c>
      <c r="B15875" s="7">
        <v>0</v>
      </c>
      <c r="C15875" s="7"/>
      <c r="D15875" s="7"/>
      <c r="E15875" s="7"/>
      <c r="H15875">
        <v>15873.5</v>
      </c>
      <c r="I15875">
        <v>0</v>
      </c>
    </row>
    <row r="15876" spans="1:9">
      <c r="A15876" s="7">
        <v>15874.5</v>
      </c>
      <c r="B15876" s="7">
        <v>0</v>
      </c>
      <c r="C15876" s="7"/>
      <c r="D15876" s="7"/>
      <c r="E15876" s="7"/>
      <c r="H15876">
        <v>15874.5</v>
      </c>
      <c r="I15876">
        <v>0</v>
      </c>
    </row>
    <row r="15877" spans="1:9">
      <c r="A15877" s="7">
        <v>15875.5</v>
      </c>
      <c r="B15877" s="7">
        <v>0</v>
      </c>
      <c r="C15877" s="7"/>
      <c r="D15877" s="7"/>
      <c r="E15877" s="7"/>
      <c r="H15877">
        <v>15875.5</v>
      </c>
      <c r="I15877">
        <v>0</v>
      </c>
    </row>
    <row r="15878" spans="1:9">
      <c r="A15878" s="7">
        <v>15876.5</v>
      </c>
      <c r="B15878" s="7">
        <v>0</v>
      </c>
      <c r="C15878" s="7"/>
      <c r="D15878" s="7"/>
      <c r="E15878" s="7"/>
      <c r="H15878">
        <v>15876.5</v>
      </c>
      <c r="I15878">
        <v>0</v>
      </c>
    </row>
    <row r="15879" spans="1:9">
      <c r="A15879" s="7">
        <v>15877.5</v>
      </c>
      <c r="B15879" s="7">
        <v>0</v>
      </c>
      <c r="C15879" s="7"/>
      <c r="D15879" s="7"/>
      <c r="E15879" s="7"/>
      <c r="H15879">
        <v>15877.5</v>
      </c>
      <c r="I15879">
        <v>0</v>
      </c>
    </row>
    <row r="15880" spans="1:9">
      <c r="A15880" s="7">
        <v>15878.5</v>
      </c>
      <c r="B15880" s="7">
        <v>0</v>
      </c>
      <c r="C15880" s="7"/>
      <c r="D15880" s="7"/>
      <c r="E15880" s="7"/>
      <c r="H15880">
        <v>15878.5</v>
      </c>
      <c r="I15880">
        <v>0</v>
      </c>
    </row>
    <row r="15881" spans="1:9">
      <c r="A15881" s="7">
        <v>15879.5</v>
      </c>
      <c r="B15881" s="7">
        <v>0</v>
      </c>
      <c r="C15881" s="7"/>
      <c r="D15881" s="7"/>
      <c r="E15881" s="7"/>
      <c r="H15881">
        <v>15879.5</v>
      </c>
      <c r="I15881">
        <v>0</v>
      </c>
    </row>
    <row r="15882" spans="1:9">
      <c r="A15882" s="7">
        <v>15880.5</v>
      </c>
      <c r="B15882" s="7">
        <v>0</v>
      </c>
      <c r="C15882" s="7"/>
      <c r="D15882" s="7"/>
      <c r="E15882" s="7"/>
      <c r="H15882">
        <v>15880.5</v>
      </c>
      <c r="I15882">
        <v>0</v>
      </c>
    </row>
    <row r="15883" spans="1:9">
      <c r="A15883" s="7">
        <v>15881.5</v>
      </c>
      <c r="B15883" s="7">
        <v>0</v>
      </c>
      <c r="C15883" s="7"/>
      <c r="D15883" s="7"/>
      <c r="E15883" s="7"/>
      <c r="H15883">
        <v>15881.5</v>
      </c>
      <c r="I15883">
        <v>0</v>
      </c>
    </row>
    <row r="15884" spans="1:9">
      <c r="A15884" s="7">
        <v>15882.5</v>
      </c>
      <c r="B15884" s="7">
        <v>0</v>
      </c>
      <c r="C15884" s="7"/>
      <c r="D15884" s="7"/>
      <c r="E15884" s="7"/>
      <c r="H15884">
        <v>15882.5</v>
      </c>
      <c r="I15884">
        <v>0</v>
      </c>
    </row>
    <row r="15885" spans="1:9">
      <c r="A15885" s="7">
        <v>15883.5</v>
      </c>
      <c r="B15885" s="7">
        <v>0</v>
      </c>
      <c r="C15885" s="7"/>
      <c r="D15885" s="7"/>
      <c r="E15885" s="7"/>
      <c r="H15885">
        <v>15883.5</v>
      </c>
      <c r="I15885">
        <v>0</v>
      </c>
    </row>
    <row r="15886" spans="1:9">
      <c r="A15886" s="7">
        <v>15884.5</v>
      </c>
      <c r="B15886" s="7">
        <v>0</v>
      </c>
      <c r="C15886" s="7"/>
      <c r="D15886" s="7"/>
      <c r="E15886" s="7"/>
      <c r="H15886">
        <v>15884.5</v>
      </c>
      <c r="I15886">
        <v>0</v>
      </c>
    </row>
    <row r="15887" spans="1:9">
      <c r="A15887" s="7">
        <v>15885.5</v>
      </c>
      <c r="B15887" s="7">
        <v>0</v>
      </c>
      <c r="C15887" s="7"/>
      <c r="D15887" s="7"/>
      <c r="E15887" s="7"/>
      <c r="H15887">
        <v>15885.5</v>
      </c>
      <c r="I15887">
        <v>0</v>
      </c>
    </row>
    <row r="15888" spans="1:9">
      <c r="A15888" s="7">
        <v>15886.5</v>
      </c>
      <c r="B15888" s="7">
        <v>0</v>
      </c>
      <c r="C15888" s="7"/>
      <c r="D15888" s="7"/>
      <c r="E15888" s="7"/>
      <c r="H15888">
        <v>15886.5</v>
      </c>
      <c r="I15888">
        <v>0</v>
      </c>
    </row>
    <row r="15889" spans="1:9">
      <c r="A15889" s="7">
        <v>15887.5</v>
      </c>
      <c r="B15889" s="7">
        <v>0</v>
      </c>
      <c r="C15889" s="7"/>
      <c r="D15889" s="7"/>
      <c r="E15889" s="7"/>
      <c r="H15889">
        <v>15887.5</v>
      </c>
      <c r="I15889">
        <v>0</v>
      </c>
    </row>
    <row r="15890" spans="1:9">
      <c r="A15890" s="7">
        <v>15888.5</v>
      </c>
      <c r="B15890" s="7">
        <v>0</v>
      </c>
      <c r="C15890" s="7"/>
      <c r="D15890" s="7"/>
      <c r="E15890" s="7"/>
      <c r="H15890">
        <v>15888.5</v>
      </c>
      <c r="I15890">
        <v>0</v>
      </c>
    </row>
    <row r="15891" spans="1:9">
      <c r="A15891" s="7">
        <v>15889.5</v>
      </c>
      <c r="B15891" s="7">
        <v>0</v>
      </c>
      <c r="C15891" s="7"/>
      <c r="D15891" s="7"/>
      <c r="E15891" s="7"/>
      <c r="H15891">
        <v>15889.5</v>
      </c>
      <c r="I15891">
        <v>0</v>
      </c>
    </row>
    <row r="15892" spans="1:9">
      <c r="A15892" s="7">
        <v>15890.5</v>
      </c>
      <c r="B15892" s="7">
        <v>0</v>
      </c>
      <c r="C15892" s="7"/>
      <c r="D15892" s="7"/>
      <c r="E15892" s="7"/>
      <c r="H15892">
        <v>15890.5</v>
      </c>
      <c r="I15892">
        <v>0</v>
      </c>
    </row>
    <row r="15893" spans="1:9">
      <c r="A15893" s="7">
        <v>15891.5</v>
      </c>
      <c r="B15893" s="7">
        <v>0</v>
      </c>
      <c r="C15893" s="7"/>
      <c r="D15893" s="7"/>
      <c r="E15893" s="7"/>
      <c r="H15893">
        <v>15891.5</v>
      </c>
      <c r="I15893">
        <v>0</v>
      </c>
    </row>
    <row r="15894" spans="1:9">
      <c r="A15894" s="7">
        <v>15892.5</v>
      </c>
      <c r="B15894" s="7">
        <v>0</v>
      </c>
      <c r="C15894" s="7"/>
      <c r="D15894" s="7"/>
      <c r="E15894" s="7"/>
      <c r="H15894">
        <v>15892.5</v>
      </c>
      <c r="I15894">
        <v>0</v>
      </c>
    </row>
    <row r="15895" spans="1:9">
      <c r="A15895" s="7">
        <v>15893.5</v>
      </c>
      <c r="B15895" s="7">
        <v>0</v>
      </c>
      <c r="C15895" s="7"/>
      <c r="D15895" s="7"/>
      <c r="E15895" s="7"/>
      <c r="H15895">
        <v>15893.5</v>
      </c>
      <c r="I15895">
        <v>0</v>
      </c>
    </row>
    <row r="15896" spans="1:9">
      <c r="A15896" s="7">
        <v>15894.5</v>
      </c>
      <c r="B15896" s="7">
        <v>0</v>
      </c>
      <c r="C15896" s="7"/>
      <c r="D15896" s="7"/>
      <c r="E15896" s="7"/>
      <c r="H15896">
        <v>15894.5</v>
      </c>
      <c r="I15896">
        <v>0</v>
      </c>
    </row>
    <row r="15897" spans="1:9">
      <c r="A15897" s="7">
        <v>15895.5</v>
      </c>
      <c r="B15897" s="7">
        <v>0</v>
      </c>
      <c r="C15897" s="7"/>
      <c r="D15897" s="7"/>
      <c r="E15897" s="7"/>
      <c r="H15897">
        <v>15895.5</v>
      </c>
      <c r="I15897">
        <v>0</v>
      </c>
    </row>
    <row r="15898" spans="1:9">
      <c r="A15898" s="7">
        <v>15896.5</v>
      </c>
      <c r="B15898" s="7">
        <v>0</v>
      </c>
      <c r="C15898" s="7"/>
      <c r="D15898" s="7"/>
      <c r="E15898" s="7"/>
      <c r="H15898">
        <v>15896.5</v>
      </c>
      <c r="I15898">
        <v>0</v>
      </c>
    </row>
    <row r="15899" spans="1:9">
      <c r="A15899" s="7">
        <v>15897.5</v>
      </c>
      <c r="B15899" s="7">
        <v>0</v>
      </c>
      <c r="C15899" s="7"/>
      <c r="D15899" s="7"/>
      <c r="E15899" s="7"/>
      <c r="H15899">
        <v>15897.5</v>
      </c>
      <c r="I15899">
        <v>0</v>
      </c>
    </row>
    <row r="15900" spans="1:9">
      <c r="A15900" s="7">
        <v>15898.5</v>
      </c>
      <c r="B15900" s="7">
        <v>0</v>
      </c>
      <c r="C15900" s="7"/>
      <c r="D15900" s="7"/>
      <c r="E15900" s="7"/>
      <c r="H15900">
        <v>15898.5</v>
      </c>
      <c r="I15900">
        <v>0</v>
      </c>
    </row>
    <row r="15901" spans="1:9">
      <c r="A15901" s="7">
        <v>15899.5</v>
      </c>
      <c r="B15901" s="7">
        <v>0</v>
      </c>
      <c r="C15901" s="7"/>
      <c r="D15901" s="7"/>
      <c r="E15901" s="7"/>
      <c r="H15901">
        <v>15899.5</v>
      </c>
      <c r="I15901">
        <v>0</v>
      </c>
    </row>
    <row r="15902" spans="1:9">
      <c r="A15902" s="7">
        <v>15900.5</v>
      </c>
      <c r="B15902" s="7">
        <v>0</v>
      </c>
      <c r="C15902" s="7"/>
      <c r="D15902" s="7"/>
      <c r="E15902" s="7"/>
      <c r="H15902">
        <v>15900.5</v>
      </c>
      <c r="I15902">
        <v>0</v>
      </c>
    </row>
    <row r="15903" spans="1:9">
      <c r="A15903" s="7">
        <v>15901.5</v>
      </c>
      <c r="B15903" s="7">
        <v>0</v>
      </c>
      <c r="C15903" s="7"/>
      <c r="D15903" s="7"/>
      <c r="E15903" s="7"/>
      <c r="H15903">
        <v>15901.5</v>
      </c>
      <c r="I15903">
        <v>0</v>
      </c>
    </row>
    <row r="15904" spans="1:9">
      <c r="A15904" s="7">
        <v>15902.5</v>
      </c>
      <c r="B15904" s="7">
        <v>0</v>
      </c>
      <c r="C15904" s="7"/>
      <c r="D15904" s="7"/>
      <c r="E15904" s="7"/>
      <c r="H15904">
        <v>15902.5</v>
      </c>
      <c r="I15904">
        <v>0</v>
      </c>
    </row>
    <row r="15905" spans="1:9">
      <c r="A15905" s="7">
        <v>15903.5</v>
      </c>
      <c r="B15905" s="7">
        <v>0</v>
      </c>
      <c r="C15905" s="7"/>
      <c r="D15905" s="7"/>
      <c r="E15905" s="7"/>
      <c r="H15905">
        <v>15903.5</v>
      </c>
      <c r="I15905">
        <v>0</v>
      </c>
    </row>
    <row r="15906" spans="1:9">
      <c r="A15906" s="7">
        <v>15904.5</v>
      </c>
      <c r="B15906" s="7">
        <v>0</v>
      </c>
      <c r="C15906" s="7"/>
      <c r="D15906" s="7"/>
      <c r="E15906" s="7"/>
      <c r="H15906">
        <v>15904.5</v>
      </c>
      <c r="I15906">
        <v>0</v>
      </c>
    </row>
    <row r="15907" spans="1:9">
      <c r="A15907" s="7">
        <v>15905.5</v>
      </c>
      <c r="B15907" s="7">
        <v>0</v>
      </c>
      <c r="C15907" s="7"/>
      <c r="D15907" s="7"/>
      <c r="E15907" s="7"/>
      <c r="H15907">
        <v>15905.5</v>
      </c>
      <c r="I15907">
        <v>0</v>
      </c>
    </row>
    <row r="15908" spans="1:9">
      <c r="A15908" s="7">
        <v>15906.5</v>
      </c>
      <c r="B15908" s="7">
        <v>0</v>
      </c>
      <c r="C15908" s="7"/>
      <c r="D15908" s="7"/>
      <c r="E15908" s="7"/>
      <c r="H15908">
        <v>15906.5</v>
      </c>
      <c r="I15908">
        <v>0</v>
      </c>
    </row>
    <row r="15909" spans="1:9">
      <c r="A15909" s="7">
        <v>15907.5</v>
      </c>
      <c r="B15909" s="7">
        <v>0</v>
      </c>
      <c r="C15909" s="7"/>
      <c r="D15909" s="7"/>
      <c r="E15909" s="7"/>
      <c r="H15909">
        <v>15907.5</v>
      </c>
      <c r="I15909">
        <v>0</v>
      </c>
    </row>
    <row r="15910" spans="1:9">
      <c r="A15910" s="7">
        <v>15908.5</v>
      </c>
      <c r="B15910" s="7">
        <v>0</v>
      </c>
      <c r="C15910" s="7"/>
      <c r="D15910" s="7"/>
      <c r="E15910" s="7"/>
      <c r="H15910">
        <v>15908.5</v>
      </c>
      <c r="I15910">
        <v>0</v>
      </c>
    </row>
    <row r="15911" spans="1:9">
      <c r="A15911" s="7">
        <v>15909.5</v>
      </c>
      <c r="B15911" s="7">
        <v>0</v>
      </c>
      <c r="C15911" s="7"/>
      <c r="D15911" s="7"/>
      <c r="E15911" s="7"/>
      <c r="H15911">
        <v>15909.5</v>
      </c>
      <c r="I15911">
        <v>0</v>
      </c>
    </row>
    <row r="15912" spans="1:9">
      <c r="A15912" s="7">
        <v>15910.5</v>
      </c>
      <c r="B15912" s="7">
        <v>0</v>
      </c>
      <c r="C15912" s="7"/>
      <c r="D15912" s="7"/>
      <c r="E15912" s="7"/>
      <c r="H15912">
        <v>15910.5</v>
      </c>
      <c r="I15912">
        <v>0</v>
      </c>
    </row>
    <row r="15913" spans="1:9">
      <c r="A15913" s="7">
        <v>15911.5</v>
      </c>
      <c r="B15913" s="7">
        <v>0</v>
      </c>
      <c r="C15913" s="7"/>
      <c r="D15913" s="7"/>
      <c r="E15913" s="7"/>
      <c r="H15913">
        <v>15911.5</v>
      </c>
      <c r="I15913">
        <v>0</v>
      </c>
    </row>
    <row r="15914" spans="1:9">
      <c r="A15914" s="7">
        <v>15912.5</v>
      </c>
      <c r="B15914" s="7">
        <v>0</v>
      </c>
      <c r="C15914" s="7"/>
      <c r="D15914" s="7"/>
      <c r="E15914" s="7"/>
      <c r="H15914">
        <v>15912.5</v>
      </c>
      <c r="I15914">
        <v>0</v>
      </c>
    </row>
    <row r="15915" spans="1:9">
      <c r="A15915" s="7">
        <v>15913.5</v>
      </c>
      <c r="B15915" s="7">
        <v>0</v>
      </c>
      <c r="C15915" s="7"/>
      <c r="D15915" s="7"/>
      <c r="E15915" s="7"/>
      <c r="H15915">
        <v>15913.5</v>
      </c>
      <c r="I15915">
        <v>0</v>
      </c>
    </row>
    <row r="15916" spans="1:9">
      <c r="A15916" s="7">
        <v>15914.5</v>
      </c>
      <c r="B15916" s="7">
        <v>0</v>
      </c>
      <c r="C15916" s="7"/>
      <c r="D15916" s="7"/>
      <c r="E15916" s="7"/>
      <c r="H15916">
        <v>15914.5</v>
      </c>
      <c r="I15916">
        <v>0</v>
      </c>
    </row>
    <row r="15917" spans="1:9">
      <c r="A15917" s="7">
        <v>15915.5</v>
      </c>
      <c r="B15917" s="7">
        <v>0</v>
      </c>
      <c r="C15917" s="7"/>
      <c r="D15917" s="7"/>
      <c r="E15917" s="7"/>
      <c r="H15917">
        <v>15915.5</v>
      </c>
      <c r="I15917">
        <v>0</v>
      </c>
    </row>
    <row r="15918" spans="1:9">
      <c r="A15918" s="7">
        <v>15916.5</v>
      </c>
      <c r="B15918" s="7">
        <v>0</v>
      </c>
      <c r="C15918" s="7"/>
      <c r="D15918" s="7"/>
      <c r="E15918" s="7"/>
      <c r="H15918">
        <v>15916.5</v>
      </c>
      <c r="I15918">
        <v>0</v>
      </c>
    </row>
    <row r="15919" spans="1:9">
      <c r="A15919" s="7">
        <v>15917.5</v>
      </c>
      <c r="B15919" s="7">
        <v>0</v>
      </c>
      <c r="C15919" s="7"/>
      <c r="D15919" s="7"/>
      <c r="E15919" s="7"/>
      <c r="H15919">
        <v>15917.5</v>
      </c>
      <c r="I15919">
        <v>0</v>
      </c>
    </row>
    <row r="15920" spans="1:9">
      <c r="A15920" s="7">
        <v>15918.5</v>
      </c>
      <c r="B15920" s="7">
        <v>0</v>
      </c>
      <c r="C15920" s="7"/>
      <c r="D15920" s="7"/>
      <c r="E15920" s="7"/>
      <c r="H15920">
        <v>15918.5</v>
      </c>
      <c r="I15920">
        <v>0</v>
      </c>
    </row>
    <row r="15921" spans="1:9">
      <c r="A15921" s="7">
        <v>15919.5</v>
      </c>
      <c r="B15921" s="7">
        <v>0</v>
      </c>
      <c r="C15921" s="7"/>
      <c r="D15921" s="7"/>
      <c r="E15921" s="7"/>
      <c r="H15921">
        <v>15919.5</v>
      </c>
      <c r="I15921">
        <v>0</v>
      </c>
    </row>
    <row r="15922" spans="1:9">
      <c r="A15922" s="7">
        <v>15920.5</v>
      </c>
      <c r="B15922" s="7">
        <v>0</v>
      </c>
      <c r="C15922" s="7"/>
      <c r="D15922" s="7"/>
      <c r="E15922" s="7"/>
      <c r="H15922">
        <v>15920.5</v>
      </c>
      <c r="I15922">
        <v>0</v>
      </c>
    </row>
    <row r="15923" spans="1:9">
      <c r="A15923" s="7">
        <v>15921.5</v>
      </c>
      <c r="B15923" s="7">
        <v>0</v>
      </c>
      <c r="C15923" s="7"/>
      <c r="D15923" s="7"/>
      <c r="E15923" s="7"/>
      <c r="H15923">
        <v>15921.5</v>
      </c>
      <c r="I15923">
        <v>0</v>
      </c>
    </row>
    <row r="15924" spans="1:9">
      <c r="A15924" s="7">
        <v>15922.5</v>
      </c>
      <c r="B15924" s="7">
        <v>0</v>
      </c>
      <c r="C15924" s="7"/>
      <c r="D15924" s="7"/>
      <c r="E15924" s="7"/>
      <c r="H15924">
        <v>15922.5</v>
      </c>
      <c r="I15924">
        <v>0</v>
      </c>
    </row>
    <row r="15925" spans="1:9">
      <c r="A15925" s="7">
        <v>15923.5</v>
      </c>
      <c r="B15925" s="7">
        <v>0</v>
      </c>
      <c r="C15925" s="7"/>
      <c r="D15925" s="7"/>
      <c r="E15925" s="7"/>
      <c r="H15925">
        <v>15923.5</v>
      </c>
      <c r="I15925">
        <v>0</v>
      </c>
    </row>
    <row r="15926" spans="1:9">
      <c r="A15926" s="7">
        <v>15924.5</v>
      </c>
      <c r="B15926" s="7">
        <v>0</v>
      </c>
      <c r="C15926" s="7"/>
      <c r="D15926" s="7"/>
      <c r="E15926" s="7"/>
      <c r="H15926">
        <v>15924.5</v>
      </c>
      <c r="I15926">
        <v>0</v>
      </c>
    </row>
    <row r="15927" spans="1:9">
      <c r="A15927" s="7">
        <v>15925.5</v>
      </c>
      <c r="B15927" s="7">
        <v>0</v>
      </c>
      <c r="C15927" s="7"/>
      <c r="D15927" s="7"/>
      <c r="E15927" s="7"/>
      <c r="H15927">
        <v>15925.5</v>
      </c>
      <c r="I15927">
        <v>0</v>
      </c>
    </row>
    <row r="15928" spans="1:9">
      <c r="A15928" s="7">
        <v>15926.5</v>
      </c>
      <c r="B15928" s="7">
        <v>0</v>
      </c>
      <c r="C15928" s="7"/>
      <c r="D15928" s="7"/>
      <c r="E15928" s="7"/>
      <c r="H15928">
        <v>15926.5</v>
      </c>
      <c r="I15928">
        <v>0</v>
      </c>
    </row>
    <row r="15929" spans="1:9">
      <c r="A15929" s="7">
        <v>15927.5</v>
      </c>
      <c r="B15929" s="7">
        <v>0</v>
      </c>
      <c r="C15929" s="7"/>
      <c r="D15929" s="7"/>
      <c r="E15929" s="7"/>
      <c r="H15929">
        <v>15927.5</v>
      </c>
      <c r="I15929">
        <v>0</v>
      </c>
    </row>
    <row r="15930" spans="1:9">
      <c r="A15930" s="7">
        <v>15928.5</v>
      </c>
      <c r="B15930" s="7">
        <v>0</v>
      </c>
      <c r="C15930" s="7"/>
      <c r="D15930" s="7"/>
      <c r="E15930" s="7"/>
      <c r="H15930">
        <v>15928.5</v>
      </c>
      <c r="I15930">
        <v>0</v>
      </c>
    </row>
    <row r="15931" spans="1:9">
      <c r="A15931" s="7">
        <v>15929.5</v>
      </c>
      <c r="B15931" s="7">
        <v>0</v>
      </c>
      <c r="C15931" s="7"/>
      <c r="D15931" s="7"/>
      <c r="E15931" s="7"/>
      <c r="H15931">
        <v>15929.5</v>
      </c>
      <c r="I15931">
        <v>0</v>
      </c>
    </row>
    <row r="15932" spans="1:9">
      <c r="A15932" s="7">
        <v>15930.5</v>
      </c>
      <c r="B15932" s="7">
        <v>0</v>
      </c>
      <c r="C15932" s="7"/>
      <c r="D15932" s="7"/>
      <c r="E15932" s="7"/>
      <c r="H15932">
        <v>15930.5</v>
      </c>
      <c r="I15932">
        <v>0</v>
      </c>
    </row>
    <row r="15933" spans="1:9">
      <c r="A15933" s="7">
        <v>15931.5</v>
      </c>
      <c r="B15933" s="7">
        <v>0</v>
      </c>
      <c r="C15933" s="7"/>
      <c r="D15933" s="7"/>
      <c r="E15933" s="7"/>
      <c r="H15933">
        <v>15931.5</v>
      </c>
      <c r="I15933">
        <v>0</v>
      </c>
    </row>
    <row r="15934" spans="1:9">
      <c r="A15934" s="7">
        <v>15932.5</v>
      </c>
      <c r="B15934" s="7">
        <v>0</v>
      </c>
      <c r="C15934" s="7"/>
      <c r="D15934" s="7"/>
      <c r="E15934" s="7"/>
      <c r="H15934">
        <v>15932.5</v>
      </c>
      <c r="I15934">
        <v>0</v>
      </c>
    </row>
    <row r="15935" spans="1:9">
      <c r="A15935" s="7">
        <v>15933.5</v>
      </c>
      <c r="B15935" s="7">
        <v>0</v>
      </c>
      <c r="C15935" s="7"/>
      <c r="D15935" s="7"/>
      <c r="E15935" s="7"/>
      <c r="H15935">
        <v>15933.5</v>
      </c>
      <c r="I15935">
        <v>0</v>
      </c>
    </row>
    <row r="15936" spans="1:9">
      <c r="A15936" s="7">
        <v>15934.5</v>
      </c>
      <c r="B15936" s="7">
        <v>0</v>
      </c>
      <c r="C15936" s="7"/>
      <c r="D15936" s="7"/>
      <c r="E15936" s="7"/>
      <c r="H15936">
        <v>15934.5</v>
      </c>
      <c r="I15936">
        <v>0</v>
      </c>
    </row>
    <row r="15937" spans="1:9">
      <c r="A15937" s="7">
        <v>15935.5</v>
      </c>
      <c r="B15937" s="7">
        <v>0</v>
      </c>
      <c r="C15937" s="7"/>
      <c r="D15937" s="7"/>
      <c r="E15937" s="7"/>
      <c r="H15937">
        <v>15935.5</v>
      </c>
      <c r="I15937">
        <v>0</v>
      </c>
    </row>
    <row r="15938" spans="1:9">
      <c r="A15938" s="7">
        <v>15936.5</v>
      </c>
      <c r="B15938" s="7">
        <v>0</v>
      </c>
      <c r="C15938" s="7"/>
      <c r="D15938" s="7"/>
      <c r="E15938" s="7"/>
      <c r="H15938">
        <v>15936.5</v>
      </c>
      <c r="I15938">
        <v>0</v>
      </c>
    </row>
    <row r="15939" spans="1:9">
      <c r="A15939" s="7">
        <v>15937.5</v>
      </c>
      <c r="B15939" s="7">
        <v>0</v>
      </c>
      <c r="C15939" s="7"/>
      <c r="D15939" s="7"/>
      <c r="E15939" s="7"/>
      <c r="H15939">
        <v>15937.5</v>
      </c>
      <c r="I15939">
        <v>0</v>
      </c>
    </row>
    <row r="15940" spans="1:9">
      <c r="A15940" s="7">
        <v>15938.5</v>
      </c>
      <c r="B15940" s="7">
        <v>0</v>
      </c>
      <c r="C15940" s="7"/>
      <c r="D15940" s="7"/>
      <c r="E15940" s="7"/>
      <c r="H15940">
        <v>15938.5</v>
      </c>
      <c r="I15940">
        <v>0</v>
      </c>
    </row>
    <row r="15941" spans="1:9">
      <c r="A15941" s="7">
        <v>15939.5</v>
      </c>
      <c r="B15941" s="7">
        <v>0</v>
      </c>
      <c r="C15941" s="7"/>
      <c r="D15941" s="7"/>
      <c r="E15941" s="7"/>
      <c r="H15941">
        <v>15939.5</v>
      </c>
      <c r="I15941">
        <v>0</v>
      </c>
    </row>
    <row r="15942" spans="1:9">
      <c r="A15942" s="7">
        <v>15940.5</v>
      </c>
      <c r="B15942" s="7">
        <v>0</v>
      </c>
      <c r="C15942" s="7"/>
      <c r="D15942" s="7"/>
      <c r="E15942" s="7"/>
      <c r="H15942">
        <v>15940.5</v>
      </c>
      <c r="I15942">
        <v>0</v>
      </c>
    </row>
    <row r="15943" spans="1:9">
      <c r="A15943" s="7">
        <v>15941.5</v>
      </c>
      <c r="B15943" s="7">
        <v>0</v>
      </c>
      <c r="C15943" s="7"/>
      <c r="D15943" s="7"/>
      <c r="E15943" s="7"/>
      <c r="H15943">
        <v>15941.5</v>
      </c>
      <c r="I15943">
        <v>0</v>
      </c>
    </row>
    <row r="15944" spans="1:9">
      <c r="A15944" s="7">
        <v>15942.5</v>
      </c>
      <c r="B15944" s="7">
        <v>0</v>
      </c>
      <c r="C15944" s="7"/>
      <c r="D15944" s="7"/>
      <c r="E15944" s="7"/>
      <c r="H15944">
        <v>15942.5</v>
      </c>
      <c r="I15944">
        <v>0</v>
      </c>
    </row>
    <row r="15945" spans="1:9">
      <c r="A15945" s="7">
        <v>15943.5</v>
      </c>
      <c r="B15945" s="7">
        <v>0</v>
      </c>
      <c r="C15945" s="7"/>
      <c r="D15945" s="7"/>
      <c r="E15945" s="7"/>
      <c r="H15945">
        <v>15943.5</v>
      </c>
      <c r="I15945">
        <v>0</v>
      </c>
    </row>
    <row r="15946" spans="1:9">
      <c r="A15946" s="7">
        <v>15944.5</v>
      </c>
      <c r="B15946" s="7">
        <v>0</v>
      </c>
      <c r="C15946" s="7"/>
      <c r="D15946" s="7"/>
      <c r="E15946" s="7"/>
      <c r="H15946">
        <v>15944.5</v>
      </c>
      <c r="I15946">
        <v>0</v>
      </c>
    </row>
    <row r="15947" spans="1:9">
      <c r="A15947" s="7">
        <v>15945.5</v>
      </c>
      <c r="B15947" s="7">
        <v>0</v>
      </c>
      <c r="C15947" s="7"/>
      <c r="D15947" s="7"/>
      <c r="E15947" s="7"/>
      <c r="H15947">
        <v>15945.5</v>
      </c>
      <c r="I15947">
        <v>0</v>
      </c>
    </row>
    <row r="15948" spans="1:9">
      <c r="A15948" s="7">
        <v>15946.5</v>
      </c>
      <c r="B15948" s="7">
        <v>0</v>
      </c>
      <c r="C15948" s="7"/>
      <c r="D15948" s="7"/>
      <c r="E15948" s="7"/>
      <c r="H15948">
        <v>15946.5</v>
      </c>
      <c r="I15948">
        <v>0</v>
      </c>
    </row>
    <row r="15949" spans="1:9">
      <c r="A15949" s="7">
        <v>15947.5</v>
      </c>
      <c r="B15949" s="7">
        <v>0</v>
      </c>
      <c r="C15949" s="7"/>
      <c r="D15949" s="7"/>
      <c r="E15949" s="7"/>
      <c r="H15949">
        <v>15947.5</v>
      </c>
      <c r="I15949">
        <v>0</v>
      </c>
    </row>
    <row r="15950" spans="1:9">
      <c r="A15950" s="7">
        <v>15948.5</v>
      </c>
      <c r="B15950" s="7">
        <v>0</v>
      </c>
      <c r="C15950" s="7"/>
      <c r="D15950" s="7"/>
      <c r="E15950" s="7"/>
      <c r="H15950">
        <v>15948.5</v>
      </c>
      <c r="I15950">
        <v>0</v>
      </c>
    </row>
    <row r="15951" spans="1:9">
      <c r="A15951" s="7">
        <v>15949.5</v>
      </c>
      <c r="B15951" s="7">
        <v>0</v>
      </c>
      <c r="C15951" s="7"/>
      <c r="D15951" s="7"/>
      <c r="E15951" s="7"/>
      <c r="H15951">
        <v>15949.5</v>
      </c>
      <c r="I15951">
        <v>0</v>
      </c>
    </row>
    <row r="15952" spans="1:9">
      <c r="A15952" s="7">
        <v>15950.5</v>
      </c>
      <c r="B15952" s="7">
        <v>0</v>
      </c>
      <c r="C15952" s="7"/>
      <c r="D15952" s="7"/>
      <c r="E15952" s="7"/>
      <c r="H15952">
        <v>15950.5</v>
      </c>
      <c r="I15952">
        <v>0</v>
      </c>
    </row>
    <row r="15953" spans="1:9">
      <c r="A15953" s="7">
        <v>15951.5</v>
      </c>
      <c r="B15953" s="7">
        <v>0</v>
      </c>
      <c r="C15953" s="7"/>
      <c r="D15953" s="7"/>
      <c r="E15953" s="7"/>
      <c r="H15953">
        <v>15951.5</v>
      </c>
      <c r="I15953">
        <v>0</v>
      </c>
    </row>
    <row r="15954" spans="1:9">
      <c r="A15954" s="7">
        <v>15952.5</v>
      </c>
      <c r="B15954" s="7">
        <v>0</v>
      </c>
      <c r="C15954" s="7"/>
      <c r="D15954" s="7"/>
      <c r="E15954" s="7"/>
      <c r="H15954">
        <v>15952.5</v>
      </c>
      <c r="I15954">
        <v>0</v>
      </c>
    </row>
    <row r="15955" spans="1:9">
      <c r="A15955" s="7">
        <v>15953.5</v>
      </c>
      <c r="B15955" s="7">
        <v>0</v>
      </c>
      <c r="C15955" s="7"/>
      <c r="D15955" s="7"/>
      <c r="E15955" s="7"/>
      <c r="H15955">
        <v>15953.5</v>
      </c>
      <c r="I15955">
        <v>0</v>
      </c>
    </row>
    <row r="15956" spans="1:9">
      <c r="A15956" s="7">
        <v>15954.5</v>
      </c>
      <c r="B15956" s="7">
        <v>0</v>
      </c>
      <c r="C15956" s="7"/>
      <c r="D15956" s="7"/>
      <c r="E15956" s="7"/>
      <c r="H15956">
        <v>15954.5</v>
      </c>
      <c r="I15956">
        <v>0</v>
      </c>
    </row>
    <row r="15957" spans="1:9">
      <c r="A15957" s="7">
        <v>15955.5</v>
      </c>
      <c r="B15957" s="7">
        <v>0</v>
      </c>
      <c r="C15957" s="7"/>
      <c r="D15957" s="7"/>
      <c r="E15957" s="7"/>
      <c r="H15957">
        <v>15955.5</v>
      </c>
      <c r="I15957">
        <v>0</v>
      </c>
    </row>
    <row r="15958" spans="1:9">
      <c r="A15958" s="7">
        <v>15956.5</v>
      </c>
      <c r="B15958" s="7">
        <v>0</v>
      </c>
      <c r="C15958" s="7"/>
      <c r="D15958" s="7"/>
      <c r="E15958" s="7"/>
      <c r="H15958">
        <v>15956.5</v>
      </c>
      <c r="I15958">
        <v>0</v>
      </c>
    </row>
    <row r="15959" spans="1:9">
      <c r="A15959" s="7">
        <v>15957.5</v>
      </c>
      <c r="B15959" s="7">
        <v>0</v>
      </c>
      <c r="C15959" s="7"/>
      <c r="D15959" s="7"/>
      <c r="E15959" s="7"/>
      <c r="H15959">
        <v>15957.5</v>
      </c>
      <c r="I15959">
        <v>0</v>
      </c>
    </row>
    <row r="15960" spans="1:9">
      <c r="A15960" s="7">
        <v>15958.5</v>
      </c>
      <c r="B15960" s="7">
        <v>0</v>
      </c>
      <c r="C15960" s="7"/>
      <c r="D15960" s="7"/>
      <c r="E15960" s="7"/>
      <c r="H15960">
        <v>15958.5</v>
      </c>
      <c r="I15960">
        <v>0</v>
      </c>
    </row>
    <row r="15961" spans="1:9">
      <c r="A15961" s="7">
        <v>15959.5</v>
      </c>
      <c r="B15961" s="7">
        <v>0</v>
      </c>
      <c r="C15961" s="7"/>
      <c r="D15961" s="7"/>
      <c r="E15961" s="7"/>
      <c r="H15961">
        <v>15959.5</v>
      </c>
      <c r="I15961">
        <v>0</v>
      </c>
    </row>
    <row r="15962" spans="1:9">
      <c r="A15962" s="7">
        <v>15960.5</v>
      </c>
      <c r="B15962" s="7">
        <v>0</v>
      </c>
      <c r="C15962" s="7"/>
      <c r="D15962" s="7"/>
      <c r="E15962" s="7"/>
      <c r="H15962">
        <v>15960.5</v>
      </c>
      <c r="I15962">
        <v>0</v>
      </c>
    </row>
    <row r="15963" spans="1:9">
      <c r="A15963" s="7">
        <v>15961.5</v>
      </c>
      <c r="B15963" s="7">
        <v>0</v>
      </c>
      <c r="C15963" s="7"/>
      <c r="D15963" s="7"/>
      <c r="E15963" s="7"/>
      <c r="H15963">
        <v>15961.5</v>
      </c>
      <c r="I15963">
        <v>0</v>
      </c>
    </row>
    <row r="15964" spans="1:9">
      <c r="A15964" s="7">
        <v>15962.5</v>
      </c>
      <c r="B15964" s="7">
        <v>0</v>
      </c>
      <c r="C15964" s="7"/>
      <c r="D15964" s="7"/>
      <c r="E15964" s="7"/>
      <c r="H15964">
        <v>15962.5</v>
      </c>
      <c r="I15964">
        <v>0</v>
      </c>
    </row>
    <row r="15965" spans="1:9">
      <c r="A15965" s="7">
        <v>15963.5</v>
      </c>
      <c r="B15965" s="7">
        <v>0</v>
      </c>
      <c r="C15965" s="7"/>
      <c r="D15965" s="7"/>
      <c r="E15965" s="7"/>
      <c r="H15965">
        <v>15963.5</v>
      </c>
      <c r="I15965">
        <v>0</v>
      </c>
    </row>
    <row r="15966" spans="1:9">
      <c r="A15966" s="7">
        <v>15964.5</v>
      </c>
      <c r="B15966" s="7">
        <v>0</v>
      </c>
      <c r="C15966" s="7"/>
      <c r="D15966" s="7"/>
      <c r="E15966" s="7"/>
      <c r="H15966">
        <v>15964.5</v>
      </c>
      <c r="I15966">
        <v>0</v>
      </c>
    </row>
    <row r="15967" spans="1:9">
      <c r="A15967" s="7">
        <v>15965.5</v>
      </c>
      <c r="B15967" s="7">
        <v>0</v>
      </c>
      <c r="C15967" s="7"/>
      <c r="D15967" s="7"/>
      <c r="E15967" s="7"/>
      <c r="H15967">
        <v>15965.5</v>
      </c>
      <c r="I15967">
        <v>0</v>
      </c>
    </row>
    <row r="15968" spans="1:9">
      <c r="A15968" s="7">
        <v>15966.5</v>
      </c>
      <c r="B15968" s="7">
        <v>0</v>
      </c>
      <c r="C15968" s="7"/>
      <c r="D15968" s="7"/>
      <c r="E15968" s="7"/>
      <c r="H15968">
        <v>15966.5</v>
      </c>
      <c r="I15968">
        <v>0</v>
      </c>
    </row>
    <row r="15969" spans="1:9">
      <c r="A15969" s="7">
        <v>15967.5</v>
      </c>
      <c r="B15969" s="7">
        <v>0</v>
      </c>
      <c r="C15969" s="7"/>
      <c r="D15969" s="7"/>
      <c r="E15969" s="7"/>
      <c r="H15969">
        <v>15967.5</v>
      </c>
      <c r="I15969">
        <v>0</v>
      </c>
    </row>
    <row r="15970" spans="1:9">
      <c r="A15970" s="7">
        <v>15968.5</v>
      </c>
      <c r="B15970" s="7">
        <v>0</v>
      </c>
      <c r="C15970" s="7"/>
      <c r="D15970" s="7"/>
      <c r="E15970" s="7"/>
      <c r="H15970">
        <v>15968.5</v>
      </c>
      <c r="I15970">
        <v>0</v>
      </c>
    </row>
    <row r="15971" spans="1:9">
      <c r="A15971" s="7">
        <v>15969.5</v>
      </c>
      <c r="B15971" s="7">
        <v>0</v>
      </c>
      <c r="C15971" s="7"/>
      <c r="D15971" s="7"/>
      <c r="E15971" s="7"/>
      <c r="H15971">
        <v>15969.5</v>
      </c>
      <c r="I15971">
        <v>0</v>
      </c>
    </row>
    <row r="15972" spans="1:9">
      <c r="A15972" s="7">
        <v>15970.5</v>
      </c>
      <c r="B15972" s="7">
        <v>0</v>
      </c>
      <c r="C15972" s="7"/>
      <c r="D15972" s="7"/>
      <c r="E15972" s="7"/>
      <c r="H15972">
        <v>15970.5</v>
      </c>
      <c r="I15972">
        <v>0</v>
      </c>
    </row>
    <row r="15973" spans="1:9">
      <c r="A15973" s="7">
        <v>15971.5</v>
      </c>
      <c r="B15973" s="7">
        <v>0</v>
      </c>
      <c r="C15973" s="7"/>
      <c r="D15973" s="7"/>
      <c r="E15973" s="7"/>
      <c r="H15973">
        <v>15971.5</v>
      </c>
      <c r="I15973">
        <v>0</v>
      </c>
    </row>
    <row r="15974" spans="1:9">
      <c r="A15974" s="7">
        <v>15972.5</v>
      </c>
      <c r="B15974" s="7">
        <v>0</v>
      </c>
      <c r="C15974" s="7"/>
      <c r="D15974" s="7"/>
      <c r="E15974" s="7"/>
      <c r="H15974">
        <v>15972.5</v>
      </c>
      <c r="I15974">
        <v>0</v>
      </c>
    </row>
    <row r="15975" spans="1:9">
      <c r="A15975" s="7">
        <v>15973.5</v>
      </c>
      <c r="B15975" s="7">
        <v>0</v>
      </c>
      <c r="C15975" s="7"/>
      <c r="D15975" s="7"/>
      <c r="E15975" s="7"/>
      <c r="H15975">
        <v>15973.5</v>
      </c>
      <c r="I15975">
        <v>0</v>
      </c>
    </row>
    <row r="15976" spans="1:9">
      <c r="A15976" s="7">
        <v>15974.5</v>
      </c>
      <c r="B15976" s="7">
        <v>0</v>
      </c>
      <c r="C15976" s="7"/>
      <c r="D15976" s="7"/>
      <c r="E15976" s="7"/>
      <c r="H15976">
        <v>15974.5</v>
      </c>
      <c r="I15976">
        <v>0</v>
      </c>
    </row>
    <row r="15977" spans="1:9">
      <c r="A15977" s="7">
        <v>15975.5</v>
      </c>
      <c r="B15977" s="7">
        <v>0</v>
      </c>
      <c r="C15977" s="7"/>
      <c r="D15977" s="7"/>
      <c r="E15977" s="7"/>
      <c r="H15977">
        <v>15975.5</v>
      </c>
      <c r="I15977">
        <v>0</v>
      </c>
    </row>
    <row r="15978" spans="1:9">
      <c r="A15978" s="7">
        <v>15976.5</v>
      </c>
      <c r="B15978" s="7">
        <v>0</v>
      </c>
      <c r="C15978" s="7"/>
      <c r="D15978" s="7"/>
      <c r="E15978" s="7"/>
      <c r="H15978">
        <v>15976.5</v>
      </c>
      <c r="I15978">
        <v>0</v>
      </c>
    </row>
    <row r="15979" spans="1:9">
      <c r="A15979" s="7">
        <v>15977.5</v>
      </c>
      <c r="B15979" s="7">
        <v>0</v>
      </c>
      <c r="C15979" s="7"/>
      <c r="D15979" s="7"/>
      <c r="E15979" s="7"/>
      <c r="H15979">
        <v>15977.5</v>
      </c>
      <c r="I15979">
        <v>0</v>
      </c>
    </row>
    <row r="15980" spans="1:9">
      <c r="A15980" s="7">
        <v>15978.5</v>
      </c>
      <c r="B15980" s="7">
        <v>0</v>
      </c>
      <c r="C15980" s="7"/>
      <c r="D15980" s="7"/>
      <c r="E15980" s="7"/>
      <c r="H15980">
        <v>15978.5</v>
      </c>
      <c r="I15980">
        <v>0</v>
      </c>
    </row>
    <row r="15981" spans="1:9">
      <c r="A15981" s="7">
        <v>15979.5</v>
      </c>
      <c r="B15981" s="7">
        <v>0</v>
      </c>
      <c r="C15981" s="7"/>
      <c r="D15981" s="7"/>
      <c r="E15981" s="7"/>
      <c r="H15981">
        <v>15979.5</v>
      </c>
      <c r="I15981">
        <v>0</v>
      </c>
    </row>
    <row r="15982" spans="1:9">
      <c r="A15982" s="7">
        <v>15980.5</v>
      </c>
      <c r="B15982" s="7">
        <v>0</v>
      </c>
      <c r="C15982" s="7"/>
      <c r="D15982" s="7"/>
      <c r="E15982" s="7"/>
      <c r="H15982">
        <v>15980.5</v>
      </c>
      <c r="I15982">
        <v>0</v>
      </c>
    </row>
    <row r="15983" spans="1:9">
      <c r="A15983" s="7">
        <v>15981.5</v>
      </c>
      <c r="B15983" s="7">
        <v>0</v>
      </c>
      <c r="C15983" s="7"/>
      <c r="D15983" s="7"/>
      <c r="E15983" s="7"/>
      <c r="H15983">
        <v>15981.5</v>
      </c>
      <c r="I15983">
        <v>0</v>
      </c>
    </row>
    <row r="15984" spans="1:9">
      <c r="A15984" s="7">
        <v>15982.5</v>
      </c>
      <c r="B15984" s="7">
        <v>0</v>
      </c>
      <c r="C15984" s="7"/>
      <c r="D15984" s="7"/>
      <c r="E15984" s="7"/>
      <c r="H15984">
        <v>15982.5</v>
      </c>
      <c r="I15984">
        <v>0</v>
      </c>
    </row>
    <row r="15985" spans="1:9">
      <c r="A15985" s="7">
        <v>15983.5</v>
      </c>
      <c r="B15985" s="7">
        <v>0</v>
      </c>
      <c r="C15985" s="7"/>
      <c r="D15985" s="7"/>
      <c r="E15985" s="7"/>
      <c r="H15985">
        <v>15983.5</v>
      </c>
      <c r="I15985">
        <v>0</v>
      </c>
    </row>
    <row r="15986" spans="1:9">
      <c r="A15986" s="7">
        <v>15984.5</v>
      </c>
      <c r="B15986" s="7">
        <v>0</v>
      </c>
      <c r="C15986" s="7"/>
      <c r="D15986" s="7"/>
      <c r="E15986" s="7"/>
      <c r="H15986">
        <v>15984.5</v>
      </c>
      <c r="I15986">
        <v>0</v>
      </c>
    </row>
    <row r="15987" spans="1:9">
      <c r="A15987" s="7">
        <v>15985.5</v>
      </c>
      <c r="B15987" s="7">
        <v>0</v>
      </c>
      <c r="C15987" s="7"/>
      <c r="D15987" s="7"/>
      <c r="E15987" s="7"/>
      <c r="H15987">
        <v>15985.5</v>
      </c>
      <c r="I15987">
        <v>0</v>
      </c>
    </row>
    <row r="15988" spans="1:9">
      <c r="A15988" s="7">
        <v>15986.5</v>
      </c>
      <c r="B15988" s="7">
        <v>0</v>
      </c>
      <c r="C15988" s="7"/>
      <c r="D15988" s="7"/>
      <c r="E15988" s="7"/>
      <c r="H15988">
        <v>15986.5</v>
      </c>
      <c r="I15988">
        <v>0</v>
      </c>
    </row>
    <row r="15989" spans="1:9">
      <c r="A15989" s="7">
        <v>15987.5</v>
      </c>
      <c r="B15989" s="7">
        <v>0</v>
      </c>
      <c r="C15989" s="7"/>
      <c r="D15989" s="7"/>
      <c r="E15989" s="7"/>
      <c r="H15989">
        <v>15987.5</v>
      </c>
      <c r="I15989">
        <v>0</v>
      </c>
    </row>
    <row r="15990" spans="1:9">
      <c r="A15990" s="7">
        <v>15988.5</v>
      </c>
      <c r="B15990" s="7">
        <v>0</v>
      </c>
      <c r="C15990" s="7"/>
      <c r="D15990" s="7"/>
      <c r="E15990" s="7"/>
      <c r="H15990">
        <v>15988.5</v>
      </c>
      <c r="I15990">
        <v>0</v>
      </c>
    </row>
    <row r="15991" spans="1:9">
      <c r="A15991" s="7">
        <v>15989.5</v>
      </c>
      <c r="B15991" s="7">
        <v>0</v>
      </c>
      <c r="C15991" s="7"/>
      <c r="D15991" s="7"/>
      <c r="E15991" s="7"/>
      <c r="H15991">
        <v>15989.5</v>
      </c>
      <c r="I15991">
        <v>0</v>
      </c>
    </row>
    <row r="15992" spans="1:9">
      <c r="A15992" s="7">
        <v>15990.5</v>
      </c>
      <c r="B15992" s="7">
        <v>0</v>
      </c>
      <c r="C15992" s="7"/>
      <c r="D15992" s="7"/>
      <c r="E15992" s="7"/>
      <c r="H15992">
        <v>15990.5</v>
      </c>
      <c r="I15992">
        <v>0</v>
      </c>
    </row>
    <row r="15993" spans="1:9">
      <c r="A15993" s="7">
        <v>15991.5</v>
      </c>
      <c r="B15993" s="7">
        <v>0</v>
      </c>
      <c r="C15993" s="7"/>
      <c r="D15993" s="7"/>
      <c r="E15993" s="7"/>
      <c r="H15993">
        <v>15991.5</v>
      </c>
      <c r="I15993">
        <v>0</v>
      </c>
    </row>
    <row r="15994" spans="1:9">
      <c r="A15994" s="7">
        <v>15992.5</v>
      </c>
      <c r="B15994" s="7">
        <v>0</v>
      </c>
      <c r="C15994" s="7"/>
      <c r="D15994" s="7"/>
      <c r="E15994" s="7"/>
      <c r="H15994">
        <v>15992.5</v>
      </c>
      <c r="I15994">
        <v>0</v>
      </c>
    </row>
    <row r="15995" spans="1:9">
      <c r="A15995" s="7">
        <v>15993.5</v>
      </c>
      <c r="B15995" s="7">
        <v>0</v>
      </c>
      <c r="C15995" s="7"/>
      <c r="D15995" s="7"/>
      <c r="E15995" s="7"/>
      <c r="H15995">
        <v>15993.5</v>
      </c>
      <c r="I15995">
        <v>0</v>
      </c>
    </row>
    <row r="15996" spans="1:9">
      <c r="A15996" s="7">
        <v>15994.5</v>
      </c>
      <c r="B15996" s="7">
        <v>0</v>
      </c>
      <c r="C15996" s="7"/>
      <c r="D15996" s="7"/>
      <c r="E15996" s="7"/>
      <c r="H15996">
        <v>15994.5</v>
      </c>
      <c r="I15996">
        <v>0</v>
      </c>
    </row>
    <row r="15997" spans="1:9">
      <c r="A15997" s="7">
        <v>15995.5</v>
      </c>
      <c r="B15997" s="7">
        <v>0</v>
      </c>
      <c r="C15997" s="7"/>
      <c r="D15997" s="7"/>
      <c r="E15997" s="7"/>
      <c r="H15997">
        <v>15995.5</v>
      </c>
      <c r="I15997">
        <v>0</v>
      </c>
    </row>
    <row r="15998" spans="1:9">
      <c r="A15998" s="7">
        <v>15996.5</v>
      </c>
      <c r="B15998" s="7">
        <v>0</v>
      </c>
      <c r="C15998" s="7"/>
      <c r="D15998" s="7"/>
      <c r="E15998" s="7"/>
      <c r="H15998">
        <v>15996.5</v>
      </c>
      <c r="I15998">
        <v>0</v>
      </c>
    </row>
    <row r="15999" spans="1:9">
      <c r="A15999" s="7">
        <v>15997.5</v>
      </c>
      <c r="B15999" s="7">
        <v>0</v>
      </c>
      <c r="C15999" s="7"/>
      <c r="D15999" s="7"/>
      <c r="E15999" s="7"/>
      <c r="H15999">
        <v>15997.5</v>
      </c>
      <c r="I15999">
        <v>0</v>
      </c>
    </row>
    <row r="16000" spans="1:9">
      <c r="A16000" s="7">
        <v>15998.5</v>
      </c>
      <c r="B16000" s="7">
        <v>0</v>
      </c>
      <c r="C16000" s="7"/>
      <c r="D16000" s="7"/>
      <c r="E16000" s="7"/>
      <c r="H16000">
        <v>15998.5</v>
      </c>
      <c r="I16000">
        <v>0</v>
      </c>
    </row>
    <row r="16001" spans="1:9">
      <c r="A16001" s="7">
        <v>15999.5</v>
      </c>
      <c r="B16001" s="7">
        <v>0</v>
      </c>
      <c r="C16001" s="7"/>
      <c r="D16001" s="7"/>
      <c r="E16001" s="7"/>
      <c r="H16001">
        <v>15999.5</v>
      </c>
      <c r="I16001">
        <v>0</v>
      </c>
    </row>
    <row r="16002" spans="1:9">
      <c r="A16002" s="7">
        <v>16000.5</v>
      </c>
      <c r="B16002" s="7">
        <v>0</v>
      </c>
      <c r="C16002" s="7"/>
      <c r="D16002" s="7"/>
      <c r="E16002" s="7"/>
      <c r="H16002">
        <v>16000.5</v>
      </c>
      <c r="I16002">
        <v>0</v>
      </c>
    </row>
    <row r="16003" spans="1:9">
      <c r="A16003" s="7">
        <v>16001.5</v>
      </c>
      <c r="B16003" s="7">
        <v>0</v>
      </c>
      <c r="C16003" s="7"/>
      <c r="D16003" s="7"/>
      <c r="E16003" s="7"/>
      <c r="H16003">
        <v>16001.5</v>
      </c>
      <c r="I16003">
        <v>0</v>
      </c>
    </row>
    <row r="16004" spans="1:9">
      <c r="A16004" s="7">
        <v>16002.5</v>
      </c>
      <c r="B16004" s="7">
        <v>0</v>
      </c>
      <c r="C16004" s="7"/>
      <c r="D16004" s="7"/>
      <c r="E16004" s="7"/>
      <c r="H16004">
        <v>16002.5</v>
      </c>
      <c r="I16004">
        <v>0</v>
      </c>
    </row>
    <row r="16005" spans="1:9">
      <c r="A16005" s="7">
        <v>16003.5</v>
      </c>
      <c r="B16005" s="7">
        <v>0</v>
      </c>
      <c r="C16005" s="7"/>
      <c r="D16005" s="7"/>
      <c r="E16005" s="7"/>
      <c r="H16005">
        <v>16003.5</v>
      </c>
      <c r="I16005">
        <v>0</v>
      </c>
    </row>
    <row r="16006" spans="1:9">
      <c r="A16006" s="7">
        <v>16004.5</v>
      </c>
      <c r="B16006" s="7">
        <v>0</v>
      </c>
      <c r="C16006" s="7"/>
      <c r="D16006" s="7"/>
      <c r="E16006" s="7"/>
      <c r="H16006">
        <v>16004.5</v>
      </c>
      <c r="I16006">
        <v>0</v>
      </c>
    </row>
    <row r="16007" spans="1:9">
      <c r="A16007" s="7">
        <v>16005.5</v>
      </c>
      <c r="B16007" s="7">
        <v>0</v>
      </c>
      <c r="C16007" s="7"/>
      <c r="D16007" s="7"/>
      <c r="E16007" s="7"/>
      <c r="H16007">
        <v>16005.5</v>
      </c>
      <c r="I16007">
        <v>0</v>
      </c>
    </row>
    <row r="16008" spans="1:9">
      <c r="A16008" s="7">
        <v>16006.5</v>
      </c>
      <c r="B16008" s="7">
        <v>0</v>
      </c>
      <c r="C16008" s="7"/>
      <c r="D16008" s="7"/>
      <c r="E16008" s="7"/>
      <c r="H16008">
        <v>16006.5</v>
      </c>
      <c r="I16008">
        <v>0</v>
      </c>
    </row>
    <row r="16009" spans="1:9">
      <c r="A16009" s="7">
        <v>16007.5</v>
      </c>
      <c r="B16009" s="7">
        <v>0</v>
      </c>
      <c r="C16009" s="7"/>
      <c r="D16009" s="7"/>
      <c r="E16009" s="7"/>
      <c r="H16009">
        <v>16007.5</v>
      </c>
      <c r="I16009">
        <v>0</v>
      </c>
    </row>
    <row r="16010" spans="1:9">
      <c r="A16010" s="7">
        <v>16008.5</v>
      </c>
      <c r="B16010" s="7">
        <v>0</v>
      </c>
      <c r="C16010" s="7"/>
      <c r="D16010" s="7"/>
      <c r="E16010" s="7"/>
      <c r="H16010">
        <v>16008.5</v>
      </c>
      <c r="I16010">
        <v>0</v>
      </c>
    </row>
    <row r="16011" spans="1:9">
      <c r="A16011" s="7">
        <v>16009.5</v>
      </c>
      <c r="B16011" s="7">
        <v>0</v>
      </c>
      <c r="C16011" s="7"/>
      <c r="D16011" s="7"/>
      <c r="E16011" s="7"/>
      <c r="H16011">
        <v>16009.5</v>
      </c>
      <c r="I16011">
        <v>0</v>
      </c>
    </row>
    <row r="16012" spans="1:9">
      <c r="A16012" s="7">
        <v>16010.5</v>
      </c>
      <c r="B16012" s="7">
        <v>0</v>
      </c>
      <c r="C16012" s="7"/>
      <c r="D16012" s="7"/>
      <c r="E16012" s="7"/>
      <c r="H16012">
        <v>16010.5</v>
      </c>
      <c r="I16012">
        <v>0</v>
      </c>
    </row>
    <row r="16013" spans="1:9">
      <c r="A16013" s="7">
        <v>16011.5</v>
      </c>
      <c r="B16013" s="7">
        <v>0</v>
      </c>
      <c r="C16013" s="7"/>
      <c r="D16013" s="7"/>
      <c r="E16013" s="7"/>
      <c r="H16013">
        <v>16011.5</v>
      </c>
      <c r="I16013">
        <v>0</v>
      </c>
    </row>
    <row r="16014" spans="1:9">
      <c r="A16014" s="7">
        <v>16012.5</v>
      </c>
      <c r="B16014" s="7">
        <v>0</v>
      </c>
      <c r="C16014" s="7"/>
      <c r="D16014" s="7"/>
      <c r="E16014" s="7"/>
      <c r="H16014">
        <v>16012.5</v>
      </c>
      <c r="I16014">
        <v>0</v>
      </c>
    </row>
    <row r="16015" spans="1:9">
      <c r="A16015" s="7">
        <v>16013.5</v>
      </c>
      <c r="B16015" s="7">
        <v>0</v>
      </c>
      <c r="C16015" s="7"/>
      <c r="D16015" s="7"/>
      <c r="E16015" s="7"/>
      <c r="H16015">
        <v>16013.5</v>
      </c>
      <c r="I16015">
        <v>0</v>
      </c>
    </row>
    <row r="16016" spans="1:9">
      <c r="A16016" s="7">
        <v>16014.5</v>
      </c>
      <c r="B16016" s="7">
        <v>0</v>
      </c>
      <c r="C16016" s="7"/>
      <c r="D16016" s="7"/>
      <c r="E16016" s="7"/>
      <c r="H16016">
        <v>16014.5</v>
      </c>
      <c r="I16016">
        <v>0</v>
      </c>
    </row>
    <row r="16017" spans="1:9">
      <c r="A16017" s="7">
        <v>16015.5</v>
      </c>
      <c r="B16017" s="7">
        <v>0</v>
      </c>
      <c r="C16017" s="7"/>
      <c r="D16017" s="7"/>
      <c r="E16017" s="7"/>
      <c r="H16017">
        <v>16015.5</v>
      </c>
      <c r="I16017">
        <v>0</v>
      </c>
    </row>
    <row r="16018" spans="1:9">
      <c r="A16018" s="7">
        <v>16016.5</v>
      </c>
      <c r="B16018" s="7">
        <v>0</v>
      </c>
      <c r="C16018" s="7"/>
      <c r="D16018" s="7"/>
      <c r="E16018" s="7"/>
      <c r="H16018">
        <v>16016.5</v>
      </c>
      <c r="I16018">
        <v>0</v>
      </c>
    </row>
    <row r="16019" spans="1:9">
      <c r="A16019" s="7">
        <v>16017.5</v>
      </c>
      <c r="B16019" s="7">
        <v>0</v>
      </c>
      <c r="C16019" s="7"/>
      <c r="D16019" s="7"/>
      <c r="E16019" s="7"/>
      <c r="H16019">
        <v>16017.5</v>
      </c>
      <c r="I16019">
        <v>0</v>
      </c>
    </row>
    <row r="16020" spans="1:9">
      <c r="A16020" s="7">
        <v>16018.5</v>
      </c>
      <c r="B16020" s="7">
        <v>0</v>
      </c>
      <c r="C16020" s="7"/>
      <c r="D16020" s="7"/>
      <c r="E16020" s="7"/>
      <c r="H16020">
        <v>16018.5</v>
      </c>
      <c r="I16020">
        <v>0</v>
      </c>
    </row>
    <row r="16021" spans="1:9">
      <c r="A16021" s="7">
        <v>16019.5</v>
      </c>
      <c r="B16021" s="7">
        <v>0</v>
      </c>
      <c r="C16021" s="7"/>
      <c r="D16021" s="7"/>
      <c r="E16021" s="7"/>
      <c r="H16021">
        <v>16019.5</v>
      </c>
      <c r="I16021">
        <v>0</v>
      </c>
    </row>
    <row r="16022" spans="1:9">
      <c r="A16022" s="7">
        <v>16020.5</v>
      </c>
      <c r="B16022" s="7">
        <v>0</v>
      </c>
      <c r="C16022" s="7"/>
      <c r="D16022" s="7"/>
      <c r="E16022" s="7"/>
      <c r="H16022">
        <v>16020.5</v>
      </c>
      <c r="I16022">
        <v>0</v>
      </c>
    </row>
    <row r="16023" spans="1:9">
      <c r="A16023" s="7">
        <v>16021.5</v>
      </c>
      <c r="B16023" s="7">
        <v>0</v>
      </c>
      <c r="C16023" s="7"/>
      <c r="D16023" s="7"/>
      <c r="E16023" s="7"/>
      <c r="H16023">
        <v>16021.5</v>
      </c>
      <c r="I16023">
        <v>0</v>
      </c>
    </row>
    <row r="16024" spans="1:9">
      <c r="A16024" s="7">
        <v>16022.5</v>
      </c>
      <c r="B16024" s="7">
        <v>0</v>
      </c>
      <c r="C16024" s="7"/>
      <c r="D16024" s="7"/>
      <c r="E16024" s="7"/>
      <c r="H16024">
        <v>16022.5</v>
      </c>
      <c r="I16024">
        <v>0</v>
      </c>
    </row>
    <row r="16025" spans="1:9">
      <c r="A16025" s="7">
        <v>16023.5</v>
      </c>
      <c r="B16025" s="7">
        <v>0</v>
      </c>
      <c r="C16025" s="7"/>
      <c r="D16025" s="7"/>
      <c r="E16025" s="7"/>
      <c r="H16025">
        <v>16023.5</v>
      </c>
      <c r="I16025">
        <v>0</v>
      </c>
    </row>
    <row r="16026" spans="1:9">
      <c r="A16026" s="7">
        <v>16024.5</v>
      </c>
      <c r="B16026" s="7">
        <v>0</v>
      </c>
      <c r="C16026" s="7"/>
      <c r="D16026" s="7"/>
      <c r="E16026" s="7"/>
      <c r="H16026">
        <v>16024.5</v>
      </c>
      <c r="I16026">
        <v>0</v>
      </c>
    </row>
    <row r="16027" spans="1:9">
      <c r="A16027" s="7">
        <v>16025.5</v>
      </c>
      <c r="B16027" s="7">
        <v>0</v>
      </c>
      <c r="C16027" s="7"/>
      <c r="D16027" s="7"/>
      <c r="E16027" s="7"/>
      <c r="H16027">
        <v>16025.5</v>
      </c>
      <c r="I16027">
        <v>0</v>
      </c>
    </row>
    <row r="16028" spans="1:9">
      <c r="A16028" s="7">
        <v>16026.5</v>
      </c>
      <c r="B16028" s="7">
        <v>0</v>
      </c>
      <c r="C16028" s="7"/>
      <c r="D16028" s="7"/>
      <c r="E16028" s="7"/>
      <c r="H16028">
        <v>16026.5</v>
      </c>
      <c r="I16028">
        <v>0</v>
      </c>
    </row>
    <row r="16029" spans="1:9">
      <c r="A16029" s="7">
        <v>16027.5</v>
      </c>
      <c r="B16029" s="7">
        <v>0</v>
      </c>
      <c r="C16029" s="7"/>
      <c r="D16029" s="7"/>
      <c r="E16029" s="7"/>
      <c r="H16029">
        <v>16027.5</v>
      </c>
      <c r="I16029">
        <v>0</v>
      </c>
    </row>
    <row r="16030" spans="1:9">
      <c r="A16030" s="7">
        <v>16028.5</v>
      </c>
      <c r="B16030" s="7">
        <v>0</v>
      </c>
      <c r="C16030" s="7"/>
      <c r="D16030" s="7"/>
      <c r="E16030" s="7"/>
      <c r="H16030">
        <v>16028.5</v>
      </c>
      <c r="I16030">
        <v>0</v>
      </c>
    </row>
    <row r="16031" spans="1:9">
      <c r="A16031" s="7">
        <v>16029.5</v>
      </c>
      <c r="B16031" s="7">
        <v>0</v>
      </c>
      <c r="C16031" s="7"/>
      <c r="D16031" s="7"/>
      <c r="E16031" s="7"/>
      <c r="H16031">
        <v>16029.5</v>
      </c>
      <c r="I16031">
        <v>0</v>
      </c>
    </row>
    <row r="16032" spans="1:9">
      <c r="A16032" s="7">
        <v>16030.5</v>
      </c>
      <c r="B16032" s="7">
        <v>0</v>
      </c>
      <c r="C16032" s="7"/>
      <c r="D16032" s="7"/>
      <c r="E16032" s="7"/>
      <c r="H16032">
        <v>16030.5</v>
      </c>
      <c r="I16032">
        <v>0</v>
      </c>
    </row>
    <row r="16033" spans="1:9">
      <c r="A16033" s="7">
        <v>16031.5</v>
      </c>
      <c r="B16033" s="7">
        <v>0</v>
      </c>
      <c r="C16033" s="7"/>
      <c r="D16033" s="7"/>
      <c r="E16033" s="7"/>
      <c r="H16033">
        <v>16031.5</v>
      </c>
      <c r="I16033">
        <v>0</v>
      </c>
    </row>
    <row r="16034" spans="1:9">
      <c r="A16034" s="7">
        <v>16032.5</v>
      </c>
      <c r="B16034" s="7">
        <v>0</v>
      </c>
      <c r="C16034" s="7"/>
      <c r="D16034" s="7"/>
      <c r="E16034" s="7"/>
      <c r="H16034">
        <v>16032.5</v>
      </c>
      <c r="I16034">
        <v>0</v>
      </c>
    </row>
    <row r="16035" spans="1:9">
      <c r="A16035" s="7">
        <v>16033.5</v>
      </c>
      <c r="B16035" s="7">
        <v>0</v>
      </c>
      <c r="C16035" s="7"/>
      <c r="D16035" s="7"/>
      <c r="E16035" s="7"/>
      <c r="H16035">
        <v>16033.5</v>
      </c>
      <c r="I16035">
        <v>0</v>
      </c>
    </row>
    <row r="16036" spans="1:9">
      <c r="A16036" s="7">
        <v>16034.5</v>
      </c>
      <c r="B16036" s="7">
        <v>0</v>
      </c>
      <c r="C16036" s="7"/>
      <c r="D16036" s="7"/>
      <c r="E16036" s="7"/>
      <c r="H16036">
        <v>16034.5</v>
      </c>
      <c r="I16036">
        <v>0</v>
      </c>
    </row>
    <row r="16037" spans="1:9">
      <c r="A16037" s="7">
        <v>16035.5</v>
      </c>
      <c r="B16037" s="7">
        <v>0</v>
      </c>
      <c r="C16037" s="7"/>
      <c r="D16037" s="7"/>
      <c r="E16037" s="7"/>
      <c r="H16037">
        <v>16035.5</v>
      </c>
      <c r="I16037">
        <v>0</v>
      </c>
    </row>
    <row r="16038" spans="1:9">
      <c r="A16038" s="7">
        <v>16036.5</v>
      </c>
      <c r="B16038" s="7">
        <v>0</v>
      </c>
      <c r="C16038" s="7"/>
      <c r="D16038" s="7"/>
      <c r="E16038" s="7"/>
      <c r="H16038">
        <v>16036.5</v>
      </c>
      <c r="I16038">
        <v>0</v>
      </c>
    </row>
    <row r="16039" spans="1:9">
      <c r="A16039" s="7">
        <v>16037.5</v>
      </c>
      <c r="B16039" s="7">
        <v>0</v>
      </c>
      <c r="C16039" s="7"/>
      <c r="D16039" s="7"/>
      <c r="E16039" s="7"/>
      <c r="H16039">
        <v>16037.5</v>
      </c>
      <c r="I16039">
        <v>0</v>
      </c>
    </row>
    <row r="16040" spans="1:9">
      <c r="A16040" s="7">
        <v>16038.5</v>
      </c>
      <c r="B16040" s="7">
        <v>0</v>
      </c>
      <c r="C16040" s="7"/>
      <c r="D16040" s="7"/>
      <c r="E16040" s="7"/>
      <c r="H16040">
        <v>16038.5</v>
      </c>
      <c r="I16040">
        <v>0</v>
      </c>
    </row>
    <row r="16041" spans="1:9">
      <c r="A16041" s="7">
        <v>16039.5</v>
      </c>
      <c r="B16041" s="7">
        <v>0</v>
      </c>
      <c r="C16041" s="7"/>
      <c r="D16041" s="7"/>
      <c r="E16041" s="7"/>
      <c r="H16041">
        <v>16039.5</v>
      </c>
      <c r="I16041">
        <v>0</v>
      </c>
    </row>
    <row r="16042" spans="1:9">
      <c r="A16042" s="7">
        <v>16040.5</v>
      </c>
      <c r="B16042" s="7">
        <v>0</v>
      </c>
      <c r="C16042" s="7"/>
      <c r="D16042" s="7"/>
      <c r="E16042" s="7"/>
      <c r="H16042">
        <v>16040.5</v>
      </c>
      <c r="I16042">
        <v>0</v>
      </c>
    </row>
    <row r="16043" spans="1:9">
      <c r="A16043" s="7">
        <v>16041.5</v>
      </c>
      <c r="B16043" s="7">
        <v>0</v>
      </c>
      <c r="C16043" s="7"/>
      <c r="D16043" s="7"/>
      <c r="E16043" s="7"/>
      <c r="H16043">
        <v>16041.5</v>
      </c>
      <c r="I16043">
        <v>0</v>
      </c>
    </row>
    <row r="16044" spans="1:9">
      <c r="A16044" s="7">
        <v>16042.5</v>
      </c>
      <c r="B16044" s="7">
        <v>0</v>
      </c>
      <c r="C16044" s="7"/>
      <c r="D16044" s="7"/>
      <c r="E16044" s="7"/>
      <c r="H16044">
        <v>16042.5</v>
      </c>
      <c r="I16044">
        <v>0</v>
      </c>
    </row>
    <row r="16045" spans="1:9">
      <c r="A16045" s="7">
        <v>16043.5</v>
      </c>
      <c r="B16045" s="7">
        <v>0</v>
      </c>
      <c r="C16045" s="7"/>
      <c r="D16045" s="7"/>
      <c r="E16045" s="7"/>
      <c r="H16045">
        <v>16043.5</v>
      </c>
      <c r="I16045">
        <v>0</v>
      </c>
    </row>
    <row r="16046" spans="1:9">
      <c r="A16046" s="7">
        <v>16044.5</v>
      </c>
      <c r="B16046" s="7">
        <v>0</v>
      </c>
      <c r="C16046" s="7"/>
      <c r="D16046" s="7"/>
      <c r="E16046" s="7"/>
      <c r="H16046">
        <v>16044.5</v>
      </c>
      <c r="I16046">
        <v>0</v>
      </c>
    </row>
    <row r="16047" spans="1:9">
      <c r="A16047" s="7">
        <v>16045.5</v>
      </c>
      <c r="B16047" s="7">
        <v>0</v>
      </c>
      <c r="C16047" s="7"/>
      <c r="D16047" s="7"/>
      <c r="E16047" s="7"/>
      <c r="H16047">
        <v>16045.5</v>
      </c>
      <c r="I16047">
        <v>0</v>
      </c>
    </row>
    <row r="16048" spans="1:9">
      <c r="A16048" s="7">
        <v>16046.5</v>
      </c>
      <c r="B16048" s="7">
        <v>0</v>
      </c>
      <c r="C16048" s="7"/>
      <c r="D16048" s="7"/>
      <c r="E16048" s="7"/>
      <c r="H16048">
        <v>16046.5</v>
      </c>
      <c r="I16048">
        <v>0</v>
      </c>
    </row>
    <row r="16049" spans="1:9">
      <c r="A16049" s="7">
        <v>16047.5</v>
      </c>
      <c r="B16049" s="7">
        <v>0</v>
      </c>
      <c r="C16049" s="7"/>
      <c r="D16049" s="7"/>
      <c r="E16049" s="7"/>
      <c r="H16049">
        <v>16047.5</v>
      </c>
      <c r="I16049">
        <v>0</v>
      </c>
    </row>
    <row r="16050" spans="1:9">
      <c r="A16050" s="7">
        <v>16048.5</v>
      </c>
      <c r="B16050" s="7">
        <v>0</v>
      </c>
      <c r="C16050" s="7"/>
      <c r="D16050" s="7"/>
      <c r="E16050" s="7"/>
      <c r="H16050">
        <v>16048.5</v>
      </c>
      <c r="I16050">
        <v>0</v>
      </c>
    </row>
    <row r="16051" spans="1:9">
      <c r="A16051" s="7">
        <v>16049.5</v>
      </c>
      <c r="B16051" s="7">
        <v>0</v>
      </c>
      <c r="C16051" s="7"/>
      <c r="D16051" s="7"/>
      <c r="E16051" s="7"/>
      <c r="H16051">
        <v>16049.5</v>
      </c>
      <c r="I16051">
        <v>0</v>
      </c>
    </row>
    <row r="16052" spans="1:9">
      <c r="A16052" s="7">
        <v>16050.5</v>
      </c>
      <c r="B16052" s="7">
        <v>0</v>
      </c>
      <c r="C16052" s="7"/>
      <c r="D16052" s="7"/>
      <c r="E16052" s="7"/>
      <c r="H16052">
        <v>16050.5</v>
      </c>
      <c r="I16052">
        <v>0</v>
      </c>
    </row>
    <row r="16053" spans="1:9">
      <c r="A16053" s="7">
        <v>16051.5</v>
      </c>
      <c r="B16053" s="7">
        <v>0</v>
      </c>
      <c r="C16053" s="7"/>
      <c r="D16053" s="7"/>
      <c r="E16053" s="7"/>
      <c r="H16053">
        <v>16051.5</v>
      </c>
      <c r="I16053">
        <v>0</v>
      </c>
    </row>
    <row r="16054" spans="1:9">
      <c r="A16054" s="7">
        <v>16052.5</v>
      </c>
      <c r="B16054" s="7">
        <v>0</v>
      </c>
      <c r="C16054" s="7"/>
      <c r="D16054" s="7"/>
      <c r="E16054" s="7"/>
      <c r="H16054">
        <v>16052.5</v>
      </c>
      <c r="I16054">
        <v>0</v>
      </c>
    </row>
    <row r="16055" spans="1:9">
      <c r="A16055" s="7">
        <v>16053.5</v>
      </c>
      <c r="B16055" s="7">
        <v>0</v>
      </c>
      <c r="C16055" s="7"/>
      <c r="D16055" s="7"/>
      <c r="E16055" s="7"/>
      <c r="H16055">
        <v>16053.5</v>
      </c>
      <c r="I16055">
        <v>0</v>
      </c>
    </row>
    <row r="16056" spans="1:9">
      <c r="A16056" s="7">
        <v>16054.5</v>
      </c>
      <c r="B16056" s="7">
        <v>0</v>
      </c>
      <c r="C16056" s="7"/>
      <c r="D16056" s="7"/>
      <c r="E16056" s="7"/>
      <c r="H16056">
        <v>16054.5</v>
      </c>
      <c r="I16056">
        <v>0</v>
      </c>
    </row>
    <row r="16057" spans="1:9">
      <c r="A16057" s="7">
        <v>16055.5</v>
      </c>
      <c r="B16057" s="7">
        <v>0</v>
      </c>
      <c r="C16057" s="7"/>
      <c r="D16057" s="7"/>
      <c r="E16057" s="7"/>
      <c r="H16057">
        <v>16055.5</v>
      </c>
      <c r="I16057">
        <v>0</v>
      </c>
    </row>
    <row r="16058" spans="1:9">
      <c r="A16058" s="7">
        <v>16056.5</v>
      </c>
      <c r="B16058" s="7">
        <v>0</v>
      </c>
      <c r="C16058" s="7"/>
      <c r="D16058" s="7"/>
      <c r="E16058" s="7"/>
      <c r="H16058">
        <v>16056.5</v>
      </c>
      <c r="I16058">
        <v>0</v>
      </c>
    </row>
    <row r="16059" spans="1:9">
      <c r="A16059" s="7">
        <v>16057.5</v>
      </c>
      <c r="B16059" s="7">
        <v>0</v>
      </c>
      <c r="C16059" s="7"/>
      <c r="D16059" s="7"/>
      <c r="E16059" s="7"/>
      <c r="H16059">
        <v>16057.5</v>
      </c>
      <c r="I16059">
        <v>0</v>
      </c>
    </row>
    <row r="16060" spans="1:9">
      <c r="A16060" s="7">
        <v>16058.5</v>
      </c>
      <c r="B16060" s="7">
        <v>0</v>
      </c>
      <c r="C16060" s="7"/>
      <c r="D16060" s="7"/>
      <c r="E16060" s="7"/>
      <c r="H16060">
        <v>16058.5</v>
      </c>
      <c r="I16060">
        <v>0</v>
      </c>
    </row>
    <row r="16061" spans="1:9">
      <c r="A16061" s="7">
        <v>16059.5</v>
      </c>
      <c r="B16061" s="7">
        <v>0</v>
      </c>
      <c r="C16061" s="7"/>
      <c r="D16061" s="7"/>
      <c r="E16061" s="7"/>
      <c r="H16061">
        <v>16059.5</v>
      </c>
      <c r="I16061">
        <v>0</v>
      </c>
    </row>
    <row r="16062" spans="1:9">
      <c r="A16062" s="7">
        <v>16060.5</v>
      </c>
      <c r="B16062" s="7">
        <v>0</v>
      </c>
      <c r="C16062" s="7"/>
      <c r="D16062" s="7"/>
      <c r="E16062" s="7"/>
      <c r="H16062">
        <v>16060.5</v>
      </c>
      <c r="I16062">
        <v>0</v>
      </c>
    </row>
    <row r="16063" spans="1:9">
      <c r="A16063" s="7">
        <v>16061.5</v>
      </c>
      <c r="B16063" s="7">
        <v>0</v>
      </c>
      <c r="C16063" s="7"/>
      <c r="D16063" s="7"/>
      <c r="E16063" s="7"/>
      <c r="H16063">
        <v>16061.5</v>
      </c>
      <c r="I16063">
        <v>0</v>
      </c>
    </row>
    <row r="16064" spans="1:9">
      <c r="A16064" s="7">
        <v>16062.5</v>
      </c>
      <c r="B16064" s="7">
        <v>0</v>
      </c>
      <c r="C16064" s="7"/>
      <c r="D16064" s="7"/>
      <c r="E16064" s="7"/>
      <c r="H16064">
        <v>16062.5</v>
      </c>
      <c r="I16064">
        <v>0</v>
      </c>
    </row>
    <row r="16065" spans="1:9">
      <c r="A16065" s="7">
        <v>16063.5</v>
      </c>
      <c r="B16065" s="7">
        <v>0</v>
      </c>
      <c r="C16065" s="7"/>
      <c r="D16065" s="7"/>
      <c r="E16065" s="7"/>
      <c r="H16065">
        <v>16063.5</v>
      </c>
      <c r="I16065">
        <v>0</v>
      </c>
    </row>
    <row r="16066" spans="1:9">
      <c r="A16066" s="7">
        <v>16064.5</v>
      </c>
      <c r="B16066" s="7">
        <v>0</v>
      </c>
      <c r="C16066" s="7"/>
      <c r="D16066" s="7"/>
      <c r="E16066" s="7"/>
      <c r="H16066">
        <v>16064.5</v>
      </c>
      <c r="I16066">
        <v>0</v>
      </c>
    </row>
    <row r="16067" spans="1:9">
      <c r="A16067" s="7">
        <v>16065.5</v>
      </c>
      <c r="B16067" s="7">
        <v>0</v>
      </c>
      <c r="C16067" s="7"/>
      <c r="D16067" s="7"/>
      <c r="E16067" s="7"/>
      <c r="H16067">
        <v>16065.5</v>
      </c>
      <c r="I16067">
        <v>0</v>
      </c>
    </row>
    <row r="16068" spans="1:9">
      <c r="A16068" s="7">
        <v>16066.5</v>
      </c>
      <c r="B16068" s="7">
        <v>0</v>
      </c>
      <c r="C16068" s="7"/>
      <c r="D16068" s="7"/>
      <c r="E16068" s="7"/>
      <c r="H16068">
        <v>16066.5</v>
      </c>
      <c r="I16068">
        <v>0</v>
      </c>
    </row>
    <row r="16069" spans="1:9">
      <c r="A16069" s="7">
        <v>16067.5</v>
      </c>
      <c r="B16069" s="7">
        <v>0</v>
      </c>
      <c r="C16069" s="7"/>
      <c r="D16069" s="7"/>
      <c r="E16069" s="7"/>
      <c r="H16069">
        <v>16067.5</v>
      </c>
      <c r="I16069">
        <v>0</v>
      </c>
    </row>
    <row r="16070" spans="1:9">
      <c r="A16070" s="7">
        <v>16068.5</v>
      </c>
      <c r="B16070" s="7">
        <v>0</v>
      </c>
      <c r="C16070" s="7"/>
      <c r="D16070" s="7"/>
      <c r="E16070" s="7"/>
      <c r="H16070">
        <v>16068.5</v>
      </c>
      <c r="I16070">
        <v>0</v>
      </c>
    </row>
    <row r="16071" spans="1:9">
      <c r="A16071" s="7">
        <v>16069.5</v>
      </c>
      <c r="B16071" s="7">
        <v>0</v>
      </c>
      <c r="C16071" s="7"/>
      <c r="D16071" s="7"/>
      <c r="E16071" s="7"/>
      <c r="H16071">
        <v>16069.5</v>
      </c>
      <c r="I16071">
        <v>0</v>
      </c>
    </row>
    <row r="16072" spans="1:9">
      <c r="A16072" s="7">
        <v>16070.5</v>
      </c>
      <c r="B16072" s="7">
        <v>0</v>
      </c>
      <c r="C16072" s="7"/>
      <c r="D16072" s="7"/>
      <c r="E16072" s="7"/>
      <c r="H16072">
        <v>16070.5</v>
      </c>
      <c r="I16072">
        <v>0</v>
      </c>
    </row>
    <row r="16073" spans="1:9">
      <c r="A16073" s="7">
        <v>16071.5</v>
      </c>
      <c r="B16073" s="7">
        <v>0</v>
      </c>
      <c r="C16073" s="7"/>
      <c r="D16073" s="7"/>
      <c r="E16073" s="7"/>
      <c r="H16073">
        <v>16071.5</v>
      </c>
      <c r="I16073">
        <v>0</v>
      </c>
    </row>
    <row r="16074" spans="1:9">
      <c r="A16074" s="7">
        <v>16072.5</v>
      </c>
      <c r="B16074" s="7">
        <v>0</v>
      </c>
      <c r="C16074" s="7"/>
      <c r="D16074" s="7"/>
      <c r="E16074" s="7"/>
      <c r="H16074">
        <v>16072.5</v>
      </c>
      <c r="I16074">
        <v>0</v>
      </c>
    </row>
    <row r="16075" spans="1:9">
      <c r="A16075" s="7">
        <v>16073.5</v>
      </c>
      <c r="B16075" s="7">
        <v>0</v>
      </c>
      <c r="C16075" s="7"/>
      <c r="D16075" s="7"/>
      <c r="E16075" s="7"/>
      <c r="H16075">
        <v>16073.5</v>
      </c>
      <c r="I16075">
        <v>0</v>
      </c>
    </row>
    <row r="16076" spans="1:9">
      <c r="A16076" s="7">
        <v>16074.5</v>
      </c>
      <c r="B16076" s="7">
        <v>0</v>
      </c>
      <c r="C16076" s="7"/>
      <c r="D16076" s="7"/>
      <c r="E16076" s="7"/>
      <c r="H16076">
        <v>16074.5</v>
      </c>
      <c r="I16076">
        <v>0</v>
      </c>
    </row>
    <row r="16077" spans="1:9">
      <c r="A16077" s="7">
        <v>16075.5</v>
      </c>
      <c r="B16077" s="7">
        <v>0</v>
      </c>
      <c r="C16077" s="7"/>
      <c r="D16077" s="7"/>
      <c r="E16077" s="7"/>
      <c r="H16077">
        <v>16075.5</v>
      </c>
      <c r="I16077">
        <v>0</v>
      </c>
    </row>
    <row r="16078" spans="1:9">
      <c r="A16078" s="7">
        <v>16076.5</v>
      </c>
      <c r="B16078" s="7">
        <v>0</v>
      </c>
      <c r="C16078" s="7"/>
      <c r="D16078" s="7"/>
      <c r="E16078" s="7"/>
      <c r="H16078">
        <v>16076.5</v>
      </c>
      <c r="I16078">
        <v>0</v>
      </c>
    </row>
    <row r="16079" spans="1:9">
      <c r="A16079" s="7">
        <v>16077.5</v>
      </c>
      <c r="B16079" s="7">
        <v>0</v>
      </c>
      <c r="C16079" s="7"/>
      <c r="D16079" s="7"/>
      <c r="E16079" s="7"/>
      <c r="H16079">
        <v>16077.5</v>
      </c>
      <c r="I16079">
        <v>0</v>
      </c>
    </row>
    <row r="16080" spans="1:9">
      <c r="A16080" s="7">
        <v>16078.5</v>
      </c>
      <c r="B16080" s="7">
        <v>0</v>
      </c>
      <c r="C16080" s="7"/>
      <c r="D16080" s="7"/>
      <c r="E16080" s="7"/>
      <c r="H16080">
        <v>16078.5</v>
      </c>
      <c r="I16080">
        <v>0</v>
      </c>
    </row>
    <row r="16081" spans="1:9">
      <c r="A16081" s="7">
        <v>16079.5</v>
      </c>
      <c r="B16081" s="7">
        <v>0</v>
      </c>
      <c r="C16081" s="7"/>
      <c r="D16081" s="7"/>
      <c r="E16081" s="7"/>
      <c r="H16081">
        <v>16079.5</v>
      </c>
      <c r="I16081">
        <v>0</v>
      </c>
    </row>
    <row r="16082" spans="1:9">
      <c r="A16082" s="7">
        <v>16080.5</v>
      </c>
      <c r="B16082" s="7">
        <v>0</v>
      </c>
      <c r="C16082" s="7"/>
      <c r="D16082" s="7"/>
      <c r="E16082" s="7"/>
      <c r="H16082">
        <v>16080.5</v>
      </c>
      <c r="I16082">
        <v>0</v>
      </c>
    </row>
    <row r="16083" spans="1:9">
      <c r="A16083" s="7">
        <v>16081.5</v>
      </c>
      <c r="B16083" s="7">
        <v>0</v>
      </c>
      <c r="C16083" s="7"/>
      <c r="D16083" s="7"/>
      <c r="E16083" s="7"/>
      <c r="H16083">
        <v>16081.5</v>
      </c>
      <c r="I16083">
        <v>0</v>
      </c>
    </row>
    <row r="16084" spans="1:9">
      <c r="A16084" s="7">
        <v>16082.5</v>
      </c>
      <c r="B16084" s="7">
        <v>0</v>
      </c>
      <c r="C16084" s="7"/>
      <c r="D16084" s="7"/>
      <c r="E16084" s="7"/>
      <c r="H16084">
        <v>16082.5</v>
      </c>
      <c r="I16084">
        <v>0</v>
      </c>
    </row>
    <row r="16085" spans="1:9">
      <c r="A16085" s="7">
        <v>16083.5</v>
      </c>
      <c r="B16085" s="7">
        <v>0</v>
      </c>
      <c r="C16085" s="7"/>
      <c r="D16085" s="7"/>
      <c r="E16085" s="7"/>
      <c r="H16085">
        <v>16083.5</v>
      </c>
      <c r="I16085">
        <v>0</v>
      </c>
    </row>
    <row r="16086" spans="1:9">
      <c r="A16086" s="7">
        <v>16084.5</v>
      </c>
      <c r="B16086" s="7">
        <v>0</v>
      </c>
      <c r="C16086" s="7"/>
      <c r="D16086" s="7"/>
      <c r="E16086" s="7"/>
      <c r="H16086">
        <v>16084.5</v>
      </c>
      <c r="I16086">
        <v>0</v>
      </c>
    </row>
    <row r="16087" spans="1:9">
      <c r="A16087" s="7">
        <v>16085.5</v>
      </c>
      <c r="B16087" s="7">
        <v>0</v>
      </c>
      <c r="C16087" s="7"/>
      <c r="D16087" s="7"/>
      <c r="E16087" s="7"/>
      <c r="H16087">
        <v>16085.5</v>
      </c>
      <c r="I16087">
        <v>0</v>
      </c>
    </row>
    <row r="16088" spans="1:9">
      <c r="A16088" s="7">
        <v>16086.5</v>
      </c>
      <c r="B16088" s="7">
        <v>0</v>
      </c>
      <c r="C16088" s="7"/>
      <c r="D16088" s="7"/>
      <c r="E16088" s="7"/>
      <c r="H16088">
        <v>16086.5</v>
      </c>
      <c r="I16088">
        <v>0</v>
      </c>
    </row>
    <row r="16089" spans="1:9">
      <c r="A16089" s="7">
        <v>16087.5</v>
      </c>
      <c r="B16089" s="7">
        <v>0</v>
      </c>
      <c r="C16089" s="7"/>
      <c r="D16089" s="7"/>
      <c r="E16089" s="7"/>
      <c r="H16089">
        <v>16087.5</v>
      </c>
      <c r="I16089">
        <v>0</v>
      </c>
    </row>
    <row r="16090" spans="1:9">
      <c r="A16090" s="7">
        <v>16088.5</v>
      </c>
      <c r="B16090" s="7">
        <v>0</v>
      </c>
      <c r="C16090" s="7"/>
      <c r="D16090" s="7"/>
      <c r="E16090" s="7"/>
      <c r="H16090">
        <v>16088.5</v>
      </c>
      <c r="I16090">
        <v>0</v>
      </c>
    </row>
    <row r="16091" spans="1:9">
      <c r="A16091" s="7">
        <v>16089.5</v>
      </c>
      <c r="B16091" s="7">
        <v>0</v>
      </c>
      <c r="C16091" s="7"/>
      <c r="D16091" s="7"/>
      <c r="E16091" s="7"/>
      <c r="H16091">
        <v>16089.5</v>
      </c>
      <c r="I16091">
        <v>0</v>
      </c>
    </row>
    <row r="16092" spans="1:9">
      <c r="A16092" s="7">
        <v>16090.5</v>
      </c>
      <c r="B16092" s="7">
        <v>0</v>
      </c>
      <c r="C16092" s="7"/>
      <c r="D16092" s="7"/>
      <c r="E16092" s="7"/>
      <c r="H16092">
        <v>16090.5</v>
      </c>
      <c r="I16092">
        <v>0</v>
      </c>
    </row>
    <row r="16093" spans="1:9">
      <c r="A16093" s="7">
        <v>16091.5</v>
      </c>
      <c r="B16093" s="7">
        <v>0</v>
      </c>
      <c r="C16093" s="7"/>
      <c r="D16093" s="7"/>
      <c r="E16093" s="7"/>
      <c r="H16093">
        <v>16091.5</v>
      </c>
      <c r="I16093">
        <v>0</v>
      </c>
    </row>
    <row r="16094" spans="1:9">
      <c r="A16094" s="7">
        <v>16092.5</v>
      </c>
      <c r="B16094" s="7">
        <v>0</v>
      </c>
      <c r="C16094" s="7"/>
      <c r="D16094" s="7"/>
      <c r="E16094" s="7"/>
      <c r="H16094">
        <v>16092.5</v>
      </c>
      <c r="I16094">
        <v>0</v>
      </c>
    </row>
    <row r="16095" spans="1:9">
      <c r="A16095" s="7">
        <v>16093.5</v>
      </c>
      <c r="B16095" s="7">
        <v>0</v>
      </c>
      <c r="C16095" s="7"/>
      <c r="D16095" s="7"/>
      <c r="E16095" s="7"/>
      <c r="H16095">
        <v>16093.5</v>
      </c>
      <c r="I16095">
        <v>0</v>
      </c>
    </row>
    <row r="16096" spans="1:9">
      <c r="A16096" s="7">
        <v>16094.5</v>
      </c>
      <c r="B16096" s="7">
        <v>0</v>
      </c>
      <c r="C16096" s="7"/>
      <c r="D16096" s="7"/>
      <c r="E16096" s="7"/>
      <c r="H16096">
        <v>16094.5</v>
      </c>
      <c r="I16096">
        <v>0</v>
      </c>
    </row>
    <row r="16097" spans="1:9">
      <c r="A16097" s="7">
        <v>16095.5</v>
      </c>
      <c r="B16097" s="7">
        <v>0</v>
      </c>
      <c r="C16097" s="7"/>
      <c r="D16097" s="7"/>
      <c r="E16097" s="7"/>
      <c r="H16097">
        <v>16095.5</v>
      </c>
      <c r="I16097">
        <v>0</v>
      </c>
    </row>
    <row r="16098" spans="1:9">
      <c r="A16098" s="7">
        <v>16096.5</v>
      </c>
      <c r="B16098" s="7">
        <v>0</v>
      </c>
      <c r="C16098" s="7"/>
      <c r="D16098" s="7"/>
      <c r="E16098" s="7"/>
      <c r="H16098">
        <v>16096.5</v>
      </c>
      <c r="I16098">
        <v>0</v>
      </c>
    </row>
    <row r="16099" spans="1:9">
      <c r="A16099" s="7">
        <v>16097.5</v>
      </c>
      <c r="B16099" s="7">
        <v>0</v>
      </c>
      <c r="C16099" s="7"/>
      <c r="D16099" s="7"/>
      <c r="E16099" s="7"/>
      <c r="H16099">
        <v>16097.5</v>
      </c>
      <c r="I16099">
        <v>0</v>
      </c>
    </row>
    <row r="16100" spans="1:9">
      <c r="A16100" s="7">
        <v>16098.5</v>
      </c>
      <c r="B16100" s="7">
        <v>0</v>
      </c>
      <c r="C16100" s="7"/>
      <c r="D16100" s="7"/>
      <c r="E16100" s="7"/>
      <c r="H16100">
        <v>16098.5</v>
      </c>
      <c r="I16100">
        <v>0</v>
      </c>
    </row>
    <row r="16101" spans="1:9">
      <c r="A16101" s="7">
        <v>16099.5</v>
      </c>
      <c r="B16101" s="7">
        <v>0</v>
      </c>
      <c r="C16101" s="7"/>
      <c r="D16101" s="7"/>
      <c r="E16101" s="7"/>
      <c r="H16101">
        <v>16099.5</v>
      </c>
      <c r="I16101">
        <v>0</v>
      </c>
    </row>
    <row r="16102" spans="1:9">
      <c r="A16102" s="7">
        <v>16100.5</v>
      </c>
      <c r="B16102" s="7">
        <v>0</v>
      </c>
      <c r="C16102" s="7"/>
      <c r="D16102" s="7"/>
      <c r="E16102" s="7"/>
      <c r="H16102">
        <v>16100.5</v>
      </c>
      <c r="I16102">
        <v>0</v>
      </c>
    </row>
    <row r="16103" spans="1:9">
      <c r="A16103" s="7">
        <v>16101.5</v>
      </c>
      <c r="B16103" s="7">
        <v>0</v>
      </c>
      <c r="C16103" s="7"/>
      <c r="D16103" s="7"/>
      <c r="E16103" s="7"/>
      <c r="H16103">
        <v>16101.5</v>
      </c>
      <c r="I16103">
        <v>0</v>
      </c>
    </row>
    <row r="16104" spans="1:9">
      <c r="A16104" s="7">
        <v>16102.5</v>
      </c>
      <c r="B16104" s="7">
        <v>0</v>
      </c>
      <c r="C16104" s="7"/>
      <c r="D16104" s="7"/>
      <c r="E16104" s="7"/>
      <c r="H16104">
        <v>16102.5</v>
      </c>
      <c r="I16104">
        <v>0</v>
      </c>
    </row>
    <row r="16105" spans="1:9">
      <c r="A16105" s="7">
        <v>16103.5</v>
      </c>
      <c r="B16105" s="7">
        <v>0</v>
      </c>
      <c r="C16105" s="7"/>
      <c r="D16105" s="7"/>
      <c r="E16105" s="7"/>
      <c r="H16105">
        <v>16103.5</v>
      </c>
      <c r="I16105">
        <v>0</v>
      </c>
    </row>
    <row r="16106" spans="1:9">
      <c r="A16106" s="7">
        <v>16104.5</v>
      </c>
      <c r="B16106" s="7">
        <v>0</v>
      </c>
      <c r="C16106" s="7"/>
      <c r="D16106" s="7"/>
      <c r="E16106" s="7"/>
      <c r="H16106">
        <v>16104.5</v>
      </c>
      <c r="I16106">
        <v>0</v>
      </c>
    </row>
    <row r="16107" spans="1:9">
      <c r="A16107" s="7">
        <v>16105.5</v>
      </c>
      <c r="B16107" s="7">
        <v>0</v>
      </c>
      <c r="C16107" s="7"/>
      <c r="D16107" s="7"/>
      <c r="E16107" s="7"/>
      <c r="H16107">
        <v>16105.5</v>
      </c>
      <c r="I16107">
        <v>0</v>
      </c>
    </row>
    <row r="16108" spans="1:9">
      <c r="A16108" s="7">
        <v>16106.5</v>
      </c>
      <c r="B16108" s="7">
        <v>0</v>
      </c>
      <c r="C16108" s="7"/>
      <c r="D16108" s="7"/>
      <c r="E16108" s="7"/>
      <c r="H16108">
        <v>16106.5</v>
      </c>
      <c r="I16108">
        <v>0</v>
      </c>
    </row>
    <row r="16109" spans="1:9">
      <c r="A16109" s="7">
        <v>16107.5</v>
      </c>
      <c r="B16109" s="7">
        <v>0</v>
      </c>
      <c r="C16109" s="7"/>
      <c r="D16109" s="7"/>
      <c r="E16109" s="7"/>
      <c r="H16109">
        <v>16107.5</v>
      </c>
      <c r="I16109">
        <v>0</v>
      </c>
    </row>
    <row r="16110" spans="1:9">
      <c r="A16110" s="7">
        <v>16108.5</v>
      </c>
      <c r="B16110" s="7">
        <v>0</v>
      </c>
      <c r="C16110" s="7"/>
      <c r="D16110" s="7"/>
      <c r="E16110" s="7"/>
      <c r="H16110">
        <v>16108.5</v>
      </c>
      <c r="I16110">
        <v>0</v>
      </c>
    </row>
    <row r="16111" spans="1:9">
      <c r="A16111" s="7">
        <v>16109.5</v>
      </c>
      <c r="B16111" s="7">
        <v>0</v>
      </c>
      <c r="C16111" s="7"/>
      <c r="D16111" s="7"/>
      <c r="E16111" s="7"/>
      <c r="H16111">
        <v>16109.5</v>
      </c>
      <c r="I16111">
        <v>0</v>
      </c>
    </row>
    <row r="16112" spans="1:9">
      <c r="A16112" s="7">
        <v>16110.5</v>
      </c>
      <c r="B16112" s="7">
        <v>0</v>
      </c>
      <c r="C16112" s="7"/>
      <c r="D16112" s="7"/>
      <c r="E16112" s="7"/>
      <c r="H16112">
        <v>16110.5</v>
      </c>
      <c r="I16112">
        <v>0</v>
      </c>
    </row>
    <row r="16113" spans="1:9">
      <c r="A16113" s="7">
        <v>16111.5</v>
      </c>
      <c r="B16113" s="7">
        <v>0</v>
      </c>
      <c r="C16113" s="7"/>
      <c r="D16113" s="7"/>
      <c r="E16113" s="7"/>
      <c r="H16113">
        <v>16111.5</v>
      </c>
      <c r="I16113">
        <v>0</v>
      </c>
    </row>
    <row r="16114" spans="1:9">
      <c r="A16114" s="7">
        <v>16112.5</v>
      </c>
      <c r="B16114" s="7">
        <v>0</v>
      </c>
      <c r="C16114" s="7"/>
      <c r="D16114" s="7"/>
      <c r="E16114" s="7"/>
      <c r="H16114">
        <v>16112.5</v>
      </c>
      <c r="I16114">
        <v>0</v>
      </c>
    </row>
    <row r="16115" spans="1:9">
      <c r="A16115" s="7">
        <v>16113.5</v>
      </c>
      <c r="B16115" s="7">
        <v>0</v>
      </c>
      <c r="C16115" s="7"/>
      <c r="D16115" s="7"/>
      <c r="E16115" s="7"/>
      <c r="H16115">
        <v>16113.5</v>
      </c>
      <c r="I16115">
        <v>1</v>
      </c>
    </row>
    <row r="16116" spans="1:9">
      <c r="A16116" s="7">
        <v>16114.5</v>
      </c>
      <c r="B16116" s="7">
        <v>0</v>
      </c>
      <c r="C16116" s="7"/>
      <c r="D16116" s="7"/>
      <c r="E16116" s="7"/>
      <c r="H16116">
        <v>16114.5</v>
      </c>
      <c r="I16116">
        <v>0</v>
      </c>
    </row>
    <row r="16117" spans="1:9">
      <c r="A16117" s="7">
        <v>16115.5</v>
      </c>
      <c r="B16117" s="7">
        <v>0</v>
      </c>
      <c r="C16117" s="7"/>
      <c r="D16117" s="7"/>
      <c r="E16117" s="7"/>
      <c r="H16117">
        <v>16115.5</v>
      </c>
      <c r="I16117">
        <v>0</v>
      </c>
    </row>
    <row r="16118" spans="1:9">
      <c r="A16118" s="7">
        <v>16116.5</v>
      </c>
      <c r="B16118" s="7">
        <v>0</v>
      </c>
      <c r="C16118" s="7"/>
      <c r="D16118" s="7"/>
      <c r="E16118" s="7"/>
      <c r="H16118">
        <v>16116.5</v>
      </c>
      <c r="I16118">
        <v>0</v>
      </c>
    </row>
    <row r="16119" spans="1:9">
      <c r="A16119" s="7">
        <v>16117.5</v>
      </c>
      <c r="B16119" s="7">
        <v>0</v>
      </c>
      <c r="C16119" s="7"/>
      <c r="D16119" s="7"/>
      <c r="E16119" s="7"/>
      <c r="H16119">
        <v>16117.5</v>
      </c>
      <c r="I16119">
        <v>0</v>
      </c>
    </row>
    <row r="16120" spans="1:9">
      <c r="A16120" s="7">
        <v>16118.5</v>
      </c>
      <c r="B16120" s="7">
        <v>0</v>
      </c>
      <c r="C16120" s="7"/>
      <c r="D16120" s="7"/>
      <c r="E16120" s="7"/>
      <c r="H16120">
        <v>16118.5</v>
      </c>
      <c r="I16120">
        <v>0</v>
      </c>
    </row>
    <row r="16121" spans="1:9">
      <c r="A16121" s="7">
        <v>16119.5</v>
      </c>
      <c r="B16121" s="7">
        <v>0</v>
      </c>
      <c r="C16121" s="7"/>
      <c r="D16121" s="7"/>
      <c r="E16121" s="7"/>
      <c r="H16121">
        <v>16119.5</v>
      </c>
      <c r="I16121">
        <v>0</v>
      </c>
    </row>
    <row r="16122" spans="1:9">
      <c r="A16122" s="7">
        <v>16120.5</v>
      </c>
      <c r="B16122" s="7">
        <v>0</v>
      </c>
      <c r="C16122" s="7"/>
      <c r="D16122" s="7"/>
      <c r="E16122" s="7"/>
      <c r="H16122">
        <v>16120.5</v>
      </c>
      <c r="I16122">
        <v>0</v>
      </c>
    </row>
    <row r="16123" spans="1:9">
      <c r="A16123" s="7">
        <v>16121.5</v>
      </c>
      <c r="B16123" s="7">
        <v>0</v>
      </c>
      <c r="C16123" s="7"/>
      <c r="D16123" s="7"/>
      <c r="E16123" s="7"/>
      <c r="H16123">
        <v>16121.5</v>
      </c>
      <c r="I16123">
        <v>0</v>
      </c>
    </row>
    <row r="16124" spans="1:9">
      <c r="A16124" s="7">
        <v>16122.5</v>
      </c>
      <c r="B16124" s="7">
        <v>0</v>
      </c>
      <c r="C16124" s="7"/>
      <c r="D16124" s="7"/>
      <c r="E16124" s="7"/>
      <c r="H16124">
        <v>16122.5</v>
      </c>
      <c r="I16124">
        <v>0</v>
      </c>
    </row>
    <row r="16125" spans="1:9">
      <c r="A16125" s="7">
        <v>16123.5</v>
      </c>
      <c r="B16125" s="7">
        <v>0</v>
      </c>
      <c r="C16125" s="7"/>
      <c r="D16125" s="7"/>
      <c r="E16125" s="7"/>
      <c r="H16125">
        <v>16123.5</v>
      </c>
      <c r="I16125">
        <v>0</v>
      </c>
    </row>
    <row r="16126" spans="1:9">
      <c r="A16126" s="7">
        <v>16124.5</v>
      </c>
      <c r="B16126" s="7">
        <v>0</v>
      </c>
      <c r="C16126" s="7"/>
      <c r="D16126" s="7"/>
      <c r="E16126" s="7"/>
      <c r="H16126">
        <v>16124.5</v>
      </c>
      <c r="I16126">
        <v>0</v>
      </c>
    </row>
    <row r="16127" spans="1:9">
      <c r="A16127" s="7">
        <v>16125.5</v>
      </c>
      <c r="B16127" s="7">
        <v>0</v>
      </c>
      <c r="C16127" s="7"/>
      <c r="D16127" s="7"/>
      <c r="E16127" s="7"/>
      <c r="H16127">
        <v>16125.5</v>
      </c>
      <c r="I16127">
        <v>0</v>
      </c>
    </row>
    <row r="16128" spans="1:9">
      <c r="A16128" s="7">
        <v>16126.5</v>
      </c>
      <c r="B16128" s="7">
        <v>0</v>
      </c>
      <c r="C16128" s="7"/>
      <c r="D16128" s="7"/>
      <c r="E16128" s="7"/>
      <c r="H16128">
        <v>16126.5</v>
      </c>
      <c r="I16128">
        <v>0</v>
      </c>
    </row>
    <row r="16129" spans="1:9">
      <c r="A16129" s="7">
        <v>16127.5</v>
      </c>
      <c r="B16129" s="7">
        <v>0</v>
      </c>
      <c r="C16129" s="7"/>
      <c r="D16129" s="7"/>
      <c r="E16129" s="7"/>
      <c r="H16129">
        <v>16127.5</v>
      </c>
      <c r="I16129">
        <v>0</v>
      </c>
    </row>
    <row r="16130" spans="1:9">
      <c r="A16130" s="7">
        <v>16128.5</v>
      </c>
      <c r="B16130" s="7">
        <v>0</v>
      </c>
      <c r="C16130" s="7"/>
      <c r="D16130" s="7"/>
      <c r="E16130" s="7"/>
      <c r="H16130">
        <v>16128.5</v>
      </c>
      <c r="I16130">
        <v>0</v>
      </c>
    </row>
    <row r="16131" spans="1:9">
      <c r="A16131" s="7">
        <v>16129.5</v>
      </c>
      <c r="B16131" s="7">
        <v>0</v>
      </c>
      <c r="C16131" s="7"/>
      <c r="D16131" s="7"/>
      <c r="E16131" s="7"/>
      <c r="H16131">
        <v>16129.5</v>
      </c>
      <c r="I16131">
        <v>0</v>
      </c>
    </row>
    <row r="16132" spans="1:9">
      <c r="A16132" s="7">
        <v>16130.5</v>
      </c>
      <c r="B16132" s="7">
        <v>0</v>
      </c>
      <c r="C16132" s="7"/>
      <c r="D16132" s="7"/>
      <c r="E16132" s="7"/>
      <c r="H16132">
        <v>16130.5</v>
      </c>
      <c r="I16132">
        <v>0</v>
      </c>
    </row>
    <row r="16133" spans="1:9">
      <c r="A16133" s="7">
        <v>16131.5</v>
      </c>
      <c r="B16133" s="7">
        <v>0</v>
      </c>
      <c r="C16133" s="7"/>
      <c r="D16133" s="7"/>
      <c r="E16133" s="7"/>
      <c r="H16133">
        <v>16131.5</v>
      </c>
      <c r="I16133">
        <v>0</v>
      </c>
    </row>
    <row r="16134" spans="1:9">
      <c r="A16134" s="7">
        <v>16132.5</v>
      </c>
      <c r="B16134" s="7">
        <v>0</v>
      </c>
      <c r="C16134" s="7"/>
      <c r="D16134" s="7"/>
      <c r="E16134" s="7"/>
      <c r="H16134">
        <v>16132.5</v>
      </c>
      <c r="I16134">
        <v>0</v>
      </c>
    </row>
    <row r="16135" spans="1:9">
      <c r="A16135" s="7">
        <v>16133.5</v>
      </c>
      <c r="B16135" s="7">
        <v>0</v>
      </c>
      <c r="C16135" s="7"/>
      <c r="D16135" s="7"/>
      <c r="E16135" s="7"/>
      <c r="H16135">
        <v>16133.5</v>
      </c>
      <c r="I16135">
        <v>0</v>
      </c>
    </row>
    <row r="16136" spans="1:9">
      <c r="A16136" s="7">
        <v>16134.5</v>
      </c>
      <c r="B16136" s="7">
        <v>0</v>
      </c>
      <c r="C16136" s="7"/>
      <c r="D16136" s="7"/>
      <c r="E16136" s="7"/>
      <c r="H16136">
        <v>16134.5</v>
      </c>
      <c r="I16136">
        <v>0</v>
      </c>
    </row>
    <row r="16137" spans="1:9">
      <c r="A16137" s="7">
        <v>16135.5</v>
      </c>
      <c r="B16137" s="7">
        <v>0</v>
      </c>
      <c r="C16137" s="7"/>
      <c r="D16137" s="7"/>
      <c r="E16137" s="7"/>
      <c r="H16137">
        <v>16135.5</v>
      </c>
      <c r="I16137">
        <v>0</v>
      </c>
    </row>
    <row r="16138" spans="1:9">
      <c r="A16138" s="7">
        <v>16136.5</v>
      </c>
      <c r="B16138" s="7">
        <v>0</v>
      </c>
      <c r="C16138" s="7"/>
      <c r="D16138" s="7"/>
      <c r="E16138" s="7"/>
      <c r="H16138">
        <v>16136.5</v>
      </c>
      <c r="I16138">
        <v>0</v>
      </c>
    </row>
    <row r="16139" spans="1:9">
      <c r="A16139" s="7">
        <v>16137.5</v>
      </c>
      <c r="B16139" s="7">
        <v>0</v>
      </c>
      <c r="C16139" s="7"/>
      <c r="D16139" s="7"/>
      <c r="E16139" s="7"/>
      <c r="H16139">
        <v>16137.5</v>
      </c>
      <c r="I16139">
        <v>0</v>
      </c>
    </row>
    <row r="16140" spans="1:9">
      <c r="A16140" s="7">
        <v>16138.5</v>
      </c>
      <c r="B16140" s="7">
        <v>0</v>
      </c>
      <c r="C16140" s="7"/>
      <c r="D16140" s="7"/>
      <c r="E16140" s="7"/>
      <c r="H16140">
        <v>16138.5</v>
      </c>
      <c r="I16140">
        <v>0</v>
      </c>
    </row>
    <row r="16141" spans="1:9">
      <c r="A16141" s="7">
        <v>16139.5</v>
      </c>
      <c r="B16141" s="7">
        <v>0</v>
      </c>
      <c r="C16141" s="7"/>
      <c r="D16141" s="7"/>
      <c r="E16141" s="7"/>
      <c r="H16141">
        <v>16139.5</v>
      </c>
      <c r="I16141">
        <v>0</v>
      </c>
    </row>
    <row r="16142" spans="1:9">
      <c r="A16142" s="7">
        <v>16140.5</v>
      </c>
      <c r="B16142" s="7">
        <v>0</v>
      </c>
      <c r="C16142" s="7"/>
      <c r="D16142" s="7"/>
      <c r="E16142" s="7"/>
      <c r="H16142">
        <v>16140.5</v>
      </c>
      <c r="I16142">
        <v>0</v>
      </c>
    </row>
    <row r="16143" spans="1:9">
      <c r="A16143" s="7">
        <v>16141.5</v>
      </c>
      <c r="B16143" s="7">
        <v>0</v>
      </c>
      <c r="C16143" s="7"/>
      <c r="D16143" s="7"/>
      <c r="E16143" s="7"/>
      <c r="H16143">
        <v>16141.5</v>
      </c>
      <c r="I16143">
        <v>0</v>
      </c>
    </row>
    <row r="16144" spans="1:9">
      <c r="A16144" s="7">
        <v>16142.5</v>
      </c>
      <c r="B16144" s="7">
        <v>0</v>
      </c>
      <c r="C16144" s="7"/>
      <c r="D16144" s="7"/>
      <c r="E16144" s="7"/>
      <c r="H16144">
        <v>16142.5</v>
      </c>
      <c r="I16144">
        <v>0</v>
      </c>
    </row>
    <row r="16145" spans="1:9">
      <c r="A16145" s="7">
        <v>16143.5</v>
      </c>
      <c r="B16145" s="7">
        <v>0</v>
      </c>
      <c r="C16145" s="7"/>
      <c r="D16145" s="7"/>
      <c r="E16145" s="7"/>
      <c r="H16145">
        <v>16143.5</v>
      </c>
      <c r="I16145">
        <v>0</v>
      </c>
    </row>
    <row r="16146" spans="1:9">
      <c r="A16146" s="7">
        <v>16144.5</v>
      </c>
      <c r="B16146" s="7">
        <v>0</v>
      </c>
      <c r="C16146" s="7"/>
      <c r="D16146" s="7"/>
      <c r="E16146" s="7"/>
      <c r="H16146">
        <v>16144.5</v>
      </c>
      <c r="I16146">
        <v>0</v>
      </c>
    </row>
    <row r="16147" spans="1:9">
      <c r="A16147" s="7">
        <v>16145.5</v>
      </c>
      <c r="B16147" s="7">
        <v>0</v>
      </c>
      <c r="C16147" s="7"/>
      <c r="D16147" s="7"/>
      <c r="E16147" s="7"/>
      <c r="H16147">
        <v>16145.5</v>
      </c>
      <c r="I16147">
        <v>0</v>
      </c>
    </row>
    <row r="16148" spans="1:9">
      <c r="A16148" s="7">
        <v>16146.5</v>
      </c>
      <c r="B16148" s="7">
        <v>0</v>
      </c>
      <c r="C16148" s="7"/>
      <c r="D16148" s="7"/>
      <c r="E16148" s="7"/>
      <c r="H16148">
        <v>16146.5</v>
      </c>
      <c r="I16148">
        <v>0</v>
      </c>
    </row>
    <row r="16149" spans="1:9">
      <c r="A16149" s="7">
        <v>16147.5</v>
      </c>
      <c r="B16149" s="7">
        <v>0</v>
      </c>
      <c r="C16149" s="7"/>
      <c r="D16149" s="7"/>
      <c r="E16149" s="7"/>
      <c r="H16149">
        <v>16147.5</v>
      </c>
      <c r="I16149">
        <v>0</v>
      </c>
    </row>
    <row r="16150" spans="1:9">
      <c r="A16150" s="7">
        <v>16148.5</v>
      </c>
      <c r="B16150" s="7">
        <v>0</v>
      </c>
      <c r="C16150" s="7"/>
      <c r="D16150" s="7"/>
      <c r="E16150" s="7"/>
      <c r="H16150">
        <v>16148.5</v>
      </c>
      <c r="I16150">
        <v>0</v>
      </c>
    </row>
    <row r="16151" spans="1:9">
      <c r="A16151" s="7">
        <v>16149.5</v>
      </c>
      <c r="B16151" s="7">
        <v>0</v>
      </c>
      <c r="C16151" s="7"/>
      <c r="D16151" s="7"/>
      <c r="E16151" s="7"/>
      <c r="H16151">
        <v>16149.5</v>
      </c>
      <c r="I16151">
        <v>0</v>
      </c>
    </row>
    <row r="16152" spans="1:9">
      <c r="A16152" s="7">
        <v>16150.5</v>
      </c>
      <c r="B16152" s="7">
        <v>0</v>
      </c>
      <c r="C16152" s="7"/>
      <c r="D16152" s="7"/>
      <c r="E16152" s="7"/>
      <c r="H16152">
        <v>16150.5</v>
      </c>
      <c r="I16152">
        <v>0</v>
      </c>
    </row>
    <row r="16153" spans="1:9">
      <c r="A16153" s="7">
        <v>16151.5</v>
      </c>
      <c r="B16153" s="7">
        <v>0</v>
      </c>
      <c r="C16153" s="7"/>
      <c r="D16153" s="7"/>
      <c r="E16153" s="7"/>
      <c r="H16153">
        <v>16151.5</v>
      </c>
      <c r="I16153">
        <v>0</v>
      </c>
    </row>
    <row r="16154" spans="1:9">
      <c r="A16154" s="7">
        <v>16152.5</v>
      </c>
      <c r="B16154" s="7">
        <v>0</v>
      </c>
      <c r="C16154" s="7"/>
      <c r="D16154" s="7"/>
      <c r="E16154" s="7"/>
      <c r="H16154">
        <v>16152.5</v>
      </c>
      <c r="I16154">
        <v>0</v>
      </c>
    </row>
    <row r="16155" spans="1:9">
      <c r="A16155" s="7">
        <v>16153.5</v>
      </c>
      <c r="B16155" s="7">
        <v>0</v>
      </c>
      <c r="C16155" s="7"/>
      <c r="D16155" s="7"/>
      <c r="E16155" s="7"/>
      <c r="H16155">
        <v>16153.5</v>
      </c>
      <c r="I16155">
        <v>0</v>
      </c>
    </row>
    <row r="16156" spans="1:9">
      <c r="A16156" s="7">
        <v>16154.5</v>
      </c>
      <c r="B16156" s="7">
        <v>0</v>
      </c>
      <c r="C16156" s="7"/>
      <c r="D16156" s="7"/>
      <c r="E16156" s="7"/>
      <c r="H16156">
        <v>16154.5</v>
      </c>
      <c r="I16156">
        <v>0</v>
      </c>
    </row>
    <row r="16157" spans="1:9">
      <c r="A16157" s="7">
        <v>16155.5</v>
      </c>
      <c r="B16157" s="7">
        <v>0</v>
      </c>
      <c r="C16157" s="7"/>
      <c r="D16157" s="7"/>
      <c r="E16157" s="7"/>
      <c r="H16157">
        <v>16155.5</v>
      </c>
      <c r="I16157">
        <v>0</v>
      </c>
    </row>
    <row r="16158" spans="1:9">
      <c r="A16158" s="7">
        <v>16156.5</v>
      </c>
      <c r="B16158" s="7">
        <v>0</v>
      </c>
      <c r="C16158" s="7"/>
      <c r="D16158" s="7"/>
      <c r="E16158" s="7"/>
      <c r="H16158">
        <v>16156.5</v>
      </c>
      <c r="I16158">
        <v>0</v>
      </c>
    </row>
    <row r="16159" spans="1:9">
      <c r="A16159" s="7">
        <v>16157.5</v>
      </c>
      <c r="B16159" s="7">
        <v>0</v>
      </c>
      <c r="C16159" s="7"/>
      <c r="D16159" s="7"/>
      <c r="E16159" s="7"/>
      <c r="H16159">
        <v>16157.5</v>
      </c>
      <c r="I16159">
        <v>0</v>
      </c>
    </row>
    <row r="16160" spans="1:9">
      <c r="A16160" s="7">
        <v>16158.5</v>
      </c>
      <c r="B16160" s="7">
        <v>0</v>
      </c>
      <c r="C16160" s="7"/>
      <c r="D16160" s="7"/>
      <c r="E16160" s="7"/>
      <c r="H16160">
        <v>16158.5</v>
      </c>
      <c r="I16160">
        <v>0</v>
      </c>
    </row>
    <row r="16161" spans="1:9">
      <c r="A16161" s="7">
        <v>16159.5</v>
      </c>
      <c r="B16161" s="7">
        <v>0</v>
      </c>
      <c r="C16161" s="7"/>
      <c r="D16161" s="7"/>
      <c r="E16161" s="7"/>
      <c r="H16161">
        <v>16159.5</v>
      </c>
      <c r="I16161">
        <v>0</v>
      </c>
    </row>
    <row r="16162" spans="1:9">
      <c r="A16162" s="7">
        <v>16160.5</v>
      </c>
      <c r="B16162" s="7">
        <v>0</v>
      </c>
      <c r="C16162" s="7"/>
      <c r="D16162" s="7"/>
      <c r="E16162" s="7"/>
      <c r="H16162">
        <v>16160.5</v>
      </c>
      <c r="I16162">
        <v>0</v>
      </c>
    </row>
    <row r="16163" spans="1:9">
      <c r="A16163" s="7">
        <v>16161.5</v>
      </c>
      <c r="B16163" s="7">
        <v>0</v>
      </c>
      <c r="C16163" s="7"/>
      <c r="D16163" s="7"/>
      <c r="E16163" s="7"/>
      <c r="H16163">
        <v>16161.5</v>
      </c>
      <c r="I16163">
        <v>0</v>
      </c>
    </row>
    <row r="16164" spans="1:9">
      <c r="A16164" s="7">
        <v>16162.5</v>
      </c>
      <c r="B16164" s="7">
        <v>0</v>
      </c>
      <c r="C16164" s="7"/>
      <c r="D16164" s="7"/>
      <c r="E16164" s="7"/>
      <c r="H16164">
        <v>16162.5</v>
      </c>
      <c r="I16164">
        <v>0</v>
      </c>
    </row>
    <row r="16165" spans="1:9">
      <c r="A16165" s="7">
        <v>16163.5</v>
      </c>
      <c r="B16165" s="7">
        <v>0</v>
      </c>
      <c r="C16165" s="7"/>
      <c r="D16165" s="7"/>
      <c r="E16165" s="7"/>
      <c r="H16165">
        <v>16163.5</v>
      </c>
      <c r="I16165">
        <v>0</v>
      </c>
    </row>
    <row r="16166" spans="1:9">
      <c r="A16166" s="7">
        <v>16164.5</v>
      </c>
      <c r="B16166" s="7">
        <v>0</v>
      </c>
      <c r="C16166" s="7"/>
      <c r="D16166" s="7"/>
      <c r="E16166" s="7"/>
      <c r="H16166">
        <v>16164.5</v>
      </c>
      <c r="I16166">
        <v>0</v>
      </c>
    </row>
    <row r="16167" spans="1:9">
      <c r="A16167" s="7">
        <v>16165.5</v>
      </c>
      <c r="B16167" s="7">
        <v>0</v>
      </c>
      <c r="C16167" s="7"/>
      <c r="D16167" s="7"/>
      <c r="E16167" s="7"/>
      <c r="H16167">
        <v>16165.5</v>
      </c>
      <c r="I16167">
        <v>0</v>
      </c>
    </row>
    <row r="16168" spans="1:9">
      <c r="A16168" s="7">
        <v>16166.5</v>
      </c>
      <c r="B16168" s="7">
        <v>0</v>
      </c>
      <c r="C16168" s="7"/>
      <c r="D16168" s="7"/>
      <c r="E16168" s="7"/>
      <c r="H16168">
        <v>16166.5</v>
      </c>
      <c r="I16168">
        <v>0</v>
      </c>
    </row>
    <row r="16169" spans="1:9">
      <c r="A16169" s="7">
        <v>16167.5</v>
      </c>
      <c r="B16169" s="7">
        <v>0</v>
      </c>
      <c r="C16169" s="7"/>
      <c r="D16169" s="7"/>
      <c r="E16169" s="7"/>
      <c r="H16169">
        <v>16167.5</v>
      </c>
      <c r="I16169">
        <v>0</v>
      </c>
    </row>
    <row r="16170" spans="1:9">
      <c r="A16170" s="7">
        <v>16168.5</v>
      </c>
      <c r="B16170" s="7">
        <v>0</v>
      </c>
      <c r="C16170" s="7"/>
      <c r="D16170" s="7"/>
      <c r="E16170" s="7"/>
      <c r="H16170">
        <v>16168.5</v>
      </c>
      <c r="I16170">
        <v>0</v>
      </c>
    </row>
    <row r="16171" spans="1:9">
      <c r="A16171" s="7">
        <v>16169.5</v>
      </c>
      <c r="B16171" s="7">
        <v>0</v>
      </c>
      <c r="C16171" s="7"/>
      <c r="D16171" s="7"/>
      <c r="E16171" s="7"/>
      <c r="H16171">
        <v>16169.5</v>
      </c>
      <c r="I16171">
        <v>0</v>
      </c>
    </row>
    <row r="16172" spans="1:9">
      <c r="A16172" s="7">
        <v>16170.5</v>
      </c>
      <c r="B16172" s="7">
        <v>0</v>
      </c>
      <c r="C16172" s="7"/>
      <c r="D16172" s="7"/>
      <c r="E16172" s="7"/>
      <c r="H16172">
        <v>16170.5</v>
      </c>
      <c r="I16172">
        <v>0</v>
      </c>
    </row>
    <row r="16173" spans="1:9">
      <c r="A16173" s="7">
        <v>16171.5</v>
      </c>
      <c r="B16173" s="7">
        <v>0</v>
      </c>
      <c r="C16173" s="7"/>
      <c r="D16173" s="7"/>
      <c r="E16173" s="7"/>
      <c r="H16173">
        <v>16171.5</v>
      </c>
      <c r="I16173">
        <v>0</v>
      </c>
    </row>
    <row r="16174" spans="1:9">
      <c r="A16174" s="7">
        <v>16172.5</v>
      </c>
      <c r="B16174" s="7">
        <v>0</v>
      </c>
      <c r="C16174" s="7"/>
      <c r="D16174" s="7"/>
      <c r="E16174" s="7"/>
      <c r="H16174">
        <v>16172.5</v>
      </c>
      <c r="I16174">
        <v>0</v>
      </c>
    </row>
    <row r="16175" spans="1:9">
      <c r="A16175" s="7">
        <v>16173.5</v>
      </c>
      <c r="B16175" s="7">
        <v>0</v>
      </c>
      <c r="C16175" s="7"/>
      <c r="D16175" s="7"/>
      <c r="E16175" s="7"/>
      <c r="H16175">
        <v>16173.5</v>
      </c>
      <c r="I16175">
        <v>0</v>
      </c>
    </row>
    <row r="16176" spans="1:9">
      <c r="A16176" s="7">
        <v>16174.5</v>
      </c>
      <c r="B16176" s="7">
        <v>0</v>
      </c>
      <c r="C16176" s="7"/>
      <c r="D16176" s="7"/>
      <c r="E16176" s="7"/>
      <c r="H16176">
        <v>16174.5</v>
      </c>
      <c r="I16176">
        <v>0</v>
      </c>
    </row>
    <row r="16177" spans="1:9">
      <c r="A16177" s="7">
        <v>16175.5</v>
      </c>
      <c r="B16177" s="7">
        <v>0</v>
      </c>
      <c r="C16177" s="7"/>
      <c r="D16177" s="7"/>
      <c r="E16177" s="7"/>
      <c r="H16177">
        <v>16175.5</v>
      </c>
      <c r="I16177">
        <v>0</v>
      </c>
    </row>
    <row r="16178" spans="1:9">
      <c r="A16178" s="7">
        <v>16176.5</v>
      </c>
      <c r="B16178" s="7">
        <v>0</v>
      </c>
      <c r="C16178" s="7"/>
      <c r="D16178" s="7"/>
      <c r="E16178" s="7"/>
      <c r="H16178">
        <v>16176.5</v>
      </c>
      <c r="I16178">
        <v>0</v>
      </c>
    </row>
    <row r="16179" spans="1:9">
      <c r="A16179" s="7">
        <v>16177.5</v>
      </c>
      <c r="B16179" s="7">
        <v>0</v>
      </c>
      <c r="C16179" s="7"/>
      <c r="D16179" s="7"/>
      <c r="E16179" s="7"/>
      <c r="H16179">
        <v>16177.5</v>
      </c>
      <c r="I16179">
        <v>0</v>
      </c>
    </row>
    <row r="16180" spans="1:9">
      <c r="A16180" s="7">
        <v>16178.5</v>
      </c>
      <c r="B16180" s="7">
        <v>0</v>
      </c>
      <c r="C16180" s="7"/>
      <c r="D16180" s="7"/>
      <c r="E16180" s="7"/>
      <c r="H16180">
        <v>16178.5</v>
      </c>
      <c r="I16180">
        <v>0</v>
      </c>
    </row>
    <row r="16181" spans="1:9">
      <c r="A16181" s="7">
        <v>16179.5</v>
      </c>
      <c r="B16181" s="7">
        <v>0</v>
      </c>
      <c r="C16181" s="7"/>
      <c r="D16181" s="7"/>
      <c r="E16181" s="7"/>
      <c r="H16181">
        <v>16179.5</v>
      </c>
      <c r="I16181">
        <v>0</v>
      </c>
    </row>
    <row r="16182" spans="1:9">
      <c r="A16182" s="7">
        <v>16180.5</v>
      </c>
      <c r="B16182" s="7">
        <v>0</v>
      </c>
      <c r="C16182" s="7"/>
      <c r="D16182" s="7"/>
      <c r="E16182" s="7"/>
      <c r="H16182">
        <v>16180.5</v>
      </c>
      <c r="I16182">
        <v>0</v>
      </c>
    </row>
    <row r="16183" spans="1:9">
      <c r="A16183" s="7">
        <v>16181.5</v>
      </c>
      <c r="B16183" s="7">
        <v>0</v>
      </c>
      <c r="C16183" s="7"/>
      <c r="D16183" s="7"/>
      <c r="E16183" s="7"/>
      <c r="H16183">
        <v>16181.5</v>
      </c>
      <c r="I16183">
        <v>0</v>
      </c>
    </row>
    <row r="16184" spans="1:9">
      <c r="A16184" s="7">
        <v>16182.5</v>
      </c>
      <c r="B16184" s="7">
        <v>0</v>
      </c>
      <c r="C16184" s="7"/>
      <c r="D16184" s="7"/>
      <c r="E16184" s="7"/>
      <c r="H16184">
        <v>16182.5</v>
      </c>
      <c r="I16184">
        <v>0</v>
      </c>
    </row>
    <row r="16185" spans="1:9">
      <c r="A16185" s="7">
        <v>16183.5</v>
      </c>
      <c r="B16185" s="7">
        <v>0</v>
      </c>
      <c r="C16185" s="7"/>
      <c r="D16185" s="7"/>
      <c r="E16185" s="7"/>
      <c r="H16185">
        <v>16183.5</v>
      </c>
      <c r="I16185">
        <v>0</v>
      </c>
    </row>
    <row r="16186" spans="1:9">
      <c r="A16186" s="7">
        <v>16184.5</v>
      </c>
      <c r="B16186" s="7">
        <v>0</v>
      </c>
      <c r="C16186" s="7"/>
      <c r="D16186" s="7"/>
      <c r="E16186" s="7"/>
      <c r="H16186">
        <v>16184.5</v>
      </c>
      <c r="I16186">
        <v>0</v>
      </c>
    </row>
    <row r="16187" spans="1:9">
      <c r="A16187" s="7">
        <v>16185.5</v>
      </c>
      <c r="B16187" s="7">
        <v>0</v>
      </c>
      <c r="C16187" s="7"/>
      <c r="D16187" s="7"/>
      <c r="E16187" s="7"/>
      <c r="H16187">
        <v>16185.5</v>
      </c>
      <c r="I16187">
        <v>0</v>
      </c>
    </row>
    <row r="16188" spans="1:9">
      <c r="A16188" s="7">
        <v>16186.5</v>
      </c>
      <c r="B16188" s="7">
        <v>0</v>
      </c>
      <c r="C16188" s="7"/>
      <c r="D16188" s="7"/>
      <c r="E16188" s="7"/>
      <c r="H16188">
        <v>16186.5</v>
      </c>
      <c r="I16188">
        <v>0</v>
      </c>
    </row>
    <row r="16189" spans="1:9">
      <c r="A16189" s="7">
        <v>16187.5</v>
      </c>
      <c r="B16189" s="7">
        <v>0</v>
      </c>
      <c r="C16189" s="7"/>
      <c r="D16189" s="7"/>
      <c r="E16189" s="7"/>
      <c r="H16189">
        <v>16187.5</v>
      </c>
      <c r="I16189">
        <v>0</v>
      </c>
    </row>
    <row r="16190" spans="1:9">
      <c r="A16190" s="7">
        <v>16188.5</v>
      </c>
      <c r="B16190" s="7">
        <v>0</v>
      </c>
      <c r="C16190" s="7"/>
      <c r="D16190" s="7"/>
      <c r="E16190" s="7"/>
      <c r="H16190">
        <v>16188.5</v>
      </c>
      <c r="I16190">
        <v>0</v>
      </c>
    </row>
    <row r="16191" spans="1:9">
      <c r="A16191" s="7">
        <v>16189.5</v>
      </c>
      <c r="B16191" s="7">
        <v>0</v>
      </c>
      <c r="C16191" s="7"/>
      <c r="D16191" s="7"/>
      <c r="E16191" s="7"/>
      <c r="H16191">
        <v>16189.5</v>
      </c>
      <c r="I16191">
        <v>0</v>
      </c>
    </row>
    <row r="16192" spans="1:9">
      <c r="A16192" s="7">
        <v>16190.5</v>
      </c>
      <c r="B16192" s="7">
        <v>0</v>
      </c>
      <c r="C16192" s="7"/>
      <c r="D16192" s="7"/>
      <c r="E16192" s="7"/>
      <c r="H16192">
        <v>16190.5</v>
      </c>
      <c r="I16192">
        <v>0</v>
      </c>
    </row>
    <row r="16193" spans="1:9">
      <c r="A16193" s="7">
        <v>16191.5</v>
      </c>
      <c r="B16193" s="7">
        <v>0</v>
      </c>
      <c r="C16193" s="7"/>
      <c r="D16193" s="7"/>
      <c r="E16193" s="7"/>
      <c r="H16193">
        <v>16191.5</v>
      </c>
      <c r="I16193">
        <v>0</v>
      </c>
    </row>
    <row r="16194" spans="1:9">
      <c r="A16194" s="7">
        <v>16192.5</v>
      </c>
      <c r="B16194" s="7">
        <v>0</v>
      </c>
      <c r="C16194" s="7"/>
      <c r="D16194" s="7"/>
      <c r="E16194" s="7"/>
      <c r="H16194">
        <v>16192.5</v>
      </c>
      <c r="I16194">
        <v>0</v>
      </c>
    </row>
    <row r="16195" spans="1:9">
      <c r="A16195" s="7">
        <v>16193.5</v>
      </c>
      <c r="B16195" s="7">
        <v>0</v>
      </c>
      <c r="C16195" s="7"/>
      <c r="D16195" s="7"/>
      <c r="E16195" s="7"/>
      <c r="H16195">
        <v>16193.5</v>
      </c>
      <c r="I16195">
        <v>0</v>
      </c>
    </row>
    <row r="16196" spans="1:9">
      <c r="A16196" s="7">
        <v>16194.5</v>
      </c>
      <c r="B16196" s="7">
        <v>0</v>
      </c>
      <c r="C16196" s="7"/>
      <c r="D16196" s="7"/>
      <c r="E16196" s="7"/>
      <c r="H16196">
        <v>16194.5</v>
      </c>
      <c r="I16196">
        <v>0</v>
      </c>
    </row>
    <row r="16197" spans="1:9">
      <c r="A16197" s="7">
        <v>16195.5</v>
      </c>
      <c r="B16197" s="7">
        <v>0</v>
      </c>
      <c r="C16197" s="7"/>
      <c r="D16197" s="7"/>
      <c r="E16197" s="7"/>
      <c r="H16197">
        <v>16195.5</v>
      </c>
      <c r="I16197">
        <v>0</v>
      </c>
    </row>
    <row r="16198" spans="1:9">
      <c r="A16198" s="7">
        <v>16196.5</v>
      </c>
      <c r="B16198" s="7">
        <v>0</v>
      </c>
      <c r="C16198" s="7"/>
      <c r="D16198" s="7"/>
      <c r="E16198" s="7"/>
      <c r="H16198">
        <v>16196.5</v>
      </c>
      <c r="I16198">
        <v>0</v>
      </c>
    </row>
    <row r="16199" spans="1:9">
      <c r="A16199" s="7">
        <v>16197.5</v>
      </c>
      <c r="B16199" s="7">
        <v>0</v>
      </c>
      <c r="C16199" s="7"/>
      <c r="D16199" s="7"/>
      <c r="E16199" s="7"/>
      <c r="H16199">
        <v>16197.5</v>
      </c>
      <c r="I16199">
        <v>0</v>
      </c>
    </row>
    <row r="16200" spans="1:9">
      <c r="A16200" s="7">
        <v>16198.5</v>
      </c>
      <c r="B16200" s="7">
        <v>0</v>
      </c>
      <c r="C16200" s="7"/>
      <c r="D16200" s="7"/>
      <c r="E16200" s="7"/>
      <c r="H16200">
        <v>16198.5</v>
      </c>
      <c r="I16200">
        <v>0</v>
      </c>
    </row>
    <row r="16201" spans="1:9">
      <c r="A16201" s="7">
        <v>16199.5</v>
      </c>
      <c r="B16201" s="7">
        <v>0</v>
      </c>
      <c r="C16201" s="7"/>
      <c r="D16201" s="7"/>
      <c r="E16201" s="7"/>
      <c r="H16201">
        <v>16199.5</v>
      </c>
      <c r="I16201">
        <v>0</v>
      </c>
    </row>
    <row r="16202" spans="1:9">
      <c r="A16202" s="7">
        <v>16200.5</v>
      </c>
      <c r="B16202" s="7">
        <v>0</v>
      </c>
      <c r="C16202" s="7"/>
      <c r="D16202" s="7"/>
      <c r="E16202" s="7"/>
      <c r="H16202">
        <v>16200.5</v>
      </c>
      <c r="I16202">
        <v>0</v>
      </c>
    </row>
    <row r="16203" spans="1:9">
      <c r="A16203" s="7">
        <v>16201.5</v>
      </c>
      <c r="B16203" s="7">
        <v>0</v>
      </c>
      <c r="C16203" s="7"/>
      <c r="D16203" s="7"/>
      <c r="E16203" s="7"/>
      <c r="H16203">
        <v>16201.5</v>
      </c>
      <c r="I16203">
        <v>0</v>
      </c>
    </row>
    <row r="16204" spans="1:9">
      <c r="A16204" s="7">
        <v>16202.5</v>
      </c>
      <c r="B16204" s="7">
        <v>0</v>
      </c>
      <c r="C16204" s="7"/>
      <c r="D16204" s="7"/>
      <c r="E16204" s="7"/>
      <c r="H16204">
        <v>16202.5</v>
      </c>
      <c r="I16204">
        <v>0</v>
      </c>
    </row>
    <row r="16205" spans="1:9">
      <c r="A16205" s="7">
        <v>16203.5</v>
      </c>
      <c r="B16205" s="7">
        <v>0</v>
      </c>
      <c r="C16205" s="7"/>
      <c r="D16205" s="7"/>
      <c r="E16205" s="7"/>
      <c r="H16205">
        <v>16203.5</v>
      </c>
      <c r="I16205">
        <v>0</v>
      </c>
    </row>
    <row r="16206" spans="1:9">
      <c r="A16206" s="7">
        <v>16204.5</v>
      </c>
      <c r="B16206" s="7">
        <v>0</v>
      </c>
      <c r="C16206" s="7"/>
      <c r="D16206" s="7"/>
      <c r="E16206" s="7"/>
      <c r="H16206">
        <v>16204.5</v>
      </c>
      <c r="I16206">
        <v>0</v>
      </c>
    </row>
    <row r="16207" spans="1:9">
      <c r="A16207" s="7">
        <v>16205.5</v>
      </c>
      <c r="B16207" s="7">
        <v>0</v>
      </c>
      <c r="C16207" s="7"/>
      <c r="D16207" s="7"/>
      <c r="E16207" s="7"/>
      <c r="H16207">
        <v>16205.5</v>
      </c>
      <c r="I16207">
        <v>0</v>
      </c>
    </row>
    <row r="16208" spans="1:9">
      <c r="A16208" s="7">
        <v>16206.5</v>
      </c>
      <c r="B16208" s="7">
        <v>0</v>
      </c>
      <c r="C16208" s="7"/>
      <c r="D16208" s="7"/>
      <c r="E16208" s="7"/>
      <c r="H16208">
        <v>16206.5</v>
      </c>
      <c r="I16208">
        <v>0</v>
      </c>
    </row>
    <row r="16209" spans="1:9">
      <c r="A16209" s="7">
        <v>16207.5</v>
      </c>
      <c r="B16209" s="7">
        <v>0</v>
      </c>
      <c r="C16209" s="7"/>
      <c r="D16209" s="7"/>
      <c r="E16209" s="7"/>
      <c r="H16209">
        <v>16207.5</v>
      </c>
      <c r="I16209">
        <v>0</v>
      </c>
    </row>
    <row r="16210" spans="1:9">
      <c r="A16210" s="7">
        <v>16208.5</v>
      </c>
      <c r="B16210" s="7">
        <v>0</v>
      </c>
      <c r="C16210" s="7"/>
      <c r="D16210" s="7"/>
      <c r="E16210" s="7"/>
      <c r="H16210">
        <v>16208.5</v>
      </c>
      <c r="I16210">
        <v>0</v>
      </c>
    </row>
    <row r="16211" spans="1:9">
      <c r="A16211" s="7">
        <v>16209.5</v>
      </c>
      <c r="B16211" s="7">
        <v>0</v>
      </c>
      <c r="C16211" s="7"/>
      <c r="D16211" s="7"/>
      <c r="E16211" s="7"/>
      <c r="H16211">
        <v>16209.5</v>
      </c>
      <c r="I16211">
        <v>0</v>
      </c>
    </row>
    <row r="16212" spans="1:9">
      <c r="A16212" s="7">
        <v>16210.5</v>
      </c>
      <c r="B16212" s="7">
        <v>0</v>
      </c>
      <c r="C16212" s="7"/>
      <c r="D16212" s="7"/>
      <c r="E16212" s="7"/>
      <c r="H16212">
        <v>16210.5</v>
      </c>
      <c r="I16212">
        <v>0</v>
      </c>
    </row>
    <row r="16213" spans="1:9">
      <c r="A16213" s="7">
        <v>16211.5</v>
      </c>
      <c r="B16213" s="7">
        <v>0</v>
      </c>
      <c r="C16213" s="7"/>
      <c r="D16213" s="7"/>
      <c r="E16213" s="7"/>
      <c r="H16213">
        <v>16211.5</v>
      </c>
      <c r="I16213">
        <v>0</v>
      </c>
    </row>
    <row r="16214" spans="1:9">
      <c r="A16214" s="7">
        <v>16212.5</v>
      </c>
      <c r="B16214" s="7">
        <v>0</v>
      </c>
      <c r="C16214" s="7"/>
      <c r="D16214" s="7"/>
      <c r="E16214" s="7"/>
      <c r="H16214">
        <v>16212.5</v>
      </c>
      <c r="I16214">
        <v>0</v>
      </c>
    </row>
    <row r="16215" spans="1:9">
      <c r="A16215" s="7">
        <v>16213.5</v>
      </c>
      <c r="B16215" s="7">
        <v>0</v>
      </c>
      <c r="C16215" s="7"/>
      <c r="D16215" s="7"/>
      <c r="E16215" s="7"/>
      <c r="H16215">
        <v>16213.5</v>
      </c>
      <c r="I16215">
        <v>0</v>
      </c>
    </row>
    <row r="16216" spans="1:9">
      <c r="A16216" s="7">
        <v>16214.5</v>
      </c>
      <c r="B16216" s="7">
        <v>0</v>
      </c>
      <c r="C16216" s="7"/>
      <c r="D16216" s="7"/>
      <c r="E16216" s="7"/>
      <c r="H16216">
        <v>16214.5</v>
      </c>
      <c r="I16216">
        <v>0</v>
      </c>
    </row>
    <row r="16217" spans="1:9">
      <c r="A16217" s="7">
        <v>16215.5</v>
      </c>
      <c r="B16217" s="7">
        <v>0</v>
      </c>
      <c r="C16217" s="7"/>
      <c r="D16217" s="7"/>
      <c r="E16217" s="7"/>
      <c r="H16217">
        <v>16215.5</v>
      </c>
      <c r="I16217">
        <v>0</v>
      </c>
    </row>
    <row r="16218" spans="1:9">
      <c r="A16218" s="7">
        <v>16216.5</v>
      </c>
      <c r="B16218" s="7">
        <v>0</v>
      </c>
      <c r="C16218" s="7"/>
      <c r="D16218" s="7"/>
      <c r="E16218" s="7"/>
      <c r="H16218">
        <v>16216.5</v>
      </c>
      <c r="I16218">
        <v>0</v>
      </c>
    </row>
    <row r="16219" spans="1:9">
      <c r="A16219" s="7">
        <v>16217.5</v>
      </c>
      <c r="B16219" s="7">
        <v>0</v>
      </c>
      <c r="C16219" s="7"/>
      <c r="D16219" s="7"/>
      <c r="E16219" s="7"/>
      <c r="H16219">
        <v>16217.5</v>
      </c>
      <c r="I16219">
        <v>0</v>
      </c>
    </row>
    <row r="16220" spans="1:9">
      <c r="A16220" s="7">
        <v>16218.5</v>
      </c>
      <c r="B16220" s="7">
        <v>0</v>
      </c>
      <c r="C16220" s="7"/>
      <c r="D16220" s="7"/>
      <c r="E16220" s="7"/>
      <c r="H16220">
        <v>16218.5</v>
      </c>
      <c r="I16220">
        <v>0</v>
      </c>
    </row>
    <row r="16221" spans="1:9">
      <c r="A16221" s="7">
        <v>16219.5</v>
      </c>
      <c r="B16221" s="7">
        <v>0</v>
      </c>
      <c r="C16221" s="7"/>
      <c r="D16221" s="7"/>
      <c r="E16221" s="7"/>
      <c r="H16221">
        <v>16219.5</v>
      </c>
      <c r="I16221">
        <v>0</v>
      </c>
    </row>
    <row r="16222" spans="1:9">
      <c r="A16222" s="7">
        <v>16220.5</v>
      </c>
      <c r="B16222" s="7">
        <v>0</v>
      </c>
      <c r="C16222" s="7"/>
      <c r="D16222" s="7"/>
      <c r="E16222" s="7"/>
      <c r="H16222">
        <v>16220.5</v>
      </c>
      <c r="I16222">
        <v>0</v>
      </c>
    </row>
    <row r="16223" spans="1:9">
      <c r="A16223" s="7">
        <v>16221.5</v>
      </c>
      <c r="B16223" s="7">
        <v>0</v>
      </c>
      <c r="C16223" s="7"/>
      <c r="D16223" s="7"/>
      <c r="E16223" s="7"/>
      <c r="H16223">
        <v>16221.5</v>
      </c>
      <c r="I16223">
        <v>0</v>
      </c>
    </row>
    <row r="16224" spans="1:9">
      <c r="A16224" s="7">
        <v>16222.5</v>
      </c>
      <c r="B16224" s="7">
        <v>0</v>
      </c>
      <c r="C16224" s="7"/>
      <c r="D16224" s="7"/>
      <c r="E16224" s="7"/>
      <c r="H16224">
        <v>16222.5</v>
      </c>
      <c r="I16224">
        <v>0</v>
      </c>
    </row>
    <row r="16225" spans="1:9">
      <c r="A16225" s="7">
        <v>16223.5</v>
      </c>
      <c r="B16225" s="7">
        <v>0</v>
      </c>
      <c r="C16225" s="7"/>
      <c r="D16225" s="7"/>
      <c r="E16225" s="7"/>
      <c r="H16225">
        <v>16223.5</v>
      </c>
      <c r="I16225">
        <v>0</v>
      </c>
    </row>
    <row r="16226" spans="1:9">
      <c r="A16226" s="7">
        <v>16224.5</v>
      </c>
      <c r="B16226" s="7">
        <v>0</v>
      </c>
      <c r="C16226" s="7"/>
      <c r="D16226" s="7"/>
      <c r="E16226" s="7"/>
      <c r="H16226">
        <v>16224.5</v>
      </c>
      <c r="I16226">
        <v>0</v>
      </c>
    </row>
    <row r="16227" spans="1:9">
      <c r="A16227" s="7">
        <v>16225.5</v>
      </c>
      <c r="B16227" s="7">
        <v>0</v>
      </c>
      <c r="C16227" s="7"/>
      <c r="D16227" s="7"/>
      <c r="E16227" s="7"/>
      <c r="H16227">
        <v>16225.5</v>
      </c>
      <c r="I16227">
        <v>0</v>
      </c>
    </row>
    <row r="16228" spans="1:9">
      <c r="A16228" s="7">
        <v>16226.5</v>
      </c>
      <c r="B16228" s="7">
        <v>0</v>
      </c>
      <c r="C16228" s="7"/>
      <c r="D16228" s="7"/>
      <c r="E16228" s="7"/>
      <c r="H16228">
        <v>16226.5</v>
      </c>
      <c r="I16228">
        <v>0</v>
      </c>
    </row>
    <row r="16229" spans="1:9">
      <c r="A16229" s="7">
        <v>16227.5</v>
      </c>
      <c r="B16229" s="7">
        <v>0</v>
      </c>
      <c r="C16229" s="7"/>
      <c r="D16229" s="7"/>
      <c r="E16229" s="7"/>
      <c r="H16229">
        <v>16227.5</v>
      </c>
      <c r="I16229">
        <v>0</v>
      </c>
    </row>
    <row r="16230" spans="1:9">
      <c r="A16230" s="7">
        <v>16228.5</v>
      </c>
      <c r="B16230" s="7">
        <v>0</v>
      </c>
      <c r="C16230" s="7"/>
      <c r="D16230" s="7"/>
      <c r="E16230" s="7"/>
      <c r="H16230">
        <v>16228.5</v>
      </c>
      <c r="I16230">
        <v>0</v>
      </c>
    </row>
    <row r="16231" spans="1:9">
      <c r="A16231" s="7">
        <v>16229.5</v>
      </c>
      <c r="B16231" s="7">
        <v>0</v>
      </c>
      <c r="C16231" s="7"/>
      <c r="D16231" s="7"/>
      <c r="E16231" s="7"/>
      <c r="H16231">
        <v>16229.5</v>
      </c>
      <c r="I16231">
        <v>0</v>
      </c>
    </row>
    <row r="16232" spans="1:9">
      <c r="A16232" s="7">
        <v>16230.5</v>
      </c>
      <c r="B16232" s="7">
        <v>0</v>
      </c>
      <c r="C16232" s="7"/>
      <c r="D16232" s="7"/>
      <c r="E16232" s="7"/>
      <c r="H16232">
        <v>16230.5</v>
      </c>
      <c r="I16232">
        <v>0</v>
      </c>
    </row>
    <row r="16233" spans="1:9">
      <c r="A16233" s="7">
        <v>16231.5</v>
      </c>
      <c r="B16233" s="7">
        <v>0</v>
      </c>
      <c r="C16233" s="7"/>
      <c r="D16233" s="7"/>
      <c r="E16233" s="7"/>
      <c r="H16233">
        <v>16231.5</v>
      </c>
      <c r="I16233">
        <v>0</v>
      </c>
    </row>
    <row r="16234" spans="1:9">
      <c r="A16234" s="7">
        <v>16232.5</v>
      </c>
      <c r="B16234" s="7">
        <v>0</v>
      </c>
      <c r="C16234" s="7"/>
      <c r="D16234" s="7"/>
      <c r="E16234" s="7"/>
      <c r="H16234">
        <v>16232.5</v>
      </c>
      <c r="I16234">
        <v>0</v>
      </c>
    </row>
    <row r="16235" spans="1:9">
      <c r="A16235" s="7">
        <v>16233.5</v>
      </c>
      <c r="B16235" s="7">
        <v>0</v>
      </c>
      <c r="C16235" s="7"/>
      <c r="D16235" s="7"/>
      <c r="E16235" s="7"/>
      <c r="H16235">
        <v>16233.5</v>
      </c>
      <c r="I16235">
        <v>0</v>
      </c>
    </row>
    <row r="16236" spans="1:9">
      <c r="A16236" s="7">
        <v>16234.5</v>
      </c>
      <c r="B16236" s="7">
        <v>0</v>
      </c>
      <c r="C16236" s="7"/>
      <c r="D16236" s="7"/>
      <c r="E16236" s="7"/>
      <c r="H16236">
        <v>16234.5</v>
      </c>
      <c r="I16236">
        <v>0</v>
      </c>
    </row>
    <row r="16237" spans="1:9">
      <c r="A16237" s="7">
        <v>16235.5</v>
      </c>
      <c r="B16237" s="7">
        <v>0</v>
      </c>
      <c r="C16237" s="7"/>
      <c r="D16237" s="7"/>
      <c r="E16237" s="7"/>
      <c r="H16237">
        <v>16235.5</v>
      </c>
      <c r="I16237">
        <v>0</v>
      </c>
    </row>
    <row r="16238" spans="1:9">
      <c r="A16238" s="7">
        <v>16236.5</v>
      </c>
      <c r="B16238" s="7">
        <v>0</v>
      </c>
      <c r="C16238" s="7"/>
      <c r="D16238" s="7"/>
      <c r="E16238" s="7"/>
      <c r="H16238">
        <v>16236.5</v>
      </c>
      <c r="I16238">
        <v>0</v>
      </c>
    </row>
    <row r="16239" spans="1:9">
      <c r="A16239" s="7">
        <v>16237.5</v>
      </c>
      <c r="B16239" s="7">
        <v>0</v>
      </c>
      <c r="C16239" s="7"/>
      <c r="D16239" s="7"/>
      <c r="E16239" s="7"/>
      <c r="H16239">
        <v>16237.5</v>
      </c>
      <c r="I16239">
        <v>0</v>
      </c>
    </row>
    <row r="16240" spans="1:9">
      <c r="A16240" s="7">
        <v>16238.5</v>
      </c>
      <c r="B16240" s="7">
        <v>0</v>
      </c>
      <c r="C16240" s="7"/>
      <c r="D16240" s="7"/>
      <c r="E16240" s="7"/>
      <c r="H16240">
        <v>16238.5</v>
      </c>
      <c r="I16240">
        <v>0</v>
      </c>
    </row>
    <row r="16241" spans="1:9">
      <c r="A16241" s="7">
        <v>16239.5</v>
      </c>
      <c r="B16241" s="7">
        <v>0</v>
      </c>
      <c r="C16241" s="7"/>
      <c r="D16241" s="7"/>
      <c r="E16241" s="7"/>
      <c r="H16241">
        <v>16239.5</v>
      </c>
      <c r="I16241">
        <v>0</v>
      </c>
    </row>
    <row r="16242" spans="1:9">
      <c r="A16242" s="7">
        <v>16240.5</v>
      </c>
      <c r="B16242" s="7">
        <v>0</v>
      </c>
      <c r="C16242" s="7"/>
      <c r="D16242" s="7"/>
      <c r="E16242" s="7"/>
      <c r="H16242">
        <v>16240.5</v>
      </c>
      <c r="I16242">
        <v>0</v>
      </c>
    </row>
    <row r="16243" spans="1:9">
      <c r="A16243" s="7">
        <v>16241.5</v>
      </c>
      <c r="B16243" s="7">
        <v>0</v>
      </c>
      <c r="C16243" s="7"/>
      <c r="D16243" s="7"/>
      <c r="E16243" s="7"/>
      <c r="H16243">
        <v>16241.5</v>
      </c>
      <c r="I16243">
        <v>0</v>
      </c>
    </row>
    <row r="16244" spans="1:9">
      <c r="A16244" s="7">
        <v>16242.5</v>
      </c>
      <c r="B16244" s="7">
        <v>0</v>
      </c>
      <c r="C16244" s="7"/>
      <c r="D16244" s="7"/>
      <c r="E16244" s="7"/>
      <c r="H16244">
        <v>16242.5</v>
      </c>
      <c r="I16244">
        <v>0</v>
      </c>
    </row>
    <row r="16245" spans="1:9">
      <c r="A16245" s="7">
        <v>16243.5</v>
      </c>
      <c r="B16245" s="7">
        <v>0</v>
      </c>
      <c r="C16245" s="7"/>
      <c r="D16245" s="7"/>
      <c r="E16245" s="7"/>
      <c r="H16245">
        <v>16243.5</v>
      </c>
      <c r="I16245">
        <v>0</v>
      </c>
    </row>
    <row r="16246" spans="1:9">
      <c r="A16246" s="7">
        <v>16244.5</v>
      </c>
      <c r="B16246" s="7">
        <v>0</v>
      </c>
      <c r="C16246" s="7"/>
      <c r="D16246" s="7"/>
      <c r="E16246" s="7"/>
      <c r="H16246">
        <v>16244.5</v>
      </c>
      <c r="I16246">
        <v>0</v>
      </c>
    </row>
    <row r="16247" spans="1:9">
      <c r="A16247" s="7">
        <v>16245.5</v>
      </c>
      <c r="B16247" s="7">
        <v>0</v>
      </c>
      <c r="C16247" s="7"/>
      <c r="D16247" s="7"/>
      <c r="E16247" s="7"/>
      <c r="H16247">
        <v>16245.5</v>
      </c>
      <c r="I16247">
        <v>0</v>
      </c>
    </row>
    <row r="16248" spans="1:9">
      <c r="A16248" s="7">
        <v>16246.5</v>
      </c>
      <c r="B16248" s="7">
        <v>0</v>
      </c>
      <c r="C16248" s="7"/>
      <c r="D16248" s="7"/>
      <c r="E16248" s="7"/>
      <c r="H16248">
        <v>16246.5</v>
      </c>
      <c r="I16248">
        <v>0</v>
      </c>
    </row>
    <row r="16249" spans="1:9">
      <c r="A16249" s="7">
        <v>16247.5</v>
      </c>
      <c r="B16249" s="7">
        <v>0</v>
      </c>
      <c r="C16249" s="7"/>
      <c r="D16249" s="7"/>
      <c r="E16249" s="7"/>
      <c r="H16249">
        <v>16247.5</v>
      </c>
      <c r="I16249">
        <v>0</v>
      </c>
    </row>
    <row r="16250" spans="1:9">
      <c r="A16250" s="7">
        <v>16248.5</v>
      </c>
      <c r="B16250" s="7">
        <v>0</v>
      </c>
      <c r="C16250" s="7"/>
      <c r="D16250" s="7"/>
      <c r="E16250" s="7"/>
      <c r="H16250">
        <v>16248.5</v>
      </c>
      <c r="I16250">
        <v>0</v>
      </c>
    </row>
    <row r="16251" spans="1:9">
      <c r="A16251" s="7">
        <v>16249.5</v>
      </c>
      <c r="B16251" s="7">
        <v>0</v>
      </c>
      <c r="C16251" s="7"/>
      <c r="D16251" s="7"/>
      <c r="E16251" s="7"/>
      <c r="H16251">
        <v>16249.5</v>
      </c>
      <c r="I16251">
        <v>0</v>
      </c>
    </row>
    <row r="16252" spans="1:9">
      <c r="A16252" s="7">
        <v>16250.5</v>
      </c>
      <c r="B16252" s="7">
        <v>0</v>
      </c>
      <c r="C16252" s="7"/>
      <c r="D16252" s="7"/>
      <c r="E16252" s="7"/>
      <c r="H16252">
        <v>16250.5</v>
      </c>
      <c r="I16252">
        <v>0</v>
      </c>
    </row>
    <row r="16253" spans="1:9">
      <c r="A16253" s="7">
        <v>16251.5</v>
      </c>
      <c r="B16253" s="7">
        <v>0</v>
      </c>
      <c r="C16253" s="7"/>
      <c r="D16253" s="7"/>
      <c r="E16253" s="7"/>
      <c r="H16253">
        <v>16251.5</v>
      </c>
      <c r="I16253">
        <v>0</v>
      </c>
    </row>
    <row r="16254" spans="1:9">
      <c r="A16254" s="7">
        <v>16252.5</v>
      </c>
      <c r="B16254" s="7">
        <v>0</v>
      </c>
      <c r="C16254" s="7"/>
      <c r="D16254" s="7"/>
      <c r="E16254" s="7"/>
      <c r="H16254">
        <v>16252.5</v>
      </c>
      <c r="I16254">
        <v>0</v>
      </c>
    </row>
    <row r="16255" spans="1:9">
      <c r="A16255" s="7">
        <v>16253.5</v>
      </c>
      <c r="B16255" s="7">
        <v>0</v>
      </c>
      <c r="C16255" s="7"/>
      <c r="D16255" s="7"/>
      <c r="E16255" s="7"/>
      <c r="H16255">
        <v>16253.5</v>
      </c>
      <c r="I16255">
        <v>0</v>
      </c>
    </row>
    <row r="16256" spans="1:9">
      <c r="A16256" s="7">
        <v>16254.5</v>
      </c>
      <c r="B16256" s="7">
        <v>0</v>
      </c>
      <c r="C16256" s="7"/>
      <c r="D16256" s="7"/>
      <c r="E16256" s="7"/>
      <c r="H16256">
        <v>16254.5</v>
      </c>
      <c r="I16256">
        <v>0</v>
      </c>
    </row>
    <row r="16257" spans="1:9">
      <c r="A16257" s="7">
        <v>16255.5</v>
      </c>
      <c r="B16257" s="7">
        <v>0</v>
      </c>
      <c r="C16257" s="7"/>
      <c r="D16257" s="7"/>
      <c r="E16257" s="7"/>
      <c r="H16257">
        <v>16255.5</v>
      </c>
      <c r="I16257">
        <v>0</v>
      </c>
    </row>
    <row r="16258" spans="1:9">
      <c r="A16258" s="7">
        <v>16256.5</v>
      </c>
      <c r="B16258" s="7">
        <v>0</v>
      </c>
      <c r="C16258" s="7"/>
      <c r="D16258" s="7"/>
      <c r="E16258" s="7"/>
      <c r="H16258">
        <v>16256.5</v>
      </c>
      <c r="I16258">
        <v>0</v>
      </c>
    </row>
    <row r="16259" spans="1:9">
      <c r="A16259" s="7">
        <v>16257.5</v>
      </c>
      <c r="B16259" s="7">
        <v>0</v>
      </c>
      <c r="C16259" s="7"/>
      <c r="D16259" s="7"/>
      <c r="E16259" s="7"/>
      <c r="H16259">
        <v>16257.5</v>
      </c>
      <c r="I16259">
        <v>0</v>
      </c>
    </row>
    <row r="16260" spans="1:9">
      <c r="A16260" s="7">
        <v>16258.5</v>
      </c>
      <c r="B16260" s="7">
        <v>0</v>
      </c>
      <c r="C16260" s="7"/>
      <c r="D16260" s="7"/>
      <c r="E16260" s="7"/>
      <c r="H16260">
        <v>16258.5</v>
      </c>
      <c r="I16260">
        <v>0</v>
      </c>
    </row>
    <row r="16261" spans="1:9">
      <c r="A16261" s="7">
        <v>16259.5</v>
      </c>
      <c r="B16261" s="7">
        <v>0</v>
      </c>
      <c r="C16261" s="7"/>
      <c r="D16261" s="7"/>
      <c r="E16261" s="7"/>
      <c r="H16261">
        <v>16259.5</v>
      </c>
      <c r="I16261">
        <v>0</v>
      </c>
    </row>
    <row r="16262" spans="1:9">
      <c r="A16262" s="7">
        <v>16260.5</v>
      </c>
      <c r="B16262" s="7">
        <v>0</v>
      </c>
      <c r="C16262" s="7"/>
      <c r="D16262" s="7"/>
      <c r="E16262" s="7"/>
      <c r="H16262">
        <v>16260.5</v>
      </c>
      <c r="I16262">
        <v>0</v>
      </c>
    </row>
    <row r="16263" spans="1:9">
      <c r="A16263" s="7">
        <v>16261.5</v>
      </c>
      <c r="B16263" s="7">
        <v>0</v>
      </c>
      <c r="C16263" s="7"/>
      <c r="D16263" s="7"/>
      <c r="E16263" s="7"/>
      <c r="H16263">
        <v>16261.5</v>
      </c>
      <c r="I16263">
        <v>0</v>
      </c>
    </row>
    <row r="16264" spans="1:9">
      <c r="A16264" s="7">
        <v>16262.5</v>
      </c>
      <c r="B16264" s="7">
        <v>0</v>
      </c>
      <c r="C16264" s="7"/>
      <c r="D16264" s="7"/>
      <c r="E16264" s="7"/>
      <c r="H16264">
        <v>16262.5</v>
      </c>
      <c r="I16264">
        <v>0</v>
      </c>
    </row>
    <row r="16265" spans="1:9">
      <c r="A16265" s="7">
        <v>16263.5</v>
      </c>
      <c r="B16265" s="7">
        <v>0</v>
      </c>
      <c r="C16265" s="7"/>
      <c r="D16265" s="7"/>
      <c r="E16265" s="7"/>
      <c r="H16265">
        <v>16263.5</v>
      </c>
      <c r="I16265">
        <v>0</v>
      </c>
    </row>
    <row r="16266" spans="1:9">
      <c r="A16266" s="7">
        <v>16264.5</v>
      </c>
      <c r="B16266" s="7">
        <v>0</v>
      </c>
      <c r="C16266" s="7"/>
      <c r="D16266" s="7"/>
      <c r="E16266" s="7"/>
      <c r="H16266">
        <v>16264.5</v>
      </c>
      <c r="I16266">
        <v>0</v>
      </c>
    </row>
    <row r="16267" spans="1:9">
      <c r="A16267" s="7">
        <v>16265.5</v>
      </c>
      <c r="B16267" s="7">
        <v>0</v>
      </c>
      <c r="C16267" s="7"/>
      <c r="D16267" s="7"/>
      <c r="E16267" s="7"/>
      <c r="H16267">
        <v>16265.5</v>
      </c>
      <c r="I16267">
        <v>0</v>
      </c>
    </row>
    <row r="16268" spans="1:9">
      <c r="A16268" s="7">
        <v>16266.5</v>
      </c>
      <c r="B16268" s="7">
        <v>0</v>
      </c>
      <c r="C16268" s="7"/>
      <c r="D16268" s="7"/>
      <c r="E16268" s="7"/>
      <c r="H16268">
        <v>16266.5</v>
      </c>
      <c r="I16268">
        <v>0</v>
      </c>
    </row>
    <row r="16269" spans="1:9">
      <c r="A16269" s="7">
        <v>16267.5</v>
      </c>
      <c r="B16269" s="7">
        <v>0</v>
      </c>
      <c r="C16269" s="7"/>
      <c r="D16269" s="7"/>
      <c r="E16269" s="7"/>
      <c r="H16269">
        <v>16267.5</v>
      </c>
      <c r="I16269">
        <v>0</v>
      </c>
    </row>
    <row r="16270" spans="1:9">
      <c r="A16270" s="7">
        <v>16268.5</v>
      </c>
      <c r="B16270" s="7">
        <v>0</v>
      </c>
      <c r="C16270" s="7"/>
      <c r="D16270" s="7"/>
      <c r="E16270" s="7"/>
      <c r="H16270">
        <v>16268.5</v>
      </c>
      <c r="I16270">
        <v>0</v>
      </c>
    </row>
    <row r="16271" spans="1:9">
      <c r="A16271" s="7">
        <v>16269.5</v>
      </c>
      <c r="B16271" s="7">
        <v>0</v>
      </c>
      <c r="C16271" s="7"/>
      <c r="D16271" s="7"/>
      <c r="E16271" s="7"/>
      <c r="H16271">
        <v>16269.5</v>
      </c>
      <c r="I16271">
        <v>0</v>
      </c>
    </row>
    <row r="16272" spans="1:9">
      <c r="A16272" s="7">
        <v>16270.5</v>
      </c>
      <c r="B16272" s="7">
        <v>0</v>
      </c>
      <c r="C16272" s="7"/>
      <c r="D16272" s="7"/>
      <c r="E16272" s="7"/>
      <c r="H16272">
        <v>16270.5</v>
      </c>
      <c r="I16272">
        <v>0</v>
      </c>
    </row>
    <row r="16273" spans="1:9">
      <c r="A16273" s="7">
        <v>16271.5</v>
      </c>
      <c r="B16273" s="7">
        <v>0</v>
      </c>
      <c r="C16273" s="7"/>
      <c r="D16273" s="7"/>
      <c r="E16273" s="7"/>
      <c r="H16273">
        <v>16271.5</v>
      </c>
      <c r="I16273">
        <v>0</v>
      </c>
    </row>
    <row r="16274" spans="1:9">
      <c r="A16274" s="7">
        <v>16272.5</v>
      </c>
      <c r="B16274" s="7">
        <v>0</v>
      </c>
      <c r="C16274" s="7"/>
      <c r="D16274" s="7"/>
      <c r="E16274" s="7"/>
      <c r="H16274">
        <v>16272.5</v>
      </c>
      <c r="I16274">
        <v>0</v>
      </c>
    </row>
    <row r="16275" spans="1:9">
      <c r="A16275" s="7">
        <v>16273.5</v>
      </c>
      <c r="B16275" s="7">
        <v>0</v>
      </c>
      <c r="C16275" s="7"/>
      <c r="D16275" s="7"/>
      <c r="E16275" s="7"/>
      <c r="H16275">
        <v>16273.5</v>
      </c>
      <c r="I16275">
        <v>0</v>
      </c>
    </row>
    <row r="16276" spans="1:9">
      <c r="A16276" s="7">
        <v>16274.5</v>
      </c>
      <c r="B16276" s="7">
        <v>0</v>
      </c>
      <c r="C16276" s="7"/>
      <c r="D16276" s="7"/>
      <c r="E16276" s="7"/>
      <c r="H16276">
        <v>16274.5</v>
      </c>
      <c r="I16276">
        <v>0</v>
      </c>
    </row>
    <row r="16277" spans="1:9">
      <c r="A16277" s="7">
        <v>16275.5</v>
      </c>
      <c r="B16277" s="7">
        <v>0</v>
      </c>
      <c r="C16277" s="7"/>
      <c r="D16277" s="7"/>
      <c r="E16277" s="7"/>
      <c r="H16277">
        <v>16275.5</v>
      </c>
      <c r="I16277">
        <v>0</v>
      </c>
    </row>
    <row r="16278" spans="1:9">
      <c r="A16278" s="7">
        <v>16276.5</v>
      </c>
      <c r="B16278" s="7">
        <v>0</v>
      </c>
      <c r="C16278" s="7"/>
      <c r="D16278" s="7"/>
      <c r="E16278" s="7"/>
      <c r="H16278">
        <v>16276.5</v>
      </c>
      <c r="I16278">
        <v>0</v>
      </c>
    </row>
    <row r="16279" spans="1:9">
      <c r="A16279" s="7">
        <v>16277.5</v>
      </c>
      <c r="B16279" s="7">
        <v>0</v>
      </c>
      <c r="C16279" s="7"/>
      <c r="D16279" s="7"/>
      <c r="E16279" s="7"/>
      <c r="H16279">
        <v>16277.5</v>
      </c>
      <c r="I16279">
        <v>0</v>
      </c>
    </row>
    <row r="16280" spans="1:9">
      <c r="A16280" s="7">
        <v>16278.5</v>
      </c>
      <c r="B16280" s="7">
        <v>0</v>
      </c>
      <c r="C16280" s="7"/>
      <c r="D16280" s="7"/>
      <c r="E16280" s="7"/>
      <c r="H16280">
        <v>16278.5</v>
      </c>
      <c r="I16280">
        <v>0</v>
      </c>
    </row>
    <row r="16281" spans="1:9">
      <c r="A16281" s="7">
        <v>16279.5</v>
      </c>
      <c r="B16281" s="7">
        <v>0</v>
      </c>
      <c r="C16281" s="7"/>
      <c r="D16281" s="7"/>
      <c r="E16281" s="7"/>
      <c r="H16281">
        <v>16279.5</v>
      </c>
      <c r="I16281">
        <v>0</v>
      </c>
    </row>
    <row r="16282" spans="1:9">
      <c r="A16282" s="7">
        <v>16280.5</v>
      </c>
      <c r="B16282" s="7">
        <v>0</v>
      </c>
      <c r="C16282" s="7"/>
      <c r="D16282" s="7"/>
      <c r="E16282" s="7"/>
      <c r="H16282">
        <v>16280.5</v>
      </c>
      <c r="I16282">
        <v>0</v>
      </c>
    </row>
    <row r="16283" spans="1:9">
      <c r="A16283" s="7">
        <v>16281.5</v>
      </c>
      <c r="B16283" s="7">
        <v>0</v>
      </c>
      <c r="C16283" s="7"/>
      <c r="D16283" s="7"/>
      <c r="E16283" s="7"/>
      <c r="H16283">
        <v>16281.5</v>
      </c>
      <c r="I16283">
        <v>0</v>
      </c>
    </row>
    <row r="16284" spans="1:9">
      <c r="A16284" s="7">
        <v>16282.5</v>
      </c>
      <c r="B16284" s="7">
        <v>0</v>
      </c>
      <c r="C16284" s="7"/>
      <c r="D16284" s="7"/>
      <c r="E16284" s="7"/>
      <c r="H16284">
        <v>16282.5</v>
      </c>
      <c r="I16284">
        <v>0</v>
      </c>
    </row>
    <row r="16285" spans="1:9">
      <c r="A16285" s="7">
        <v>16283.5</v>
      </c>
      <c r="B16285" s="7">
        <v>0</v>
      </c>
      <c r="C16285" s="7"/>
      <c r="D16285" s="7"/>
      <c r="E16285" s="7"/>
      <c r="H16285">
        <v>16283.5</v>
      </c>
      <c r="I16285">
        <v>0</v>
      </c>
    </row>
    <row r="16286" spans="1:9">
      <c r="A16286" s="7">
        <v>16284.5</v>
      </c>
      <c r="B16286" s="7">
        <v>0</v>
      </c>
      <c r="C16286" s="7"/>
      <c r="D16286" s="7"/>
      <c r="E16286" s="7"/>
      <c r="H16286">
        <v>16284.5</v>
      </c>
      <c r="I16286">
        <v>0</v>
      </c>
    </row>
    <row r="16287" spans="1:9">
      <c r="A16287" s="7">
        <v>16285.5</v>
      </c>
      <c r="B16287" s="7">
        <v>0</v>
      </c>
      <c r="C16287" s="7"/>
      <c r="D16287" s="7"/>
      <c r="E16287" s="7"/>
      <c r="H16287">
        <v>16285.5</v>
      </c>
      <c r="I16287">
        <v>0</v>
      </c>
    </row>
    <row r="16288" spans="1:9">
      <c r="A16288" s="7">
        <v>16286.5</v>
      </c>
      <c r="B16288" s="7">
        <v>0</v>
      </c>
      <c r="C16288" s="7"/>
      <c r="D16288" s="7"/>
      <c r="E16288" s="7"/>
      <c r="H16288">
        <v>16286.5</v>
      </c>
      <c r="I16288">
        <v>0</v>
      </c>
    </row>
    <row r="16289" spans="1:9">
      <c r="A16289" s="7">
        <v>16287.5</v>
      </c>
      <c r="B16289" s="7">
        <v>0</v>
      </c>
      <c r="C16289" s="7"/>
      <c r="D16289" s="7"/>
      <c r="E16289" s="7"/>
      <c r="H16289">
        <v>16287.5</v>
      </c>
      <c r="I16289">
        <v>0</v>
      </c>
    </row>
    <row r="16290" spans="1:9">
      <c r="A16290" s="7">
        <v>16288.5</v>
      </c>
      <c r="B16290" s="7">
        <v>0</v>
      </c>
      <c r="C16290" s="7"/>
      <c r="D16290" s="7"/>
      <c r="E16290" s="7"/>
      <c r="H16290">
        <v>16288.5</v>
      </c>
      <c r="I16290">
        <v>0</v>
      </c>
    </row>
    <row r="16291" spans="1:9">
      <c r="A16291" s="7">
        <v>16289.5</v>
      </c>
      <c r="B16291" s="7">
        <v>0</v>
      </c>
      <c r="C16291" s="7"/>
      <c r="D16291" s="7"/>
      <c r="E16291" s="7"/>
      <c r="H16291">
        <v>16289.5</v>
      </c>
      <c r="I16291">
        <v>0</v>
      </c>
    </row>
    <row r="16292" spans="1:9">
      <c r="A16292" s="7">
        <v>16290.5</v>
      </c>
      <c r="B16292" s="7">
        <v>0</v>
      </c>
      <c r="C16292" s="7"/>
      <c r="D16292" s="7"/>
      <c r="E16292" s="7"/>
      <c r="H16292">
        <v>16290.5</v>
      </c>
      <c r="I16292">
        <v>0</v>
      </c>
    </row>
    <row r="16293" spans="1:9">
      <c r="A16293" s="7">
        <v>16291.5</v>
      </c>
      <c r="B16293" s="7">
        <v>0</v>
      </c>
      <c r="C16293" s="7"/>
      <c r="D16293" s="7"/>
      <c r="E16293" s="7"/>
      <c r="H16293">
        <v>16291.5</v>
      </c>
      <c r="I16293">
        <v>0</v>
      </c>
    </row>
    <row r="16294" spans="1:9">
      <c r="A16294" s="7">
        <v>16292.5</v>
      </c>
      <c r="B16294" s="7">
        <v>0</v>
      </c>
      <c r="C16294" s="7"/>
      <c r="D16294" s="7"/>
      <c r="E16294" s="7"/>
      <c r="H16294">
        <v>16292.5</v>
      </c>
      <c r="I16294">
        <v>0</v>
      </c>
    </row>
    <row r="16295" spans="1:9">
      <c r="A16295" s="7">
        <v>16293.5</v>
      </c>
      <c r="B16295" s="7">
        <v>0</v>
      </c>
      <c r="C16295" s="7"/>
      <c r="D16295" s="7"/>
      <c r="E16295" s="7"/>
      <c r="H16295">
        <v>16293.5</v>
      </c>
      <c r="I16295">
        <v>0</v>
      </c>
    </row>
    <row r="16296" spans="1:9">
      <c r="A16296" s="7">
        <v>16294.5</v>
      </c>
      <c r="B16296" s="7">
        <v>0</v>
      </c>
      <c r="C16296" s="7"/>
      <c r="D16296" s="7"/>
      <c r="E16296" s="7"/>
      <c r="H16296">
        <v>16294.5</v>
      </c>
      <c r="I16296">
        <v>0</v>
      </c>
    </row>
    <row r="16297" spans="1:9">
      <c r="A16297" s="7">
        <v>16295.5</v>
      </c>
      <c r="B16297" s="7">
        <v>0</v>
      </c>
      <c r="C16297" s="7"/>
      <c r="D16297" s="7"/>
      <c r="E16297" s="7"/>
      <c r="H16297">
        <v>16295.5</v>
      </c>
      <c r="I16297">
        <v>0</v>
      </c>
    </row>
    <row r="16298" spans="1:9">
      <c r="A16298" s="7">
        <v>16296.5</v>
      </c>
      <c r="B16298" s="7">
        <v>0</v>
      </c>
      <c r="C16298" s="7"/>
      <c r="D16298" s="7"/>
      <c r="E16298" s="7"/>
      <c r="H16298">
        <v>16296.5</v>
      </c>
      <c r="I16298">
        <v>0</v>
      </c>
    </row>
    <row r="16299" spans="1:9">
      <c r="A16299" s="7">
        <v>16297.5</v>
      </c>
      <c r="B16299" s="7">
        <v>0</v>
      </c>
      <c r="C16299" s="7"/>
      <c r="D16299" s="7"/>
      <c r="E16299" s="7"/>
      <c r="H16299">
        <v>16297.5</v>
      </c>
      <c r="I16299">
        <v>0</v>
      </c>
    </row>
    <row r="16300" spans="1:9">
      <c r="A16300" s="7">
        <v>16298.5</v>
      </c>
      <c r="B16300" s="7">
        <v>0</v>
      </c>
      <c r="C16300" s="7"/>
      <c r="D16300" s="7"/>
      <c r="E16300" s="7"/>
      <c r="H16300">
        <v>16298.5</v>
      </c>
      <c r="I16300">
        <v>0</v>
      </c>
    </row>
    <row r="16301" spans="1:9">
      <c r="A16301" s="7">
        <v>16299.5</v>
      </c>
      <c r="B16301" s="7">
        <v>0</v>
      </c>
      <c r="C16301" s="7"/>
      <c r="D16301" s="7"/>
      <c r="E16301" s="7"/>
      <c r="H16301">
        <v>16299.5</v>
      </c>
      <c r="I16301">
        <v>0</v>
      </c>
    </row>
    <row r="16302" spans="1:9">
      <c r="A16302" s="7">
        <v>16300.5</v>
      </c>
      <c r="B16302" s="7">
        <v>0</v>
      </c>
      <c r="C16302" s="7"/>
      <c r="D16302" s="7"/>
      <c r="E16302" s="7"/>
      <c r="H16302">
        <v>16300.5</v>
      </c>
      <c r="I16302">
        <v>0</v>
      </c>
    </row>
    <row r="16303" spans="1:9">
      <c r="A16303" s="7">
        <v>16301.5</v>
      </c>
      <c r="B16303" s="7">
        <v>0</v>
      </c>
      <c r="C16303" s="7"/>
      <c r="D16303" s="7"/>
      <c r="E16303" s="7"/>
      <c r="H16303">
        <v>16301.5</v>
      </c>
      <c r="I16303">
        <v>0</v>
      </c>
    </row>
    <row r="16304" spans="1:9">
      <c r="A16304" s="7">
        <v>16302.5</v>
      </c>
      <c r="B16304" s="7">
        <v>0</v>
      </c>
      <c r="C16304" s="7"/>
      <c r="D16304" s="7"/>
      <c r="E16304" s="7"/>
      <c r="H16304">
        <v>16302.5</v>
      </c>
      <c r="I16304">
        <v>0</v>
      </c>
    </row>
    <row r="16305" spans="1:9">
      <c r="A16305" s="7">
        <v>16303.5</v>
      </c>
      <c r="B16305" s="7">
        <v>0</v>
      </c>
      <c r="C16305" s="7"/>
      <c r="D16305" s="7"/>
      <c r="E16305" s="7"/>
      <c r="H16305">
        <v>16303.5</v>
      </c>
      <c r="I16305">
        <v>0</v>
      </c>
    </row>
    <row r="16306" spans="1:9">
      <c r="A16306" s="7">
        <v>16304.5</v>
      </c>
      <c r="B16306" s="7">
        <v>0</v>
      </c>
      <c r="C16306" s="7"/>
      <c r="D16306" s="7"/>
      <c r="E16306" s="7"/>
      <c r="H16306">
        <v>16304.5</v>
      </c>
      <c r="I16306">
        <v>0</v>
      </c>
    </row>
    <row r="16307" spans="1:9">
      <c r="A16307" s="7">
        <v>16305.5</v>
      </c>
      <c r="B16307" s="7">
        <v>0</v>
      </c>
      <c r="C16307" s="7"/>
      <c r="D16307" s="7"/>
      <c r="E16307" s="7"/>
      <c r="H16307">
        <v>16305.5</v>
      </c>
      <c r="I16307">
        <v>0</v>
      </c>
    </row>
    <row r="16308" spans="1:9">
      <c r="A16308" s="7">
        <v>16306.5</v>
      </c>
      <c r="B16308" s="7">
        <v>0</v>
      </c>
      <c r="C16308" s="7"/>
      <c r="D16308" s="7"/>
      <c r="E16308" s="7"/>
      <c r="H16308">
        <v>16306.5</v>
      </c>
      <c r="I16308">
        <v>0</v>
      </c>
    </row>
    <row r="16309" spans="1:9">
      <c r="A16309" s="7">
        <v>16307.5</v>
      </c>
      <c r="B16309" s="7">
        <v>0</v>
      </c>
      <c r="C16309" s="7"/>
      <c r="D16309" s="7"/>
      <c r="E16309" s="7"/>
      <c r="H16309">
        <v>16307.5</v>
      </c>
      <c r="I16309">
        <v>0</v>
      </c>
    </row>
    <row r="16310" spans="1:9">
      <c r="A16310" s="7">
        <v>16308.5</v>
      </c>
      <c r="B16310" s="7">
        <v>0</v>
      </c>
      <c r="C16310" s="7"/>
      <c r="D16310" s="7"/>
      <c r="E16310" s="7"/>
      <c r="H16310">
        <v>16308.5</v>
      </c>
      <c r="I16310">
        <v>0</v>
      </c>
    </row>
    <row r="16311" spans="1:9">
      <c r="A16311" s="7">
        <v>16309.5</v>
      </c>
      <c r="B16311" s="7">
        <v>0</v>
      </c>
      <c r="C16311" s="7"/>
      <c r="D16311" s="7"/>
      <c r="E16311" s="7"/>
      <c r="H16311">
        <v>16309.5</v>
      </c>
      <c r="I16311">
        <v>0</v>
      </c>
    </row>
    <row r="16312" spans="1:9">
      <c r="A16312" s="7">
        <v>16310.5</v>
      </c>
      <c r="B16312" s="7">
        <v>0</v>
      </c>
      <c r="C16312" s="7"/>
      <c r="D16312" s="7"/>
      <c r="E16312" s="7"/>
      <c r="H16312">
        <v>16310.5</v>
      </c>
      <c r="I16312">
        <v>0</v>
      </c>
    </row>
    <row r="16313" spans="1:9">
      <c r="A16313" s="7">
        <v>16311.5</v>
      </c>
      <c r="B16313" s="7">
        <v>0</v>
      </c>
      <c r="C16313" s="7"/>
      <c r="D16313" s="7"/>
      <c r="E16313" s="7"/>
      <c r="H16313">
        <v>16311.5</v>
      </c>
      <c r="I16313">
        <v>0</v>
      </c>
    </row>
    <row r="16314" spans="1:9">
      <c r="A16314" s="7">
        <v>16312.5</v>
      </c>
      <c r="B16314" s="7">
        <v>0</v>
      </c>
      <c r="C16314" s="7"/>
      <c r="D16314" s="7"/>
      <c r="E16314" s="7"/>
      <c r="H16314">
        <v>16312.5</v>
      </c>
      <c r="I16314">
        <v>0</v>
      </c>
    </row>
    <row r="16315" spans="1:9">
      <c r="A16315" s="7">
        <v>16313.5</v>
      </c>
      <c r="B16315" s="7">
        <v>0</v>
      </c>
      <c r="C16315" s="7"/>
      <c r="D16315" s="7"/>
      <c r="E16315" s="7"/>
      <c r="H16315">
        <v>16313.5</v>
      </c>
      <c r="I16315">
        <v>0</v>
      </c>
    </row>
    <row r="16316" spans="1:9">
      <c r="A16316" s="7">
        <v>16314.5</v>
      </c>
      <c r="B16316" s="7">
        <v>0</v>
      </c>
      <c r="C16316" s="7"/>
      <c r="D16316" s="7"/>
      <c r="E16316" s="7"/>
      <c r="H16316">
        <v>16314.5</v>
      </c>
      <c r="I16316">
        <v>0</v>
      </c>
    </row>
    <row r="16317" spans="1:9">
      <c r="A16317" s="7">
        <v>16315.5</v>
      </c>
      <c r="B16317" s="7">
        <v>0</v>
      </c>
      <c r="C16317" s="7"/>
      <c r="D16317" s="7"/>
      <c r="E16317" s="7"/>
      <c r="H16317">
        <v>16315.5</v>
      </c>
      <c r="I16317">
        <v>0</v>
      </c>
    </row>
    <row r="16318" spans="1:9">
      <c r="A16318" s="7">
        <v>16316.5</v>
      </c>
      <c r="B16318" s="7">
        <v>0</v>
      </c>
      <c r="C16318" s="7"/>
      <c r="D16318" s="7"/>
      <c r="E16318" s="7"/>
      <c r="H16318">
        <v>16316.5</v>
      </c>
      <c r="I16318">
        <v>0</v>
      </c>
    </row>
    <row r="16319" spans="1:9">
      <c r="A16319" s="7">
        <v>16317.5</v>
      </c>
      <c r="B16319" s="7">
        <v>0</v>
      </c>
      <c r="C16319" s="7"/>
      <c r="D16319" s="7"/>
      <c r="E16319" s="7"/>
      <c r="H16319">
        <v>16317.5</v>
      </c>
      <c r="I16319">
        <v>0</v>
      </c>
    </row>
    <row r="16320" spans="1:9">
      <c r="A16320" s="7">
        <v>16318.5</v>
      </c>
      <c r="B16320" s="7">
        <v>0</v>
      </c>
      <c r="C16320" s="7"/>
      <c r="D16320" s="7"/>
      <c r="E16320" s="7"/>
      <c r="H16320">
        <v>16318.5</v>
      </c>
      <c r="I16320">
        <v>0</v>
      </c>
    </row>
    <row r="16321" spans="1:9">
      <c r="A16321" s="7">
        <v>16319.5</v>
      </c>
      <c r="B16321" s="7">
        <v>0</v>
      </c>
      <c r="C16321" s="7"/>
      <c r="D16321" s="7"/>
      <c r="E16321" s="7"/>
      <c r="H16321">
        <v>16319.5</v>
      </c>
      <c r="I16321">
        <v>0</v>
      </c>
    </row>
    <row r="16322" spans="1:9">
      <c r="A16322" s="7">
        <v>16320.5</v>
      </c>
      <c r="B16322" s="7">
        <v>0</v>
      </c>
      <c r="C16322" s="7"/>
      <c r="D16322" s="7"/>
      <c r="E16322" s="7"/>
      <c r="H16322">
        <v>16320.5</v>
      </c>
      <c r="I16322">
        <v>0</v>
      </c>
    </row>
    <row r="16323" spans="1:9">
      <c r="A16323" s="7">
        <v>16321.5</v>
      </c>
      <c r="B16323" s="7">
        <v>0</v>
      </c>
      <c r="C16323" s="7"/>
      <c r="D16323" s="7"/>
      <c r="E16323" s="7"/>
      <c r="H16323">
        <v>16321.5</v>
      </c>
      <c r="I16323">
        <v>0</v>
      </c>
    </row>
    <row r="16324" spans="1:9">
      <c r="A16324" s="7">
        <v>16322.5</v>
      </c>
      <c r="B16324" s="7">
        <v>0</v>
      </c>
      <c r="C16324" s="7"/>
      <c r="D16324" s="7"/>
      <c r="E16324" s="7"/>
      <c r="H16324">
        <v>16322.5</v>
      </c>
      <c r="I16324">
        <v>0</v>
      </c>
    </row>
    <row r="16325" spans="1:9">
      <c r="A16325" s="7">
        <v>16323.5</v>
      </c>
      <c r="B16325" s="7">
        <v>0</v>
      </c>
      <c r="C16325" s="7"/>
      <c r="D16325" s="7"/>
      <c r="E16325" s="7"/>
      <c r="H16325">
        <v>16323.5</v>
      </c>
      <c r="I16325">
        <v>0</v>
      </c>
    </row>
    <row r="16326" spans="1:9">
      <c r="A16326" s="7">
        <v>16324.5</v>
      </c>
      <c r="B16326" s="7">
        <v>0</v>
      </c>
      <c r="C16326" s="7"/>
      <c r="D16326" s="7"/>
      <c r="E16326" s="7"/>
      <c r="H16326">
        <v>16324.5</v>
      </c>
      <c r="I16326">
        <v>0</v>
      </c>
    </row>
    <row r="16327" spans="1:9">
      <c r="A16327" s="7">
        <v>16325.5</v>
      </c>
      <c r="B16327" s="7">
        <v>0</v>
      </c>
      <c r="C16327" s="7"/>
      <c r="D16327" s="7"/>
      <c r="E16327" s="7"/>
      <c r="H16327">
        <v>16325.5</v>
      </c>
      <c r="I16327">
        <v>1</v>
      </c>
    </row>
    <row r="16328" spans="1:9">
      <c r="A16328" s="7">
        <v>16326.5</v>
      </c>
      <c r="B16328" s="7">
        <v>0</v>
      </c>
      <c r="C16328" s="7"/>
      <c r="D16328" s="7"/>
      <c r="E16328" s="7"/>
      <c r="H16328">
        <v>16326.5</v>
      </c>
      <c r="I16328">
        <v>0</v>
      </c>
    </row>
    <row r="16329" spans="1:9">
      <c r="A16329" s="7">
        <v>16327.5</v>
      </c>
      <c r="B16329" s="7">
        <v>0</v>
      </c>
      <c r="C16329" s="7"/>
      <c r="D16329" s="7"/>
      <c r="E16329" s="7"/>
      <c r="H16329">
        <v>16327.5</v>
      </c>
      <c r="I16329">
        <v>0</v>
      </c>
    </row>
    <row r="16330" spans="1:9">
      <c r="A16330" s="7">
        <v>16328.5</v>
      </c>
      <c r="B16330" s="7">
        <v>0</v>
      </c>
      <c r="C16330" s="7"/>
      <c r="D16330" s="7"/>
      <c r="E16330" s="7"/>
      <c r="H16330">
        <v>16328.5</v>
      </c>
      <c r="I16330">
        <v>0</v>
      </c>
    </row>
    <row r="16331" spans="1:9">
      <c r="A16331" s="7">
        <v>16329.5</v>
      </c>
      <c r="B16331" s="7">
        <v>0</v>
      </c>
      <c r="C16331" s="7"/>
      <c r="D16331" s="7"/>
      <c r="E16331" s="7"/>
      <c r="H16331">
        <v>16329.5</v>
      </c>
      <c r="I16331">
        <v>0</v>
      </c>
    </row>
    <row r="16332" spans="1:9">
      <c r="A16332" s="7">
        <v>16330.5</v>
      </c>
      <c r="B16332" s="7">
        <v>0</v>
      </c>
      <c r="C16332" s="7"/>
      <c r="D16332" s="7"/>
      <c r="E16332" s="7"/>
      <c r="H16332">
        <v>16330.5</v>
      </c>
      <c r="I16332">
        <v>0</v>
      </c>
    </row>
    <row r="16333" spans="1:9">
      <c r="A16333" s="7">
        <v>16331.5</v>
      </c>
      <c r="B16333" s="7">
        <v>0</v>
      </c>
      <c r="C16333" s="7"/>
      <c r="D16333" s="7"/>
      <c r="E16333" s="7"/>
      <c r="H16333">
        <v>16331.5</v>
      </c>
      <c r="I16333">
        <v>0</v>
      </c>
    </row>
    <row r="16334" spans="1:9">
      <c r="A16334" s="7">
        <v>16332.5</v>
      </c>
      <c r="B16334" s="7">
        <v>0</v>
      </c>
      <c r="C16334" s="7"/>
      <c r="D16334" s="7"/>
      <c r="E16334" s="7"/>
      <c r="H16334">
        <v>16332.5</v>
      </c>
      <c r="I16334">
        <v>0</v>
      </c>
    </row>
    <row r="16335" spans="1:9">
      <c r="A16335" s="7">
        <v>16333.5</v>
      </c>
      <c r="B16335" s="7">
        <v>0</v>
      </c>
      <c r="C16335" s="7"/>
      <c r="D16335" s="7"/>
      <c r="E16335" s="7"/>
      <c r="H16335">
        <v>16333.5</v>
      </c>
      <c r="I16335">
        <v>0</v>
      </c>
    </row>
    <row r="16336" spans="1:9">
      <c r="A16336" s="7">
        <v>16334.5</v>
      </c>
      <c r="B16336" s="7">
        <v>0</v>
      </c>
      <c r="C16336" s="7"/>
      <c r="D16336" s="7"/>
      <c r="E16336" s="7"/>
      <c r="H16336">
        <v>16334.5</v>
      </c>
      <c r="I16336">
        <v>0</v>
      </c>
    </row>
    <row r="16337" spans="1:9">
      <c r="A16337" s="7">
        <v>16335.5</v>
      </c>
      <c r="B16337" s="7">
        <v>0</v>
      </c>
      <c r="C16337" s="7"/>
      <c r="D16337" s="7"/>
      <c r="E16337" s="7"/>
      <c r="H16337">
        <v>16335.5</v>
      </c>
      <c r="I16337">
        <v>0</v>
      </c>
    </row>
    <row r="16338" spans="1:9">
      <c r="A16338" s="7">
        <v>16336.5</v>
      </c>
      <c r="B16338" s="7">
        <v>0</v>
      </c>
      <c r="C16338" s="7"/>
      <c r="D16338" s="7"/>
      <c r="E16338" s="7"/>
      <c r="H16338">
        <v>16336.5</v>
      </c>
      <c r="I16338">
        <v>0</v>
      </c>
    </row>
    <row r="16339" spans="1:9">
      <c r="A16339" s="7">
        <v>16337.5</v>
      </c>
      <c r="B16339" s="7">
        <v>0</v>
      </c>
      <c r="C16339" s="7"/>
      <c r="D16339" s="7"/>
      <c r="E16339" s="7"/>
      <c r="H16339">
        <v>16337.5</v>
      </c>
      <c r="I16339">
        <v>0</v>
      </c>
    </row>
    <row r="16340" spans="1:9">
      <c r="A16340" s="7">
        <v>16338.5</v>
      </c>
      <c r="B16340" s="7">
        <v>0</v>
      </c>
      <c r="C16340" s="7"/>
      <c r="D16340" s="7"/>
      <c r="E16340" s="7"/>
      <c r="H16340">
        <v>16338.5</v>
      </c>
      <c r="I16340">
        <v>0</v>
      </c>
    </row>
    <row r="16341" spans="1:9">
      <c r="A16341" s="7">
        <v>16339.5</v>
      </c>
      <c r="B16341" s="7">
        <v>0</v>
      </c>
      <c r="C16341" s="7"/>
      <c r="D16341" s="7"/>
      <c r="E16341" s="7"/>
      <c r="H16341">
        <v>16339.5</v>
      </c>
      <c r="I16341">
        <v>0</v>
      </c>
    </row>
    <row r="16342" spans="1:9">
      <c r="A16342" s="7">
        <v>16340.5</v>
      </c>
      <c r="B16342" s="7">
        <v>0</v>
      </c>
      <c r="C16342" s="7"/>
      <c r="D16342" s="7"/>
      <c r="E16342" s="7"/>
      <c r="H16342">
        <v>16340.5</v>
      </c>
      <c r="I16342">
        <v>0</v>
      </c>
    </row>
    <row r="16343" spans="1:9">
      <c r="A16343" s="7">
        <v>16341.5</v>
      </c>
      <c r="B16343" s="7">
        <v>0</v>
      </c>
      <c r="C16343" s="7"/>
      <c r="D16343" s="7"/>
      <c r="E16343" s="7"/>
      <c r="H16343">
        <v>16341.5</v>
      </c>
      <c r="I16343">
        <v>0</v>
      </c>
    </row>
    <row r="16344" spans="1:9">
      <c r="A16344" s="7">
        <v>16342.5</v>
      </c>
      <c r="B16344" s="7">
        <v>0</v>
      </c>
      <c r="C16344" s="7"/>
      <c r="D16344" s="7"/>
      <c r="E16344" s="7"/>
      <c r="H16344">
        <v>16342.5</v>
      </c>
      <c r="I16344">
        <v>0</v>
      </c>
    </row>
    <row r="16345" spans="1:9">
      <c r="A16345" s="7">
        <v>16343.5</v>
      </c>
      <c r="B16345" s="7">
        <v>0</v>
      </c>
      <c r="C16345" s="7"/>
      <c r="D16345" s="7"/>
      <c r="E16345" s="7"/>
      <c r="H16345">
        <v>16343.5</v>
      </c>
      <c r="I16345">
        <v>0</v>
      </c>
    </row>
    <row r="16346" spans="1:9">
      <c r="A16346" s="7">
        <v>16344.5</v>
      </c>
      <c r="B16346" s="7">
        <v>0</v>
      </c>
      <c r="C16346" s="7"/>
      <c r="D16346" s="7"/>
      <c r="E16346" s="7"/>
      <c r="H16346">
        <v>16344.5</v>
      </c>
      <c r="I16346">
        <v>0</v>
      </c>
    </row>
    <row r="16347" spans="1:9">
      <c r="A16347" s="7">
        <v>16345.5</v>
      </c>
      <c r="B16347" s="7">
        <v>0</v>
      </c>
      <c r="C16347" s="7"/>
      <c r="D16347" s="7"/>
      <c r="E16347" s="7"/>
      <c r="H16347">
        <v>16345.5</v>
      </c>
      <c r="I16347">
        <v>0</v>
      </c>
    </row>
    <row r="16348" spans="1:9">
      <c r="A16348" s="7">
        <v>16346.5</v>
      </c>
      <c r="B16348" s="7">
        <v>0</v>
      </c>
      <c r="C16348" s="7"/>
      <c r="D16348" s="7"/>
      <c r="E16348" s="7"/>
      <c r="H16348">
        <v>16346.5</v>
      </c>
      <c r="I16348">
        <v>0</v>
      </c>
    </row>
    <row r="16349" spans="1:9">
      <c r="A16349" s="7">
        <v>16347.5</v>
      </c>
      <c r="B16349" s="7">
        <v>0</v>
      </c>
      <c r="C16349" s="7"/>
      <c r="D16349" s="7"/>
      <c r="E16349" s="7"/>
      <c r="H16349">
        <v>16347.5</v>
      </c>
      <c r="I16349">
        <v>0</v>
      </c>
    </row>
    <row r="16350" spans="1:9">
      <c r="A16350" s="7">
        <v>16348.5</v>
      </c>
      <c r="B16350" s="7">
        <v>0</v>
      </c>
      <c r="C16350" s="7"/>
      <c r="D16350" s="7"/>
      <c r="E16350" s="7"/>
      <c r="H16350">
        <v>16348.5</v>
      </c>
      <c r="I16350">
        <v>0</v>
      </c>
    </row>
    <row r="16351" spans="1:9">
      <c r="A16351" s="7">
        <v>16349.5</v>
      </c>
      <c r="B16351" s="7">
        <v>0</v>
      </c>
      <c r="C16351" s="7"/>
      <c r="D16351" s="7"/>
      <c r="E16351" s="7"/>
      <c r="H16351">
        <v>16349.5</v>
      </c>
      <c r="I16351">
        <v>0</v>
      </c>
    </row>
    <row r="16352" spans="1:9">
      <c r="A16352" s="7">
        <v>16350.5</v>
      </c>
      <c r="B16352" s="7">
        <v>0</v>
      </c>
      <c r="C16352" s="7"/>
      <c r="D16352" s="7"/>
      <c r="E16352" s="7"/>
      <c r="H16352">
        <v>16350.5</v>
      </c>
      <c r="I16352">
        <v>0</v>
      </c>
    </row>
    <row r="16353" spans="1:9">
      <c r="A16353" s="7">
        <v>16351.5</v>
      </c>
      <c r="B16353" s="7">
        <v>0</v>
      </c>
      <c r="C16353" s="7"/>
      <c r="D16353" s="7"/>
      <c r="E16353" s="7"/>
      <c r="H16353">
        <v>16351.5</v>
      </c>
      <c r="I16353">
        <v>0</v>
      </c>
    </row>
    <row r="16354" spans="1:9">
      <c r="A16354" s="7">
        <v>16352.5</v>
      </c>
      <c r="B16354" s="7">
        <v>0</v>
      </c>
      <c r="C16354" s="7"/>
      <c r="D16354" s="7"/>
      <c r="E16354" s="7"/>
      <c r="H16354">
        <v>16352.5</v>
      </c>
      <c r="I16354">
        <v>0</v>
      </c>
    </row>
    <row r="16355" spans="1:9">
      <c r="A16355" s="7">
        <v>16353.5</v>
      </c>
      <c r="B16355" s="7">
        <v>0</v>
      </c>
      <c r="C16355" s="7"/>
      <c r="D16355" s="7"/>
      <c r="E16355" s="7"/>
      <c r="H16355">
        <v>16353.5</v>
      </c>
      <c r="I16355">
        <v>0</v>
      </c>
    </row>
    <row r="16356" spans="1:9">
      <c r="A16356" s="7">
        <v>16354.5</v>
      </c>
      <c r="B16356" s="7">
        <v>0</v>
      </c>
      <c r="C16356" s="7"/>
      <c r="D16356" s="7"/>
      <c r="E16356" s="7"/>
      <c r="H16356">
        <v>16354.5</v>
      </c>
      <c r="I16356">
        <v>0</v>
      </c>
    </row>
    <row r="16357" spans="1:9">
      <c r="A16357" s="7">
        <v>16355.5</v>
      </c>
      <c r="B16357" s="7">
        <v>1</v>
      </c>
      <c r="C16357" s="7"/>
      <c r="D16357" s="7"/>
      <c r="E16357" s="7"/>
      <c r="H16357">
        <v>16355.5</v>
      </c>
      <c r="I16357">
        <v>0</v>
      </c>
    </row>
    <row r="16358" spans="1:9">
      <c r="A16358" s="7">
        <v>16356.5</v>
      </c>
      <c r="B16358" s="7">
        <v>0</v>
      </c>
      <c r="C16358" s="7"/>
      <c r="D16358" s="7"/>
      <c r="E16358" s="7"/>
      <c r="H16358">
        <v>16356.5</v>
      </c>
      <c r="I16358">
        <v>0</v>
      </c>
    </row>
    <row r="16359" spans="1:9">
      <c r="A16359" s="7">
        <v>16357.5</v>
      </c>
      <c r="B16359" s="7">
        <v>0</v>
      </c>
      <c r="C16359" s="7"/>
      <c r="D16359" s="7"/>
      <c r="E16359" s="7"/>
      <c r="H16359">
        <v>16357.5</v>
      </c>
      <c r="I16359">
        <v>0</v>
      </c>
    </row>
    <row r="16360" spans="1:9">
      <c r="A16360" s="7">
        <v>16358.5</v>
      </c>
      <c r="B16360" s="7">
        <v>0</v>
      </c>
      <c r="C16360" s="7"/>
      <c r="D16360" s="7"/>
      <c r="E16360" s="7"/>
      <c r="H16360">
        <v>16358.5</v>
      </c>
      <c r="I16360">
        <v>0</v>
      </c>
    </row>
    <row r="16361" spans="1:9">
      <c r="A16361" s="7">
        <v>16359.5</v>
      </c>
      <c r="B16361" s="7">
        <v>0</v>
      </c>
      <c r="C16361" s="7"/>
      <c r="D16361" s="7"/>
      <c r="E16361" s="7"/>
      <c r="H16361">
        <v>16359.5</v>
      </c>
      <c r="I16361">
        <v>0</v>
      </c>
    </row>
    <row r="16362" spans="1:9">
      <c r="A16362" s="7">
        <v>16360.5</v>
      </c>
      <c r="B16362" s="7">
        <v>0</v>
      </c>
      <c r="C16362" s="7"/>
      <c r="D16362" s="7"/>
      <c r="E16362" s="7"/>
      <c r="H16362">
        <v>16360.5</v>
      </c>
      <c r="I16362">
        <v>0</v>
      </c>
    </row>
    <row r="16363" spans="1:9">
      <c r="A16363" s="7">
        <v>16361.5</v>
      </c>
      <c r="B16363" s="7">
        <v>0</v>
      </c>
      <c r="C16363" s="7"/>
      <c r="D16363" s="7"/>
      <c r="E16363" s="7"/>
      <c r="H16363">
        <v>16361.5</v>
      </c>
      <c r="I16363">
        <v>0</v>
      </c>
    </row>
    <row r="16364" spans="1:9">
      <c r="A16364" s="7">
        <v>16362.5</v>
      </c>
      <c r="B16364" s="7">
        <v>0</v>
      </c>
      <c r="C16364" s="7"/>
      <c r="D16364" s="7"/>
      <c r="E16364" s="7"/>
      <c r="H16364">
        <v>16362.5</v>
      </c>
      <c r="I16364">
        <v>0</v>
      </c>
    </row>
    <row r="16365" spans="1:9">
      <c r="A16365" s="7">
        <v>16363.5</v>
      </c>
      <c r="B16365" s="7">
        <v>0</v>
      </c>
      <c r="C16365" s="7"/>
      <c r="D16365" s="7"/>
      <c r="E16365" s="7"/>
      <c r="H16365">
        <v>16363.5</v>
      </c>
      <c r="I16365">
        <v>0</v>
      </c>
    </row>
    <row r="16366" spans="1:9">
      <c r="A16366" s="7">
        <v>16364.5</v>
      </c>
      <c r="B16366" s="7">
        <v>0</v>
      </c>
      <c r="C16366" s="7"/>
      <c r="D16366" s="7"/>
      <c r="E16366" s="7"/>
      <c r="H16366">
        <v>16364.5</v>
      </c>
      <c r="I16366">
        <v>0</v>
      </c>
    </row>
    <row r="16367" spans="1:9">
      <c r="A16367" s="7">
        <v>16365.5</v>
      </c>
      <c r="B16367" s="7">
        <v>0</v>
      </c>
      <c r="C16367" s="7"/>
      <c r="D16367" s="7"/>
      <c r="E16367" s="7"/>
      <c r="H16367">
        <v>16365.5</v>
      </c>
      <c r="I16367">
        <v>0</v>
      </c>
    </row>
    <row r="16368" spans="1:9">
      <c r="A16368" s="7">
        <v>16366.5</v>
      </c>
      <c r="B16368" s="7">
        <v>0</v>
      </c>
      <c r="C16368" s="7"/>
      <c r="D16368" s="7"/>
      <c r="E16368" s="7"/>
      <c r="H16368">
        <v>16366.5</v>
      </c>
      <c r="I16368">
        <v>0</v>
      </c>
    </row>
    <row r="16369" spans="1:9">
      <c r="A16369" s="7">
        <v>16367.5</v>
      </c>
      <c r="B16369" s="7">
        <v>0</v>
      </c>
      <c r="C16369" s="7"/>
      <c r="D16369" s="7"/>
      <c r="E16369" s="7"/>
      <c r="H16369">
        <v>16367.5</v>
      </c>
      <c r="I16369">
        <v>0</v>
      </c>
    </row>
    <row r="16370" spans="1:9">
      <c r="A16370" s="7">
        <v>16368.5</v>
      </c>
      <c r="B16370" s="7">
        <v>0</v>
      </c>
      <c r="C16370" s="7"/>
      <c r="D16370" s="7"/>
      <c r="E16370" s="7"/>
      <c r="H16370">
        <v>16368.5</v>
      </c>
      <c r="I16370">
        <v>0</v>
      </c>
    </row>
    <row r="16371" spans="1:9">
      <c r="A16371" s="7">
        <v>16369.5</v>
      </c>
      <c r="B16371" s="7">
        <v>0</v>
      </c>
      <c r="C16371" s="7"/>
      <c r="D16371" s="7"/>
      <c r="E16371" s="7"/>
      <c r="H16371">
        <v>16369.5</v>
      </c>
      <c r="I16371">
        <v>0</v>
      </c>
    </row>
    <row r="16372" spans="1:9">
      <c r="A16372" s="7">
        <v>16370.5</v>
      </c>
      <c r="B16372" s="7">
        <v>0</v>
      </c>
      <c r="C16372" s="7"/>
      <c r="D16372" s="7"/>
      <c r="E16372" s="7"/>
      <c r="H16372">
        <v>16370.5</v>
      </c>
      <c r="I16372">
        <v>0</v>
      </c>
    </row>
    <row r="16373" spans="1:9">
      <c r="A16373" s="7">
        <v>16371.5</v>
      </c>
      <c r="B16373" s="7">
        <v>0</v>
      </c>
      <c r="C16373" s="7"/>
      <c r="D16373" s="7"/>
      <c r="E16373" s="7"/>
      <c r="H16373">
        <v>16371.5</v>
      </c>
      <c r="I16373">
        <v>0</v>
      </c>
    </row>
    <row r="16374" spans="1:9">
      <c r="A16374" s="7">
        <v>16372.5</v>
      </c>
      <c r="B16374" s="7">
        <v>0</v>
      </c>
      <c r="C16374" s="7"/>
      <c r="D16374" s="7"/>
      <c r="E16374" s="7"/>
      <c r="H16374">
        <v>16372.5</v>
      </c>
      <c r="I16374">
        <v>0</v>
      </c>
    </row>
    <row r="16375" spans="1:9">
      <c r="A16375" s="7">
        <v>16373.5</v>
      </c>
      <c r="B16375" s="7">
        <v>0</v>
      </c>
      <c r="C16375" s="7"/>
      <c r="D16375" s="7"/>
      <c r="E16375" s="7"/>
      <c r="H16375">
        <v>16373.5</v>
      </c>
      <c r="I16375">
        <v>0</v>
      </c>
    </row>
    <row r="16376" spans="1:9">
      <c r="A16376" s="7">
        <v>16374.5</v>
      </c>
      <c r="B16376" s="7">
        <v>0</v>
      </c>
      <c r="C16376" s="7"/>
      <c r="D16376" s="7"/>
      <c r="E16376" s="7"/>
      <c r="H16376">
        <v>16374.5</v>
      </c>
      <c r="I16376">
        <v>0</v>
      </c>
    </row>
    <row r="16377" spans="1:9">
      <c r="A16377" s="7">
        <v>16375.5</v>
      </c>
      <c r="B16377" s="7">
        <v>0</v>
      </c>
      <c r="C16377" s="7"/>
      <c r="D16377" s="7"/>
      <c r="E16377" s="7"/>
      <c r="H16377">
        <v>16375.5</v>
      </c>
      <c r="I16377">
        <v>0</v>
      </c>
    </row>
    <row r="16378" spans="1:9">
      <c r="A16378" s="7">
        <v>16376.5</v>
      </c>
      <c r="B16378" s="7">
        <v>0</v>
      </c>
      <c r="C16378" s="7"/>
      <c r="D16378" s="7"/>
      <c r="E16378" s="7"/>
      <c r="H16378">
        <v>16376.5</v>
      </c>
      <c r="I16378">
        <v>0</v>
      </c>
    </row>
    <row r="16379" spans="1:9">
      <c r="A16379" s="7">
        <v>16377.5</v>
      </c>
      <c r="B16379" s="7">
        <v>0</v>
      </c>
      <c r="C16379" s="7"/>
      <c r="D16379" s="7"/>
      <c r="E16379" s="7"/>
      <c r="H16379">
        <v>16377.5</v>
      </c>
      <c r="I16379">
        <v>0</v>
      </c>
    </row>
    <row r="16380" spans="1:9">
      <c r="A16380" s="7">
        <v>16378.5</v>
      </c>
      <c r="B16380" s="7">
        <v>0</v>
      </c>
      <c r="C16380" s="7"/>
      <c r="D16380" s="7"/>
      <c r="E16380" s="7"/>
      <c r="H16380">
        <v>16378.5</v>
      </c>
      <c r="I16380">
        <v>0</v>
      </c>
    </row>
    <row r="16381" spans="1:9">
      <c r="A16381" s="7">
        <v>16379.5</v>
      </c>
      <c r="B16381" s="7">
        <v>0</v>
      </c>
      <c r="C16381" s="7"/>
      <c r="D16381" s="7"/>
      <c r="E16381" s="7"/>
      <c r="H16381">
        <v>16379.5</v>
      </c>
      <c r="I16381">
        <v>0</v>
      </c>
    </row>
    <row r="16382" spans="1:9">
      <c r="A16382" s="7">
        <v>16380.5</v>
      </c>
      <c r="B16382" s="7">
        <v>0</v>
      </c>
      <c r="C16382" s="7"/>
      <c r="D16382" s="7"/>
      <c r="E16382" s="7"/>
      <c r="H16382">
        <v>16380.5</v>
      </c>
      <c r="I16382">
        <v>0</v>
      </c>
    </row>
    <row r="16383" spans="1:9">
      <c r="A16383" s="7">
        <v>16381.5</v>
      </c>
      <c r="B16383" s="7">
        <v>0</v>
      </c>
      <c r="C16383" s="7"/>
      <c r="D16383" s="7"/>
      <c r="E16383" s="7"/>
      <c r="H16383">
        <v>16381.5</v>
      </c>
      <c r="I16383">
        <v>0</v>
      </c>
    </row>
    <row r="16384" spans="1:9">
      <c r="A16384" s="7">
        <v>16382.5</v>
      </c>
      <c r="B16384" s="7">
        <v>0</v>
      </c>
      <c r="C16384" s="7"/>
      <c r="D16384" s="7"/>
      <c r="E16384" s="7"/>
      <c r="H16384">
        <v>16382.5</v>
      </c>
      <c r="I16384">
        <v>0</v>
      </c>
    </row>
    <row r="16385" spans="1:9">
      <c r="A16385" s="7">
        <v>16383.5</v>
      </c>
      <c r="B16385" s="7">
        <v>0</v>
      </c>
      <c r="C16385" s="7"/>
      <c r="D16385" s="7"/>
      <c r="E16385" s="7"/>
      <c r="H16385">
        <v>16383.5</v>
      </c>
      <c r="I16385">
        <v>0</v>
      </c>
    </row>
    <row r="16386" spans="1:9">
      <c r="A16386" s="7">
        <v>16384.5</v>
      </c>
      <c r="B16386" s="7">
        <v>0</v>
      </c>
      <c r="C16386" s="7"/>
      <c r="D16386" s="7"/>
      <c r="E16386" s="7"/>
      <c r="H16386">
        <v>16384.5</v>
      </c>
      <c r="I16386">
        <v>0</v>
      </c>
    </row>
    <row r="16387" spans="1:9">
      <c r="A16387" s="7">
        <v>16385.5</v>
      </c>
      <c r="B16387" s="7">
        <v>0</v>
      </c>
      <c r="C16387" s="7"/>
      <c r="D16387" s="7"/>
      <c r="E16387" s="7"/>
      <c r="H16387">
        <v>16385.5</v>
      </c>
      <c r="I16387">
        <v>0</v>
      </c>
    </row>
    <row r="16388" spans="1:9">
      <c r="A16388" s="7">
        <v>16386.5</v>
      </c>
      <c r="B16388" s="7">
        <v>0</v>
      </c>
      <c r="C16388" s="7"/>
      <c r="D16388" s="7"/>
      <c r="E16388" s="7"/>
      <c r="H16388">
        <v>16386.5</v>
      </c>
      <c r="I16388">
        <v>0</v>
      </c>
    </row>
    <row r="16389" spans="1:9">
      <c r="A16389" s="7">
        <v>16387.5</v>
      </c>
      <c r="B16389" s="7">
        <v>0</v>
      </c>
      <c r="C16389" s="7"/>
      <c r="D16389" s="7"/>
      <c r="E16389" s="7"/>
      <c r="H16389">
        <v>16387.5</v>
      </c>
      <c r="I16389">
        <v>0</v>
      </c>
    </row>
    <row r="16390" spans="1:9">
      <c r="A16390" s="7">
        <v>16388.5</v>
      </c>
      <c r="B16390" s="7">
        <v>0</v>
      </c>
      <c r="C16390" s="7"/>
      <c r="D16390" s="7"/>
      <c r="E16390" s="7"/>
      <c r="H16390">
        <v>16388.5</v>
      </c>
      <c r="I16390">
        <v>0</v>
      </c>
    </row>
    <row r="16391" spans="1:9">
      <c r="A16391" s="7">
        <v>16389.5</v>
      </c>
      <c r="B16391" s="7">
        <v>0</v>
      </c>
      <c r="C16391" s="7"/>
      <c r="D16391" s="7"/>
      <c r="E16391" s="7"/>
      <c r="H16391">
        <v>16389.5</v>
      </c>
      <c r="I16391">
        <v>0</v>
      </c>
    </row>
    <row r="16392" spans="1:9">
      <c r="A16392" s="7">
        <v>16390.5</v>
      </c>
      <c r="B16392" s="7">
        <v>0</v>
      </c>
      <c r="C16392" s="7"/>
      <c r="D16392" s="7"/>
      <c r="E16392" s="7"/>
      <c r="H16392">
        <v>16390.5</v>
      </c>
      <c r="I16392">
        <v>0</v>
      </c>
    </row>
    <row r="16393" spans="1:9">
      <c r="A16393" s="7">
        <v>16391.5</v>
      </c>
      <c r="B16393" s="7">
        <v>0</v>
      </c>
      <c r="C16393" s="7"/>
      <c r="D16393" s="7"/>
      <c r="E16393" s="7"/>
      <c r="H16393">
        <v>16391.5</v>
      </c>
      <c r="I16393">
        <v>0</v>
      </c>
    </row>
    <row r="16394" spans="1:9">
      <c r="A16394" s="7">
        <v>16392.5</v>
      </c>
      <c r="B16394" s="7">
        <v>0</v>
      </c>
      <c r="C16394" s="7"/>
      <c r="D16394" s="7"/>
      <c r="E16394" s="7"/>
      <c r="H16394">
        <v>16392.5</v>
      </c>
      <c r="I16394">
        <v>0</v>
      </c>
    </row>
    <row r="16395" spans="1:9">
      <c r="A16395" s="7">
        <v>16393.5</v>
      </c>
      <c r="B16395" s="7">
        <v>0</v>
      </c>
      <c r="C16395" s="7"/>
      <c r="D16395" s="7"/>
      <c r="E16395" s="7"/>
      <c r="H16395">
        <v>16393.5</v>
      </c>
      <c r="I16395">
        <v>0</v>
      </c>
    </row>
    <row r="16396" spans="1:9">
      <c r="A16396" s="7">
        <v>16394.5</v>
      </c>
      <c r="B16396" s="7">
        <v>0</v>
      </c>
      <c r="C16396" s="7"/>
      <c r="D16396" s="7"/>
      <c r="E16396" s="7"/>
      <c r="H16396">
        <v>16394.5</v>
      </c>
      <c r="I16396">
        <v>0</v>
      </c>
    </row>
    <row r="16397" spans="1:9">
      <c r="A16397" s="7">
        <v>16395.5</v>
      </c>
      <c r="B16397" s="7">
        <v>0</v>
      </c>
      <c r="C16397" s="7"/>
      <c r="D16397" s="7"/>
      <c r="E16397" s="7"/>
      <c r="H16397">
        <v>16395.5</v>
      </c>
      <c r="I16397">
        <v>0</v>
      </c>
    </row>
    <row r="16398" spans="1:9">
      <c r="A16398" s="7">
        <v>16396.5</v>
      </c>
      <c r="B16398" s="7">
        <v>0</v>
      </c>
      <c r="C16398" s="7"/>
      <c r="D16398" s="7"/>
      <c r="E16398" s="7"/>
      <c r="H16398">
        <v>16396.5</v>
      </c>
      <c r="I16398">
        <v>0</v>
      </c>
    </row>
    <row r="16399" spans="1:9">
      <c r="A16399" s="7">
        <v>16397.5</v>
      </c>
      <c r="B16399" s="7">
        <v>0</v>
      </c>
      <c r="C16399" s="7"/>
      <c r="D16399" s="7"/>
      <c r="E16399" s="7"/>
      <c r="H16399">
        <v>16397.5</v>
      </c>
      <c r="I16399">
        <v>0</v>
      </c>
    </row>
    <row r="16400" spans="1:9">
      <c r="A16400" s="7">
        <v>16398.5</v>
      </c>
      <c r="B16400" s="7">
        <v>0</v>
      </c>
      <c r="C16400" s="7"/>
      <c r="D16400" s="7"/>
      <c r="E16400" s="7"/>
      <c r="H16400">
        <v>16398.5</v>
      </c>
      <c r="I16400">
        <v>0</v>
      </c>
    </row>
    <row r="16401" spans="1:9">
      <c r="A16401" s="7">
        <v>16399.5</v>
      </c>
      <c r="B16401" s="7">
        <v>0</v>
      </c>
      <c r="C16401" s="7"/>
      <c r="D16401" s="7"/>
      <c r="E16401" s="7"/>
      <c r="H16401">
        <v>16399.5</v>
      </c>
      <c r="I16401">
        <v>0</v>
      </c>
    </row>
    <row r="16402" spans="1:9">
      <c r="A16402" s="7">
        <v>16400.5</v>
      </c>
      <c r="B16402" s="7">
        <v>0</v>
      </c>
      <c r="C16402" s="7"/>
      <c r="D16402" s="7"/>
      <c r="E16402" s="7"/>
      <c r="H16402">
        <v>16400.5</v>
      </c>
      <c r="I16402">
        <v>0</v>
      </c>
    </row>
    <row r="16403" spans="1:9">
      <c r="A16403" s="7">
        <v>16401.5</v>
      </c>
      <c r="B16403" s="7">
        <v>0</v>
      </c>
      <c r="C16403" s="7"/>
      <c r="D16403" s="7"/>
      <c r="E16403" s="7"/>
      <c r="H16403">
        <v>16401.5</v>
      </c>
      <c r="I16403">
        <v>0</v>
      </c>
    </row>
    <row r="16404" spans="1:9">
      <c r="A16404" s="7">
        <v>16402.5</v>
      </c>
      <c r="B16404" s="7">
        <v>0</v>
      </c>
      <c r="C16404" s="7"/>
      <c r="D16404" s="7"/>
      <c r="E16404" s="7"/>
      <c r="H16404">
        <v>16402.5</v>
      </c>
      <c r="I16404">
        <v>0</v>
      </c>
    </row>
    <row r="16405" spans="1:9">
      <c r="A16405" s="7">
        <v>16403.5</v>
      </c>
      <c r="B16405" s="7">
        <v>0</v>
      </c>
      <c r="C16405" s="7"/>
      <c r="D16405" s="7"/>
      <c r="E16405" s="7"/>
      <c r="H16405">
        <v>16403.5</v>
      </c>
      <c r="I16405">
        <v>0</v>
      </c>
    </row>
    <row r="16406" spans="1:9">
      <c r="A16406" s="7">
        <v>16404.5</v>
      </c>
      <c r="B16406" s="7">
        <v>0</v>
      </c>
      <c r="C16406" s="7"/>
      <c r="D16406" s="7"/>
      <c r="E16406" s="7"/>
      <c r="H16406">
        <v>16404.5</v>
      </c>
      <c r="I16406">
        <v>0</v>
      </c>
    </row>
    <row r="16407" spans="1:9">
      <c r="A16407" s="7">
        <v>16405.5</v>
      </c>
      <c r="B16407" s="7">
        <v>0</v>
      </c>
      <c r="C16407" s="7"/>
      <c r="D16407" s="7"/>
      <c r="E16407" s="7"/>
      <c r="H16407">
        <v>16405.5</v>
      </c>
      <c r="I16407">
        <v>0</v>
      </c>
    </row>
    <row r="16408" spans="1:9">
      <c r="A16408" s="7">
        <v>16406.5</v>
      </c>
      <c r="B16408" s="7">
        <v>0</v>
      </c>
      <c r="C16408" s="7"/>
      <c r="D16408" s="7"/>
      <c r="E16408" s="7"/>
      <c r="H16408">
        <v>16406.5</v>
      </c>
      <c r="I16408">
        <v>0</v>
      </c>
    </row>
    <row r="16409" spans="1:9">
      <c r="A16409" s="7">
        <v>16407.5</v>
      </c>
      <c r="B16409" s="7">
        <v>0</v>
      </c>
      <c r="C16409" s="7"/>
      <c r="D16409" s="7"/>
      <c r="E16409" s="7"/>
      <c r="H16409">
        <v>16407.5</v>
      </c>
      <c r="I16409">
        <v>0</v>
      </c>
    </row>
    <row r="16410" spans="1:9">
      <c r="A16410" s="7">
        <v>16408.5</v>
      </c>
      <c r="B16410" s="7">
        <v>0</v>
      </c>
      <c r="C16410" s="7"/>
      <c r="D16410" s="7"/>
      <c r="E16410" s="7"/>
      <c r="H16410">
        <v>16408.5</v>
      </c>
      <c r="I16410">
        <v>0</v>
      </c>
    </row>
    <row r="16411" spans="1:9">
      <c r="A16411" s="7">
        <v>16409.5</v>
      </c>
      <c r="B16411" s="7">
        <v>0</v>
      </c>
      <c r="C16411" s="7"/>
      <c r="D16411" s="7"/>
      <c r="E16411" s="7"/>
      <c r="H16411">
        <v>16409.5</v>
      </c>
      <c r="I16411">
        <v>0</v>
      </c>
    </row>
    <row r="16412" spans="1:9">
      <c r="A16412" s="7">
        <v>16410.5</v>
      </c>
      <c r="B16412" s="7">
        <v>0</v>
      </c>
      <c r="C16412" s="7"/>
      <c r="D16412" s="7"/>
      <c r="E16412" s="7"/>
      <c r="H16412">
        <v>16410.5</v>
      </c>
      <c r="I16412">
        <v>0</v>
      </c>
    </row>
    <row r="16413" spans="1:9">
      <c r="A16413" s="7">
        <v>16411.5</v>
      </c>
      <c r="B16413" s="7">
        <v>0</v>
      </c>
      <c r="C16413" s="7"/>
      <c r="D16413" s="7"/>
      <c r="E16413" s="7"/>
      <c r="H16413">
        <v>16411.5</v>
      </c>
      <c r="I16413">
        <v>0</v>
      </c>
    </row>
    <row r="16414" spans="1:9">
      <c r="A16414" s="7">
        <v>16412.5</v>
      </c>
      <c r="B16414" s="7">
        <v>0</v>
      </c>
      <c r="C16414" s="7"/>
      <c r="D16414" s="7"/>
      <c r="E16414" s="7"/>
      <c r="H16414">
        <v>16412.5</v>
      </c>
      <c r="I16414">
        <v>0</v>
      </c>
    </row>
    <row r="16415" spans="1:9">
      <c r="A16415" s="7">
        <v>16413.5</v>
      </c>
      <c r="B16415" s="7">
        <v>0</v>
      </c>
      <c r="C16415" s="7"/>
      <c r="D16415" s="7"/>
      <c r="E16415" s="7"/>
      <c r="H16415">
        <v>16413.5</v>
      </c>
      <c r="I16415">
        <v>0</v>
      </c>
    </row>
    <row r="16416" spans="1:9">
      <c r="A16416" s="7">
        <v>16414.5</v>
      </c>
      <c r="B16416" s="7">
        <v>0</v>
      </c>
      <c r="C16416" s="7"/>
      <c r="D16416" s="7"/>
      <c r="E16416" s="7"/>
      <c r="H16416">
        <v>16414.5</v>
      </c>
      <c r="I16416">
        <v>0</v>
      </c>
    </row>
    <row r="16417" spans="1:9">
      <c r="A16417" s="7">
        <v>16415.5</v>
      </c>
      <c r="B16417" s="7">
        <v>0</v>
      </c>
      <c r="C16417" s="7"/>
      <c r="D16417" s="7"/>
      <c r="E16417" s="7"/>
      <c r="H16417">
        <v>16415.5</v>
      </c>
      <c r="I16417">
        <v>0</v>
      </c>
    </row>
    <row r="16418" spans="1:9">
      <c r="A16418" s="7">
        <v>16416.5</v>
      </c>
      <c r="B16418" s="7">
        <v>0</v>
      </c>
      <c r="C16418" s="7"/>
      <c r="D16418" s="7"/>
      <c r="E16418" s="7"/>
      <c r="H16418">
        <v>16416.5</v>
      </c>
      <c r="I16418">
        <v>0</v>
      </c>
    </row>
    <row r="16419" spans="1:9">
      <c r="A16419" s="7">
        <v>16417.5</v>
      </c>
      <c r="B16419" s="7">
        <v>0</v>
      </c>
      <c r="C16419" s="7"/>
      <c r="D16419" s="7"/>
      <c r="E16419" s="7"/>
      <c r="H16419">
        <v>16417.5</v>
      </c>
      <c r="I16419">
        <v>0</v>
      </c>
    </row>
    <row r="16420" spans="1:9">
      <c r="A16420" s="7">
        <v>16418.5</v>
      </c>
      <c r="B16420" s="7">
        <v>0</v>
      </c>
      <c r="C16420" s="7"/>
      <c r="D16420" s="7"/>
      <c r="E16420" s="7"/>
      <c r="H16420">
        <v>16418.5</v>
      </c>
      <c r="I16420">
        <v>0</v>
      </c>
    </row>
    <row r="16421" spans="1:9">
      <c r="A16421" s="7">
        <v>16419.5</v>
      </c>
      <c r="B16421" s="7">
        <v>0</v>
      </c>
      <c r="C16421" s="7"/>
      <c r="D16421" s="7"/>
      <c r="E16421" s="7"/>
      <c r="H16421">
        <v>16419.5</v>
      </c>
      <c r="I16421">
        <v>0</v>
      </c>
    </row>
    <row r="16422" spans="1:9">
      <c r="A16422" s="7">
        <v>16420.5</v>
      </c>
      <c r="B16422" s="7">
        <v>0</v>
      </c>
      <c r="C16422" s="7"/>
      <c r="D16422" s="7"/>
      <c r="E16422" s="7"/>
      <c r="H16422">
        <v>16420.5</v>
      </c>
      <c r="I16422">
        <v>0</v>
      </c>
    </row>
    <row r="16423" spans="1:9">
      <c r="A16423" s="7">
        <v>16421.5</v>
      </c>
      <c r="B16423" s="7">
        <v>0</v>
      </c>
      <c r="C16423" s="7"/>
      <c r="D16423" s="7"/>
      <c r="E16423" s="7"/>
      <c r="H16423">
        <v>16421.5</v>
      </c>
      <c r="I16423">
        <v>0</v>
      </c>
    </row>
    <row r="16424" spans="1:9">
      <c r="A16424" s="7">
        <v>16422.5</v>
      </c>
      <c r="B16424" s="7">
        <v>0</v>
      </c>
      <c r="C16424" s="7"/>
      <c r="D16424" s="7"/>
      <c r="E16424" s="7"/>
      <c r="H16424">
        <v>16422.5</v>
      </c>
      <c r="I16424">
        <v>0</v>
      </c>
    </row>
    <row r="16425" spans="1:9">
      <c r="A16425" s="7">
        <v>16423.5</v>
      </c>
      <c r="B16425" s="7">
        <v>0</v>
      </c>
      <c r="C16425" s="7"/>
      <c r="D16425" s="7"/>
      <c r="E16425" s="7"/>
      <c r="H16425">
        <v>16423.5</v>
      </c>
      <c r="I16425">
        <v>0</v>
      </c>
    </row>
    <row r="16426" spans="1:9">
      <c r="A16426" s="7">
        <v>16424.5</v>
      </c>
      <c r="B16426" s="7">
        <v>0</v>
      </c>
      <c r="C16426" s="7"/>
      <c r="D16426" s="7"/>
      <c r="E16426" s="7"/>
      <c r="H16426">
        <v>16424.5</v>
      </c>
      <c r="I16426">
        <v>0</v>
      </c>
    </row>
    <row r="16427" spans="1:9">
      <c r="A16427" s="7">
        <v>16425.5</v>
      </c>
      <c r="B16427" s="7">
        <v>0</v>
      </c>
      <c r="C16427" s="7"/>
      <c r="D16427" s="7"/>
      <c r="E16427" s="7"/>
      <c r="H16427">
        <v>16425.5</v>
      </c>
      <c r="I16427">
        <v>0</v>
      </c>
    </row>
    <row r="16428" spans="1:9">
      <c r="A16428" s="7">
        <v>16426.5</v>
      </c>
      <c r="B16428" s="7">
        <v>0</v>
      </c>
      <c r="C16428" s="7"/>
      <c r="D16428" s="7"/>
      <c r="E16428" s="7"/>
      <c r="H16428">
        <v>16426.5</v>
      </c>
      <c r="I16428">
        <v>0</v>
      </c>
    </row>
    <row r="16429" spans="1:9">
      <c r="A16429" s="7">
        <v>16427.5</v>
      </c>
      <c r="B16429" s="7">
        <v>0</v>
      </c>
      <c r="C16429" s="7"/>
      <c r="D16429" s="7"/>
      <c r="E16429" s="7"/>
      <c r="H16429">
        <v>16427.5</v>
      </c>
      <c r="I16429">
        <v>0</v>
      </c>
    </row>
    <row r="16430" spans="1:9">
      <c r="A16430" s="7">
        <v>16428.5</v>
      </c>
      <c r="B16430" s="7">
        <v>0</v>
      </c>
      <c r="C16430" s="7"/>
      <c r="D16430" s="7"/>
      <c r="E16430" s="7"/>
      <c r="H16430">
        <v>16428.5</v>
      </c>
      <c r="I16430">
        <v>0</v>
      </c>
    </row>
    <row r="16431" spans="1:9">
      <c r="A16431" s="7">
        <v>16429.5</v>
      </c>
      <c r="B16431" s="7">
        <v>0</v>
      </c>
      <c r="C16431" s="7"/>
      <c r="D16431" s="7"/>
      <c r="E16431" s="7"/>
      <c r="H16431">
        <v>16429.5</v>
      </c>
      <c r="I16431">
        <v>0</v>
      </c>
    </row>
    <row r="16432" spans="1:9">
      <c r="A16432" s="7">
        <v>16430.5</v>
      </c>
      <c r="B16432" s="7">
        <v>0</v>
      </c>
      <c r="C16432" s="7"/>
      <c r="D16432" s="7"/>
      <c r="E16432" s="7"/>
      <c r="H16432">
        <v>16430.5</v>
      </c>
      <c r="I16432">
        <v>0</v>
      </c>
    </row>
    <row r="16433" spans="1:9">
      <c r="A16433" s="7">
        <v>16431.5</v>
      </c>
      <c r="B16433" s="7">
        <v>0</v>
      </c>
      <c r="C16433" s="7"/>
      <c r="D16433" s="7"/>
      <c r="E16433" s="7"/>
      <c r="H16433">
        <v>16431.5</v>
      </c>
      <c r="I16433">
        <v>0</v>
      </c>
    </row>
    <row r="16434" spans="1:9">
      <c r="A16434" s="7">
        <v>16432.5</v>
      </c>
      <c r="B16434" s="7">
        <v>0</v>
      </c>
      <c r="C16434" s="7"/>
      <c r="D16434" s="7"/>
      <c r="E16434" s="7"/>
      <c r="H16434">
        <v>16432.5</v>
      </c>
      <c r="I16434">
        <v>0</v>
      </c>
    </row>
    <row r="16435" spans="1:9">
      <c r="A16435" s="7">
        <v>16433.5</v>
      </c>
      <c r="B16435" s="7">
        <v>0</v>
      </c>
      <c r="C16435" s="7"/>
      <c r="D16435" s="7"/>
      <c r="E16435" s="7"/>
      <c r="H16435">
        <v>16433.5</v>
      </c>
      <c r="I16435">
        <v>0</v>
      </c>
    </row>
    <row r="16436" spans="1:9">
      <c r="A16436" s="7">
        <v>16434.5</v>
      </c>
      <c r="B16436" s="7">
        <v>0</v>
      </c>
      <c r="C16436" s="7"/>
      <c r="D16436" s="7"/>
      <c r="E16436" s="7"/>
      <c r="H16436">
        <v>16434.5</v>
      </c>
      <c r="I16436">
        <v>0</v>
      </c>
    </row>
    <row r="16437" spans="1:9">
      <c r="A16437" s="7">
        <v>16435.5</v>
      </c>
      <c r="B16437" s="7">
        <v>0</v>
      </c>
      <c r="C16437" s="7"/>
      <c r="D16437" s="7"/>
      <c r="E16437" s="7"/>
      <c r="H16437">
        <v>16435.5</v>
      </c>
      <c r="I16437">
        <v>0</v>
      </c>
    </row>
    <row r="16438" spans="1:9">
      <c r="A16438" s="7">
        <v>16436.5</v>
      </c>
      <c r="B16438" s="7">
        <v>0</v>
      </c>
      <c r="C16438" s="7"/>
      <c r="D16438" s="7"/>
      <c r="E16438" s="7"/>
      <c r="H16438">
        <v>16436.5</v>
      </c>
      <c r="I16438">
        <v>0</v>
      </c>
    </row>
    <row r="16439" spans="1:9">
      <c r="A16439" s="7">
        <v>16437.5</v>
      </c>
      <c r="B16439" s="7">
        <v>0</v>
      </c>
      <c r="C16439" s="7"/>
      <c r="D16439" s="7"/>
      <c r="E16439" s="7"/>
      <c r="H16439">
        <v>16437.5</v>
      </c>
      <c r="I16439">
        <v>0</v>
      </c>
    </row>
    <row r="16440" spans="1:9">
      <c r="A16440" s="7">
        <v>16438.5</v>
      </c>
      <c r="B16440" s="7">
        <v>0</v>
      </c>
      <c r="C16440" s="7"/>
      <c r="D16440" s="7"/>
      <c r="E16440" s="7"/>
      <c r="H16440">
        <v>16438.5</v>
      </c>
      <c r="I16440">
        <v>0</v>
      </c>
    </row>
    <row r="16441" spans="1:9">
      <c r="A16441" s="7">
        <v>16439.5</v>
      </c>
      <c r="B16441" s="7">
        <v>0</v>
      </c>
      <c r="C16441" s="7"/>
      <c r="D16441" s="7"/>
      <c r="E16441" s="7"/>
      <c r="H16441">
        <v>16439.5</v>
      </c>
      <c r="I16441">
        <v>0</v>
      </c>
    </row>
    <row r="16442" spans="1:9">
      <c r="A16442" s="7">
        <v>16440.5</v>
      </c>
      <c r="B16442" s="7">
        <v>0</v>
      </c>
      <c r="C16442" s="7"/>
      <c r="D16442" s="7"/>
      <c r="E16442" s="7"/>
      <c r="H16442">
        <v>16440.5</v>
      </c>
      <c r="I16442">
        <v>0</v>
      </c>
    </row>
    <row r="16443" spans="1:9">
      <c r="A16443" s="7">
        <v>16441.5</v>
      </c>
      <c r="B16443" s="7">
        <v>0</v>
      </c>
      <c r="C16443" s="7"/>
      <c r="D16443" s="7"/>
      <c r="E16443" s="7"/>
      <c r="H16443">
        <v>16441.5</v>
      </c>
      <c r="I16443">
        <v>0</v>
      </c>
    </row>
    <row r="16444" spans="1:9">
      <c r="A16444" s="7">
        <v>16442.5</v>
      </c>
      <c r="B16444" s="7">
        <v>0</v>
      </c>
      <c r="C16444" s="7"/>
      <c r="D16444" s="7"/>
      <c r="E16444" s="7"/>
      <c r="H16444">
        <v>16442.5</v>
      </c>
      <c r="I16444">
        <v>0</v>
      </c>
    </row>
    <row r="16445" spans="1:9">
      <c r="A16445" s="7">
        <v>16443.5</v>
      </c>
      <c r="B16445" s="7">
        <v>0</v>
      </c>
      <c r="C16445" s="7"/>
      <c r="D16445" s="7"/>
      <c r="E16445" s="7"/>
      <c r="H16445">
        <v>16443.5</v>
      </c>
      <c r="I16445">
        <v>0</v>
      </c>
    </row>
    <row r="16446" spans="1:9">
      <c r="A16446" s="7">
        <v>16444.5</v>
      </c>
      <c r="B16446" s="7">
        <v>0</v>
      </c>
      <c r="C16446" s="7"/>
      <c r="D16446" s="7"/>
      <c r="E16446" s="7"/>
      <c r="H16446">
        <v>16444.5</v>
      </c>
      <c r="I16446">
        <v>0</v>
      </c>
    </row>
    <row r="16447" spans="1:9">
      <c r="A16447" s="7">
        <v>16445.5</v>
      </c>
      <c r="B16447" s="7">
        <v>0</v>
      </c>
      <c r="C16447" s="7"/>
      <c r="D16447" s="7"/>
      <c r="E16447" s="7"/>
      <c r="H16447">
        <v>16445.5</v>
      </c>
      <c r="I16447">
        <v>0</v>
      </c>
    </row>
    <row r="16448" spans="1:9">
      <c r="A16448" s="7">
        <v>16446.5</v>
      </c>
      <c r="B16448" s="7">
        <v>0</v>
      </c>
      <c r="C16448" s="7"/>
      <c r="D16448" s="7"/>
      <c r="E16448" s="7"/>
      <c r="H16448">
        <v>16446.5</v>
      </c>
      <c r="I16448">
        <v>0</v>
      </c>
    </row>
    <row r="16449" spans="1:9">
      <c r="A16449" s="7">
        <v>16447.5</v>
      </c>
      <c r="B16449" s="7">
        <v>0</v>
      </c>
      <c r="C16449" s="7"/>
      <c r="D16449" s="7"/>
      <c r="E16449" s="7"/>
      <c r="H16449">
        <v>16447.5</v>
      </c>
      <c r="I16449">
        <v>0</v>
      </c>
    </row>
    <row r="16450" spans="1:9">
      <c r="A16450" s="7">
        <v>16448.5</v>
      </c>
      <c r="B16450" s="7">
        <v>0</v>
      </c>
      <c r="C16450" s="7"/>
      <c r="D16450" s="7"/>
      <c r="E16450" s="7"/>
      <c r="H16450">
        <v>16448.5</v>
      </c>
      <c r="I16450">
        <v>0</v>
      </c>
    </row>
    <row r="16451" spans="1:9">
      <c r="A16451" s="7">
        <v>16449.5</v>
      </c>
      <c r="B16451" s="7">
        <v>0</v>
      </c>
      <c r="C16451" s="7"/>
      <c r="D16451" s="7"/>
      <c r="E16451" s="7"/>
      <c r="H16451">
        <v>16449.5</v>
      </c>
      <c r="I16451">
        <v>0</v>
      </c>
    </row>
    <row r="16452" spans="1:9">
      <c r="A16452" s="7">
        <v>16450.5</v>
      </c>
      <c r="B16452" s="7">
        <v>0</v>
      </c>
      <c r="C16452" s="7"/>
      <c r="D16452" s="7"/>
      <c r="E16452" s="7"/>
      <c r="H16452">
        <v>16450.5</v>
      </c>
      <c r="I16452">
        <v>0</v>
      </c>
    </row>
    <row r="16453" spans="1:9">
      <c r="A16453" s="7">
        <v>16451.5</v>
      </c>
      <c r="B16453" s="7">
        <v>0</v>
      </c>
      <c r="C16453" s="7"/>
      <c r="D16453" s="7"/>
      <c r="E16453" s="7"/>
      <c r="H16453">
        <v>16451.5</v>
      </c>
      <c r="I16453">
        <v>0</v>
      </c>
    </row>
    <row r="16454" spans="1:9">
      <c r="A16454" s="7">
        <v>16452.5</v>
      </c>
      <c r="B16454" s="7">
        <v>0</v>
      </c>
      <c r="C16454" s="7"/>
      <c r="D16454" s="7"/>
      <c r="E16454" s="7"/>
      <c r="H16454">
        <v>16452.5</v>
      </c>
      <c r="I16454">
        <v>0</v>
      </c>
    </row>
    <row r="16455" spans="1:9">
      <c r="A16455" s="7">
        <v>16453.5</v>
      </c>
      <c r="B16455" s="7">
        <v>0</v>
      </c>
      <c r="C16455" s="7"/>
      <c r="D16455" s="7"/>
      <c r="E16455" s="7"/>
      <c r="H16455">
        <v>16453.5</v>
      </c>
      <c r="I16455">
        <v>0</v>
      </c>
    </row>
    <row r="16456" spans="1:9">
      <c r="A16456" s="7">
        <v>16454.5</v>
      </c>
      <c r="B16456" s="7">
        <v>0</v>
      </c>
      <c r="C16456" s="7"/>
      <c r="D16456" s="7"/>
      <c r="E16456" s="7"/>
      <c r="H16456">
        <v>16454.5</v>
      </c>
      <c r="I16456">
        <v>0</v>
      </c>
    </row>
    <row r="16457" spans="1:9">
      <c r="A16457" s="7">
        <v>16455.5</v>
      </c>
      <c r="B16457" s="7">
        <v>0</v>
      </c>
      <c r="C16457" s="7"/>
      <c r="D16457" s="7"/>
      <c r="E16457" s="7"/>
      <c r="H16457">
        <v>16455.5</v>
      </c>
      <c r="I16457">
        <v>0</v>
      </c>
    </row>
    <row r="16458" spans="1:9">
      <c r="A16458" s="7">
        <v>16456.5</v>
      </c>
      <c r="B16458" s="7">
        <v>0</v>
      </c>
      <c r="C16458" s="7"/>
      <c r="D16458" s="7"/>
      <c r="E16458" s="7"/>
      <c r="H16458">
        <v>16456.5</v>
      </c>
      <c r="I16458">
        <v>0</v>
      </c>
    </row>
    <row r="16459" spans="1:9">
      <c r="A16459" s="7">
        <v>16457.5</v>
      </c>
      <c r="B16459" s="7">
        <v>0</v>
      </c>
      <c r="C16459" s="7"/>
      <c r="D16459" s="7"/>
      <c r="E16459" s="7"/>
      <c r="H16459">
        <v>16457.5</v>
      </c>
      <c r="I16459">
        <v>0</v>
      </c>
    </row>
    <row r="16460" spans="1:9">
      <c r="A16460" s="7">
        <v>16458.5</v>
      </c>
      <c r="B16460" s="7">
        <v>0</v>
      </c>
      <c r="C16460" s="7"/>
      <c r="D16460" s="7"/>
      <c r="E16460" s="7"/>
      <c r="H16460">
        <v>16458.5</v>
      </c>
      <c r="I16460">
        <v>0</v>
      </c>
    </row>
    <row r="16461" spans="1:9">
      <c r="A16461" s="7">
        <v>16459.5</v>
      </c>
      <c r="B16461" s="7">
        <v>0</v>
      </c>
      <c r="C16461" s="7"/>
      <c r="D16461" s="7"/>
      <c r="E16461" s="7"/>
      <c r="H16461">
        <v>16459.5</v>
      </c>
      <c r="I16461">
        <v>0</v>
      </c>
    </row>
    <row r="16462" spans="1:9">
      <c r="A16462" s="7">
        <v>16460.5</v>
      </c>
      <c r="B16462" s="7">
        <v>0</v>
      </c>
      <c r="C16462" s="7"/>
      <c r="D16462" s="7"/>
      <c r="E16462" s="7"/>
      <c r="H16462">
        <v>16460.5</v>
      </c>
      <c r="I16462">
        <v>0</v>
      </c>
    </row>
    <row r="16463" spans="1:9">
      <c r="A16463" s="7">
        <v>16461.5</v>
      </c>
      <c r="B16463" s="7">
        <v>0</v>
      </c>
      <c r="C16463" s="7"/>
      <c r="D16463" s="7"/>
      <c r="E16463" s="7"/>
      <c r="H16463">
        <v>16461.5</v>
      </c>
      <c r="I16463">
        <v>0</v>
      </c>
    </row>
    <row r="16464" spans="1:9">
      <c r="A16464" s="7">
        <v>16462.5</v>
      </c>
      <c r="B16464" s="7">
        <v>0</v>
      </c>
      <c r="C16464" s="7"/>
      <c r="D16464" s="7"/>
      <c r="E16464" s="7"/>
      <c r="H16464">
        <v>16462.5</v>
      </c>
      <c r="I16464">
        <v>0</v>
      </c>
    </row>
    <row r="16465" spans="1:9">
      <c r="A16465" s="7">
        <v>16463.5</v>
      </c>
      <c r="B16465" s="7">
        <v>0</v>
      </c>
      <c r="C16465" s="7"/>
      <c r="D16465" s="7"/>
      <c r="E16465" s="7"/>
      <c r="H16465">
        <v>16463.5</v>
      </c>
      <c r="I16465">
        <v>0</v>
      </c>
    </row>
    <row r="16466" spans="1:9">
      <c r="A16466" s="7">
        <v>16464.5</v>
      </c>
      <c r="B16466" s="7">
        <v>0</v>
      </c>
      <c r="C16466" s="7"/>
      <c r="D16466" s="7"/>
      <c r="E16466" s="7"/>
      <c r="H16466">
        <v>16464.5</v>
      </c>
      <c r="I16466">
        <v>0</v>
      </c>
    </row>
    <row r="16467" spans="1:9">
      <c r="A16467" s="7">
        <v>16465.5</v>
      </c>
      <c r="B16467" s="7">
        <v>0</v>
      </c>
      <c r="C16467" s="7"/>
      <c r="D16467" s="7"/>
      <c r="E16467" s="7"/>
      <c r="H16467">
        <v>16465.5</v>
      </c>
      <c r="I16467">
        <v>0</v>
      </c>
    </row>
    <row r="16468" spans="1:9">
      <c r="A16468" s="7">
        <v>16466.5</v>
      </c>
      <c r="B16468" s="7">
        <v>0</v>
      </c>
      <c r="C16468" s="7"/>
      <c r="D16468" s="7"/>
      <c r="E16468" s="7"/>
      <c r="H16468">
        <v>16466.5</v>
      </c>
      <c r="I16468">
        <v>0</v>
      </c>
    </row>
    <row r="16469" spans="1:9">
      <c r="A16469" s="7">
        <v>16467.5</v>
      </c>
      <c r="B16469" s="7">
        <v>0</v>
      </c>
      <c r="C16469" s="7"/>
      <c r="D16469" s="7"/>
      <c r="E16469" s="7"/>
      <c r="H16469">
        <v>16467.5</v>
      </c>
      <c r="I16469">
        <v>0</v>
      </c>
    </row>
    <row r="16470" spans="1:9">
      <c r="A16470" s="7">
        <v>16468.5</v>
      </c>
      <c r="B16470" s="7">
        <v>0</v>
      </c>
      <c r="C16470" s="7"/>
      <c r="D16470" s="7"/>
      <c r="E16470" s="7"/>
      <c r="H16470">
        <v>16468.5</v>
      </c>
      <c r="I16470">
        <v>0</v>
      </c>
    </row>
    <row r="16471" spans="1:9">
      <c r="A16471" s="7">
        <v>16469.5</v>
      </c>
      <c r="B16471" s="7">
        <v>0</v>
      </c>
      <c r="C16471" s="7"/>
      <c r="D16471" s="7"/>
      <c r="E16471" s="7"/>
      <c r="H16471">
        <v>16469.5</v>
      </c>
      <c r="I16471">
        <v>0</v>
      </c>
    </row>
    <row r="16472" spans="1:9">
      <c r="A16472" s="7">
        <v>16470.5</v>
      </c>
      <c r="B16472" s="7">
        <v>0</v>
      </c>
      <c r="C16472" s="7"/>
      <c r="D16472" s="7"/>
      <c r="E16472" s="7"/>
      <c r="H16472">
        <v>16470.5</v>
      </c>
      <c r="I16472">
        <v>0</v>
      </c>
    </row>
    <row r="16473" spans="1:9">
      <c r="A16473" s="7">
        <v>16471.5</v>
      </c>
      <c r="B16473" s="7">
        <v>0</v>
      </c>
      <c r="C16473" s="7"/>
      <c r="D16473" s="7"/>
      <c r="E16473" s="7"/>
      <c r="H16473">
        <v>16471.5</v>
      </c>
      <c r="I16473">
        <v>0</v>
      </c>
    </row>
    <row r="16474" spans="1:9">
      <c r="A16474" s="7">
        <v>16472.5</v>
      </c>
      <c r="B16474" s="7">
        <v>0</v>
      </c>
      <c r="C16474" s="7"/>
      <c r="D16474" s="7"/>
      <c r="E16474" s="7"/>
      <c r="H16474">
        <v>16472.5</v>
      </c>
      <c r="I16474">
        <v>0</v>
      </c>
    </row>
    <row r="16475" spans="1:9">
      <c r="A16475" s="7">
        <v>16473.5</v>
      </c>
      <c r="B16475" s="7">
        <v>0</v>
      </c>
      <c r="C16475" s="7"/>
      <c r="D16475" s="7"/>
      <c r="E16475" s="7"/>
      <c r="H16475">
        <v>16473.5</v>
      </c>
      <c r="I16475">
        <v>0</v>
      </c>
    </row>
    <row r="16476" spans="1:9">
      <c r="A16476" s="7">
        <v>16474.5</v>
      </c>
      <c r="B16476" s="7">
        <v>0</v>
      </c>
      <c r="C16476" s="7"/>
      <c r="D16476" s="7"/>
      <c r="E16476" s="7"/>
      <c r="H16476">
        <v>16474.5</v>
      </c>
      <c r="I16476">
        <v>0</v>
      </c>
    </row>
    <row r="16477" spans="1:9">
      <c r="A16477" s="7">
        <v>16475.5</v>
      </c>
      <c r="B16477" s="7">
        <v>0</v>
      </c>
      <c r="C16477" s="7"/>
      <c r="D16477" s="7"/>
      <c r="E16477" s="7"/>
      <c r="H16477">
        <v>16475.5</v>
      </c>
      <c r="I16477">
        <v>0</v>
      </c>
    </row>
    <row r="16478" spans="1:9">
      <c r="A16478" s="7">
        <v>16476.5</v>
      </c>
      <c r="B16478" s="7">
        <v>0</v>
      </c>
      <c r="C16478" s="7"/>
      <c r="D16478" s="7"/>
      <c r="E16478" s="7"/>
      <c r="H16478">
        <v>16476.5</v>
      </c>
      <c r="I16478">
        <v>0</v>
      </c>
    </row>
    <row r="16479" spans="1:9">
      <c r="A16479" s="7">
        <v>16477.5</v>
      </c>
      <c r="B16479" s="7">
        <v>0</v>
      </c>
      <c r="C16479" s="7"/>
      <c r="D16479" s="7"/>
      <c r="E16479" s="7"/>
      <c r="H16479">
        <v>16477.5</v>
      </c>
      <c r="I16479">
        <v>0</v>
      </c>
    </row>
    <row r="16480" spans="1:9">
      <c r="A16480" s="7">
        <v>16478.5</v>
      </c>
      <c r="B16480" s="7">
        <v>0</v>
      </c>
      <c r="C16480" s="7"/>
      <c r="D16480" s="7"/>
      <c r="E16480" s="7"/>
      <c r="H16480">
        <v>16478.5</v>
      </c>
      <c r="I16480">
        <v>0</v>
      </c>
    </row>
    <row r="16481" spans="1:9">
      <c r="A16481" s="7">
        <v>16479.5</v>
      </c>
      <c r="B16481" s="7">
        <v>0</v>
      </c>
      <c r="C16481" s="7"/>
      <c r="D16481" s="7"/>
      <c r="E16481" s="7"/>
      <c r="H16481">
        <v>16479.5</v>
      </c>
      <c r="I16481">
        <v>0</v>
      </c>
    </row>
    <row r="16482" spans="1:9">
      <c r="A16482" s="7">
        <v>16480.5</v>
      </c>
      <c r="B16482" s="7">
        <v>0</v>
      </c>
      <c r="C16482" s="7"/>
      <c r="D16482" s="7"/>
      <c r="E16482" s="7"/>
      <c r="H16482">
        <v>16480.5</v>
      </c>
      <c r="I16482">
        <v>0</v>
      </c>
    </row>
    <row r="16483" spans="1:9">
      <c r="A16483" s="7">
        <v>16481.5</v>
      </c>
      <c r="B16483" s="7">
        <v>0</v>
      </c>
      <c r="C16483" s="7"/>
      <c r="D16483" s="7"/>
      <c r="E16483" s="7"/>
      <c r="H16483">
        <v>16481.5</v>
      </c>
      <c r="I16483">
        <v>0</v>
      </c>
    </row>
    <row r="16484" spans="1:9">
      <c r="A16484" s="7">
        <v>16482.5</v>
      </c>
      <c r="B16484" s="7">
        <v>0</v>
      </c>
      <c r="C16484" s="7"/>
      <c r="D16484" s="7"/>
      <c r="E16484" s="7"/>
      <c r="H16484">
        <v>16482.5</v>
      </c>
      <c r="I16484">
        <v>0</v>
      </c>
    </row>
    <row r="16485" spans="1:9">
      <c r="A16485" s="7">
        <v>16483.5</v>
      </c>
      <c r="B16485" s="7">
        <v>0</v>
      </c>
      <c r="C16485" s="7"/>
      <c r="D16485" s="7"/>
      <c r="E16485" s="7"/>
      <c r="H16485">
        <v>16483.5</v>
      </c>
      <c r="I16485">
        <v>0</v>
      </c>
    </row>
    <row r="16486" spans="1:9">
      <c r="A16486" s="7">
        <v>16484.5</v>
      </c>
      <c r="B16486" s="7">
        <v>0</v>
      </c>
      <c r="C16486" s="7"/>
      <c r="D16486" s="7"/>
      <c r="E16486" s="7"/>
      <c r="H16486">
        <v>16484.5</v>
      </c>
      <c r="I16486">
        <v>0</v>
      </c>
    </row>
    <row r="16487" spans="1:9">
      <c r="A16487" s="7">
        <v>16485.5</v>
      </c>
      <c r="B16487" s="7">
        <v>0</v>
      </c>
      <c r="C16487" s="7"/>
      <c r="D16487" s="7"/>
      <c r="E16487" s="7"/>
      <c r="H16487">
        <v>16485.5</v>
      </c>
      <c r="I16487">
        <v>0</v>
      </c>
    </row>
    <row r="16488" spans="1:9">
      <c r="A16488" s="7">
        <v>16486.5</v>
      </c>
      <c r="B16488" s="7">
        <v>0</v>
      </c>
      <c r="C16488" s="7"/>
      <c r="D16488" s="7"/>
      <c r="E16488" s="7"/>
      <c r="H16488">
        <v>16486.5</v>
      </c>
      <c r="I16488">
        <v>0</v>
      </c>
    </row>
    <row r="16489" spans="1:9">
      <c r="A16489" s="7">
        <v>16487.5</v>
      </c>
      <c r="B16489" s="7">
        <v>0</v>
      </c>
      <c r="C16489" s="7"/>
      <c r="D16489" s="7"/>
      <c r="E16489" s="7"/>
      <c r="H16489">
        <v>16487.5</v>
      </c>
      <c r="I16489">
        <v>0</v>
      </c>
    </row>
    <row r="16490" spans="1:9">
      <c r="A16490" s="7">
        <v>16488.5</v>
      </c>
      <c r="B16490" s="7">
        <v>0</v>
      </c>
      <c r="C16490" s="7"/>
      <c r="D16490" s="7"/>
      <c r="E16490" s="7"/>
      <c r="H16490">
        <v>16488.5</v>
      </c>
      <c r="I16490">
        <v>0</v>
      </c>
    </row>
    <row r="16491" spans="1:9">
      <c r="A16491" s="7">
        <v>16489.5</v>
      </c>
      <c r="B16491" s="7">
        <v>1</v>
      </c>
      <c r="C16491" s="7"/>
      <c r="D16491" s="7"/>
      <c r="E16491" s="7"/>
      <c r="H16491">
        <v>16489.5</v>
      </c>
      <c r="I16491">
        <v>0</v>
      </c>
    </row>
    <row r="16492" spans="1:9">
      <c r="A16492" s="7">
        <v>16490.5</v>
      </c>
      <c r="B16492" s="7">
        <v>0</v>
      </c>
      <c r="C16492" s="7"/>
      <c r="D16492" s="7"/>
      <c r="E16492" s="7"/>
      <c r="H16492">
        <v>16490.5</v>
      </c>
      <c r="I16492">
        <v>0</v>
      </c>
    </row>
    <row r="16493" spans="1:9">
      <c r="A16493" s="7">
        <v>16491.5</v>
      </c>
      <c r="B16493" s="7">
        <v>0</v>
      </c>
      <c r="C16493" s="7"/>
      <c r="D16493" s="7"/>
      <c r="E16493" s="7"/>
      <c r="H16493">
        <v>16491.5</v>
      </c>
      <c r="I16493">
        <v>0</v>
      </c>
    </row>
    <row r="16494" spans="1:9">
      <c r="A16494" s="7">
        <v>16492.5</v>
      </c>
      <c r="B16494" s="7">
        <v>0</v>
      </c>
      <c r="C16494" s="7"/>
      <c r="D16494" s="7"/>
      <c r="E16494" s="7"/>
      <c r="H16494">
        <v>16492.5</v>
      </c>
      <c r="I16494">
        <v>0</v>
      </c>
    </row>
    <row r="16495" spans="1:9">
      <c r="A16495" s="7">
        <v>16493.5</v>
      </c>
      <c r="B16495" s="7">
        <v>0</v>
      </c>
      <c r="C16495" s="7"/>
      <c r="D16495" s="7"/>
      <c r="E16495" s="7"/>
      <c r="H16495">
        <v>16493.5</v>
      </c>
      <c r="I16495">
        <v>0</v>
      </c>
    </row>
    <row r="16496" spans="1:9">
      <c r="A16496" s="7">
        <v>16494.5</v>
      </c>
      <c r="B16496" s="7">
        <v>0</v>
      </c>
      <c r="C16496" s="7"/>
      <c r="D16496" s="7"/>
      <c r="E16496" s="7"/>
      <c r="H16496">
        <v>16494.5</v>
      </c>
      <c r="I16496">
        <v>0</v>
      </c>
    </row>
    <row r="16497" spans="1:9">
      <c r="A16497" s="7">
        <v>16495.5</v>
      </c>
      <c r="B16497" s="7">
        <v>0</v>
      </c>
      <c r="C16497" s="7"/>
      <c r="D16497" s="7"/>
      <c r="E16497" s="7"/>
      <c r="H16497">
        <v>16495.5</v>
      </c>
      <c r="I16497">
        <v>0</v>
      </c>
    </row>
    <row r="16498" spans="1:9">
      <c r="A16498" s="7">
        <v>16496.5</v>
      </c>
      <c r="B16498" s="7">
        <v>0</v>
      </c>
      <c r="C16498" s="7"/>
      <c r="D16498" s="7"/>
      <c r="E16498" s="7"/>
      <c r="H16498">
        <v>16496.5</v>
      </c>
      <c r="I16498">
        <v>0</v>
      </c>
    </row>
    <row r="16499" spans="1:9">
      <c r="A16499" s="7">
        <v>16497.5</v>
      </c>
      <c r="B16499" s="7">
        <v>0</v>
      </c>
      <c r="C16499" s="7"/>
      <c r="D16499" s="7"/>
      <c r="E16499" s="7"/>
      <c r="H16499">
        <v>16497.5</v>
      </c>
      <c r="I16499">
        <v>0</v>
      </c>
    </row>
    <row r="16500" spans="1:9">
      <c r="A16500" s="7">
        <v>16498.5</v>
      </c>
      <c r="B16500" s="7">
        <v>0</v>
      </c>
      <c r="C16500" s="7"/>
      <c r="D16500" s="7"/>
      <c r="E16500" s="7"/>
      <c r="H16500">
        <v>16498.5</v>
      </c>
      <c r="I16500">
        <v>0</v>
      </c>
    </row>
    <row r="16501" spans="1:9">
      <c r="A16501" s="7">
        <v>16499.5</v>
      </c>
      <c r="B16501" s="7">
        <v>0</v>
      </c>
      <c r="C16501" s="7"/>
      <c r="D16501" s="7"/>
      <c r="E16501" s="7"/>
      <c r="H16501">
        <v>16499.5</v>
      </c>
      <c r="I16501">
        <v>0</v>
      </c>
    </row>
    <row r="16502" spans="1:9">
      <c r="A16502" s="7">
        <v>16500.5</v>
      </c>
      <c r="B16502" s="7">
        <v>0</v>
      </c>
      <c r="C16502" s="7"/>
      <c r="D16502" s="7"/>
      <c r="E16502" s="7"/>
      <c r="H16502">
        <v>16500.5</v>
      </c>
      <c r="I16502">
        <v>0</v>
      </c>
    </row>
    <row r="16503" spans="1:9">
      <c r="A16503" s="7">
        <v>16501.5</v>
      </c>
      <c r="B16503" s="7">
        <v>0</v>
      </c>
      <c r="C16503" s="7"/>
      <c r="D16503" s="7"/>
      <c r="E16503" s="7"/>
      <c r="H16503">
        <v>16501.5</v>
      </c>
      <c r="I16503">
        <v>0</v>
      </c>
    </row>
    <row r="16504" spans="1:9">
      <c r="A16504" s="7">
        <v>16502.5</v>
      </c>
      <c r="B16504" s="7">
        <v>0</v>
      </c>
      <c r="C16504" s="7"/>
      <c r="D16504" s="7"/>
      <c r="E16504" s="7"/>
      <c r="H16504">
        <v>16502.5</v>
      </c>
      <c r="I16504">
        <v>0</v>
      </c>
    </row>
    <row r="16505" spans="1:9">
      <c r="A16505" s="7">
        <v>16503.5</v>
      </c>
      <c r="B16505" s="7">
        <v>0</v>
      </c>
      <c r="C16505" s="7"/>
      <c r="D16505" s="7"/>
      <c r="E16505" s="7"/>
      <c r="H16505">
        <v>16503.5</v>
      </c>
      <c r="I16505">
        <v>0</v>
      </c>
    </row>
    <row r="16506" spans="1:9">
      <c r="A16506" s="7">
        <v>16504.5</v>
      </c>
      <c r="B16506" s="7">
        <v>0</v>
      </c>
      <c r="C16506" s="7"/>
      <c r="D16506" s="7"/>
      <c r="E16506" s="7"/>
      <c r="H16506">
        <v>16504.5</v>
      </c>
      <c r="I16506">
        <v>0</v>
      </c>
    </row>
    <row r="16507" spans="1:9">
      <c r="A16507" s="7">
        <v>16505.5</v>
      </c>
      <c r="B16507" s="7">
        <v>0</v>
      </c>
      <c r="C16507" s="7"/>
      <c r="D16507" s="7"/>
      <c r="E16507" s="7"/>
      <c r="H16507">
        <v>16505.5</v>
      </c>
      <c r="I16507">
        <v>0</v>
      </c>
    </row>
    <row r="16508" spans="1:9">
      <c r="A16508" s="7">
        <v>16506.5</v>
      </c>
      <c r="B16508" s="7">
        <v>0</v>
      </c>
      <c r="C16508" s="7"/>
      <c r="D16508" s="7"/>
      <c r="E16508" s="7"/>
      <c r="H16508">
        <v>16506.5</v>
      </c>
      <c r="I16508">
        <v>0</v>
      </c>
    </row>
    <row r="16509" spans="1:9">
      <c r="A16509" s="7">
        <v>16507.5</v>
      </c>
      <c r="B16509" s="7">
        <v>0</v>
      </c>
      <c r="C16509" s="7"/>
      <c r="D16509" s="7"/>
      <c r="E16509" s="7"/>
      <c r="H16509">
        <v>16507.5</v>
      </c>
      <c r="I16509">
        <v>0</v>
      </c>
    </row>
    <row r="16510" spans="1:9">
      <c r="A16510" s="7">
        <v>16508.5</v>
      </c>
      <c r="B16510" s="7">
        <v>0</v>
      </c>
      <c r="C16510" s="7"/>
      <c r="D16510" s="7"/>
      <c r="E16510" s="7"/>
      <c r="H16510">
        <v>16508.5</v>
      </c>
      <c r="I16510">
        <v>0</v>
      </c>
    </row>
    <row r="16511" spans="1:9">
      <c r="A16511" s="7">
        <v>16509.5</v>
      </c>
      <c r="B16511" s="7">
        <v>0</v>
      </c>
      <c r="C16511" s="7"/>
      <c r="D16511" s="7"/>
      <c r="E16511" s="7"/>
      <c r="H16511">
        <v>16509.5</v>
      </c>
      <c r="I16511">
        <v>0</v>
      </c>
    </row>
    <row r="16512" spans="1:9">
      <c r="A16512" s="7">
        <v>16510.5</v>
      </c>
      <c r="B16512" s="7">
        <v>0</v>
      </c>
      <c r="C16512" s="7"/>
      <c r="D16512" s="7"/>
      <c r="E16512" s="7"/>
      <c r="H16512">
        <v>16510.5</v>
      </c>
      <c r="I16512">
        <v>0</v>
      </c>
    </row>
    <row r="16513" spans="1:9">
      <c r="A16513" s="7">
        <v>16511.5</v>
      </c>
      <c r="B16513" s="7">
        <v>0</v>
      </c>
      <c r="C16513" s="7"/>
      <c r="D16513" s="7"/>
      <c r="E16513" s="7"/>
      <c r="H16513">
        <v>16511.5</v>
      </c>
      <c r="I16513">
        <v>0</v>
      </c>
    </row>
    <row r="16514" spans="1:9">
      <c r="A16514" s="7">
        <v>16512.5</v>
      </c>
      <c r="B16514" s="7">
        <v>0</v>
      </c>
      <c r="C16514" s="7"/>
      <c r="D16514" s="7"/>
      <c r="E16514" s="7"/>
      <c r="H16514">
        <v>16512.5</v>
      </c>
      <c r="I16514">
        <v>0</v>
      </c>
    </row>
    <row r="16515" spans="1:9">
      <c r="A16515" s="7">
        <v>16513.5</v>
      </c>
      <c r="B16515" s="7">
        <v>0</v>
      </c>
      <c r="C16515" s="7"/>
      <c r="D16515" s="7"/>
      <c r="E16515" s="7"/>
      <c r="H16515">
        <v>16513.5</v>
      </c>
      <c r="I16515">
        <v>0</v>
      </c>
    </row>
    <row r="16516" spans="1:9">
      <c r="A16516" s="7">
        <v>16514.5</v>
      </c>
      <c r="B16516" s="7">
        <v>0</v>
      </c>
      <c r="C16516" s="7"/>
      <c r="D16516" s="7"/>
      <c r="E16516" s="7"/>
      <c r="H16516">
        <v>16514.5</v>
      </c>
      <c r="I16516">
        <v>0</v>
      </c>
    </row>
    <row r="16517" spans="1:9">
      <c r="A16517" s="7">
        <v>16515.5</v>
      </c>
      <c r="B16517" s="7">
        <v>0</v>
      </c>
      <c r="C16517" s="7"/>
      <c r="D16517" s="7"/>
      <c r="E16517" s="7"/>
      <c r="H16517">
        <v>16515.5</v>
      </c>
      <c r="I16517">
        <v>0</v>
      </c>
    </row>
    <row r="16518" spans="1:9">
      <c r="A16518" s="7">
        <v>16516.5</v>
      </c>
      <c r="B16518" s="7">
        <v>0</v>
      </c>
      <c r="C16518" s="7"/>
      <c r="D16518" s="7"/>
      <c r="E16518" s="7"/>
      <c r="H16518">
        <v>16516.5</v>
      </c>
      <c r="I16518">
        <v>0</v>
      </c>
    </row>
    <row r="16519" spans="1:9">
      <c r="A16519" s="7">
        <v>16517.5</v>
      </c>
      <c r="B16519" s="7">
        <v>0</v>
      </c>
      <c r="C16519" s="7"/>
      <c r="D16519" s="7"/>
      <c r="E16519" s="7"/>
      <c r="H16519">
        <v>16517.5</v>
      </c>
      <c r="I16519">
        <v>0</v>
      </c>
    </row>
    <row r="16520" spans="1:9">
      <c r="A16520" s="7">
        <v>16518.5</v>
      </c>
      <c r="B16520" s="7">
        <v>0</v>
      </c>
      <c r="C16520" s="7"/>
      <c r="D16520" s="7"/>
      <c r="E16520" s="7"/>
      <c r="H16520">
        <v>16518.5</v>
      </c>
      <c r="I16520">
        <v>0</v>
      </c>
    </row>
    <row r="16521" spans="1:9">
      <c r="A16521" s="7">
        <v>16519.5</v>
      </c>
      <c r="B16521" s="7">
        <v>0</v>
      </c>
      <c r="C16521" s="7"/>
      <c r="D16521" s="7"/>
      <c r="E16521" s="7"/>
      <c r="H16521">
        <v>16519.5</v>
      </c>
      <c r="I16521">
        <v>0</v>
      </c>
    </row>
    <row r="16522" spans="1:9">
      <c r="A16522" s="7">
        <v>16520.5</v>
      </c>
      <c r="B16522" s="7">
        <v>0</v>
      </c>
      <c r="C16522" s="7"/>
      <c r="D16522" s="7"/>
      <c r="E16522" s="7"/>
      <c r="H16522">
        <v>16520.5</v>
      </c>
      <c r="I16522">
        <v>0</v>
      </c>
    </row>
    <row r="16523" spans="1:9">
      <c r="A16523" s="7">
        <v>16521.5</v>
      </c>
      <c r="B16523" s="7">
        <v>0</v>
      </c>
      <c r="C16523" s="7"/>
      <c r="D16523" s="7"/>
      <c r="E16523" s="7"/>
      <c r="H16523">
        <v>16521.5</v>
      </c>
      <c r="I16523">
        <v>0</v>
      </c>
    </row>
    <row r="16524" spans="1:9">
      <c r="A16524" s="7">
        <v>16522.5</v>
      </c>
      <c r="B16524" s="7">
        <v>0</v>
      </c>
      <c r="C16524" s="7"/>
      <c r="D16524" s="7"/>
      <c r="E16524" s="7"/>
      <c r="H16524">
        <v>16522.5</v>
      </c>
      <c r="I16524">
        <v>0</v>
      </c>
    </row>
    <row r="16525" spans="1:9">
      <c r="A16525" s="7">
        <v>16523.5</v>
      </c>
      <c r="B16525" s="7">
        <v>0</v>
      </c>
      <c r="C16525" s="7"/>
      <c r="D16525" s="7"/>
      <c r="E16525" s="7"/>
      <c r="H16525">
        <v>16523.5</v>
      </c>
      <c r="I16525">
        <v>0</v>
      </c>
    </row>
    <row r="16526" spans="1:9">
      <c r="A16526" s="7">
        <v>16524.5</v>
      </c>
      <c r="B16526" s="7">
        <v>0</v>
      </c>
      <c r="C16526" s="7"/>
      <c r="D16526" s="7"/>
      <c r="E16526" s="7"/>
      <c r="H16526">
        <v>16524.5</v>
      </c>
      <c r="I16526">
        <v>0</v>
      </c>
    </row>
    <row r="16527" spans="1:9">
      <c r="A16527" s="7">
        <v>16525.5</v>
      </c>
      <c r="B16527" s="7">
        <v>0</v>
      </c>
      <c r="C16527" s="7"/>
      <c r="D16527" s="7"/>
      <c r="E16527" s="7"/>
      <c r="H16527">
        <v>16525.5</v>
      </c>
      <c r="I16527">
        <v>0</v>
      </c>
    </row>
    <row r="16528" spans="1:9">
      <c r="A16528" s="7">
        <v>16526.5</v>
      </c>
      <c r="B16528" s="7">
        <v>0</v>
      </c>
      <c r="C16528" s="7"/>
      <c r="D16528" s="7"/>
      <c r="E16528" s="7"/>
      <c r="H16528">
        <v>16526.5</v>
      </c>
      <c r="I16528">
        <v>0</v>
      </c>
    </row>
    <row r="16529" spans="1:9">
      <c r="A16529" s="7">
        <v>16527.5</v>
      </c>
      <c r="B16529" s="7">
        <v>0</v>
      </c>
      <c r="C16529" s="7"/>
      <c r="D16529" s="7"/>
      <c r="E16529" s="7"/>
      <c r="H16529">
        <v>16527.5</v>
      </c>
      <c r="I16529">
        <v>0</v>
      </c>
    </row>
    <row r="16530" spans="1:9">
      <c r="A16530" s="7">
        <v>16528.5</v>
      </c>
      <c r="B16530" s="7">
        <v>0</v>
      </c>
      <c r="C16530" s="7"/>
      <c r="D16530" s="7"/>
      <c r="E16530" s="7"/>
      <c r="H16530">
        <v>16528.5</v>
      </c>
      <c r="I16530">
        <v>0</v>
      </c>
    </row>
    <row r="16531" spans="1:9">
      <c r="A16531" s="7">
        <v>16529.5</v>
      </c>
      <c r="B16531" s="7">
        <v>0</v>
      </c>
      <c r="C16531" s="7"/>
      <c r="D16531" s="7"/>
      <c r="E16531" s="7"/>
      <c r="H16531">
        <v>16529.5</v>
      </c>
      <c r="I16531">
        <v>0</v>
      </c>
    </row>
    <row r="16532" spans="1:9">
      <c r="A16532" s="7">
        <v>16530.5</v>
      </c>
      <c r="B16532" s="7">
        <v>0</v>
      </c>
      <c r="C16532" s="7"/>
      <c r="D16532" s="7"/>
      <c r="E16532" s="7"/>
      <c r="H16532">
        <v>16530.5</v>
      </c>
      <c r="I16532">
        <v>0</v>
      </c>
    </row>
    <row r="16533" spans="1:9">
      <c r="A16533" s="7">
        <v>16531.5</v>
      </c>
      <c r="B16533" s="7">
        <v>0</v>
      </c>
      <c r="C16533" s="7"/>
      <c r="D16533" s="7"/>
      <c r="E16533" s="7"/>
      <c r="H16533">
        <v>16531.5</v>
      </c>
      <c r="I16533">
        <v>0</v>
      </c>
    </row>
    <row r="16534" spans="1:9">
      <c r="A16534" s="7">
        <v>16532.5</v>
      </c>
      <c r="B16534" s="7">
        <v>0</v>
      </c>
      <c r="C16534" s="7"/>
      <c r="D16534" s="7"/>
      <c r="E16534" s="7"/>
      <c r="H16534">
        <v>16532.5</v>
      </c>
      <c r="I16534">
        <v>0</v>
      </c>
    </row>
    <row r="16535" spans="1:9">
      <c r="A16535" s="7">
        <v>16533.5</v>
      </c>
      <c r="B16535" s="7">
        <v>0</v>
      </c>
      <c r="C16535" s="7"/>
      <c r="D16535" s="7"/>
      <c r="E16535" s="7"/>
      <c r="H16535">
        <v>16533.5</v>
      </c>
      <c r="I16535">
        <v>0</v>
      </c>
    </row>
    <row r="16536" spans="1:9">
      <c r="A16536" s="7">
        <v>16534.5</v>
      </c>
      <c r="B16536" s="7">
        <v>0</v>
      </c>
      <c r="C16536" s="7"/>
      <c r="D16536" s="7"/>
      <c r="E16536" s="7"/>
      <c r="H16536">
        <v>16534.5</v>
      </c>
      <c r="I16536">
        <v>0</v>
      </c>
    </row>
    <row r="16537" spans="1:9">
      <c r="A16537" s="7">
        <v>16535.5</v>
      </c>
      <c r="B16537" s="7">
        <v>0</v>
      </c>
      <c r="C16537" s="7"/>
      <c r="D16537" s="7"/>
      <c r="E16537" s="7"/>
      <c r="H16537">
        <v>16535.5</v>
      </c>
      <c r="I16537">
        <v>0</v>
      </c>
    </row>
    <row r="16538" spans="1:9">
      <c r="A16538" s="7">
        <v>16536.5</v>
      </c>
      <c r="B16538" s="7">
        <v>0</v>
      </c>
      <c r="C16538" s="7"/>
      <c r="D16538" s="7"/>
      <c r="E16538" s="7"/>
      <c r="H16538">
        <v>16536.5</v>
      </c>
      <c r="I16538">
        <v>0</v>
      </c>
    </row>
    <row r="16539" spans="1:9">
      <c r="A16539" s="7">
        <v>16537.5</v>
      </c>
      <c r="B16539" s="7">
        <v>0</v>
      </c>
      <c r="C16539" s="7"/>
      <c r="D16539" s="7"/>
      <c r="E16539" s="7"/>
      <c r="H16539">
        <v>16537.5</v>
      </c>
      <c r="I16539">
        <v>0</v>
      </c>
    </row>
    <row r="16540" spans="1:9">
      <c r="A16540" s="7">
        <v>16538.5</v>
      </c>
      <c r="B16540" s="7">
        <v>0</v>
      </c>
      <c r="C16540" s="7"/>
      <c r="D16540" s="7"/>
      <c r="E16540" s="7"/>
      <c r="H16540">
        <v>16538.5</v>
      </c>
      <c r="I16540">
        <v>0</v>
      </c>
    </row>
    <row r="16541" spans="1:9">
      <c r="A16541" s="7">
        <v>16539.5</v>
      </c>
      <c r="B16541" s="7">
        <v>0</v>
      </c>
      <c r="C16541" s="7"/>
      <c r="D16541" s="7"/>
      <c r="E16541" s="7"/>
      <c r="H16541">
        <v>16539.5</v>
      </c>
      <c r="I16541">
        <v>0</v>
      </c>
    </row>
    <row r="16542" spans="1:9">
      <c r="A16542" s="7">
        <v>16540.5</v>
      </c>
      <c r="B16542" s="7">
        <v>0</v>
      </c>
      <c r="C16542" s="7"/>
      <c r="D16542" s="7"/>
      <c r="E16542" s="7"/>
      <c r="H16542">
        <v>16540.5</v>
      </c>
      <c r="I16542">
        <v>0</v>
      </c>
    </row>
    <row r="16543" spans="1:9">
      <c r="A16543" s="7">
        <v>16541.5</v>
      </c>
      <c r="B16543" s="7">
        <v>0</v>
      </c>
      <c r="C16543" s="7"/>
      <c r="D16543" s="7"/>
      <c r="E16543" s="7"/>
      <c r="H16543">
        <v>16541.5</v>
      </c>
      <c r="I16543">
        <v>0</v>
      </c>
    </row>
    <row r="16544" spans="1:9">
      <c r="A16544" s="7">
        <v>16542.5</v>
      </c>
      <c r="B16544" s="7">
        <v>0</v>
      </c>
      <c r="C16544" s="7"/>
      <c r="D16544" s="7"/>
      <c r="E16544" s="7"/>
      <c r="H16544">
        <v>16542.5</v>
      </c>
      <c r="I16544">
        <v>0</v>
      </c>
    </row>
    <row r="16545" spans="1:9">
      <c r="A16545" s="7">
        <v>16543.5</v>
      </c>
      <c r="B16545" s="7">
        <v>0</v>
      </c>
      <c r="C16545" s="7"/>
      <c r="D16545" s="7"/>
      <c r="E16545" s="7"/>
      <c r="H16545">
        <v>16543.5</v>
      </c>
      <c r="I16545">
        <v>0</v>
      </c>
    </row>
    <row r="16546" spans="1:9">
      <c r="A16546" s="7">
        <v>16544.5</v>
      </c>
      <c r="B16546" s="7">
        <v>0</v>
      </c>
      <c r="C16546" s="7"/>
      <c r="D16546" s="7"/>
      <c r="E16546" s="7"/>
      <c r="H16546">
        <v>16544.5</v>
      </c>
      <c r="I16546">
        <v>0</v>
      </c>
    </row>
    <row r="16547" spans="1:9">
      <c r="A16547" s="7">
        <v>16545.5</v>
      </c>
      <c r="B16547" s="7">
        <v>0</v>
      </c>
      <c r="C16547" s="7"/>
      <c r="D16547" s="7"/>
      <c r="E16547" s="7"/>
      <c r="H16547">
        <v>16545.5</v>
      </c>
      <c r="I16547">
        <v>0</v>
      </c>
    </row>
    <row r="16548" spans="1:9">
      <c r="A16548" s="7">
        <v>16546.5</v>
      </c>
      <c r="B16548" s="7">
        <v>0</v>
      </c>
      <c r="C16548" s="7"/>
      <c r="D16548" s="7"/>
      <c r="E16548" s="7"/>
      <c r="H16548">
        <v>16546.5</v>
      </c>
      <c r="I16548">
        <v>0</v>
      </c>
    </row>
    <row r="16549" spans="1:9">
      <c r="A16549" s="7">
        <v>16547.5</v>
      </c>
      <c r="B16549" s="7">
        <v>0</v>
      </c>
      <c r="C16549" s="7"/>
      <c r="D16549" s="7"/>
      <c r="E16549" s="7"/>
      <c r="H16549">
        <v>16547.5</v>
      </c>
      <c r="I16549">
        <v>0</v>
      </c>
    </row>
    <row r="16550" spans="1:9">
      <c r="A16550" s="7">
        <v>16548.5</v>
      </c>
      <c r="B16550" s="7">
        <v>0</v>
      </c>
      <c r="C16550" s="7"/>
      <c r="D16550" s="7"/>
      <c r="E16550" s="7"/>
      <c r="H16550">
        <v>16548.5</v>
      </c>
      <c r="I16550">
        <v>0</v>
      </c>
    </row>
    <row r="16551" spans="1:9">
      <c r="A16551" s="7">
        <v>16549.5</v>
      </c>
      <c r="B16551" s="7">
        <v>0</v>
      </c>
      <c r="C16551" s="7"/>
      <c r="D16551" s="7"/>
      <c r="E16551" s="7"/>
      <c r="H16551">
        <v>16549.5</v>
      </c>
      <c r="I16551">
        <v>0</v>
      </c>
    </row>
    <row r="16552" spans="1:9">
      <c r="A16552" s="7">
        <v>16550.5</v>
      </c>
      <c r="B16552" s="7">
        <v>0</v>
      </c>
      <c r="C16552" s="7"/>
      <c r="D16552" s="7"/>
      <c r="E16552" s="7"/>
      <c r="H16552">
        <v>16550.5</v>
      </c>
      <c r="I16552">
        <v>0</v>
      </c>
    </row>
    <row r="16553" spans="1:9">
      <c r="A16553" s="7">
        <v>16551.5</v>
      </c>
      <c r="B16553" s="7">
        <v>0</v>
      </c>
      <c r="C16553" s="7"/>
      <c r="D16553" s="7"/>
      <c r="E16553" s="7"/>
      <c r="H16553">
        <v>16551.5</v>
      </c>
      <c r="I16553">
        <v>0</v>
      </c>
    </row>
    <row r="16554" spans="1:9">
      <c r="A16554" s="7">
        <v>16552.5</v>
      </c>
      <c r="B16554" s="7">
        <v>0</v>
      </c>
      <c r="C16554" s="7"/>
      <c r="D16554" s="7"/>
      <c r="E16554" s="7"/>
      <c r="H16554">
        <v>16552.5</v>
      </c>
      <c r="I16554">
        <v>0</v>
      </c>
    </row>
    <row r="16555" spans="1:9">
      <c r="A16555" s="7">
        <v>16553.5</v>
      </c>
      <c r="B16555" s="7">
        <v>0</v>
      </c>
      <c r="C16555" s="7"/>
      <c r="D16555" s="7"/>
      <c r="E16555" s="7"/>
      <c r="H16555">
        <v>16553.5</v>
      </c>
      <c r="I16555">
        <v>0</v>
      </c>
    </row>
    <row r="16556" spans="1:9">
      <c r="A16556" s="7">
        <v>16554.5</v>
      </c>
      <c r="B16556" s="7">
        <v>0</v>
      </c>
      <c r="C16556" s="7"/>
      <c r="D16556" s="7"/>
      <c r="E16556" s="7"/>
      <c r="H16556">
        <v>16554.5</v>
      </c>
      <c r="I16556">
        <v>0</v>
      </c>
    </row>
    <row r="16557" spans="1:9">
      <c r="A16557" s="7">
        <v>16555.5</v>
      </c>
      <c r="B16557" s="7">
        <v>0</v>
      </c>
      <c r="C16557" s="7"/>
      <c r="D16557" s="7"/>
      <c r="E16557" s="7"/>
      <c r="H16557">
        <v>16555.5</v>
      </c>
      <c r="I16557">
        <v>0</v>
      </c>
    </row>
    <row r="16558" spans="1:9">
      <c r="A16558" s="7">
        <v>16556.5</v>
      </c>
      <c r="B16558" s="7">
        <v>0</v>
      </c>
      <c r="C16558" s="7"/>
      <c r="D16558" s="7"/>
      <c r="E16558" s="7"/>
      <c r="H16558">
        <v>16556.5</v>
      </c>
      <c r="I16558">
        <v>0</v>
      </c>
    </row>
    <row r="16559" spans="1:9">
      <c r="A16559" s="7">
        <v>16557.5</v>
      </c>
      <c r="B16559" s="7">
        <v>0</v>
      </c>
      <c r="C16559" s="7"/>
      <c r="D16559" s="7"/>
      <c r="E16559" s="7"/>
      <c r="H16559">
        <v>16557.5</v>
      </c>
      <c r="I16559">
        <v>0</v>
      </c>
    </row>
    <row r="16560" spans="1:9">
      <c r="A16560" s="7">
        <v>16558.5</v>
      </c>
      <c r="B16560" s="7">
        <v>0</v>
      </c>
      <c r="C16560" s="7"/>
      <c r="D16560" s="7"/>
      <c r="E16560" s="7"/>
      <c r="H16560">
        <v>16558.5</v>
      </c>
      <c r="I16560">
        <v>0</v>
      </c>
    </row>
    <row r="16561" spans="1:9">
      <c r="A16561" s="7">
        <v>16559.5</v>
      </c>
      <c r="B16561" s="7">
        <v>0</v>
      </c>
      <c r="C16561" s="7"/>
      <c r="D16561" s="7"/>
      <c r="E16561" s="7"/>
      <c r="H16561">
        <v>16559.5</v>
      </c>
      <c r="I16561">
        <v>0</v>
      </c>
    </row>
    <row r="16562" spans="1:9">
      <c r="A16562" s="7">
        <v>16560.5</v>
      </c>
      <c r="B16562" s="7">
        <v>0</v>
      </c>
      <c r="C16562" s="7"/>
      <c r="D16562" s="7"/>
      <c r="E16562" s="7"/>
      <c r="H16562">
        <v>16560.5</v>
      </c>
      <c r="I16562">
        <v>0</v>
      </c>
    </row>
    <row r="16563" spans="1:9">
      <c r="A16563" s="7">
        <v>16561.5</v>
      </c>
      <c r="B16563" s="7">
        <v>0</v>
      </c>
      <c r="C16563" s="7"/>
      <c r="D16563" s="7"/>
      <c r="E16563" s="7"/>
      <c r="H16563">
        <v>16561.5</v>
      </c>
      <c r="I16563">
        <v>0</v>
      </c>
    </row>
    <row r="16564" spans="1:9">
      <c r="A16564" s="7">
        <v>16562.5</v>
      </c>
      <c r="B16564" s="7">
        <v>0</v>
      </c>
      <c r="C16564" s="7"/>
      <c r="D16564" s="7"/>
      <c r="E16564" s="7"/>
      <c r="H16564">
        <v>16562.5</v>
      </c>
      <c r="I16564">
        <v>0</v>
      </c>
    </row>
    <row r="16565" spans="1:9">
      <c r="A16565" s="7">
        <v>16563.5</v>
      </c>
      <c r="B16565" s="7">
        <v>0</v>
      </c>
      <c r="C16565" s="7"/>
      <c r="D16565" s="7"/>
      <c r="E16565" s="7"/>
      <c r="H16565">
        <v>16563.5</v>
      </c>
      <c r="I16565">
        <v>0</v>
      </c>
    </row>
    <row r="16566" spans="1:9">
      <c r="A16566" s="7">
        <v>16564.5</v>
      </c>
      <c r="B16566" s="7">
        <v>0</v>
      </c>
      <c r="C16566" s="7"/>
      <c r="D16566" s="7"/>
      <c r="E16566" s="7"/>
      <c r="H16566">
        <v>16564.5</v>
      </c>
      <c r="I16566">
        <v>0</v>
      </c>
    </row>
    <row r="16567" spans="1:9">
      <c r="A16567" s="7">
        <v>16565.5</v>
      </c>
      <c r="B16567" s="7">
        <v>0</v>
      </c>
      <c r="C16567" s="7"/>
      <c r="D16567" s="7"/>
      <c r="E16567" s="7"/>
      <c r="H16567">
        <v>16565.5</v>
      </c>
      <c r="I16567">
        <v>0</v>
      </c>
    </row>
    <row r="16568" spans="1:9">
      <c r="A16568" s="7">
        <v>16566.5</v>
      </c>
      <c r="B16568" s="7">
        <v>0</v>
      </c>
      <c r="C16568" s="7"/>
      <c r="D16568" s="7"/>
      <c r="E16568" s="7"/>
      <c r="H16568">
        <v>16566.5</v>
      </c>
      <c r="I16568">
        <v>0</v>
      </c>
    </row>
    <row r="16569" spans="1:9">
      <c r="A16569" s="7">
        <v>16567.5</v>
      </c>
      <c r="B16569" s="7">
        <v>0</v>
      </c>
      <c r="C16569" s="7"/>
      <c r="D16569" s="7"/>
      <c r="E16569" s="7"/>
      <c r="H16569">
        <v>16567.5</v>
      </c>
      <c r="I16569">
        <v>0</v>
      </c>
    </row>
    <row r="16570" spans="1:9">
      <c r="A16570" s="7">
        <v>16568.5</v>
      </c>
      <c r="B16570" s="7">
        <v>0</v>
      </c>
      <c r="C16570" s="7"/>
      <c r="D16570" s="7"/>
      <c r="E16570" s="7"/>
      <c r="H16570">
        <v>16568.5</v>
      </c>
      <c r="I16570">
        <v>0</v>
      </c>
    </row>
    <row r="16571" spans="1:9">
      <c r="A16571" s="7">
        <v>16569.5</v>
      </c>
      <c r="B16571" s="7">
        <v>0</v>
      </c>
      <c r="C16571" s="7"/>
      <c r="D16571" s="7"/>
      <c r="E16571" s="7"/>
      <c r="H16571">
        <v>16569.5</v>
      </c>
      <c r="I16571">
        <v>0</v>
      </c>
    </row>
    <row r="16572" spans="1:9">
      <c r="A16572" s="7">
        <v>16570.5</v>
      </c>
      <c r="B16572" s="7">
        <v>0</v>
      </c>
      <c r="C16572" s="7"/>
      <c r="D16572" s="7"/>
      <c r="E16572" s="7"/>
      <c r="H16572">
        <v>16570.5</v>
      </c>
      <c r="I16572">
        <v>0</v>
      </c>
    </row>
    <row r="16573" spans="1:9">
      <c r="A16573" s="7">
        <v>16571.5</v>
      </c>
      <c r="B16573" s="7">
        <v>0</v>
      </c>
      <c r="C16573" s="7"/>
      <c r="D16573" s="7"/>
      <c r="E16573" s="7"/>
      <c r="H16573">
        <v>16571.5</v>
      </c>
      <c r="I16573">
        <v>0</v>
      </c>
    </row>
    <row r="16574" spans="1:9">
      <c r="A16574" s="7">
        <v>16572.5</v>
      </c>
      <c r="B16574" s="7">
        <v>0</v>
      </c>
      <c r="C16574" s="7"/>
      <c r="D16574" s="7"/>
      <c r="E16574" s="7"/>
      <c r="H16574">
        <v>16572.5</v>
      </c>
      <c r="I16574">
        <v>0</v>
      </c>
    </row>
    <row r="16575" spans="1:9">
      <c r="A16575" s="7">
        <v>16573.5</v>
      </c>
      <c r="B16575" s="7">
        <v>0</v>
      </c>
      <c r="C16575" s="7"/>
      <c r="D16575" s="7"/>
      <c r="E16575" s="7"/>
      <c r="H16575">
        <v>16573.5</v>
      </c>
      <c r="I16575">
        <v>0</v>
      </c>
    </row>
    <row r="16576" spans="1:9">
      <c r="A16576" s="7">
        <v>16574.5</v>
      </c>
      <c r="B16576" s="7">
        <v>0</v>
      </c>
      <c r="C16576" s="7"/>
      <c r="D16576" s="7"/>
      <c r="E16576" s="7"/>
      <c r="H16576">
        <v>16574.5</v>
      </c>
      <c r="I16576">
        <v>0</v>
      </c>
    </row>
    <row r="16577" spans="1:9">
      <c r="A16577" s="7">
        <v>16575.5</v>
      </c>
      <c r="B16577" s="7">
        <v>0</v>
      </c>
      <c r="C16577" s="7"/>
      <c r="D16577" s="7"/>
      <c r="E16577" s="7"/>
      <c r="H16577">
        <v>16575.5</v>
      </c>
      <c r="I16577">
        <v>0</v>
      </c>
    </row>
    <row r="16578" spans="1:9">
      <c r="A16578" s="7">
        <v>16576.5</v>
      </c>
      <c r="B16578" s="7">
        <v>0</v>
      </c>
      <c r="C16578" s="7"/>
      <c r="D16578" s="7"/>
      <c r="E16578" s="7"/>
      <c r="H16578">
        <v>16576.5</v>
      </c>
      <c r="I16578">
        <v>0</v>
      </c>
    </row>
    <row r="16579" spans="1:9">
      <c r="A16579" s="7">
        <v>16577.5</v>
      </c>
      <c r="B16579" s="7">
        <v>0</v>
      </c>
      <c r="C16579" s="7"/>
      <c r="D16579" s="7"/>
      <c r="E16579" s="7"/>
      <c r="H16579">
        <v>16577.5</v>
      </c>
      <c r="I16579">
        <v>0</v>
      </c>
    </row>
    <row r="16580" spans="1:9">
      <c r="A16580" s="7">
        <v>16578.5</v>
      </c>
      <c r="B16580" s="7">
        <v>0</v>
      </c>
      <c r="C16580" s="7"/>
      <c r="D16580" s="7"/>
      <c r="E16580" s="7"/>
      <c r="H16580">
        <v>16578.5</v>
      </c>
      <c r="I16580">
        <v>0</v>
      </c>
    </row>
    <row r="16581" spans="1:9">
      <c r="A16581" s="7">
        <v>16579.5</v>
      </c>
      <c r="B16581" s="7">
        <v>0</v>
      </c>
      <c r="C16581" s="7"/>
      <c r="D16581" s="7"/>
      <c r="E16581" s="7"/>
      <c r="H16581">
        <v>16579.5</v>
      </c>
      <c r="I16581">
        <v>0</v>
      </c>
    </row>
    <row r="16582" spans="1:9">
      <c r="A16582" s="7">
        <v>16580.5</v>
      </c>
      <c r="B16582" s="7">
        <v>0</v>
      </c>
      <c r="C16582" s="7"/>
      <c r="D16582" s="7"/>
      <c r="E16582" s="7"/>
      <c r="H16582">
        <v>16580.5</v>
      </c>
      <c r="I16582">
        <v>0</v>
      </c>
    </row>
    <row r="16583" spans="1:9">
      <c r="A16583" s="7">
        <v>16581.5</v>
      </c>
      <c r="B16583" s="7">
        <v>0</v>
      </c>
      <c r="C16583" s="7"/>
      <c r="D16583" s="7"/>
      <c r="E16583" s="7"/>
      <c r="H16583">
        <v>16581.5</v>
      </c>
      <c r="I16583">
        <v>0</v>
      </c>
    </row>
    <row r="16584" spans="1:9">
      <c r="A16584" s="7">
        <v>16582.5</v>
      </c>
      <c r="B16584" s="7">
        <v>0</v>
      </c>
      <c r="C16584" s="7"/>
      <c r="D16584" s="7"/>
      <c r="E16584" s="7"/>
      <c r="H16584">
        <v>16582.5</v>
      </c>
      <c r="I16584">
        <v>0</v>
      </c>
    </row>
    <row r="16585" spans="1:9">
      <c r="A16585" s="7">
        <v>16583.5</v>
      </c>
      <c r="B16585" s="7">
        <v>0</v>
      </c>
      <c r="C16585" s="7"/>
      <c r="D16585" s="7"/>
      <c r="E16585" s="7"/>
      <c r="H16585">
        <v>16583.5</v>
      </c>
      <c r="I16585">
        <v>0</v>
      </c>
    </row>
    <row r="16586" spans="1:9">
      <c r="A16586" s="7">
        <v>16584.5</v>
      </c>
      <c r="B16586" s="7">
        <v>0</v>
      </c>
      <c r="C16586" s="7"/>
      <c r="D16586" s="7"/>
      <c r="E16586" s="7"/>
      <c r="H16586">
        <v>16584.5</v>
      </c>
      <c r="I16586">
        <v>0</v>
      </c>
    </row>
    <row r="16587" spans="1:9">
      <c r="A16587" s="7">
        <v>16585.5</v>
      </c>
      <c r="B16587" s="7">
        <v>0</v>
      </c>
      <c r="C16587" s="7"/>
      <c r="D16587" s="7"/>
      <c r="E16587" s="7"/>
      <c r="H16587">
        <v>16585.5</v>
      </c>
      <c r="I16587">
        <v>0</v>
      </c>
    </row>
    <row r="16588" spans="1:9">
      <c r="A16588" s="7">
        <v>16586.5</v>
      </c>
      <c r="B16588" s="7">
        <v>0</v>
      </c>
      <c r="C16588" s="7"/>
      <c r="D16588" s="7"/>
      <c r="E16588" s="7"/>
      <c r="H16588">
        <v>16586.5</v>
      </c>
      <c r="I16588">
        <v>0</v>
      </c>
    </row>
    <row r="16589" spans="1:9">
      <c r="A16589" s="7">
        <v>16587.5</v>
      </c>
      <c r="B16589" s="7">
        <v>0</v>
      </c>
      <c r="C16589" s="7"/>
      <c r="D16589" s="7"/>
      <c r="E16589" s="7"/>
      <c r="H16589">
        <v>16587.5</v>
      </c>
      <c r="I16589">
        <v>0</v>
      </c>
    </row>
    <row r="16590" spans="1:9">
      <c r="A16590" s="7">
        <v>16588.5</v>
      </c>
      <c r="B16590" s="7">
        <v>0</v>
      </c>
      <c r="C16590" s="7"/>
      <c r="D16590" s="7"/>
      <c r="E16590" s="7"/>
      <c r="H16590">
        <v>16588.5</v>
      </c>
      <c r="I16590">
        <v>0</v>
      </c>
    </row>
    <row r="16591" spans="1:9">
      <c r="A16591" s="7">
        <v>16589.5</v>
      </c>
      <c r="B16591" s="7">
        <v>0</v>
      </c>
      <c r="C16591" s="7"/>
      <c r="D16591" s="7"/>
      <c r="E16591" s="7"/>
      <c r="H16591">
        <v>16589.5</v>
      </c>
      <c r="I16591">
        <v>0</v>
      </c>
    </row>
    <row r="16592" spans="1:9">
      <c r="A16592" s="7">
        <v>16590.5</v>
      </c>
      <c r="B16592" s="7">
        <v>0</v>
      </c>
      <c r="C16592" s="7"/>
      <c r="D16592" s="7"/>
      <c r="E16592" s="7"/>
      <c r="H16592">
        <v>16590.5</v>
      </c>
      <c r="I16592">
        <v>0</v>
      </c>
    </row>
    <row r="16593" spans="1:9">
      <c r="A16593" s="7">
        <v>16591.5</v>
      </c>
      <c r="B16593" s="7">
        <v>0</v>
      </c>
      <c r="C16593" s="7"/>
      <c r="D16593" s="7"/>
      <c r="E16593" s="7"/>
      <c r="H16593">
        <v>16591.5</v>
      </c>
      <c r="I16593">
        <v>0</v>
      </c>
    </row>
    <row r="16594" spans="1:9">
      <c r="A16594" s="7">
        <v>16592.5</v>
      </c>
      <c r="B16594" s="7">
        <v>0</v>
      </c>
      <c r="C16594" s="7"/>
      <c r="D16594" s="7"/>
      <c r="E16594" s="7"/>
      <c r="H16594">
        <v>16592.5</v>
      </c>
      <c r="I16594">
        <v>0</v>
      </c>
    </row>
    <row r="16595" spans="1:9">
      <c r="A16595" s="7">
        <v>16593.5</v>
      </c>
      <c r="B16595" s="7">
        <v>0</v>
      </c>
      <c r="C16595" s="7"/>
      <c r="D16595" s="7"/>
      <c r="E16595" s="7"/>
      <c r="H16595">
        <v>16593.5</v>
      </c>
      <c r="I16595">
        <v>0</v>
      </c>
    </row>
    <row r="16596" spans="1:9">
      <c r="A16596" s="7">
        <v>16594.5</v>
      </c>
      <c r="B16596" s="7">
        <v>0</v>
      </c>
      <c r="C16596" s="7"/>
      <c r="D16596" s="7"/>
      <c r="E16596" s="7"/>
      <c r="H16596">
        <v>16594.5</v>
      </c>
      <c r="I16596">
        <v>0</v>
      </c>
    </row>
    <row r="16597" spans="1:9">
      <c r="A16597" s="7">
        <v>16595.5</v>
      </c>
      <c r="B16597" s="7">
        <v>0</v>
      </c>
      <c r="C16597" s="7"/>
      <c r="D16597" s="7"/>
      <c r="E16597" s="7"/>
      <c r="H16597">
        <v>16595.5</v>
      </c>
      <c r="I16597">
        <v>0</v>
      </c>
    </row>
    <row r="16598" spans="1:9">
      <c r="A16598" s="7">
        <v>16596.5</v>
      </c>
      <c r="B16598" s="7">
        <v>0</v>
      </c>
      <c r="C16598" s="7"/>
      <c r="D16598" s="7"/>
      <c r="E16598" s="7"/>
      <c r="H16598">
        <v>16596.5</v>
      </c>
      <c r="I16598">
        <v>0</v>
      </c>
    </row>
    <row r="16599" spans="1:9">
      <c r="A16599" s="7">
        <v>16597.5</v>
      </c>
      <c r="B16599" s="7">
        <v>0</v>
      </c>
      <c r="C16599" s="7"/>
      <c r="D16599" s="7"/>
      <c r="E16599" s="7"/>
      <c r="H16599">
        <v>16597.5</v>
      </c>
      <c r="I16599">
        <v>0</v>
      </c>
    </row>
    <row r="16600" spans="1:9">
      <c r="A16600" s="7">
        <v>16598.5</v>
      </c>
      <c r="B16600" s="7">
        <v>0</v>
      </c>
      <c r="C16600" s="7"/>
      <c r="D16600" s="7"/>
      <c r="E16600" s="7"/>
      <c r="H16600">
        <v>16598.5</v>
      </c>
      <c r="I16600">
        <v>0</v>
      </c>
    </row>
    <row r="16601" spans="1:9">
      <c r="A16601" s="7">
        <v>16599.5</v>
      </c>
      <c r="B16601" s="7">
        <v>0</v>
      </c>
      <c r="C16601" s="7"/>
      <c r="D16601" s="7"/>
      <c r="E16601" s="7"/>
      <c r="H16601">
        <v>16599.5</v>
      </c>
      <c r="I16601">
        <v>0</v>
      </c>
    </row>
    <row r="16602" spans="1:9">
      <c r="A16602" s="7">
        <v>16600.5</v>
      </c>
      <c r="B16602" s="7">
        <v>0</v>
      </c>
      <c r="C16602" s="7"/>
      <c r="D16602" s="7"/>
      <c r="E16602" s="7"/>
      <c r="H16602">
        <v>16600.5</v>
      </c>
      <c r="I16602">
        <v>0</v>
      </c>
    </row>
    <row r="16603" spans="1:9">
      <c r="A16603" s="7">
        <v>16601.5</v>
      </c>
      <c r="B16603" s="7">
        <v>0</v>
      </c>
      <c r="C16603" s="7"/>
      <c r="D16603" s="7"/>
      <c r="E16603" s="7"/>
      <c r="H16603">
        <v>16601.5</v>
      </c>
      <c r="I16603">
        <v>0</v>
      </c>
    </row>
    <row r="16604" spans="1:9">
      <c r="A16604" s="7">
        <v>16602.5</v>
      </c>
      <c r="B16604" s="7">
        <v>0</v>
      </c>
      <c r="C16604" s="7"/>
      <c r="D16604" s="7"/>
      <c r="E16604" s="7"/>
      <c r="H16604">
        <v>16602.5</v>
      </c>
      <c r="I16604">
        <v>0</v>
      </c>
    </row>
    <row r="16605" spans="1:9">
      <c r="A16605" s="7">
        <v>16603.5</v>
      </c>
      <c r="B16605" s="7">
        <v>0</v>
      </c>
      <c r="C16605" s="7"/>
      <c r="D16605" s="7"/>
      <c r="E16605" s="7"/>
      <c r="H16605">
        <v>16603.5</v>
      </c>
      <c r="I16605">
        <v>0</v>
      </c>
    </row>
    <row r="16606" spans="1:9">
      <c r="A16606" s="7">
        <v>16604.5</v>
      </c>
      <c r="B16606" s="7">
        <v>0</v>
      </c>
      <c r="C16606" s="7"/>
      <c r="D16606" s="7"/>
      <c r="E16606" s="7"/>
      <c r="H16606">
        <v>16604.5</v>
      </c>
      <c r="I16606">
        <v>0</v>
      </c>
    </row>
    <row r="16607" spans="1:9">
      <c r="A16607" s="7">
        <v>16605.5</v>
      </c>
      <c r="B16607" s="7">
        <v>0</v>
      </c>
      <c r="C16607" s="7"/>
      <c r="D16607" s="7"/>
      <c r="E16607" s="7"/>
      <c r="H16607">
        <v>16605.5</v>
      </c>
      <c r="I16607">
        <v>0</v>
      </c>
    </row>
    <row r="16608" spans="1:9">
      <c r="A16608" s="7">
        <v>16606.5</v>
      </c>
      <c r="B16608" s="7">
        <v>0</v>
      </c>
      <c r="C16608" s="7"/>
      <c r="D16608" s="7"/>
      <c r="E16608" s="7"/>
      <c r="H16608">
        <v>16606.5</v>
      </c>
      <c r="I16608">
        <v>0</v>
      </c>
    </row>
    <row r="16609" spans="1:9">
      <c r="A16609" s="7">
        <v>16607.5</v>
      </c>
      <c r="B16609" s="7">
        <v>0</v>
      </c>
      <c r="C16609" s="7"/>
      <c r="D16609" s="7"/>
      <c r="E16609" s="7"/>
      <c r="H16609">
        <v>16607.5</v>
      </c>
      <c r="I16609">
        <v>0</v>
      </c>
    </row>
    <row r="16610" spans="1:9">
      <c r="A16610" s="7">
        <v>16608.5</v>
      </c>
      <c r="B16610" s="7">
        <v>0</v>
      </c>
      <c r="C16610" s="7"/>
      <c r="D16610" s="7"/>
      <c r="E16610" s="7"/>
      <c r="H16610">
        <v>16608.5</v>
      </c>
      <c r="I16610">
        <v>0</v>
      </c>
    </row>
    <row r="16611" spans="1:9">
      <c r="A16611" s="7">
        <v>16609.5</v>
      </c>
      <c r="B16611" s="7">
        <v>0</v>
      </c>
      <c r="C16611" s="7"/>
      <c r="D16611" s="7"/>
      <c r="E16611" s="7"/>
      <c r="H16611">
        <v>16609.5</v>
      </c>
      <c r="I16611">
        <v>0</v>
      </c>
    </row>
    <row r="16612" spans="1:9">
      <c r="A16612" s="7">
        <v>16610.5</v>
      </c>
      <c r="B16612" s="7">
        <v>0</v>
      </c>
      <c r="C16612" s="7"/>
      <c r="D16612" s="7"/>
      <c r="E16612" s="7"/>
      <c r="H16612">
        <v>16610.5</v>
      </c>
      <c r="I16612">
        <v>0</v>
      </c>
    </row>
    <row r="16613" spans="1:9">
      <c r="A16613" s="7">
        <v>16611.5</v>
      </c>
      <c r="B16613" s="7">
        <v>0</v>
      </c>
      <c r="C16613" s="7"/>
      <c r="D16613" s="7"/>
      <c r="E16613" s="7"/>
      <c r="H16613">
        <v>16611.5</v>
      </c>
      <c r="I16613">
        <v>0</v>
      </c>
    </row>
    <row r="16614" spans="1:9">
      <c r="A16614" s="7">
        <v>16612.5</v>
      </c>
      <c r="B16614" s="7">
        <v>0</v>
      </c>
      <c r="C16614" s="7"/>
      <c r="D16614" s="7"/>
      <c r="E16614" s="7"/>
      <c r="H16614">
        <v>16612.5</v>
      </c>
      <c r="I16614">
        <v>0</v>
      </c>
    </row>
    <row r="16615" spans="1:9">
      <c r="A16615" s="7">
        <v>16613.5</v>
      </c>
      <c r="B16615" s="7">
        <v>0</v>
      </c>
      <c r="C16615" s="7"/>
      <c r="D16615" s="7"/>
      <c r="E16615" s="7"/>
      <c r="H16615">
        <v>16613.5</v>
      </c>
      <c r="I16615">
        <v>0</v>
      </c>
    </row>
    <row r="16616" spans="1:9">
      <c r="A16616" s="7">
        <v>16614.5</v>
      </c>
      <c r="B16616" s="7">
        <v>0</v>
      </c>
      <c r="C16616" s="7"/>
      <c r="D16616" s="7"/>
      <c r="E16616" s="7"/>
      <c r="H16616">
        <v>16614.5</v>
      </c>
      <c r="I16616">
        <v>0</v>
      </c>
    </row>
    <row r="16617" spans="1:9">
      <c r="A16617" s="7">
        <v>16615.5</v>
      </c>
      <c r="B16617" s="7">
        <v>0</v>
      </c>
      <c r="C16617" s="7"/>
      <c r="D16617" s="7"/>
      <c r="E16617" s="7"/>
      <c r="H16617">
        <v>16615.5</v>
      </c>
      <c r="I16617">
        <v>0</v>
      </c>
    </row>
    <row r="16618" spans="1:9">
      <c r="A16618" s="7">
        <v>16616.5</v>
      </c>
      <c r="B16618" s="7">
        <v>0</v>
      </c>
      <c r="C16618" s="7"/>
      <c r="D16618" s="7"/>
      <c r="E16618" s="7"/>
      <c r="H16618">
        <v>16616.5</v>
      </c>
      <c r="I16618">
        <v>0</v>
      </c>
    </row>
    <row r="16619" spans="1:9">
      <c r="A16619" s="7">
        <v>16617.5</v>
      </c>
      <c r="B16619" s="7">
        <v>0</v>
      </c>
      <c r="C16619" s="7"/>
      <c r="D16619" s="7"/>
      <c r="E16619" s="7"/>
      <c r="H16619">
        <v>16617.5</v>
      </c>
      <c r="I16619">
        <v>0</v>
      </c>
    </row>
    <row r="16620" spans="1:9">
      <c r="A16620" s="7">
        <v>16618.5</v>
      </c>
      <c r="B16620" s="7">
        <v>0</v>
      </c>
      <c r="C16620" s="7"/>
      <c r="D16620" s="7"/>
      <c r="E16620" s="7"/>
      <c r="H16620">
        <v>16618.5</v>
      </c>
      <c r="I16620">
        <v>0</v>
      </c>
    </row>
    <row r="16621" spans="1:9">
      <c r="A16621" s="7">
        <v>16619.5</v>
      </c>
      <c r="B16621" s="7">
        <v>0</v>
      </c>
      <c r="C16621" s="7"/>
      <c r="D16621" s="7"/>
      <c r="E16621" s="7"/>
      <c r="H16621">
        <v>16619.5</v>
      </c>
      <c r="I16621">
        <v>0</v>
      </c>
    </row>
    <row r="16622" spans="1:9">
      <c r="A16622" s="7">
        <v>16620.5</v>
      </c>
      <c r="B16622" s="7">
        <v>0</v>
      </c>
      <c r="C16622" s="7"/>
      <c r="D16622" s="7"/>
      <c r="E16622" s="7"/>
      <c r="H16622">
        <v>16620.5</v>
      </c>
      <c r="I16622">
        <v>0</v>
      </c>
    </row>
    <row r="16623" spans="1:9">
      <c r="A16623" s="7">
        <v>16621.5</v>
      </c>
      <c r="B16623" s="7">
        <v>0</v>
      </c>
      <c r="C16623" s="7"/>
      <c r="D16623" s="7"/>
      <c r="E16623" s="7"/>
      <c r="H16623">
        <v>16621.5</v>
      </c>
      <c r="I16623">
        <v>0</v>
      </c>
    </row>
    <row r="16624" spans="1:9">
      <c r="A16624" s="7">
        <v>16622.5</v>
      </c>
      <c r="B16624" s="7">
        <v>0</v>
      </c>
      <c r="C16624" s="7"/>
      <c r="D16624" s="7"/>
      <c r="E16624" s="7"/>
      <c r="H16624">
        <v>16622.5</v>
      </c>
      <c r="I16624">
        <v>0</v>
      </c>
    </row>
    <row r="16625" spans="1:9">
      <c r="A16625" s="7">
        <v>16623.5</v>
      </c>
      <c r="B16625" s="7">
        <v>0</v>
      </c>
      <c r="C16625" s="7"/>
      <c r="D16625" s="7"/>
      <c r="E16625" s="7"/>
      <c r="H16625">
        <v>16623.5</v>
      </c>
      <c r="I16625">
        <v>0</v>
      </c>
    </row>
    <row r="16626" spans="1:9">
      <c r="A16626" s="7">
        <v>16624.5</v>
      </c>
      <c r="B16626" s="7">
        <v>0</v>
      </c>
      <c r="C16626" s="7"/>
      <c r="D16626" s="7"/>
      <c r="E16626" s="7"/>
      <c r="H16626">
        <v>16624.5</v>
      </c>
      <c r="I16626">
        <v>0</v>
      </c>
    </row>
    <row r="16627" spans="1:9">
      <c r="A16627" s="7">
        <v>16625.5</v>
      </c>
      <c r="B16627" s="7">
        <v>0</v>
      </c>
      <c r="C16627" s="7"/>
      <c r="D16627" s="7"/>
      <c r="E16627" s="7"/>
      <c r="H16627">
        <v>16625.5</v>
      </c>
      <c r="I16627">
        <v>0</v>
      </c>
    </row>
    <row r="16628" spans="1:9">
      <c r="A16628" s="7">
        <v>16626.5</v>
      </c>
      <c r="B16628" s="7">
        <v>0</v>
      </c>
      <c r="C16628" s="7"/>
      <c r="D16628" s="7"/>
      <c r="E16628" s="7"/>
      <c r="H16628">
        <v>16626.5</v>
      </c>
      <c r="I16628">
        <v>0</v>
      </c>
    </row>
    <row r="16629" spans="1:9">
      <c r="A16629" s="7">
        <v>16627.5</v>
      </c>
      <c r="B16629" s="7">
        <v>0</v>
      </c>
      <c r="C16629" s="7"/>
      <c r="D16629" s="7"/>
      <c r="E16629" s="7"/>
      <c r="H16629">
        <v>16627.5</v>
      </c>
      <c r="I16629">
        <v>0</v>
      </c>
    </row>
    <row r="16630" spans="1:9">
      <c r="A16630" s="7">
        <v>16628.5</v>
      </c>
      <c r="B16630" s="7">
        <v>0</v>
      </c>
      <c r="C16630" s="7"/>
      <c r="D16630" s="7"/>
      <c r="E16630" s="7"/>
      <c r="H16630">
        <v>16628.5</v>
      </c>
      <c r="I16630">
        <v>0</v>
      </c>
    </row>
    <row r="16631" spans="1:9">
      <c r="A16631" s="7">
        <v>16629.5</v>
      </c>
      <c r="B16631" s="7">
        <v>0</v>
      </c>
      <c r="C16631" s="7"/>
      <c r="D16631" s="7"/>
      <c r="E16631" s="7"/>
      <c r="H16631">
        <v>16629.5</v>
      </c>
      <c r="I16631">
        <v>0</v>
      </c>
    </row>
    <row r="16632" spans="1:9">
      <c r="A16632" s="7">
        <v>16630.5</v>
      </c>
      <c r="B16632" s="7">
        <v>0</v>
      </c>
      <c r="C16632" s="7"/>
      <c r="D16632" s="7"/>
      <c r="E16632" s="7"/>
      <c r="H16632">
        <v>16630.5</v>
      </c>
      <c r="I16632">
        <v>0</v>
      </c>
    </row>
    <row r="16633" spans="1:9">
      <c r="A16633" s="7">
        <v>16631.5</v>
      </c>
      <c r="B16633" s="7">
        <v>0</v>
      </c>
      <c r="C16633" s="7"/>
      <c r="D16633" s="7"/>
      <c r="E16633" s="7"/>
      <c r="H16633">
        <v>16631.5</v>
      </c>
      <c r="I16633">
        <v>0</v>
      </c>
    </row>
    <row r="16634" spans="1:9">
      <c r="A16634" s="7">
        <v>16632.5</v>
      </c>
      <c r="B16634" s="7">
        <v>0</v>
      </c>
      <c r="C16634" s="7"/>
      <c r="D16634" s="7"/>
      <c r="E16634" s="7"/>
      <c r="H16634">
        <v>16632.5</v>
      </c>
      <c r="I16634">
        <v>0</v>
      </c>
    </row>
    <row r="16635" spans="1:9">
      <c r="A16635" s="7">
        <v>16633.5</v>
      </c>
      <c r="B16635" s="7">
        <v>0</v>
      </c>
      <c r="C16635" s="7"/>
      <c r="D16635" s="7"/>
      <c r="E16635" s="7"/>
      <c r="H16635">
        <v>16633.5</v>
      </c>
      <c r="I16635">
        <v>0</v>
      </c>
    </row>
    <row r="16636" spans="1:9">
      <c r="A16636" s="7">
        <v>16634.5</v>
      </c>
      <c r="B16636" s="7">
        <v>0</v>
      </c>
      <c r="C16636" s="7"/>
      <c r="D16636" s="7"/>
      <c r="E16636" s="7"/>
      <c r="H16636">
        <v>16634.5</v>
      </c>
      <c r="I16636">
        <v>0</v>
      </c>
    </row>
    <row r="16637" spans="1:9">
      <c r="A16637" s="7">
        <v>16635.5</v>
      </c>
      <c r="B16637" s="7">
        <v>0</v>
      </c>
      <c r="C16637" s="7"/>
      <c r="D16637" s="7"/>
      <c r="E16637" s="7"/>
      <c r="H16637">
        <v>16635.5</v>
      </c>
      <c r="I16637">
        <v>0</v>
      </c>
    </row>
    <row r="16638" spans="1:9">
      <c r="A16638" s="7">
        <v>16636.5</v>
      </c>
      <c r="B16638" s="7">
        <v>0</v>
      </c>
      <c r="C16638" s="7"/>
      <c r="D16638" s="7"/>
      <c r="E16638" s="7"/>
      <c r="H16638">
        <v>16636.5</v>
      </c>
      <c r="I16638">
        <v>0</v>
      </c>
    </row>
    <row r="16639" spans="1:9">
      <c r="A16639" s="7">
        <v>16637.5</v>
      </c>
      <c r="B16639" s="7">
        <v>0</v>
      </c>
      <c r="C16639" s="7"/>
      <c r="D16639" s="7"/>
      <c r="E16639" s="7"/>
      <c r="H16639">
        <v>16637.5</v>
      </c>
      <c r="I16639">
        <v>0</v>
      </c>
    </row>
    <row r="16640" spans="1:9">
      <c r="A16640" s="7">
        <v>16638.5</v>
      </c>
      <c r="B16640" s="7">
        <v>0</v>
      </c>
      <c r="C16640" s="7"/>
      <c r="D16640" s="7"/>
      <c r="E16640" s="7"/>
      <c r="H16640">
        <v>16638.5</v>
      </c>
      <c r="I16640">
        <v>0</v>
      </c>
    </row>
    <row r="16641" spans="1:9">
      <c r="A16641" s="7">
        <v>16639.5</v>
      </c>
      <c r="B16641" s="7">
        <v>0</v>
      </c>
      <c r="C16641" s="7"/>
      <c r="D16641" s="7"/>
      <c r="E16641" s="7"/>
      <c r="H16641">
        <v>16639.5</v>
      </c>
      <c r="I16641">
        <v>0</v>
      </c>
    </row>
    <row r="16642" spans="1:9">
      <c r="A16642" s="7">
        <v>16640.5</v>
      </c>
      <c r="B16642" s="7">
        <v>0</v>
      </c>
      <c r="C16642" s="7"/>
      <c r="D16642" s="7"/>
      <c r="E16642" s="7"/>
      <c r="H16642">
        <v>16640.5</v>
      </c>
      <c r="I16642">
        <v>0</v>
      </c>
    </row>
    <row r="16643" spans="1:9">
      <c r="A16643" s="7">
        <v>16641.5</v>
      </c>
      <c r="B16643" s="7">
        <v>0</v>
      </c>
      <c r="C16643" s="7"/>
      <c r="D16643" s="7"/>
      <c r="E16643" s="7"/>
      <c r="H16643">
        <v>16641.5</v>
      </c>
      <c r="I16643">
        <v>0</v>
      </c>
    </row>
    <row r="16644" spans="1:9">
      <c r="A16644" s="7">
        <v>16642.5</v>
      </c>
      <c r="B16644" s="7">
        <v>0</v>
      </c>
      <c r="C16644" s="7"/>
      <c r="D16644" s="7"/>
      <c r="E16644" s="7"/>
      <c r="H16644">
        <v>16642.5</v>
      </c>
      <c r="I16644">
        <v>0</v>
      </c>
    </row>
    <row r="16645" spans="1:9">
      <c r="A16645" s="7">
        <v>16643.5</v>
      </c>
      <c r="B16645" s="7">
        <v>0</v>
      </c>
      <c r="C16645" s="7"/>
      <c r="D16645" s="7"/>
      <c r="E16645" s="7"/>
      <c r="H16645">
        <v>16643.5</v>
      </c>
      <c r="I16645">
        <v>0</v>
      </c>
    </row>
    <row r="16646" spans="1:9">
      <c r="A16646" s="7">
        <v>16644.5</v>
      </c>
      <c r="B16646" s="7">
        <v>0</v>
      </c>
      <c r="C16646" s="7"/>
      <c r="D16646" s="7"/>
      <c r="E16646" s="7"/>
      <c r="H16646">
        <v>16644.5</v>
      </c>
      <c r="I16646">
        <v>0</v>
      </c>
    </row>
    <row r="16647" spans="1:9">
      <c r="A16647" s="7">
        <v>16645.5</v>
      </c>
      <c r="B16647" s="7">
        <v>0</v>
      </c>
      <c r="C16647" s="7"/>
      <c r="D16647" s="7"/>
      <c r="E16647" s="7"/>
      <c r="H16647">
        <v>16645.5</v>
      </c>
      <c r="I16647">
        <v>0</v>
      </c>
    </row>
    <row r="16648" spans="1:9">
      <c r="A16648" s="7">
        <v>16646.5</v>
      </c>
      <c r="B16648" s="7">
        <v>0</v>
      </c>
      <c r="C16648" s="7"/>
      <c r="D16648" s="7"/>
      <c r="E16648" s="7"/>
      <c r="H16648">
        <v>16646.5</v>
      </c>
      <c r="I16648">
        <v>0</v>
      </c>
    </row>
    <row r="16649" spans="1:9">
      <c r="A16649" s="7">
        <v>16647.5</v>
      </c>
      <c r="B16649" s="7">
        <v>0</v>
      </c>
      <c r="C16649" s="7"/>
      <c r="D16649" s="7"/>
      <c r="E16649" s="7"/>
      <c r="H16649">
        <v>16647.5</v>
      </c>
      <c r="I16649">
        <v>0</v>
      </c>
    </row>
    <row r="16650" spans="1:9">
      <c r="A16650" s="7">
        <v>16648.5</v>
      </c>
      <c r="B16650" s="7">
        <v>0</v>
      </c>
      <c r="C16650" s="7"/>
      <c r="D16650" s="7"/>
      <c r="E16650" s="7"/>
      <c r="H16650">
        <v>16648.5</v>
      </c>
      <c r="I16650">
        <v>0</v>
      </c>
    </row>
    <row r="16651" spans="1:9">
      <c r="A16651" s="7">
        <v>16649.5</v>
      </c>
      <c r="B16651" s="7">
        <v>0</v>
      </c>
      <c r="C16651" s="7"/>
      <c r="D16651" s="7"/>
      <c r="E16651" s="7"/>
      <c r="H16651">
        <v>16649.5</v>
      </c>
      <c r="I16651">
        <v>0</v>
      </c>
    </row>
    <row r="16652" spans="1:9">
      <c r="A16652" s="7">
        <v>16650.5</v>
      </c>
      <c r="B16652" s="7">
        <v>0</v>
      </c>
      <c r="C16652" s="7"/>
      <c r="D16652" s="7"/>
      <c r="E16652" s="7"/>
      <c r="H16652">
        <v>16650.5</v>
      </c>
      <c r="I16652">
        <v>0</v>
      </c>
    </row>
    <row r="16653" spans="1:9">
      <c r="A16653" s="7">
        <v>16651.5</v>
      </c>
      <c r="B16653" s="7">
        <v>0</v>
      </c>
      <c r="C16653" s="7"/>
      <c r="D16653" s="7"/>
      <c r="E16653" s="7"/>
      <c r="H16653">
        <v>16651.5</v>
      </c>
      <c r="I16653">
        <v>0</v>
      </c>
    </row>
    <row r="16654" spans="1:9">
      <c r="A16654" s="7">
        <v>16652.5</v>
      </c>
      <c r="B16654" s="7">
        <v>0</v>
      </c>
      <c r="C16654" s="7"/>
      <c r="D16654" s="7"/>
      <c r="E16654" s="7"/>
      <c r="H16654">
        <v>16652.5</v>
      </c>
      <c r="I16654">
        <v>0</v>
      </c>
    </row>
    <row r="16655" spans="1:9">
      <c r="A16655" s="7">
        <v>16653.5</v>
      </c>
      <c r="B16655" s="7">
        <v>0</v>
      </c>
      <c r="C16655" s="7"/>
      <c r="D16655" s="7"/>
      <c r="E16655" s="7"/>
      <c r="H16655">
        <v>16653.5</v>
      </c>
      <c r="I16655">
        <v>0</v>
      </c>
    </row>
    <row r="16656" spans="1:9">
      <c r="A16656" s="7">
        <v>16654.5</v>
      </c>
      <c r="B16656" s="7">
        <v>0</v>
      </c>
      <c r="C16656" s="7"/>
      <c r="D16656" s="7"/>
      <c r="E16656" s="7"/>
      <c r="H16656">
        <v>16654.5</v>
      </c>
      <c r="I16656">
        <v>0</v>
      </c>
    </row>
    <row r="16657" spans="1:9">
      <c r="A16657" s="7">
        <v>16655.5</v>
      </c>
      <c r="B16657" s="7">
        <v>0</v>
      </c>
      <c r="C16657" s="7"/>
      <c r="D16657" s="7"/>
      <c r="E16657" s="7"/>
      <c r="H16657">
        <v>16655.5</v>
      </c>
      <c r="I16657">
        <v>0</v>
      </c>
    </row>
    <row r="16658" spans="1:9">
      <c r="A16658" s="7">
        <v>16656.5</v>
      </c>
      <c r="B16658" s="7">
        <v>0</v>
      </c>
      <c r="C16658" s="7"/>
      <c r="D16658" s="7"/>
      <c r="E16658" s="7"/>
      <c r="H16658">
        <v>16656.5</v>
      </c>
      <c r="I16658">
        <v>0</v>
      </c>
    </row>
    <row r="16659" spans="1:9">
      <c r="A16659" s="7">
        <v>16657.5</v>
      </c>
      <c r="B16659" s="7">
        <v>0</v>
      </c>
      <c r="C16659" s="7"/>
      <c r="D16659" s="7"/>
      <c r="E16659" s="7"/>
      <c r="H16659">
        <v>16657.5</v>
      </c>
      <c r="I16659">
        <v>0</v>
      </c>
    </row>
    <row r="16660" spans="1:9">
      <c r="A16660" s="7">
        <v>16658.5</v>
      </c>
      <c r="B16660" s="7">
        <v>0</v>
      </c>
      <c r="C16660" s="7"/>
      <c r="D16660" s="7"/>
      <c r="E16660" s="7"/>
      <c r="H16660">
        <v>16658.5</v>
      </c>
      <c r="I16660">
        <v>0</v>
      </c>
    </row>
    <row r="16661" spans="1:9">
      <c r="A16661" s="7">
        <v>16659.5</v>
      </c>
      <c r="B16661" s="7">
        <v>0</v>
      </c>
      <c r="C16661" s="7"/>
      <c r="D16661" s="7"/>
      <c r="E16661" s="7"/>
      <c r="H16661">
        <v>16659.5</v>
      </c>
      <c r="I16661">
        <v>0</v>
      </c>
    </row>
    <row r="16662" spans="1:9">
      <c r="A16662" s="7">
        <v>16660.5</v>
      </c>
      <c r="B16662" s="7">
        <v>0</v>
      </c>
      <c r="C16662" s="7"/>
      <c r="D16662" s="7"/>
      <c r="E16662" s="7"/>
      <c r="H16662">
        <v>16660.5</v>
      </c>
      <c r="I16662">
        <v>0</v>
      </c>
    </row>
    <row r="16663" spans="1:9">
      <c r="A16663" s="7">
        <v>16661.5</v>
      </c>
      <c r="B16663" s="7">
        <v>0</v>
      </c>
      <c r="C16663" s="7"/>
      <c r="D16663" s="7"/>
      <c r="E16663" s="7"/>
      <c r="H16663">
        <v>16661.5</v>
      </c>
      <c r="I16663">
        <v>0</v>
      </c>
    </row>
    <row r="16664" spans="1:9">
      <c r="A16664" s="7">
        <v>16662.5</v>
      </c>
      <c r="B16664" s="7">
        <v>0</v>
      </c>
      <c r="C16664" s="7"/>
      <c r="D16664" s="7"/>
      <c r="E16664" s="7"/>
      <c r="H16664">
        <v>16662.5</v>
      </c>
      <c r="I16664">
        <v>0</v>
      </c>
    </row>
    <row r="16665" spans="1:9">
      <c r="A16665" s="7">
        <v>16663.5</v>
      </c>
      <c r="B16665" s="7">
        <v>0</v>
      </c>
      <c r="C16665" s="7"/>
      <c r="D16665" s="7"/>
      <c r="E16665" s="7"/>
      <c r="H16665">
        <v>16663.5</v>
      </c>
      <c r="I16665">
        <v>0</v>
      </c>
    </row>
    <row r="16666" spans="1:9">
      <c r="A16666" s="7">
        <v>16664.5</v>
      </c>
      <c r="B16666" s="7">
        <v>0</v>
      </c>
      <c r="C16666" s="7"/>
      <c r="D16666" s="7"/>
      <c r="E16666" s="7"/>
      <c r="H16666">
        <v>16664.5</v>
      </c>
      <c r="I16666">
        <v>0</v>
      </c>
    </row>
    <row r="16667" spans="1:9">
      <c r="A16667" s="7">
        <v>16665.5</v>
      </c>
      <c r="B16667" s="7">
        <v>0</v>
      </c>
      <c r="C16667" s="7"/>
      <c r="D16667" s="7"/>
      <c r="E16667" s="7"/>
      <c r="H16667">
        <v>16665.5</v>
      </c>
      <c r="I16667">
        <v>0</v>
      </c>
    </row>
    <row r="16668" spans="1:9">
      <c r="A16668" s="7">
        <v>16666.5</v>
      </c>
      <c r="B16668" s="7">
        <v>0</v>
      </c>
      <c r="C16668" s="7"/>
      <c r="D16668" s="7"/>
      <c r="E16668" s="7"/>
      <c r="H16668">
        <v>16666.5</v>
      </c>
      <c r="I16668">
        <v>0</v>
      </c>
    </row>
    <row r="16669" spans="1:9">
      <c r="A16669" s="7">
        <v>16667.5</v>
      </c>
      <c r="B16669" s="7">
        <v>0</v>
      </c>
      <c r="C16669" s="7"/>
      <c r="D16669" s="7"/>
      <c r="E16669" s="7"/>
      <c r="H16669">
        <v>16667.5</v>
      </c>
      <c r="I16669">
        <v>0</v>
      </c>
    </row>
    <row r="16670" spans="1:9">
      <c r="A16670" s="7">
        <v>16668.5</v>
      </c>
      <c r="B16670" s="7">
        <v>0</v>
      </c>
      <c r="C16670" s="7"/>
      <c r="D16670" s="7"/>
      <c r="E16670" s="7"/>
      <c r="H16670">
        <v>16668.5</v>
      </c>
      <c r="I16670">
        <v>0</v>
      </c>
    </row>
    <row r="16671" spans="1:9">
      <c r="A16671" s="7">
        <v>16669.5</v>
      </c>
      <c r="B16671" s="7">
        <v>0</v>
      </c>
      <c r="C16671" s="7"/>
      <c r="D16671" s="7"/>
      <c r="E16671" s="7"/>
      <c r="H16671">
        <v>16669.5</v>
      </c>
      <c r="I16671">
        <v>0</v>
      </c>
    </row>
    <row r="16672" spans="1:9">
      <c r="A16672" s="7">
        <v>16670.5</v>
      </c>
      <c r="B16672" s="7">
        <v>0</v>
      </c>
      <c r="C16672" s="7"/>
      <c r="D16672" s="7"/>
      <c r="E16672" s="7"/>
      <c r="H16672">
        <v>16670.5</v>
      </c>
      <c r="I16672">
        <v>0</v>
      </c>
    </row>
    <row r="16673" spans="1:9">
      <c r="A16673" s="7">
        <v>16671.5</v>
      </c>
      <c r="B16673" s="7">
        <v>0</v>
      </c>
      <c r="C16673" s="7"/>
      <c r="D16673" s="7"/>
      <c r="E16673" s="7"/>
      <c r="H16673">
        <v>16671.5</v>
      </c>
      <c r="I16673">
        <v>0</v>
      </c>
    </row>
    <row r="16674" spans="1:9">
      <c r="A16674" s="7">
        <v>16672.5</v>
      </c>
      <c r="B16674" s="7">
        <v>0</v>
      </c>
      <c r="C16674" s="7"/>
      <c r="D16674" s="7"/>
      <c r="E16674" s="7"/>
      <c r="H16674">
        <v>16672.5</v>
      </c>
      <c r="I16674">
        <v>0</v>
      </c>
    </row>
    <row r="16675" spans="1:9">
      <c r="A16675" s="7">
        <v>16673.5</v>
      </c>
      <c r="B16675" s="7">
        <v>0</v>
      </c>
      <c r="C16675" s="7"/>
      <c r="D16675" s="7"/>
      <c r="E16675" s="7"/>
      <c r="H16675">
        <v>16673.5</v>
      </c>
      <c r="I16675">
        <v>0</v>
      </c>
    </row>
    <row r="16676" spans="1:9">
      <c r="A16676" s="7">
        <v>16674.5</v>
      </c>
      <c r="B16676" s="7">
        <v>0</v>
      </c>
      <c r="C16676" s="7"/>
      <c r="D16676" s="7"/>
      <c r="E16676" s="7"/>
      <c r="H16676">
        <v>16674.5</v>
      </c>
      <c r="I16676">
        <v>0</v>
      </c>
    </row>
    <row r="16677" spans="1:9">
      <c r="A16677" s="7">
        <v>16675.5</v>
      </c>
      <c r="B16677" s="7">
        <v>0</v>
      </c>
      <c r="C16677" s="7"/>
      <c r="D16677" s="7"/>
      <c r="E16677" s="7"/>
      <c r="H16677">
        <v>16675.5</v>
      </c>
      <c r="I16677">
        <v>0</v>
      </c>
    </row>
    <row r="16678" spans="1:9">
      <c r="A16678" s="7">
        <v>16676.5</v>
      </c>
      <c r="B16678" s="7">
        <v>0</v>
      </c>
      <c r="C16678" s="7"/>
      <c r="D16678" s="7"/>
      <c r="E16678" s="7"/>
      <c r="H16678">
        <v>16676.5</v>
      </c>
      <c r="I16678">
        <v>0</v>
      </c>
    </row>
    <row r="16679" spans="1:9">
      <c r="A16679" s="7">
        <v>16677.5</v>
      </c>
      <c r="B16679" s="7">
        <v>0</v>
      </c>
      <c r="C16679" s="7"/>
      <c r="D16679" s="7"/>
      <c r="E16679" s="7"/>
      <c r="H16679">
        <v>16677.5</v>
      </c>
      <c r="I16679">
        <v>0</v>
      </c>
    </row>
    <row r="16680" spans="1:9">
      <c r="A16680" s="7">
        <v>16678.5</v>
      </c>
      <c r="B16680" s="7">
        <v>0</v>
      </c>
      <c r="C16680" s="7"/>
      <c r="D16680" s="7"/>
      <c r="E16680" s="7"/>
      <c r="H16680">
        <v>16678.5</v>
      </c>
      <c r="I16680">
        <v>0</v>
      </c>
    </row>
    <row r="16681" spans="1:9">
      <c r="A16681" s="7">
        <v>16679.5</v>
      </c>
      <c r="B16681" s="7">
        <v>0</v>
      </c>
      <c r="C16681" s="7"/>
      <c r="D16681" s="7"/>
      <c r="E16681" s="7"/>
      <c r="H16681">
        <v>16679.5</v>
      </c>
      <c r="I16681">
        <v>0</v>
      </c>
    </row>
    <row r="16682" spans="1:9">
      <c r="A16682" s="7">
        <v>16680.5</v>
      </c>
      <c r="B16682" s="7">
        <v>0</v>
      </c>
      <c r="C16682" s="7"/>
      <c r="D16682" s="7"/>
      <c r="E16682" s="7"/>
      <c r="H16682">
        <v>16680.5</v>
      </c>
      <c r="I16682">
        <v>0</v>
      </c>
    </row>
    <row r="16683" spans="1:9">
      <c r="A16683" s="7">
        <v>16681.5</v>
      </c>
      <c r="B16683" s="7">
        <v>0</v>
      </c>
      <c r="C16683" s="7"/>
      <c r="D16683" s="7"/>
      <c r="E16683" s="7"/>
      <c r="H16683">
        <v>16681.5</v>
      </c>
      <c r="I16683">
        <v>0</v>
      </c>
    </row>
    <row r="16684" spans="1:9">
      <c r="A16684" s="7">
        <v>16682.5</v>
      </c>
      <c r="B16684" s="7">
        <v>0</v>
      </c>
      <c r="C16684" s="7"/>
      <c r="D16684" s="7"/>
      <c r="E16684" s="7"/>
      <c r="H16684">
        <v>16682.5</v>
      </c>
      <c r="I16684">
        <v>0</v>
      </c>
    </row>
    <row r="16685" spans="1:9">
      <c r="A16685" s="7">
        <v>16683.5</v>
      </c>
      <c r="B16685" s="7">
        <v>0</v>
      </c>
      <c r="C16685" s="7"/>
      <c r="D16685" s="7"/>
      <c r="E16685" s="7"/>
      <c r="H16685">
        <v>16683.5</v>
      </c>
      <c r="I16685">
        <v>0</v>
      </c>
    </row>
    <row r="16686" spans="1:9">
      <c r="A16686" s="7">
        <v>16684.5</v>
      </c>
      <c r="B16686" s="7">
        <v>0</v>
      </c>
      <c r="C16686" s="7"/>
      <c r="D16686" s="7"/>
      <c r="E16686" s="7"/>
      <c r="H16686">
        <v>16684.5</v>
      </c>
      <c r="I16686">
        <v>0</v>
      </c>
    </row>
    <row r="16687" spans="1:9">
      <c r="A16687" s="7">
        <v>16685.5</v>
      </c>
      <c r="B16687" s="7">
        <v>0</v>
      </c>
      <c r="C16687" s="7"/>
      <c r="D16687" s="7"/>
      <c r="E16687" s="7"/>
      <c r="H16687">
        <v>16685.5</v>
      </c>
      <c r="I16687">
        <v>0</v>
      </c>
    </row>
    <row r="16688" spans="1:9">
      <c r="A16688" s="7">
        <v>16686.5</v>
      </c>
      <c r="B16688" s="7">
        <v>0</v>
      </c>
      <c r="C16688" s="7"/>
      <c r="D16688" s="7"/>
      <c r="E16688" s="7"/>
      <c r="H16688">
        <v>16686.5</v>
      </c>
      <c r="I16688">
        <v>0</v>
      </c>
    </row>
    <row r="16689" spans="1:9">
      <c r="A16689" s="7">
        <v>16687.5</v>
      </c>
      <c r="B16689" s="7">
        <v>0</v>
      </c>
      <c r="C16689" s="7"/>
      <c r="D16689" s="7"/>
      <c r="E16689" s="7"/>
      <c r="H16689">
        <v>16687.5</v>
      </c>
      <c r="I16689">
        <v>0</v>
      </c>
    </row>
    <row r="16690" spans="1:9">
      <c r="A16690" s="7">
        <v>16688.5</v>
      </c>
      <c r="B16690" s="7">
        <v>0</v>
      </c>
      <c r="C16690" s="7"/>
      <c r="D16690" s="7"/>
      <c r="E16690" s="7"/>
      <c r="H16690">
        <v>16688.5</v>
      </c>
      <c r="I16690">
        <v>0</v>
      </c>
    </row>
    <row r="16691" spans="1:9">
      <c r="A16691" s="7">
        <v>16689.5</v>
      </c>
      <c r="B16691" s="7">
        <v>0</v>
      </c>
      <c r="C16691" s="7"/>
      <c r="D16691" s="7"/>
      <c r="E16691" s="7"/>
      <c r="H16691">
        <v>16689.5</v>
      </c>
      <c r="I16691">
        <v>0</v>
      </c>
    </row>
    <row r="16692" spans="1:9">
      <c r="A16692" s="7">
        <v>16690.5</v>
      </c>
      <c r="B16692" s="7">
        <v>0</v>
      </c>
      <c r="C16692" s="7"/>
      <c r="D16692" s="7"/>
      <c r="E16692" s="7"/>
      <c r="H16692">
        <v>16690.5</v>
      </c>
      <c r="I16692">
        <v>0</v>
      </c>
    </row>
    <row r="16693" spans="1:9">
      <c r="A16693" s="7">
        <v>16691.5</v>
      </c>
      <c r="B16693" s="7">
        <v>0</v>
      </c>
      <c r="C16693" s="7"/>
      <c r="D16693" s="7"/>
      <c r="E16693" s="7"/>
      <c r="H16693">
        <v>16691.5</v>
      </c>
      <c r="I16693">
        <v>0</v>
      </c>
    </row>
    <row r="16694" spans="1:9">
      <c r="A16694" s="7">
        <v>16692.5</v>
      </c>
      <c r="B16694" s="7">
        <v>0</v>
      </c>
      <c r="C16694" s="7"/>
      <c r="D16694" s="7"/>
      <c r="E16694" s="7"/>
      <c r="H16694">
        <v>16692.5</v>
      </c>
      <c r="I16694">
        <v>0</v>
      </c>
    </row>
    <row r="16695" spans="1:9">
      <c r="A16695" s="7">
        <v>16693.5</v>
      </c>
      <c r="B16695" s="7">
        <v>0</v>
      </c>
      <c r="C16695" s="7"/>
      <c r="D16695" s="7"/>
      <c r="E16695" s="7"/>
      <c r="H16695">
        <v>16693.5</v>
      </c>
      <c r="I16695">
        <v>0</v>
      </c>
    </row>
    <row r="16696" spans="1:9">
      <c r="A16696" s="7">
        <v>16694.5</v>
      </c>
      <c r="B16696" s="7">
        <v>0</v>
      </c>
      <c r="C16696" s="7"/>
      <c r="D16696" s="7"/>
      <c r="E16696" s="7"/>
      <c r="H16696">
        <v>16694.5</v>
      </c>
      <c r="I16696">
        <v>0</v>
      </c>
    </row>
    <row r="16697" spans="1:9">
      <c r="A16697" s="7">
        <v>16695.5</v>
      </c>
      <c r="B16697" s="7">
        <v>0</v>
      </c>
      <c r="C16697" s="7"/>
      <c r="D16697" s="7"/>
      <c r="E16697" s="7"/>
      <c r="H16697">
        <v>16695.5</v>
      </c>
      <c r="I16697">
        <v>0</v>
      </c>
    </row>
    <row r="16698" spans="1:9">
      <c r="A16698" s="7">
        <v>16696.5</v>
      </c>
      <c r="B16698" s="7">
        <v>0</v>
      </c>
      <c r="C16698" s="7"/>
      <c r="D16698" s="7"/>
      <c r="E16698" s="7"/>
      <c r="H16698">
        <v>16696.5</v>
      </c>
      <c r="I16698">
        <v>0</v>
      </c>
    </row>
    <row r="16699" spans="1:9">
      <c r="A16699" s="7">
        <v>16697.5</v>
      </c>
      <c r="B16699" s="7">
        <v>0</v>
      </c>
      <c r="C16699" s="7"/>
      <c r="D16699" s="7"/>
      <c r="E16699" s="7"/>
      <c r="H16699">
        <v>16697.5</v>
      </c>
      <c r="I16699">
        <v>0</v>
      </c>
    </row>
    <row r="16700" spans="1:9">
      <c r="A16700" s="7">
        <v>16698.5</v>
      </c>
      <c r="B16700" s="7">
        <v>0</v>
      </c>
      <c r="C16700" s="7"/>
      <c r="D16700" s="7"/>
      <c r="E16700" s="7"/>
      <c r="H16700">
        <v>16698.5</v>
      </c>
      <c r="I16700">
        <v>0</v>
      </c>
    </row>
    <row r="16701" spans="1:9">
      <c r="A16701" s="7">
        <v>16699.5</v>
      </c>
      <c r="B16701" s="7">
        <v>0</v>
      </c>
      <c r="C16701" s="7"/>
      <c r="D16701" s="7"/>
      <c r="E16701" s="7"/>
      <c r="H16701">
        <v>16699.5</v>
      </c>
      <c r="I16701">
        <v>0</v>
      </c>
    </row>
    <row r="16702" spans="1:9">
      <c r="A16702" s="7">
        <v>16700.5</v>
      </c>
      <c r="B16702" s="7">
        <v>0</v>
      </c>
      <c r="C16702" s="7"/>
      <c r="D16702" s="7"/>
      <c r="E16702" s="7"/>
      <c r="H16702">
        <v>16700.5</v>
      </c>
      <c r="I16702">
        <v>0</v>
      </c>
    </row>
    <row r="16703" spans="1:9">
      <c r="A16703" s="7">
        <v>16701.5</v>
      </c>
      <c r="B16703" s="7">
        <v>0</v>
      </c>
      <c r="C16703" s="7"/>
      <c r="D16703" s="7"/>
      <c r="E16703" s="7"/>
      <c r="H16703">
        <v>16701.5</v>
      </c>
      <c r="I16703">
        <v>0</v>
      </c>
    </row>
    <row r="16704" spans="1:9">
      <c r="A16704" s="7">
        <v>16702.5</v>
      </c>
      <c r="B16704" s="7">
        <v>0</v>
      </c>
      <c r="C16704" s="7"/>
      <c r="D16704" s="7"/>
      <c r="E16704" s="7"/>
      <c r="H16704">
        <v>16702.5</v>
      </c>
      <c r="I16704">
        <v>0</v>
      </c>
    </row>
    <row r="16705" spans="1:9">
      <c r="A16705" s="7">
        <v>16703.5</v>
      </c>
      <c r="B16705" s="7">
        <v>0</v>
      </c>
      <c r="C16705" s="7"/>
      <c r="D16705" s="7"/>
      <c r="E16705" s="7"/>
      <c r="H16705">
        <v>16703.5</v>
      </c>
      <c r="I16705">
        <v>0</v>
      </c>
    </row>
    <row r="16706" spans="1:9">
      <c r="A16706" s="7">
        <v>16704.5</v>
      </c>
      <c r="B16706" s="7">
        <v>0</v>
      </c>
      <c r="C16706" s="7"/>
      <c r="D16706" s="7"/>
      <c r="E16706" s="7"/>
      <c r="H16706">
        <v>16704.5</v>
      </c>
      <c r="I16706">
        <v>0</v>
      </c>
    </row>
    <row r="16707" spans="1:9">
      <c r="A16707" s="7">
        <v>16705.5</v>
      </c>
      <c r="B16707" s="7">
        <v>0</v>
      </c>
      <c r="C16707" s="7"/>
      <c r="D16707" s="7"/>
      <c r="E16707" s="7"/>
      <c r="H16707">
        <v>16705.5</v>
      </c>
      <c r="I16707">
        <v>0</v>
      </c>
    </row>
    <row r="16708" spans="1:9">
      <c r="A16708" s="7">
        <v>16706.5</v>
      </c>
      <c r="B16708" s="7">
        <v>0</v>
      </c>
      <c r="C16708" s="7"/>
      <c r="D16708" s="7"/>
      <c r="E16708" s="7"/>
      <c r="H16708">
        <v>16706.5</v>
      </c>
      <c r="I16708">
        <v>0</v>
      </c>
    </row>
    <row r="16709" spans="1:9">
      <c r="A16709" s="7">
        <v>16707.5</v>
      </c>
      <c r="B16709" s="7">
        <v>0</v>
      </c>
      <c r="C16709" s="7"/>
      <c r="D16709" s="7"/>
      <c r="E16709" s="7"/>
      <c r="H16709">
        <v>16707.5</v>
      </c>
      <c r="I16709">
        <v>0</v>
      </c>
    </row>
    <row r="16710" spans="1:9">
      <c r="A16710" s="7">
        <v>16708.5</v>
      </c>
      <c r="B16710" s="7">
        <v>0</v>
      </c>
      <c r="C16710" s="7"/>
      <c r="D16710" s="7"/>
      <c r="E16710" s="7"/>
      <c r="H16710">
        <v>16708.5</v>
      </c>
      <c r="I16710">
        <v>0</v>
      </c>
    </row>
    <row r="16711" spans="1:9">
      <c r="A16711" s="7">
        <v>16709.5</v>
      </c>
      <c r="B16711" s="7">
        <v>0</v>
      </c>
      <c r="C16711" s="7"/>
      <c r="D16711" s="7"/>
      <c r="E16711" s="7"/>
      <c r="H16711">
        <v>16709.5</v>
      </c>
      <c r="I16711">
        <v>0</v>
      </c>
    </row>
    <row r="16712" spans="1:9">
      <c r="A16712" s="7">
        <v>16710.5</v>
      </c>
      <c r="B16712" s="7">
        <v>0</v>
      </c>
      <c r="C16712" s="7"/>
      <c r="D16712" s="7"/>
      <c r="E16712" s="7"/>
      <c r="H16712">
        <v>16710.5</v>
      </c>
      <c r="I16712">
        <v>0</v>
      </c>
    </row>
    <row r="16713" spans="1:9">
      <c r="A16713" s="7">
        <v>16711.5</v>
      </c>
      <c r="B16713" s="7">
        <v>0</v>
      </c>
      <c r="C16713" s="7"/>
      <c r="D16713" s="7"/>
      <c r="E16713" s="7"/>
      <c r="H16713">
        <v>16711.5</v>
      </c>
      <c r="I16713">
        <v>0</v>
      </c>
    </row>
    <row r="16714" spans="1:9">
      <c r="A16714" s="7">
        <v>16712.5</v>
      </c>
      <c r="B16714" s="7">
        <v>0</v>
      </c>
      <c r="C16714" s="7"/>
      <c r="D16714" s="7"/>
      <c r="E16714" s="7"/>
      <c r="H16714">
        <v>16712.5</v>
      </c>
      <c r="I16714">
        <v>0</v>
      </c>
    </row>
    <row r="16715" spans="1:9">
      <c r="A16715" s="7">
        <v>16713.5</v>
      </c>
      <c r="B16715" s="7">
        <v>0</v>
      </c>
      <c r="C16715" s="7"/>
      <c r="D16715" s="7"/>
      <c r="E16715" s="7"/>
      <c r="H16715">
        <v>16713.5</v>
      </c>
      <c r="I16715">
        <v>0</v>
      </c>
    </row>
    <row r="16716" spans="1:9">
      <c r="A16716" s="7">
        <v>16714.5</v>
      </c>
      <c r="B16716" s="7">
        <v>0</v>
      </c>
      <c r="C16716" s="7"/>
      <c r="D16716" s="7"/>
      <c r="E16716" s="7"/>
      <c r="H16716">
        <v>16714.5</v>
      </c>
      <c r="I16716">
        <v>0</v>
      </c>
    </row>
    <row r="16717" spans="1:9">
      <c r="A16717" s="7">
        <v>16715.5</v>
      </c>
      <c r="B16717" s="7">
        <v>0</v>
      </c>
      <c r="C16717" s="7"/>
      <c r="D16717" s="7"/>
      <c r="E16717" s="7"/>
      <c r="H16717">
        <v>16715.5</v>
      </c>
      <c r="I16717">
        <v>0</v>
      </c>
    </row>
    <row r="16718" spans="1:9">
      <c r="A16718" s="7">
        <v>16716.5</v>
      </c>
      <c r="B16718" s="7">
        <v>0</v>
      </c>
      <c r="C16718" s="7"/>
      <c r="D16718" s="7"/>
      <c r="E16718" s="7"/>
      <c r="H16718">
        <v>16716.5</v>
      </c>
      <c r="I16718">
        <v>0</v>
      </c>
    </row>
    <row r="16719" spans="1:9">
      <c r="A16719" s="7">
        <v>16717.5</v>
      </c>
      <c r="B16719" s="7">
        <v>0</v>
      </c>
      <c r="C16719" s="7"/>
      <c r="D16719" s="7"/>
      <c r="E16719" s="7"/>
      <c r="H16719">
        <v>16717.5</v>
      </c>
      <c r="I16719">
        <v>0</v>
      </c>
    </row>
    <row r="16720" spans="1:9">
      <c r="A16720" s="7">
        <v>16718.5</v>
      </c>
      <c r="B16720" s="7">
        <v>0</v>
      </c>
      <c r="C16720" s="7"/>
      <c r="D16720" s="7"/>
      <c r="E16720" s="7"/>
      <c r="H16720">
        <v>16718.5</v>
      </c>
      <c r="I16720">
        <v>0</v>
      </c>
    </row>
    <row r="16721" spans="1:9">
      <c r="A16721" s="7">
        <v>16719.5</v>
      </c>
      <c r="B16721" s="7">
        <v>0</v>
      </c>
      <c r="C16721" s="7"/>
      <c r="D16721" s="7"/>
      <c r="E16721" s="7"/>
      <c r="H16721">
        <v>16719.5</v>
      </c>
      <c r="I16721">
        <v>0</v>
      </c>
    </row>
    <row r="16722" spans="1:9">
      <c r="A16722" s="7">
        <v>16720.5</v>
      </c>
      <c r="B16722" s="7">
        <v>0</v>
      </c>
      <c r="C16722" s="7"/>
      <c r="D16722" s="7"/>
      <c r="E16722" s="7"/>
      <c r="H16722">
        <v>16720.5</v>
      </c>
      <c r="I16722">
        <v>0</v>
      </c>
    </row>
    <row r="16723" spans="1:9">
      <c r="A16723" s="7">
        <v>16721.5</v>
      </c>
      <c r="B16723" s="7">
        <v>0</v>
      </c>
      <c r="C16723" s="7"/>
      <c r="D16723" s="7"/>
      <c r="E16723" s="7"/>
      <c r="H16723">
        <v>16721.5</v>
      </c>
      <c r="I16723">
        <v>0</v>
      </c>
    </row>
    <row r="16724" spans="1:9">
      <c r="A16724" s="7">
        <v>16722.5</v>
      </c>
      <c r="B16724" s="7">
        <v>0</v>
      </c>
      <c r="C16724" s="7"/>
      <c r="D16724" s="7"/>
      <c r="E16724" s="7"/>
      <c r="H16724">
        <v>16722.5</v>
      </c>
      <c r="I16724">
        <v>0</v>
      </c>
    </row>
    <row r="16725" spans="1:9">
      <c r="A16725" s="7">
        <v>16723.5</v>
      </c>
      <c r="B16725" s="7">
        <v>0</v>
      </c>
      <c r="C16725" s="7"/>
      <c r="D16725" s="7"/>
      <c r="E16725" s="7"/>
      <c r="H16725">
        <v>16723.5</v>
      </c>
      <c r="I16725">
        <v>0</v>
      </c>
    </row>
    <row r="16726" spans="1:9">
      <c r="A16726" s="7">
        <v>16724.5</v>
      </c>
      <c r="B16726" s="7">
        <v>0</v>
      </c>
      <c r="C16726" s="7"/>
      <c r="D16726" s="7"/>
      <c r="E16726" s="7"/>
      <c r="H16726">
        <v>16724.5</v>
      </c>
      <c r="I16726">
        <v>0</v>
      </c>
    </row>
    <row r="16727" spans="1:9">
      <c r="A16727" s="7">
        <v>16725.5</v>
      </c>
      <c r="B16727" s="7">
        <v>0</v>
      </c>
      <c r="C16727" s="7"/>
      <c r="D16727" s="7"/>
      <c r="E16727" s="7"/>
      <c r="H16727">
        <v>16725.5</v>
      </c>
      <c r="I16727">
        <v>0</v>
      </c>
    </row>
    <row r="16728" spans="1:9">
      <c r="A16728" s="7">
        <v>16726.5</v>
      </c>
      <c r="B16728" s="7">
        <v>0</v>
      </c>
      <c r="C16728" s="7"/>
      <c r="D16728" s="7"/>
      <c r="E16728" s="7"/>
      <c r="H16728">
        <v>16726.5</v>
      </c>
      <c r="I16728">
        <v>0</v>
      </c>
    </row>
    <row r="16729" spans="1:9">
      <c r="A16729" s="7">
        <v>16727.5</v>
      </c>
      <c r="B16729" s="7">
        <v>0</v>
      </c>
      <c r="C16729" s="7"/>
      <c r="D16729" s="7"/>
      <c r="E16729" s="7"/>
      <c r="H16729">
        <v>16727.5</v>
      </c>
      <c r="I16729">
        <v>0</v>
      </c>
    </row>
    <row r="16730" spans="1:9">
      <c r="A16730" s="7">
        <v>16728.5</v>
      </c>
      <c r="B16730" s="7">
        <v>0</v>
      </c>
      <c r="C16730" s="7"/>
      <c r="D16730" s="7"/>
      <c r="E16730" s="7"/>
      <c r="H16730">
        <v>16728.5</v>
      </c>
      <c r="I16730">
        <v>0</v>
      </c>
    </row>
    <row r="16731" spans="1:9">
      <c r="A16731" s="7">
        <v>16729.5</v>
      </c>
      <c r="B16731" s="7">
        <v>0</v>
      </c>
      <c r="C16731" s="7"/>
      <c r="D16731" s="7"/>
      <c r="E16731" s="7"/>
      <c r="H16731">
        <v>16729.5</v>
      </c>
      <c r="I16731">
        <v>0</v>
      </c>
    </row>
    <row r="16732" spans="1:9">
      <c r="A16732" s="7">
        <v>16730.5</v>
      </c>
      <c r="B16732" s="7">
        <v>0</v>
      </c>
      <c r="C16732" s="7"/>
      <c r="D16732" s="7"/>
      <c r="E16732" s="7"/>
      <c r="H16732">
        <v>16730.5</v>
      </c>
      <c r="I16732">
        <v>0</v>
      </c>
    </row>
    <row r="16733" spans="1:9">
      <c r="A16733" s="7">
        <v>16731.5</v>
      </c>
      <c r="B16733" s="7">
        <v>0</v>
      </c>
      <c r="C16733" s="7"/>
      <c r="D16733" s="7"/>
      <c r="E16733" s="7"/>
      <c r="H16733">
        <v>16731.5</v>
      </c>
      <c r="I16733">
        <v>0</v>
      </c>
    </row>
    <row r="16734" spans="1:9">
      <c r="A16734" s="7">
        <v>16732.5</v>
      </c>
      <c r="B16734" s="7">
        <v>0</v>
      </c>
      <c r="C16734" s="7"/>
      <c r="D16734" s="7"/>
      <c r="E16734" s="7"/>
      <c r="H16734">
        <v>16732.5</v>
      </c>
      <c r="I16734">
        <v>0</v>
      </c>
    </row>
    <row r="16735" spans="1:9">
      <c r="A16735" s="7">
        <v>16733.5</v>
      </c>
      <c r="B16735" s="7">
        <v>0</v>
      </c>
      <c r="C16735" s="7"/>
      <c r="D16735" s="7"/>
      <c r="E16735" s="7"/>
      <c r="H16735">
        <v>16733.5</v>
      </c>
      <c r="I16735">
        <v>0</v>
      </c>
    </row>
    <row r="16736" spans="1:9">
      <c r="A16736" s="7">
        <v>16734.5</v>
      </c>
      <c r="B16736" s="7">
        <v>0</v>
      </c>
      <c r="C16736" s="7"/>
      <c r="D16736" s="7"/>
      <c r="E16736" s="7"/>
      <c r="H16736">
        <v>16734.5</v>
      </c>
      <c r="I16736">
        <v>0</v>
      </c>
    </row>
    <row r="16737" spans="1:9">
      <c r="A16737" s="7">
        <v>16735.5</v>
      </c>
      <c r="B16737" s="7">
        <v>0</v>
      </c>
      <c r="C16737" s="7"/>
      <c r="D16737" s="7"/>
      <c r="E16737" s="7"/>
      <c r="H16737">
        <v>16735.5</v>
      </c>
      <c r="I16737">
        <v>0</v>
      </c>
    </row>
    <row r="16738" spans="1:9">
      <c r="A16738" s="7">
        <v>16736.5</v>
      </c>
      <c r="B16738" s="7">
        <v>0</v>
      </c>
      <c r="C16738" s="7"/>
      <c r="D16738" s="7"/>
      <c r="E16738" s="7"/>
      <c r="H16738">
        <v>16736.5</v>
      </c>
      <c r="I16738">
        <v>0</v>
      </c>
    </row>
    <row r="16739" spans="1:9">
      <c r="A16739" s="7">
        <v>16737.5</v>
      </c>
      <c r="B16739" s="7">
        <v>0</v>
      </c>
      <c r="C16739" s="7"/>
      <c r="D16739" s="7"/>
      <c r="E16739" s="7"/>
      <c r="H16739">
        <v>16737.5</v>
      </c>
      <c r="I16739">
        <v>0</v>
      </c>
    </row>
    <row r="16740" spans="1:9">
      <c r="A16740" s="7">
        <v>16738.5</v>
      </c>
      <c r="B16740" s="7">
        <v>0</v>
      </c>
      <c r="C16740" s="7"/>
      <c r="D16740" s="7"/>
      <c r="E16740" s="7"/>
      <c r="H16740">
        <v>16738.5</v>
      </c>
      <c r="I16740">
        <v>0</v>
      </c>
    </row>
    <row r="16741" spans="1:9">
      <c r="A16741" s="7">
        <v>16739.5</v>
      </c>
      <c r="B16741" s="7">
        <v>0</v>
      </c>
      <c r="C16741" s="7"/>
      <c r="D16741" s="7"/>
      <c r="E16741" s="7"/>
      <c r="H16741">
        <v>16739.5</v>
      </c>
      <c r="I16741">
        <v>0</v>
      </c>
    </row>
    <row r="16742" spans="1:9">
      <c r="A16742" s="7">
        <v>16740.5</v>
      </c>
      <c r="B16742" s="7">
        <v>0</v>
      </c>
      <c r="C16742" s="7"/>
      <c r="D16742" s="7"/>
      <c r="E16742" s="7"/>
      <c r="H16742">
        <v>16740.5</v>
      </c>
      <c r="I16742">
        <v>0</v>
      </c>
    </row>
    <row r="16743" spans="1:9">
      <c r="A16743" s="7">
        <v>16741.5</v>
      </c>
      <c r="B16743" s="7">
        <v>0</v>
      </c>
      <c r="C16743" s="7"/>
      <c r="D16743" s="7"/>
      <c r="E16743" s="7"/>
      <c r="H16743">
        <v>16741.5</v>
      </c>
      <c r="I16743">
        <v>0</v>
      </c>
    </row>
    <row r="16744" spans="1:9">
      <c r="A16744" s="7">
        <v>16742.5</v>
      </c>
      <c r="B16744" s="7">
        <v>0</v>
      </c>
      <c r="C16744" s="7"/>
      <c r="D16744" s="7"/>
      <c r="E16744" s="7"/>
      <c r="H16744">
        <v>16742.5</v>
      </c>
      <c r="I16744">
        <v>0</v>
      </c>
    </row>
    <row r="16745" spans="1:9">
      <c r="A16745" s="7">
        <v>16743.5</v>
      </c>
      <c r="B16745" s="7">
        <v>0</v>
      </c>
      <c r="C16745" s="7"/>
      <c r="D16745" s="7"/>
      <c r="E16745" s="7"/>
      <c r="H16745">
        <v>16743.5</v>
      </c>
      <c r="I16745">
        <v>0</v>
      </c>
    </row>
    <row r="16746" spans="1:9">
      <c r="A16746" s="7">
        <v>16744.5</v>
      </c>
      <c r="B16746" s="7">
        <v>0</v>
      </c>
      <c r="C16746" s="7"/>
      <c r="D16746" s="7"/>
      <c r="E16746" s="7"/>
      <c r="H16746">
        <v>16744.5</v>
      </c>
      <c r="I16746">
        <v>0</v>
      </c>
    </row>
    <row r="16747" spans="1:9">
      <c r="A16747" s="7">
        <v>16745.5</v>
      </c>
      <c r="B16747" s="7">
        <v>0</v>
      </c>
      <c r="C16747" s="7"/>
      <c r="D16747" s="7"/>
      <c r="E16747" s="7"/>
      <c r="H16747">
        <v>16745.5</v>
      </c>
      <c r="I16747">
        <v>0</v>
      </c>
    </row>
    <row r="16748" spans="1:9">
      <c r="A16748" s="7">
        <v>16746.5</v>
      </c>
      <c r="B16748" s="7">
        <v>0</v>
      </c>
      <c r="C16748" s="7"/>
      <c r="D16748" s="7"/>
      <c r="E16748" s="7"/>
      <c r="H16748">
        <v>16746.5</v>
      </c>
      <c r="I16748">
        <v>0</v>
      </c>
    </row>
    <row r="16749" spans="1:9">
      <c r="A16749" s="7">
        <v>16747.5</v>
      </c>
      <c r="B16749" s="7">
        <v>0</v>
      </c>
      <c r="C16749" s="7"/>
      <c r="D16749" s="7"/>
      <c r="E16749" s="7"/>
      <c r="H16749">
        <v>16747.5</v>
      </c>
      <c r="I16749">
        <v>0</v>
      </c>
    </row>
    <row r="16750" spans="1:9">
      <c r="A16750" s="7">
        <v>16748.5</v>
      </c>
      <c r="B16750" s="7">
        <v>0</v>
      </c>
      <c r="C16750" s="7"/>
      <c r="D16750" s="7"/>
      <c r="E16750" s="7"/>
      <c r="H16750">
        <v>16748.5</v>
      </c>
      <c r="I16750">
        <v>0</v>
      </c>
    </row>
    <row r="16751" spans="1:9">
      <c r="A16751" s="7">
        <v>16749.5</v>
      </c>
      <c r="B16751" s="7">
        <v>0</v>
      </c>
      <c r="C16751" s="7"/>
      <c r="D16751" s="7"/>
      <c r="E16751" s="7"/>
      <c r="H16751">
        <v>16749.5</v>
      </c>
      <c r="I16751">
        <v>0</v>
      </c>
    </row>
    <row r="16752" spans="1:9">
      <c r="A16752" s="7">
        <v>16750.5</v>
      </c>
      <c r="B16752" s="7">
        <v>0</v>
      </c>
      <c r="C16752" s="7"/>
      <c r="D16752" s="7"/>
      <c r="E16752" s="7"/>
      <c r="H16752">
        <v>16750.5</v>
      </c>
      <c r="I16752">
        <v>0</v>
      </c>
    </row>
    <row r="16753" spans="1:9">
      <c r="A16753" s="7">
        <v>16751.5</v>
      </c>
      <c r="B16753" s="7">
        <v>0</v>
      </c>
      <c r="C16753" s="7"/>
      <c r="D16753" s="7"/>
      <c r="E16753" s="7"/>
      <c r="H16753">
        <v>16751.5</v>
      </c>
      <c r="I16753">
        <v>0</v>
      </c>
    </row>
    <row r="16754" spans="1:9">
      <c r="A16754" s="7">
        <v>16752.5</v>
      </c>
      <c r="B16754" s="7">
        <v>0</v>
      </c>
      <c r="C16754" s="7"/>
      <c r="D16754" s="7"/>
      <c r="E16754" s="7"/>
      <c r="H16754">
        <v>16752.5</v>
      </c>
      <c r="I16754">
        <v>0</v>
      </c>
    </row>
    <row r="16755" spans="1:9">
      <c r="A16755" s="7">
        <v>16753.5</v>
      </c>
      <c r="B16755" s="7">
        <v>0</v>
      </c>
      <c r="C16755" s="7"/>
      <c r="D16755" s="7"/>
      <c r="E16755" s="7"/>
      <c r="H16755">
        <v>16753.5</v>
      </c>
      <c r="I16755">
        <v>0</v>
      </c>
    </row>
    <row r="16756" spans="1:9">
      <c r="A16756" s="7">
        <v>16754.5</v>
      </c>
      <c r="B16756" s="7">
        <v>0</v>
      </c>
      <c r="C16756" s="7"/>
      <c r="D16756" s="7"/>
      <c r="E16756" s="7"/>
      <c r="H16756">
        <v>16754.5</v>
      </c>
      <c r="I16756">
        <v>0</v>
      </c>
    </row>
    <row r="16757" spans="1:9">
      <c r="A16757" s="7">
        <v>16755.5</v>
      </c>
      <c r="B16757" s="7">
        <v>0</v>
      </c>
      <c r="C16757" s="7"/>
      <c r="D16757" s="7"/>
      <c r="E16757" s="7"/>
      <c r="H16757">
        <v>16755.5</v>
      </c>
      <c r="I16757">
        <v>0</v>
      </c>
    </row>
    <row r="16758" spans="1:9">
      <c r="A16758" s="7">
        <v>16756.5</v>
      </c>
      <c r="B16758" s="7">
        <v>0</v>
      </c>
      <c r="C16758" s="7"/>
      <c r="D16758" s="7"/>
      <c r="E16758" s="7"/>
      <c r="H16758">
        <v>16756.5</v>
      </c>
      <c r="I16758">
        <v>0</v>
      </c>
    </row>
    <row r="16759" spans="1:9">
      <c r="A16759" s="7">
        <v>16757.5</v>
      </c>
      <c r="B16759" s="7">
        <v>0</v>
      </c>
      <c r="C16759" s="7"/>
      <c r="D16759" s="7"/>
      <c r="E16759" s="7"/>
      <c r="H16759">
        <v>16757.5</v>
      </c>
      <c r="I16759">
        <v>0</v>
      </c>
    </row>
    <row r="16760" spans="1:9">
      <c r="A16760" s="7">
        <v>16758.5</v>
      </c>
      <c r="B16760" s="7">
        <v>0</v>
      </c>
      <c r="C16760" s="7"/>
      <c r="D16760" s="7"/>
      <c r="E16760" s="7"/>
      <c r="H16760">
        <v>16758.5</v>
      </c>
      <c r="I16760">
        <v>0</v>
      </c>
    </row>
    <row r="16761" spans="1:9">
      <c r="A16761" s="7">
        <v>16759.5</v>
      </c>
      <c r="B16761" s="7">
        <v>0</v>
      </c>
      <c r="C16761" s="7"/>
      <c r="D16761" s="7"/>
      <c r="E16761" s="7"/>
      <c r="H16761">
        <v>16759.5</v>
      </c>
      <c r="I16761">
        <v>0</v>
      </c>
    </row>
    <row r="16762" spans="1:9">
      <c r="A16762" s="7">
        <v>16760.5</v>
      </c>
      <c r="B16762" s="7">
        <v>0</v>
      </c>
      <c r="C16762" s="7"/>
      <c r="D16762" s="7"/>
      <c r="E16762" s="7"/>
      <c r="H16762">
        <v>16760.5</v>
      </c>
      <c r="I16762">
        <v>0</v>
      </c>
    </row>
    <row r="16763" spans="1:9">
      <c r="A16763" s="7">
        <v>16761.5</v>
      </c>
      <c r="B16763" s="7">
        <v>0</v>
      </c>
      <c r="C16763" s="7"/>
      <c r="D16763" s="7"/>
      <c r="E16763" s="7"/>
      <c r="H16763">
        <v>16761.5</v>
      </c>
      <c r="I16763">
        <v>0</v>
      </c>
    </row>
    <row r="16764" spans="1:9">
      <c r="A16764" s="7">
        <v>16762.5</v>
      </c>
      <c r="B16764" s="7">
        <v>0</v>
      </c>
      <c r="C16764" s="7"/>
      <c r="D16764" s="7"/>
      <c r="E16764" s="7"/>
      <c r="H16764">
        <v>16762.5</v>
      </c>
      <c r="I16764">
        <v>0</v>
      </c>
    </row>
    <row r="16765" spans="1:9">
      <c r="A16765" s="7">
        <v>16763.5</v>
      </c>
      <c r="B16765" s="7">
        <v>0</v>
      </c>
      <c r="C16765" s="7"/>
      <c r="D16765" s="7"/>
      <c r="E16765" s="7"/>
      <c r="H16765">
        <v>16763.5</v>
      </c>
      <c r="I16765">
        <v>0</v>
      </c>
    </row>
    <row r="16766" spans="1:9">
      <c r="A16766" s="7">
        <v>16764.5</v>
      </c>
      <c r="B16766" s="7">
        <v>0</v>
      </c>
      <c r="C16766" s="7"/>
      <c r="D16766" s="7"/>
      <c r="E16766" s="7"/>
      <c r="H16766">
        <v>16764.5</v>
      </c>
      <c r="I16766">
        <v>0</v>
      </c>
    </row>
    <row r="16767" spans="1:9">
      <c r="A16767" s="7">
        <v>16765.5</v>
      </c>
      <c r="B16767" s="7">
        <v>0</v>
      </c>
      <c r="C16767" s="7"/>
      <c r="D16767" s="7"/>
      <c r="E16767" s="7"/>
      <c r="H16767">
        <v>16765.5</v>
      </c>
      <c r="I16767">
        <v>0</v>
      </c>
    </row>
    <row r="16768" spans="1:9">
      <c r="A16768" s="7">
        <v>16766.5</v>
      </c>
      <c r="B16768" s="7">
        <v>0</v>
      </c>
      <c r="C16768" s="7"/>
      <c r="D16768" s="7"/>
      <c r="E16768" s="7"/>
      <c r="H16768">
        <v>16766.5</v>
      </c>
      <c r="I16768">
        <v>0</v>
      </c>
    </row>
    <row r="16769" spans="1:9">
      <c r="A16769" s="7">
        <v>16767.5</v>
      </c>
      <c r="B16769" s="7">
        <v>0</v>
      </c>
      <c r="C16769" s="7"/>
      <c r="D16769" s="7"/>
      <c r="E16769" s="7"/>
      <c r="H16769">
        <v>16767.5</v>
      </c>
      <c r="I16769">
        <v>0</v>
      </c>
    </row>
    <row r="16770" spans="1:9">
      <c r="A16770" s="7">
        <v>16768.5</v>
      </c>
      <c r="B16770" s="7">
        <v>0</v>
      </c>
      <c r="C16770" s="7"/>
      <c r="D16770" s="7"/>
      <c r="E16770" s="7"/>
      <c r="H16770">
        <v>16768.5</v>
      </c>
      <c r="I16770">
        <v>0</v>
      </c>
    </row>
    <row r="16771" spans="1:9">
      <c r="A16771" s="7">
        <v>16769.5</v>
      </c>
      <c r="B16771" s="7">
        <v>0</v>
      </c>
      <c r="C16771" s="7"/>
      <c r="D16771" s="7"/>
      <c r="E16771" s="7"/>
      <c r="H16771">
        <v>16769.5</v>
      </c>
      <c r="I16771">
        <v>0</v>
      </c>
    </row>
    <row r="16772" spans="1:9">
      <c r="A16772" s="7">
        <v>16770.5</v>
      </c>
      <c r="B16772" s="7">
        <v>0</v>
      </c>
      <c r="C16772" s="7"/>
      <c r="D16772" s="7"/>
      <c r="E16772" s="7"/>
      <c r="H16772">
        <v>16770.5</v>
      </c>
      <c r="I16772">
        <v>0</v>
      </c>
    </row>
    <row r="16773" spans="1:9">
      <c r="A16773" s="7">
        <v>16771.5</v>
      </c>
      <c r="B16773" s="7">
        <v>0</v>
      </c>
      <c r="C16773" s="7"/>
      <c r="D16773" s="7"/>
      <c r="E16773" s="7"/>
      <c r="H16773">
        <v>16771.5</v>
      </c>
      <c r="I16773">
        <v>0</v>
      </c>
    </row>
    <row r="16774" spans="1:9">
      <c r="A16774" s="7">
        <v>16772.5</v>
      </c>
      <c r="B16774" s="7">
        <v>0</v>
      </c>
      <c r="C16774" s="7"/>
      <c r="D16774" s="7"/>
      <c r="E16774" s="7"/>
      <c r="H16774">
        <v>16772.5</v>
      </c>
      <c r="I16774">
        <v>0</v>
      </c>
    </row>
    <row r="16775" spans="1:9">
      <c r="A16775" s="7">
        <v>16773.5</v>
      </c>
      <c r="B16775" s="7">
        <v>0</v>
      </c>
      <c r="C16775" s="7"/>
      <c r="D16775" s="7"/>
      <c r="E16775" s="7"/>
      <c r="H16775">
        <v>16773.5</v>
      </c>
      <c r="I16775">
        <v>0</v>
      </c>
    </row>
    <row r="16776" spans="1:9">
      <c r="A16776" s="7">
        <v>16774.5</v>
      </c>
      <c r="B16776" s="7">
        <v>0</v>
      </c>
      <c r="C16776" s="7"/>
      <c r="D16776" s="7"/>
      <c r="E16776" s="7"/>
      <c r="H16776">
        <v>16774.5</v>
      </c>
      <c r="I16776">
        <v>0</v>
      </c>
    </row>
    <row r="16777" spans="1:9">
      <c r="A16777" s="7">
        <v>16775.5</v>
      </c>
      <c r="B16777" s="7">
        <v>0</v>
      </c>
      <c r="C16777" s="7"/>
      <c r="D16777" s="7"/>
      <c r="E16777" s="7"/>
      <c r="H16777">
        <v>16775.5</v>
      </c>
      <c r="I16777">
        <v>0</v>
      </c>
    </row>
    <row r="16778" spans="1:9">
      <c r="A16778" s="7">
        <v>16776.5</v>
      </c>
      <c r="B16778" s="7">
        <v>0</v>
      </c>
      <c r="C16778" s="7"/>
      <c r="D16778" s="7"/>
      <c r="E16778" s="7"/>
      <c r="H16778">
        <v>16776.5</v>
      </c>
      <c r="I16778">
        <v>0</v>
      </c>
    </row>
    <row r="16779" spans="1:9">
      <c r="A16779" s="7">
        <v>16777.5</v>
      </c>
      <c r="B16779" s="7">
        <v>0</v>
      </c>
      <c r="C16779" s="7"/>
      <c r="D16779" s="7"/>
      <c r="E16779" s="7"/>
      <c r="H16779">
        <v>16777.5</v>
      </c>
      <c r="I16779">
        <v>0</v>
      </c>
    </row>
    <row r="16780" spans="1:9">
      <c r="A16780" s="7">
        <v>16778.5</v>
      </c>
      <c r="B16780" s="7">
        <v>0</v>
      </c>
      <c r="C16780" s="7"/>
      <c r="D16780" s="7"/>
      <c r="E16780" s="7"/>
      <c r="H16780">
        <v>16778.5</v>
      </c>
      <c r="I16780">
        <v>0</v>
      </c>
    </row>
    <row r="16781" spans="1:9">
      <c r="A16781" s="7">
        <v>16779.5</v>
      </c>
      <c r="B16781" s="7">
        <v>0</v>
      </c>
      <c r="C16781" s="7"/>
      <c r="D16781" s="7"/>
      <c r="E16781" s="7"/>
      <c r="H16781">
        <v>16779.5</v>
      </c>
      <c r="I16781">
        <v>0</v>
      </c>
    </row>
    <row r="16782" spans="1:9">
      <c r="A16782" s="7">
        <v>16780.5</v>
      </c>
      <c r="B16782" s="7">
        <v>0</v>
      </c>
      <c r="C16782" s="7"/>
      <c r="D16782" s="7"/>
      <c r="E16782" s="7"/>
      <c r="H16782">
        <v>16780.5</v>
      </c>
      <c r="I16782">
        <v>0</v>
      </c>
    </row>
    <row r="16783" spans="1:9">
      <c r="A16783" s="7">
        <v>16781.5</v>
      </c>
      <c r="B16783" s="7">
        <v>0</v>
      </c>
      <c r="C16783" s="7"/>
      <c r="D16783" s="7"/>
      <c r="E16783" s="7"/>
      <c r="H16783">
        <v>16781.5</v>
      </c>
      <c r="I16783">
        <v>0</v>
      </c>
    </row>
    <row r="16784" spans="1:9">
      <c r="A16784" s="7">
        <v>16782.5</v>
      </c>
      <c r="B16784" s="7">
        <v>0</v>
      </c>
      <c r="C16784" s="7"/>
      <c r="D16784" s="7"/>
      <c r="E16784" s="7"/>
      <c r="H16784">
        <v>16782.5</v>
      </c>
      <c r="I16784">
        <v>0</v>
      </c>
    </row>
    <row r="16785" spans="1:9">
      <c r="A16785" s="7">
        <v>16783.5</v>
      </c>
      <c r="B16785" s="7">
        <v>0</v>
      </c>
      <c r="C16785" s="7"/>
      <c r="D16785" s="7"/>
      <c r="E16785" s="7"/>
      <c r="H16785">
        <v>16783.5</v>
      </c>
      <c r="I16785">
        <v>0</v>
      </c>
    </row>
    <row r="16786" spans="1:9">
      <c r="A16786" s="7">
        <v>16784.5</v>
      </c>
      <c r="B16786" s="7">
        <v>0</v>
      </c>
      <c r="C16786" s="7"/>
      <c r="D16786" s="7"/>
      <c r="E16786" s="7"/>
      <c r="H16786">
        <v>16784.5</v>
      </c>
      <c r="I16786">
        <v>0</v>
      </c>
    </row>
    <row r="16787" spans="1:9">
      <c r="A16787" s="7">
        <v>16785.5</v>
      </c>
      <c r="B16787" s="7">
        <v>0</v>
      </c>
      <c r="C16787" s="7"/>
      <c r="D16787" s="7"/>
      <c r="E16787" s="7"/>
      <c r="H16787">
        <v>16785.5</v>
      </c>
      <c r="I16787">
        <v>0</v>
      </c>
    </row>
    <row r="16788" spans="1:9">
      <c r="A16788" s="7">
        <v>16786.5</v>
      </c>
      <c r="B16788" s="7">
        <v>0</v>
      </c>
      <c r="C16788" s="7"/>
      <c r="D16788" s="7"/>
      <c r="E16788" s="7"/>
      <c r="H16788">
        <v>16786.5</v>
      </c>
      <c r="I16788">
        <v>0</v>
      </c>
    </row>
    <row r="16789" spans="1:9">
      <c r="A16789" s="7">
        <v>16787.5</v>
      </c>
      <c r="B16789" s="7">
        <v>0</v>
      </c>
      <c r="C16789" s="7"/>
      <c r="D16789" s="7"/>
      <c r="E16789" s="7"/>
      <c r="H16789">
        <v>16787.5</v>
      </c>
      <c r="I16789">
        <v>0</v>
      </c>
    </row>
    <row r="16790" spans="1:9">
      <c r="A16790" s="7">
        <v>16788.5</v>
      </c>
      <c r="B16790" s="7">
        <v>0</v>
      </c>
      <c r="C16790" s="7"/>
      <c r="D16790" s="7"/>
      <c r="E16790" s="7"/>
      <c r="H16790">
        <v>16788.5</v>
      </c>
      <c r="I16790">
        <v>0</v>
      </c>
    </row>
    <row r="16791" spans="1:9">
      <c r="A16791" s="7">
        <v>16789.5</v>
      </c>
      <c r="B16791" s="7">
        <v>0</v>
      </c>
      <c r="C16791" s="7"/>
      <c r="D16791" s="7"/>
      <c r="E16791" s="7"/>
      <c r="H16791">
        <v>16789.5</v>
      </c>
      <c r="I16791">
        <v>0</v>
      </c>
    </row>
    <row r="16792" spans="1:9">
      <c r="A16792" s="7">
        <v>16790.5</v>
      </c>
      <c r="B16792" s="7">
        <v>0</v>
      </c>
      <c r="C16792" s="7"/>
      <c r="D16792" s="7"/>
      <c r="E16792" s="7"/>
      <c r="H16792">
        <v>16790.5</v>
      </c>
      <c r="I16792">
        <v>0</v>
      </c>
    </row>
    <row r="16793" spans="1:9">
      <c r="A16793" s="7">
        <v>16791.5</v>
      </c>
      <c r="B16793" s="7">
        <v>0</v>
      </c>
      <c r="C16793" s="7"/>
      <c r="D16793" s="7"/>
      <c r="E16793" s="7"/>
      <c r="H16793">
        <v>16791.5</v>
      </c>
      <c r="I16793">
        <v>0</v>
      </c>
    </row>
    <row r="16794" spans="1:9">
      <c r="A16794" s="7">
        <v>16792.5</v>
      </c>
      <c r="B16794" s="7">
        <v>0</v>
      </c>
      <c r="C16794" s="7"/>
      <c r="D16794" s="7"/>
      <c r="E16794" s="7"/>
      <c r="H16794">
        <v>16792.5</v>
      </c>
      <c r="I16794">
        <v>0</v>
      </c>
    </row>
    <row r="16795" spans="1:9">
      <c r="A16795" s="7">
        <v>16793.5</v>
      </c>
      <c r="B16795" s="7">
        <v>0</v>
      </c>
      <c r="C16795" s="7"/>
      <c r="D16795" s="7"/>
      <c r="E16795" s="7"/>
      <c r="H16795">
        <v>16793.5</v>
      </c>
      <c r="I16795">
        <v>0</v>
      </c>
    </row>
    <row r="16796" spans="1:9">
      <c r="A16796" s="7">
        <v>16794.5</v>
      </c>
      <c r="B16796" s="7">
        <v>0</v>
      </c>
      <c r="C16796" s="7"/>
      <c r="D16796" s="7"/>
      <c r="E16796" s="7"/>
      <c r="H16796">
        <v>16794.5</v>
      </c>
      <c r="I16796">
        <v>0</v>
      </c>
    </row>
    <row r="16797" spans="1:9">
      <c r="A16797" s="7">
        <v>16795.5</v>
      </c>
      <c r="B16797" s="7">
        <v>0</v>
      </c>
      <c r="C16797" s="7"/>
      <c r="D16797" s="7"/>
      <c r="E16797" s="7"/>
      <c r="H16797">
        <v>16795.5</v>
      </c>
      <c r="I16797">
        <v>0</v>
      </c>
    </row>
    <row r="16798" spans="1:9">
      <c r="A16798" s="7">
        <v>16796.5</v>
      </c>
      <c r="B16798" s="7">
        <v>0</v>
      </c>
      <c r="C16798" s="7"/>
      <c r="D16798" s="7"/>
      <c r="E16798" s="7"/>
      <c r="H16798">
        <v>16796.5</v>
      </c>
      <c r="I16798">
        <v>0</v>
      </c>
    </row>
    <row r="16799" spans="1:9">
      <c r="A16799" s="7">
        <v>16797.5</v>
      </c>
      <c r="B16799" s="7">
        <v>0</v>
      </c>
      <c r="C16799" s="7"/>
      <c r="D16799" s="7"/>
      <c r="E16799" s="7"/>
      <c r="H16799">
        <v>16797.5</v>
      </c>
      <c r="I16799">
        <v>0</v>
      </c>
    </row>
    <row r="16800" spans="1:9">
      <c r="A16800" s="7">
        <v>16798.5</v>
      </c>
      <c r="B16800" s="7">
        <v>0</v>
      </c>
      <c r="C16800" s="7"/>
      <c r="D16800" s="7"/>
      <c r="E16800" s="7"/>
      <c r="H16800">
        <v>16798.5</v>
      </c>
      <c r="I16800">
        <v>0</v>
      </c>
    </row>
    <row r="16801" spans="1:9">
      <c r="A16801" s="7">
        <v>16799.5</v>
      </c>
      <c r="B16801" s="7">
        <v>0</v>
      </c>
      <c r="C16801" s="7"/>
      <c r="D16801" s="7"/>
      <c r="E16801" s="7"/>
      <c r="H16801">
        <v>16799.5</v>
      </c>
      <c r="I16801">
        <v>0</v>
      </c>
    </row>
    <row r="16802" spans="1:9">
      <c r="A16802" s="7">
        <v>16800.5</v>
      </c>
      <c r="B16802" s="7">
        <v>0</v>
      </c>
      <c r="C16802" s="7"/>
      <c r="D16802" s="7"/>
      <c r="E16802" s="7"/>
      <c r="H16802">
        <v>16800.5</v>
      </c>
      <c r="I16802">
        <v>0</v>
      </c>
    </row>
    <row r="16803" spans="1:9">
      <c r="A16803" s="7">
        <v>16801.5</v>
      </c>
      <c r="B16803" s="7">
        <v>0</v>
      </c>
      <c r="C16803" s="7"/>
      <c r="D16803" s="7"/>
      <c r="E16803" s="7"/>
      <c r="H16803">
        <v>16801.5</v>
      </c>
      <c r="I16803">
        <v>0</v>
      </c>
    </row>
    <row r="16804" spans="1:9">
      <c r="A16804" s="7">
        <v>16802.5</v>
      </c>
      <c r="B16804" s="7">
        <v>0</v>
      </c>
      <c r="C16804" s="7"/>
      <c r="D16804" s="7"/>
      <c r="E16804" s="7"/>
      <c r="H16804">
        <v>16802.5</v>
      </c>
      <c r="I16804">
        <v>0</v>
      </c>
    </row>
    <row r="16805" spans="1:9">
      <c r="A16805" s="7">
        <v>16803.5</v>
      </c>
      <c r="B16805" s="7">
        <v>0</v>
      </c>
      <c r="C16805" s="7"/>
      <c r="D16805" s="7"/>
      <c r="E16805" s="7"/>
      <c r="H16805">
        <v>16803.5</v>
      </c>
      <c r="I16805">
        <v>0</v>
      </c>
    </row>
    <row r="16806" spans="1:9">
      <c r="A16806" s="7">
        <v>16804.5</v>
      </c>
      <c r="B16806" s="7">
        <v>0</v>
      </c>
      <c r="C16806" s="7"/>
      <c r="D16806" s="7"/>
      <c r="E16806" s="7"/>
      <c r="H16806">
        <v>16804.5</v>
      </c>
      <c r="I16806">
        <v>0</v>
      </c>
    </row>
    <row r="16807" spans="1:9">
      <c r="A16807" s="7">
        <v>16805.5</v>
      </c>
      <c r="B16807" s="7">
        <v>0</v>
      </c>
      <c r="C16807" s="7"/>
      <c r="D16807" s="7"/>
      <c r="E16807" s="7"/>
      <c r="H16807">
        <v>16805.5</v>
      </c>
      <c r="I16807">
        <v>0</v>
      </c>
    </row>
    <row r="16808" spans="1:9">
      <c r="A16808" s="7">
        <v>16806.5</v>
      </c>
      <c r="B16808" s="7">
        <v>0</v>
      </c>
      <c r="C16808" s="7"/>
      <c r="D16808" s="7"/>
      <c r="E16808" s="7"/>
      <c r="H16808">
        <v>16806.5</v>
      </c>
      <c r="I16808">
        <v>0</v>
      </c>
    </row>
    <row r="16809" spans="1:9">
      <c r="A16809" s="7">
        <v>16807.5</v>
      </c>
      <c r="B16809" s="7">
        <v>0</v>
      </c>
      <c r="C16809" s="7"/>
      <c r="D16809" s="7"/>
      <c r="E16809" s="7"/>
      <c r="H16809">
        <v>16807.5</v>
      </c>
      <c r="I16809">
        <v>0</v>
      </c>
    </row>
    <row r="16810" spans="1:9">
      <c r="A16810" s="7">
        <v>16808.5</v>
      </c>
      <c r="B16810" s="7">
        <v>0</v>
      </c>
      <c r="C16810" s="7"/>
      <c r="D16810" s="7"/>
      <c r="E16810" s="7"/>
      <c r="H16810">
        <v>16808.5</v>
      </c>
      <c r="I16810">
        <v>0</v>
      </c>
    </row>
    <row r="16811" spans="1:9">
      <c r="A16811" s="7">
        <v>16809.5</v>
      </c>
      <c r="B16811" s="7">
        <v>0</v>
      </c>
      <c r="C16811" s="7"/>
      <c r="D16811" s="7"/>
      <c r="E16811" s="7"/>
      <c r="H16811">
        <v>16809.5</v>
      </c>
      <c r="I16811">
        <v>0</v>
      </c>
    </row>
    <row r="16812" spans="1:9">
      <c r="A16812" s="7">
        <v>16810.5</v>
      </c>
      <c r="B16812" s="7">
        <v>0</v>
      </c>
      <c r="C16812" s="7"/>
      <c r="D16812" s="7"/>
      <c r="E16812" s="7"/>
      <c r="H16812">
        <v>16810.5</v>
      </c>
      <c r="I16812">
        <v>0</v>
      </c>
    </row>
    <row r="16813" spans="1:9">
      <c r="A16813" s="7">
        <v>16811.5</v>
      </c>
      <c r="B16813" s="7">
        <v>0</v>
      </c>
      <c r="C16813" s="7"/>
      <c r="D16813" s="7"/>
      <c r="E16813" s="7"/>
      <c r="H16813">
        <v>16811.5</v>
      </c>
      <c r="I16813">
        <v>0</v>
      </c>
    </row>
    <row r="16814" spans="1:9">
      <c r="A16814" s="7">
        <v>16812.5</v>
      </c>
      <c r="B16814" s="7">
        <v>0</v>
      </c>
      <c r="C16814" s="7"/>
      <c r="D16814" s="7"/>
      <c r="E16814" s="7"/>
      <c r="H16814">
        <v>16812.5</v>
      </c>
      <c r="I16814">
        <v>0</v>
      </c>
    </row>
    <row r="16815" spans="1:9">
      <c r="A16815" s="7">
        <v>16813.5</v>
      </c>
      <c r="B16815" s="7">
        <v>0</v>
      </c>
      <c r="C16815" s="7"/>
      <c r="D16815" s="7"/>
      <c r="E16815" s="7"/>
      <c r="H16815">
        <v>16813.5</v>
      </c>
      <c r="I16815">
        <v>0</v>
      </c>
    </row>
    <row r="16816" spans="1:9">
      <c r="A16816" s="7">
        <v>16814.5</v>
      </c>
      <c r="B16816" s="7">
        <v>0</v>
      </c>
      <c r="C16816" s="7"/>
      <c r="D16816" s="7"/>
      <c r="E16816" s="7"/>
      <c r="H16816">
        <v>16814.5</v>
      </c>
      <c r="I16816">
        <v>0</v>
      </c>
    </row>
    <row r="16817" spans="1:9">
      <c r="A16817" s="7">
        <v>16815.5</v>
      </c>
      <c r="B16817" s="7">
        <v>0</v>
      </c>
      <c r="C16817" s="7"/>
      <c r="D16817" s="7"/>
      <c r="E16817" s="7"/>
      <c r="H16817">
        <v>16815.5</v>
      </c>
      <c r="I16817">
        <v>0</v>
      </c>
    </row>
    <row r="16818" spans="1:9">
      <c r="A16818" s="7">
        <v>16816.5</v>
      </c>
      <c r="B16818" s="7">
        <v>0</v>
      </c>
      <c r="C16818" s="7"/>
      <c r="D16818" s="7"/>
      <c r="E16818" s="7"/>
      <c r="H16818">
        <v>16816.5</v>
      </c>
      <c r="I16818">
        <v>0</v>
      </c>
    </row>
    <row r="16819" spans="1:9">
      <c r="A16819" s="7">
        <v>16817.5</v>
      </c>
      <c r="B16819" s="7">
        <v>0</v>
      </c>
      <c r="C16819" s="7"/>
      <c r="D16819" s="7"/>
      <c r="E16819" s="7"/>
      <c r="H16819">
        <v>16817.5</v>
      </c>
      <c r="I16819">
        <v>0</v>
      </c>
    </row>
    <row r="16820" spans="1:9">
      <c r="A16820" s="7">
        <v>16818.5</v>
      </c>
      <c r="B16820" s="7">
        <v>0</v>
      </c>
      <c r="C16820" s="7"/>
      <c r="D16820" s="7"/>
      <c r="E16820" s="7"/>
      <c r="H16820">
        <v>16818.5</v>
      </c>
      <c r="I16820">
        <v>0</v>
      </c>
    </row>
    <row r="16821" spans="1:9">
      <c r="A16821" s="7">
        <v>16819.5</v>
      </c>
      <c r="B16821" s="7">
        <v>0</v>
      </c>
      <c r="C16821" s="7"/>
      <c r="D16821" s="7"/>
      <c r="E16821" s="7"/>
      <c r="H16821">
        <v>16819.5</v>
      </c>
      <c r="I16821">
        <v>0</v>
      </c>
    </row>
    <row r="16822" spans="1:9">
      <c r="A16822" s="7">
        <v>16820.5</v>
      </c>
      <c r="B16822" s="7">
        <v>0</v>
      </c>
      <c r="C16822" s="7"/>
      <c r="D16822" s="7"/>
      <c r="E16822" s="7"/>
      <c r="H16822">
        <v>16820.5</v>
      </c>
      <c r="I16822">
        <v>0</v>
      </c>
    </row>
    <row r="16823" spans="1:9">
      <c r="A16823" s="7">
        <v>16821.5</v>
      </c>
      <c r="B16823" s="7">
        <v>0</v>
      </c>
      <c r="C16823" s="7"/>
      <c r="D16823" s="7"/>
      <c r="E16823" s="7"/>
      <c r="H16823">
        <v>16821.5</v>
      </c>
      <c r="I16823">
        <v>0</v>
      </c>
    </row>
    <row r="16824" spans="1:9">
      <c r="A16824" s="7">
        <v>16822.5</v>
      </c>
      <c r="B16824" s="7">
        <v>0</v>
      </c>
      <c r="C16824" s="7"/>
      <c r="D16824" s="7"/>
      <c r="E16824" s="7"/>
      <c r="H16824">
        <v>16822.5</v>
      </c>
      <c r="I16824">
        <v>0</v>
      </c>
    </row>
    <row r="16825" spans="1:9">
      <c r="A16825" s="7">
        <v>16823.5</v>
      </c>
      <c r="B16825" s="7">
        <v>0</v>
      </c>
      <c r="C16825" s="7"/>
      <c r="D16825" s="7"/>
      <c r="E16825" s="7"/>
      <c r="H16825">
        <v>16823.5</v>
      </c>
      <c r="I16825">
        <v>0</v>
      </c>
    </row>
    <row r="16826" spans="1:9">
      <c r="A16826" s="7">
        <v>16824.5</v>
      </c>
      <c r="B16826" s="7">
        <v>0</v>
      </c>
      <c r="C16826" s="7"/>
      <c r="D16826" s="7"/>
      <c r="E16826" s="7"/>
      <c r="H16826">
        <v>16824.5</v>
      </c>
      <c r="I16826">
        <v>0</v>
      </c>
    </row>
    <row r="16827" spans="1:9">
      <c r="A16827" s="7">
        <v>16825.5</v>
      </c>
      <c r="B16827" s="7">
        <v>0</v>
      </c>
      <c r="C16827" s="7"/>
      <c r="D16827" s="7"/>
      <c r="E16827" s="7"/>
      <c r="H16827">
        <v>16825.5</v>
      </c>
      <c r="I16827">
        <v>0</v>
      </c>
    </row>
    <row r="16828" spans="1:9">
      <c r="A16828" s="7">
        <v>16826.5</v>
      </c>
      <c r="B16828" s="7">
        <v>0</v>
      </c>
      <c r="C16828" s="7"/>
      <c r="D16828" s="7"/>
      <c r="E16828" s="7"/>
      <c r="H16828">
        <v>16826.5</v>
      </c>
      <c r="I16828">
        <v>0</v>
      </c>
    </row>
    <row r="16829" spans="1:9">
      <c r="A16829" s="7">
        <v>16827.5</v>
      </c>
      <c r="B16829" s="7">
        <v>0</v>
      </c>
      <c r="C16829" s="7"/>
      <c r="D16829" s="7"/>
      <c r="E16829" s="7"/>
      <c r="H16829">
        <v>16827.5</v>
      </c>
      <c r="I16829">
        <v>0</v>
      </c>
    </row>
    <row r="16830" spans="1:9">
      <c r="A16830" s="7">
        <v>16828.5</v>
      </c>
      <c r="B16830" s="7">
        <v>0</v>
      </c>
      <c r="C16830" s="7"/>
      <c r="D16830" s="7"/>
      <c r="E16830" s="7"/>
      <c r="H16830">
        <v>16828.5</v>
      </c>
      <c r="I16830">
        <v>0</v>
      </c>
    </row>
    <row r="16831" spans="1:9">
      <c r="A16831" s="7">
        <v>16829.5</v>
      </c>
      <c r="B16831" s="7">
        <v>0</v>
      </c>
      <c r="C16831" s="7"/>
      <c r="D16831" s="7"/>
      <c r="E16831" s="7"/>
      <c r="H16831">
        <v>16829.5</v>
      </c>
      <c r="I16831">
        <v>0</v>
      </c>
    </row>
    <row r="16832" spans="1:9">
      <c r="A16832" s="7">
        <v>16830.5</v>
      </c>
      <c r="B16832" s="7">
        <v>0</v>
      </c>
      <c r="C16832" s="7"/>
      <c r="D16832" s="7"/>
      <c r="E16832" s="7"/>
      <c r="H16832">
        <v>16830.5</v>
      </c>
      <c r="I16832">
        <v>0</v>
      </c>
    </row>
    <row r="16833" spans="1:9">
      <c r="A16833" s="7">
        <v>16831.5</v>
      </c>
      <c r="B16833" s="7">
        <v>0</v>
      </c>
      <c r="C16833" s="7"/>
      <c r="D16833" s="7"/>
      <c r="E16833" s="7"/>
      <c r="H16833">
        <v>16831.5</v>
      </c>
      <c r="I16833">
        <v>0</v>
      </c>
    </row>
    <row r="16834" spans="1:9">
      <c r="A16834" s="7">
        <v>16832.5</v>
      </c>
      <c r="B16834" s="7">
        <v>0</v>
      </c>
      <c r="C16834" s="7"/>
      <c r="D16834" s="7"/>
      <c r="E16834" s="7"/>
      <c r="H16834">
        <v>16832.5</v>
      </c>
      <c r="I16834">
        <v>0</v>
      </c>
    </row>
    <row r="16835" spans="1:9">
      <c r="A16835" s="7">
        <v>16833.5</v>
      </c>
      <c r="B16835" s="7">
        <v>0</v>
      </c>
      <c r="C16835" s="7"/>
      <c r="D16835" s="7"/>
      <c r="E16835" s="7"/>
      <c r="H16835">
        <v>16833.5</v>
      </c>
      <c r="I16835">
        <v>0</v>
      </c>
    </row>
    <row r="16836" spans="1:9">
      <c r="A16836" s="7">
        <v>16834.5</v>
      </c>
      <c r="B16836" s="7">
        <v>0</v>
      </c>
      <c r="C16836" s="7"/>
      <c r="D16836" s="7"/>
      <c r="E16836" s="7"/>
      <c r="H16836">
        <v>16834.5</v>
      </c>
      <c r="I16836">
        <v>0</v>
      </c>
    </row>
    <row r="16837" spans="1:9">
      <c r="A16837" s="7">
        <v>16835.5</v>
      </c>
      <c r="B16837" s="7">
        <v>0</v>
      </c>
      <c r="C16837" s="7"/>
      <c r="D16837" s="7"/>
      <c r="E16837" s="7"/>
      <c r="H16837">
        <v>16835.5</v>
      </c>
      <c r="I16837">
        <v>0</v>
      </c>
    </row>
    <row r="16838" spans="1:9">
      <c r="A16838" s="7">
        <v>16836.5</v>
      </c>
      <c r="B16838" s="7">
        <v>0</v>
      </c>
      <c r="C16838" s="7"/>
      <c r="D16838" s="7"/>
      <c r="E16838" s="7"/>
      <c r="H16838">
        <v>16836.5</v>
      </c>
      <c r="I16838">
        <v>0</v>
      </c>
    </row>
    <row r="16839" spans="1:9">
      <c r="A16839" s="7">
        <v>16837.5</v>
      </c>
      <c r="B16839" s="7">
        <v>0</v>
      </c>
      <c r="C16839" s="7"/>
      <c r="D16839" s="7"/>
      <c r="E16839" s="7"/>
      <c r="H16839">
        <v>16837.5</v>
      </c>
      <c r="I16839">
        <v>0</v>
      </c>
    </row>
    <row r="16840" spans="1:9">
      <c r="A16840" s="7">
        <v>16838.5</v>
      </c>
      <c r="B16840" s="7">
        <v>0</v>
      </c>
      <c r="C16840" s="7"/>
      <c r="D16840" s="7"/>
      <c r="E16840" s="7"/>
      <c r="H16840">
        <v>16838.5</v>
      </c>
      <c r="I16840">
        <v>0</v>
      </c>
    </row>
    <row r="16841" spans="1:9">
      <c r="A16841" s="7">
        <v>16839.5</v>
      </c>
      <c r="B16841" s="7">
        <v>0</v>
      </c>
      <c r="C16841" s="7"/>
      <c r="D16841" s="7"/>
      <c r="E16841" s="7"/>
      <c r="H16841">
        <v>16839.5</v>
      </c>
      <c r="I16841">
        <v>0</v>
      </c>
    </row>
    <row r="16842" spans="1:9">
      <c r="A16842" s="7">
        <v>16840.5</v>
      </c>
      <c r="B16842" s="7">
        <v>0</v>
      </c>
      <c r="C16842" s="7"/>
      <c r="D16842" s="7"/>
      <c r="E16842" s="7"/>
      <c r="H16842">
        <v>16840.5</v>
      </c>
      <c r="I16842">
        <v>0</v>
      </c>
    </row>
    <row r="16843" spans="1:9">
      <c r="A16843" s="7">
        <v>16841.5</v>
      </c>
      <c r="B16843" s="7">
        <v>0</v>
      </c>
      <c r="C16843" s="7"/>
      <c r="D16843" s="7"/>
      <c r="E16843" s="7"/>
      <c r="H16843">
        <v>16841.5</v>
      </c>
      <c r="I16843">
        <v>0</v>
      </c>
    </row>
    <row r="16844" spans="1:9">
      <c r="A16844" s="7">
        <v>16842.5</v>
      </c>
      <c r="B16844" s="7">
        <v>0</v>
      </c>
      <c r="C16844" s="7"/>
      <c r="D16844" s="7"/>
      <c r="E16844" s="7"/>
      <c r="H16844">
        <v>16842.5</v>
      </c>
      <c r="I16844">
        <v>0</v>
      </c>
    </row>
    <row r="16845" spans="1:9">
      <c r="A16845" s="7">
        <v>16843.5</v>
      </c>
      <c r="B16845" s="7">
        <v>0</v>
      </c>
      <c r="C16845" s="7"/>
      <c r="D16845" s="7"/>
      <c r="E16845" s="7"/>
      <c r="H16845">
        <v>16843.5</v>
      </c>
      <c r="I16845">
        <v>0</v>
      </c>
    </row>
    <row r="16846" spans="1:9">
      <c r="A16846" s="7">
        <v>16844.5</v>
      </c>
      <c r="B16846" s="7">
        <v>0</v>
      </c>
      <c r="C16846" s="7"/>
      <c r="D16846" s="7"/>
      <c r="E16846" s="7"/>
      <c r="H16846">
        <v>16844.5</v>
      </c>
      <c r="I16846">
        <v>0</v>
      </c>
    </row>
    <row r="16847" spans="1:9">
      <c r="A16847" s="7">
        <v>16845.5</v>
      </c>
      <c r="B16847" s="7">
        <v>0</v>
      </c>
      <c r="C16847" s="7"/>
      <c r="D16847" s="7"/>
      <c r="E16847" s="7"/>
      <c r="H16847">
        <v>16845.5</v>
      </c>
      <c r="I16847">
        <v>0</v>
      </c>
    </row>
    <row r="16848" spans="1:9">
      <c r="A16848" s="7">
        <v>16846.5</v>
      </c>
      <c r="B16848" s="7">
        <v>0</v>
      </c>
      <c r="C16848" s="7"/>
      <c r="D16848" s="7"/>
      <c r="E16848" s="7"/>
      <c r="H16848">
        <v>16846.5</v>
      </c>
      <c r="I16848">
        <v>0</v>
      </c>
    </row>
    <row r="16849" spans="1:9">
      <c r="A16849" s="7">
        <v>16847.5</v>
      </c>
      <c r="B16849" s="7">
        <v>0</v>
      </c>
      <c r="C16849" s="7"/>
      <c r="D16849" s="7"/>
      <c r="E16849" s="7"/>
      <c r="H16849">
        <v>16847.5</v>
      </c>
      <c r="I16849">
        <v>0</v>
      </c>
    </row>
    <row r="16850" spans="1:9">
      <c r="A16850" s="7">
        <v>16848.5</v>
      </c>
      <c r="B16850" s="7">
        <v>0</v>
      </c>
      <c r="C16850" s="7"/>
      <c r="D16850" s="7"/>
      <c r="E16850" s="7"/>
      <c r="H16850">
        <v>16848.5</v>
      </c>
      <c r="I16850">
        <v>0</v>
      </c>
    </row>
    <row r="16851" spans="1:9">
      <c r="A16851" s="7">
        <v>16849.5</v>
      </c>
      <c r="B16851" s="7">
        <v>0</v>
      </c>
      <c r="C16851" s="7"/>
      <c r="D16851" s="7"/>
      <c r="E16851" s="7"/>
      <c r="H16851">
        <v>16849.5</v>
      </c>
      <c r="I16851">
        <v>0</v>
      </c>
    </row>
    <row r="16852" spans="1:9">
      <c r="A16852" s="7">
        <v>16850.5</v>
      </c>
      <c r="B16852" s="7">
        <v>0</v>
      </c>
      <c r="C16852" s="7"/>
      <c r="D16852" s="7"/>
      <c r="E16852" s="7"/>
      <c r="H16852">
        <v>16850.5</v>
      </c>
      <c r="I16852">
        <v>0</v>
      </c>
    </row>
    <row r="16853" spans="1:9">
      <c r="A16853" s="7">
        <v>16851.5</v>
      </c>
      <c r="B16853" s="7">
        <v>0</v>
      </c>
      <c r="C16853" s="7"/>
      <c r="D16853" s="7"/>
      <c r="E16853" s="7"/>
      <c r="H16853">
        <v>16851.5</v>
      </c>
      <c r="I16853">
        <v>0</v>
      </c>
    </row>
    <row r="16854" spans="1:9">
      <c r="A16854" s="7">
        <v>16852.5</v>
      </c>
      <c r="B16854" s="7">
        <v>0</v>
      </c>
      <c r="C16854" s="7"/>
      <c r="D16854" s="7"/>
      <c r="E16854" s="7"/>
      <c r="H16854">
        <v>16852.5</v>
      </c>
      <c r="I16854">
        <v>0</v>
      </c>
    </row>
    <row r="16855" spans="1:9">
      <c r="A16855" s="7">
        <v>16853.5</v>
      </c>
      <c r="B16855" s="7">
        <v>0</v>
      </c>
      <c r="C16855" s="7"/>
      <c r="D16855" s="7"/>
      <c r="E16855" s="7"/>
      <c r="H16855">
        <v>16853.5</v>
      </c>
      <c r="I16855">
        <v>0</v>
      </c>
    </row>
    <row r="16856" spans="1:9">
      <c r="A16856" s="7">
        <v>16854.5</v>
      </c>
      <c r="B16856" s="7">
        <v>0</v>
      </c>
      <c r="C16856" s="7"/>
      <c r="D16856" s="7"/>
      <c r="E16856" s="7"/>
      <c r="H16856">
        <v>16854.5</v>
      </c>
      <c r="I16856">
        <v>0</v>
      </c>
    </row>
    <row r="16857" spans="1:9">
      <c r="A16857" s="7">
        <v>16855.5</v>
      </c>
      <c r="B16857" s="7">
        <v>0</v>
      </c>
      <c r="C16857" s="7"/>
      <c r="D16857" s="7"/>
      <c r="E16857" s="7"/>
      <c r="H16857">
        <v>16855.5</v>
      </c>
      <c r="I16857">
        <v>0</v>
      </c>
    </row>
    <row r="16858" spans="1:9">
      <c r="A16858" s="7">
        <v>16856.5</v>
      </c>
      <c r="B16858" s="7">
        <v>0</v>
      </c>
      <c r="C16858" s="7"/>
      <c r="D16858" s="7"/>
      <c r="E16858" s="7"/>
      <c r="H16858">
        <v>16856.5</v>
      </c>
      <c r="I16858">
        <v>0</v>
      </c>
    </row>
    <row r="16859" spans="1:9">
      <c r="A16859" s="7">
        <v>16857.5</v>
      </c>
      <c r="B16859" s="7">
        <v>0</v>
      </c>
      <c r="C16859" s="7"/>
      <c r="D16859" s="7"/>
      <c r="E16859" s="7"/>
      <c r="H16859">
        <v>16857.5</v>
      </c>
      <c r="I16859">
        <v>0</v>
      </c>
    </row>
    <row r="16860" spans="1:9">
      <c r="A16860" s="7">
        <v>16858.5</v>
      </c>
      <c r="B16860" s="7">
        <v>0</v>
      </c>
      <c r="C16860" s="7"/>
      <c r="D16860" s="7"/>
      <c r="E16860" s="7"/>
      <c r="H16860">
        <v>16858.5</v>
      </c>
      <c r="I16860">
        <v>0</v>
      </c>
    </row>
    <row r="16861" spans="1:9">
      <c r="A16861" s="7">
        <v>16859.5</v>
      </c>
      <c r="B16861" s="7">
        <v>0</v>
      </c>
      <c r="C16861" s="7"/>
      <c r="D16861" s="7"/>
      <c r="E16861" s="7"/>
      <c r="H16861">
        <v>16859.5</v>
      </c>
      <c r="I16861">
        <v>0</v>
      </c>
    </row>
    <row r="16862" spans="1:9">
      <c r="A16862" s="7">
        <v>16860.5</v>
      </c>
      <c r="B16862" s="7">
        <v>0</v>
      </c>
      <c r="C16862" s="7"/>
      <c r="D16862" s="7"/>
      <c r="E16862" s="7"/>
      <c r="H16862">
        <v>16860.5</v>
      </c>
      <c r="I16862">
        <v>0</v>
      </c>
    </row>
    <row r="16863" spans="1:9">
      <c r="A16863" s="7">
        <v>16861.5</v>
      </c>
      <c r="B16863" s="7">
        <v>0</v>
      </c>
      <c r="C16863" s="7"/>
      <c r="D16863" s="7"/>
      <c r="E16863" s="7"/>
      <c r="H16863">
        <v>16861.5</v>
      </c>
      <c r="I16863">
        <v>0</v>
      </c>
    </row>
    <row r="16864" spans="1:9">
      <c r="A16864" s="7">
        <v>16862.5</v>
      </c>
      <c r="B16864" s="7">
        <v>0</v>
      </c>
      <c r="C16864" s="7"/>
      <c r="D16864" s="7"/>
      <c r="E16864" s="7"/>
      <c r="H16864">
        <v>16862.5</v>
      </c>
      <c r="I16864">
        <v>0</v>
      </c>
    </row>
    <row r="16865" spans="1:9">
      <c r="A16865" s="7">
        <v>16863.5</v>
      </c>
      <c r="B16865" s="7">
        <v>0</v>
      </c>
      <c r="C16865" s="7"/>
      <c r="D16865" s="7"/>
      <c r="E16865" s="7"/>
      <c r="H16865">
        <v>16863.5</v>
      </c>
      <c r="I16865">
        <v>0</v>
      </c>
    </row>
    <row r="16866" spans="1:9">
      <c r="A16866" s="7">
        <v>16864.5</v>
      </c>
      <c r="B16866" s="7">
        <v>0</v>
      </c>
      <c r="C16866" s="7"/>
      <c r="D16866" s="7"/>
      <c r="E16866" s="7"/>
      <c r="H16866">
        <v>16864.5</v>
      </c>
      <c r="I16866">
        <v>0</v>
      </c>
    </row>
    <row r="16867" spans="1:9">
      <c r="A16867" s="7">
        <v>16865.5</v>
      </c>
      <c r="B16867" s="7">
        <v>0</v>
      </c>
      <c r="C16867" s="7"/>
      <c r="D16867" s="7"/>
      <c r="E16867" s="7"/>
      <c r="H16867">
        <v>16865.5</v>
      </c>
      <c r="I16867">
        <v>0</v>
      </c>
    </row>
    <row r="16868" spans="1:9">
      <c r="A16868" s="7">
        <v>16866.5</v>
      </c>
      <c r="B16868" s="7">
        <v>0</v>
      </c>
      <c r="C16868" s="7"/>
      <c r="D16868" s="7"/>
      <c r="E16868" s="7"/>
      <c r="H16868">
        <v>16866.5</v>
      </c>
      <c r="I16868">
        <v>0</v>
      </c>
    </row>
    <row r="16869" spans="1:9">
      <c r="A16869" s="7">
        <v>16867.5</v>
      </c>
      <c r="B16869" s="7">
        <v>0</v>
      </c>
      <c r="C16869" s="7"/>
      <c r="D16869" s="7"/>
      <c r="E16869" s="7"/>
      <c r="H16869">
        <v>16867.5</v>
      </c>
      <c r="I16869">
        <v>0</v>
      </c>
    </row>
    <row r="16870" spans="1:9">
      <c r="A16870" s="7">
        <v>16868.5</v>
      </c>
      <c r="B16870" s="7">
        <v>0</v>
      </c>
      <c r="C16870" s="7"/>
      <c r="D16870" s="7"/>
      <c r="E16870" s="7"/>
      <c r="H16870">
        <v>16868.5</v>
      </c>
      <c r="I16870">
        <v>0</v>
      </c>
    </row>
    <row r="16871" spans="1:9">
      <c r="A16871" s="7">
        <v>16869.5</v>
      </c>
      <c r="B16871" s="7">
        <v>0</v>
      </c>
      <c r="C16871" s="7"/>
      <c r="D16871" s="7"/>
      <c r="E16871" s="7"/>
      <c r="H16871">
        <v>16869.5</v>
      </c>
      <c r="I16871">
        <v>0</v>
      </c>
    </row>
    <row r="16872" spans="1:9">
      <c r="A16872" s="7">
        <v>16870.5</v>
      </c>
      <c r="B16872" s="7">
        <v>0</v>
      </c>
      <c r="C16872" s="7"/>
      <c r="D16872" s="7"/>
      <c r="E16872" s="7"/>
      <c r="H16872">
        <v>16870.5</v>
      </c>
      <c r="I16872">
        <v>0</v>
      </c>
    </row>
    <row r="16873" spans="1:9">
      <c r="A16873" s="7">
        <v>16871.5</v>
      </c>
      <c r="B16873" s="7">
        <v>0</v>
      </c>
      <c r="C16873" s="7"/>
      <c r="D16873" s="7"/>
      <c r="E16873" s="7"/>
      <c r="H16873">
        <v>16871.5</v>
      </c>
      <c r="I16873">
        <v>0</v>
      </c>
    </row>
    <row r="16874" spans="1:9">
      <c r="A16874" s="7">
        <v>16872.5</v>
      </c>
      <c r="B16874" s="7">
        <v>0</v>
      </c>
      <c r="C16874" s="7"/>
      <c r="D16874" s="7"/>
      <c r="E16874" s="7"/>
      <c r="H16874">
        <v>16872.5</v>
      </c>
      <c r="I16874">
        <v>0</v>
      </c>
    </row>
    <row r="16875" spans="1:9">
      <c r="A16875" s="7">
        <v>16873.5</v>
      </c>
      <c r="B16875" s="7">
        <v>0</v>
      </c>
      <c r="C16875" s="7"/>
      <c r="D16875" s="7"/>
      <c r="E16875" s="7"/>
      <c r="H16875">
        <v>16873.5</v>
      </c>
      <c r="I16875">
        <v>0</v>
      </c>
    </row>
    <row r="16876" spans="1:9">
      <c r="A16876" s="7">
        <v>16874.5</v>
      </c>
      <c r="B16876" s="7">
        <v>0</v>
      </c>
      <c r="C16876" s="7"/>
      <c r="D16876" s="7"/>
      <c r="E16876" s="7"/>
      <c r="H16876">
        <v>16874.5</v>
      </c>
      <c r="I16876">
        <v>0</v>
      </c>
    </row>
    <row r="16877" spans="1:9">
      <c r="A16877" s="7">
        <v>16875.5</v>
      </c>
      <c r="B16877" s="7">
        <v>0</v>
      </c>
      <c r="C16877" s="7"/>
      <c r="D16877" s="7"/>
      <c r="E16877" s="7"/>
      <c r="H16877">
        <v>16875.5</v>
      </c>
      <c r="I16877">
        <v>0</v>
      </c>
    </row>
    <row r="16878" spans="1:9">
      <c r="A16878" s="7">
        <v>16876.5</v>
      </c>
      <c r="B16878" s="7">
        <v>0</v>
      </c>
      <c r="C16878" s="7"/>
      <c r="D16878" s="7"/>
      <c r="E16878" s="7"/>
      <c r="H16878">
        <v>16876.5</v>
      </c>
      <c r="I16878">
        <v>0</v>
      </c>
    </row>
    <row r="16879" spans="1:9">
      <c r="A16879" s="7">
        <v>16877.5</v>
      </c>
      <c r="B16879" s="7">
        <v>0</v>
      </c>
      <c r="C16879" s="7"/>
      <c r="D16879" s="7"/>
      <c r="E16879" s="7"/>
      <c r="H16879">
        <v>16877.5</v>
      </c>
      <c r="I16879">
        <v>0</v>
      </c>
    </row>
    <row r="16880" spans="1:9">
      <c r="A16880" s="7">
        <v>16878.5</v>
      </c>
      <c r="B16880" s="7">
        <v>0</v>
      </c>
      <c r="C16880" s="7"/>
      <c r="D16880" s="7"/>
      <c r="E16880" s="7"/>
      <c r="H16880">
        <v>16878.5</v>
      </c>
      <c r="I16880">
        <v>0</v>
      </c>
    </row>
    <row r="16881" spans="1:9">
      <c r="A16881" s="7">
        <v>16879.5</v>
      </c>
      <c r="B16881" s="7">
        <v>0</v>
      </c>
      <c r="C16881" s="7"/>
      <c r="D16881" s="7"/>
      <c r="E16881" s="7"/>
      <c r="H16881">
        <v>16879.5</v>
      </c>
      <c r="I16881">
        <v>0</v>
      </c>
    </row>
    <row r="16882" spans="1:9">
      <c r="A16882" s="7">
        <v>16880.5</v>
      </c>
      <c r="B16882" s="7">
        <v>0</v>
      </c>
      <c r="C16882" s="7"/>
      <c r="D16882" s="7"/>
      <c r="E16882" s="7"/>
      <c r="H16882">
        <v>16880.5</v>
      </c>
      <c r="I16882">
        <v>0</v>
      </c>
    </row>
    <row r="16883" spans="1:9">
      <c r="A16883" s="7">
        <v>16881.5</v>
      </c>
      <c r="B16883" s="7">
        <v>0</v>
      </c>
      <c r="C16883" s="7"/>
      <c r="D16883" s="7"/>
      <c r="E16883" s="7"/>
      <c r="H16883">
        <v>16881.5</v>
      </c>
      <c r="I16883">
        <v>0</v>
      </c>
    </row>
    <row r="16884" spans="1:9">
      <c r="A16884" s="7">
        <v>16882.5</v>
      </c>
      <c r="B16884" s="7">
        <v>0</v>
      </c>
      <c r="C16884" s="7"/>
      <c r="D16884" s="7"/>
      <c r="E16884" s="7"/>
      <c r="H16884">
        <v>16882.5</v>
      </c>
      <c r="I16884">
        <v>0</v>
      </c>
    </row>
    <row r="16885" spans="1:9">
      <c r="A16885" s="7">
        <v>16883.5</v>
      </c>
      <c r="B16885" s="7">
        <v>0</v>
      </c>
      <c r="C16885" s="7"/>
      <c r="D16885" s="7"/>
      <c r="E16885" s="7"/>
      <c r="H16885">
        <v>16883.5</v>
      </c>
      <c r="I16885">
        <v>0</v>
      </c>
    </row>
    <row r="16886" spans="1:9">
      <c r="A16886" s="7">
        <v>16884.5</v>
      </c>
      <c r="B16886" s="7">
        <v>0</v>
      </c>
      <c r="C16886" s="7"/>
      <c r="D16886" s="7"/>
      <c r="E16886" s="7"/>
      <c r="H16886">
        <v>16884.5</v>
      </c>
      <c r="I16886">
        <v>0</v>
      </c>
    </row>
    <row r="16887" spans="1:9">
      <c r="A16887" s="7">
        <v>16885.5</v>
      </c>
      <c r="B16887" s="7">
        <v>0</v>
      </c>
      <c r="C16887" s="7"/>
      <c r="D16887" s="7"/>
      <c r="E16887" s="7"/>
      <c r="H16887">
        <v>16885.5</v>
      </c>
      <c r="I16887">
        <v>0</v>
      </c>
    </row>
    <row r="16888" spans="1:9">
      <c r="A16888" s="7">
        <v>16886.5</v>
      </c>
      <c r="B16888" s="7">
        <v>0</v>
      </c>
      <c r="C16888" s="7"/>
      <c r="D16888" s="7"/>
      <c r="E16888" s="7"/>
      <c r="H16888">
        <v>16886.5</v>
      </c>
      <c r="I16888">
        <v>0</v>
      </c>
    </row>
    <row r="16889" spans="1:9">
      <c r="A16889" s="7">
        <v>16887.5</v>
      </c>
      <c r="B16889" s="7">
        <v>0</v>
      </c>
      <c r="C16889" s="7"/>
      <c r="D16889" s="7"/>
      <c r="E16889" s="7"/>
      <c r="H16889">
        <v>16887.5</v>
      </c>
      <c r="I16889">
        <v>0</v>
      </c>
    </row>
    <row r="16890" spans="1:9">
      <c r="A16890" s="7">
        <v>16888.5</v>
      </c>
      <c r="B16890" s="7">
        <v>0</v>
      </c>
      <c r="C16890" s="7"/>
      <c r="D16890" s="7"/>
      <c r="E16890" s="7"/>
      <c r="H16890">
        <v>16888.5</v>
      </c>
      <c r="I16890">
        <v>0</v>
      </c>
    </row>
    <row r="16891" spans="1:9">
      <c r="A16891" s="7">
        <v>16889.5</v>
      </c>
      <c r="B16891" s="7">
        <v>0</v>
      </c>
      <c r="C16891" s="7"/>
      <c r="D16891" s="7"/>
      <c r="E16891" s="7"/>
      <c r="H16891">
        <v>16889.5</v>
      </c>
      <c r="I16891">
        <v>0</v>
      </c>
    </row>
    <row r="16892" spans="1:9">
      <c r="A16892" s="7">
        <v>16890.5</v>
      </c>
      <c r="B16892" s="7">
        <v>0</v>
      </c>
      <c r="C16892" s="7"/>
      <c r="D16892" s="7"/>
      <c r="E16892" s="7"/>
      <c r="H16892">
        <v>16890.5</v>
      </c>
      <c r="I16892">
        <v>0</v>
      </c>
    </row>
    <row r="16893" spans="1:9">
      <c r="A16893" s="7">
        <v>16891.5</v>
      </c>
      <c r="B16893" s="7">
        <v>0</v>
      </c>
      <c r="C16893" s="7"/>
      <c r="D16893" s="7"/>
      <c r="E16893" s="7"/>
      <c r="H16893">
        <v>16891.5</v>
      </c>
      <c r="I16893">
        <v>0</v>
      </c>
    </row>
    <row r="16894" spans="1:9">
      <c r="A16894" s="7">
        <v>16892.5</v>
      </c>
      <c r="B16894" s="7">
        <v>0</v>
      </c>
      <c r="C16894" s="7"/>
      <c r="D16894" s="7"/>
      <c r="E16894" s="7"/>
      <c r="H16894">
        <v>16892.5</v>
      </c>
      <c r="I16894">
        <v>0</v>
      </c>
    </row>
    <row r="16895" spans="1:9">
      <c r="A16895" s="7">
        <v>16893.5</v>
      </c>
      <c r="B16895" s="7">
        <v>0</v>
      </c>
      <c r="C16895" s="7"/>
      <c r="D16895" s="7"/>
      <c r="E16895" s="7"/>
      <c r="H16895">
        <v>16893.5</v>
      </c>
      <c r="I16895">
        <v>0</v>
      </c>
    </row>
    <row r="16896" spans="1:9">
      <c r="A16896" s="7">
        <v>16894.5</v>
      </c>
      <c r="B16896" s="7">
        <v>0</v>
      </c>
      <c r="C16896" s="7"/>
      <c r="D16896" s="7"/>
      <c r="E16896" s="7"/>
      <c r="H16896">
        <v>16894.5</v>
      </c>
      <c r="I16896">
        <v>0</v>
      </c>
    </row>
    <row r="16897" spans="1:9">
      <c r="A16897" s="7">
        <v>16895.5</v>
      </c>
      <c r="B16897" s="7">
        <v>0</v>
      </c>
      <c r="C16897" s="7"/>
      <c r="D16897" s="7"/>
      <c r="E16897" s="7"/>
      <c r="H16897">
        <v>16895.5</v>
      </c>
      <c r="I16897">
        <v>0</v>
      </c>
    </row>
    <row r="16898" spans="1:9">
      <c r="A16898" s="7">
        <v>16896.5</v>
      </c>
      <c r="B16898" s="7">
        <v>0</v>
      </c>
      <c r="C16898" s="7"/>
      <c r="D16898" s="7"/>
      <c r="E16898" s="7"/>
      <c r="H16898">
        <v>16896.5</v>
      </c>
      <c r="I16898">
        <v>0</v>
      </c>
    </row>
    <row r="16899" spans="1:9">
      <c r="A16899" s="7">
        <v>16897.5</v>
      </c>
      <c r="B16899" s="7">
        <v>0</v>
      </c>
      <c r="C16899" s="7"/>
      <c r="D16899" s="7"/>
      <c r="E16899" s="7"/>
      <c r="H16899">
        <v>16897.5</v>
      </c>
      <c r="I16899">
        <v>0</v>
      </c>
    </row>
    <row r="16900" spans="1:9">
      <c r="A16900" s="7">
        <v>16898.5</v>
      </c>
      <c r="B16900" s="7">
        <v>0</v>
      </c>
      <c r="C16900" s="7"/>
      <c r="D16900" s="7"/>
      <c r="E16900" s="7"/>
      <c r="H16900">
        <v>16898.5</v>
      </c>
      <c r="I16900">
        <v>0</v>
      </c>
    </row>
    <row r="16901" spans="1:9">
      <c r="A16901" s="7">
        <v>16899.5</v>
      </c>
      <c r="B16901" s="7">
        <v>0</v>
      </c>
      <c r="C16901" s="7"/>
      <c r="D16901" s="7"/>
      <c r="E16901" s="7"/>
      <c r="H16901">
        <v>16899.5</v>
      </c>
      <c r="I16901">
        <v>0</v>
      </c>
    </row>
    <row r="16902" spans="1:9">
      <c r="A16902" s="7">
        <v>16900.5</v>
      </c>
      <c r="B16902" s="7">
        <v>0</v>
      </c>
      <c r="C16902" s="7"/>
      <c r="D16902" s="7"/>
      <c r="E16902" s="7"/>
      <c r="H16902">
        <v>16900.5</v>
      </c>
      <c r="I16902">
        <v>0</v>
      </c>
    </row>
    <row r="16903" spans="1:9">
      <c r="A16903" s="7">
        <v>16901.5</v>
      </c>
      <c r="B16903" s="7">
        <v>0</v>
      </c>
      <c r="C16903" s="7"/>
      <c r="D16903" s="7"/>
      <c r="E16903" s="7"/>
      <c r="H16903">
        <v>16901.5</v>
      </c>
      <c r="I16903">
        <v>0</v>
      </c>
    </row>
    <row r="16904" spans="1:9">
      <c r="A16904" s="7">
        <v>16902.5</v>
      </c>
      <c r="B16904" s="7">
        <v>0</v>
      </c>
      <c r="C16904" s="7"/>
      <c r="D16904" s="7"/>
      <c r="E16904" s="7"/>
      <c r="H16904">
        <v>16902.5</v>
      </c>
      <c r="I16904">
        <v>0</v>
      </c>
    </row>
    <row r="16905" spans="1:9">
      <c r="A16905" s="7">
        <v>16903.5</v>
      </c>
      <c r="B16905" s="7">
        <v>0</v>
      </c>
      <c r="C16905" s="7"/>
      <c r="D16905" s="7"/>
      <c r="E16905" s="7"/>
      <c r="H16905">
        <v>16903.5</v>
      </c>
      <c r="I16905">
        <v>0</v>
      </c>
    </row>
    <row r="16906" spans="1:9">
      <c r="A16906" s="7">
        <v>16904.5</v>
      </c>
      <c r="B16906" s="7">
        <v>0</v>
      </c>
      <c r="C16906" s="7"/>
      <c r="D16906" s="7"/>
      <c r="E16906" s="7"/>
      <c r="H16906">
        <v>16904.5</v>
      </c>
      <c r="I16906">
        <v>0</v>
      </c>
    </row>
    <row r="16907" spans="1:9">
      <c r="A16907" s="7">
        <v>16905.5</v>
      </c>
      <c r="B16907" s="7">
        <v>0</v>
      </c>
      <c r="C16907" s="7"/>
      <c r="D16907" s="7"/>
      <c r="E16907" s="7"/>
      <c r="H16907">
        <v>16905.5</v>
      </c>
      <c r="I16907">
        <v>0</v>
      </c>
    </row>
    <row r="16908" spans="1:9">
      <c r="A16908" s="7">
        <v>16906.5</v>
      </c>
      <c r="B16908" s="7">
        <v>0</v>
      </c>
      <c r="C16908" s="7"/>
      <c r="D16908" s="7"/>
      <c r="E16908" s="7"/>
      <c r="H16908">
        <v>16906.5</v>
      </c>
      <c r="I16908">
        <v>0</v>
      </c>
    </row>
    <row r="16909" spans="1:9">
      <c r="A16909" s="7">
        <v>16907.5</v>
      </c>
      <c r="B16909" s="7">
        <v>0</v>
      </c>
      <c r="C16909" s="7"/>
      <c r="D16909" s="7"/>
      <c r="E16909" s="7"/>
      <c r="H16909">
        <v>16907.5</v>
      </c>
      <c r="I16909">
        <v>0</v>
      </c>
    </row>
    <row r="16910" spans="1:9">
      <c r="A16910" s="7">
        <v>16908.5</v>
      </c>
      <c r="B16910" s="7">
        <v>0</v>
      </c>
      <c r="C16910" s="7"/>
      <c r="D16910" s="7"/>
      <c r="E16910" s="7"/>
      <c r="H16910">
        <v>16908.5</v>
      </c>
      <c r="I16910">
        <v>0</v>
      </c>
    </row>
    <row r="16911" spans="1:9">
      <c r="A16911" s="7">
        <v>16909.5</v>
      </c>
      <c r="B16911" s="7">
        <v>0</v>
      </c>
      <c r="C16911" s="7"/>
      <c r="D16911" s="7"/>
      <c r="E16911" s="7"/>
      <c r="H16911">
        <v>16909.5</v>
      </c>
      <c r="I16911">
        <v>0</v>
      </c>
    </row>
    <row r="16912" spans="1:9">
      <c r="A16912" s="7">
        <v>16910.5</v>
      </c>
      <c r="B16912" s="7">
        <v>0</v>
      </c>
      <c r="C16912" s="7"/>
      <c r="D16912" s="7"/>
      <c r="E16912" s="7"/>
      <c r="H16912">
        <v>16910.5</v>
      </c>
      <c r="I16912">
        <v>0</v>
      </c>
    </row>
    <row r="16913" spans="1:9">
      <c r="A16913" s="7">
        <v>16911.5</v>
      </c>
      <c r="B16913" s="7">
        <v>0</v>
      </c>
      <c r="C16913" s="7"/>
      <c r="D16913" s="7"/>
      <c r="E16913" s="7"/>
      <c r="H16913">
        <v>16911.5</v>
      </c>
      <c r="I16913">
        <v>0</v>
      </c>
    </row>
    <row r="16914" spans="1:9">
      <c r="A16914" s="7">
        <v>16912.5</v>
      </c>
      <c r="B16914" s="7">
        <v>0</v>
      </c>
      <c r="C16914" s="7"/>
      <c r="D16914" s="7"/>
      <c r="E16914" s="7"/>
      <c r="H16914">
        <v>16912.5</v>
      </c>
      <c r="I16914">
        <v>0</v>
      </c>
    </row>
    <row r="16915" spans="1:9">
      <c r="A16915" s="7">
        <v>16913.5</v>
      </c>
      <c r="B16915" s="7">
        <v>0</v>
      </c>
      <c r="C16915" s="7"/>
      <c r="D16915" s="7"/>
      <c r="E16915" s="7"/>
      <c r="H16915">
        <v>16913.5</v>
      </c>
      <c r="I16915">
        <v>0</v>
      </c>
    </row>
    <row r="16916" spans="1:9">
      <c r="A16916" s="7">
        <v>16914.5</v>
      </c>
      <c r="B16916" s="7">
        <v>0</v>
      </c>
      <c r="C16916" s="7"/>
      <c r="D16916" s="7"/>
      <c r="E16916" s="7"/>
      <c r="H16916">
        <v>16914.5</v>
      </c>
      <c r="I16916">
        <v>0</v>
      </c>
    </row>
    <row r="16917" spans="1:9">
      <c r="A16917" s="7">
        <v>16915.5</v>
      </c>
      <c r="B16917" s="7">
        <v>0</v>
      </c>
      <c r="C16917" s="7"/>
      <c r="D16917" s="7"/>
      <c r="E16917" s="7"/>
      <c r="H16917">
        <v>16915.5</v>
      </c>
      <c r="I16917">
        <v>0</v>
      </c>
    </row>
    <row r="16918" spans="1:9">
      <c r="A16918" s="7">
        <v>16916.5</v>
      </c>
      <c r="B16918" s="7">
        <v>0</v>
      </c>
      <c r="C16918" s="7"/>
      <c r="D16918" s="7"/>
      <c r="E16918" s="7"/>
      <c r="H16918">
        <v>16916.5</v>
      </c>
      <c r="I16918">
        <v>0</v>
      </c>
    </row>
    <row r="16919" spans="1:9">
      <c r="A16919" s="7">
        <v>16917.5</v>
      </c>
      <c r="B16919" s="7">
        <v>0</v>
      </c>
      <c r="C16919" s="7"/>
      <c r="D16919" s="7"/>
      <c r="E16919" s="7"/>
      <c r="H16919">
        <v>16917.5</v>
      </c>
      <c r="I16919">
        <v>0</v>
      </c>
    </row>
    <row r="16920" spans="1:9">
      <c r="A16920" s="7">
        <v>16918.5</v>
      </c>
      <c r="B16920" s="7">
        <v>0</v>
      </c>
      <c r="C16920" s="7"/>
      <c r="D16920" s="7"/>
      <c r="E16920" s="7"/>
      <c r="H16920">
        <v>16918.5</v>
      </c>
      <c r="I16920">
        <v>0</v>
      </c>
    </row>
    <row r="16921" spans="1:9">
      <c r="A16921" s="7">
        <v>16919.5</v>
      </c>
      <c r="B16921" s="7">
        <v>0</v>
      </c>
      <c r="C16921" s="7"/>
      <c r="D16921" s="7"/>
      <c r="E16921" s="7"/>
      <c r="H16921">
        <v>16919.5</v>
      </c>
      <c r="I16921">
        <v>0</v>
      </c>
    </row>
    <row r="16922" spans="1:9">
      <c r="A16922" s="7">
        <v>16920.5</v>
      </c>
      <c r="B16922" s="7">
        <v>0</v>
      </c>
      <c r="C16922" s="7"/>
      <c r="D16922" s="7"/>
      <c r="E16922" s="7"/>
      <c r="H16922">
        <v>16920.5</v>
      </c>
      <c r="I16922">
        <v>0</v>
      </c>
    </row>
    <row r="16923" spans="1:9">
      <c r="A16923" s="7">
        <v>16921.5</v>
      </c>
      <c r="B16923" s="7">
        <v>0</v>
      </c>
      <c r="C16923" s="7"/>
      <c r="D16923" s="7"/>
      <c r="E16923" s="7"/>
      <c r="H16923">
        <v>16921.5</v>
      </c>
      <c r="I16923">
        <v>0</v>
      </c>
    </row>
    <row r="16924" spans="1:9">
      <c r="A16924" s="7">
        <v>16922.5</v>
      </c>
      <c r="B16924" s="7">
        <v>0</v>
      </c>
      <c r="C16924" s="7"/>
      <c r="D16924" s="7"/>
      <c r="E16924" s="7"/>
      <c r="H16924">
        <v>16922.5</v>
      </c>
      <c r="I16924">
        <v>0</v>
      </c>
    </row>
    <row r="16925" spans="1:9">
      <c r="A16925" s="7">
        <v>16923.5</v>
      </c>
      <c r="B16925" s="7">
        <v>0</v>
      </c>
      <c r="C16925" s="7"/>
      <c r="D16925" s="7"/>
      <c r="E16925" s="7"/>
      <c r="H16925">
        <v>16923.5</v>
      </c>
      <c r="I16925">
        <v>0</v>
      </c>
    </row>
    <row r="16926" spans="1:9">
      <c r="A16926" s="7">
        <v>16924.5</v>
      </c>
      <c r="B16926" s="7">
        <v>0</v>
      </c>
      <c r="C16926" s="7"/>
      <c r="D16926" s="7"/>
      <c r="E16926" s="7"/>
      <c r="H16926">
        <v>16924.5</v>
      </c>
      <c r="I16926">
        <v>0</v>
      </c>
    </row>
    <row r="16927" spans="1:9">
      <c r="A16927" s="7">
        <v>16925.5</v>
      </c>
      <c r="B16927" s="7">
        <v>0</v>
      </c>
      <c r="C16927" s="7"/>
      <c r="D16927" s="7"/>
      <c r="E16927" s="7"/>
      <c r="H16927">
        <v>16925.5</v>
      </c>
      <c r="I16927">
        <v>0</v>
      </c>
    </row>
    <row r="16928" spans="1:9">
      <c r="A16928" s="7">
        <v>16926.5</v>
      </c>
      <c r="B16928" s="7">
        <v>0</v>
      </c>
      <c r="C16928" s="7"/>
      <c r="D16928" s="7"/>
      <c r="E16928" s="7"/>
      <c r="H16928">
        <v>16926.5</v>
      </c>
      <c r="I16928">
        <v>0</v>
      </c>
    </row>
    <row r="16929" spans="1:9">
      <c r="A16929" s="7">
        <v>16927.5</v>
      </c>
      <c r="B16929" s="7">
        <v>0</v>
      </c>
      <c r="C16929" s="7"/>
      <c r="D16929" s="7"/>
      <c r="E16929" s="7"/>
      <c r="H16929">
        <v>16927.5</v>
      </c>
      <c r="I16929">
        <v>0</v>
      </c>
    </row>
    <row r="16930" spans="1:9">
      <c r="A16930" s="7">
        <v>16928.5</v>
      </c>
      <c r="B16930" s="7">
        <v>0</v>
      </c>
      <c r="C16930" s="7"/>
      <c r="D16930" s="7"/>
      <c r="E16930" s="7"/>
      <c r="H16930">
        <v>16928.5</v>
      </c>
      <c r="I16930">
        <v>0</v>
      </c>
    </row>
    <row r="16931" spans="1:9">
      <c r="A16931" s="7">
        <v>16929.5</v>
      </c>
      <c r="B16931" s="7">
        <v>0</v>
      </c>
      <c r="C16931" s="7"/>
      <c r="D16931" s="7"/>
      <c r="E16931" s="7"/>
      <c r="H16931">
        <v>16929.5</v>
      </c>
      <c r="I16931">
        <v>0</v>
      </c>
    </row>
    <row r="16932" spans="1:9">
      <c r="A16932" s="7">
        <v>16930.5</v>
      </c>
      <c r="B16932" s="7">
        <v>0</v>
      </c>
      <c r="C16932" s="7"/>
      <c r="D16932" s="7"/>
      <c r="E16932" s="7"/>
      <c r="H16932">
        <v>16930.5</v>
      </c>
      <c r="I16932">
        <v>0</v>
      </c>
    </row>
    <row r="16933" spans="1:9">
      <c r="A16933" s="7">
        <v>16931.5</v>
      </c>
      <c r="B16933" s="7">
        <v>0</v>
      </c>
      <c r="C16933" s="7"/>
      <c r="D16933" s="7"/>
      <c r="E16933" s="7"/>
      <c r="H16933">
        <v>16931.5</v>
      </c>
      <c r="I16933">
        <v>0</v>
      </c>
    </row>
    <row r="16934" spans="1:9">
      <c r="A16934" s="7">
        <v>16932.5</v>
      </c>
      <c r="B16934" s="7">
        <v>0</v>
      </c>
      <c r="C16934" s="7"/>
      <c r="D16934" s="7"/>
      <c r="E16934" s="7"/>
      <c r="H16934">
        <v>16932.5</v>
      </c>
      <c r="I16934">
        <v>0</v>
      </c>
    </row>
    <row r="16935" spans="1:9">
      <c r="A16935" s="7">
        <v>16933.5</v>
      </c>
      <c r="B16935" s="7">
        <v>0</v>
      </c>
      <c r="C16935" s="7"/>
      <c r="D16935" s="7"/>
      <c r="E16935" s="7"/>
      <c r="H16935">
        <v>16933.5</v>
      </c>
      <c r="I16935">
        <v>0</v>
      </c>
    </row>
    <row r="16936" spans="1:9">
      <c r="A16936" s="7">
        <v>16934.5</v>
      </c>
      <c r="B16936" s="7">
        <v>0</v>
      </c>
      <c r="C16936" s="7"/>
      <c r="D16936" s="7"/>
      <c r="E16936" s="7"/>
      <c r="H16936">
        <v>16934.5</v>
      </c>
      <c r="I16936">
        <v>0</v>
      </c>
    </row>
    <row r="16937" spans="1:9">
      <c r="A16937" s="7">
        <v>16935.5</v>
      </c>
      <c r="B16937" s="7">
        <v>0</v>
      </c>
      <c r="C16937" s="7"/>
      <c r="D16937" s="7"/>
      <c r="E16937" s="7"/>
      <c r="H16937">
        <v>16935.5</v>
      </c>
      <c r="I16937">
        <v>0</v>
      </c>
    </row>
    <row r="16938" spans="1:9">
      <c r="A16938" s="7">
        <v>16936.5</v>
      </c>
      <c r="B16938" s="7">
        <v>0</v>
      </c>
      <c r="C16938" s="7"/>
      <c r="D16938" s="7"/>
      <c r="E16938" s="7"/>
      <c r="H16938">
        <v>16936.5</v>
      </c>
      <c r="I16938">
        <v>0</v>
      </c>
    </row>
    <row r="16939" spans="1:9">
      <c r="A16939" s="7">
        <v>16937.5</v>
      </c>
      <c r="B16939" s="7">
        <v>0</v>
      </c>
      <c r="C16939" s="7"/>
      <c r="D16939" s="7"/>
      <c r="E16939" s="7"/>
      <c r="H16939">
        <v>16937.5</v>
      </c>
      <c r="I16939">
        <v>0</v>
      </c>
    </row>
    <row r="16940" spans="1:9">
      <c r="A16940" s="7">
        <v>16938.5</v>
      </c>
      <c r="B16940" s="7">
        <v>0</v>
      </c>
      <c r="C16940" s="7"/>
      <c r="D16940" s="7"/>
      <c r="E16940" s="7"/>
      <c r="H16940">
        <v>16938.5</v>
      </c>
      <c r="I16940">
        <v>0</v>
      </c>
    </row>
    <row r="16941" spans="1:9">
      <c r="A16941" s="7">
        <v>16939.5</v>
      </c>
      <c r="B16941" s="7">
        <v>0</v>
      </c>
      <c r="C16941" s="7"/>
      <c r="D16941" s="7"/>
      <c r="E16941" s="7"/>
      <c r="H16941">
        <v>16939.5</v>
      </c>
      <c r="I16941">
        <v>0</v>
      </c>
    </row>
    <row r="16942" spans="1:9">
      <c r="A16942" s="7">
        <v>16940.5</v>
      </c>
      <c r="B16942" s="7">
        <v>0</v>
      </c>
      <c r="C16942" s="7"/>
      <c r="D16942" s="7"/>
      <c r="E16942" s="7"/>
      <c r="H16942">
        <v>16940.5</v>
      </c>
      <c r="I16942">
        <v>0</v>
      </c>
    </row>
    <row r="16943" spans="1:9">
      <c r="A16943" s="7">
        <v>16941.5</v>
      </c>
      <c r="B16943" s="7">
        <v>0</v>
      </c>
      <c r="C16943" s="7"/>
      <c r="D16943" s="7"/>
      <c r="E16943" s="7"/>
      <c r="H16943">
        <v>16941.5</v>
      </c>
      <c r="I16943">
        <v>0</v>
      </c>
    </row>
    <row r="16944" spans="1:9">
      <c r="A16944" s="7">
        <v>16942.5</v>
      </c>
      <c r="B16944" s="7">
        <v>0</v>
      </c>
      <c r="C16944" s="7"/>
      <c r="D16944" s="7"/>
      <c r="E16944" s="7"/>
      <c r="H16944">
        <v>16942.5</v>
      </c>
      <c r="I16944">
        <v>0</v>
      </c>
    </row>
    <row r="16945" spans="1:9">
      <c r="A16945" s="7">
        <v>16943.5</v>
      </c>
      <c r="B16945" s="7">
        <v>0</v>
      </c>
      <c r="C16945" s="7"/>
      <c r="D16945" s="7"/>
      <c r="E16945" s="7"/>
      <c r="H16945">
        <v>16943.5</v>
      </c>
      <c r="I16945">
        <v>0</v>
      </c>
    </row>
    <row r="16946" spans="1:9">
      <c r="A16946" s="7">
        <v>16944.5</v>
      </c>
      <c r="B16946" s="7">
        <v>0</v>
      </c>
      <c r="C16946" s="7"/>
      <c r="D16946" s="7"/>
      <c r="E16946" s="7"/>
      <c r="H16946">
        <v>16944.5</v>
      </c>
      <c r="I16946">
        <v>0</v>
      </c>
    </row>
    <row r="16947" spans="1:9">
      <c r="A16947" s="7">
        <v>16945.5</v>
      </c>
      <c r="B16947" s="7">
        <v>0</v>
      </c>
      <c r="C16947" s="7"/>
      <c r="D16947" s="7"/>
      <c r="E16947" s="7"/>
      <c r="H16947">
        <v>16945.5</v>
      </c>
      <c r="I16947">
        <v>0</v>
      </c>
    </row>
    <row r="16948" spans="1:9">
      <c r="A16948" s="7">
        <v>16946.5</v>
      </c>
      <c r="B16948" s="7">
        <v>0</v>
      </c>
      <c r="C16948" s="7"/>
      <c r="D16948" s="7"/>
      <c r="E16948" s="7"/>
      <c r="H16948">
        <v>16946.5</v>
      </c>
      <c r="I16948">
        <v>0</v>
      </c>
    </row>
    <row r="16949" spans="1:9">
      <c r="A16949" s="7">
        <v>16947.5</v>
      </c>
      <c r="B16949" s="7">
        <v>0</v>
      </c>
      <c r="C16949" s="7"/>
      <c r="D16949" s="7"/>
      <c r="E16949" s="7"/>
      <c r="H16949">
        <v>16947.5</v>
      </c>
      <c r="I16949">
        <v>0</v>
      </c>
    </row>
    <row r="16950" spans="1:9">
      <c r="A16950" s="7">
        <v>16948.5</v>
      </c>
      <c r="B16950" s="7">
        <v>0</v>
      </c>
      <c r="C16950" s="7"/>
      <c r="D16950" s="7"/>
      <c r="E16950" s="7"/>
      <c r="H16950">
        <v>16948.5</v>
      </c>
      <c r="I16950">
        <v>0</v>
      </c>
    </row>
    <row r="16951" spans="1:9">
      <c r="A16951" s="7">
        <v>16949.5</v>
      </c>
      <c r="B16951" s="7">
        <v>0</v>
      </c>
      <c r="C16951" s="7"/>
      <c r="D16951" s="7"/>
      <c r="E16951" s="7"/>
      <c r="H16951">
        <v>16949.5</v>
      </c>
      <c r="I16951">
        <v>0</v>
      </c>
    </row>
    <row r="16952" spans="1:9">
      <c r="A16952" s="7">
        <v>16950.5</v>
      </c>
      <c r="B16952" s="7">
        <v>0</v>
      </c>
      <c r="C16952" s="7"/>
      <c r="D16952" s="7"/>
      <c r="E16952" s="7"/>
      <c r="H16952">
        <v>16950.5</v>
      </c>
      <c r="I16952">
        <v>0</v>
      </c>
    </row>
    <row r="16953" spans="1:9">
      <c r="A16953" s="7">
        <v>16951.5</v>
      </c>
      <c r="B16953" s="7">
        <v>0</v>
      </c>
      <c r="C16953" s="7"/>
      <c r="D16953" s="7"/>
      <c r="E16953" s="7"/>
      <c r="H16953">
        <v>16951.5</v>
      </c>
      <c r="I16953">
        <v>0</v>
      </c>
    </row>
    <row r="16954" spans="1:9">
      <c r="A16954" s="7">
        <v>16952.5</v>
      </c>
      <c r="B16954" s="7">
        <v>0</v>
      </c>
      <c r="C16954" s="7"/>
      <c r="D16954" s="7"/>
      <c r="E16954" s="7"/>
      <c r="H16954">
        <v>16952.5</v>
      </c>
      <c r="I16954">
        <v>0</v>
      </c>
    </row>
    <row r="16955" spans="1:9">
      <c r="A16955" s="7">
        <v>16953.5</v>
      </c>
      <c r="B16955" s="7">
        <v>0</v>
      </c>
      <c r="C16955" s="7"/>
      <c r="D16955" s="7"/>
      <c r="E16955" s="7"/>
      <c r="H16955">
        <v>16953.5</v>
      </c>
      <c r="I16955">
        <v>0</v>
      </c>
    </row>
    <row r="16956" spans="1:9">
      <c r="A16956" s="7">
        <v>16954.5</v>
      </c>
      <c r="B16956" s="7">
        <v>0</v>
      </c>
      <c r="C16956" s="7"/>
      <c r="D16956" s="7"/>
      <c r="E16956" s="7"/>
      <c r="H16956">
        <v>16954.5</v>
      </c>
      <c r="I16956">
        <v>0</v>
      </c>
    </row>
    <row r="16957" spans="1:9">
      <c r="A16957" s="7">
        <v>16955.5</v>
      </c>
      <c r="B16957" s="7">
        <v>0</v>
      </c>
      <c r="C16957" s="7"/>
      <c r="D16957" s="7"/>
      <c r="E16957" s="7"/>
      <c r="H16957">
        <v>16955.5</v>
      </c>
      <c r="I16957">
        <v>0</v>
      </c>
    </row>
    <row r="16958" spans="1:9">
      <c r="A16958" s="7">
        <v>16956.5</v>
      </c>
      <c r="B16958" s="7">
        <v>0</v>
      </c>
      <c r="C16958" s="7"/>
      <c r="D16958" s="7"/>
      <c r="E16958" s="7"/>
      <c r="H16958">
        <v>16956.5</v>
      </c>
      <c r="I16958">
        <v>0</v>
      </c>
    </row>
    <row r="16959" spans="1:9">
      <c r="A16959" s="7">
        <v>16957.5</v>
      </c>
      <c r="B16959" s="7">
        <v>0</v>
      </c>
      <c r="C16959" s="7"/>
      <c r="D16959" s="7"/>
      <c r="E16959" s="7"/>
      <c r="H16959">
        <v>16957.5</v>
      </c>
      <c r="I16959">
        <v>0</v>
      </c>
    </row>
    <row r="16960" spans="1:9">
      <c r="A16960" s="7">
        <v>16958.5</v>
      </c>
      <c r="B16960" s="7">
        <v>0</v>
      </c>
      <c r="C16960" s="7"/>
      <c r="D16960" s="7"/>
      <c r="E16960" s="7"/>
      <c r="H16960">
        <v>16958.5</v>
      </c>
      <c r="I16960">
        <v>0</v>
      </c>
    </row>
    <row r="16961" spans="1:9">
      <c r="A16961" s="7">
        <v>16959.5</v>
      </c>
      <c r="B16961" s="7">
        <v>0</v>
      </c>
      <c r="C16961" s="7"/>
      <c r="D16961" s="7"/>
      <c r="E16961" s="7"/>
      <c r="H16961">
        <v>16959.5</v>
      </c>
      <c r="I16961">
        <v>0</v>
      </c>
    </row>
    <row r="16962" spans="1:9">
      <c r="A16962" s="7">
        <v>16960.5</v>
      </c>
      <c r="B16962" s="7">
        <v>0</v>
      </c>
      <c r="C16962" s="7"/>
      <c r="D16962" s="7"/>
      <c r="E16962" s="7"/>
      <c r="H16962">
        <v>16960.5</v>
      </c>
      <c r="I16962">
        <v>0</v>
      </c>
    </row>
    <row r="16963" spans="1:9">
      <c r="A16963" s="7">
        <v>16961.5</v>
      </c>
      <c r="B16963" s="7">
        <v>0</v>
      </c>
      <c r="C16963" s="7"/>
      <c r="D16963" s="7"/>
      <c r="E16963" s="7"/>
      <c r="H16963">
        <v>16961.5</v>
      </c>
      <c r="I16963">
        <v>0</v>
      </c>
    </row>
    <row r="16964" spans="1:9">
      <c r="A16964" s="7">
        <v>16962.5</v>
      </c>
      <c r="B16964" s="7">
        <v>0</v>
      </c>
      <c r="C16964" s="7"/>
      <c r="D16964" s="7"/>
      <c r="E16964" s="7"/>
      <c r="H16964">
        <v>16962.5</v>
      </c>
      <c r="I16964">
        <v>0</v>
      </c>
    </row>
    <row r="16965" spans="1:9">
      <c r="A16965" s="7">
        <v>16963.5</v>
      </c>
      <c r="B16965" s="7">
        <v>0</v>
      </c>
      <c r="C16965" s="7"/>
      <c r="D16965" s="7"/>
      <c r="E16965" s="7"/>
      <c r="H16965">
        <v>16963.5</v>
      </c>
      <c r="I16965">
        <v>0</v>
      </c>
    </row>
    <row r="16966" spans="1:9">
      <c r="A16966" s="7">
        <v>16964.5</v>
      </c>
      <c r="B16966" s="7">
        <v>0</v>
      </c>
      <c r="C16966" s="7"/>
      <c r="D16966" s="7"/>
      <c r="E16966" s="7"/>
      <c r="H16966">
        <v>16964.5</v>
      </c>
      <c r="I16966">
        <v>0</v>
      </c>
    </row>
    <row r="16967" spans="1:9">
      <c r="A16967" s="7">
        <v>16965.5</v>
      </c>
      <c r="B16967" s="7">
        <v>0</v>
      </c>
      <c r="C16967" s="7"/>
      <c r="D16967" s="7"/>
      <c r="E16967" s="7"/>
      <c r="H16967">
        <v>16965.5</v>
      </c>
      <c r="I16967">
        <v>0</v>
      </c>
    </row>
    <row r="16968" spans="1:9">
      <c r="A16968" s="7">
        <v>16966.5</v>
      </c>
      <c r="B16968" s="7">
        <v>0</v>
      </c>
      <c r="C16968" s="7"/>
      <c r="D16968" s="7"/>
      <c r="E16968" s="7"/>
      <c r="H16968">
        <v>16966.5</v>
      </c>
      <c r="I16968">
        <v>0</v>
      </c>
    </row>
    <row r="16969" spans="1:9">
      <c r="A16969" s="7">
        <v>16967.5</v>
      </c>
      <c r="B16969" s="7">
        <v>0</v>
      </c>
      <c r="C16969" s="7"/>
      <c r="D16969" s="7"/>
      <c r="E16969" s="7"/>
      <c r="H16969">
        <v>16967.5</v>
      </c>
      <c r="I16969">
        <v>0</v>
      </c>
    </row>
    <row r="16970" spans="1:9">
      <c r="A16970" s="7">
        <v>16968.5</v>
      </c>
      <c r="B16970" s="7">
        <v>0</v>
      </c>
      <c r="C16970" s="7"/>
      <c r="D16970" s="7"/>
      <c r="E16970" s="7"/>
      <c r="H16970">
        <v>16968.5</v>
      </c>
      <c r="I16970">
        <v>0</v>
      </c>
    </row>
    <row r="16971" spans="1:9">
      <c r="A16971" s="7">
        <v>16969.5</v>
      </c>
      <c r="B16971" s="7">
        <v>0</v>
      </c>
      <c r="C16971" s="7"/>
      <c r="D16971" s="7"/>
      <c r="E16971" s="7"/>
      <c r="H16971">
        <v>16969.5</v>
      </c>
      <c r="I16971">
        <v>0</v>
      </c>
    </row>
    <row r="16972" spans="1:9">
      <c r="A16972" s="7">
        <v>16970.5</v>
      </c>
      <c r="B16972" s="7">
        <v>0</v>
      </c>
      <c r="C16972" s="7"/>
      <c r="D16972" s="7"/>
      <c r="E16972" s="7"/>
      <c r="H16972">
        <v>16970.5</v>
      </c>
      <c r="I16972">
        <v>0</v>
      </c>
    </row>
    <row r="16973" spans="1:9">
      <c r="A16973" s="7">
        <v>16971.5</v>
      </c>
      <c r="B16973" s="7">
        <v>0</v>
      </c>
      <c r="C16973" s="7"/>
      <c r="D16973" s="7"/>
      <c r="E16973" s="7"/>
      <c r="H16973">
        <v>16971.5</v>
      </c>
      <c r="I16973">
        <v>0</v>
      </c>
    </row>
    <row r="16974" spans="1:9">
      <c r="A16974" s="7">
        <v>16972.5</v>
      </c>
      <c r="B16974" s="7">
        <v>0</v>
      </c>
      <c r="C16974" s="7"/>
      <c r="D16974" s="7"/>
      <c r="E16974" s="7"/>
      <c r="H16974">
        <v>16972.5</v>
      </c>
      <c r="I16974">
        <v>0</v>
      </c>
    </row>
    <row r="16975" spans="1:9">
      <c r="A16975" s="7">
        <v>16973.5</v>
      </c>
      <c r="B16975" s="7">
        <v>0</v>
      </c>
      <c r="C16975" s="7"/>
      <c r="D16975" s="7"/>
      <c r="E16975" s="7"/>
      <c r="H16975">
        <v>16973.5</v>
      </c>
      <c r="I16975">
        <v>0</v>
      </c>
    </row>
    <row r="16976" spans="1:9">
      <c r="A16976" s="7">
        <v>16974.5</v>
      </c>
      <c r="B16976" s="7">
        <v>0</v>
      </c>
      <c r="C16976" s="7"/>
      <c r="D16976" s="7"/>
      <c r="E16976" s="7"/>
      <c r="H16976">
        <v>16974.5</v>
      </c>
      <c r="I16976">
        <v>0</v>
      </c>
    </row>
    <row r="16977" spans="1:9">
      <c r="A16977" s="7">
        <v>16975.5</v>
      </c>
      <c r="B16977" s="7">
        <v>0</v>
      </c>
      <c r="C16977" s="7"/>
      <c r="D16977" s="7"/>
      <c r="E16977" s="7"/>
      <c r="H16977">
        <v>16975.5</v>
      </c>
      <c r="I16977">
        <v>0</v>
      </c>
    </row>
    <row r="16978" spans="1:9">
      <c r="A16978" s="7">
        <v>16976.5</v>
      </c>
      <c r="B16978" s="7">
        <v>0</v>
      </c>
      <c r="C16978" s="7"/>
      <c r="D16978" s="7"/>
      <c r="E16978" s="7"/>
      <c r="H16978">
        <v>16976.5</v>
      </c>
      <c r="I16978">
        <v>0</v>
      </c>
    </row>
    <row r="16979" spans="1:9">
      <c r="A16979" s="7">
        <v>16977.5</v>
      </c>
      <c r="B16979" s="7">
        <v>0</v>
      </c>
      <c r="C16979" s="7"/>
      <c r="D16979" s="7"/>
      <c r="E16979" s="7"/>
      <c r="H16979">
        <v>16977.5</v>
      </c>
      <c r="I16979">
        <v>0</v>
      </c>
    </row>
    <row r="16980" spans="1:9">
      <c r="A16980" s="7">
        <v>16978.5</v>
      </c>
      <c r="B16980" s="7">
        <v>0</v>
      </c>
      <c r="C16980" s="7"/>
      <c r="D16980" s="7"/>
      <c r="E16980" s="7"/>
      <c r="H16980">
        <v>16978.5</v>
      </c>
      <c r="I16980">
        <v>0</v>
      </c>
    </row>
    <row r="16981" spans="1:9">
      <c r="A16981" s="7">
        <v>16979.5</v>
      </c>
      <c r="B16981" s="7">
        <v>0</v>
      </c>
      <c r="C16981" s="7"/>
      <c r="D16981" s="7"/>
      <c r="E16981" s="7"/>
      <c r="H16981">
        <v>16979.5</v>
      </c>
      <c r="I16981">
        <v>0</v>
      </c>
    </row>
    <row r="16982" spans="1:9">
      <c r="A16982" s="7">
        <v>16980.5</v>
      </c>
      <c r="B16982" s="7">
        <v>0</v>
      </c>
      <c r="C16982" s="7"/>
      <c r="D16982" s="7"/>
      <c r="E16982" s="7"/>
      <c r="H16982">
        <v>16980.5</v>
      </c>
      <c r="I16982">
        <v>0</v>
      </c>
    </row>
    <row r="16983" spans="1:9">
      <c r="A16983" s="7">
        <v>16981.5</v>
      </c>
      <c r="B16983" s="7">
        <v>0</v>
      </c>
      <c r="C16983" s="7"/>
      <c r="D16983" s="7"/>
      <c r="E16983" s="7"/>
      <c r="H16983">
        <v>16981.5</v>
      </c>
      <c r="I16983">
        <v>0</v>
      </c>
    </row>
    <row r="16984" spans="1:9">
      <c r="A16984" s="7">
        <v>16982.5</v>
      </c>
      <c r="B16984" s="7">
        <v>0</v>
      </c>
      <c r="C16984" s="7"/>
      <c r="D16984" s="7"/>
      <c r="E16984" s="7"/>
      <c r="H16984">
        <v>16982.5</v>
      </c>
      <c r="I16984">
        <v>0</v>
      </c>
    </row>
    <row r="16985" spans="1:9">
      <c r="A16985" s="7">
        <v>16983.5</v>
      </c>
      <c r="B16985" s="7">
        <v>0</v>
      </c>
      <c r="C16985" s="7"/>
      <c r="D16985" s="7"/>
      <c r="E16985" s="7"/>
      <c r="H16985">
        <v>16983.5</v>
      </c>
      <c r="I16985">
        <v>0</v>
      </c>
    </row>
    <row r="16986" spans="1:9">
      <c r="A16986" s="7">
        <v>16984.5</v>
      </c>
      <c r="B16986" s="7">
        <v>0</v>
      </c>
      <c r="C16986" s="7"/>
      <c r="D16986" s="7"/>
      <c r="E16986" s="7"/>
      <c r="H16986">
        <v>16984.5</v>
      </c>
      <c r="I16986">
        <v>0</v>
      </c>
    </row>
    <row r="16987" spans="1:9">
      <c r="A16987" s="7">
        <v>16985.5</v>
      </c>
      <c r="B16987" s="7">
        <v>0</v>
      </c>
      <c r="C16987" s="7"/>
      <c r="D16987" s="7"/>
      <c r="E16987" s="7"/>
      <c r="H16987">
        <v>16985.5</v>
      </c>
      <c r="I16987">
        <v>0</v>
      </c>
    </row>
    <row r="16988" spans="1:9">
      <c r="A16988" s="7">
        <v>16986.5</v>
      </c>
      <c r="B16988" s="7">
        <v>0</v>
      </c>
      <c r="C16988" s="7"/>
      <c r="D16988" s="7"/>
      <c r="E16988" s="7"/>
      <c r="H16988">
        <v>16986.5</v>
      </c>
      <c r="I16988">
        <v>0</v>
      </c>
    </row>
    <row r="16989" spans="1:9">
      <c r="A16989" s="7">
        <v>16987.5</v>
      </c>
      <c r="B16989" s="7">
        <v>0</v>
      </c>
      <c r="C16989" s="7"/>
      <c r="D16989" s="7"/>
      <c r="E16989" s="7"/>
      <c r="H16989">
        <v>16987.5</v>
      </c>
      <c r="I16989">
        <v>0</v>
      </c>
    </row>
    <row r="16990" spans="1:9">
      <c r="A16990" s="7">
        <v>16988.5</v>
      </c>
      <c r="B16990" s="7">
        <v>0</v>
      </c>
      <c r="C16990" s="7"/>
      <c r="D16990" s="7"/>
      <c r="E16990" s="7"/>
      <c r="H16990">
        <v>16988.5</v>
      </c>
      <c r="I16990">
        <v>0</v>
      </c>
    </row>
    <row r="16991" spans="1:9">
      <c r="A16991" s="7">
        <v>16989.5</v>
      </c>
      <c r="B16991" s="7">
        <v>0</v>
      </c>
      <c r="C16991" s="7"/>
      <c r="D16991" s="7"/>
      <c r="E16991" s="7"/>
      <c r="H16991">
        <v>16989.5</v>
      </c>
      <c r="I16991">
        <v>0</v>
      </c>
    </row>
    <row r="16992" spans="1:9">
      <c r="A16992" s="7">
        <v>16990.5</v>
      </c>
      <c r="B16992" s="7">
        <v>0</v>
      </c>
      <c r="C16992" s="7"/>
      <c r="D16992" s="7"/>
      <c r="E16992" s="7"/>
      <c r="H16992">
        <v>16990.5</v>
      </c>
      <c r="I16992">
        <v>0</v>
      </c>
    </row>
    <row r="16993" spans="1:9">
      <c r="A16993" s="7">
        <v>16991.5</v>
      </c>
      <c r="B16993" s="7">
        <v>0</v>
      </c>
      <c r="C16993" s="7"/>
      <c r="D16993" s="7"/>
      <c r="E16993" s="7"/>
      <c r="H16993">
        <v>16991.5</v>
      </c>
      <c r="I16993">
        <v>0</v>
      </c>
    </row>
    <row r="16994" spans="1:9">
      <c r="A16994" s="7">
        <v>16992.5</v>
      </c>
      <c r="B16994" s="7">
        <v>0</v>
      </c>
      <c r="C16994" s="7"/>
      <c r="D16994" s="7"/>
      <c r="E16994" s="7"/>
      <c r="H16994">
        <v>16992.5</v>
      </c>
      <c r="I16994">
        <v>0</v>
      </c>
    </row>
    <row r="16995" spans="1:9">
      <c r="A16995" s="7">
        <v>16993.5</v>
      </c>
      <c r="B16995" s="7">
        <v>0</v>
      </c>
      <c r="C16995" s="7"/>
      <c r="D16995" s="7"/>
      <c r="E16995" s="7"/>
      <c r="H16995">
        <v>16993.5</v>
      </c>
      <c r="I16995">
        <v>0</v>
      </c>
    </row>
    <row r="16996" spans="1:9">
      <c r="A16996" s="7">
        <v>16994.5</v>
      </c>
      <c r="B16996" s="7">
        <v>0</v>
      </c>
      <c r="C16996" s="7"/>
      <c r="D16996" s="7"/>
      <c r="E16996" s="7"/>
      <c r="H16996">
        <v>16994.5</v>
      </c>
      <c r="I16996">
        <v>0</v>
      </c>
    </row>
    <row r="16997" spans="1:9">
      <c r="A16997" s="7">
        <v>16995.5</v>
      </c>
      <c r="B16997" s="7">
        <v>0</v>
      </c>
      <c r="C16997" s="7"/>
      <c r="D16997" s="7"/>
      <c r="E16997" s="7"/>
      <c r="H16997">
        <v>16995.5</v>
      </c>
      <c r="I16997">
        <v>0</v>
      </c>
    </row>
    <row r="16998" spans="1:9">
      <c r="A16998" s="7">
        <v>16996.5</v>
      </c>
      <c r="B16998" s="7">
        <v>0</v>
      </c>
      <c r="C16998" s="7"/>
      <c r="D16998" s="7"/>
      <c r="E16998" s="7"/>
      <c r="H16998">
        <v>16996.5</v>
      </c>
      <c r="I16998">
        <v>0</v>
      </c>
    </row>
    <row r="16999" spans="1:9">
      <c r="A16999" s="7">
        <v>16997.5</v>
      </c>
      <c r="B16999" s="7">
        <v>0</v>
      </c>
      <c r="C16999" s="7"/>
      <c r="D16999" s="7"/>
      <c r="E16999" s="7"/>
      <c r="H16999">
        <v>16997.5</v>
      </c>
      <c r="I16999">
        <v>0</v>
      </c>
    </row>
    <row r="17000" spans="1:9">
      <c r="A17000" s="7">
        <v>16998.5</v>
      </c>
      <c r="B17000" s="7">
        <v>0</v>
      </c>
      <c r="C17000" s="7"/>
      <c r="D17000" s="7"/>
      <c r="E17000" s="7"/>
      <c r="H17000">
        <v>16998.5</v>
      </c>
      <c r="I17000">
        <v>0</v>
      </c>
    </row>
    <row r="17001" spans="1:9">
      <c r="A17001" s="7">
        <v>16999.5</v>
      </c>
      <c r="B17001" s="7">
        <v>0</v>
      </c>
      <c r="C17001" s="7"/>
      <c r="D17001" s="7"/>
      <c r="E17001" s="7"/>
      <c r="H17001">
        <v>16999.5</v>
      </c>
      <c r="I17001">
        <v>0</v>
      </c>
    </row>
    <row r="17002" spans="1:9">
      <c r="A17002" s="7">
        <v>17000.5</v>
      </c>
      <c r="B17002" s="7">
        <v>0</v>
      </c>
      <c r="C17002" s="7"/>
      <c r="D17002" s="7"/>
      <c r="E17002" s="7"/>
      <c r="H17002">
        <v>17000.5</v>
      </c>
      <c r="I17002">
        <v>0</v>
      </c>
    </row>
    <row r="17003" spans="1:9">
      <c r="A17003" s="7">
        <v>17001.5</v>
      </c>
      <c r="B17003" s="7">
        <v>0</v>
      </c>
      <c r="C17003" s="7"/>
      <c r="D17003" s="7"/>
      <c r="E17003" s="7"/>
      <c r="H17003">
        <v>17001.5</v>
      </c>
      <c r="I17003">
        <v>0</v>
      </c>
    </row>
    <row r="17004" spans="1:9">
      <c r="A17004" s="7">
        <v>17002.5</v>
      </c>
      <c r="B17004" s="7">
        <v>0</v>
      </c>
      <c r="C17004" s="7"/>
      <c r="D17004" s="7"/>
      <c r="E17004" s="7"/>
      <c r="H17004">
        <v>17002.5</v>
      </c>
      <c r="I17004">
        <v>0</v>
      </c>
    </row>
    <row r="17005" spans="1:9">
      <c r="A17005" s="7">
        <v>17003.5</v>
      </c>
      <c r="B17005" s="7">
        <v>0</v>
      </c>
      <c r="C17005" s="7"/>
      <c r="D17005" s="7"/>
      <c r="E17005" s="7"/>
      <c r="H17005">
        <v>17003.5</v>
      </c>
      <c r="I17005">
        <v>0</v>
      </c>
    </row>
    <row r="17006" spans="1:9">
      <c r="A17006" s="7">
        <v>17004.5</v>
      </c>
      <c r="B17006" s="7">
        <v>0</v>
      </c>
      <c r="C17006" s="7"/>
      <c r="D17006" s="7"/>
      <c r="E17006" s="7"/>
      <c r="H17006">
        <v>17004.5</v>
      </c>
      <c r="I17006">
        <v>0</v>
      </c>
    </row>
    <row r="17007" spans="1:9">
      <c r="A17007" s="7">
        <v>17005.5</v>
      </c>
      <c r="B17007" s="7">
        <v>0</v>
      </c>
      <c r="C17007" s="7"/>
      <c r="D17007" s="7"/>
      <c r="E17007" s="7"/>
      <c r="H17007">
        <v>17005.5</v>
      </c>
      <c r="I17007">
        <v>0</v>
      </c>
    </row>
    <row r="17008" spans="1:9">
      <c r="A17008" s="7">
        <v>17006.5</v>
      </c>
      <c r="B17008" s="7">
        <v>0</v>
      </c>
      <c r="C17008" s="7"/>
      <c r="D17008" s="7"/>
      <c r="E17008" s="7"/>
      <c r="H17008">
        <v>17006.5</v>
      </c>
      <c r="I17008">
        <v>0</v>
      </c>
    </row>
    <row r="17009" spans="1:9">
      <c r="A17009" s="7">
        <v>17007.5</v>
      </c>
      <c r="B17009" s="7">
        <v>0</v>
      </c>
      <c r="C17009" s="7"/>
      <c r="D17009" s="7"/>
      <c r="E17009" s="7"/>
      <c r="H17009">
        <v>17007.5</v>
      </c>
      <c r="I17009">
        <v>0</v>
      </c>
    </row>
    <row r="17010" spans="1:9">
      <c r="A17010" s="7">
        <v>17008.5</v>
      </c>
      <c r="B17010" s="7">
        <v>0</v>
      </c>
      <c r="C17010" s="7"/>
      <c r="D17010" s="7"/>
      <c r="E17010" s="7"/>
      <c r="H17010">
        <v>17008.5</v>
      </c>
      <c r="I17010">
        <v>0</v>
      </c>
    </row>
    <row r="17011" spans="1:9">
      <c r="A17011" s="7">
        <v>17009.5</v>
      </c>
      <c r="B17011" s="7">
        <v>0</v>
      </c>
      <c r="C17011" s="7"/>
      <c r="D17011" s="7"/>
      <c r="E17011" s="7"/>
      <c r="H17011">
        <v>17009.5</v>
      </c>
      <c r="I17011">
        <v>0</v>
      </c>
    </row>
    <row r="17012" spans="1:9">
      <c r="A17012" s="7">
        <v>17010.5</v>
      </c>
      <c r="B17012" s="7">
        <v>0</v>
      </c>
      <c r="C17012" s="7"/>
      <c r="D17012" s="7"/>
      <c r="E17012" s="7"/>
      <c r="H17012">
        <v>17010.5</v>
      </c>
      <c r="I17012">
        <v>0</v>
      </c>
    </row>
    <row r="17013" spans="1:9">
      <c r="A17013" s="7">
        <v>17011.5</v>
      </c>
      <c r="B17013" s="7">
        <v>0</v>
      </c>
      <c r="C17013" s="7"/>
      <c r="D17013" s="7"/>
      <c r="E17013" s="7"/>
      <c r="H17013">
        <v>17011.5</v>
      </c>
      <c r="I17013">
        <v>0</v>
      </c>
    </row>
    <row r="17014" spans="1:9">
      <c r="A17014" s="7">
        <v>17012.5</v>
      </c>
      <c r="B17014" s="7">
        <v>0</v>
      </c>
      <c r="C17014" s="7"/>
      <c r="D17014" s="7"/>
      <c r="E17014" s="7"/>
      <c r="H17014">
        <v>17012.5</v>
      </c>
      <c r="I17014">
        <v>0</v>
      </c>
    </row>
    <row r="17015" spans="1:9">
      <c r="A17015" s="7">
        <v>17013.5</v>
      </c>
      <c r="B17015" s="7">
        <v>0</v>
      </c>
      <c r="C17015" s="7"/>
      <c r="D17015" s="7"/>
      <c r="E17015" s="7"/>
      <c r="H17015">
        <v>17013.5</v>
      </c>
      <c r="I17015">
        <v>0</v>
      </c>
    </row>
    <row r="17016" spans="1:9">
      <c r="A17016" s="7">
        <v>17014.5</v>
      </c>
      <c r="B17016" s="7">
        <v>0</v>
      </c>
      <c r="C17016" s="7"/>
      <c r="D17016" s="7"/>
      <c r="E17016" s="7"/>
      <c r="H17016">
        <v>17014.5</v>
      </c>
      <c r="I17016">
        <v>0</v>
      </c>
    </row>
    <row r="17017" spans="1:9">
      <c r="A17017" s="7">
        <v>17015.5</v>
      </c>
      <c r="B17017" s="7">
        <v>0</v>
      </c>
      <c r="C17017" s="7"/>
      <c r="D17017" s="7"/>
      <c r="E17017" s="7"/>
      <c r="H17017">
        <v>17015.5</v>
      </c>
      <c r="I17017">
        <v>0</v>
      </c>
    </row>
    <row r="17018" spans="1:9">
      <c r="A17018" s="7">
        <v>17016.5</v>
      </c>
      <c r="B17018" s="7">
        <v>0</v>
      </c>
      <c r="C17018" s="7"/>
      <c r="D17018" s="7"/>
      <c r="E17018" s="7"/>
      <c r="H17018">
        <v>17016.5</v>
      </c>
      <c r="I17018">
        <v>0</v>
      </c>
    </row>
    <row r="17019" spans="1:9">
      <c r="A17019" s="7">
        <v>17017.5</v>
      </c>
      <c r="B17019" s="7">
        <v>0</v>
      </c>
      <c r="C17019" s="7"/>
      <c r="D17019" s="7"/>
      <c r="E17019" s="7"/>
      <c r="H17019">
        <v>17017.5</v>
      </c>
      <c r="I17019">
        <v>0</v>
      </c>
    </row>
    <row r="17020" spans="1:9">
      <c r="A17020" s="7">
        <v>17018.5</v>
      </c>
      <c r="B17020" s="7">
        <v>0</v>
      </c>
      <c r="C17020" s="7"/>
      <c r="D17020" s="7"/>
      <c r="E17020" s="7"/>
      <c r="H17020">
        <v>17018.5</v>
      </c>
      <c r="I17020">
        <v>0</v>
      </c>
    </row>
    <row r="17021" spans="1:9">
      <c r="A17021" s="7">
        <v>17019.5</v>
      </c>
      <c r="B17021" s="7">
        <v>0</v>
      </c>
      <c r="C17021" s="7"/>
      <c r="D17021" s="7"/>
      <c r="E17021" s="7"/>
      <c r="H17021">
        <v>17019.5</v>
      </c>
      <c r="I17021">
        <v>0</v>
      </c>
    </row>
    <row r="17022" spans="1:9">
      <c r="A17022" s="7">
        <v>17020.5</v>
      </c>
      <c r="B17022" s="7">
        <v>0</v>
      </c>
      <c r="C17022" s="7"/>
      <c r="D17022" s="7"/>
      <c r="E17022" s="7"/>
      <c r="H17022">
        <v>17020.5</v>
      </c>
      <c r="I17022">
        <v>0</v>
      </c>
    </row>
    <row r="17023" spans="1:9">
      <c r="A17023" s="7">
        <v>17021.5</v>
      </c>
      <c r="B17023" s="7">
        <v>0</v>
      </c>
      <c r="C17023" s="7"/>
      <c r="D17023" s="7"/>
      <c r="E17023" s="7"/>
      <c r="H17023">
        <v>17021.5</v>
      </c>
      <c r="I17023">
        <v>0</v>
      </c>
    </row>
    <row r="17024" spans="1:9">
      <c r="A17024" s="7">
        <v>17022.5</v>
      </c>
      <c r="B17024" s="7">
        <v>0</v>
      </c>
      <c r="C17024" s="7"/>
      <c r="D17024" s="7"/>
      <c r="E17024" s="7"/>
      <c r="H17024">
        <v>17022.5</v>
      </c>
      <c r="I17024">
        <v>0</v>
      </c>
    </row>
    <row r="17025" spans="1:9">
      <c r="A17025" s="7">
        <v>17023.5</v>
      </c>
      <c r="B17025" s="7">
        <v>0</v>
      </c>
      <c r="C17025" s="7"/>
      <c r="D17025" s="7"/>
      <c r="E17025" s="7"/>
      <c r="H17025">
        <v>17023.5</v>
      </c>
      <c r="I17025">
        <v>0</v>
      </c>
    </row>
    <row r="17026" spans="1:9">
      <c r="A17026" s="7">
        <v>17024.5</v>
      </c>
      <c r="B17026" s="7">
        <v>0</v>
      </c>
      <c r="C17026" s="7"/>
      <c r="D17026" s="7"/>
      <c r="E17026" s="7"/>
      <c r="H17026">
        <v>17024.5</v>
      </c>
      <c r="I17026">
        <v>0</v>
      </c>
    </row>
    <row r="17027" spans="1:9">
      <c r="A17027" s="7">
        <v>17025.5</v>
      </c>
      <c r="B17027" s="7">
        <v>0</v>
      </c>
      <c r="C17027" s="7"/>
      <c r="D17027" s="7"/>
      <c r="E17027" s="7"/>
      <c r="H17027">
        <v>17025.5</v>
      </c>
      <c r="I17027">
        <v>0</v>
      </c>
    </row>
    <row r="17028" spans="1:9">
      <c r="A17028" s="7">
        <v>17026.5</v>
      </c>
      <c r="B17028" s="7">
        <v>0</v>
      </c>
      <c r="C17028" s="7"/>
      <c r="D17028" s="7"/>
      <c r="E17028" s="7"/>
      <c r="H17028">
        <v>17026.5</v>
      </c>
      <c r="I17028">
        <v>0</v>
      </c>
    </row>
    <row r="17029" spans="1:9">
      <c r="A17029" s="7">
        <v>17027.5</v>
      </c>
      <c r="B17029" s="7">
        <v>0</v>
      </c>
      <c r="C17029" s="7"/>
      <c r="D17029" s="7"/>
      <c r="E17029" s="7"/>
      <c r="H17029">
        <v>17027.5</v>
      </c>
      <c r="I17029">
        <v>0</v>
      </c>
    </row>
    <row r="17030" spans="1:9">
      <c r="A17030" s="7">
        <v>17028.5</v>
      </c>
      <c r="B17030" s="7">
        <v>0</v>
      </c>
      <c r="C17030" s="7"/>
      <c r="D17030" s="7"/>
      <c r="E17030" s="7"/>
      <c r="H17030">
        <v>17028.5</v>
      </c>
      <c r="I17030">
        <v>0</v>
      </c>
    </row>
    <row r="17031" spans="1:9">
      <c r="A17031" s="7">
        <v>17029.5</v>
      </c>
      <c r="B17031" s="7">
        <v>0</v>
      </c>
      <c r="C17031" s="7"/>
      <c r="D17031" s="7"/>
      <c r="E17031" s="7"/>
      <c r="H17031">
        <v>17029.5</v>
      </c>
      <c r="I17031">
        <v>0</v>
      </c>
    </row>
    <row r="17032" spans="1:9">
      <c r="A17032" s="7">
        <v>17030.5</v>
      </c>
      <c r="B17032" s="7">
        <v>0</v>
      </c>
      <c r="C17032" s="7"/>
      <c r="D17032" s="7"/>
      <c r="E17032" s="7"/>
      <c r="H17032">
        <v>17030.5</v>
      </c>
      <c r="I17032">
        <v>0</v>
      </c>
    </row>
    <row r="17033" spans="1:9">
      <c r="A17033" s="7">
        <v>17031.5</v>
      </c>
      <c r="B17033" s="7">
        <v>0</v>
      </c>
      <c r="C17033" s="7"/>
      <c r="D17033" s="7"/>
      <c r="E17033" s="7"/>
      <c r="H17033">
        <v>17031.5</v>
      </c>
      <c r="I17033">
        <v>0</v>
      </c>
    </row>
    <row r="17034" spans="1:9">
      <c r="A17034" s="7">
        <v>17032.5</v>
      </c>
      <c r="B17034" s="7">
        <v>0</v>
      </c>
      <c r="C17034" s="7"/>
      <c r="D17034" s="7"/>
      <c r="E17034" s="7"/>
      <c r="H17034">
        <v>17032.5</v>
      </c>
      <c r="I17034">
        <v>0</v>
      </c>
    </row>
    <row r="17035" spans="1:9">
      <c r="A17035" s="7">
        <v>17033.5</v>
      </c>
      <c r="B17035" s="7">
        <v>0</v>
      </c>
      <c r="C17035" s="7"/>
      <c r="D17035" s="7"/>
      <c r="E17035" s="7"/>
      <c r="H17035">
        <v>17033.5</v>
      </c>
      <c r="I17035">
        <v>0</v>
      </c>
    </row>
    <row r="17036" spans="1:9">
      <c r="A17036" s="7">
        <v>17034.5</v>
      </c>
      <c r="B17036" s="7">
        <v>0</v>
      </c>
      <c r="C17036" s="7"/>
      <c r="D17036" s="7"/>
      <c r="E17036" s="7"/>
      <c r="H17036">
        <v>17034.5</v>
      </c>
      <c r="I17036">
        <v>0</v>
      </c>
    </row>
    <row r="17037" spans="1:9">
      <c r="A17037" s="7">
        <v>17035.5</v>
      </c>
      <c r="B17037" s="7">
        <v>0</v>
      </c>
      <c r="C17037" s="7"/>
      <c r="D17037" s="7"/>
      <c r="E17037" s="7"/>
      <c r="H17037">
        <v>17035.5</v>
      </c>
      <c r="I17037">
        <v>0</v>
      </c>
    </row>
    <row r="17038" spans="1:9">
      <c r="A17038" s="7">
        <v>17036.5</v>
      </c>
      <c r="B17038" s="7">
        <v>0</v>
      </c>
      <c r="C17038" s="7"/>
      <c r="D17038" s="7"/>
      <c r="E17038" s="7"/>
      <c r="H17038">
        <v>17036.5</v>
      </c>
      <c r="I17038">
        <v>0</v>
      </c>
    </row>
    <row r="17039" spans="1:9">
      <c r="A17039" s="7">
        <v>17037.5</v>
      </c>
      <c r="B17039" s="7">
        <v>0</v>
      </c>
      <c r="C17039" s="7"/>
      <c r="D17039" s="7"/>
      <c r="E17039" s="7"/>
      <c r="H17039">
        <v>17037.5</v>
      </c>
      <c r="I17039">
        <v>0</v>
      </c>
    </row>
    <row r="17040" spans="1:9">
      <c r="A17040" s="7">
        <v>17038.5</v>
      </c>
      <c r="B17040" s="7">
        <v>0</v>
      </c>
      <c r="C17040" s="7"/>
      <c r="D17040" s="7"/>
      <c r="E17040" s="7"/>
      <c r="H17040">
        <v>17038.5</v>
      </c>
      <c r="I17040">
        <v>0</v>
      </c>
    </row>
    <row r="17041" spans="1:9">
      <c r="A17041" s="7">
        <v>17039.5</v>
      </c>
      <c r="B17041" s="7">
        <v>0</v>
      </c>
      <c r="C17041" s="7"/>
      <c r="D17041" s="7"/>
      <c r="E17041" s="7"/>
      <c r="H17041">
        <v>17039.5</v>
      </c>
      <c r="I17041">
        <v>0</v>
      </c>
    </row>
    <row r="17042" spans="1:9">
      <c r="A17042" s="7">
        <v>17040.5</v>
      </c>
      <c r="B17042" s="7">
        <v>0</v>
      </c>
      <c r="C17042" s="7"/>
      <c r="D17042" s="7"/>
      <c r="E17042" s="7"/>
      <c r="H17042">
        <v>17040.5</v>
      </c>
      <c r="I17042">
        <v>0</v>
      </c>
    </row>
    <row r="17043" spans="1:9">
      <c r="A17043" s="7">
        <v>17041.5</v>
      </c>
      <c r="B17043" s="7">
        <v>0</v>
      </c>
      <c r="C17043" s="7"/>
      <c r="D17043" s="7"/>
      <c r="E17043" s="7"/>
      <c r="H17043">
        <v>17041.5</v>
      </c>
      <c r="I17043">
        <v>0</v>
      </c>
    </row>
    <row r="17044" spans="1:9">
      <c r="A17044" s="7">
        <v>17042.5</v>
      </c>
      <c r="B17044" s="7">
        <v>0</v>
      </c>
      <c r="C17044" s="7"/>
      <c r="D17044" s="7"/>
      <c r="E17044" s="7"/>
      <c r="H17044">
        <v>17042.5</v>
      </c>
      <c r="I17044">
        <v>0</v>
      </c>
    </row>
    <row r="17045" spans="1:9">
      <c r="A17045" s="7">
        <v>17043.5</v>
      </c>
      <c r="B17045" s="7">
        <v>0</v>
      </c>
      <c r="C17045" s="7"/>
      <c r="D17045" s="7"/>
      <c r="E17045" s="7"/>
      <c r="H17045">
        <v>17043.5</v>
      </c>
      <c r="I17045">
        <v>0</v>
      </c>
    </row>
    <row r="17046" spans="1:9">
      <c r="A17046" s="7">
        <v>17044.5</v>
      </c>
      <c r="B17046" s="7">
        <v>0</v>
      </c>
      <c r="C17046" s="7"/>
      <c r="D17046" s="7"/>
      <c r="E17046" s="7"/>
      <c r="H17046">
        <v>17044.5</v>
      </c>
      <c r="I17046">
        <v>0</v>
      </c>
    </row>
    <row r="17047" spans="1:9">
      <c r="A17047" s="7">
        <v>17045.5</v>
      </c>
      <c r="B17047" s="7">
        <v>0</v>
      </c>
      <c r="C17047" s="7"/>
      <c r="D17047" s="7"/>
      <c r="E17047" s="7"/>
      <c r="H17047">
        <v>17045.5</v>
      </c>
      <c r="I17047">
        <v>0</v>
      </c>
    </row>
    <row r="17048" spans="1:9">
      <c r="A17048" s="7">
        <v>17046.5</v>
      </c>
      <c r="B17048" s="7">
        <v>0</v>
      </c>
      <c r="C17048" s="7"/>
      <c r="D17048" s="7"/>
      <c r="E17048" s="7"/>
      <c r="H17048">
        <v>17046.5</v>
      </c>
      <c r="I17048">
        <v>0</v>
      </c>
    </row>
    <row r="17049" spans="1:9">
      <c r="A17049" s="7">
        <v>17047.5</v>
      </c>
      <c r="B17049" s="7">
        <v>0</v>
      </c>
      <c r="C17049" s="7"/>
      <c r="D17049" s="7"/>
      <c r="E17049" s="7"/>
      <c r="H17049">
        <v>17047.5</v>
      </c>
      <c r="I17049">
        <v>0</v>
      </c>
    </row>
    <row r="17050" spans="1:9">
      <c r="A17050" s="7">
        <v>17048.5</v>
      </c>
      <c r="B17050" s="7">
        <v>0</v>
      </c>
      <c r="C17050" s="7"/>
      <c r="D17050" s="7"/>
      <c r="E17050" s="7"/>
      <c r="H17050">
        <v>17048.5</v>
      </c>
      <c r="I17050">
        <v>0</v>
      </c>
    </row>
    <row r="17051" spans="1:9">
      <c r="A17051" s="7">
        <v>17049.5</v>
      </c>
      <c r="B17051" s="7">
        <v>0</v>
      </c>
      <c r="C17051" s="7"/>
      <c r="D17051" s="7"/>
      <c r="E17051" s="7"/>
      <c r="H17051">
        <v>17049.5</v>
      </c>
      <c r="I17051">
        <v>0</v>
      </c>
    </row>
    <row r="17052" spans="1:9">
      <c r="A17052" s="7">
        <v>17050.5</v>
      </c>
      <c r="B17052" s="7">
        <v>0</v>
      </c>
      <c r="C17052" s="7"/>
      <c r="D17052" s="7"/>
      <c r="E17052" s="7"/>
      <c r="H17052">
        <v>17050.5</v>
      </c>
      <c r="I17052">
        <v>0</v>
      </c>
    </row>
    <row r="17053" spans="1:9">
      <c r="A17053" s="7">
        <v>17051.5</v>
      </c>
      <c r="B17053" s="7">
        <v>0</v>
      </c>
      <c r="C17053" s="7"/>
      <c r="D17053" s="7"/>
      <c r="E17053" s="7"/>
      <c r="H17053">
        <v>17051.5</v>
      </c>
      <c r="I17053">
        <v>0</v>
      </c>
    </row>
    <row r="17054" spans="1:9">
      <c r="A17054" s="7">
        <v>17052.5</v>
      </c>
      <c r="B17054" s="7">
        <v>0</v>
      </c>
      <c r="C17054" s="7"/>
      <c r="D17054" s="7"/>
      <c r="E17054" s="7"/>
      <c r="H17054">
        <v>17052.5</v>
      </c>
      <c r="I17054">
        <v>0</v>
      </c>
    </row>
    <row r="17055" spans="1:9">
      <c r="A17055" s="7">
        <v>17053.5</v>
      </c>
      <c r="B17055" s="7">
        <v>0</v>
      </c>
      <c r="C17055" s="7"/>
      <c r="D17055" s="7"/>
      <c r="E17055" s="7"/>
      <c r="H17055">
        <v>17053.5</v>
      </c>
      <c r="I17055">
        <v>0</v>
      </c>
    </row>
    <row r="17056" spans="1:9">
      <c r="A17056" s="7">
        <v>17054.5</v>
      </c>
      <c r="B17056" s="7">
        <v>0</v>
      </c>
      <c r="C17056" s="7"/>
      <c r="D17056" s="7"/>
      <c r="E17056" s="7"/>
      <c r="H17056">
        <v>17054.5</v>
      </c>
      <c r="I17056">
        <v>0</v>
      </c>
    </row>
    <row r="17057" spans="1:9">
      <c r="A17057" s="7">
        <v>17055.5</v>
      </c>
      <c r="B17057" s="7">
        <v>0</v>
      </c>
      <c r="C17057" s="7"/>
      <c r="D17057" s="7"/>
      <c r="E17057" s="7"/>
      <c r="H17057">
        <v>17055.5</v>
      </c>
      <c r="I17057">
        <v>0</v>
      </c>
    </row>
    <row r="17058" spans="1:9">
      <c r="A17058" s="7">
        <v>17056.5</v>
      </c>
      <c r="B17058" s="7">
        <v>0</v>
      </c>
      <c r="C17058" s="7"/>
      <c r="D17058" s="7"/>
      <c r="E17058" s="7"/>
      <c r="H17058">
        <v>17056.5</v>
      </c>
      <c r="I17058">
        <v>0</v>
      </c>
    </row>
    <row r="17059" spans="1:9">
      <c r="A17059" s="7">
        <v>17057.5</v>
      </c>
      <c r="B17059" s="7">
        <v>0</v>
      </c>
      <c r="C17059" s="7"/>
      <c r="D17059" s="7"/>
      <c r="E17059" s="7"/>
      <c r="H17059">
        <v>17057.5</v>
      </c>
      <c r="I17059">
        <v>0</v>
      </c>
    </row>
    <row r="17060" spans="1:9">
      <c r="A17060" s="7">
        <v>17058.5</v>
      </c>
      <c r="B17060" s="7">
        <v>0</v>
      </c>
      <c r="C17060" s="7"/>
      <c r="D17060" s="7"/>
      <c r="E17060" s="7"/>
      <c r="H17060">
        <v>17058.5</v>
      </c>
      <c r="I17060">
        <v>0</v>
      </c>
    </row>
    <row r="17061" spans="1:9">
      <c r="A17061" s="7">
        <v>17059.5</v>
      </c>
      <c r="B17061" s="7">
        <v>0</v>
      </c>
      <c r="C17061" s="7"/>
      <c r="D17061" s="7"/>
      <c r="E17061" s="7"/>
      <c r="H17061">
        <v>17059.5</v>
      </c>
      <c r="I17061">
        <v>0</v>
      </c>
    </row>
    <row r="17062" spans="1:9">
      <c r="A17062" s="7">
        <v>17060.5</v>
      </c>
      <c r="B17062" s="7">
        <v>0</v>
      </c>
      <c r="C17062" s="7"/>
      <c r="D17062" s="7"/>
      <c r="E17062" s="7"/>
      <c r="H17062">
        <v>17060.5</v>
      </c>
      <c r="I17062">
        <v>0</v>
      </c>
    </row>
    <row r="17063" spans="1:9">
      <c r="A17063" s="7">
        <v>17061.5</v>
      </c>
      <c r="B17063" s="7">
        <v>0</v>
      </c>
      <c r="C17063" s="7"/>
      <c r="D17063" s="7"/>
      <c r="E17063" s="7"/>
      <c r="H17063">
        <v>17061.5</v>
      </c>
      <c r="I17063">
        <v>0</v>
      </c>
    </row>
    <row r="17064" spans="1:9">
      <c r="A17064" s="7">
        <v>17062.5</v>
      </c>
      <c r="B17064" s="7">
        <v>0</v>
      </c>
      <c r="C17064" s="7"/>
      <c r="D17064" s="7"/>
      <c r="E17064" s="7"/>
      <c r="H17064">
        <v>17062.5</v>
      </c>
      <c r="I17064">
        <v>0</v>
      </c>
    </row>
    <row r="17065" spans="1:9">
      <c r="A17065" s="7">
        <v>17063.5</v>
      </c>
      <c r="B17065" s="7">
        <v>0</v>
      </c>
      <c r="C17065" s="7"/>
      <c r="D17065" s="7"/>
      <c r="E17065" s="7"/>
      <c r="H17065">
        <v>17063.5</v>
      </c>
      <c r="I17065">
        <v>0</v>
      </c>
    </row>
    <row r="17066" spans="1:9">
      <c r="A17066" s="7">
        <v>17064.5</v>
      </c>
      <c r="B17066" s="7">
        <v>0</v>
      </c>
      <c r="C17066" s="7"/>
      <c r="D17066" s="7"/>
      <c r="E17066" s="7"/>
      <c r="H17066">
        <v>17064.5</v>
      </c>
      <c r="I17066">
        <v>0</v>
      </c>
    </row>
    <row r="17067" spans="1:9">
      <c r="A17067" s="7">
        <v>17065.5</v>
      </c>
      <c r="B17067" s="7">
        <v>0</v>
      </c>
      <c r="C17067" s="7"/>
      <c r="D17067" s="7"/>
      <c r="E17067" s="7"/>
      <c r="H17067">
        <v>17065.5</v>
      </c>
      <c r="I17067">
        <v>0</v>
      </c>
    </row>
    <row r="17068" spans="1:9">
      <c r="A17068" s="7">
        <v>17066.5</v>
      </c>
      <c r="B17068" s="7">
        <v>0</v>
      </c>
      <c r="C17068" s="7"/>
      <c r="D17068" s="7"/>
      <c r="E17068" s="7"/>
      <c r="H17068">
        <v>17066.5</v>
      </c>
      <c r="I17068">
        <v>0</v>
      </c>
    </row>
    <row r="17069" spans="1:9">
      <c r="A17069" s="7">
        <v>17067.5</v>
      </c>
      <c r="B17069" s="7">
        <v>0</v>
      </c>
      <c r="C17069" s="7"/>
      <c r="D17069" s="7"/>
      <c r="E17069" s="7"/>
      <c r="H17069">
        <v>17067.5</v>
      </c>
      <c r="I17069">
        <v>0</v>
      </c>
    </row>
    <row r="17070" spans="1:9">
      <c r="A17070" s="7">
        <v>17068.5</v>
      </c>
      <c r="B17070" s="7">
        <v>0</v>
      </c>
      <c r="C17070" s="7"/>
      <c r="D17070" s="7"/>
      <c r="E17070" s="7"/>
      <c r="H17070">
        <v>17068.5</v>
      </c>
      <c r="I17070">
        <v>0</v>
      </c>
    </row>
    <row r="17071" spans="1:9">
      <c r="A17071" s="7">
        <v>17069.5</v>
      </c>
      <c r="B17071" s="7">
        <v>0</v>
      </c>
      <c r="C17071" s="7"/>
      <c r="D17071" s="7"/>
      <c r="E17071" s="7"/>
      <c r="H17071">
        <v>17069.5</v>
      </c>
      <c r="I17071">
        <v>0</v>
      </c>
    </row>
    <row r="17072" spans="1:9">
      <c r="A17072" s="7">
        <v>17070.5</v>
      </c>
      <c r="B17072" s="7">
        <v>0</v>
      </c>
      <c r="C17072" s="7"/>
      <c r="D17072" s="7"/>
      <c r="E17072" s="7"/>
      <c r="H17072">
        <v>17070.5</v>
      </c>
      <c r="I17072">
        <v>0</v>
      </c>
    </row>
    <row r="17073" spans="1:9">
      <c r="A17073" s="7">
        <v>17071.5</v>
      </c>
      <c r="B17073" s="7">
        <v>0</v>
      </c>
      <c r="C17073" s="7"/>
      <c r="D17073" s="7"/>
      <c r="E17073" s="7"/>
      <c r="H17073">
        <v>17071.5</v>
      </c>
      <c r="I17073">
        <v>0</v>
      </c>
    </row>
    <row r="17074" spans="1:9">
      <c r="A17074" s="7">
        <v>17072.5</v>
      </c>
      <c r="B17074" s="7">
        <v>0</v>
      </c>
      <c r="C17074" s="7"/>
      <c r="D17074" s="7"/>
      <c r="E17074" s="7"/>
      <c r="H17074">
        <v>17072.5</v>
      </c>
      <c r="I17074">
        <v>0</v>
      </c>
    </row>
    <row r="17075" spans="1:9">
      <c r="A17075" s="7">
        <v>17073.5</v>
      </c>
      <c r="B17075" s="7">
        <v>0</v>
      </c>
      <c r="C17075" s="7"/>
      <c r="D17075" s="7"/>
      <c r="E17075" s="7"/>
      <c r="H17075">
        <v>17073.5</v>
      </c>
      <c r="I17075">
        <v>0</v>
      </c>
    </row>
    <row r="17076" spans="1:9">
      <c r="A17076" s="7">
        <v>17074.5</v>
      </c>
      <c r="B17076" s="7">
        <v>0</v>
      </c>
      <c r="C17076" s="7"/>
      <c r="D17076" s="7"/>
      <c r="E17076" s="7"/>
      <c r="H17076">
        <v>17074.5</v>
      </c>
      <c r="I17076">
        <v>0</v>
      </c>
    </row>
    <row r="17077" spans="1:9">
      <c r="A17077" s="7">
        <v>17075.5</v>
      </c>
      <c r="B17077" s="7">
        <v>0</v>
      </c>
      <c r="C17077" s="7"/>
      <c r="D17077" s="7"/>
      <c r="E17077" s="7"/>
      <c r="H17077">
        <v>17075.5</v>
      </c>
      <c r="I17077">
        <v>0</v>
      </c>
    </row>
    <row r="17078" spans="1:9">
      <c r="A17078" s="7">
        <v>17076.5</v>
      </c>
      <c r="B17078" s="7">
        <v>0</v>
      </c>
      <c r="C17078" s="7"/>
      <c r="D17078" s="7"/>
      <c r="E17078" s="7"/>
      <c r="H17078">
        <v>17076.5</v>
      </c>
      <c r="I17078">
        <v>0</v>
      </c>
    </row>
    <row r="17079" spans="1:9">
      <c r="A17079" s="7">
        <v>17077.5</v>
      </c>
      <c r="B17079" s="7">
        <v>0</v>
      </c>
      <c r="C17079" s="7"/>
      <c r="D17079" s="7"/>
      <c r="E17079" s="7"/>
      <c r="H17079">
        <v>17077.5</v>
      </c>
      <c r="I17079">
        <v>0</v>
      </c>
    </row>
    <row r="17080" spans="1:9">
      <c r="A17080" s="7">
        <v>17078.5</v>
      </c>
      <c r="B17080" s="7">
        <v>0</v>
      </c>
      <c r="C17080" s="7"/>
      <c r="D17080" s="7"/>
      <c r="E17080" s="7"/>
      <c r="H17080">
        <v>17078.5</v>
      </c>
      <c r="I17080">
        <v>0</v>
      </c>
    </row>
    <row r="17081" spans="1:9">
      <c r="A17081" s="7">
        <v>17079.5</v>
      </c>
      <c r="B17081" s="7">
        <v>0</v>
      </c>
      <c r="C17081" s="7"/>
      <c r="D17081" s="7"/>
      <c r="E17081" s="7"/>
      <c r="H17081">
        <v>17079.5</v>
      </c>
      <c r="I17081">
        <v>0</v>
      </c>
    </row>
    <row r="17082" spans="1:9">
      <c r="A17082" s="7">
        <v>17080.5</v>
      </c>
      <c r="B17082" s="7">
        <v>0</v>
      </c>
      <c r="C17082" s="7"/>
      <c r="D17082" s="7"/>
      <c r="E17082" s="7"/>
      <c r="H17082">
        <v>17080.5</v>
      </c>
      <c r="I17082">
        <v>0</v>
      </c>
    </row>
    <row r="17083" spans="1:9">
      <c r="A17083" s="7">
        <v>17081.5</v>
      </c>
      <c r="B17083" s="7">
        <v>0</v>
      </c>
      <c r="C17083" s="7"/>
      <c r="D17083" s="7"/>
      <c r="E17083" s="7"/>
      <c r="H17083">
        <v>17081.5</v>
      </c>
      <c r="I17083">
        <v>0</v>
      </c>
    </row>
    <row r="17084" spans="1:9">
      <c r="A17084" s="7">
        <v>17082.5</v>
      </c>
      <c r="B17084" s="7">
        <v>0</v>
      </c>
      <c r="C17084" s="7"/>
      <c r="D17084" s="7"/>
      <c r="E17084" s="7"/>
      <c r="H17084">
        <v>17082.5</v>
      </c>
      <c r="I17084">
        <v>0</v>
      </c>
    </row>
    <row r="17085" spans="1:9">
      <c r="A17085" s="7">
        <v>17083.5</v>
      </c>
      <c r="B17085" s="7">
        <v>0</v>
      </c>
      <c r="C17085" s="7"/>
      <c r="D17085" s="7"/>
      <c r="E17085" s="7"/>
      <c r="H17085">
        <v>17083.5</v>
      </c>
      <c r="I17085">
        <v>0</v>
      </c>
    </row>
    <row r="17086" spans="1:9">
      <c r="A17086" s="7">
        <v>17084.5</v>
      </c>
      <c r="B17086" s="7">
        <v>0</v>
      </c>
      <c r="C17086" s="7"/>
      <c r="D17086" s="7"/>
      <c r="E17086" s="7"/>
      <c r="H17086">
        <v>17084.5</v>
      </c>
      <c r="I17086">
        <v>0</v>
      </c>
    </row>
    <row r="17087" spans="1:9">
      <c r="A17087" s="7">
        <v>17085.5</v>
      </c>
      <c r="B17087" s="7">
        <v>0</v>
      </c>
      <c r="C17087" s="7"/>
      <c r="D17087" s="7"/>
      <c r="E17087" s="7"/>
      <c r="H17087">
        <v>17085.5</v>
      </c>
      <c r="I17087">
        <v>0</v>
      </c>
    </row>
    <row r="17088" spans="1:9">
      <c r="A17088" s="7">
        <v>17086.5</v>
      </c>
      <c r="B17088" s="7">
        <v>0</v>
      </c>
      <c r="C17088" s="7"/>
      <c r="D17088" s="7"/>
      <c r="E17088" s="7"/>
      <c r="H17088">
        <v>17086.5</v>
      </c>
      <c r="I17088">
        <v>0</v>
      </c>
    </row>
    <row r="17089" spans="1:9">
      <c r="A17089" s="7">
        <v>17087.5</v>
      </c>
      <c r="B17089" s="7">
        <v>0</v>
      </c>
      <c r="C17089" s="7"/>
      <c r="D17089" s="7"/>
      <c r="E17089" s="7"/>
      <c r="H17089">
        <v>17087.5</v>
      </c>
      <c r="I17089">
        <v>0</v>
      </c>
    </row>
    <row r="17090" spans="1:9">
      <c r="A17090" s="7">
        <v>17088.5</v>
      </c>
      <c r="B17090" s="7">
        <v>0</v>
      </c>
      <c r="C17090" s="7"/>
      <c r="D17090" s="7"/>
      <c r="E17090" s="7"/>
      <c r="H17090">
        <v>17088.5</v>
      </c>
      <c r="I17090">
        <v>0</v>
      </c>
    </row>
    <row r="17091" spans="1:9">
      <c r="A17091" s="7">
        <v>17089.5</v>
      </c>
      <c r="B17091" s="7">
        <v>0</v>
      </c>
      <c r="C17091" s="7"/>
      <c r="D17091" s="7"/>
      <c r="E17091" s="7"/>
      <c r="H17091">
        <v>17089.5</v>
      </c>
      <c r="I17091">
        <v>0</v>
      </c>
    </row>
    <row r="17092" spans="1:9">
      <c r="A17092" s="7">
        <v>17090.5</v>
      </c>
      <c r="B17092" s="7">
        <v>0</v>
      </c>
      <c r="C17092" s="7"/>
      <c r="D17092" s="7"/>
      <c r="E17092" s="7"/>
      <c r="H17092">
        <v>17090.5</v>
      </c>
      <c r="I17092">
        <v>0</v>
      </c>
    </row>
    <row r="17093" spans="1:9">
      <c r="A17093" s="7">
        <v>17091.5</v>
      </c>
      <c r="B17093" s="7">
        <v>0</v>
      </c>
      <c r="C17093" s="7"/>
      <c r="D17093" s="7"/>
      <c r="E17093" s="7"/>
      <c r="H17093">
        <v>17091.5</v>
      </c>
      <c r="I17093">
        <v>0</v>
      </c>
    </row>
    <row r="17094" spans="1:9">
      <c r="A17094" s="7">
        <v>17092.5</v>
      </c>
      <c r="B17094" s="7">
        <v>0</v>
      </c>
      <c r="C17094" s="7"/>
      <c r="D17094" s="7"/>
      <c r="E17094" s="7"/>
      <c r="H17094">
        <v>17092.5</v>
      </c>
      <c r="I17094">
        <v>0</v>
      </c>
    </row>
    <row r="17095" spans="1:9">
      <c r="A17095" s="7">
        <v>17093.5</v>
      </c>
      <c r="B17095" s="7">
        <v>0</v>
      </c>
      <c r="C17095" s="7"/>
      <c r="D17095" s="7"/>
      <c r="E17095" s="7"/>
      <c r="H17095">
        <v>17093.5</v>
      </c>
      <c r="I17095">
        <v>0</v>
      </c>
    </row>
    <row r="17096" spans="1:9">
      <c r="A17096" s="7">
        <v>17094.5</v>
      </c>
      <c r="B17096" s="7">
        <v>0</v>
      </c>
      <c r="C17096" s="7"/>
      <c r="D17096" s="7"/>
      <c r="E17096" s="7"/>
      <c r="H17096">
        <v>17094.5</v>
      </c>
      <c r="I17096">
        <v>0</v>
      </c>
    </row>
    <row r="17097" spans="1:9">
      <c r="A17097" s="7">
        <v>17095.5</v>
      </c>
      <c r="B17097" s="7">
        <v>0</v>
      </c>
      <c r="C17097" s="7"/>
      <c r="D17097" s="7"/>
      <c r="E17097" s="7"/>
      <c r="H17097">
        <v>17095.5</v>
      </c>
      <c r="I17097">
        <v>0</v>
      </c>
    </row>
    <row r="17098" spans="1:9">
      <c r="A17098" s="7">
        <v>17096.5</v>
      </c>
      <c r="B17098" s="7">
        <v>0</v>
      </c>
      <c r="C17098" s="7"/>
      <c r="D17098" s="7"/>
      <c r="E17098" s="7"/>
      <c r="H17098">
        <v>17096.5</v>
      </c>
      <c r="I17098">
        <v>0</v>
      </c>
    </row>
    <row r="17099" spans="1:9">
      <c r="A17099" s="7">
        <v>17097.5</v>
      </c>
      <c r="B17099" s="7">
        <v>0</v>
      </c>
      <c r="C17099" s="7"/>
      <c r="D17099" s="7"/>
      <c r="E17099" s="7"/>
      <c r="H17099">
        <v>17097.5</v>
      </c>
      <c r="I17099">
        <v>0</v>
      </c>
    </row>
    <row r="17100" spans="1:9">
      <c r="A17100" s="7">
        <v>17098.5</v>
      </c>
      <c r="B17100" s="7">
        <v>0</v>
      </c>
      <c r="C17100" s="7"/>
      <c r="D17100" s="7"/>
      <c r="E17100" s="7"/>
      <c r="H17100">
        <v>17098.5</v>
      </c>
      <c r="I17100">
        <v>0</v>
      </c>
    </row>
    <row r="17101" spans="1:9">
      <c r="A17101" s="7">
        <v>17099.5</v>
      </c>
      <c r="B17101" s="7">
        <v>0</v>
      </c>
      <c r="C17101" s="7"/>
      <c r="D17101" s="7"/>
      <c r="E17101" s="7"/>
      <c r="H17101">
        <v>17099.5</v>
      </c>
      <c r="I17101">
        <v>0</v>
      </c>
    </row>
    <row r="17102" spans="1:9">
      <c r="A17102" s="7">
        <v>17100.5</v>
      </c>
      <c r="B17102" s="7">
        <v>0</v>
      </c>
      <c r="C17102" s="7"/>
      <c r="D17102" s="7"/>
      <c r="E17102" s="7"/>
      <c r="H17102">
        <v>17100.5</v>
      </c>
      <c r="I17102">
        <v>0</v>
      </c>
    </row>
    <row r="17103" spans="1:9">
      <c r="A17103" s="7">
        <v>17101.5</v>
      </c>
      <c r="B17103" s="7">
        <v>0</v>
      </c>
      <c r="C17103" s="7"/>
      <c r="D17103" s="7"/>
      <c r="E17103" s="7"/>
      <c r="H17103">
        <v>17101.5</v>
      </c>
      <c r="I17103">
        <v>0</v>
      </c>
    </row>
    <row r="17104" spans="1:9">
      <c r="A17104" s="7">
        <v>17102.5</v>
      </c>
      <c r="B17104" s="7">
        <v>0</v>
      </c>
      <c r="C17104" s="7"/>
      <c r="D17104" s="7"/>
      <c r="E17104" s="7"/>
      <c r="H17104">
        <v>17102.5</v>
      </c>
      <c r="I17104">
        <v>0</v>
      </c>
    </row>
    <row r="17105" spans="1:9">
      <c r="A17105" s="7">
        <v>17103.5</v>
      </c>
      <c r="B17105" s="7">
        <v>0</v>
      </c>
      <c r="C17105" s="7"/>
      <c r="D17105" s="7"/>
      <c r="E17105" s="7"/>
      <c r="H17105">
        <v>17103.5</v>
      </c>
      <c r="I17105">
        <v>0</v>
      </c>
    </row>
    <row r="17106" spans="1:9">
      <c r="A17106" s="7">
        <v>17104.5</v>
      </c>
      <c r="B17106" s="7">
        <v>0</v>
      </c>
      <c r="C17106" s="7"/>
      <c r="D17106" s="7"/>
      <c r="E17106" s="7"/>
      <c r="H17106">
        <v>17104.5</v>
      </c>
      <c r="I17106">
        <v>0</v>
      </c>
    </row>
    <row r="17107" spans="1:9">
      <c r="A17107" s="7">
        <v>17105.5</v>
      </c>
      <c r="B17107" s="7">
        <v>0</v>
      </c>
      <c r="C17107" s="7"/>
      <c r="D17107" s="7"/>
      <c r="E17107" s="7"/>
      <c r="H17107">
        <v>17105.5</v>
      </c>
      <c r="I17107">
        <v>0</v>
      </c>
    </row>
    <row r="17108" spans="1:9">
      <c r="A17108" s="7">
        <v>17106.5</v>
      </c>
      <c r="B17108" s="7">
        <v>0</v>
      </c>
      <c r="C17108" s="7"/>
      <c r="D17108" s="7"/>
      <c r="E17108" s="7"/>
      <c r="H17108">
        <v>17106.5</v>
      </c>
      <c r="I17108">
        <v>0</v>
      </c>
    </row>
    <row r="17109" spans="1:9">
      <c r="A17109" s="7">
        <v>17107.5</v>
      </c>
      <c r="B17109" s="7">
        <v>0</v>
      </c>
      <c r="C17109" s="7"/>
      <c r="D17109" s="7"/>
      <c r="E17109" s="7"/>
      <c r="H17109">
        <v>17107.5</v>
      </c>
      <c r="I17109">
        <v>0</v>
      </c>
    </row>
    <row r="17110" spans="1:9">
      <c r="A17110" s="7">
        <v>17108.5</v>
      </c>
      <c r="B17110" s="7">
        <v>0</v>
      </c>
      <c r="C17110" s="7"/>
      <c r="D17110" s="7"/>
      <c r="E17110" s="7"/>
      <c r="H17110">
        <v>17108.5</v>
      </c>
      <c r="I17110">
        <v>0</v>
      </c>
    </row>
    <row r="17111" spans="1:9">
      <c r="A17111" s="7">
        <v>17109.5</v>
      </c>
      <c r="B17111" s="7">
        <v>0</v>
      </c>
      <c r="C17111" s="7"/>
      <c r="D17111" s="7"/>
      <c r="E17111" s="7"/>
      <c r="H17111">
        <v>17109.5</v>
      </c>
      <c r="I17111">
        <v>0</v>
      </c>
    </row>
    <row r="17112" spans="1:9">
      <c r="A17112" s="7">
        <v>17110.5</v>
      </c>
      <c r="B17112" s="7">
        <v>0</v>
      </c>
      <c r="C17112" s="7"/>
      <c r="D17112" s="7"/>
      <c r="E17112" s="7"/>
      <c r="H17112">
        <v>17110.5</v>
      </c>
      <c r="I17112">
        <v>0</v>
      </c>
    </row>
    <row r="17113" spans="1:9">
      <c r="A17113" s="7">
        <v>17111.5</v>
      </c>
      <c r="B17113" s="7">
        <v>0</v>
      </c>
      <c r="C17113" s="7"/>
      <c r="D17113" s="7"/>
      <c r="E17113" s="7"/>
      <c r="H17113">
        <v>17111.5</v>
      </c>
      <c r="I17113">
        <v>0</v>
      </c>
    </row>
    <row r="17114" spans="1:9">
      <c r="A17114" s="7">
        <v>17112.5</v>
      </c>
      <c r="B17114" s="7">
        <v>0</v>
      </c>
      <c r="C17114" s="7"/>
      <c r="D17114" s="7"/>
      <c r="E17114" s="7"/>
      <c r="H17114">
        <v>17112.5</v>
      </c>
      <c r="I17114">
        <v>0</v>
      </c>
    </row>
    <row r="17115" spans="1:9">
      <c r="A17115" s="7">
        <v>17113.5</v>
      </c>
      <c r="B17115" s="7">
        <v>0</v>
      </c>
      <c r="C17115" s="7"/>
      <c r="D17115" s="7"/>
      <c r="E17115" s="7"/>
      <c r="H17115">
        <v>17113.5</v>
      </c>
      <c r="I17115">
        <v>0</v>
      </c>
    </row>
    <row r="17116" spans="1:9">
      <c r="A17116" s="7">
        <v>17114.5</v>
      </c>
      <c r="B17116" s="7">
        <v>0</v>
      </c>
      <c r="C17116" s="7"/>
      <c r="D17116" s="7"/>
      <c r="E17116" s="7"/>
      <c r="H17116">
        <v>17114.5</v>
      </c>
      <c r="I17116">
        <v>0</v>
      </c>
    </row>
    <row r="17117" spans="1:9">
      <c r="A17117" s="7">
        <v>17115.5</v>
      </c>
      <c r="B17117" s="7">
        <v>0</v>
      </c>
      <c r="C17117" s="7"/>
      <c r="D17117" s="7"/>
      <c r="E17117" s="7"/>
      <c r="H17117">
        <v>17115.5</v>
      </c>
      <c r="I17117">
        <v>0</v>
      </c>
    </row>
    <row r="17118" spans="1:9">
      <c r="A17118" s="7">
        <v>17116.5</v>
      </c>
      <c r="B17118" s="7">
        <v>0</v>
      </c>
      <c r="C17118" s="7"/>
      <c r="D17118" s="7"/>
      <c r="E17118" s="7"/>
      <c r="H17118">
        <v>17116.5</v>
      </c>
      <c r="I17118">
        <v>0</v>
      </c>
    </row>
    <row r="17119" spans="1:9">
      <c r="A17119" s="7">
        <v>17117.5</v>
      </c>
      <c r="B17119" s="7">
        <v>0</v>
      </c>
      <c r="C17119" s="7"/>
      <c r="D17119" s="7"/>
      <c r="E17119" s="7"/>
      <c r="H17119">
        <v>17117.5</v>
      </c>
      <c r="I17119">
        <v>0</v>
      </c>
    </row>
    <row r="17120" spans="1:9">
      <c r="A17120" s="7">
        <v>17118.5</v>
      </c>
      <c r="B17120" s="7">
        <v>0</v>
      </c>
      <c r="C17120" s="7"/>
      <c r="D17120" s="7"/>
      <c r="E17120" s="7"/>
      <c r="H17120">
        <v>17118.5</v>
      </c>
      <c r="I17120">
        <v>0</v>
      </c>
    </row>
    <row r="17121" spans="1:9">
      <c r="A17121" s="7">
        <v>17119.5</v>
      </c>
      <c r="B17121" s="7">
        <v>0</v>
      </c>
      <c r="C17121" s="7"/>
      <c r="D17121" s="7"/>
      <c r="E17121" s="7"/>
      <c r="H17121">
        <v>17119.5</v>
      </c>
      <c r="I17121">
        <v>0</v>
      </c>
    </row>
    <row r="17122" spans="1:9">
      <c r="A17122" s="7">
        <v>17120.5</v>
      </c>
      <c r="B17122" s="7">
        <v>0</v>
      </c>
      <c r="C17122" s="7"/>
      <c r="D17122" s="7"/>
      <c r="E17122" s="7"/>
      <c r="H17122">
        <v>17120.5</v>
      </c>
      <c r="I17122">
        <v>0</v>
      </c>
    </row>
    <row r="17123" spans="1:9">
      <c r="A17123" s="7">
        <v>17121.5</v>
      </c>
      <c r="B17123" s="7">
        <v>0</v>
      </c>
      <c r="C17123" s="7"/>
      <c r="D17123" s="7"/>
      <c r="E17123" s="7"/>
      <c r="H17123">
        <v>17121.5</v>
      </c>
      <c r="I17123">
        <v>0</v>
      </c>
    </row>
    <row r="17124" spans="1:9">
      <c r="A17124" s="7">
        <v>17122.5</v>
      </c>
      <c r="B17124" s="7">
        <v>0</v>
      </c>
      <c r="C17124" s="7"/>
      <c r="D17124" s="7"/>
      <c r="E17124" s="7"/>
      <c r="H17124">
        <v>17122.5</v>
      </c>
      <c r="I17124">
        <v>0</v>
      </c>
    </row>
    <row r="17125" spans="1:9">
      <c r="A17125" s="7">
        <v>17123.5</v>
      </c>
      <c r="B17125" s="7">
        <v>0</v>
      </c>
      <c r="C17125" s="7"/>
      <c r="D17125" s="7"/>
      <c r="E17125" s="7"/>
      <c r="H17125">
        <v>17123.5</v>
      </c>
      <c r="I17125">
        <v>0</v>
      </c>
    </row>
    <row r="17126" spans="1:9">
      <c r="A17126" s="7">
        <v>17124.5</v>
      </c>
      <c r="B17126" s="7">
        <v>0</v>
      </c>
      <c r="C17126" s="7"/>
      <c r="D17126" s="7"/>
      <c r="E17126" s="7"/>
      <c r="H17126">
        <v>17124.5</v>
      </c>
      <c r="I17126">
        <v>0</v>
      </c>
    </row>
    <row r="17127" spans="1:9">
      <c r="A17127" s="7">
        <v>17125.5</v>
      </c>
      <c r="B17127" s="7">
        <v>0</v>
      </c>
      <c r="C17127" s="7"/>
      <c r="D17127" s="7"/>
      <c r="E17127" s="7"/>
      <c r="H17127">
        <v>17125.5</v>
      </c>
      <c r="I17127">
        <v>0</v>
      </c>
    </row>
    <row r="17128" spans="1:9">
      <c r="A17128" s="7">
        <v>17126.5</v>
      </c>
      <c r="B17128" s="7">
        <v>0</v>
      </c>
      <c r="C17128" s="7"/>
      <c r="D17128" s="7"/>
      <c r="E17128" s="7"/>
      <c r="H17128">
        <v>17126.5</v>
      </c>
      <c r="I17128">
        <v>0</v>
      </c>
    </row>
    <row r="17129" spans="1:9">
      <c r="A17129" s="7">
        <v>17127.5</v>
      </c>
      <c r="B17129" s="7">
        <v>0</v>
      </c>
      <c r="C17129" s="7"/>
      <c r="D17129" s="7"/>
      <c r="E17129" s="7"/>
      <c r="H17129">
        <v>17127.5</v>
      </c>
      <c r="I17129">
        <v>0</v>
      </c>
    </row>
    <row r="17130" spans="1:9">
      <c r="A17130" s="7">
        <v>17128.5</v>
      </c>
      <c r="B17130" s="7">
        <v>0</v>
      </c>
      <c r="C17130" s="7"/>
      <c r="D17130" s="7"/>
      <c r="E17130" s="7"/>
      <c r="H17130">
        <v>17128.5</v>
      </c>
      <c r="I17130">
        <v>0</v>
      </c>
    </row>
    <row r="17131" spans="1:9">
      <c r="A17131" s="7">
        <v>17129.5</v>
      </c>
      <c r="B17131" s="7">
        <v>0</v>
      </c>
      <c r="C17131" s="7"/>
      <c r="D17131" s="7"/>
      <c r="E17131" s="7"/>
      <c r="H17131">
        <v>17129.5</v>
      </c>
      <c r="I17131">
        <v>0</v>
      </c>
    </row>
    <row r="17132" spans="1:9">
      <c r="A17132" s="7">
        <v>17130.5</v>
      </c>
      <c r="B17132" s="7">
        <v>0</v>
      </c>
      <c r="C17132" s="7"/>
      <c r="D17132" s="7"/>
      <c r="E17132" s="7"/>
      <c r="H17132">
        <v>17130.5</v>
      </c>
      <c r="I17132">
        <v>0</v>
      </c>
    </row>
    <row r="17133" spans="1:9">
      <c r="A17133" s="7">
        <v>17131.5</v>
      </c>
      <c r="B17133" s="7">
        <v>0</v>
      </c>
      <c r="C17133" s="7"/>
      <c r="D17133" s="7"/>
      <c r="E17133" s="7"/>
      <c r="H17133">
        <v>17131.5</v>
      </c>
      <c r="I17133">
        <v>0</v>
      </c>
    </row>
    <row r="17134" spans="1:9">
      <c r="A17134" s="7">
        <v>17132.5</v>
      </c>
      <c r="B17134" s="7">
        <v>0</v>
      </c>
      <c r="C17134" s="7"/>
      <c r="D17134" s="7"/>
      <c r="E17134" s="7"/>
      <c r="H17134">
        <v>17132.5</v>
      </c>
      <c r="I17134">
        <v>0</v>
      </c>
    </row>
    <row r="17135" spans="1:9">
      <c r="A17135" s="7">
        <v>17133.5</v>
      </c>
      <c r="B17135" s="7">
        <v>0</v>
      </c>
      <c r="C17135" s="7"/>
      <c r="D17135" s="7"/>
      <c r="E17135" s="7"/>
      <c r="H17135">
        <v>17133.5</v>
      </c>
      <c r="I17135">
        <v>0</v>
      </c>
    </row>
    <row r="17136" spans="1:9">
      <c r="A17136" s="7">
        <v>17134.5</v>
      </c>
      <c r="B17136" s="7">
        <v>0</v>
      </c>
      <c r="C17136" s="7"/>
      <c r="D17136" s="7"/>
      <c r="E17136" s="7"/>
      <c r="H17136">
        <v>17134.5</v>
      </c>
      <c r="I17136">
        <v>0</v>
      </c>
    </row>
    <row r="17137" spans="1:9">
      <c r="A17137" s="7">
        <v>17135.5</v>
      </c>
      <c r="B17137" s="7">
        <v>0</v>
      </c>
      <c r="C17137" s="7"/>
      <c r="D17137" s="7"/>
      <c r="E17137" s="7"/>
      <c r="H17137">
        <v>17135.5</v>
      </c>
      <c r="I17137">
        <v>0</v>
      </c>
    </row>
    <row r="17138" spans="1:9">
      <c r="A17138" s="7">
        <v>17136.5</v>
      </c>
      <c r="B17138" s="7">
        <v>0</v>
      </c>
      <c r="C17138" s="7"/>
      <c r="D17138" s="7"/>
      <c r="E17138" s="7"/>
      <c r="H17138">
        <v>17136.5</v>
      </c>
      <c r="I17138">
        <v>0</v>
      </c>
    </row>
    <row r="17139" spans="1:9">
      <c r="A17139" s="7">
        <v>17137.5</v>
      </c>
      <c r="B17139" s="7">
        <v>0</v>
      </c>
      <c r="C17139" s="7"/>
      <c r="D17139" s="7"/>
      <c r="E17139" s="7"/>
      <c r="H17139">
        <v>17137.5</v>
      </c>
      <c r="I17139">
        <v>0</v>
      </c>
    </row>
    <row r="17140" spans="1:9">
      <c r="A17140" s="7">
        <v>17138.5</v>
      </c>
      <c r="B17140" s="7">
        <v>0</v>
      </c>
      <c r="C17140" s="7"/>
      <c r="D17140" s="7"/>
      <c r="E17140" s="7"/>
      <c r="H17140">
        <v>17138.5</v>
      </c>
      <c r="I17140">
        <v>0</v>
      </c>
    </row>
    <row r="17141" spans="1:9">
      <c r="A17141" s="7">
        <v>17139.5</v>
      </c>
      <c r="B17141" s="7">
        <v>0</v>
      </c>
      <c r="C17141" s="7"/>
      <c r="D17141" s="7"/>
      <c r="E17141" s="7"/>
      <c r="H17141">
        <v>17139.5</v>
      </c>
      <c r="I17141">
        <v>0</v>
      </c>
    </row>
    <row r="17142" spans="1:9">
      <c r="A17142" s="7">
        <v>17140.5</v>
      </c>
      <c r="B17142" s="7">
        <v>0</v>
      </c>
      <c r="C17142" s="7"/>
      <c r="D17142" s="7"/>
      <c r="E17142" s="7"/>
      <c r="H17142">
        <v>17140.5</v>
      </c>
      <c r="I17142">
        <v>0</v>
      </c>
    </row>
    <row r="17143" spans="1:9">
      <c r="A17143" s="7">
        <v>17141.5</v>
      </c>
      <c r="B17143" s="7">
        <v>0</v>
      </c>
      <c r="C17143" s="7"/>
      <c r="D17143" s="7"/>
      <c r="E17143" s="7"/>
      <c r="H17143">
        <v>17141.5</v>
      </c>
      <c r="I17143">
        <v>0</v>
      </c>
    </row>
    <row r="17144" spans="1:9">
      <c r="A17144" s="7">
        <v>17142.5</v>
      </c>
      <c r="B17144" s="7">
        <v>0</v>
      </c>
      <c r="C17144" s="7"/>
      <c r="D17144" s="7"/>
      <c r="E17144" s="7"/>
      <c r="H17144">
        <v>17142.5</v>
      </c>
      <c r="I17144">
        <v>0</v>
      </c>
    </row>
    <row r="17145" spans="1:9">
      <c r="A17145" s="7">
        <v>17143.5</v>
      </c>
      <c r="B17145" s="7">
        <v>0</v>
      </c>
      <c r="C17145" s="7"/>
      <c r="D17145" s="7"/>
      <c r="E17145" s="7"/>
      <c r="H17145">
        <v>17143.5</v>
      </c>
      <c r="I17145">
        <v>0</v>
      </c>
    </row>
    <row r="17146" spans="1:9">
      <c r="A17146" s="7">
        <v>17144.5</v>
      </c>
      <c r="B17146" s="7">
        <v>0</v>
      </c>
      <c r="C17146" s="7"/>
      <c r="D17146" s="7"/>
      <c r="E17146" s="7"/>
      <c r="H17146">
        <v>17144.5</v>
      </c>
      <c r="I17146">
        <v>0</v>
      </c>
    </row>
    <row r="17147" spans="1:9">
      <c r="A17147" s="7">
        <v>17145.5</v>
      </c>
      <c r="B17147" s="7">
        <v>0</v>
      </c>
      <c r="C17147" s="7"/>
      <c r="D17147" s="7"/>
      <c r="E17147" s="7"/>
      <c r="H17147">
        <v>17145.5</v>
      </c>
      <c r="I17147">
        <v>0</v>
      </c>
    </row>
    <row r="17148" spans="1:9">
      <c r="A17148" s="7">
        <v>17146.5</v>
      </c>
      <c r="B17148" s="7">
        <v>0</v>
      </c>
      <c r="C17148" s="7"/>
      <c r="D17148" s="7"/>
      <c r="E17148" s="7"/>
      <c r="H17148">
        <v>17146.5</v>
      </c>
      <c r="I17148">
        <v>0</v>
      </c>
    </row>
    <row r="17149" spans="1:9">
      <c r="A17149" s="7">
        <v>17147.5</v>
      </c>
      <c r="B17149" s="7">
        <v>0</v>
      </c>
      <c r="C17149" s="7"/>
      <c r="D17149" s="7"/>
      <c r="E17149" s="7"/>
      <c r="H17149">
        <v>17147.5</v>
      </c>
      <c r="I17149">
        <v>0</v>
      </c>
    </row>
    <row r="17150" spans="1:9">
      <c r="A17150" s="7">
        <v>17148.5</v>
      </c>
      <c r="B17150" s="7">
        <v>0</v>
      </c>
      <c r="C17150" s="7"/>
      <c r="D17150" s="7"/>
      <c r="E17150" s="7"/>
      <c r="H17150">
        <v>17148.5</v>
      </c>
      <c r="I17150">
        <v>0</v>
      </c>
    </row>
    <row r="17151" spans="1:9">
      <c r="A17151" s="7">
        <v>17149.5</v>
      </c>
      <c r="B17151" s="7">
        <v>0</v>
      </c>
      <c r="C17151" s="7"/>
      <c r="D17151" s="7"/>
      <c r="E17151" s="7"/>
      <c r="H17151">
        <v>17149.5</v>
      </c>
      <c r="I17151">
        <v>0</v>
      </c>
    </row>
    <row r="17152" spans="1:9">
      <c r="A17152" s="7">
        <v>17150.5</v>
      </c>
      <c r="B17152" s="7">
        <v>0</v>
      </c>
      <c r="C17152" s="7"/>
      <c r="D17152" s="7"/>
      <c r="E17152" s="7"/>
      <c r="H17152">
        <v>17150.5</v>
      </c>
      <c r="I17152">
        <v>0</v>
      </c>
    </row>
    <row r="17153" spans="1:9">
      <c r="A17153" s="7">
        <v>17151.5</v>
      </c>
      <c r="B17153" s="7">
        <v>0</v>
      </c>
      <c r="C17153" s="7"/>
      <c r="D17153" s="7"/>
      <c r="E17153" s="7"/>
      <c r="H17153">
        <v>17151.5</v>
      </c>
      <c r="I17153">
        <v>0</v>
      </c>
    </row>
    <row r="17154" spans="1:9">
      <c r="A17154" s="7">
        <v>17152.5</v>
      </c>
      <c r="B17154" s="7">
        <v>0</v>
      </c>
      <c r="C17154" s="7"/>
      <c r="D17154" s="7"/>
      <c r="E17154" s="7"/>
      <c r="H17154">
        <v>17152.5</v>
      </c>
      <c r="I17154">
        <v>0</v>
      </c>
    </row>
    <row r="17155" spans="1:9">
      <c r="A17155" s="7">
        <v>17153.5</v>
      </c>
      <c r="B17155" s="7">
        <v>0</v>
      </c>
      <c r="C17155" s="7"/>
      <c r="D17155" s="7"/>
      <c r="E17155" s="7"/>
      <c r="H17155">
        <v>17153.5</v>
      </c>
      <c r="I17155">
        <v>0</v>
      </c>
    </row>
    <row r="17156" spans="1:9">
      <c r="A17156" s="7">
        <v>17154.5</v>
      </c>
      <c r="B17156" s="7">
        <v>0</v>
      </c>
      <c r="C17156" s="7"/>
      <c r="D17156" s="7"/>
      <c r="E17156" s="7"/>
      <c r="H17156">
        <v>17154.5</v>
      </c>
      <c r="I17156">
        <v>0</v>
      </c>
    </row>
    <row r="17157" spans="1:9">
      <c r="A17157" s="7">
        <v>17155.5</v>
      </c>
      <c r="B17157" s="7">
        <v>0</v>
      </c>
      <c r="C17157" s="7"/>
      <c r="D17157" s="7"/>
      <c r="E17157" s="7"/>
      <c r="H17157">
        <v>17155.5</v>
      </c>
      <c r="I17157">
        <v>0</v>
      </c>
    </row>
    <row r="17158" spans="1:9">
      <c r="A17158" s="7">
        <v>17156.5</v>
      </c>
      <c r="B17158" s="7">
        <v>0</v>
      </c>
      <c r="C17158" s="7"/>
      <c r="D17158" s="7"/>
      <c r="E17158" s="7"/>
      <c r="H17158">
        <v>17156.5</v>
      </c>
      <c r="I17158">
        <v>0</v>
      </c>
    </row>
    <row r="17159" spans="1:9">
      <c r="A17159" s="7">
        <v>17157.5</v>
      </c>
      <c r="B17159" s="7">
        <v>0</v>
      </c>
      <c r="C17159" s="7"/>
      <c r="D17159" s="7"/>
      <c r="E17159" s="7"/>
      <c r="H17159">
        <v>17157.5</v>
      </c>
      <c r="I17159">
        <v>0</v>
      </c>
    </row>
    <row r="17160" spans="1:9">
      <c r="A17160" s="7">
        <v>17158.5</v>
      </c>
      <c r="B17160" s="7">
        <v>0</v>
      </c>
      <c r="C17160" s="7"/>
      <c r="D17160" s="7"/>
      <c r="E17160" s="7"/>
      <c r="H17160">
        <v>17158.5</v>
      </c>
      <c r="I17160">
        <v>0</v>
      </c>
    </row>
    <row r="17161" spans="1:9">
      <c r="A17161" s="7">
        <v>17159.5</v>
      </c>
      <c r="B17161" s="7">
        <v>0</v>
      </c>
      <c r="C17161" s="7"/>
      <c r="D17161" s="7"/>
      <c r="E17161" s="7"/>
      <c r="H17161">
        <v>17159.5</v>
      </c>
      <c r="I17161">
        <v>0</v>
      </c>
    </row>
    <row r="17162" spans="1:9">
      <c r="A17162" s="7">
        <v>17160.5</v>
      </c>
      <c r="B17162" s="7">
        <v>0</v>
      </c>
      <c r="C17162" s="7"/>
      <c r="D17162" s="7"/>
      <c r="E17162" s="7"/>
      <c r="H17162">
        <v>17160.5</v>
      </c>
      <c r="I17162">
        <v>0</v>
      </c>
    </row>
    <row r="17163" spans="1:9">
      <c r="A17163" s="7">
        <v>17161.5</v>
      </c>
      <c r="B17163" s="7">
        <v>0</v>
      </c>
      <c r="C17163" s="7"/>
      <c r="D17163" s="7"/>
      <c r="E17163" s="7"/>
      <c r="H17163">
        <v>17161.5</v>
      </c>
      <c r="I17163">
        <v>0</v>
      </c>
    </row>
    <row r="17164" spans="1:9">
      <c r="A17164" s="7">
        <v>17162.5</v>
      </c>
      <c r="B17164" s="7">
        <v>0</v>
      </c>
      <c r="C17164" s="7"/>
      <c r="D17164" s="7"/>
      <c r="E17164" s="7"/>
      <c r="H17164">
        <v>17162.5</v>
      </c>
      <c r="I17164">
        <v>0</v>
      </c>
    </row>
    <row r="17165" spans="1:9">
      <c r="A17165" s="7">
        <v>17163.5</v>
      </c>
      <c r="B17165" s="7">
        <v>0</v>
      </c>
      <c r="C17165" s="7"/>
      <c r="D17165" s="7"/>
      <c r="E17165" s="7"/>
      <c r="H17165">
        <v>17163.5</v>
      </c>
      <c r="I17165">
        <v>0</v>
      </c>
    </row>
    <row r="17166" spans="1:9">
      <c r="A17166" s="7">
        <v>17164.5</v>
      </c>
      <c r="B17166" s="7">
        <v>1</v>
      </c>
      <c r="C17166" s="7"/>
      <c r="D17166" s="7"/>
      <c r="E17166" s="7"/>
      <c r="H17166">
        <v>17164.5</v>
      </c>
      <c r="I17166">
        <v>0</v>
      </c>
    </row>
    <row r="17167" spans="1:9">
      <c r="A17167" s="7">
        <v>17165.5</v>
      </c>
      <c r="B17167" s="7">
        <v>0</v>
      </c>
      <c r="C17167" s="7"/>
      <c r="D17167" s="7"/>
      <c r="E17167" s="7"/>
      <c r="H17167">
        <v>17165.5</v>
      </c>
      <c r="I17167">
        <v>0</v>
      </c>
    </row>
    <row r="17168" spans="1:9">
      <c r="A17168" s="7">
        <v>17166.5</v>
      </c>
      <c r="B17168" s="7">
        <v>0</v>
      </c>
      <c r="C17168" s="7"/>
      <c r="D17168" s="7"/>
      <c r="E17168" s="7"/>
      <c r="H17168">
        <v>17166.5</v>
      </c>
      <c r="I17168">
        <v>0</v>
      </c>
    </row>
    <row r="17169" spans="1:9">
      <c r="A17169" s="7">
        <v>17167.5</v>
      </c>
      <c r="B17169" s="7">
        <v>0</v>
      </c>
      <c r="C17169" s="7"/>
      <c r="D17169" s="7"/>
      <c r="E17169" s="7"/>
      <c r="H17169">
        <v>17167.5</v>
      </c>
      <c r="I17169">
        <v>0</v>
      </c>
    </row>
    <row r="17170" spans="1:9">
      <c r="A17170" s="7">
        <v>17168.5</v>
      </c>
      <c r="B17170" s="7">
        <v>0</v>
      </c>
      <c r="C17170" s="7"/>
      <c r="D17170" s="7"/>
      <c r="E17170" s="7"/>
      <c r="H17170">
        <v>17168.5</v>
      </c>
      <c r="I17170">
        <v>0</v>
      </c>
    </row>
    <row r="17171" spans="1:9">
      <c r="A17171" s="7">
        <v>17169.5</v>
      </c>
      <c r="B17171" s="7">
        <v>0</v>
      </c>
      <c r="C17171" s="7"/>
      <c r="D17171" s="7"/>
      <c r="E17171" s="7"/>
      <c r="H17171">
        <v>17169.5</v>
      </c>
      <c r="I17171">
        <v>0</v>
      </c>
    </row>
    <row r="17172" spans="1:9">
      <c r="A17172" s="7">
        <v>17170.5</v>
      </c>
      <c r="B17172" s="7">
        <v>0</v>
      </c>
      <c r="C17172" s="7"/>
      <c r="D17172" s="7"/>
      <c r="E17172" s="7"/>
      <c r="H17172">
        <v>17170.5</v>
      </c>
      <c r="I17172">
        <v>0</v>
      </c>
    </row>
    <row r="17173" spans="1:9">
      <c r="A17173" s="7">
        <v>17171.5</v>
      </c>
      <c r="B17173" s="7">
        <v>0</v>
      </c>
      <c r="C17173" s="7"/>
      <c r="D17173" s="7"/>
      <c r="E17173" s="7"/>
      <c r="H17173">
        <v>17171.5</v>
      </c>
      <c r="I17173">
        <v>0</v>
      </c>
    </row>
    <row r="17174" spans="1:9">
      <c r="A17174" s="7">
        <v>17172.5</v>
      </c>
      <c r="B17174" s="7">
        <v>0</v>
      </c>
      <c r="C17174" s="7"/>
      <c r="D17174" s="7"/>
      <c r="E17174" s="7"/>
      <c r="H17174">
        <v>17172.5</v>
      </c>
      <c r="I17174">
        <v>0</v>
      </c>
    </row>
    <row r="17175" spans="1:9">
      <c r="A17175" s="7">
        <v>17173.5</v>
      </c>
      <c r="B17175" s="7">
        <v>0</v>
      </c>
      <c r="C17175" s="7"/>
      <c r="D17175" s="7"/>
      <c r="E17175" s="7"/>
      <c r="H17175">
        <v>17173.5</v>
      </c>
      <c r="I17175">
        <v>0</v>
      </c>
    </row>
    <row r="17176" spans="1:9">
      <c r="A17176" s="7">
        <v>17174.5</v>
      </c>
      <c r="B17176" s="7">
        <v>0</v>
      </c>
      <c r="C17176" s="7"/>
      <c r="D17176" s="7"/>
      <c r="E17176" s="7"/>
      <c r="H17176">
        <v>17174.5</v>
      </c>
      <c r="I17176">
        <v>0</v>
      </c>
    </row>
    <row r="17177" spans="1:9">
      <c r="A17177" s="7">
        <v>17175.5</v>
      </c>
      <c r="B17177" s="7">
        <v>0</v>
      </c>
      <c r="C17177" s="7"/>
      <c r="D17177" s="7"/>
      <c r="E17177" s="7"/>
      <c r="H17177">
        <v>17175.5</v>
      </c>
      <c r="I17177">
        <v>0</v>
      </c>
    </row>
    <row r="17178" spans="1:9">
      <c r="A17178" s="7">
        <v>17176.5</v>
      </c>
      <c r="B17178" s="7">
        <v>0</v>
      </c>
      <c r="C17178" s="7"/>
      <c r="D17178" s="7"/>
      <c r="E17178" s="7"/>
      <c r="H17178">
        <v>17176.5</v>
      </c>
      <c r="I17178">
        <v>0</v>
      </c>
    </row>
    <row r="17179" spans="1:9">
      <c r="A17179" s="7">
        <v>17177.5</v>
      </c>
      <c r="B17179" s="7">
        <v>0</v>
      </c>
      <c r="C17179" s="7"/>
      <c r="D17179" s="7"/>
      <c r="E17179" s="7"/>
      <c r="H17179">
        <v>17177.5</v>
      </c>
      <c r="I17179">
        <v>0</v>
      </c>
    </row>
    <row r="17180" spans="1:9">
      <c r="A17180" s="7">
        <v>17178.5</v>
      </c>
      <c r="B17180" s="7">
        <v>0</v>
      </c>
      <c r="C17180" s="7"/>
      <c r="D17180" s="7"/>
      <c r="E17180" s="7"/>
      <c r="H17180">
        <v>17178.5</v>
      </c>
      <c r="I17180">
        <v>0</v>
      </c>
    </row>
    <row r="17181" spans="1:9">
      <c r="A17181" s="7">
        <v>17179.5</v>
      </c>
      <c r="B17181" s="7">
        <v>0</v>
      </c>
      <c r="C17181" s="7"/>
      <c r="D17181" s="7"/>
      <c r="E17181" s="7"/>
      <c r="H17181">
        <v>17179.5</v>
      </c>
      <c r="I17181">
        <v>0</v>
      </c>
    </row>
    <row r="17182" spans="1:9">
      <c r="A17182" s="7">
        <v>17180.5</v>
      </c>
      <c r="B17182" s="7">
        <v>0</v>
      </c>
      <c r="C17182" s="7"/>
      <c r="D17182" s="7"/>
      <c r="E17182" s="7"/>
      <c r="H17182">
        <v>17180.5</v>
      </c>
      <c r="I17182">
        <v>0</v>
      </c>
    </row>
    <row r="17183" spans="1:9">
      <c r="A17183" s="7">
        <v>17181.5</v>
      </c>
      <c r="B17183" s="7">
        <v>0</v>
      </c>
      <c r="C17183" s="7"/>
      <c r="D17183" s="7"/>
      <c r="E17183" s="7"/>
      <c r="H17183">
        <v>17181.5</v>
      </c>
      <c r="I17183">
        <v>0</v>
      </c>
    </row>
    <row r="17184" spans="1:9">
      <c r="A17184" s="7">
        <v>17182.5</v>
      </c>
      <c r="B17184" s="7">
        <v>0</v>
      </c>
      <c r="C17184" s="7"/>
      <c r="D17184" s="7"/>
      <c r="E17184" s="7"/>
      <c r="H17184">
        <v>17182.5</v>
      </c>
      <c r="I17184">
        <v>0</v>
      </c>
    </row>
    <row r="17185" spans="1:9">
      <c r="A17185" s="7">
        <v>17183.5</v>
      </c>
      <c r="B17185" s="7">
        <v>0</v>
      </c>
      <c r="C17185" s="7"/>
      <c r="D17185" s="7"/>
      <c r="E17185" s="7"/>
      <c r="H17185">
        <v>17183.5</v>
      </c>
      <c r="I17185">
        <v>0</v>
      </c>
    </row>
    <row r="17186" spans="1:9">
      <c r="A17186" s="7">
        <v>17184.5</v>
      </c>
      <c r="B17186" s="7">
        <v>0</v>
      </c>
      <c r="C17186" s="7"/>
      <c r="D17186" s="7"/>
      <c r="E17186" s="7"/>
      <c r="H17186">
        <v>17184.5</v>
      </c>
      <c r="I17186">
        <v>0</v>
      </c>
    </row>
    <row r="17187" spans="1:9">
      <c r="A17187" s="7">
        <v>17185.5</v>
      </c>
      <c r="B17187" s="7">
        <v>0</v>
      </c>
      <c r="C17187" s="7"/>
      <c r="D17187" s="7"/>
      <c r="E17187" s="7"/>
      <c r="H17187">
        <v>17185.5</v>
      </c>
      <c r="I17187">
        <v>0</v>
      </c>
    </row>
    <row r="17188" spans="1:9">
      <c r="A17188" s="7">
        <v>17186.5</v>
      </c>
      <c r="B17188" s="7">
        <v>0</v>
      </c>
      <c r="C17188" s="7"/>
      <c r="D17188" s="7"/>
      <c r="E17188" s="7"/>
      <c r="H17188">
        <v>17186.5</v>
      </c>
      <c r="I17188">
        <v>0</v>
      </c>
    </row>
    <row r="17189" spans="1:9">
      <c r="A17189" s="7">
        <v>17187.5</v>
      </c>
      <c r="B17189" s="7">
        <v>0</v>
      </c>
      <c r="C17189" s="7"/>
      <c r="D17189" s="7"/>
      <c r="E17189" s="7"/>
      <c r="H17189">
        <v>17187.5</v>
      </c>
      <c r="I17189">
        <v>0</v>
      </c>
    </row>
    <row r="17190" spans="1:9">
      <c r="A17190" s="7">
        <v>17188.5</v>
      </c>
      <c r="B17190" s="7">
        <v>0</v>
      </c>
      <c r="C17190" s="7"/>
      <c r="D17190" s="7"/>
      <c r="E17190" s="7"/>
      <c r="H17190">
        <v>17188.5</v>
      </c>
      <c r="I17190">
        <v>0</v>
      </c>
    </row>
    <row r="17191" spans="1:9">
      <c r="A17191" s="7">
        <v>17189.5</v>
      </c>
      <c r="B17191" s="7">
        <v>0</v>
      </c>
      <c r="C17191" s="7"/>
      <c r="D17191" s="7"/>
      <c r="E17191" s="7"/>
      <c r="H17191">
        <v>17189.5</v>
      </c>
      <c r="I17191">
        <v>0</v>
      </c>
    </row>
    <row r="17192" spans="1:9">
      <c r="A17192" s="7">
        <v>17190.5</v>
      </c>
      <c r="B17192" s="7">
        <v>0</v>
      </c>
      <c r="C17192" s="7"/>
      <c r="D17192" s="7"/>
      <c r="E17192" s="7"/>
      <c r="H17192">
        <v>17190.5</v>
      </c>
      <c r="I17192">
        <v>0</v>
      </c>
    </row>
    <row r="17193" spans="1:9">
      <c r="A17193" s="7">
        <v>17191.5</v>
      </c>
      <c r="B17193" s="7">
        <v>0</v>
      </c>
      <c r="C17193" s="7"/>
      <c r="D17193" s="7"/>
      <c r="E17193" s="7"/>
      <c r="H17193">
        <v>17191.5</v>
      </c>
      <c r="I17193">
        <v>0</v>
      </c>
    </row>
    <row r="17194" spans="1:9">
      <c r="A17194" s="7">
        <v>17192.5</v>
      </c>
      <c r="B17194" s="7">
        <v>0</v>
      </c>
      <c r="C17194" s="7"/>
      <c r="D17194" s="7"/>
      <c r="E17194" s="7"/>
      <c r="H17194">
        <v>17192.5</v>
      </c>
      <c r="I17194">
        <v>0</v>
      </c>
    </row>
    <row r="17195" spans="1:9">
      <c r="A17195" s="7">
        <v>17193.5</v>
      </c>
      <c r="B17195" s="7">
        <v>0</v>
      </c>
      <c r="C17195" s="7"/>
      <c r="D17195" s="7"/>
      <c r="E17195" s="7"/>
      <c r="H17195">
        <v>17193.5</v>
      </c>
      <c r="I17195">
        <v>0</v>
      </c>
    </row>
    <row r="17196" spans="1:9">
      <c r="A17196" s="7">
        <v>17194.5</v>
      </c>
      <c r="B17196" s="7">
        <v>0</v>
      </c>
      <c r="C17196" s="7"/>
      <c r="D17196" s="7"/>
      <c r="E17196" s="7"/>
      <c r="H17196">
        <v>17194.5</v>
      </c>
      <c r="I17196">
        <v>0</v>
      </c>
    </row>
    <row r="17197" spans="1:9">
      <c r="A17197" s="7">
        <v>17195.5</v>
      </c>
      <c r="B17197" s="7">
        <v>0</v>
      </c>
      <c r="C17197" s="7"/>
      <c r="D17197" s="7"/>
      <c r="E17197" s="7"/>
      <c r="H17197">
        <v>17195.5</v>
      </c>
      <c r="I17197">
        <v>0</v>
      </c>
    </row>
    <row r="17198" spans="1:9">
      <c r="A17198" s="7">
        <v>17196.5</v>
      </c>
      <c r="B17198" s="7">
        <v>0</v>
      </c>
      <c r="C17198" s="7"/>
      <c r="D17198" s="7"/>
      <c r="E17198" s="7"/>
      <c r="H17198">
        <v>17196.5</v>
      </c>
      <c r="I17198">
        <v>0</v>
      </c>
    </row>
    <row r="17199" spans="1:9">
      <c r="A17199" s="7">
        <v>17197.5</v>
      </c>
      <c r="B17199" s="7">
        <v>0</v>
      </c>
      <c r="C17199" s="7"/>
      <c r="D17199" s="7"/>
      <c r="E17199" s="7"/>
      <c r="H17199">
        <v>17197.5</v>
      </c>
      <c r="I17199">
        <v>0</v>
      </c>
    </row>
    <row r="17200" spans="1:9">
      <c r="A17200" s="7">
        <v>17198.5</v>
      </c>
      <c r="B17200" s="7">
        <v>0</v>
      </c>
      <c r="C17200" s="7"/>
      <c r="D17200" s="7"/>
      <c r="E17200" s="7"/>
      <c r="H17200">
        <v>17198.5</v>
      </c>
      <c r="I17200">
        <v>0</v>
      </c>
    </row>
    <row r="17201" spans="1:9">
      <c r="A17201" s="7">
        <v>17199.5</v>
      </c>
      <c r="B17201" s="7">
        <v>0</v>
      </c>
      <c r="C17201" s="7"/>
      <c r="D17201" s="7"/>
      <c r="E17201" s="7"/>
      <c r="H17201">
        <v>17199.5</v>
      </c>
      <c r="I17201">
        <v>0</v>
      </c>
    </row>
    <row r="17202" spans="1:9">
      <c r="A17202" s="7">
        <v>17200.5</v>
      </c>
      <c r="B17202" s="7">
        <v>0</v>
      </c>
      <c r="C17202" s="7"/>
      <c r="D17202" s="7"/>
      <c r="E17202" s="7"/>
      <c r="H17202">
        <v>17200.5</v>
      </c>
      <c r="I17202">
        <v>0</v>
      </c>
    </row>
    <row r="17203" spans="1:9">
      <c r="A17203" s="7">
        <v>17201.5</v>
      </c>
      <c r="B17203" s="7">
        <v>0</v>
      </c>
      <c r="C17203" s="7"/>
      <c r="D17203" s="7"/>
      <c r="E17203" s="7"/>
      <c r="H17203">
        <v>17201.5</v>
      </c>
      <c r="I17203">
        <v>0</v>
      </c>
    </row>
    <row r="17204" spans="1:9">
      <c r="A17204" s="7">
        <v>17202.5</v>
      </c>
      <c r="B17204" s="7">
        <v>0</v>
      </c>
      <c r="C17204" s="7"/>
      <c r="D17204" s="7"/>
      <c r="E17204" s="7"/>
      <c r="H17204">
        <v>17202.5</v>
      </c>
      <c r="I17204">
        <v>0</v>
      </c>
    </row>
    <row r="17205" spans="1:9">
      <c r="A17205" s="7">
        <v>17203.5</v>
      </c>
      <c r="B17205" s="7">
        <v>0</v>
      </c>
      <c r="C17205" s="7"/>
      <c r="D17205" s="7"/>
      <c r="E17205" s="7"/>
      <c r="H17205">
        <v>17203.5</v>
      </c>
      <c r="I17205">
        <v>0</v>
      </c>
    </row>
    <row r="17206" spans="1:9">
      <c r="A17206" s="7">
        <v>17204.5</v>
      </c>
      <c r="B17206" s="7">
        <v>0</v>
      </c>
      <c r="C17206" s="7"/>
      <c r="D17206" s="7"/>
      <c r="E17206" s="7"/>
      <c r="H17206">
        <v>17204.5</v>
      </c>
      <c r="I17206">
        <v>0</v>
      </c>
    </row>
    <row r="17207" spans="1:9">
      <c r="A17207" s="7">
        <v>17205.5</v>
      </c>
      <c r="B17207" s="7">
        <v>0</v>
      </c>
      <c r="C17207" s="7"/>
      <c r="D17207" s="7"/>
      <c r="E17207" s="7"/>
      <c r="H17207">
        <v>17205.5</v>
      </c>
      <c r="I17207">
        <v>0</v>
      </c>
    </row>
    <row r="17208" spans="1:9">
      <c r="A17208" s="7">
        <v>17206.5</v>
      </c>
      <c r="B17208" s="7">
        <v>0</v>
      </c>
      <c r="C17208" s="7"/>
      <c r="D17208" s="7"/>
      <c r="E17208" s="7"/>
      <c r="H17208">
        <v>17206.5</v>
      </c>
      <c r="I17208">
        <v>0</v>
      </c>
    </row>
    <row r="17209" spans="1:9">
      <c r="A17209" s="7">
        <v>17207.5</v>
      </c>
      <c r="B17209" s="7">
        <v>0</v>
      </c>
      <c r="C17209" s="7"/>
      <c r="D17209" s="7"/>
      <c r="E17209" s="7"/>
      <c r="H17209">
        <v>17207.5</v>
      </c>
      <c r="I17209">
        <v>0</v>
      </c>
    </row>
    <row r="17210" spans="1:9">
      <c r="A17210" s="7">
        <v>17208.5</v>
      </c>
      <c r="B17210" s="7">
        <v>0</v>
      </c>
      <c r="C17210" s="7"/>
      <c r="D17210" s="7"/>
      <c r="E17210" s="7"/>
      <c r="H17210">
        <v>17208.5</v>
      </c>
      <c r="I17210">
        <v>0</v>
      </c>
    </row>
    <row r="17211" spans="1:9">
      <c r="A17211" s="7">
        <v>17209.5</v>
      </c>
      <c r="B17211" s="7">
        <v>0</v>
      </c>
      <c r="C17211" s="7"/>
      <c r="D17211" s="7"/>
      <c r="E17211" s="7"/>
      <c r="H17211">
        <v>17209.5</v>
      </c>
      <c r="I17211">
        <v>0</v>
      </c>
    </row>
    <row r="17212" spans="1:9">
      <c r="A17212" s="7">
        <v>17210.5</v>
      </c>
      <c r="B17212" s="7">
        <v>0</v>
      </c>
      <c r="C17212" s="7"/>
      <c r="D17212" s="7"/>
      <c r="E17212" s="7"/>
      <c r="H17212">
        <v>17210.5</v>
      </c>
      <c r="I17212">
        <v>0</v>
      </c>
    </row>
    <row r="17213" spans="1:9">
      <c r="A17213" s="7">
        <v>17211.5</v>
      </c>
      <c r="B17213" s="7">
        <v>0</v>
      </c>
      <c r="C17213" s="7"/>
      <c r="D17213" s="7"/>
      <c r="E17213" s="7"/>
      <c r="H17213">
        <v>17211.5</v>
      </c>
      <c r="I17213">
        <v>0</v>
      </c>
    </row>
    <row r="17214" spans="1:9">
      <c r="A17214" s="7">
        <v>17212.5</v>
      </c>
      <c r="B17214" s="7">
        <v>0</v>
      </c>
      <c r="C17214" s="7"/>
      <c r="D17214" s="7"/>
      <c r="E17214" s="7"/>
      <c r="H17214">
        <v>17212.5</v>
      </c>
      <c r="I17214">
        <v>0</v>
      </c>
    </row>
    <row r="17215" spans="1:9">
      <c r="A17215" s="7">
        <v>17213.5</v>
      </c>
      <c r="B17215" s="7">
        <v>0</v>
      </c>
      <c r="C17215" s="7"/>
      <c r="D17215" s="7"/>
      <c r="E17215" s="7"/>
      <c r="H17215">
        <v>17213.5</v>
      </c>
      <c r="I17215">
        <v>0</v>
      </c>
    </row>
    <row r="17216" spans="1:9">
      <c r="A17216" s="7">
        <v>17214.5</v>
      </c>
      <c r="B17216" s="7">
        <v>0</v>
      </c>
      <c r="C17216" s="7"/>
      <c r="D17216" s="7"/>
      <c r="E17216" s="7"/>
      <c r="H17216">
        <v>17214.5</v>
      </c>
      <c r="I17216">
        <v>0</v>
      </c>
    </row>
    <row r="17217" spans="1:9">
      <c r="A17217" s="7">
        <v>17215.5</v>
      </c>
      <c r="B17217" s="7">
        <v>0</v>
      </c>
      <c r="C17217" s="7"/>
      <c r="D17217" s="7"/>
      <c r="E17217" s="7"/>
      <c r="H17217">
        <v>17215.5</v>
      </c>
      <c r="I17217">
        <v>0</v>
      </c>
    </row>
    <row r="17218" spans="1:9">
      <c r="A17218" s="7">
        <v>17216.5</v>
      </c>
      <c r="B17218" s="7">
        <v>0</v>
      </c>
      <c r="C17218" s="7"/>
      <c r="D17218" s="7"/>
      <c r="E17218" s="7"/>
      <c r="H17218">
        <v>17216.5</v>
      </c>
      <c r="I17218">
        <v>0</v>
      </c>
    </row>
    <row r="17219" spans="1:9">
      <c r="A17219" s="7">
        <v>17217.5</v>
      </c>
      <c r="B17219" s="7">
        <v>0</v>
      </c>
      <c r="C17219" s="7"/>
      <c r="D17219" s="7"/>
      <c r="E17219" s="7"/>
      <c r="H17219">
        <v>17217.5</v>
      </c>
      <c r="I17219">
        <v>0</v>
      </c>
    </row>
    <row r="17220" spans="1:9">
      <c r="A17220" s="7">
        <v>17218.5</v>
      </c>
      <c r="B17220" s="7">
        <v>0</v>
      </c>
      <c r="C17220" s="7"/>
      <c r="D17220" s="7"/>
      <c r="E17220" s="7"/>
      <c r="H17220">
        <v>17218.5</v>
      </c>
      <c r="I17220">
        <v>0</v>
      </c>
    </row>
    <row r="17221" spans="1:9">
      <c r="A17221" s="7">
        <v>17219.5</v>
      </c>
      <c r="B17221" s="7">
        <v>0</v>
      </c>
      <c r="C17221" s="7"/>
      <c r="D17221" s="7"/>
      <c r="E17221" s="7"/>
      <c r="H17221">
        <v>17219.5</v>
      </c>
      <c r="I17221">
        <v>0</v>
      </c>
    </row>
    <row r="17222" spans="1:9">
      <c r="A17222" s="7">
        <v>17220.5</v>
      </c>
      <c r="B17222" s="7">
        <v>0</v>
      </c>
      <c r="C17222" s="7"/>
      <c r="D17222" s="7"/>
      <c r="E17222" s="7"/>
      <c r="H17222">
        <v>17220.5</v>
      </c>
      <c r="I17222">
        <v>0</v>
      </c>
    </row>
    <row r="17223" spans="1:9">
      <c r="A17223" s="7">
        <v>17221.5</v>
      </c>
      <c r="B17223" s="7">
        <v>0</v>
      </c>
      <c r="C17223" s="7"/>
      <c r="D17223" s="7"/>
      <c r="E17223" s="7"/>
      <c r="H17223">
        <v>17221.5</v>
      </c>
      <c r="I17223">
        <v>0</v>
      </c>
    </row>
    <row r="17224" spans="1:9">
      <c r="A17224" s="7">
        <v>17222.5</v>
      </c>
      <c r="B17224" s="7">
        <v>0</v>
      </c>
      <c r="C17224" s="7"/>
      <c r="D17224" s="7"/>
      <c r="E17224" s="7"/>
      <c r="H17224">
        <v>17222.5</v>
      </c>
      <c r="I17224">
        <v>0</v>
      </c>
    </row>
    <row r="17225" spans="1:9">
      <c r="A17225" s="7">
        <v>17223.5</v>
      </c>
      <c r="B17225" s="7">
        <v>0</v>
      </c>
      <c r="C17225" s="7"/>
      <c r="D17225" s="7"/>
      <c r="E17225" s="7"/>
      <c r="H17225">
        <v>17223.5</v>
      </c>
      <c r="I17225">
        <v>0</v>
      </c>
    </row>
    <row r="17226" spans="1:9">
      <c r="A17226" s="7">
        <v>17224.5</v>
      </c>
      <c r="B17226" s="7">
        <v>0</v>
      </c>
      <c r="C17226" s="7"/>
      <c r="D17226" s="7"/>
      <c r="E17226" s="7"/>
      <c r="H17226">
        <v>17224.5</v>
      </c>
      <c r="I17226">
        <v>0</v>
      </c>
    </row>
    <row r="17227" spans="1:9">
      <c r="A17227" s="7">
        <v>17225.5</v>
      </c>
      <c r="B17227" s="7">
        <v>0</v>
      </c>
      <c r="C17227" s="7"/>
      <c r="D17227" s="7"/>
      <c r="E17227" s="7"/>
      <c r="H17227">
        <v>17225.5</v>
      </c>
      <c r="I17227">
        <v>0</v>
      </c>
    </row>
    <row r="17228" spans="1:9">
      <c r="A17228" s="7">
        <v>17226.5</v>
      </c>
      <c r="B17228" s="7">
        <v>0</v>
      </c>
      <c r="C17228" s="7"/>
      <c r="D17228" s="7"/>
      <c r="E17228" s="7"/>
      <c r="H17228">
        <v>17226.5</v>
      </c>
      <c r="I17228">
        <v>0</v>
      </c>
    </row>
    <row r="17229" spans="1:9">
      <c r="A17229" s="7">
        <v>17227.5</v>
      </c>
      <c r="B17229" s="7">
        <v>0</v>
      </c>
      <c r="C17229" s="7"/>
      <c r="D17229" s="7"/>
      <c r="E17229" s="7"/>
      <c r="H17229">
        <v>17227.5</v>
      </c>
      <c r="I17229">
        <v>0</v>
      </c>
    </row>
    <row r="17230" spans="1:9">
      <c r="A17230" s="7">
        <v>17228.5</v>
      </c>
      <c r="B17230" s="7">
        <v>0</v>
      </c>
      <c r="C17230" s="7"/>
      <c r="D17230" s="7"/>
      <c r="E17230" s="7"/>
      <c r="H17230">
        <v>17228.5</v>
      </c>
      <c r="I17230">
        <v>0</v>
      </c>
    </row>
    <row r="17231" spans="1:9">
      <c r="A17231" s="7">
        <v>17229.5</v>
      </c>
      <c r="B17231" s="7">
        <v>0</v>
      </c>
      <c r="C17231" s="7"/>
      <c r="D17231" s="7"/>
      <c r="E17231" s="7"/>
      <c r="H17231">
        <v>17229.5</v>
      </c>
      <c r="I17231">
        <v>0</v>
      </c>
    </row>
    <row r="17232" spans="1:9">
      <c r="A17232" s="7">
        <v>17230.5</v>
      </c>
      <c r="B17232" s="7">
        <v>0</v>
      </c>
      <c r="C17232" s="7"/>
      <c r="D17232" s="7"/>
      <c r="E17232" s="7"/>
      <c r="H17232">
        <v>17230.5</v>
      </c>
      <c r="I17232">
        <v>0</v>
      </c>
    </row>
    <row r="17233" spans="1:9">
      <c r="A17233" s="7">
        <v>17231.5</v>
      </c>
      <c r="B17233" s="7">
        <v>0</v>
      </c>
      <c r="C17233" s="7"/>
      <c r="D17233" s="7"/>
      <c r="E17233" s="7"/>
      <c r="H17233">
        <v>17231.5</v>
      </c>
      <c r="I17233">
        <v>0</v>
      </c>
    </row>
    <row r="17234" spans="1:9">
      <c r="A17234" s="7">
        <v>17232.5</v>
      </c>
      <c r="B17234" s="7">
        <v>0</v>
      </c>
      <c r="C17234" s="7"/>
      <c r="D17234" s="7"/>
      <c r="E17234" s="7"/>
      <c r="H17234">
        <v>17232.5</v>
      </c>
      <c r="I17234">
        <v>0</v>
      </c>
    </row>
    <row r="17235" spans="1:9">
      <c r="A17235" s="7">
        <v>17233.5</v>
      </c>
      <c r="B17235" s="7">
        <v>0</v>
      </c>
      <c r="C17235" s="7"/>
      <c r="D17235" s="7"/>
      <c r="E17235" s="7"/>
      <c r="H17235">
        <v>17233.5</v>
      </c>
      <c r="I17235">
        <v>0</v>
      </c>
    </row>
    <row r="17236" spans="1:9">
      <c r="A17236" s="7">
        <v>17234.5</v>
      </c>
      <c r="B17236" s="7">
        <v>0</v>
      </c>
      <c r="C17236" s="7"/>
      <c r="D17236" s="7"/>
      <c r="E17236" s="7"/>
      <c r="H17236">
        <v>17234.5</v>
      </c>
      <c r="I17236">
        <v>0</v>
      </c>
    </row>
    <row r="17237" spans="1:9">
      <c r="A17237" s="7">
        <v>17235.5</v>
      </c>
      <c r="B17237" s="7">
        <v>0</v>
      </c>
      <c r="C17237" s="7"/>
      <c r="D17237" s="7"/>
      <c r="E17237" s="7"/>
      <c r="H17237">
        <v>17235.5</v>
      </c>
      <c r="I17237">
        <v>0</v>
      </c>
    </row>
    <row r="17238" spans="1:9">
      <c r="A17238" s="7">
        <v>17236.5</v>
      </c>
      <c r="B17238" s="7">
        <v>0</v>
      </c>
      <c r="C17238" s="7"/>
      <c r="D17238" s="7"/>
      <c r="E17238" s="7"/>
      <c r="H17238">
        <v>17236.5</v>
      </c>
      <c r="I17238">
        <v>0</v>
      </c>
    </row>
    <row r="17239" spans="1:9">
      <c r="A17239" s="7">
        <v>17237.5</v>
      </c>
      <c r="B17239" s="7">
        <v>0</v>
      </c>
      <c r="C17239" s="7"/>
      <c r="D17239" s="7"/>
      <c r="E17239" s="7"/>
      <c r="H17239">
        <v>17237.5</v>
      </c>
      <c r="I17239">
        <v>0</v>
      </c>
    </row>
    <row r="17240" spans="1:9">
      <c r="A17240" s="7">
        <v>17238.5</v>
      </c>
      <c r="B17240" s="7">
        <v>0</v>
      </c>
      <c r="C17240" s="7"/>
      <c r="D17240" s="7"/>
      <c r="E17240" s="7"/>
      <c r="H17240">
        <v>17238.5</v>
      </c>
      <c r="I17240">
        <v>0</v>
      </c>
    </row>
    <row r="17241" spans="1:9">
      <c r="A17241" s="7">
        <v>17239.5</v>
      </c>
      <c r="B17241" s="7">
        <v>0</v>
      </c>
      <c r="C17241" s="7"/>
      <c r="D17241" s="7"/>
      <c r="E17241" s="7"/>
      <c r="H17241">
        <v>17239.5</v>
      </c>
      <c r="I17241">
        <v>0</v>
      </c>
    </row>
    <row r="17242" spans="1:9">
      <c r="A17242" s="7">
        <v>17240.5</v>
      </c>
      <c r="B17242" s="7">
        <v>0</v>
      </c>
      <c r="C17242" s="7"/>
      <c r="D17242" s="7"/>
      <c r="E17242" s="7"/>
      <c r="H17242">
        <v>17240.5</v>
      </c>
      <c r="I17242">
        <v>0</v>
      </c>
    </row>
    <row r="17243" spans="1:9">
      <c r="A17243" s="7">
        <v>17241.5</v>
      </c>
      <c r="B17243" s="7">
        <v>0</v>
      </c>
      <c r="C17243" s="7"/>
      <c r="D17243" s="7"/>
      <c r="E17243" s="7"/>
      <c r="H17243">
        <v>17241.5</v>
      </c>
      <c r="I17243">
        <v>0</v>
      </c>
    </row>
    <row r="17244" spans="1:9">
      <c r="A17244" s="7">
        <v>17242.5</v>
      </c>
      <c r="B17244" s="7">
        <v>0</v>
      </c>
      <c r="C17244" s="7"/>
      <c r="D17244" s="7"/>
      <c r="E17244" s="7"/>
      <c r="H17244">
        <v>17242.5</v>
      </c>
      <c r="I17244">
        <v>0</v>
      </c>
    </row>
    <row r="17245" spans="1:9">
      <c r="A17245" s="7">
        <v>17243.5</v>
      </c>
      <c r="B17245" s="7">
        <v>0</v>
      </c>
      <c r="C17245" s="7"/>
      <c r="D17245" s="7"/>
      <c r="E17245" s="7"/>
      <c r="H17245">
        <v>17243.5</v>
      </c>
      <c r="I17245">
        <v>0</v>
      </c>
    </row>
    <row r="17246" spans="1:9">
      <c r="A17246" s="7">
        <v>17244.5</v>
      </c>
      <c r="B17246" s="7">
        <v>0</v>
      </c>
      <c r="C17246" s="7"/>
      <c r="D17246" s="7"/>
      <c r="E17246" s="7"/>
      <c r="H17246">
        <v>17244.5</v>
      </c>
      <c r="I17246">
        <v>0</v>
      </c>
    </row>
    <row r="17247" spans="1:9">
      <c r="A17247" s="7">
        <v>17245.5</v>
      </c>
      <c r="B17247" s="7">
        <v>0</v>
      </c>
      <c r="C17247" s="7"/>
      <c r="D17247" s="7"/>
      <c r="E17247" s="7"/>
      <c r="H17247">
        <v>17245.5</v>
      </c>
      <c r="I17247">
        <v>0</v>
      </c>
    </row>
    <row r="17248" spans="1:9">
      <c r="A17248" s="7">
        <v>17246.5</v>
      </c>
      <c r="B17248" s="7">
        <v>0</v>
      </c>
      <c r="C17248" s="7"/>
      <c r="D17248" s="7"/>
      <c r="E17248" s="7"/>
      <c r="H17248">
        <v>17246.5</v>
      </c>
      <c r="I17248">
        <v>0</v>
      </c>
    </row>
    <row r="17249" spans="1:9">
      <c r="A17249" s="7">
        <v>17247.5</v>
      </c>
      <c r="B17249" s="7">
        <v>0</v>
      </c>
      <c r="C17249" s="7"/>
      <c r="D17249" s="7"/>
      <c r="E17249" s="7"/>
      <c r="H17249">
        <v>17247.5</v>
      </c>
      <c r="I17249">
        <v>0</v>
      </c>
    </row>
    <row r="17250" spans="1:9">
      <c r="A17250" s="7">
        <v>17248.5</v>
      </c>
      <c r="B17250" s="7">
        <v>0</v>
      </c>
      <c r="C17250" s="7"/>
      <c r="D17250" s="7"/>
      <c r="E17250" s="7"/>
      <c r="H17250">
        <v>17248.5</v>
      </c>
      <c r="I17250">
        <v>0</v>
      </c>
    </row>
    <row r="17251" spans="1:9">
      <c r="A17251" s="7">
        <v>17249.5</v>
      </c>
      <c r="B17251" s="7">
        <v>0</v>
      </c>
      <c r="C17251" s="7"/>
      <c r="D17251" s="7"/>
      <c r="E17251" s="7"/>
      <c r="H17251">
        <v>17249.5</v>
      </c>
      <c r="I17251">
        <v>0</v>
      </c>
    </row>
    <row r="17252" spans="1:9">
      <c r="A17252" s="7">
        <v>17250.5</v>
      </c>
      <c r="B17252" s="7">
        <v>0</v>
      </c>
      <c r="C17252" s="7"/>
      <c r="D17252" s="7"/>
      <c r="E17252" s="7"/>
      <c r="H17252">
        <v>17250.5</v>
      </c>
      <c r="I17252">
        <v>0</v>
      </c>
    </row>
    <row r="17253" spans="1:9">
      <c r="A17253" s="7">
        <v>17251.5</v>
      </c>
      <c r="B17253" s="7">
        <v>0</v>
      </c>
      <c r="C17253" s="7"/>
      <c r="D17253" s="7"/>
      <c r="E17253" s="7"/>
      <c r="H17253">
        <v>17251.5</v>
      </c>
      <c r="I17253">
        <v>0</v>
      </c>
    </row>
    <row r="17254" spans="1:9">
      <c r="A17254" s="7">
        <v>17252.5</v>
      </c>
      <c r="B17254" s="7">
        <v>0</v>
      </c>
      <c r="C17254" s="7"/>
      <c r="D17254" s="7"/>
      <c r="E17254" s="7"/>
      <c r="H17254">
        <v>17252.5</v>
      </c>
      <c r="I17254">
        <v>0</v>
      </c>
    </row>
    <row r="17255" spans="1:9">
      <c r="A17255" s="7">
        <v>17253.5</v>
      </c>
      <c r="B17255" s="7">
        <v>0</v>
      </c>
      <c r="C17255" s="7"/>
      <c r="D17255" s="7"/>
      <c r="E17255" s="7"/>
      <c r="H17255">
        <v>17253.5</v>
      </c>
      <c r="I17255">
        <v>0</v>
      </c>
    </row>
    <row r="17256" spans="1:9">
      <c r="A17256" s="7">
        <v>17254.5</v>
      </c>
      <c r="B17256" s="7">
        <v>0</v>
      </c>
      <c r="C17256" s="7"/>
      <c r="D17256" s="7"/>
      <c r="E17256" s="7"/>
      <c r="H17256">
        <v>17254.5</v>
      </c>
      <c r="I17256">
        <v>0</v>
      </c>
    </row>
    <row r="17257" spans="1:9">
      <c r="A17257" s="7">
        <v>17255.5</v>
      </c>
      <c r="B17257" s="7">
        <v>0</v>
      </c>
      <c r="C17257" s="7"/>
      <c r="D17257" s="7"/>
      <c r="E17257" s="7"/>
      <c r="H17257">
        <v>17255.5</v>
      </c>
      <c r="I17257">
        <v>0</v>
      </c>
    </row>
    <row r="17258" spans="1:9">
      <c r="A17258" s="7">
        <v>17256.5</v>
      </c>
      <c r="B17258" s="7">
        <v>0</v>
      </c>
      <c r="C17258" s="7"/>
      <c r="D17258" s="7"/>
      <c r="E17258" s="7"/>
      <c r="H17258">
        <v>17256.5</v>
      </c>
      <c r="I17258">
        <v>0</v>
      </c>
    </row>
    <row r="17259" spans="1:9">
      <c r="A17259" s="7">
        <v>17257.5</v>
      </c>
      <c r="B17259" s="7">
        <v>0</v>
      </c>
      <c r="C17259" s="7"/>
      <c r="D17259" s="7"/>
      <c r="E17259" s="7"/>
      <c r="H17259">
        <v>17257.5</v>
      </c>
      <c r="I17259">
        <v>0</v>
      </c>
    </row>
    <row r="17260" spans="1:9">
      <c r="A17260" s="7">
        <v>17258.5</v>
      </c>
      <c r="B17260" s="7">
        <v>0</v>
      </c>
      <c r="C17260" s="7"/>
      <c r="D17260" s="7"/>
      <c r="E17260" s="7"/>
      <c r="H17260">
        <v>17258.5</v>
      </c>
      <c r="I17260">
        <v>0</v>
      </c>
    </row>
    <row r="17261" spans="1:9">
      <c r="A17261" s="7">
        <v>17259.5</v>
      </c>
      <c r="B17261" s="7">
        <v>0</v>
      </c>
      <c r="C17261" s="7"/>
      <c r="D17261" s="7"/>
      <c r="E17261" s="7"/>
      <c r="H17261">
        <v>17259.5</v>
      </c>
      <c r="I17261">
        <v>0</v>
      </c>
    </row>
    <row r="17262" spans="1:9">
      <c r="A17262" s="7">
        <v>17260.5</v>
      </c>
      <c r="B17262" s="7">
        <v>0</v>
      </c>
      <c r="C17262" s="7"/>
      <c r="D17262" s="7"/>
      <c r="E17262" s="7"/>
      <c r="H17262">
        <v>17260.5</v>
      </c>
      <c r="I17262">
        <v>0</v>
      </c>
    </row>
    <row r="17263" spans="1:9">
      <c r="A17263" s="7">
        <v>17261.5</v>
      </c>
      <c r="B17263" s="7">
        <v>0</v>
      </c>
      <c r="C17263" s="7"/>
      <c r="D17263" s="7"/>
      <c r="E17263" s="7"/>
      <c r="H17263">
        <v>17261.5</v>
      </c>
      <c r="I17263">
        <v>0</v>
      </c>
    </row>
    <row r="17264" spans="1:9">
      <c r="A17264" s="7">
        <v>17262.5</v>
      </c>
      <c r="B17264" s="7">
        <v>0</v>
      </c>
      <c r="C17264" s="7"/>
      <c r="D17264" s="7"/>
      <c r="E17264" s="7"/>
      <c r="H17264">
        <v>17262.5</v>
      </c>
      <c r="I17264">
        <v>0</v>
      </c>
    </row>
    <row r="17265" spans="1:9">
      <c r="A17265" s="7">
        <v>17263.5</v>
      </c>
      <c r="B17265" s="7">
        <v>0</v>
      </c>
      <c r="C17265" s="7"/>
      <c r="D17265" s="7"/>
      <c r="E17265" s="7"/>
      <c r="H17265">
        <v>17263.5</v>
      </c>
      <c r="I17265">
        <v>0</v>
      </c>
    </row>
    <row r="17266" spans="1:9">
      <c r="A17266" s="7">
        <v>17264.5</v>
      </c>
      <c r="B17266" s="7">
        <v>0</v>
      </c>
      <c r="C17266" s="7"/>
      <c r="D17266" s="7"/>
      <c r="E17266" s="7"/>
      <c r="H17266">
        <v>17264.5</v>
      </c>
      <c r="I17266">
        <v>0</v>
      </c>
    </row>
    <row r="17267" spans="1:9">
      <c r="A17267" s="7">
        <v>17265.5</v>
      </c>
      <c r="B17267" s="7">
        <v>0</v>
      </c>
      <c r="C17267" s="7"/>
      <c r="D17267" s="7"/>
      <c r="E17267" s="7"/>
      <c r="H17267">
        <v>17265.5</v>
      </c>
      <c r="I17267">
        <v>0</v>
      </c>
    </row>
    <row r="17268" spans="1:9">
      <c r="A17268" s="7">
        <v>17266.5</v>
      </c>
      <c r="B17268" s="7">
        <v>0</v>
      </c>
      <c r="C17268" s="7"/>
      <c r="D17268" s="7"/>
      <c r="E17268" s="7"/>
      <c r="H17268">
        <v>17266.5</v>
      </c>
      <c r="I17268">
        <v>0</v>
      </c>
    </row>
    <row r="17269" spans="1:9">
      <c r="A17269" s="7">
        <v>17267.5</v>
      </c>
      <c r="B17269" s="7">
        <v>0</v>
      </c>
      <c r="C17269" s="7"/>
      <c r="D17269" s="7"/>
      <c r="E17269" s="7"/>
      <c r="H17269">
        <v>17267.5</v>
      </c>
      <c r="I17269">
        <v>0</v>
      </c>
    </row>
    <row r="17270" spans="1:9">
      <c r="A17270" s="7">
        <v>17268.5</v>
      </c>
      <c r="B17270" s="7">
        <v>0</v>
      </c>
      <c r="C17270" s="7"/>
      <c r="D17270" s="7"/>
      <c r="E17270" s="7"/>
      <c r="H17270">
        <v>17268.5</v>
      </c>
      <c r="I17270">
        <v>0</v>
      </c>
    </row>
    <row r="17271" spans="1:9">
      <c r="A17271" s="7">
        <v>17269.5</v>
      </c>
      <c r="B17271" s="7">
        <v>0</v>
      </c>
      <c r="C17271" s="7"/>
      <c r="D17271" s="7"/>
      <c r="E17271" s="7"/>
      <c r="H17271">
        <v>17269.5</v>
      </c>
      <c r="I17271">
        <v>0</v>
      </c>
    </row>
    <row r="17272" spans="1:9">
      <c r="A17272" s="7">
        <v>17270.5</v>
      </c>
      <c r="B17272" s="7">
        <v>0</v>
      </c>
      <c r="C17272" s="7"/>
      <c r="D17272" s="7"/>
      <c r="E17272" s="7"/>
      <c r="H17272">
        <v>17270.5</v>
      </c>
      <c r="I17272">
        <v>0</v>
      </c>
    </row>
    <row r="17273" spans="1:9">
      <c r="A17273" s="7">
        <v>17271.5</v>
      </c>
      <c r="B17273" s="7">
        <v>0</v>
      </c>
      <c r="C17273" s="7"/>
      <c r="D17273" s="7"/>
      <c r="E17273" s="7"/>
      <c r="H17273">
        <v>17271.5</v>
      </c>
      <c r="I17273">
        <v>0</v>
      </c>
    </row>
    <row r="17274" spans="1:9">
      <c r="A17274" s="7">
        <v>17272.5</v>
      </c>
      <c r="B17274" s="7">
        <v>0</v>
      </c>
      <c r="C17274" s="7"/>
      <c r="D17274" s="7"/>
      <c r="E17274" s="7"/>
      <c r="H17274">
        <v>17272.5</v>
      </c>
      <c r="I17274">
        <v>0</v>
      </c>
    </row>
    <row r="17275" spans="1:9">
      <c r="A17275" s="7">
        <v>17273.5</v>
      </c>
      <c r="B17275" s="7">
        <v>0</v>
      </c>
      <c r="C17275" s="7"/>
      <c r="D17275" s="7"/>
      <c r="E17275" s="7"/>
      <c r="H17275">
        <v>17273.5</v>
      </c>
      <c r="I17275">
        <v>0</v>
      </c>
    </row>
    <row r="17276" spans="1:9">
      <c r="A17276" s="7">
        <v>17274.5</v>
      </c>
      <c r="B17276" s="7">
        <v>0</v>
      </c>
      <c r="C17276" s="7"/>
      <c r="D17276" s="7"/>
      <c r="E17276" s="7"/>
      <c r="H17276">
        <v>17274.5</v>
      </c>
      <c r="I17276">
        <v>0</v>
      </c>
    </row>
    <row r="17277" spans="1:9">
      <c r="A17277" s="7">
        <v>17275.5</v>
      </c>
      <c r="B17277" s="7">
        <v>0</v>
      </c>
      <c r="C17277" s="7"/>
      <c r="D17277" s="7"/>
      <c r="E17277" s="7"/>
      <c r="H17277">
        <v>17275.5</v>
      </c>
      <c r="I17277">
        <v>0</v>
      </c>
    </row>
    <row r="17278" spans="1:9">
      <c r="A17278" s="7">
        <v>17276.5</v>
      </c>
      <c r="B17278" s="7">
        <v>0</v>
      </c>
      <c r="C17278" s="7"/>
      <c r="D17278" s="7"/>
      <c r="E17278" s="7"/>
      <c r="H17278">
        <v>17276.5</v>
      </c>
      <c r="I17278">
        <v>0</v>
      </c>
    </row>
    <row r="17279" spans="1:9">
      <c r="A17279" s="7">
        <v>17277.5</v>
      </c>
      <c r="B17279" s="7">
        <v>0</v>
      </c>
      <c r="C17279" s="7"/>
      <c r="D17279" s="7"/>
      <c r="E17279" s="7"/>
      <c r="H17279">
        <v>17277.5</v>
      </c>
      <c r="I17279">
        <v>0</v>
      </c>
    </row>
    <row r="17280" spans="1:9">
      <c r="A17280" s="7">
        <v>17278.5</v>
      </c>
      <c r="B17280" s="7">
        <v>0</v>
      </c>
      <c r="C17280" s="7"/>
      <c r="D17280" s="7"/>
      <c r="E17280" s="7"/>
      <c r="H17280">
        <v>17278.5</v>
      </c>
      <c r="I17280">
        <v>0</v>
      </c>
    </row>
    <row r="17281" spans="1:9">
      <c r="A17281" s="7">
        <v>17279.5</v>
      </c>
      <c r="B17281" s="7">
        <v>0</v>
      </c>
      <c r="C17281" s="7"/>
      <c r="D17281" s="7"/>
      <c r="E17281" s="7"/>
      <c r="H17281">
        <v>17279.5</v>
      </c>
      <c r="I17281">
        <v>0</v>
      </c>
    </row>
    <row r="17282" spans="1:9">
      <c r="A17282" s="7">
        <v>17280.5</v>
      </c>
      <c r="B17282" s="7">
        <v>0</v>
      </c>
      <c r="C17282" s="7"/>
      <c r="D17282" s="7"/>
      <c r="E17282" s="7"/>
      <c r="H17282">
        <v>17280.5</v>
      </c>
      <c r="I17282">
        <v>0</v>
      </c>
    </row>
    <row r="17283" spans="1:9">
      <c r="A17283" s="7">
        <v>17281.5</v>
      </c>
      <c r="B17283" s="7">
        <v>0</v>
      </c>
      <c r="C17283" s="7"/>
      <c r="D17283" s="7"/>
      <c r="E17283" s="7"/>
      <c r="H17283">
        <v>17281.5</v>
      </c>
      <c r="I17283">
        <v>0</v>
      </c>
    </row>
    <row r="17284" spans="1:9">
      <c r="A17284" s="7">
        <v>17282.5</v>
      </c>
      <c r="B17284" s="7">
        <v>0</v>
      </c>
      <c r="C17284" s="7"/>
      <c r="D17284" s="7"/>
      <c r="E17284" s="7"/>
      <c r="H17284">
        <v>17282.5</v>
      </c>
      <c r="I17284">
        <v>0</v>
      </c>
    </row>
    <row r="17285" spans="1:9">
      <c r="A17285" s="7">
        <v>17283.5</v>
      </c>
      <c r="B17285" s="7">
        <v>0</v>
      </c>
      <c r="C17285" s="7"/>
      <c r="D17285" s="7"/>
      <c r="E17285" s="7"/>
      <c r="H17285">
        <v>17283.5</v>
      </c>
      <c r="I17285">
        <v>0</v>
      </c>
    </row>
    <row r="17286" spans="1:9">
      <c r="A17286" s="7">
        <v>17284.5</v>
      </c>
      <c r="B17286" s="7">
        <v>0</v>
      </c>
      <c r="C17286" s="7"/>
      <c r="D17286" s="7"/>
      <c r="E17286" s="7"/>
      <c r="H17286">
        <v>17284.5</v>
      </c>
      <c r="I17286">
        <v>0</v>
      </c>
    </row>
    <row r="17287" spans="1:9">
      <c r="A17287" s="7">
        <v>17285.5</v>
      </c>
      <c r="B17287" s="7">
        <v>0</v>
      </c>
      <c r="C17287" s="7"/>
      <c r="D17287" s="7"/>
      <c r="E17287" s="7"/>
      <c r="H17287">
        <v>17285.5</v>
      </c>
      <c r="I17287">
        <v>0</v>
      </c>
    </row>
    <row r="17288" spans="1:9">
      <c r="A17288" s="7">
        <v>17286.5</v>
      </c>
      <c r="B17288" s="7">
        <v>0</v>
      </c>
      <c r="C17288" s="7"/>
      <c r="D17288" s="7"/>
      <c r="E17288" s="7"/>
      <c r="H17288">
        <v>17286.5</v>
      </c>
      <c r="I17288">
        <v>0</v>
      </c>
    </row>
    <row r="17289" spans="1:9">
      <c r="A17289" s="7">
        <v>17287.5</v>
      </c>
      <c r="B17289" s="7">
        <v>0</v>
      </c>
      <c r="C17289" s="7"/>
      <c r="D17289" s="7"/>
      <c r="E17289" s="7"/>
      <c r="H17289">
        <v>17287.5</v>
      </c>
      <c r="I17289">
        <v>0</v>
      </c>
    </row>
    <row r="17290" spans="1:9">
      <c r="A17290" s="7">
        <v>17288.5</v>
      </c>
      <c r="B17290" s="7">
        <v>0</v>
      </c>
      <c r="C17290" s="7"/>
      <c r="D17290" s="7"/>
      <c r="E17290" s="7"/>
      <c r="H17290">
        <v>17288.5</v>
      </c>
      <c r="I17290">
        <v>0</v>
      </c>
    </row>
    <row r="17291" spans="1:9">
      <c r="A17291" s="7">
        <v>17289.5</v>
      </c>
      <c r="B17291" s="7">
        <v>0</v>
      </c>
      <c r="C17291" s="7"/>
      <c r="D17291" s="7"/>
      <c r="E17291" s="7"/>
      <c r="H17291">
        <v>17289.5</v>
      </c>
      <c r="I17291">
        <v>0</v>
      </c>
    </row>
    <row r="17292" spans="1:9">
      <c r="A17292" s="7">
        <v>17290.5</v>
      </c>
      <c r="B17292" s="7">
        <v>0</v>
      </c>
      <c r="C17292" s="7"/>
      <c r="D17292" s="7"/>
      <c r="E17292" s="7"/>
      <c r="H17292">
        <v>17290.5</v>
      </c>
      <c r="I17292">
        <v>0</v>
      </c>
    </row>
    <row r="17293" spans="1:9">
      <c r="A17293" s="7">
        <v>17291.5</v>
      </c>
      <c r="B17293" s="7">
        <v>0</v>
      </c>
      <c r="C17293" s="7"/>
      <c r="D17293" s="7"/>
      <c r="E17293" s="7"/>
      <c r="H17293">
        <v>17291.5</v>
      </c>
      <c r="I17293">
        <v>0</v>
      </c>
    </row>
    <row r="17294" spans="1:9">
      <c r="A17294" s="7">
        <v>17292.5</v>
      </c>
      <c r="B17294" s="7">
        <v>0</v>
      </c>
      <c r="C17294" s="7"/>
      <c r="D17294" s="7"/>
      <c r="E17294" s="7"/>
      <c r="H17294">
        <v>17292.5</v>
      </c>
      <c r="I17294">
        <v>0</v>
      </c>
    </row>
    <row r="17295" spans="1:9">
      <c r="A17295" s="7">
        <v>17293.5</v>
      </c>
      <c r="B17295" s="7">
        <v>0</v>
      </c>
      <c r="C17295" s="7"/>
      <c r="D17295" s="7"/>
      <c r="E17295" s="7"/>
      <c r="H17295">
        <v>17293.5</v>
      </c>
      <c r="I17295">
        <v>0</v>
      </c>
    </row>
    <row r="17296" spans="1:9">
      <c r="A17296" s="7">
        <v>17294.5</v>
      </c>
      <c r="B17296" s="7">
        <v>0</v>
      </c>
      <c r="C17296" s="7"/>
      <c r="D17296" s="7"/>
      <c r="E17296" s="7"/>
      <c r="H17296">
        <v>17294.5</v>
      </c>
      <c r="I17296">
        <v>0</v>
      </c>
    </row>
    <row r="17297" spans="1:9">
      <c r="A17297" s="7">
        <v>17295.5</v>
      </c>
      <c r="B17297" s="7">
        <v>0</v>
      </c>
      <c r="C17297" s="7"/>
      <c r="D17297" s="7"/>
      <c r="E17297" s="7"/>
      <c r="H17297">
        <v>17295.5</v>
      </c>
      <c r="I17297">
        <v>0</v>
      </c>
    </row>
    <row r="17298" spans="1:9">
      <c r="A17298" s="7">
        <v>17296.5</v>
      </c>
      <c r="B17298" s="7">
        <v>0</v>
      </c>
      <c r="C17298" s="7"/>
      <c r="D17298" s="7"/>
      <c r="E17298" s="7"/>
      <c r="H17298">
        <v>17296.5</v>
      </c>
      <c r="I17298">
        <v>0</v>
      </c>
    </row>
    <row r="17299" spans="1:9">
      <c r="A17299" s="7">
        <v>17297.5</v>
      </c>
      <c r="B17299" s="7">
        <v>0</v>
      </c>
      <c r="C17299" s="7"/>
      <c r="D17299" s="7"/>
      <c r="E17299" s="7"/>
      <c r="H17299">
        <v>17297.5</v>
      </c>
      <c r="I17299">
        <v>0</v>
      </c>
    </row>
    <row r="17300" spans="1:9">
      <c r="A17300" s="7">
        <v>17298.5</v>
      </c>
      <c r="B17300" s="7">
        <v>0</v>
      </c>
      <c r="C17300" s="7"/>
      <c r="D17300" s="7"/>
      <c r="E17300" s="7"/>
      <c r="H17300">
        <v>17298.5</v>
      </c>
      <c r="I17300">
        <v>0</v>
      </c>
    </row>
    <row r="17301" spans="1:9">
      <c r="A17301" s="7">
        <v>17299.5</v>
      </c>
      <c r="B17301" s="7">
        <v>0</v>
      </c>
      <c r="C17301" s="7"/>
      <c r="D17301" s="7"/>
      <c r="E17301" s="7"/>
      <c r="H17301">
        <v>17299.5</v>
      </c>
      <c r="I17301">
        <v>0</v>
      </c>
    </row>
    <row r="17302" spans="1:9">
      <c r="A17302" s="7">
        <v>17300.5</v>
      </c>
      <c r="B17302" s="7">
        <v>0</v>
      </c>
      <c r="C17302" s="7"/>
      <c r="D17302" s="7"/>
      <c r="E17302" s="7"/>
      <c r="H17302">
        <v>17300.5</v>
      </c>
      <c r="I17302">
        <v>0</v>
      </c>
    </row>
    <row r="17303" spans="1:9">
      <c r="A17303" s="7">
        <v>17301.5</v>
      </c>
      <c r="B17303" s="7">
        <v>0</v>
      </c>
      <c r="C17303" s="7"/>
      <c r="D17303" s="7"/>
      <c r="E17303" s="7"/>
      <c r="H17303">
        <v>17301.5</v>
      </c>
      <c r="I17303">
        <v>0</v>
      </c>
    </row>
    <row r="17304" spans="1:9">
      <c r="A17304" s="7">
        <v>17302.5</v>
      </c>
      <c r="B17304" s="7">
        <v>0</v>
      </c>
      <c r="C17304" s="7"/>
      <c r="D17304" s="7"/>
      <c r="E17304" s="7"/>
      <c r="H17304">
        <v>17302.5</v>
      </c>
      <c r="I17304">
        <v>0</v>
      </c>
    </row>
    <row r="17305" spans="1:9">
      <c r="A17305" s="7">
        <v>17303.5</v>
      </c>
      <c r="B17305" s="7">
        <v>0</v>
      </c>
      <c r="C17305" s="7"/>
      <c r="D17305" s="7"/>
      <c r="E17305" s="7"/>
      <c r="H17305">
        <v>17303.5</v>
      </c>
      <c r="I17305">
        <v>0</v>
      </c>
    </row>
    <row r="17306" spans="1:9">
      <c r="A17306" s="7">
        <v>17304.5</v>
      </c>
      <c r="B17306" s="7">
        <v>0</v>
      </c>
      <c r="C17306" s="7"/>
      <c r="D17306" s="7"/>
      <c r="E17306" s="7"/>
      <c r="H17306">
        <v>17304.5</v>
      </c>
      <c r="I17306">
        <v>0</v>
      </c>
    </row>
    <row r="17307" spans="1:9">
      <c r="A17307" s="7">
        <v>17305.5</v>
      </c>
      <c r="B17307" s="7">
        <v>0</v>
      </c>
      <c r="C17307" s="7"/>
      <c r="D17307" s="7"/>
      <c r="E17307" s="7"/>
      <c r="H17307">
        <v>17305.5</v>
      </c>
      <c r="I17307">
        <v>0</v>
      </c>
    </row>
    <row r="17308" spans="1:9">
      <c r="A17308" s="7">
        <v>17306.5</v>
      </c>
      <c r="B17308" s="7">
        <v>0</v>
      </c>
      <c r="C17308" s="7"/>
      <c r="D17308" s="7"/>
      <c r="E17308" s="7"/>
      <c r="H17308">
        <v>17306.5</v>
      </c>
      <c r="I17308">
        <v>0</v>
      </c>
    </row>
    <row r="17309" spans="1:9">
      <c r="A17309" s="7">
        <v>17307.5</v>
      </c>
      <c r="B17309" s="7">
        <v>0</v>
      </c>
      <c r="C17309" s="7"/>
      <c r="D17309" s="7"/>
      <c r="E17309" s="7"/>
      <c r="H17309">
        <v>17307.5</v>
      </c>
      <c r="I17309">
        <v>0</v>
      </c>
    </row>
    <row r="17310" spans="1:9">
      <c r="A17310" s="7">
        <v>17308.5</v>
      </c>
      <c r="B17310" s="7">
        <v>0</v>
      </c>
      <c r="C17310" s="7"/>
      <c r="D17310" s="7"/>
      <c r="E17310" s="7"/>
      <c r="H17310">
        <v>17308.5</v>
      </c>
      <c r="I17310">
        <v>0</v>
      </c>
    </row>
    <row r="17311" spans="1:9">
      <c r="A17311" s="7">
        <v>17309.5</v>
      </c>
      <c r="B17311" s="7">
        <v>0</v>
      </c>
      <c r="C17311" s="7"/>
      <c r="D17311" s="7"/>
      <c r="E17311" s="7"/>
      <c r="H17311">
        <v>17309.5</v>
      </c>
      <c r="I17311">
        <v>0</v>
      </c>
    </row>
    <row r="17312" spans="1:9">
      <c r="A17312" s="7">
        <v>17310.5</v>
      </c>
      <c r="B17312" s="7">
        <v>0</v>
      </c>
      <c r="C17312" s="7"/>
      <c r="D17312" s="7"/>
      <c r="E17312" s="7"/>
      <c r="H17312">
        <v>17310.5</v>
      </c>
      <c r="I17312">
        <v>0</v>
      </c>
    </row>
    <row r="17313" spans="1:9">
      <c r="A17313" s="7">
        <v>17311.5</v>
      </c>
      <c r="B17313" s="7">
        <v>0</v>
      </c>
      <c r="C17313" s="7"/>
      <c r="D17313" s="7"/>
      <c r="E17313" s="7"/>
      <c r="H17313">
        <v>17311.5</v>
      </c>
      <c r="I17313">
        <v>0</v>
      </c>
    </row>
    <row r="17314" spans="1:9">
      <c r="A17314" s="7">
        <v>17312.5</v>
      </c>
      <c r="B17314" s="7">
        <v>0</v>
      </c>
      <c r="C17314" s="7"/>
      <c r="D17314" s="7"/>
      <c r="E17314" s="7"/>
      <c r="H17314">
        <v>17312.5</v>
      </c>
      <c r="I17314">
        <v>0</v>
      </c>
    </row>
    <row r="17315" spans="1:9">
      <c r="A17315" s="7">
        <v>17313.5</v>
      </c>
      <c r="B17315" s="7">
        <v>0</v>
      </c>
      <c r="C17315" s="7"/>
      <c r="D17315" s="7"/>
      <c r="E17315" s="7"/>
      <c r="H17315">
        <v>17313.5</v>
      </c>
      <c r="I17315">
        <v>0</v>
      </c>
    </row>
    <row r="17316" spans="1:9">
      <c r="A17316" s="7">
        <v>17314.5</v>
      </c>
      <c r="B17316" s="7">
        <v>0</v>
      </c>
      <c r="C17316" s="7"/>
      <c r="D17316" s="7"/>
      <c r="E17316" s="7"/>
      <c r="H17316">
        <v>17314.5</v>
      </c>
      <c r="I17316">
        <v>0</v>
      </c>
    </row>
    <row r="17317" spans="1:9">
      <c r="A17317" s="7">
        <v>17315.5</v>
      </c>
      <c r="B17317" s="7">
        <v>0</v>
      </c>
      <c r="C17317" s="7"/>
      <c r="D17317" s="7"/>
      <c r="E17317" s="7"/>
      <c r="H17317">
        <v>17315.5</v>
      </c>
      <c r="I17317">
        <v>0</v>
      </c>
    </row>
    <row r="17318" spans="1:9">
      <c r="A17318" s="7">
        <v>17316.5</v>
      </c>
      <c r="B17318" s="7">
        <v>0</v>
      </c>
      <c r="C17318" s="7"/>
      <c r="D17318" s="7"/>
      <c r="E17318" s="7"/>
      <c r="H17318">
        <v>17316.5</v>
      </c>
      <c r="I17318">
        <v>0</v>
      </c>
    </row>
    <row r="17319" spans="1:9">
      <c r="A17319" s="7">
        <v>17317.5</v>
      </c>
      <c r="B17319" s="7">
        <v>0</v>
      </c>
      <c r="C17319" s="7"/>
      <c r="D17319" s="7"/>
      <c r="E17319" s="7"/>
      <c r="H17319">
        <v>17317.5</v>
      </c>
      <c r="I17319">
        <v>0</v>
      </c>
    </row>
    <row r="17320" spans="1:9">
      <c r="A17320" s="7">
        <v>17318.5</v>
      </c>
      <c r="B17320" s="7">
        <v>0</v>
      </c>
      <c r="C17320" s="7"/>
      <c r="D17320" s="7"/>
      <c r="E17320" s="7"/>
      <c r="H17320">
        <v>17318.5</v>
      </c>
      <c r="I17320">
        <v>0</v>
      </c>
    </row>
    <row r="17321" spans="1:9">
      <c r="A17321" s="7">
        <v>17319.5</v>
      </c>
      <c r="B17321" s="7">
        <v>0</v>
      </c>
      <c r="C17321" s="7"/>
      <c r="D17321" s="7"/>
      <c r="E17321" s="7"/>
      <c r="H17321">
        <v>17319.5</v>
      </c>
      <c r="I17321">
        <v>0</v>
      </c>
    </row>
    <row r="17322" spans="1:9">
      <c r="A17322" s="7">
        <v>17320.5</v>
      </c>
      <c r="B17322" s="7">
        <v>0</v>
      </c>
      <c r="C17322" s="7"/>
      <c r="D17322" s="7"/>
      <c r="E17322" s="7"/>
      <c r="H17322">
        <v>17320.5</v>
      </c>
      <c r="I17322">
        <v>0</v>
      </c>
    </row>
    <row r="17323" spans="1:9">
      <c r="A17323" s="7">
        <v>17321.5</v>
      </c>
      <c r="B17323" s="7">
        <v>0</v>
      </c>
      <c r="C17323" s="7"/>
      <c r="D17323" s="7"/>
      <c r="E17323" s="7"/>
      <c r="H17323">
        <v>17321.5</v>
      </c>
      <c r="I17323">
        <v>0</v>
      </c>
    </row>
    <row r="17324" spans="1:9">
      <c r="A17324" s="7">
        <v>17322.5</v>
      </c>
      <c r="B17324" s="7">
        <v>0</v>
      </c>
      <c r="C17324" s="7"/>
      <c r="D17324" s="7"/>
      <c r="E17324" s="7"/>
      <c r="H17324">
        <v>17322.5</v>
      </c>
      <c r="I17324">
        <v>0</v>
      </c>
    </row>
    <row r="17325" spans="1:9">
      <c r="A17325" s="7">
        <v>17323.5</v>
      </c>
      <c r="B17325" s="7">
        <v>0</v>
      </c>
      <c r="C17325" s="7"/>
      <c r="D17325" s="7"/>
      <c r="E17325" s="7"/>
      <c r="H17325">
        <v>17323.5</v>
      </c>
      <c r="I17325">
        <v>0</v>
      </c>
    </row>
    <row r="17326" spans="1:9">
      <c r="A17326" s="7">
        <v>17324.5</v>
      </c>
      <c r="B17326" s="7">
        <v>0</v>
      </c>
      <c r="C17326" s="7"/>
      <c r="D17326" s="7"/>
      <c r="E17326" s="7"/>
      <c r="H17326">
        <v>17324.5</v>
      </c>
      <c r="I17326">
        <v>0</v>
      </c>
    </row>
    <row r="17327" spans="1:9">
      <c r="A17327" s="7">
        <v>17325.5</v>
      </c>
      <c r="B17327" s="7">
        <v>0</v>
      </c>
      <c r="C17327" s="7"/>
      <c r="D17327" s="7"/>
      <c r="E17327" s="7"/>
      <c r="H17327">
        <v>17325.5</v>
      </c>
      <c r="I17327">
        <v>0</v>
      </c>
    </row>
    <row r="17328" spans="1:9">
      <c r="A17328" s="7">
        <v>17326.5</v>
      </c>
      <c r="B17328" s="7">
        <v>0</v>
      </c>
      <c r="C17328" s="7"/>
      <c r="D17328" s="7"/>
      <c r="E17328" s="7"/>
      <c r="H17328">
        <v>17326.5</v>
      </c>
      <c r="I17328">
        <v>0</v>
      </c>
    </row>
    <row r="17329" spans="1:9">
      <c r="A17329" s="7">
        <v>17327.5</v>
      </c>
      <c r="B17329" s="7">
        <v>0</v>
      </c>
      <c r="C17329" s="7"/>
      <c r="D17329" s="7"/>
      <c r="E17329" s="7"/>
      <c r="H17329">
        <v>17327.5</v>
      </c>
      <c r="I17329">
        <v>0</v>
      </c>
    </row>
    <row r="17330" spans="1:9">
      <c r="A17330" s="7">
        <v>17328.5</v>
      </c>
      <c r="B17330" s="7">
        <v>0</v>
      </c>
      <c r="C17330" s="7"/>
      <c r="D17330" s="7"/>
      <c r="E17330" s="7"/>
      <c r="H17330">
        <v>17328.5</v>
      </c>
      <c r="I17330">
        <v>0</v>
      </c>
    </row>
    <row r="17331" spans="1:9">
      <c r="A17331" s="7">
        <v>17329.5</v>
      </c>
      <c r="B17331" s="7">
        <v>0</v>
      </c>
      <c r="C17331" s="7"/>
      <c r="D17331" s="7"/>
      <c r="E17331" s="7"/>
      <c r="H17331">
        <v>17329.5</v>
      </c>
      <c r="I17331">
        <v>0</v>
      </c>
    </row>
    <row r="17332" spans="1:9">
      <c r="A17332" s="7">
        <v>17330.5</v>
      </c>
      <c r="B17332" s="7">
        <v>0</v>
      </c>
      <c r="C17332" s="7"/>
      <c r="D17332" s="7"/>
      <c r="E17332" s="7"/>
      <c r="H17332">
        <v>17330.5</v>
      </c>
      <c r="I17332">
        <v>0</v>
      </c>
    </row>
    <row r="17333" spans="1:9">
      <c r="A17333" s="7">
        <v>17331.5</v>
      </c>
      <c r="B17333" s="7">
        <v>0</v>
      </c>
      <c r="C17333" s="7"/>
      <c r="D17333" s="7"/>
      <c r="E17333" s="7"/>
      <c r="H17333">
        <v>17331.5</v>
      </c>
      <c r="I17333">
        <v>0</v>
      </c>
    </row>
    <row r="17334" spans="1:9">
      <c r="A17334" s="7">
        <v>17332.5</v>
      </c>
      <c r="B17334" s="7">
        <v>0</v>
      </c>
      <c r="C17334" s="7"/>
      <c r="D17334" s="7"/>
      <c r="E17334" s="7"/>
      <c r="H17334">
        <v>17332.5</v>
      </c>
      <c r="I17334">
        <v>0</v>
      </c>
    </row>
    <row r="17335" spans="1:9">
      <c r="A17335" s="7">
        <v>17333.5</v>
      </c>
      <c r="B17335" s="7">
        <v>0</v>
      </c>
      <c r="C17335" s="7"/>
      <c r="D17335" s="7"/>
      <c r="E17335" s="7"/>
      <c r="H17335">
        <v>17333.5</v>
      </c>
      <c r="I17335">
        <v>0</v>
      </c>
    </row>
    <row r="17336" spans="1:9">
      <c r="A17336" s="7">
        <v>17334.5</v>
      </c>
      <c r="B17336" s="7">
        <v>0</v>
      </c>
      <c r="C17336" s="7"/>
      <c r="D17336" s="7"/>
      <c r="E17336" s="7"/>
      <c r="H17336">
        <v>17334.5</v>
      </c>
      <c r="I17336">
        <v>0</v>
      </c>
    </row>
    <row r="17337" spans="1:9">
      <c r="A17337" s="7">
        <v>17335.5</v>
      </c>
      <c r="B17337" s="7">
        <v>0</v>
      </c>
      <c r="C17337" s="7"/>
      <c r="D17337" s="7"/>
      <c r="E17337" s="7"/>
      <c r="H17337">
        <v>17335.5</v>
      </c>
      <c r="I17337">
        <v>0</v>
      </c>
    </row>
    <row r="17338" spans="1:9">
      <c r="A17338" s="7">
        <v>17336.5</v>
      </c>
      <c r="B17338" s="7">
        <v>0</v>
      </c>
      <c r="C17338" s="7"/>
      <c r="D17338" s="7"/>
      <c r="E17338" s="7"/>
      <c r="H17338">
        <v>17336.5</v>
      </c>
      <c r="I17338">
        <v>0</v>
      </c>
    </row>
    <row r="17339" spans="1:9">
      <c r="A17339" s="7">
        <v>17337.5</v>
      </c>
      <c r="B17339" s="7">
        <v>0</v>
      </c>
      <c r="C17339" s="7"/>
      <c r="D17339" s="7"/>
      <c r="E17339" s="7"/>
      <c r="H17339">
        <v>17337.5</v>
      </c>
      <c r="I17339">
        <v>0</v>
      </c>
    </row>
    <row r="17340" spans="1:9">
      <c r="A17340" s="7">
        <v>17338.5</v>
      </c>
      <c r="B17340" s="7">
        <v>0</v>
      </c>
      <c r="C17340" s="7"/>
      <c r="D17340" s="7"/>
      <c r="E17340" s="7"/>
      <c r="H17340">
        <v>17338.5</v>
      </c>
      <c r="I17340">
        <v>0</v>
      </c>
    </row>
    <row r="17341" spans="1:9">
      <c r="A17341" s="7">
        <v>17339.5</v>
      </c>
      <c r="B17341" s="7">
        <v>0</v>
      </c>
      <c r="C17341" s="7"/>
      <c r="D17341" s="7"/>
      <c r="E17341" s="7"/>
      <c r="H17341">
        <v>17339.5</v>
      </c>
      <c r="I17341">
        <v>0</v>
      </c>
    </row>
    <row r="17342" spans="1:9">
      <c r="A17342" s="7">
        <v>17340.5</v>
      </c>
      <c r="B17342" s="7">
        <v>0</v>
      </c>
      <c r="C17342" s="7"/>
      <c r="D17342" s="7"/>
      <c r="E17342" s="7"/>
      <c r="H17342">
        <v>17340.5</v>
      </c>
      <c r="I17342">
        <v>0</v>
      </c>
    </row>
    <row r="17343" spans="1:9">
      <c r="A17343" s="7">
        <v>17341.5</v>
      </c>
      <c r="B17343" s="7">
        <v>0</v>
      </c>
      <c r="C17343" s="7"/>
      <c r="D17343" s="7"/>
      <c r="E17343" s="7"/>
      <c r="H17343">
        <v>17341.5</v>
      </c>
      <c r="I17343">
        <v>0</v>
      </c>
    </row>
    <row r="17344" spans="1:9">
      <c r="A17344" s="7">
        <v>17342.5</v>
      </c>
      <c r="B17344" s="7">
        <v>0</v>
      </c>
      <c r="C17344" s="7"/>
      <c r="D17344" s="7"/>
      <c r="E17344" s="7"/>
      <c r="H17344">
        <v>17342.5</v>
      </c>
      <c r="I17344">
        <v>0</v>
      </c>
    </row>
    <row r="17345" spans="1:9">
      <c r="A17345" s="7">
        <v>17343.5</v>
      </c>
      <c r="B17345" s="7">
        <v>0</v>
      </c>
      <c r="C17345" s="7"/>
      <c r="D17345" s="7"/>
      <c r="E17345" s="7"/>
      <c r="H17345">
        <v>17343.5</v>
      </c>
      <c r="I17345">
        <v>0</v>
      </c>
    </row>
    <row r="17346" spans="1:9">
      <c r="A17346" s="7">
        <v>17344.5</v>
      </c>
      <c r="B17346" s="7">
        <v>0</v>
      </c>
      <c r="C17346" s="7"/>
      <c r="D17346" s="7"/>
      <c r="E17346" s="7"/>
      <c r="H17346">
        <v>17344.5</v>
      </c>
      <c r="I17346">
        <v>0</v>
      </c>
    </row>
    <row r="17347" spans="1:9">
      <c r="A17347" s="7">
        <v>17345.5</v>
      </c>
      <c r="B17347" s="7">
        <v>0</v>
      </c>
      <c r="C17347" s="7"/>
      <c r="D17347" s="7"/>
      <c r="E17347" s="7"/>
      <c r="H17347">
        <v>17345.5</v>
      </c>
      <c r="I17347">
        <v>0</v>
      </c>
    </row>
    <row r="17348" spans="1:9">
      <c r="A17348" s="7">
        <v>17346.5</v>
      </c>
      <c r="B17348" s="7">
        <v>0</v>
      </c>
      <c r="C17348" s="7"/>
      <c r="D17348" s="7"/>
      <c r="E17348" s="7"/>
      <c r="H17348">
        <v>17346.5</v>
      </c>
      <c r="I17348">
        <v>0</v>
      </c>
    </row>
    <row r="17349" spans="1:9">
      <c r="A17349" s="7">
        <v>17347.5</v>
      </c>
      <c r="B17349" s="7">
        <v>0</v>
      </c>
      <c r="C17349" s="7"/>
      <c r="D17349" s="7"/>
      <c r="E17349" s="7"/>
      <c r="H17349">
        <v>17347.5</v>
      </c>
      <c r="I17349">
        <v>0</v>
      </c>
    </row>
    <row r="17350" spans="1:9">
      <c r="A17350" s="7">
        <v>17348.5</v>
      </c>
      <c r="B17350" s="7">
        <v>0</v>
      </c>
      <c r="C17350" s="7"/>
      <c r="D17350" s="7"/>
      <c r="E17350" s="7"/>
      <c r="H17350">
        <v>17348.5</v>
      </c>
      <c r="I17350">
        <v>0</v>
      </c>
    </row>
    <row r="17351" spans="1:9">
      <c r="A17351" s="7">
        <v>17349.5</v>
      </c>
      <c r="B17351" s="7">
        <v>0</v>
      </c>
      <c r="C17351" s="7"/>
      <c r="D17351" s="7"/>
      <c r="E17351" s="7"/>
      <c r="H17351">
        <v>17349.5</v>
      </c>
      <c r="I17351">
        <v>0</v>
      </c>
    </row>
    <row r="17352" spans="1:9">
      <c r="A17352" s="7">
        <v>17350.5</v>
      </c>
      <c r="B17352" s="7">
        <v>0</v>
      </c>
      <c r="C17352" s="7"/>
      <c r="D17352" s="7"/>
      <c r="E17352" s="7"/>
      <c r="H17352">
        <v>17350.5</v>
      </c>
      <c r="I17352">
        <v>0</v>
      </c>
    </row>
    <row r="17353" spans="1:9">
      <c r="A17353" s="7">
        <v>17351.5</v>
      </c>
      <c r="B17353" s="7">
        <v>0</v>
      </c>
      <c r="C17353" s="7"/>
      <c r="D17353" s="7"/>
      <c r="E17353" s="7"/>
      <c r="H17353">
        <v>17351.5</v>
      </c>
      <c r="I17353">
        <v>0</v>
      </c>
    </row>
    <row r="17354" spans="1:9">
      <c r="A17354" s="7">
        <v>17352.5</v>
      </c>
      <c r="B17354" s="7">
        <v>0</v>
      </c>
      <c r="C17354" s="7"/>
      <c r="D17354" s="7"/>
      <c r="E17354" s="7"/>
      <c r="H17354">
        <v>17352.5</v>
      </c>
      <c r="I17354">
        <v>0</v>
      </c>
    </row>
    <row r="17355" spans="1:9">
      <c r="A17355" s="7">
        <v>17353.5</v>
      </c>
      <c r="B17355" s="7">
        <v>0</v>
      </c>
      <c r="C17355" s="7"/>
      <c r="D17355" s="7"/>
      <c r="E17355" s="7"/>
      <c r="H17355">
        <v>17353.5</v>
      </c>
      <c r="I17355">
        <v>0</v>
      </c>
    </row>
    <row r="17356" spans="1:9">
      <c r="A17356" s="7">
        <v>17354.5</v>
      </c>
      <c r="B17356" s="7">
        <v>0</v>
      </c>
      <c r="C17356" s="7"/>
      <c r="D17356" s="7"/>
      <c r="E17356" s="7"/>
      <c r="H17356">
        <v>17354.5</v>
      </c>
      <c r="I17356">
        <v>0</v>
      </c>
    </row>
    <row r="17357" spans="1:9">
      <c r="A17357" s="7">
        <v>17355.5</v>
      </c>
      <c r="B17357" s="7">
        <v>0</v>
      </c>
      <c r="C17357" s="7"/>
      <c r="D17357" s="7"/>
      <c r="E17357" s="7"/>
      <c r="H17357">
        <v>17355.5</v>
      </c>
      <c r="I17357">
        <v>0</v>
      </c>
    </row>
    <row r="17358" spans="1:9">
      <c r="A17358" s="7">
        <v>17356.5</v>
      </c>
      <c r="B17358" s="7">
        <v>0</v>
      </c>
      <c r="C17358" s="7"/>
      <c r="D17358" s="7"/>
      <c r="E17358" s="7"/>
      <c r="H17358">
        <v>17356.5</v>
      </c>
      <c r="I17358">
        <v>0</v>
      </c>
    </row>
    <row r="17359" spans="1:9">
      <c r="A17359" s="7">
        <v>17357.5</v>
      </c>
      <c r="B17359" s="7">
        <v>0</v>
      </c>
      <c r="C17359" s="7"/>
      <c r="D17359" s="7"/>
      <c r="E17359" s="7"/>
      <c r="H17359">
        <v>17357.5</v>
      </c>
      <c r="I17359">
        <v>0</v>
      </c>
    </row>
    <row r="17360" spans="1:9">
      <c r="A17360" s="7">
        <v>17358.5</v>
      </c>
      <c r="B17360" s="7">
        <v>0</v>
      </c>
      <c r="C17360" s="7"/>
      <c r="D17360" s="7"/>
      <c r="E17360" s="7"/>
      <c r="H17360">
        <v>17358.5</v>
      </c>
      <c r="I17360">
        <v>0</v>
      </c>
    </row>
    <row r="17361" spans="1:9">
      <c r="A17361" s="7">
        <v>17359.5</v>
      </c>
      <c r="B17361" s="7">
        <v>0</v>
      </c>
      <c r="C17361" s="7"/>
      <c r="D17361" s="7"/>
      <c r="E17361" s="7"/>
      <c r="H17361">
        <v>17359.5</v>
      </c>
      <c r="I17361">
        <v>0</v>
      </c>
    </row>
    <row r="17362" spans="1:9">
      <c r="A17362" s="7">
        <v>17360.5</v>
      </c>
      <c r="B17362" s="7">
        <v>0</v>
      </c>
      <c r="C17362" s="7"/>
      <c r="D17362" s="7"/>
      <c r="E17362" s="7"/>
      <c r="H17362">
        <v>17360.5</v>
      </c>
      <c r="I17362">
        <v>0</v>
      </c>
    </row>
    <row r="17363" spans="1:9">
      <c r="A17363" s="7">
        <v>17361.5</v>
      </c>
      <c r="B17363" s="7">
        <v>0</v>
      </c>
      <c r="C17363" s="7"/>
      <c r="D17363" s="7"/>
      <c r="E17363" s="7"/>
      <c r="H17363">
        <v>17361.5</v>
      </c>
      <c r="I17363">
        <v>0</v>
      </c>
    </row>
    <row r="17364" spans="1:9">
      <c r="A17364" s="7">
        <v>17362.5</v>
      </c>
      <c r="B17364" s="7">
        <v>0</v>
      </c>
      <c r="C17364" s="7"/>
      <c r="D17364" s="7"/>
      <c r="E17364" s="7"/>
      <c r="H17364">
        <v>17362.5</v>
      </c>
      <c r="I17364">
        <v>0</v>
      </c>
    </row>
    <row r="17365" spans="1:9">
      <c r="A17365" s="7">
        <v>17363.5</v>
      </c>
      <c r="B17365" s="7">
        <v>0</v>
      </c>
      <c r="C17365" s="7"/>
      <c r="D17365" s="7"/>
      <c r="E17365" s="7"/>
      <c r="H17365">
        <v>17363.5</v>
      </c>
      <c r="I17365">
        <v>0</v>
      </c>
    </row>
    <row r="17366" spans="1:9">
      <c r="A17366" s="7">
        <v>17364.5</v>
      </c>
      <c r="B17366" s="7">
        <v>0</v>
      </c>
      <c r="C17366" s="7"/>
      <c r="D17366" s="7"/>
      <c r="E17366" s="7"/>
      <c r="H17366">
        <v>17364.5</v>
      </c>
      <c r="I17366">
        <v>0</v>
      </c>
    </row>
    <row r="17367" spans="1:9">
      <c r="A17367" s="7">
        <v>17365.5</v>
      </c>
      <c r="B17367" s="7">
        <v>0</v>
      </c>
      <c r="C17367" s="7"/>
      <c r="D17367" s="7"/>
      <c r="E17367" s="7"/>
      <c r="H17367">
        <v>17365.5</v>
      </c>
      <c r="I17367">
        <v>0</v>
      </c>
    </row>
    <row r="17368" spans="1:9">
      <c r="A17368" s="7">
        <v>17366.5</v>
      </c>
      <c r="B17368" s="7">
        <v>0</v>
      </c>
      <c r="C17368" s="7"/>
      <c r="D17368" s="7"/>
      <c r="E17368" s="7"/>
      <c r="H17368">
        <v>17366.5</v>
      </c>
      <c r="I17368">
        <v>0</v>
      </c>
    </row>
    <row r="17369" spans="1:9">
      <c r="A17369" s="7">
        <v>17367.5</v>
      </c>
      <c r="B17369" s="7">
        <v>0</v>
      </c>
      <c r="C17369" s="7"/>
      <c r="D17369" s="7"/>
      <c r="E17369" s="7"/>
      <c r="H17369">
        <v>17367.5</v>
      </c>
      <c r="I17369">
        <v>0</v>
      </c>
    </row>
    <row r="17370" spans="1:9">
      <c r="A17370" s="7">
        <v>17368.5</v>
      </c>
      <c r="B17370" s="7">
        <v>0</v>
      </c>
      <c r="C17370" s="7"/>
      <c r="D17370" s="7"/>
      <c r="E17370" s="7"/>
      <c r="H17370">
        <v>17368.5</v>
      </c>
      <c r="I17370">
        <v>0</v>
      </c>
    </row>
    <row r="17371" spans="1:9">
      <c r="A17371" s="7">
        <v>17369.5</v>
      </c>
      <c r="B17371" s="7">
        <v>0</v>
      </c>
      <c r="C17371" s="7"/>
      <c r="D17371" s="7"/>
      <c r="E17371" s="7"/>
      <c r="H17371">
        <v>17369.5</v>
      </c>
      <c r="I17371">
        <v>0</v>
      </c>
    </row>
    <row r="17372" spans="1:9">
      <c r="A17372" s="7">
        <v>17370.5</v>
      </c>
      <c r="B17372" s="7">
        <v>0</v>
      </c>
      <c r="C17372" s="7"/>
      <c r="D17372" s="7"/>
      <c r="E17372" s="7"/>
      <c r="H17372">
        <v>17370.5</v>
      </c>
      <c r="I17372">
        <v>0</v>
      </c>
    </row>
    <row r="17373" spans="1:9">
      <c r="A17373" s="7">
        <v>17371.5</v>
      </c>
      <c r="B17373" s="7">
        <v>0</v>
      </c>
      <c r="C17373" s="7"/>
      <c r="D17373" s="7"/>
      <c r="E17373" s="7"/>
      <c r="H17373">
        <v>17371.5</v>
      </c>
      <c r="I17373">
        <v>0</v>
      </c>
    </row>
    <row r="17374" spans="1:9">
      <c r="A17374" s="7">
        <v>17372.5</v>
      </c>
      <c r="B17374" s="7">
        <v>0</v>
      </c>
      <c r="C17374" s="7"/>
      <c r="D17374" s="7"/>
      <c r="E17374" s="7"/>
      <c r="H17374">
        <v>17372.5</v>
      </c>
      <c r="I17374">
        <v>0</v>
      </c>
    </row>
    <row r="17375" spans="1:9">
      <c r="A17375" s="7">
        <v>17373.5</v>
      </c>
      <c r="B17375" s="7">
        <v>0</v>
      </c>
      <c r="C17375" s="7"/>
      <c r="D17375" s="7"/>
      <c r="E17375" s="7"/>
      <c r="H17375">
        <v>17373.5</v>
      </c>
      <c r="I17375">
        <v>0</v>
      </c>
    </row>
    <row r="17376" spans="1:9">
      <c r="A17376" s="7">
        <v>17374.5</v>
      </c>
      <c r="B17376" s="7">
        <v>0</v>
      </c>
      <c r="C17376" s="7"/>
      <c r="D17376" s="7"/>
      <c r="E17376" s="7"/>
      <c r="H17376">
        <v>17374.5</v>
      </c>
      <c r="I17376">
        <v>0</v>
      </c>
    </row>
    <row r="17377" spans="1:9">
      <c r="A17377" s="7">
        <v>17375.5</v>
      </c>
      <c r="B17377" s="7">
        <v>0</v>
      </c>
      <c r="C17377" s="7"/>
      <c r="D17377" s="7"/>
      <c r="E17377" s="7"/>
      <c r="H17377">
        <v>17375.5</v>
      </c>
      <c r="I17377">
        <v>0</v>
      </c>
    </row>
    <row r="17378" spans="1:9">
      <c r="A17378" s="7">
        <v>17376.5</v>
      </c>
      <c r="B17378" s="7">
        <v>0</v>
      </c>
      <c r="C17378" s="7"/>
      <c r="D17378" s="7"/>
      <c r="E17378" s="7"/>
      <c r="H17378">
        <v>17376.5</v>
      </c>
      <c r="I17378">
        <v>0</v>
      </c>
    </row>
    <row r="17379" spans="1:9">
      <c r="A17379" s="7">
        <v>17377.5</v>
      </c>
      <c r="B17379" s="7">
        <v>0</v>
      </c>
      <c r="C17379" s="7"/>
      <c r="D17379" s="7"/>
      <c r="E17379" s="7"/>
      <c r="H17379">
        <v>17377.5</v>
      </c>
      <c r="I17379">
        <v>0</v>
      </c>
    </row>
    <row r="17380" spans="1:9">
      <c r="A17380" s="7">
        <v>17378.5</v>
      </c>
      <c r="B17380" s="7">
        <v>0</v>
      </c>
      <c r="C17380" s="7"/>
      <c r="D17380" s="7"/>
      <c r="E17380" s="7"/>
      <c r="H17380">
        <v>17378.5</v>
      </c>
      <c r="I17380">
        <v>0</v>
      </c>
    </row>
    <row r="17381" spans="1:9">
      <c r="A17381" s="7">
        <v>17379.5</v>
      </c>
      <c r="B17381" s="7">
        <v>0</v>
      </c>
      <c r="C17381" s="7"/>
      <c r="D17381" s="7"/>
      <c r="E17381" s="7"/>
      <c r="H17381">
        <v>17379.5</v>
      </c>
      <c r="I17381">
        <v>0</v>
      </c>
    </row>
    <row r="17382" spans="1:9">
      <c r="A17382" s="7">
        <v>17380.5</v>
      </c>
      <c r="B17382" s="7">
        <v>0</v>
      </c>
      <c r="C17382" s="7"/>
      <c r="D17382" s="7"/>
      <c r="E17382" s="7"/>
      <c r="H17382">
        <v>17380.5</v>
      </c>
      <c r="I17382">
        <v>0</v>
      </c>
    </row>
    <row r="17383" spans="1:9">
      <c r="A17383" s="7">
        <v>17381.5</v>
      </c>
      <c r="B17383" s="7">
        <v>0</v>
      </c>
      <c r="C17383" s="7"/>
      <c r="D17383" s="7"/>
      <c r="E17383" s="7"/>
      <c r="H17383">
        <v>17381.5</v>
      </c>
      <c r="I17383">
        <v>0</v>
      </c>
    </row>
    <row r="17384" spans="1:9">
      <c r="A17384" s="7">
        <v>17382.5</v>
      </c>
      <c r="B17384" s="7">
        <v>0</v>
      </c>
      <c r="C17384" s="7"/>
      <c r="D17384" s="7"/>
      <c r="E17384" s="7"/>
      <c r="H17384">
        <v>17382.5</v>
      </c>
      <c r="I17384">
        <v>0</v>
      </c>
    </row>
    <row r="17385" spans="1:9">
      <c r="A17385" s="7">
        <v>17383.5</v>
      </c>
      <c r="B17385" s="7">
        <v>0</v>
      </c>
      <c r="C17385" s="7"/>
      <c r="D17385" s="7"/>
      <c r="E17385" s="7"/>
      <c r="H17385">
        <v>17383.5</v>
      </c>
      <c r="I17385">
        <v>0</v>
      </c>
    </row>
    <row r="17386" spans="1:9">
      <c r="A17386" s="7">
        <v>17384.5</v>
      </c>
      <c r="B17386" s="7">
        <v>0</v>
      </c>
      <c r="C17386" s="7"/>
      <c r="D17386" s="7"/>
      <c r="E17386" s="7"/>
      <c r="H17386">
        <v>17384.5</v>
      </c>
      <c r="I17386">
        <v>0</v>
      </c>
    </row>
    <row r="17387" spans="1:9">
      <c r="A17387" s="7">
        <v>17385.5</v>
      </c>
      <c r="B17387" s="7">
        <v>0</v>
      </c>
      <c r="C17387" s="7"/>
      <c r="D17387" s="7"/>
      <c r="E17387" s="7"/>
      <c r="H17387">
        <v>17385.5</v>
      </c>
      <c r="I17387">
        <v>0</v>
      </c>
    </row>
    <row r="17388" spans="1:9">
      <c r="A17388" s="7">
        <v>17386.5</v>
      </c>
      <c r="B17388" s="7">
        <v>0</v>
      </c>
      <c r="C17388" s="7"/>
      <c r="D17388" s="7"/>
      <c r="E17388" s="7"/>
      <c r="H17388">
        <v>17386.5</v>
      </c>
      <c r="I17388">
        <v>0</v>
      </c>
    </row>
    <row r="17389" spans="1:9">
      <c r="A17389" s="7">
        <v>17387.5</v>
      </c>
      <c r="B17389" s="7">
        <v>0</v>
      </c>
      <c r="C17389" s="7"/>
      <c r="D17389" s="7"/>
      <c r="E17389" s="7"/>
      <c r="H17389">
        <v>17387.5</v>
      </c>
      <c r="I17389">
        <v>0</v>
      </c>
    </row>
    <row r="17390" spans="1:9">
      <c r="A17390" s="7">
        <v>17388.5</v>
      </c>
      <c r="B17390" s="7">
        <v>0</v>
      </c>
      <c r="C17390" s="7"/>
      <c r="D17390" s="7"/>
      <c r="E17390" s="7"/>
      <c r="H17390">
        <v>17388.5</v>
      </c>
      <c r="I17390">
        <v>0</v>
      </c>
    </row>
    <row r="17391" spans="1:9">
      <c r="A17391" s="7">
        <v>17389.5</v>
      </c>
      <c r="B17391" s="7">
        <v>0</v>
      </c>
      <c r="C17391" s="7"/>
      <c r="D17391" s="7"/>
      <c r="E17391" s="7"/>
      <c r="H17391">
        <v>17389.5</v>
      </c>
      <c r="I17391">
        <v>0</v>
      </c>
    </row>
    <row r="17392" spans="1:9">
      <c r="A17392" s="7">
        <v>17390.5</v>
      </c>
      <c r="B17392" s="7">
        <v>0</v>
      </c>
      <c r="C17392" s="7"/>
      <c r="D17392" s="7"/>
      <c r="E17392" s="7"/>
      <c r="H17392">
        <v>17390.5</v>
      </c>
      <c r="I17392">
        <v>0</v>
      </c>
    </row>
    <row r="17393" spans="1:9">
      <c r="A17393" s="7">
        <v>17391.5</v>
      </c>
      <c r="B17393" s="7">
        <v>0</v>
      </c>
      <c r="C17393" s="7"/>
      <c r="D17393" s="7"/>
      <c r="E17393" s="7"/>
      <c r="H17393">
        <v>17391.5</v>
      </c>
      <c r="I17393">
        <v>0</v>
      </c>
    </row>
    <row r="17394" spans="1:9">
      <c r="A17394" s="7">
        <v>17392.5</v>
      </c>
      <c r="B17394" s="7">
        <v>0</v>
      </c>
      <c r="C17394" s="7"/>
      <c r="D17394" s="7"/>
      <c r="E17394" s="7"/>
      <c r="H17394">
        <v>17392.5</v>
      </c>
      <c r="I17394">
        <v>0</v>
      </c>
    </row>
    <row r="17395" spans="1:9">
      <c r="A17395" s="7">
        <v>17393.5</v>
      </c>
      <c r="B17395" s="7">
        <v>0</v>
      </c>
      <c r="C17395" s="7"/>
      <c r="D17395" s="7"/>
      <c r="E17395" s="7"/>
      <c r="H17395">
        <v>17393.5</v>
      </c>
      <c r="I17395">
        <v>0</v>
      </c>
    </row>
    <row r="17396" spans="1:9">
      <c r="A17396" s="7">
        <v>17394.5</v>
      </c>
      <c r="B17396" s="7">
        <v>0</v>
      </c>
      <c r="C17396" s="7"/>
      <c r="D17396" s="7"/>
      <c r="E17396" s="7"/>
      <c r="H17396">
        <v>17394.5</v>
      </c>
      <c r="I17396">
        <v>0</v>
      </c>
    </row>
    <row r="17397" spans="1:9">
      <c r="A17397" s="7">
        <v>17395.5</v>
      </c>
      <c r="B17397" s="7">
        <v>0</v>
      </c>
      <c r="C17397" s="7"/>
      <c r="D17397" s="7"/>
      <c r="E17397" s="7"/>
      <c r="H17397">
        <v>17395.5</v>
      </c>
      <c r="I17397">
        <v>0</v>
      </c>
    </row>
    <row r="17398" spans="1:9">
      <c r="A17398" s="7">
        <v>17396.5</v>
      </c>
      <c r="B17398" s="7">
        <v>0</v>
      </c>
      <c r="C17398" s="7"/>
      <c r="D17398" s="7"/>
      <c r="E17398" s="7"/>
      <c r="H17398">
        <v>17396.5</v>
      </c>
      <c r="I17398">
        <v>0</v>
      </c>
    </row>
    <row r="17399" spans="1:9">
      <c r="A17399" s="7">
        <v>17397.5</v>
      </c>
      <c r="B17399" s="7">
        <v>0</v>
      </c>
      <c r="C17399" s="7"/>
      <c r="D17399" s="7"/>
      <c r="E17399" s="7"/>
      <c r="H17399">
        <v>17397.5</v>
      </c>
      <c r="I17399">
        <v>0</v>
      </c>
    </row>
    <row r="17400" spans="1:9">
      <c r="A17400" s="7">
        <v>17398.5</v>
      </c>
      <c r="B17400" s="7">
        <v>0</v>
      </c>
      <c r="C17400" s="7"/>
      <c r="D17400" s="7"/>
      <c r="E17400" s="7"/>
      <c r="H17400">
        <v>17398.5</v>
      </c>
      <c r="I17400">
        <v>0</v>
      </c>
    </row>
    <row r="17401" spans="1:9">
      <c r="A17401" s="7">
        <v>17399.5</v>
      </c>
      <c r="B17401" s="7">
        <v>0</v>
      </c>
      <c r="C17401" s="7"/>
      <c r="D17401" s="7"/>
      <c r="E17401" s="7"/>
      <c r="H17401">
        <v>17399.5</v>
      </c>
      <c r="I17401">
        <v>0</v>
      </c>
    </row>
    <row r="17402" spans="1:9">
      <c r="A17402" s="7">
        <v>17400.5</v>
      </c>
      <c r="B17402" s="7">
        <v>0</v>
      </c>
      <c r="C17402" s="7"/>
      <c r="D17402" s="7"/>
      <c r="E17402" s="7"/>
      <c r="H17402">
        <v>17400.5</v>
      </c>
      <c r="I17402">
        <v>0</v>
      </c>
    </row>
    <row r="17403" spans="1:9">
      <c r="A17403" s="7">
        <v>17401.5</v>
      </c>
      <c r="B17403" s="7">
        <v>0</v>
      </c>
      <c r="C17403" s="7"/>
      <c r="D17403" s="7"/>
      <c r="E17403" s="7"/>
      <c r="H17403">
        <v>17401.5</v>
      </c>
      <c r="I17403">
        <v>0</v>
      </c>
    </row>
    <row r="17404" spans="1:9">
      <c r="A17404" s="7">
        <v>17402.5</v>
      </c>
      <c r="B17404" s="7">
        <v>0</v>
      </c>
      <c r="C17404" s="7"/>
      <c r="D17404" s="7"/>
      <c r="E17404" s="7"/>
      <c r="H17404">
        <v>17402.5</v>
      </c>
      <c r="I17404">
        <v>0</v>
      </c>
    </row>
    <row r="17405" spans="1:9">
      <c r="A17405" s="7">
        <v>17403.5</v>
      </c>
      <c r="B17405" s="7">
        <v>0</v>
      </c>
      <c r="C17405" s="7"/>
      <c r="D17405" s="7"/>
      <c r="E17405" s="7"/>
      <c r="H17405">
        <v>17403.5</v>
      </c>
      <c r="I17405">
        <v>0</v>
      </c>
    </row>
    <row r="17406" spans="1:9">
      <c r="A17406" s="7">
        <v>17404.5</v>
      </c>
      <c r="B17406" s="7">
        <v>0</v>
      </c>
      <c r="C17406" s="7"/>
      <c r="D17406" s="7"/>
      <c r="E17406" s="7"/>
      <c r="H17406">
        <v>17404.5</v>
      </c>
      <c r="I17406">
        <v>0</v>
      </c>
    </row>
    <row r="17407" spans="1:9">
      <c r="A17407" s="7">
        <v>17405.5</v>
      </c>
      <c r="B17407" s="7">
        <v>0</v>
      </c>
      <c r="C17407" s="7"/>
      <c r="D17407" s="7"/>
      <c r="E17407" s="7"/>
      <c r="H17407">
        <v>17405.5</v>
      </c>
      <c r="I17407">
        <v>0</v>
      </c>
    </row>
    <row r="17408" spans="1:9">
      <c r="A17408" s="7">
        <v>17406.5</v>
      </c>
      <c r="B17408" s="7">
        <v>0</v>
      </c>
      <c r="C17408" s="7"/>
      <c r="D17408" s="7"/>
      <c r="E17408" s="7"/>
      <c r="H17408">
        <v>17406.5</v>
      </c>
      <c r="I17408">
        <v>0</v>
      </c>
    </row>
    <row r="17409" spans="1:9">
      <c r="A17409" s="7">
        <v>17407.5</v>
      </c>
      <c r="B17409" s="7">
        <v>0</v>
      </c>
      <c r="C17409" s="7"/>
      <c r="D17409" s="7"/>
      <c r="E17409" s="7"/>
      <c r="H17409">
        <v>17407.5</v>
      </c>
      <c r="I17409">
        <v>0</v>
      </c>
    </row>
    <row r="17410" spans="1:9">
      <c r="A17410" s="7">
        <v>17408.5</v>
      </c>
      <c r="B17410" s="7">
        <v>0</v>
      </c>
      <c r="C17410" s="7"/>
      <c r="D17410" s="7"/>
      <c r="E17410" s="7"/>
      <c r="H17410">
        <v>17408.5</v>
      </c>
      <c r="I17410">
        <v>0</v>
      </c>
    </row>
    <row r="17411" spans="1:9">
      <c r="A17411" s="7">
        <v>17409.5</v>
      </c>
      <c r="B17411" s="7">
        <v>0</v>
      </c>
      <c r="C17411" s="7"/>
      <c r="D17411" s="7"/>
      <c r="E17411" s="7"/>
      <c r="H17411">
        <v>17409.5</v>
      </c>
      <c r="I17411">
        <v>0</v>
      </c>
    </row>
    <row r="17412" spans="1:9">
      <c r="A17412" s="7">
        <v>17410.5</v>
      </c>
      <c r="B17412" s="7">
        <v>0</v>
      </c>
      <c r="C17412" s="7"/>
      <c r="D17412" s="7"/>
      <c r="E17412" s="7"/>
      <c r="H17412">
        <v>17410.5</v>
      </c>
      <c r="I17412">
        <v>0</v>
      </c>
    </row>
    <row r="17413" spans="1:9">
      <c r="A17413" s="7">
        <v>17411.5</v>
      </c>
      <c r="B17413" s="7">
        <v>0</v>
      </c>
      <c r="C17413" s="7"/>
      <c r="D17413" s="7"/>
      <c r="E17413" s="7"/>
      <c r="H17413">
        <v>17411.5</v>
      </c>
      <c r="I17413">
        <v>0</v>
      </c>
    </row>
    <row r="17414" spans="1:9">
      <c r="A17414" s="7">
        <v>17412.5</v>
      </c>
      <c r="B17414" s="7">
        <v>0</v>
      </c>
      <c r="C17414" s="7"/>
      <c r="D17414" s="7"/>
      <c r="E17414" s="7"/>
      <c r="H17414">
        <v>17412.5</v>
      </c>
      <c r="I17414">
        <v>0</v>
      </c>
    </row>
    <row r="17415" spans="1:9">
      <c r="A17415" s="7">
        <v>17413.5</v>
      </c>
      <c r="B17415" s="7">
        <v>0</v>
      </c>
      <c r="C17415" s="7"/>
      <c r="D17415" s="7"/>
      <c r="E17415" s="7"/>
      <c r="H17415">
        <v>17413.5</v>
      </c>
      <c r="I17415">
        <v>0</v>
      </c>
    </row>
    <row r="17416" spans="1:9">
      <c r="A17416" s="7">
        <v>17414.5</v>
      </c>
      <c r="B17416" s="7">
        <v>0</v>
      </c>
      <c r="C17416" s="7"/>
      <c r="D17416" s="7"/>
      <c r="E17416" s="7"/>
      <c r="H17416">
        <v>17414.5</v>
      </c>
      <c r="I17416">
        <v>0</v>
      </c>
    </row>
    <row r="17417" spans="1:9">
      <c r="A17417" s="7">
        <v>17415.5</v>
      </c>
      <c r="B17417" s="7">
        <v>0</v>
      </c>
      <c r="C17417" s="7"/>
      <c r="D17417" s="7"/>
      <c r="E17417" s="7"/>
      <c r="H17417">
        <v>17415.5</v>
      </c>
      <c r="I17417">
        <v>0</v>
      </c>
    </row>
    <row r="17418" spans="1:9">
      <c r="A17418" s="7">
        <v>17416.5</v>
      </c>
      <c r="B17418" s="7">
        <v>0</v>
      </c>
      <c r="C17418" s="7"/>
      <c r="D17418" s="7"/>
      <c r="E17418" s="7"/>
      <c r="H17418">
        <v>17416.5</v>
      </c>
      <c r="I17418">
        <v>0</v>
      </c>
    </row>
    <row r="17419" spans="1:9">
      <c r="A17419" s="7">
        <v>17417.5</v>
      </c>
      <c r="B17419" s="7">
        <v>0</v>
      </c>
      <c r="C17419" s="7"/>
      <c r="D17419" s="7"/>
      <c r="E17419" s="7"/>
      <c r="H17419">
        <v>17417.5</v>
      </c>
      <c r="I17419">
        <v>0</v>
      </c>
    </row>
    <row r="17420" spans="1:9">
      <c r="A17420" s="7">
        <v>17418.5</v>
      </c>
      <c r="B17420" s="7">
        <v>0</v>
      </c>
      <c r="C17420" s="7"/>
      <c r="D17420" s="7"/>
      <c r="E17420" s="7"/>
      <c r="H17420">
        <v>17418.5</v>
      </c>
      <c r="I17420">
        <v>0</v>
      </c>
    </row>
    <row r="17421" spans="1:9">
      <c r="A17421" s="7">
        <v>17419.5</v>
      </c>
      <c r="B17421" s="7">
        <v>0</v>
      </c>
      <c r="C17421" s="7"/>
      <c r="D17421" s="7"/>
      <c r="E17421" s="7"/>
      <c r="H17421">
        <v>17419.5</v>
      </c>
      <c r="I17421">
        <v>0</v>
      </c>
    </row>
    <row r="17422" spans="1:9">
      <c r="A17422" s="7">
        <v>17420.5</v>
      </c>
      <c r="B17422" s="7">
        <v>0</v>
      </c>
      <c r="C17422" s="7"/>
      <c r="D17422" s="7"/>
      <c r="E17422" s="7"/>
      <c r="H17422">
        <v>17420.5</v>
      </c>
      <c r="I17422">
        <v>0</v>
      </c>
    </row>
    <row r="17423" spans="1:9">
      <c r="A17423" s="7">
        <v>17421.5</v>
      </c>
      <c r="B17423" s="7">
        <v>0</v>
      </c>
      <c r="C17423" s="7"/>
      <c r="D17423" s="7"/>
      <c r="E17423" s="7"/>
      <c r="H17423">
        <v>17421.5</v>
      </c>
      <c r="I17423">
        <v>0</v>
      </c>
    </row>
    <row r="17424" spans="1:9">
      <c r="A17424" s="7">
        <v>17422.5</v>
      </c>
      <c r="B17424" s="7">
        <v>0</v>
      </c>
      <c r="C17424" s="7"/>
      <c r="D17424" s="7"/>
      <c r="E17424" s="7"/>
      <c r="H17424">
        <v>17422.5</v>
      </c>
      <c r="I17424">
        <v>0</v>
      </c>
    </row>
    <row r="17425" spans="1:9">
      <c r="A17425" s="7">
        <v>17423.5</v>
      </c>
      <c r="B17425" s="7">
        <v>0</v>
      </c>
      <c r="C17425" s="7"/>
      <c r="D17425" s="7"/>
      <c r="E17425" s="7"/>
      <c r="H17425">
        <v>17423.5</v>
      </c>
      <c r="I17425">
        <v>0</v>
      </c>
    </row>
    <row r="17426" spans="1:9">
      <c r="A17426" s="7">
        <v>17424.5</v>
      </c>
      <c r="B17426" s="7">
        <v>0</v>
      </c>
      <c r="C17426" s="7"/>
      <c r="D17426" s="7"/>
      <c r="E17426" s="7"/>
      <c r="H17426">
        <v>17424.5</v>
      </c>
      <c r="I17426">
        <v>0</v>
      </c>
    </row>
    <row r="17427" spans="1:9">
      <c r="A17427" s="7">
        <v>17425.5</v>
      </c>
      <c r="B17427" s="7">
        <v>0</v>
      </c>
      <c r="C17427" s="7"/>
      <c r="D17427" s="7"/>
      <c r="E17427" s="7"/>
      <c r="H17427">
        <v>17425.5</v>
      </c>
      <c r="I17427">
        <v>0</v>
      </c>
    </row>
    <row r="17428" spans="1:9">
      <c r="A17428" s="7">
        <v>17426.5</v>
      </c>
      <c r="B17428" s="7">
        <v>0</v>
      </c>
      <c r="C17428" s="7"/>
      <c r="D17428" s="7"/>
      <c r="E17428" s="7"/>
      <c r="H17428">
        <v>17426.5</v>
      </c>
      <c r="I17428">
        <v>0</v>
      </c>
    </row>
    <row r="17429" spans="1:9">
      <c r="A17429" s="7">
        <v>17427.5</v>
      </c>
      <c r="B17429" s="7">
        <v>0</v>
      </c>
      <c r="C17429" s="7"/>
      <c r="D17429" s="7"/>
      <c r="E17429" s="7"/>
      <c r="H17429">
        <v>17427.5</v>
      </c>
      <c r="I17429">
        <v>0</v>
      </c>
    </row>
    <row r="17430" spans="1:9">
      <c r="A17430" s="7">
        <v>17428.5</v>
      </c>
      <c r="B17430" s="7">
        <v>0</v>
      </c>
      <c r="C17430" s="7"/>
      <c r="D17430" s="7"/>
      <c r="E17430" s="7"/>
      <c r="H17430">
        <v>17428.5</v>
      </c>
      <c r="I17430">
        <v>0</v>
      </c>
    </row>
    <row r="17431" spans="1:9">
      <c r="A17431" s="7">
        <v>17429.5</v>
      </c>
      <c r="B17431" s="7">
        <v>0</v>
      </c>
      <c r="C17431" s="7"/>
      <c r="D17431" s="7"/>
      <c r="E17431" s="7"/>
      <c r="H17431">
        <v>17429.5</v>
      </c>
      <c r="I17431">
        <v>0</v>
      </c>
    </row>
    <row r="17432" spans="1:9">
      <c r="A17432" s="7">
        <v>17430.5</v>
      </c>
      <c r="B17432" s="7">
        <v>0</v>
      </c>
      <c r="C17432" s="7"/>
      <c r="D17432" s="7"/>
      <c r="E17432" s="7"/>
      <c r="H17432">
        <v>17430.5</v>
      </c>
      <c r="I17432">
        <v>0</v>
      </c>
    </row>
    <row r="17433" spans="1:9">
      <c r="A17433" s="7">
        <v>17431.5</v>
      </c>
      <c r="B17433" s="7">
        <v>0</v>
      </c>
      <c r="C17433" s="7"/>
      <c r="D17433" s="7"/>
      <c r="E17433" s="7"/>
      <c r="H17433">
        <v>17431.5</v>
      </c>
      <c r="I17433">
        <v>0</v>
      </c>
    </row>
    <row r="17434" spans="1:9">
      <c r="A17434" s="7">
        <v>17432.5</v>
      </c>
      <c r="B17434" s="7">
        <v>0</v>
      </c>
      <c r="C17434" s="7"/>
      <c r="D17434" s="7"/>
      <c r="E17434" s="7"/>
      <c r="H17434">
        <v>17432.5</v>
      </c>
      <c r="I17434">
        <v>0</v>
      </c>
    </row>
    <row r="17435" spans="1:9">
      <c r="A17435" s="7">
        <v>17433.5</v>
      </c>
      <c r="B17435" s="7">
        <v>0</v>
      </c>
      <c r="C17435" s="7"/>
      <c r="D17435" s="7"/>
      <c r="E17435" s="7"/>
      <c r="H17435">
        <v>17433.5</v>
      </c>
      <c r="I17435">
        <v>0</v>
      </c>
    </row>
    <row r="17436" spans="1:9">
      <c r="A17436" s="7">
        <v>17434.5</v>
      </c>
      <c r="B17436" s="7">
        <v>0</v>
      </c>
      <c r="C17436" s="7"/>
      <c r="D17436" s="7"/>
      <c r="E17436" s="7"/>
      <c r="H17436">
        <v>17434.5</v>
      </c>
      <c r="I17436">
        <v>0</v>
      </c>
    </row>
    <row r="17437" spans="1:9">
      <c r="A17437" s="7">
        <v>17435.5</v>
      </c>
      <c r="B17437" s="7">
        <v>0</v>
      </c>
      <c r="C17437" s="7"/>
      <c r="D17437" s="7"/>
      <c r="E17437" s="7"/>
      <c r="H17437">
        <v>17435.5</v>
      </c>
      <c r="I17437">
        <v>0</v>
      </c>
    </row>
    <row r="17438" spans="1:9">
      <c r="A17438" s="7">
        <v>17436.5</v>
      </c>
      <c r="B17438" s="7">
        <v>0</v>
      </c>
      <c r="C17438" s="7"/>
      <c r="D17438" s="7"/>
      <c r="E17438" s="7"/>
      <c r="H17438">
        <v>17436.5</v>
      </c>
      <c r="I17438">
        <v>0</v>
      </c>
    </row>
    <row r="17439" spans="1:9">
      <c r="A17439" s="7">
        <v>17437.5</v>
      </c>
      <c r="B17439" s="7">
        <v>0</v>
      </c>
      <c r="C17439" s="7"/>
      <c r="D17439" s="7"/>
      <c r="E17439" s="7"/>
      <c r="H17439">
        <v>17437.5</v>
      </c>
      <c r="I17439">
        <v>0</v>
      </c>
    </row>
    <row r="17440" spans="1:9">
      <c r="A17440" s="7">
        <v>17438.5</v>
      </c>
      <c r="B17440" s="7">
        <v>0</v>
      </c>
      <c r="C17440" s="7"/>
      <c r="D17440" s="7"/>
      <c r="E17440" s="7"/>
      <c r="H17440">
        <v>17438.5</v>
      </c>
      <c r="I17440">
        <v>0</v>
      </c>
    </row>
    <row r="17441" spans="1:9">
      <c r="A17441" s="7">
        <v>17439.5</v>
      </c>
      <c r="B17441" s="7">
        <v>0</v>
      </c>
      <c r="C17441" s="7"/>
      <c r="D17441" s="7"/>
      <c r="E17441" s="7"/>
      <c r="H17441">
        <v>17439.5</v>
      </c>
      <c r="I17441">
        <v>0</v>
      </c>
    </row>
    <row r="17442" spans="1:9">
      <c r="A17442" s="7">
        <v>17440.5</v>
      </c>
      <c r="B17442" s="7">
        <v>0</v>
      </c>
      <c r="C17442" s="7"/>
      <c r="D17442" s="7"/>
      <c r="E17442" s="7"/>
      <c r="H17442">
        <v>17440.5</v>
      </c>
      <c r="I17442">
        <v>0</v>
      </c>
    </row>
    <row r="17443" spans="1:9">
      <c r="A17443" s="7">
        <v>17441.5</v>
      </c>
      <c r="B17443" s="7">
        <v>0</v>
      </c>
      <c r="C17443" s="7"/>
      <c r="D17443" s="7"/>
      <c r="E17443" s="7"/>
      <c r="H17443">
        <v>17441.5</v>
      </c>
      <c r="I17443">
        <v>0</v>
      </c>
    </row>
    <row r="17444" spans="1:9">
      <c r="A17444" s="7">
        <v>17442.5</v>
      </c>
      <c r="B17444" s="7">
        <v>0</v>
      </c>
      <c r="C17444" s="7"/>
      <c r="D17444" s="7"/>
      <c r="E17444" s="7"/>
      <c r="H17444">
        <v>17442.5</v>
      </c>
      <c r="I17444">
        <v>0</v>
      </c>
    </row>
    <row r="17445" spans="1:9">
      <c r="A17445" s="7">
        <v>17443.5</v>
      </c>
      <c r="B17445" s="7">
        <v>0</v>
      </c>
      <c r="C17445" s="7"/>
      <c r="D17445" s="7"/>
      <c r="E17445" s="7"/>
      <c r="H17445">
        <v>17443.5</v>
      </c>
      <c r="I17445">
        <v>0</v>
      </c>
    </row>
    <row r="17446" spans="1:9">
      <c r="A17446" s="7">
        <v>17444.5</v>
      </c>
      <c r="B17446" s="7">
        <v>0</v>
      </c>
      <c r="C17446" s="7"/>
      <c r="D17446" s="7"/>
      <c r="E17446" s="7"/>
      <c r="H17446">
        <v>17444.5</v>
      </c>
      <c r="I17446">
        <v>0</v>
      </c>
    </row>
    <row r="17447" spans="1:9">
      <c r="A17447" s="7">
        <v>17445.5</v>
      </c>
      <c r="B17447" s="7">
        <v>0</v>
      </c>
      <c r="C17447" s="7"/>
      <c r="D17447" s="7"/>
      <c r="E17447" s="7"/>
      <c r="H17447">
        <v>17445.5</v>
      </c>
      <c r="I17447">
        <v>0</v>
      </c>
    </row>
    <row r="17448" spans="1:9">
      <c r="A17448" s="7">
        <v>17446.5</v>
      </c>
      <c r="B17448" s="7">
        <v>0</v>
      </c>
      <c r="C17448" s="7"/>
      <c r="D17448" s="7"/>
      <c r="E17448" s="7"/>
      <c r="H17448">
        <v>17446.5</v>
      </c>
      <c r="I17448">
        <v>0</v>
      </c>
    </row>
    <row r="17449" spans="1:9">
      <c r="A17449" s="7">
        <v>17447.5</v>
      </c>
      <c r="B17449" s="7">
        <v>0</v>
      </c>
      <c r="C17449" s="7"/>
      <c r="D17449" s="7"/>
      <c r="E17449" s="7"/>
      <c r="H17449">
        <v>17447.5</v>
      </c>
      <c r="I17449">
        <v>0</v>
      </c>
    </row>
    <row r="17450" spans="1:9">
      <c r="A17450" s="7">
        <v>17448.5</v>
      </c>
      <c r="B17450" s="7">
        <v>0</v>
      </c>
      <c r="C17450" s="7"/>
      <c r="D17450" s="7"/>
      <c r="E17450" s="7"/>
      <c r="H17450">
        <v>17448.5</v>
      </c>
      <c r="I17450">
        <v>0</v>
      </c>
    </row>
    <row r="17451" spans="1:9">
      <c r="A17451" s="7">
        <v>17449.5</v>
      </c>
      <c r="B17451" s="7">
        <v>0</v>
      </c>
      <c r="C17451" s="7"/>
      <c r="D17451" s="7"/>
      <c r="E17451" s="7"/>
      <c r="H17451">
        <v>17449.5</v>
      </c>
      <c r="I17451">
        <v>0</v>
      </c>
    </row>
    <row r="17452" spans="1:9">
      <c r="A17452" s="7">
        <v>17450.5</v>
      </c>
      <c r="B17452" s="7">
        <v>0</v>
      </c>
      <c r="C17452" s="7"/>
      <c r="D17452" s="7"/>
      <c r="E17452" s="7"/>
      <c r="H17452">
        <v>17450.5</v>
      </c>
      <c r="I17452">
        <v>0</v>
      </c>
    </row>
    <row r="17453" spans="1:9">
      <c r="A17453" s="7">
        <v>17451.5</v>
      </c>
      <c r="B17453" s="7">
        <v>0</v>
      </c>
      <c r="C17453" s="7"/>
      <c r="D17453" s="7"/>
      <c r="E17453" s="7"/>
      <c r="H17453">
        <v>17451.5</v>
      </c>
      <c r="I17453">
        <v>0</v>
      </c>
    </row>
    <row r="17454" spans="1:9">
      <c r="A17454" s="7">
        <v>17452.5</v>
      </c>
      <c r="B17454" s="7">
        <v>0</v>
      </c>
      <c r="C17454" s="7"/>
      <c r="D17454" s="7"/>
      <c r="E17454" s="7"/>
      <c r="H17454">
        <v>17452.5</v>
      </c>
      <c r="I17454">
        <v>0</v>
      </c>
    </row>
    <row r="17455" spans="1:9">
      <c r="A17455" s="7">
        <v>17453.5</v>
      </c>
      <c r="B17455" s="7">
        <v>0</v>
      </c>
      <c r="C17455" s="7"/>
      <c r="D17455" s="7"/>
      <c r="E17455" s="7"/>
      <c r="H17455">
        <v>17453.5</v>
      </c>
      <c r="I17455">
        <v>0</v>
      </c>
    </row>
    <row r="17456" spans="1:9">
      <c r="A17456" s="7">
        <v>17454.5</v>
      </c>
      <c r="B17456" s="7">
        <v>0</v>
      </c>
      <c r="C17456" s="7"/>
      <c r="D17456" s="7"/>
      <c r="E17456" s="7"/>
      <c r="H17456">
        <v>17454.5</v>
      </c>
      <c r="I17456">
        <v>0</v>
      </c>
    </row>
    <row r="17457" spans="1:9">
      <c r="A17457" s="7">
        <v>17455.5</v>
      </c>
      <c r="B17457" s="7">
        <v>0</v>
      </c>
      <c r="C17457" s="7"/>
      <c r="D17457" s="7"/>
      <c r="E17457" s="7"/>
      <c r="H17457">
        <v>17455.5</v>
      </c>
      <c r="I17457">
        <v>0</v>
      </c>
    </row>
    <row r="17458" spans="1:9">
      <c r="A17458" s="7">
        <v>17456.5</v>
      </c>
      <c r="B17458" s="7">
        <v>0</v>
      </c>
      <c r="C17458" s="7"/>
      <c r="D17458" s="7"/>
      <c r="E17458" s="7"/>
      <c r="H17458">
        <v>17456.5</v>
      </c>
      <c r="I17458">
        <v>0</v>
      </c>
    </row>
    <row r="17459" spans="1:9">
      <c r="A17459" s="7">
        <v>17457.5</v>
      </c>
      <c r="B17459" s="7">
        <v>0</v>
      </c>
      <c r="C17459" s="7"/>
      <c r="D17459" s="7"/>
      <c r="E17459" s="7"/>
      <c r="H17459">
        <v>17457.5</v>
      </c>
      <c r="I17459">
        <v>0</v>
      </c>
    </row>
    <row r="17460" spans="1:9">
      <c r="A17460" s="7">
        <v>17458.5</v>
      </c>
      <c r="B17460" s="7">
        <v>0</v>
      </c>
      <c r="C17460" s="7"/>
      <c r="D17460" s="7"/>
      <c r="E17460" s="7"/>
      <c r="H17460">
        <v>17458.5</v>
      </c>
      <c r="I17460">
        <v>0</v>
      </c>
    </row>
    <row r="17461" spans="1:9">
      <c r="A17461" s="7">
        <v>17459.5</v>
      </c>
      <c r="B17461" s="7">
        <v>0</v>
      </c>
      <c r="C17461" s="7"/>
      <c r="D17461" s="7"/>
      <c r="E17461" s="7"/>
      <c r="H17461">
        <v>17459.5</v>
      </c>
      <c r="I17461">
        <v>0</v>
      </c>
    </row>
    <row r="17462" spans="1:9">
      <c r="A17462" s="7">
        <v>17460.5</v>
      </c>
      <c r="B17462" s="7">
        <v>0</v>
      </c>
      <c r="C17462" s="7"/>
      <c r="D17462" s="7"/>
      <c r="E17462" s="7"/>
      <c r="H17462">
        <v>17460.5</v>
      </c>
      <c r="I17462">
        <v>0</v>
      </c>
    </row>
    <row r="17463" spans="1:9">
      <c r="A17463" s="7">
        <v>17461.5</v>
      </c>
      <c r="B17463" s="7">
        <v>0</v>
      </c>
      <c r="C17463" s="7"/>
      <c r="D17463" s="7"/>
      <c r="E17463" s="7"/>
      <c r="H17463">
        <v>17461.5</v>
      </c>
      <c r="I17463">
        <v>0</v>
      </c>
    </row>
    <row r="17464" spans="1:9">
      <c r="A17464" s="7">
        <v>17462.5</v>
      </c>
      <c r="B17464" s="7">
        <v>0</v>
      </c>
      <c r="C17464" s="7"/>
      <c r="D17464" s="7"/>
      <c r="E17464" s="7"/>
      <c r="H17464">
        <v>17462.5</v>
      </c>
      <c r="I17464">
        <v>0</v>
      </c>
    </row>
    <row r="17465" spans="1:9">
      <c r="A17465" s="7">
        <v>17463.5</v>
      </c>
      <c r="B17465" s="7">
        <v>0</v>
      </c>
      <c r="C17465" s="7"/>
      <c r="D17465" s="7"/>
      <c r="E17465" s="7"/>
      <c r="H17465">
        <v>17463.5</v>
      </c>
      <c r="I17465">
        <v>0</v>
      </c>
    </row>
    <row r="17466" spans="1:9">
      <c r="A17466" s="7">
        <v>17464.5</v>
      </c>
      <c r="B17466" s="7">
        <v>0</v>
      </c>
      <c r="C17466" s="7"/>
      <c r="D17466" s="7"/>
      <c r="E17466" s="7"/>
      <c r="H17466">
        <v>17464.5</v>
      </c>
      <c r="I17466">
        <v>0</v>
      </c>
    </row>
    <row r="17467" spans="1:9">
      <c r="A17467" s="7">
        <v>17465.5</v>
      </c>
      <c r="B17467" s="7">
        <v>0</v>
      </c>
      <c r="C17467" s="7"/>
      <c r="D17467" s="7"/>
      <c r="E17467" s="7"/>
      <c r="H17467">
        <v>17465.5</v>
      </c>
      <c r="I17467">
        <v>0</v>
      </c>
    </row>
    <row r="17468" spans="1:9">
      <c r="A17468" s="7">
        <v>17466.5</v>
      </c>
      <c r="B17468" s="7">
        <v>0</v>
      </c>
      <c r="C17468" s="7"/>
      <c r="D17468" s="7"/>
      <c r="E17468" s="7"/>
      <c r="H17468">
        <v>17466.5</v>
      </c>
      <c r="I17468">
        <v>0</v>
      </c>
    </row>
    <row r="17469" spans="1:9">
      <c r="A17469" s="7">
        <v>17467.5</v>
      </c>
      <c r="B17469" s="7">
        <v>0</v>
      </c>
      <c r="C17469" s="7"/>
      <c r="D17469" s="7"/>
      <c r="E17469" s="7"/>
      <c r="H17469">
        <v>17467.5</v>
      </c>
      <c r="I17469">
        <v>0</v>
      </c>
    </row>
    <row r="17470" spans="1:9">
      <c r="A17470" s="7">
        <v>17468.5</v>
      </c>
      <c r="B17470" s="7">
        <v>0</v>
      </c>
      <c r="C17470" s="7"/>
      <c r="D17470" s="7"/>
      <c r="E17470" s="7"/>
      <c r="H17470">
        <v>17468.5</v>
      </c>
      <c r="I17470">
        <v>0</v>
      </c>
    </row>
    <row r="17471" spans="1:9">
      <c r="A17471" s="7">
        <v>17469.5</v>
      </c>
      <c r="B17471" s="7">
        <v>0</v>
      </c>
      <c r="C17471" s="7"/>
      <c r="D17471" s="7"/>
      <c r="E17471" s="7"/>
      <c r="H17471">
        <v>17469.5</v>
      </c>
      <c r="I17471">
        <v>0</v>
      </c>
    </row>
    <row r="17472" spans="1:9">
      <c r="A17472" s="7">
        <v>17470.5</v>
      </c>
      <c r="B17472" s="7">
        <v>0</v>
      </c>
      <c r="C17472" s="7"/>
      <c r="D17472" s="7"/>
      <c r="E17472" s="7"/>
      <c r="H17472">
        <v>17470.5</v>
      </c>
      <c r="I17472">
        <v>0</v>
      </c>
    </row>
    <row r="17473" spans="1:9">
      <c r="A17473" s="7">
        <v>17471.5</v>
      </c>
      <c r="B17473" s="7">
        <v>0</v>
      </c>
      <c r="C17473" s="7"/>
      <c r="D17473" s="7"/>
      <c r="E17473" s="7"/>
      <c r="H17473">
        <v>17471.5</v>
      </c>
      <c r="I17473">
        <v>0</v>
      </c>
    </row>
    <row r="17474" spans="1:9">
      <c r="A17474" s="7">
        <v>17472.5</v>
      </c>
      <c r="B17474" s="7">
        <v>0</v>
      </c>
      <c r="C17474" s="7"/>
      <c r="D17474" s="7"/>
      <c r="E17474" s="7"/>
      <c r="H17474">
        <v>17472.5</v>
      </c>
      <c r="I17474">
        <v>0</v>
      </c>
    </row>
    <row r="17475" spans="1:9">
      <c r="A17475" s="7">
        <v>17473.5</v>
      </c>
      <c r="B17475" s="7">
        <v>0</v>
      </c>
      <c r="C17475" s="7"/>
      <c r="D17475" s="7"/>
      <c r="E17475" s="7"/>
      <c r="H17475">
        <v>17473.5</v>
      </c>
      <c r="I17475">
        <v>0</v>
      </c>
    </row>
    <row r="17476" spans="1:9">
      <c r="A17476" s="7">
        <v>17474.5</v>
      </c>
      <c r="B17476" s="7">
        <v>0</v>
      </c>
      <c r="C17476" s="7"/>
      <c r="D17476" s="7"/>
      <c r="E17476" s="7"/>
      <c r="H17476">
        <v>17474.5</v>
      </c>
      <c r="I17476">
        <v>0</v>
      </c>
    </row>
    <row r="17477" spans="1:9">
      <c r="A17477" s="7">
        <v>17475.5</v>
      </c>
      <c r="B17477" s="7">
        <v>0</v>
      </c>
      <c r="C17477" s="7"/>
      <c r="D17477" s="7"/>
      <c r="E17477" s="7"/>
      <c r="H17477">
        <v>17475.5</v>
      </c>
      <c r="I17477">
        <v>0</v>
      </c>
    </row>
    <row r="17478" spans="1:9">
      <c r="A17478" s="7">
        <v>17476.5</v>
      </c>
      <c r="B17478" s="7">
        <v>0</v>
      </c>
      <c r="C17478" s="7"/>
      <c r="D17478" s="7"/>
      <c r="E17478" s="7"/>
      <c r="H17478">
        <v>17476.5</v>
      </c>
      <c r="I17478">
        <v>0</v>
      </c>
    </row>
    <row r="17479" spans="1:9">
      <c r="A17479" s="7">
        <v>17477.5</v>
      </c>
      <c r="B17479" s="7">
        <v>0</v>
      </c>
      <c r="C17479" s="7"/>
      <c r="D17479" s="7"/>
      <c r="E17479" s="7"/>
      <c r="H17479">
        <v>17477.5</v>
      </c>
      <c r="I17479">
        <v>0</v>
      </c>
    </row>
    <row r="17480" spans="1:9">
      <c r="A17480" s="7">
        <v>17478.5</v>
      </c>
      <c r="B17480" s="7">
        <v>0</v>
      </c>
      <c r="C17480" s="7"/>
      <c r="D17480" s="7"/>
      <c r="E17480" s="7"/>
      <c r="H17480">
        <v>17478.5</v>
      </c>
      <c r="I17480">
        <v>0</v>
      </c>
    </row>
    <row r="17481" spans="1:9">
      <c r="A17481" s="7">
        <v>17479.5</v>
      </c>
      <c r="B17481" s="7">
        <v>0</v>
      </c>
      <c r="C17481" s="7"/>
      <c r="D17481" s="7"/>
      <c r="E17481" s="7"/>
      <c r="H17481">
        <v>17479.5</v>
      </c>
      <c r="I17481">
        <v>0</v>
      </c>
    </row>
    <row r="17482" spans="1:9">
      <c r="A17482" s="7">
        <v>17480.5</v>
      </c>
      <c r="B17482" s="7">
        <v>0</v>
      </c>
      <c r="C17482" s="7"/>
      <c r="D17482" s="7"/>
      <c r="E17482" s="7"/>
      <c r="H17482">
        <v>17480.5</v>
      </c>
      <c r="I17482">
        <v>0</v>
      </c>
    </row>
    <row r="17483" spans="1:9">
      <c r="A17483" s="7">
        <v>17481.5</v>
      </c>
      <c r="B17483" s="7">
        <v>0</v>
      </c>
      <c r="C17483" s="7"/>
      <c r="D17483" s="7"/>
      <c r="E17483" s="7"/>
      <c r="H17483">
        <v>17481.5</v>
      </c>
      <c r="I17483">
        <v>0</v>
      </c>
    </row>
    <row r="17484" spans="1:9">
      <c r="A17484" s="7">
        <v>17482.5</v>
      </c>
      <c r="B17484" s="7">
        <v>0</v>
      </c>
      <c r="C17484" s="7"/>
      <c r="D17484" s="7"/>
      <c r="E17484" s="7"/>
      <c r="H17484">
        <v>17482.5</v>
      </c>
      <c r="I17484">
        <v>0</v>
      </c>
    </row>
    <row r="17485" spans="1:9">
      <c r="A17485" s="7">
        <v>17483.5</v>
      </c>
      <c r="B17485" s="7">
        <v>0</v>
      </c>
      <c r="C17485" s="7"/>
      <c r="D17485" s="7"/>
      <c r="E17485" s="7"/>
      <c r="H17485">
        <v>17483.5</v>
      </c>
      <c r="I17485">
        <v>0</v>
      </c>
    </row>
    <row r="17486" spans="1:9">
      <c r="A17486" s="7">
        <v>17484.5</v>
      </c>
      <c r="B17486" s="7">
        <v>0</v>
      </c>
      <c r="C17486" s="7"/>
      <c r="D17486" s="7"/>
      <c r="E17486" s="7"/>
      <c r="H17486">
        <v>17484.5</v>
      </c>
      <c r="I17486">
        <v>0</v>
      </c>
    </row>
    <row r="17487" spans="1:9">
      <c r="A17487" s="7">
        <v>17485.5</v>
      </c>
      <c r="B17487" s="7">
        <v>0</v>
      </c>
      <c r="C17487" s="7"/>
      <c r="D17487" s="7"/>
      <c r="E17487" s="7"/>
      <c r="H17487">
        <v>17485.5</v>
      </c>
      <c r="I17487">
        <v>0</v>
      </c>
    </row>
    <row r="17488" spans="1:9">
      <c r="A17488" s="7">
        <v>17486.5</v>
      </c>
      <c r="B17488" s="7">
        <v>0</v>
      </c>
      <c r="C17488" s="7"/>
      <c r="D17488" s="7"/>
      <c r="E17488" s="7"/>
      <c r="H17488">
        <v>17486.5</v>
      </c>
      <c r="I17488">
        <v>0</v>
      </c>
    </row>
    <row r="17489" spans="1:9">
      <c r="A17489" s="7">
        <v>17487.5</v>
      </c>
      <c r="B17489" s="7">
        <v>0</v>
      </c>
      <c r="C17489" s="7"/>
      <c r="D17489" s="7"/>
      <c r="E17489" s="7"/>
      <c r="H17489">
        <v>17487.5</v>
      </c>
      <c r="I17489">
        <v>0</v>
      </c>
    </row>
    <row r="17490" spans="1:9">
      <c r="A17490" s="7">
        <v>17488.5</v>
      </c>
      <c r="B17490" s="7">
        <v>0</v>
      </c>
      <c r="C17490" s="7"/>
      <c r="D17490" s="7"/>
      <c r="E17490" s="7"/>
      <c r="H17490">
        <v>17488.5</v>
      </c>
      <c r="I17490">
        <v>0</v>
      </c>
    </row>
    <row r="17491" spans="1:9">
      <c r="A17491" s="7">
        <v>17489.5</v>
      </c>
      <c r="B17491" s="7">
        <v>0</v>
      </c>
      <c r="C17491" s="7"/>
      <c r="D17491" s="7"/>
      <c r="E17491" s="7"/>
      <c r="H17491">
        <v>17489.5</v>
      </c>
      <c r="I17491">
        <v>0</v>
      </c>
    </row>
    <row r="17492" spans="1:9">
      <c r="A17492" s="7">
        <v>17490.5</v>
      </c>
      <c r="B17492" s="7">
        <v>0</v>
      </c>
      <c r="C17492" s="7"/>
      <c r="D17492" s="7"/>
      <c r="E17492" s="7"/>
      <c r="H17492">
        <v>17490.5</v>
      </c>
      <c r="I17492">
        <v>0</v>
      </c>
    </row>
    <row r="17493" spans="1:9">
      <c r="A17493" s="7">
        <v>17491.5</v>
      </c>
      <c r="B17493" s="7">
        <v>0</v>
      </c>
      <c r="C17493" s="7"/>
      <c r="D17493" s="7"/>
      <c r="E17493" s="7"/>
      <c r="H17493">
        <v>17491.5</v>
      </c>
      <c r="I17493">
        <v>0</v>
      </c>
    </row>
    <row r="17494" spans="1:9">
      <c r="A17494" s="7">
        <v>17492.5</v>
      </c>
      <c r="B17494" s="7">
        <v>0</v>
      </c>
      <c r="C17494" s="7"/>
      <c r="D17494" s="7"/>
      <c r="E17494" s="7"/>
      <c r="H17494">
        <v>17492.5</v>
      </c>
      <c r="I17494">
        <v>0</v>
      </c>
    </row>
    <row r="17495" spans="1:9">
      <c r="A17495" s="7">
        <v>17493.5</v>
      </c>
      <c r="B17495" s="7">
        <v>0</v>
      </c>
      <c r="C17495" s="7"/>
      <c r="D17495" s="7"/>
      <c r="E17495" s="7"/>
      <c r="H17495">
        <v>17493.5</v>
      </c>
      <c r="I17495">
        <v>0</v>
      </c>
    </row>
    <row r="17496" spans="1:9">
      <c r="A17496" s="7">
        <v>17494.5</v>
      </c>
      <c r="B17496" s="7">
        <v>0</v>
      </c>
      <c r="C17496" s="7"/>
      <c r="D17496" s="7"/>
      <c r="E17496" s="7"/>
      <c r="H17496">
        <v>17494.5</v>
      </c>
      <c r="I17496">
        <v>0</v>
      </c>
    </row>
    <row r="17497" spans="1:9">
      <c r="A17497" s="7">
        <v>17495.5</v>
      </c>
      <c r="B17497" s="7">
        <v>0</v>
      </c>
      <c r="C17497" s="7"/>
      <c r="D17497" s="7"/>
      <c r="E17497" s="7"/>
      <c r="H17497">
        <v>17495.5</v>
      </c>
      <c r="I17497">
        <v>0</v>
      </c>
    </row>
    <row r="17498" spans="1:9">
      <c r="A17498" s="7">
        <v>17496.5</v>
      </c>
      <c r="B17498" s="7">
        <v>0</v>
      </c>
      <c r="C17498" s="7"/>
      <c r="D17498" s="7"/>
      <c r="E17498" s="7"/>
      <c r="H17498">
        <v>17496.5</v>
      </c>
      <c r="I17498">
        <v>0</v>
      </c>
    </row>
    <row r="17499" spans="1:9">
      <c r="A17499" s="7">
        <v>17497.5</v>
      </c>
      <c r="B17499" s="7">
        <v>0</v>
      </c>
      <c r="C17499" s="7"/>
      <c r="D17499" s="7"/>
      <c r="E17499" s="7"/>
      <c r="H17499">
        <v>17497.5</v>
      </c>
      <c r="I17499">
        <v>0</v>
      </c>
    </row>
    <row r="17500" spans="1:9">
      <c r="A17500" s="7">
        <v>17498.5</v>
      </c>
      <c r="B17500" s="7">
        <v>0</v>
      </c>
      <c r="C17500" s="7"/>
      <c r="D17500" s="7"/>
      <c r="E17500" s="7"/>
      <c r="H17500">
        <v>17498.5</v>
      </c>
      <c r="I17500">
        <v>0</v>
      </c>
    </row>
    <row r="17501" spans="1:9">
      <c r="A17501" s="7">
        <v>17499.5</v>
      </c>
      <c r="B17501" s="7">
        <v>0</v>
      </c>
      <c r="C17501" s="7"/>
      <c r="D17501" s="7"/>
      <c r="E17501" s="7"/>
      <c r="H17501">
        <v>17499.5</v>
      </c>
      <c r="I17501">
        <v>0</v>
      </c>
    </row>
    <row r="17502" spans="1:9">
      <c r="A17502" s="7">
        <v>17500.5</v>
      </c>
      <c r="B17502" s="7">
        <v>0</v>
      </c>
      <c r="C17502" s="7"/>
      <c r="D17502" s="7"/>
      <c r="E17502" s="7"/>
      <c r="H17502">
        <v>17500.5</v>
      </c>
      <c r="I17502">
        <v>0</v>
      </c>
    </row>
    <row r="17503" spans="1:9">
      <c r="A17503" s="7">
        <v>17501.5</v>
      </c>
      <c r="B17503" s="7">
        <v>0</v>
      </c>
      <c r="C17503" s="7"/>
      <c r="D17503" s="7"/>
      <c r="E17503" s="7"/>
      <c r="H17503">
        <v>17501.5</v>
      </c>
      <c r="I17503">
        <v>0</v>
      </c>
    </row>
    <row r="17504" spans="1:9">
      <c r="A17504" s="7">
        <v>17502.5</v>
      </c>
      <c r="B17504" s="7">
        <v>0</v>
      </c>
      <c r="C17504" s="7"/>
      <c r="D17504" s="7"/>
      <c r="E17504" s="7"/>
      <c r="H17504">
        <v>17502.5</v>
      </c>
      <c r="I17504">
        <v>0</v>
      </c>
    </row>
    <row r="17505" spans="1:9">
      <c r="A17505" s="7">
        <v>17503.5</v>
      </c>
      <c r="B17505" s="7">
        <v>0</v>
      </c>
      <c r="C17505" s="7"/>
      <c r="D17505" s="7"/>
      <c r="E17505" s="7"/>
      <c r="H17505">
        <v>17503.5</v>
      </c>
      <c r="I17505">
        <v>0</v>
      </c>
    </row>
    <row r="17506" spans="1:9">
      <c r="A17506" s="7">
        <v>17504.5</v>
      </c>
      <c r="B17506" s="7">
        <v>0</v>
      </c>
      <c r="C17506" s="7"/>
      <c r="D17506" s="7"/>
      <c r="E17506" s="7"/>
      <c r="H17506">
        <v>17504.5</v>
      </c>
      <c r="I17506">
        <v>0</v>
      </c>
    </row>
    <row r="17507" spans="1:9">
      <c r="A17507" s="7">
        <v>17505.5</v>
      </c>
      <c r="B17507" s="7">
        <v>0</v>
      </c>
      <c r="C17507" s="7"/>
      <c r="D17507" s="7"/>
      <c r="E17507" s="7"/>
      <c r="H17507">
        <v>17505.5</v>
      </c>
      <c r="I17507">
        <v>0</v>
      </c>
    </row>
    <row r="17508" spans="1:9">
      <c r="A17508" s="7">
        <v>17506.5</v>
      </c>
      <c r="B17508" s="7">
        <v>0</v>
      </c>
      <c r="C17508" s="7"/>
      <c r="D17508" s="7"/>
      <c r="E17508" s="7"/>
      <c r="H17508">
        <v>17506.5</v>
      </c>
      <c r="I17508">
        <v>0</v>
      </c>
    </row>
    <row r="17509" spans="1:9">
      <c r="A17509" s="7">
        <v>17507.5</v>
      </c>
      <c r="B17509" s="7">
        <v>0</v>
      </c>
      <c r="C17509" s="7"/>
      <c r="D17509" s="7"/>
      <c r="E17509" s="7"/>
      <c r="H17509">
        <v>17507.5</v>
      </c>
      <c r="I17509">
        <v>0</v>
      </c>
    </row>
    <row r="17510" spans="1:9">
      <c r="A17510" s="7">
        <v>17508.5</v>
      </c>
      <c r="B17510" s="7">
        <v>0</v>
      </c>
      <c r="C17510" s="7"/>
      <c r="D17510" s="7"/>
      <c r="E17510" s="7"/>
      <c r="H17510">
        <v>17508.5</v>
      </c>
      <c r="I17510">
        <v>0</v>
      </c>
    </row>
    <row r="17511" spans="1:9">
      <c r="A17511" s="7">
        <v>17509.5</v>
      </c>
      <c r="B17511" s="7">
        <v>0</v>
      </c>
      <c r="C17511" s="7"/>
      <c r="D17511" s="7"/>
      <c r="E17511" s="7"/>
      <c r="H17511">
        <v>17509.5</v>
      </c>
      <c r="I17511">
        <v>0</v>
      </c>
    </row>
    <row r="17512" spans="1:9">
      <c r="A17512" s="7">
        <v>17510.5</v>
      </c>
      <c r="B17512" s="7">
        <v>0</v>
      </c>
      <c r="C17512" s="7"/>
      <c r="D17512" s="7"/>
      <c r="E17512" s="7"/>
      <c r="H17512">
        <v>17510.5</v>
      </c>
      <c r="I17512">
        <v>0</v>
      </c>
    </row>
    <row r="17513" spans="1:9">
      <c r="A17513" s="7">
        <v>17511.5</v>
      </c>
      <c r="B17513" s="7">
        <v>0</v>
      </c>
      <c r="C17513" s="7"/>
      <c r="D17513" s="7"/>
      <c r="E17513" s="7"/>
      <c r="H17513">
        <v>17511.5</v>
      </c>
      <c r="I17513">
        <v>0</v>
      </c>
    </row>
    <row r="17514" spans="1:9">
      <c r="A17514" s="7">
        <v>17512.5</v>
      </c>
      <c r="B17514" s="7">
        <v>0</v>
      </c>
      <c r="C17514" s="7"/>
      <c r="D17514" s="7"/>
      <c r="E17514" s="7"/>
      <c r="H17514">
        <v>17512.5</v>
      </c>
      <c r="I17514">
        <v>0</v>
      </c>
    </row>
    <row r="17515" spans="1:9">
      <c r="A17515" s="7">
        <v>17513.5</v>
      </c>
      <c r="B17515" s="7">
        <v>0</v>
      </c>
      <c r="C17515" s="7"/>
      <c r="D17515" s="7"/>
      <c r="E17515" s="7"/>
      <c r="H17515">
        <v>17513.5</v>
      </c>
      <c r="I17515">
        <v>0</v>
      </c>
    </row>
    <row r="17516" spans="1:9">
      <c r="A17516" s="7">
        <v>17514.5</v>
      </c>
      <c r="B17516" s="7">
        <v>0</v>
      </c>
      <c r="C17516" s="7"/>
      <c r="D17516" s="7"/>
      <c r="E17516" s="7"/>
      <c r="H17516">
        <v>17514.5</v>
      </c>
      <c r="I17516">
        <v>0</v>
      </c>
    </row>
    <row r="17517" spans="1:9">
      <c r="A17517" s="7">
        <v>17515.5</v>
      </c>
      <c r="B17517" s="7">
        <v>0</v>
      </c>
      <c r="C17517" s="7"/>
      <c r="D17517" s="7"/>
      <c r="E17517" s="7"/>
      <c r="H17517">
        <v>17515.5</v>
      </c>
      <c r="I17517">
        <v>0</v>
      </c>
    </row>
    <row r="17518" spans="1:9">
      <c r="A17518" s="7">
        <v>17516.5</v>
      </c>
      <c r="B17518" s="7">
        <v>0</v>
      </c>
      <c r="C17518" s="7"/>
      <c r="D17518" s="7"/>
      <c r="E17518" s="7"/>
      <c r="H17518">
        <v>17516.5</v>
      </c>
      <c r="I17518">
        <v>0</v>
      </c>
    </row>
    <row r="17519" spans="1:9">
      <c r="A17519" s="7">
        <v>17517.5</v>
      </c>
      <c r="B17519" s="7">
        <v>0</v>
      </c>
      <c r="C17519" s="7"/>
      <c r="D17519" s="7"/>
      <c r="E17519" s="7"/>
      <c r="H17519">
        <v>17517.5</v>
      </c>
      <c r="I17519">
        <v>0</v>
      </c>
    </row>
    <row r="17520" spans="1:9">
      <c r="A17520" s="7">
        <v>17518.5</v>
      </c>
      <c r="B17520" s="7">
        <v>0</v>
      </c>
      <c r="C17520" s="7"/>
      <c r="D17520" s="7"/>
      <c r="E17520" s="7"/>
      <c r="H17520">
        <v>17518.5</v>
      </c>
      <c r="I17520">
        <v>0</v>
      </c>
    </row>
    <row r="17521" spans="1:9">
      <c r="A17521" s="7">
        <v>17519.5</v>
      </c>
      <c r="B17521" s="7">
        <v>0</v>
      </c>
      <c r="C17521" s="7"/>
      <c r="D17521" s="7"/>
      <c r="E17521" s="7"/>
      <c r="H17521">
        <v>17519.5</v>
      </c>
      <c r="I17521">
        <v>0</v>
      </c>
    </row>
    <row r="17522" spans="1:9">
      <c r="A17522" s="7">
        <v>17520.5</v>
      </c>
      <c r="B17522" s="7">
        <v>0</v>
      </c>
      <c r="C17522" s="7"/>
      <c r="D17522" s="7"/>
      <c r="E17522" s="7"/>
      <c r="H17522">
        <v>17520.5</v>
      </c>
      <c r="I17522">
        <v>0</v>
      </c>
    </row>
    <row r="17523" spans="1:9">
      <c r="A17523" s="7">
        <v>17521.5</v>
      </c>
      <c r="B17523" s="7">
        <v>0</v>
      </c>
      <c r="C17523" s="7"/>
      <c r="D17523" s="7"/>
      <c r="E17523" s="7"/>
      <c r="H17523">
        <v>17521.5</v>
      </c>
      <c r="I17523">
        <v>0</v>
      </c>
    </row>
    <row r="17524" spans="1:9">
      <c r="A17524" s="7">
        <v>17522.5</v>
      </c>
      <c r="B17524" s="7">
        <v>0</v>
      </c>
      <c r="C17524" s="7"/>
      <c r="D17524" s="7"/>
      <c r="E17524" s="7"/>
      <c r="H17524">
        <v>17522.5</v>
      </c>
      <c r="I17524">
        <v>0</v>
      </c>
    </row>
    <row r="17525" spans="1:9">
      <c r="A17525" s="7">
        <v>17523.5</v>
      </c>
      <c r="B17525" s="7">
        <v>0</v>
      </c>
      <c r="C17525" s="7"/>
      <c r="D17525" s="7"/>
      <c r="E17525" s="7"/>
      <c r="H17525">
        <v>17523.5</v>
      </c>
      <c r="I17525">
        <v>0</v>
      </c>
    </row>
    <row r="17526" spans="1:9">
      <c r="A17526" s="7">
        <v>17524.5</v>
      </c>
      <c r="B17526" s="7">
        <v>0</v>
      </c>
      <c r="C17526" s="7"/>
      <c r="D17526" s="7"/>
      <c r="E17526" s="7"/>
      <c r="H17526">
        <v>17524.5</v>
      </c>
      <c r="I17526">
        <v>0</v>
      </c>
    </row>
    <row r="17527" spans="1:9">
      <c r="A17527" s="7">
        <v>17525.5</v>
      </c>
      <c r="B17527" s="7">
        <v>0</v>
      </c>
      <c r="C17527" s="7"/>
      <c r="D17527" s="7"/>
      <c r="E17527" s="7"/>
      <c r="H17527">
        <v>17525.5</v>
      </c>
      <c r="I17527">
        <v>0</v>
      </c>
    </row>
    <row r="17528" spans="1:9">
      <c r="A17528" s="7">
        <v>17526.5</v>
      </c>
      <c r="B17528" s="7">
        <v>0</v>
      </c>
      <c r="C17528" s="7"/>
      <c r="D17528" s="7"/>
      <c r="E17528" s="7"/>
      <c r="H17528">
        <v>17526.5</v>
      </c>
      <c r="I17528">
        <v>0</v>
      </c>
    </row>
    <row r="17529" spans="1:9">
      <c r="A17529" s="7">
        <v>17527.5</v>
      </c>
      <c r="B17529" s="7">
        <v>0</v>
      </c>
      <c r="C17529" s="7"/>
      <c r="D17529" s="7"/>
      <c r="E17529" s="7"/>
      <c r="H17529">
        <v>17527.5</v>
      </c>
      <c r="I17529">
        <v>0</v>
      </c>
    </row>
    <row r="17530" spans="1:9">
      <c r="A17530" s="7">
        <v>17528.5</v>
      </c>
      <c r="B17530" s="7">
        <v>0</v>
      </c>
      <c r="C17530" s="7"/>
      <c r="D17530" s="7"/>
      <c r="E17530" s="7"/>
      <c r="H17530">
        <v>17528.5</v>
      </c>
      <c r="I17530">
        <v>0</v>
      </c>
    </row>
    <row r="17531" spans="1:9">
      <c r="A17531" s="7">
        <v>17529.5</v>
      </c>
      <c r="B17531" s="7">
        <v>0</v>
      </c>
      <c r="C17531" s="7"/>
      <c r="D17531" s="7"/>
      <c r="E17531" s="7"/>
      <c r="H17531">
        <v>17529.5</v>
      </c>
      <c r="I17531">
        <v>0</v>
      </c>
    </row>
    <row r="17532" spans="1:9">
      <c r="A17532" s="7">
        <v>17530.5</v>
      </c>
      <c r="B17532" s="7">
        <v>0</v>
      </c>
      <c r="C17532" s="7"/>
      <c r="D17532" s="7"/>
      <c r="E17532" s="7"/>
      <c r="H17532">
        <v>17530.5</v>
      </c>
      <c r="I17532">
        <v>0</v>
      </c>
    </row>
    <row r="17533" spans="1:9">
      <c r="A17533" s="7">
        <v>17531.5</v>
      </c>
      <c r="B17533" s="7">
        <v>0</v>
      </c>
      <c r="C17533" s="7"/>
      <c r="D17533" s="7"/>
      <c r="E17533" s="7"/>
      <c r="H17533">
        <v>17531.5</v>
      </c>
      <c r="I17533">
        <v>0</v>
      </c>
    </row>
    <row r="17534" spans="1:9">
      <c r="A17534" s="7">
        <v>17532.5</v>
      </c>
      <c r="B17534" s="7">
        <v>0</v>
      </c>
      <c r="C17534" s="7"/>
      <c r="D17534" s="7"/>
      <c r="E17534" s="7"/>
      <c r="H17534">
        <v>17532.5</v>
      </c>
      <c r="I17534">
        <v>0</v>
      </c>
    </row>
    <row r="17535" spans="1:9">
      <c r="A17535" s="7">
        <v>17533.5</v>
      </c>
      <c r="B17535" s="7">
        <v>0</v>
      </c>
      <c r="C17535" s="7"/>
      <c r="D17535" s="7"/>
      <c r="E17535" s="7"/>
      <c r="H17535">
        <v>17533.5</v>
      </c>
      <c r="I17535">
        <v>0</v>
      </c>
    </row>
    <row r="17536" spans="1:9">
      <c r="A17536" s="7">
        <v>17534.5</v>
      </c>
      <c r="B17536" s="7">
        <v>0</v>
      </c>
      <c r="C17536" s="7"/>
      <c r="D17536" s="7"/>
      <c r="E17536" s="7"/>
      <c r="H17536">
        <v>17534.5</v>
      </c>
      <c r="I17536">
        <v>0</v>
      </c>
    </row>
    <row r="17537" spans="1:9">
      <c r="A17537" s="7">
        <v>17535.5</v>
      </c>
      <c r="B17537" s="7">
        <v>0</v>
      </c>
      <c r="C17537" s="7"/>
      <c r="D17537" s="7"/>
      <c r="E17537" s="7"/>
      <c r="H17537">
        <v>17535.5</v>
      </c>
      <c r="I17537">
        <v>0</v>
      </c>
    </row>
    <row r="17538" spans="1:9">
      <c r="A17538" s="7">
        <v>17536.5</v>
      </c>
      <c r="B17538" s="7">
        <v>0</v>
      </c>
      <c r="C17538" s="7"/>
      <c r="D17538" s="7"/>
      <c r="E17538" s="7"/>
      <c r="H17538">
        <v>17536.5</v>
      </c>
      <c r="I17538">
        <v>0</v>
      </c>
    </row>
    <row r="17539" spans="1:9">
      <c r="A17539" s="7">
        <v>17537.5</v>
      </c>
      <c r="B17539" s="7">
        <v>0</v>
      </c>
      <c r="C17539" s="7"/>
      <c r="D17539" s="7"/>
      <c r="E17539" s="7"/>
      <c r="H17539">
        <v>17537.5</v>
      </c>
      <c r="I17539">
        <v>0</v>
      </c>
    </row>
    <row r="17540" spans="1:9">
      <c r="A17540" s="7">
        <v>17538.5</v>
      </c>
      <c r="B17540" s="7">
        <v>0</v>
      </c>
      <c r="C17540" s="7"/>
      <c r="D17540" s="7"/>
      <c r="E17540" s="7"/>
      <c r="H17540">
        <v>17538.5</v>
      </c>
      <c r="I17540">
        <v>0</v>
      </c>
    </row>
    <row r="17541" spans="1:9">
      <c r="A17541" s="7">
        <v>17539.5</v>
      </c>
      <c r="B17541" s="7">
        <v>0</v>
      </c>
      <c r="C17541" s="7"/>
      <c r="D17541" s="7"/>
      <c r="E17541" s="7"/>
      <c r="H17541">
        <v>17539.5</v>
      </c>
      <c r="I17541">
        <v>0</v>
      </c>
    </row>
    <row r="17542" spans="1:9">
      <c r="A17542" s="7">
        <v>17540.5</v>
      </c>
      <c r="B17542" s="7">
        <v>0</v>
      </c>
      <c r="C17542" s="7"/>
      <c r="D17542" s="7"/>
      <c r="E17542" s="7"/>
      <c r="H17542">
        <v>17540.5</v>
      </c>
      <c r="I17542">
        <v>0</v>
      </c>
    </row>
    <row r="17543" spans="1:9">
      <c r="A17543" s="7">
        <v>17541.5</v>
      </c>
      <c r="B17543" s="7">
        <v>0</v>
      </c>
      <c r="C17543" s="7"/>
      <c r="D17543" s="7"/>
      <c r="E17543" s="7"/>
      <c r="H17543">
        <v>17541.5</v>
      </c>
      <c r="I17543">
        <v>0</v>
      </c>
    </row>
    <row r="17544" spans="1:9">
      <c r="A17544" s="7">
        <v>17542.5</v>
      </c>
      <c r="B17544" s="7">
        <v>0</v>
      </c>
      <c r="C17544" s="7"/>
      <c r="D17544" s="7"/>
      <c r="E17544" s="7"/>
      <c r="H17544">
        <v>17542.5</v>
      </c>
      <c r="I17544">
        <v>0</v>
      </c>
    </row>
    <row r="17545" spans="1:9">
      <c r="A17545" s="7">
        <v>17543.5</v>
      </c>
      <c r="B17545" s="7">
        <v>0</v>
      </c>
      <c r="C17545" s="7"/>
      <c r="D17545" s="7"/>
      <c r="E17545" s="7"/>
      <c r="H17545">
        <v>17543.5</v>
      </c>
      <c r="I17545">
        <v>0</v>
      </c>
    </row>
    <row r="17546" spans="1:9">
      <c r="A17546" s="7">
        <v>17544.5</v>
      </c>
      <c r="B17546" s="7">
        <v>0</v>
      </c>
      <c r="C17546" s="7"/>
      <c r="D17546" s="7"/>
      <c r="E17546" s="7"/>
      <c r="H17546">
        <v>17544.5</v>
      </c>
      <c r="I17546">
        <v>0</v>
      </c>
    </row>
    <row r="17547" spans="1:9">
      <c r="A17547" s="7">
        <v>17545.5</v>
      </c>
      <c r="B17547" s="7">
        <v>0</v>
      </c>
      <c r="C17547" s="7"/>
      <c r="D17547" s="7"/>
      <c r="E17547" s="7"/>
      <c r="H17547">
        <v>17545.5</v>
      </c>
      <c r="I17547">
        <v>0</v>
      </c>
    </row>
    <row r="17548" spans="1:9">
      <c r="A17548" s="7">
        <v>17546.5</v>
      </c>
      <c r="B17548" s="7">
        <v>0</v>
      </c>
      <c r="C17548" s="7"/>
      <c r="D17548" s="7"/>
      <c r="E17548" s="7"/>
      <c r="H17548">
        <v>17546.5</v>
      </c>
      <c r="I17548">
        <v>0</v>
      </c>
    </row>
    <row r="17549" spans="1:9">
      <c r="A17549" s="7">
        <v>17547.5</v>
      </c>
      <c r="B17549" s="7">
        <v>0</v>
      </c>
      <c r="C17549" s="7"/>
      <c r="D17549" s="7"/>
      <c r="E17549" s="7"/>
      <c r="H17549">
        <v>17547.5</v>
      </c>
      <c r="I17549">
        <v>0</v>
      </c>
    </row>
    <row r="17550" spans="1:9">
      <c r="A17550" s="7">
        <v>17548.5</v>
      </c>
      <c r="B17550" s="7">
        <v>0</v>
      </c>
      <c r="C17550" s="7"/>
      <c r="D17550" s="7"/>
      <c r="E17550" s="7"/>
      <c r="H17550">
        <v>17548.5</v>
      </c>
      <c r="I17550">
        <v>0</v>
      </c>
    </row>
    <row r="17551" spans="1:9">
      <c r="A17551" s="7">
        <v>17549.5</v>
      </c>
      <c r="B17551" s="7">
        <v>0</v>
      </c>
      <c r="C17551" s="7"/>
      <c r="D17551" s="7"/>
      <c r="E17551" s="7"/>
      <c r="H17551">
        <v>17549.5</v>
      </c>
      <c r="I17551">
        <v>0</v>
      </c>
    </row>
    <row r="17552" spans="1:9">
      <c r="A17552" s="7">
        <v>17550.5</v>
      </c>
      <c r="B17552" s="7">
        <v>0</v>
      </c>
      <c r="C17552" s="7"/>
      <c r="D17552" s="7"/>
      <c r="E17552" s="7"/>
      <c r="H17552">
        <v>17550.5</v>
      </c>
      <c r="I17552">
        <v>0</v>
      </c>
    </row>
    <row r="17553" spans="1:9">
      <c r="A17553" s="7">
        <v>17551.5</v>
      </c>
      <c r="B17553" s="7">
        <v>0</v>
      </c>
      <c r="C17553" s="7"/>
      <c r="D17553" s="7"/>
      <c r="E17553" s="7"/>
      <c r="H17553">
        <v>17551.5</v>
      </c>
      <c r="I17553">
        <v>0</v>
      </c>
    </row>
    <row r="17554" spans="1:9">
      <c r="A17554" s="7">
        <v>17552.5</v>
      </c>
      <c r="B17554" s="7">
        <v>0</v>
      </c>
      <c r="C17554" s="7"/>
      <c r="D17554" s="7"/>
      <c r="E17554" s="7"/>
      <c r="H17554">
        <v>17552.5</v>
      </c>
      <c r="I17554">
        <v>0</v>
      </c>
    </row>
    <row r="17555" spans="1:9">
      <c r="A17555" s="7">
        <v>17553.5</v>
      </c>
      <c r="B17555" s="7">
        <v>0</v>
      </c>
      <c r="C17555" s="7"/>
      <c r="D17555" s="7"/>
      <c r="E17555" s="7"/>
      <c r="H17555">
        <v>17553.5</v>
      </c>
      <c r="I17555">
        <v>0</v>
      </c>
    </row>
    <row r="17556" spans="1:9">
      <c r="A17556" s="7">
        <v>17554.5</v>
      </c>
      <c r="B17556" s="7">
        <v>0</v>
      </c>
      <c r="C17556" s="7"/>
      <c r="D17556" s="7"/>
      <c r="E17556" s="7"/>
      <c r="H17556">
        <v>17554.5</v>
      </c>
      <c r="I17556">
        <v>0</v>
      </c>
    </row>
    <row r="17557" spans="1:9">
      <c r="A17557" s="7">
        <v>17555.5</v>
      </c>
      <c r="B17557" s="7">
        <v>0</v>
      </c>
      <c r="C17557" s="7"/>
      <c r="D17557" s="7"/>
      <c r="E17557" s="7"/>
      <c r="H17557">
        <v>17555.5</v>
      </c>
      <c r="I17557">
        <v>0</v>
      </c>
    </row>
    <row r="17558" spans="1:9">
      <c r="A17558" s="7">
        <v>17556.5</v>
      </c>
      <c r="B17558" s="7">
        <v>0</v>
      </c>
      <c r="C17558" s="7"/>
      <c r="D17558" s="7"/>
      <c r="E17558" s="7"/>
      <c r="H17558">
        <v>17556.5</v>
      </c>
      <c r="I17558">
        <v>0</v>
      </c>
    </row>
    <row r="17559" spans="1:9">
      <c r="A17559" s="7">
        <v>17557.5</v>
      </c>
      <c r="B17559" s="7">
        <v>0</v>
      </c>
      <c r="C17559" s="7"/>
      <c r="D17559" s="7"/>
      <c r="E17559" s="7"/>
      <c r="H17559">
        <v>17557.5</v>
      </c>
      <c r="I17559">
        <v>0</v>
      </c>
    </row>
    <row r="17560" spans="1:9">
      <c r="A17560" s="7">
        <v>17558.5</v>
      </c>
      <c r="B17560" s="7">
        <v>0</v>
      </c>
      <c r="C17560" s="7"/>
      <c r="D17560" s="7"/>
      <c r="E17560" s="7"/>
      <c r="H17560">
        <v>17558.5</v>
      </c>
      <c r="I17560">
        <v>0</v>
      </c>
    </row>
    <row r="17561" spans="1:9">
      <c r="A17561" s="7">
        <v>17559.5</v>
      </c>
      <c r="B17561" s="7">
        <v>0</v>
      </c>
      <c r="C17561" s="7"/>
      <c r="D17561" s="7"/>
      <c r="E17561" s="7"/>
      <c r="H17561">
        <v>17559.5</v>
      </c>
      <c r="I17561">
        <v>0</v>
      </c>
    </row>
    <row r="17562" spans="1:9">
      <c r="A17562" s="7">
        <v>17560.5</v>
      </c>
      <c r="B17562" s="7">
        <v>0</v>
      </c>
      <c r="C17562" s="7"/>
      <c r="D17562" s="7"/>
      <c r="E17562" s="7"/>
      <c r="H17562">
        <v>17560.5</v>
      </c>
      <c r="I17562">
        <v>0</v>
      </c>
    </row>
    <row r="17563" spans="1:9">
      <c r="A17563" s="7">
        <v>17561.5</v>
      </c>
      <c r="B17563" s="7">
        <v>0</v>
      </c>
      <c r="C17563" s="7"/>
      <c r="D17563" s="7"/>
      <c r="E17563" s="7"/>
      <c r="H17563">
        <v>17561.5</v>
      </c>
      <c r="I17563">
        <v>0</v>
      </c>
    </row>
    <row r="17564" spans="1:9">
      <c r="A17564" s="7">
        <v>17562.5</v>
      </c>
      <c r="B17564" s="7">
        <v>0</v>
      </c>
      <c r="C17564" s="7"/>
      <c r="D17564" s="7"/>
      <c r="E17564" s="7"/>
      <c r="H17564">
        <v>17562.5</v>
      </c>
      <c r="I17564">
        <v>0</v>
      </c>
    </row>
    <row r="17565" spans="1:9">
      <c r="A17565" s="7">
        <v>17563.5</v>
      </c>
      <c r="B17565" s="7">
        <v>0</v>
      </c>
      <c r="C17565" s="7"/>
      <c r="D17565" s="7"/>
      <c r="E17565" s="7"/>
      <c r="H17565">
        <v>17563.5</v>
      </c>
      <c r="I17565">
        <v>0</v>
      </c>
    </row>
    <row r="17566" spans="1:9">
      <c r="A17566" s="7">
        <v>17564.5</v>
      </c>
      <c r="B17566" s="7">
        <v>0</v>
      </c>
      <c r="C17566" s="7"/>
      <c r="D17566" s="7"/>
      <c r="E17566" s="7"/>
      <c r="H17566">
        <v>17564.5</v>
      </c>
      <c r="I17566">
        <v>0</v>
      </c>
    </row>
    <row r="17567" spans="1:9">
      <c r="A17567" s="7">
        <v>17565.5</v>
      </c>
      <c r="B17567" s="7">
        <v>0</v>
      </c>
      <c r="C17567" s="7"/>
      <c r="D17567" s="7"/>
      <c r="E17567" s="7"/>
      <c r="H17567">
        <v>17565.5</v>
      </c>
      <c r="I17567">
        <v>0</v>
      </c>
    </row>
    <row r="17568" spans="1:9">
      <c r="A17568" s="7">
        <v>17566.5</v>
      </c>
      <c r="B17568" s="7">
        <v>0</v>
      </c>
      <c r="C17568" s="7"/>
      <c r="D17568" s="7"/>
      <c r="E17568" s="7"/>
      <c r="H17568">
        <v>17566.5</v>
      </c>
      <c r="I17568">
        <v>0</v>
      </c>
    </row>
    <row r="17569" spans="1:9">
      <c r="A17569" s="7">
        <v>17567.5</v>
      </c>
      <c r="B17569" s="7">
        <v>0</v>
      </c>
      <c r="C17569" s="7"/>
      <c r="D17569" s="7"/>
      <c r="E17569" s="7"/>
      <c r="H17569">
        <v>17567.5</v>
      </c>
      <c r="I17569">
        <v>0</v>
      </c>
    </row>
    <row r="17570" spans="1:9">
      <c r="A17570" s="7">
        <v>17568.5</v>
      </c>
      <c r="B17570" s="7">
        <v>0</v>
      </c>
      <c r="C17570" s="7"/>
      <c r="D17570" s="7"/>
      <c r="E17570" s="7"/>
      <c r="H17570">
        <v>17568.5</v>
      </c>
      <c r="I17570">
        <v>0</v>
      </c>
    </row>
    <row r="17571" spans="1:9">
      <c r="A17571" s="7">
        <v>17569.5</v>
      </c>
      <c r="B17571" s="7">
        <v>0</v>
      </c>
      <c r="C17571" s="7"/>
      <c r="D17571" s="7"/>
      <c r="E17571" s="7"/>
      <c r="H17571">
        <v>17569.5</v>
      </c>
      <c r="I17571">
        <v>0</v>
      </c>
    </row>
    <row r="17572" spans="1:9">
      <c r="A17572" s="7">
        <v>17570.5</v>
      </c>
      <c r="B17572" s="7">
        <v>0</v>
      </c>
      <c r="C17572" s="7"/>
      <c r="D17572" s="7"/>
      <c r="E17572" s="7"/>
      <c r="H17572">
        <v>17570.5</v>
      </c>
      <c r="I17572">
        <v>0</v>
      </c>
    </row>
    <row r="17573" spans="1:9">
      <c r="A17573" s="7">
        <v>17571.5</v>
      </c>
      <c r="B17573" s="7">
        <v>0</v>
      </c>
      <c r="C17573" s="7"/>
      <c r="D17573" s="7"/>
      <c r="E17573" s="7"/>
      <c r="H17573">
        <v>17571.5</v>
      </c>
      <c r="I17573">
        <v>0</v>
      </c>
    </row>
    <row r="17574" spans="1:9">
      <c r="A17574" s="7">
        <v>17572.5</v>
      </c>
      <c r="B17574" s="7">
        <v>0</v>
      </c>
      <c r="C17574" s="7"/>
      <c r="D17574" s="7"/>
      <c r="E17574" s="7"/>
      <c r="H17574">
        <v>17572.5</v>
      </c>
      <c r="I17574">
        <v>0</v>
      </c>
    </row>
    <row r="17575" spans="1:9">
      <c r="A17575" s="7">
        <v>17573.5</v>
      </c>
      <c r="B17575" s="7">
        <v>0</v>
      </c>
      <c r="C17575" s="7"/>
      <c r="D17575" s="7"/>
      <c r="E17575" s="7"/>
      <c r="H17575">
        <v>17573.5</v>
      </c>
      <c r="I17575">
        <v>0</v>
      </c>
    </row>
    <row r="17576" spans="1:9">
      <c r="A17576" s="7">
        <v>17574.5</v>
      </c>
      <c r="B17576" s="7">
        <v>0</v>
      </c>
      <c r="C17576" s="7"/>
      <c r="D17576" s="7"/>
      <c r="E17576" s="7"/>
      <c r="H17576">
        <v>17574.5</v>
      </c>
      <c r="I17576">
        <v>0</v>
      </c>
    </row>
    <row r="17577" spans="1:9">
      <c r="A17577" s="7">
        <v>17575.5</v>
      </c>
      <c r="B17577" s="7">
        <v>0</v>
      </c>
      <c r="C17577" s="7"/>
      <c r="D17577" s="7"/>
      <c r="E17577" s="7"/>
      <c r="H17577">
        <v>17575.5</v>
      </c>
      <c r="I17577">
        <v>0</v>
      </c>
    </row>
    <row r="17578" spans="1:9">
      <c r="A17578" s="7">
        <v>17576.5</v>
      </c>
      <c r="B17578" s="7">
        <v>0</v>
      </c>
      <c r="C17578" s="7"/>
      <c r="D17578" s="7"/>
      <c r="E17578" s="7"/>
      <c r="H17578">
        <v>17576.5</v>
      </c>
      <c r="I17578">
        <v>0</v>
      </c>
    </row>
    <row r="17579" spans="1:9">
      <c r="A17579" s="7">
        <v>17577.5</v>
      </c>
      <c r="B17579" s="7">
        <v>0</v>
      </c>
      <c r="C17579" s="7"/>
      <c r="D17579" s="7"/>
      <c r="E17579" s="7"/>
      <c r="H17579">
        <v>17577.5</v>
      </c>
      <c r="I17579">
        <v>0</v>
      </c>
    </row>
    <row r="17580" spans="1:9">
      <c r="A17580" s="7">
        <v>17578.5</v>
      </c>
      <c r="B17580" s="7">
        <v>0</v>
      </c>
      <c r="C17580" s="7"/>
      <c r="D17580" s="7"/>
      <c r="E17580" s="7"/>
      <c r="H17580">
        <v>17578.5</v>
      </c>
      <c r="I17580">
        <v>0</v>
      </c>
    </row>
    <row r="17581" spans="1:9">
      <c r="A17581" s="7">
        <v>17579.5</v>
      </c>
      <c r="B17581" s="7">
        <v>0</v>
      </c>
      <c r="C17581" s="7"/>
      <c r="D17581" s="7"/>
      <c r="E17581" s="7"/>
      <c r="H17581">
        <v>17579.5</v>
      </c>
      <c r="I17581">
        <v>0</v>
      </c>
    </row>
    <row r="17582" spans="1:9">
      <c r="A17582" s="7">
        <v>17580.5</v>
      </c>
      <c r="B17582" s="7">
        <v>0</v>
      </c>
      <c r="C17582" s="7"/>
      <c r="D17582" s="7"/>
      <c r="E17582" s="7"/>
      <c r="H17582">
        <v>17580.5</v>
      </c>
      <c r="I17582">
        <v>0</v>
      </c>
    </row>
    <row r="17583" spans="1:9">
      <c r="A17583" s="7">
        <v>17581.5</v>
      </c>
      <c r="B17583" s="7">
        <v>0</v>
      </c>
      <c r="C17583" s="7"/>
      <c r="D17583" s="7"/>
      <c r="E17583" s="7"/>
      <c r="H17583">
        <v>17581.5</v>
      </c>
      <c r="I17583">
        <v>0</v>
      </c>
    </row>
    <row r="17584" spans="1:9">
      <c r="A17584" s="7">
        <v>17582.5</v>
      </c>
      <c r="B17584" s="7">
        <v>0</v>
      </c>
      <c r="C17584" s="7"/>
      <c r="D17584" s="7"/>
      <c r="E17584" s="7"/>
      <c r="H17584">
        <v>17582.5</v>
      </c>
      <c r="I17584">
        <v>0</v>
      </c>
    </row>
    <row r="17585" spans="1:9">
      <c r="A17585" s="7">
        <v>17583.5</v>
      </c>
      <c r="B17585" s="7">
        <v>0</v>
      </c>
      <c r="C17585" s="7"/>
      <c r="D17585" s="7"/>
      <c r="E17585" s="7"/>
      <c r="H17585">
        <v>17583.5</v>
      </c>
      <c r="I17585">
        <v>0</v>
      </c>
    </row>
    <row r="17586" spans="1:9">
      <c r="A17586" s="7">
        <v>17584.5</v>
      </c>
      <c r="B17586" s="7">
        <v>0</v>
      </c>
      <c r="C17586" s="7"/>
      <c r="D17586" s="7"/>
      <c r="E17586" s="7"/>
      <c r="H17586">
        <v>17584.5</v>
      </c>
      <c r="I17586">
        <v>0</v>
      </c>
    </row>
    <row r="17587" spans="1:9">
      <c r="A17587" s="7">
        <v>17585.5</v>
      </c>
      <c r="B17587" s="7">
        <v>0</v>
      </c>
      <c r="C17587" s="7"/>
      <c r="D17587" s="7"/>
      <c r="E17587" s="7"/>
      <c r="H17587">
        <v>17585.5</v>
      </c>
      <c r="I17587">
        <v>0</v>
      </c>
    </row>
    <row r="17588" spans="1:9">
      <c r="A17588" s="7">
        <v>17586.5</v>
      </c>
      <c r="B17588" s="7">
        <v>0</v>
      </c>
      <c r="C17588" s="7"/>
      <c r="D17588" s="7"/>
      <c r="E17588" s="7"/>
      <c r="H17588">
        <v>17586.5</v>
      </c>
      <c r="I17588">
        <v>0</v>
      </c>
    </row>
    <row r="17589" spans="1:9">
      <c r="A17589" s="7">
        <v>17587.5</v>
      </c>
      <c r="B17589" s="7">
        <v>0</v>
      </c>
      <c r="C17589" s="7"/>
      <c r="D17589" s="7"/>
      <c r="E17589" s="7"/>
      <c r="H17589">
        <v>17587.5</v>
      </c>
      <c r="I17589">
        <v>0</v>
      </c>
    </row>
    <row r="17590" spans="1:9">
      <c r="A17590" s="7">
        <v>17588.5</v>
      </c>
      <c r="B17590" s="7">
        <v>0</v>
      </c>
      <c r="C17590" s="7"/>
      <c r="D17590" s="7"/>
      <c r="E17590" s="7"/>
      <c r="H17590">
        <v>17588.5</v>
      </c>
      <c r="I17590">
        <v>0</v>
      </c>
    </row>
    <row r="17591" spans="1:9">
      <c r="A17591" s="7">
        <v>17589.5</v>
      </c>
      <c r="B17591" s="7">
        <v>0</v>
      </c>
      <c r="C17591" s="7"/>
      <c r="D17591" s="7"/>
      <c r="E17591" s="7"/>
      <c r="H17591">
        <v>17589.5</v>
      </c>
      <c r="I17591">
        <v>0</v>
      </c>
    </row>
    <row r="17592" spans="1:9">
      <c r="A17592" s="7">
        <v>17590.5</v>
      </c>
      <c r="B17592" s="7">
        <v>0</v>
      </c>
      <c r="C17592" s="7"/>
      <c r="D17592" s="7"/>
      <c r="E17592" s="7"/>
      <c r="H17592">
        <v>17590.5</v>
      </c>
      <c r="I17592">
        <v>0</v>
      </c>
    </row>
    <row r="17593" spans="1:9">
      <c r="A17593" s="7">
        <v>17591.5</v>
      </c>
      <c r="B17593" s="7">
        <v>0</v>
      </c>
      <c r="C17593" s="7"/>
      <c r="D17593" s="7"/>
      <c r="E17593" s="7"/>
      <c r="H17593">
        <v>17591.5</v>
      </c>
      <c r="I17593">
        <v>0</v>
      </c>
    </row>
    <row r="17594" spans="1:9">
      <c r="A17594" s="7">
        <v>17592.5</v>
      </c>
      <c r="B17594" s="7">
        <v>0</v>
      </c>
      <c r="C17594" s="7"/>
      <c r="D17594" s="7"/>
      <c r="E17594" s="7"/>
      <c r="H17594">
        <v>17592.5</v>
      </c>
      <c r="I17594">
        <v>0</v>
      </c>
    </row>
    <row r="17595" spans="1:9">
      <c r="A17595" s="7">
        <v>17593.5</v>
      </c>
      <c r="B17595" s="7">
        <v>0</v>
      </c>
      <c r="C17595" s="7"/>
      <c r="D17595" s="7"/>
      <c r="E17595" s="7"/>
      <c r="H17595">
        <v>17593.5</v>
      </c>
      <c r="I17595">
        <v>0</v>
      </c>
    </row>
    <row r="17596" spans="1:9">
      <c r="A17596" s="7">
        <v>17594.5</v>
      </c>
      <c r="B17596" s="7">
        <v>0</v>
      </c>
      <c r="C17596" s="7"/>
      <c r="D17596" s="7"/>
      <c r="E17596" s="7"/>
      <c r="H17596">
        <v>17594.5</v>
      </c>
      <c r="I17596">
        <v>0</v>
      </c>
    </row>
    <row r="17597" spans="1:9">
      <c r="A17597" s="7">
        <v>17595.5</v>
      </c>
      <c r="B17597" s="7">
        <v>0</v>
      </c>
      <c r="C17597" s="7"/>
      <c r="D17597" s="7"/>
      <c r="E17597" s="7"/>
      <c r="H17597">
        <v>17595.5</v>
      </c>
      <c r="I17597">
        <v>0</v>
      </c>
    </row>
    <row r="17598" spans="1:9">
      <c r="A17598" s="7">
        <v>17596.5</v>
      </c>
      <c r="B17598" s="7">
        <v>0</v>
      </c>
      <c r="C17598" s="7"/>
      <c r="D17598" s="7"/>
      <c r="E17598" s="7"/>
      <c r="H17598">
        <v>17596.5</v>
      </c>
      <c r="I17598">
        <v>0</v>
      </c>
    </row>
    <row r="17599" spans="1:9">
      <c r="A17599" s="7">
        <v>17597.5</v>
      </c>
      <c r="B17599" s="7">
        <v>0</v>
      </c>
      <c r="C17599" s="7"/>
      <c r="D17599" s="7"/>
      <c r="E17599" s="7"/>
      <c r="H17599">
        <v>17597.5</v>
      </c>
      <c r="I17599">
        <v>0</v>
      </c>
    </row>
    <row r="17600" spans="1:9">
      <c r="A17600" s="7">
        <v>17598.5</v>
      </c>
      <c r="B17600" s="7">
        <v>0</v>
      </c>
      <c r="C17600" s="7"/>
      <c r="D17600" s="7"/>
      <c r="E17600" s="7"/>
      <c r="H17600">
        <v>17598.5</v>
      </c>
      <c r="I17600">
        <v>0</v>
      </c>
    </row>
    <row r="17601" spans="1:9">
      <c r="A17601" s="7">
        <v>17599.5</v>
      </c>
      <c r="B17601" s="7">
        <v>0</v>
      </c>
      <c r="C17601" s="7"/>
      <c r="D17601" s="7"/>
      <c r="E17601" s="7"/>
      <c r="H17601">
        <v>17599.5</v>
      </c>
      <c r="I17601">
        <v>0</v>
      </c>
    </row>
    <row r="17602" spans="1:9">
      <c r="A17602" s="7">
        <v>17600.5</v>
      </c>
      <c r="B17602" s="7">
        <v>0</v>
      </c>
      <c r="C17602" s="7"/>
      <c r="D17602" s="7"/>
      <c r="E17602" s="7"/>
      <c r="H17602">
        <v>17600.5</v>
      </c>
      <c r="I17602">
        <v>0</v>
      </c>
    </row>
    <row r="17603" spans="1:9">
      <c r="A17603" s="7">
        <v>17601.5</v>
      </c>
      <c r="B17603" s="7">
        <v>0</v>
      </c>
      <c r="C17603" s="7"/>
      <c r="D17603" s="7"/>
      <c r="E17603" s="7"/>
      <c r="H17603">
        <v>17601.5</v>
      </c>
      <c r="I17603">
        <v>0</v>
      </c>
    </row>
    <row r="17604" spans="1:9">
      <c r="A17604" s="7">
        <v>17602.5</v>
      </c>
      <c r="B17604" s="7">
        <v>0</v>
      </c>
      <c r="C17604" s="7"/>
      <c r="D17604" s="7"/>
      <c r="E17604" s="7"/>
      <c r="H17604">
        <v>17602.5</v>
      </c>
      <c r="I17604">
        <v>0</v>
      </c>
    </row>
    <row r="17605" spans="1:9">
      <c r="A17605" s="7">
        <v>17603.5</v>
      </c>
      <c r="B17605" s="7">
        <v>0</v>
      </c>
      <c r="C17605" s="7"/>
      <c r="D17605" s="7"/>
      <c r="E17605" s="7"/>
      <c r="H17605">
        <v>17603.5</v>
      </c>
      <c r="I17605">
        <v>0</v>
      </c>
    </row>
    <row r="17606" spans="1:9">
      <c r="A17606" s="7">
        <v>17604.5</v>
      </c>
      <c r="B17606" s="7">
        <v>0</v>
      </c>
      <c r="C17606" s="7"/>
      <c r="D17606" s="7"/>
      <c r="E17606" s="7"/>
      <c r="H17606">
        <v>17604.5</v>
      </c>
      <c r="I17606">
        <v>0</v>
      </c>
    </row>
    <row r="17607" spans="1:9">
      <c r="A17607" s="7">
        <v>17605.5</v>
      </c>
      <c r="B17607" s="7">
        <v>0</v>
      </c>
      <c r="C17607" s="7"/>
      <c r="D17607" s="7"/>
      <c r="E17607" s="7"/>
      <c r="H17607">
        <v>17605.5</v>
      </c>
      <c r="I17607">
        <v>0</v>
      </c>
    </row>
    <row r="17608" spans="1:9">
      <c r="A17608" s="7">
        <v>17606.5</v>
      </c>
      <c r="B17608" s="7">
        <v>0</v>
      </c>
      <c r="C17608" s="7"/>
      <c r="D17608" s="7"/>
      <c r="E17608" s="7"/>
      <c r="H17608">
        <v>17606.5</v>
      </c>
      <c r="I17608">
        <v>0</v>
      </c>
    </row>
    <row r="17609" spans="1:9">
      <c r="A17609" s="7">
        <v>17607.5</v>
      </c>
      <c r="B17609" s="7">
        <v>0</v>
      </c>
      <c r="C17609" s="7"/>
      <c r="D17609" s="7"/>
      <c r="E17609" s="7"/>
      <c r="H17609">
        <v>17607.5</v>
      </c>
      <c r="I17609">
        <v>0</v>
      </c>
    </row>
    <row r="17610" spans="1:9">
      <c r="A17610" s="7">
        <v>17608.5</v>
      </c>
      <c r="B17610" s="7">
        <v>0</v>
      </c>
      <c r="C17610" s="7"/>
      <c r="D17610" s="7"/>
      <c r="E17610" s="7"/>
      <c r="H17610">
        <v>17608.5</v>
      </c>
      <c r="I17610">
        <v>0</v>
      </c>
    </row>
    <row r="17611" spans="1:9">
      <c r="A17611" s="7">
        <v>17609.5</v>
      </c>
      <c r="B17611" s="7">
        <v>0</v>
      </c>
      <c r="C17611" s="7"/>
      <c r="D17611" s="7"/>
      <c r="E17611" s="7"/>
      <c r="H17611">
        <v>17609.5</v>
      </c>
      <c r="I17611">
        <v>0</v>
      </c>
    </row>
    <row r="17612" spans="1:9">
      <c r="A17612" s="7">
        <v>17610.5</v>
      </c>
      <c r="B17612" s="7">
        <v>0</v>
      </c>
      <c r="C17612" s="7"/>
      <c r="D17612" s="7"/>
      <c r="E17612" s="7"/>
      <c r="H17612">
        <v>17610.5</v>
      </c>
      <c r="I17612">
        <v>0</v>
      </c>
    </row>
    <row r="17613" spans="1:9">
      <c r="A17613" s="7">
        <v>17611.5</v>
      </c>
      <c r="B17613" s="7">
        <v>0</v>
      </c>
      <c r="C17613" s="7"/>
      <c r="D17613" s="7"/>
      <c r="E17613" s="7"/>
      <c r="H17613">
        <v>17611.5</v>
      </c>
      <c r="I17613">
        <v>0</v>
      </c>
    </row>
    <row r="17614" spans="1:9">
      <c r="A17614" s="7">
        <v>17612.5</v>
      </c>
      <c r="B17614" s="7">
        <v>0</v>
      </c>
      <c r="C17614" s="7"/>
      <c r="D17614" s="7"/>
      <c r="E17614" s="7"/>
      <c r="H17614">
        <v>17612.5</v>
      </c>
      <c r="I17614">
        <v>0</v>
      </c>
    </row>
    <row r="17615" spans="1:9">
      <c r="A17615" s="7">
        <v>17613.5</v>
      </c>
      <c r="B17615" s="7">
        <v>0</v>
      </c>
      <c r="C17615" s="7"/>
      <c r="D17615" s="7"/>
      <c r="E17615" s="7"/>
      <c r="H17615">
        <v>17613.5</v>
      </c>
      <c r="I17615">
        <v>0</v>
      </c>
    </row>
    <row r="17616" spans="1:9">
      <c r="A17616" s="7">
        <v>17614.5</v>
      </c>
      <c r="B17616" s="7">
        <v>0</v>
      </c>
      <c r="C17616" s="7"/>
      <c r="D17616" s="7"/>
      <c r="E17616" s="7"/>
      <c r="H17616">
        <v>17614.5</v>
      </c>
      <c r="I17616">
        <v>0</v>
      </c>
    </row>
    <row r="17617" spans="1:9">
      <c r="A17617" s="7">
        <v>17615.5</v>
      </c>
      <c r="B17617" s="7">
        <v>0</v>
      </c>
      <c r="C17617" s="7"/>
      <c r="D17617" s="7"/>
      <c r="E17617" s="7"/>
      <c r="H17617">
        <v>17615.5</v>
      </c>
      <c r="I17617">
        <v>0</v>
      </c>
    </row>
    <row r="17618" spans="1:9">
      <c r="A17618" s="7">
        <v>17616.5</v>
      </c>
      <c r="B17618" s="7">
        <v>0</v>
      </c>
      <c r="C17618" s="7"/>
      <c r="D17618" s="7"/>
      <c r="E17618" s="7"/>
      <c r="H17618">
        <v>17616.5</v>
      </c>
      <c r="I17618">
        <v>0</v>
      </c>
    </row>
    <row r="17619" spans="1:9">
      <c r="A17619" s="7">
        <v>17617.5</v>
      </c>
      <c r="B17619" s="7">
        <v>0</v>
      </c>
      <c r="C17619" s="7"/>
      <c r="D17619" s="7"/>
      <c r="E17619" s="7"/>
      <c r="H17619">
        <v>17617.5</v>
      </c>
      <c r="I17619">
        <v>0</v>
      </c>
    </row>
    <row r="17620" spans="1:9">
      <c r="A17620" s="7">
        <v>17618.5</v>
      </c>
      <c r="B17620" s="7">
        <v>0</v>
      </c>
      <c r="C17620" s="7"/>
      <c r="D17620" s="7"/>
      <c r="E17620" s="7"/>
      <c r="H17620">
        <v>17618.5</v>
      </c>
      <c r="I17620">
        <v>0</v>
      </c>
    </row>
    <row r="17621" spans="1:9">
      <c r="A17621" s="7">
        <v>17619.5</v>
      </c>
      <c r="B17621" s="7">
        <v>0</v>
      </c>
      <c r="C17621" s="7"/>
      <c r="D17621" s="7"/>
      <c r="E17621" s="7"/>
      <c r="H17621">
        <v>17619.5</v>
      </c>
      <c r="I17621">
        <v>0</v>
      </c>
    </row>
    <row r="17622" spans="1:9">
      <c r="A17622" s="7">
        <v>17620.5</v>
      </c>
      <c r="B17622" s="7">
        <v>0</v>
      </c>
      <c r="C17622" s="7"/>
      <c r="D17622" s="7"/>
      <c r="E17622" s="7"/>
      <c r="H17622">
        <v>17620.5</v>
      </c>
      <c r="I17622">
        <v>0</v>
      </c>
    </row>
    <row r="17623" spans="1:9">
      <c r="A17623" s="7">
        <v>17621.5</v>
      </c>
      <c r="B17623" s="7">
        <v>0</v>
      </c>
      <c r="C17623" s="7"/>
      <c r="D17623" s="7"/>
      <c r="E17623" s="7"/>
      <c r="H17623">
        <v>17621.5</v>
      </c>
      <c r="I17623">
        <v>0</v>
      </c>
    </row>
    <row r="17624" spans="1:9">
      <c r="A17624" s="7">
        <v>17622.5</v>
      </c>
      <c r="B17624" s="7">
        <v>0</v>
      </c>
      <c r="C17624" s="7"/>
      <c r="D17624" s="7"/>
      <c r="E17624" s="7"/>
      <c r="H17624">
        <v>17622.5</v>
      </c>
      <c r="I17624">
        <v>0</v>
      </c>
    </row>
    <row r="17625" spans="1:9">
      <c r="A17625" s="7">
        <v>17623.5</v>
      </c>
      <c r="B17625" s="7">
        <v>0</v>
      </c>
      <c r="C17625" s="7"/>
      <c r="D17625" s="7"/>
      <c r="E17625" s="7"/>
      <c r="H17625">
        <v>17623.5</v>
      </c>
      <c r="I17625">
        <v>0</v>
      </c>
    </row>
    <row r="17626" spans="1:9">
      <c r="A17626" s="7">
        <v>17624.5</v>
      </c>
      <c r="B17626" s="7">
        <v>0</v>
      </c>
      <c r="C17626" s="7"/>
      <c r="D17626" s="7"/>
      <c r="E17626" s="7"/>
      <c r="H17626">
        <v>17624.5</v>
      </c>
      <c r="I17626">
        <v>0</v>
      </c>
    </row>
    <row r="17627" spans="1:9">
      <c r="A17627" s="7">
        <v>17625.5</v>
      </c>
      <c r="B17627" s="7">
        <v>0</v>
      </c>
      <c r="C17627" s="7"/>
      <c r="D17627" s="7"/>
      <c r="E17627" s="7"/>
      <c r="H17627">
        <v>17625.5</v>
      </c>
      <c r="I17627">
        <v>0</v>
      </c>
    </row>
    <row r="17628" spans="1:9">
      <c r="A17628" s="7">
        <v>17626.5</v>
      </c>
      <c r="B17628" s="7">
        <v>0</v>
      </c>
      <c r="C17628" s="7"/>
      <c r="D17628" s="7"/>
      <c r="E17628" s="7"/>
      <c r="H17628">
        <v>17626.5</v>
      </c>
      <c r="I17628">
        <v>0</v>
      </c>
    </row>
    <row r="17629" spans="1:9">
      <c r="A17629" s="7">
        <v>17627.5</v>
      </c>
      <c r="B17629" s="7">
        <v>0</v>
      </c>
      <c r="C17629" s="7"/>
      <c r="D17629" s="7"/>
      <c r="E17629" s="7"/>
      <c r="H17629">
        <v>17627.5</v>
      </c>
      <c r="I17629">
        <v>0</v>
      </c>
    </row>
    <row r="17630" spans="1:9">
      <c r="A17630" s="7">
        <v>17628.5</v>
      </c>
      <c r="B17630" s="7">
        <v>0</v>
      </c>
      <c r="C17630" s="7"/>
      <c r="D17630" s="7"/>
      <c r="E17630" s="7"/>
      <c r="H17630">
        <v>17628.5</v>
      </c>
      <c r="I17630">
        <v>0</v>
      </c>
    </row>
    <row r="17631" spans="1:9">
      <c r="A17631" s="7">
        <v>17629.5</v>
      </c>
      <c r="B17631" s="7">
        <v>0</v>
      </c>
      <c r="C17631" s="7"/>
      <c r="D17631" s="7"/>
      <c r="E17631" s="7"/>
      <c r="H17631">
        <v>17629.5</v>
      </c>
      <c r="I17631">
        <v>0</v>
      </c>
    </row>
    <row r="17632" spans="1:9">
      <c r="A17632" s="7">
        <v>17630.5</v>
      </c>
      <c r="B17632" s="7">
        <v>0</v>
      </c>
      <c r="C17632" s="7"/>
      <c r="D17632" s="7"/>
      <c r="E17632" s="7"/>
      <c r="H17632">
        <v>17630.5</v>
      </c>
      <c r="I17632">
        <v>0</v>
      </c>
    </row>
    <row r="17633" spans="1:9">
      <c r="A17633" s="7">
        <v>17631.5</v>
      </c>
      <c r="B17633" s="7">
        <v>0</v>
      </c>
      <c r="C17633" s="7"/>
      <c r="D17633" s="7"/>
      <c r="E17633" s="7"/>
      <c r="H17633">
        <v>17631.5</v>
      </c>
      <c r="I17633">
        <v>0</v>
      </c>
    </row>
    <row r="17634" spans="1:9">
      <c r="A17634" s="7">
        <v>17632.5</v>
      </c>
      <c r="B17634" s="7">
        <v>0</v>
      </c>
      <c r="C17634" s="7"/>
      <c r="D17634" s="7"/>
      <c r="E17634" s="7"/>
      <c r="H17634">
        <v>17632.5</v>
      </c>
      <c r="I17634">
        <v>0</v>
      </c>
    </row>
    <row r="17635" spans="1:9">
      <c r="A17635" s="7">
        <v>17633.5</v>
      </c>
      <c r="B17635" s="7">
        <v>0</v>
      </c>
      <c r="C17635" s="7"/>
      <c r="D17635" s="7"/>
      <c r="E17635" s="7"/>
      <c r="H17635">
        <v>17633.5</v>
      </c>
      <c r="I17635">
        <v>0</v>
      </c>
    </row>
    <row r="17636" spans="1:9">
      <c r="A17636" s="7">
        <v>17634.5</v>
      </c>
      <c r="B17636" s="7">
        <v>0</v>
      </c>
      <c r="C17636" s="7"/>
      <c r="D17636" s="7"/>
      <c r="E17636" s="7"/>
      <c r="H17636">
        <v>17634.5</v>
      </c>
      <c r="I17636">
        <v>0</v>
      </c>
    </row>
    <row r="17637" spans="1:9">
      <c r="A17637" s="7">
        <v>17635.5</v>
      </c>
      <c r="B17637" s="7">
        <v>0</v>
      </c>
      <c r="C17637" s="7"/>
      <c r="D17637" s="7"/>
      <c r="E17637" s="7"/>
      <c r="H17637">
        <v>17635.5</v>
      </c>
      <c r="I17637">
        <v>0</v>
      </c>
    </row>
    <row r="17638" spans="1:9">
      <c r="A17638" s="7">
        <v>17636.5</v>
      </c>
      <c r="B17638" s="7">
        <v>0</v>
      </c>
      <c r="C17638" s="7"/>
      <c r="D17638" s="7"/>
      <c r="E17638" s="7"/>
      <c r="H17638">
        <v>17636.5</v>
      </c>
      <c r="I17638">
        <v>0</v>
      </c>
    </row>
    <row r="17639" spans="1:9">
      <c r="A17639" s="7">
        <v>17637.5</v>
      </c>
      <c r="B17639" s="7">
        <v>0</v>
      </c>
      <c r="C17639" s="7"/>
      <c r="D17639" s="7"/>
      <c r="E17639" s="7"/>
      <c r="H17639">
        <v>17637.5</v>
      </c>
      <c r="I17639">
        <v>0</v>
      </c>
    </row>
    <row r="17640" spans="1:9">
      <c r="A17640" s="7">
        <v>17638.5</v>
      </c>
      <c r="B17640" s="7">
        <v>0</v>
      </c>
      <c r="C17640" s="7"/>
      <c r="D17640" s="7"/>
      <c r="E17640" s="7"/>
      <c r="H17640">
        <v>17638.5</v>
      </c>
      <c r="I17640">
        <v>0</v>
      </c>
    </row>
    <row r="17641" spans="1:9">
      <c r="A17641" s="7">
        <v>17639.5</v>
      </c>
      <c r="B17641" s="7">
        <v>0</v>
      </c>
      <c r="C17641" s="7"/>
      <c r="D17641" s="7"/>
      <c r="E17641" s="7"/>
      <c r="H17641">
        <v>17639.5</v>
      </c>
      <c r="I17641">
        <v>0</v>
      </c>
    </row>
    <row r="17642" spans="1:9">
      <c r="A17642" s="7">
        <v>17640.5</v>
      </c>
      <c r="B17642" s="7">
        <v>0</v>
      </c>
      <c r="C17642" s="7"/>
      <c r="D17642" s="7"/>
      <c r="E17642" s="7"/>
      <c r="H17642">
        <v>17640.5</v>
      </c>
      <c r="I17642">
        <v>0</v>
      </c>
    </row>
    <row r="17643" spans="1:9">
      <c r="A17643" s="7">
        <v>17641.5</v>
      </c>
      <c r="B17643" s="7">
        <v>0</v>
      </c>
      <c r="C17643" s="7"/>
      <c r="D17643" s="7"/>
      <c r="E17643" s="7"/>
      <c r="H17643">
        <v>17641.5</v>
      </c>
      <c r="I17643">
        <v>0</v>
      </c>
    </row>
    <row r="17644" spans="1:9">
      <c r="A17644" s="7">
        <v>17642.5</v>
      </c>
      <c r="B17644" s="7">
        <v>0</v>
      </c>
      <c r="C17644" s="7"/>
      <c r="D17644" s="7"/>
      <c r="E17644" s="7"/>
      <c r="H17644">
        <v>17642.5</v>
      </c>
      <c r="I17644">
        <v>0</v>
      </c>
    </row>
    <row r="17645" spans="1:9">
      <c r="A17645" s="7">
        <v>17643.5</v>
      </c>
      <c r="B17645" s="7">
        <v>0</v>
      </c>
      <c r="C17645" s="7"/>
      <c r="D17645" s="7"/>
      <c r="E17645" s="7"/>
      <c r="H17645">
        <v>17643.5</v>
      </c>
      <c r="I17645">
        <v>0</v>
      </c>
    </row>
    <row r="17646" spans="1:9">
      <c r="A17646" s="7">
        <v>17644.5</v>
      </c>
      <c r="B17646" s="7">
        <v>0</v>
      </c>
      <c r="C17646" s="7"/>
      <c r="D17646" s="7"/>
      <c r="E17646" s="7"/>
      <c r="H17646">
        <v>17644.5</v>
      </c>
      <c r="I17646">
        <v>0</v>
      </c>
    </row>
    <row r="17647" spans="1:9">
      <c r="A17647" s="7">
        <v>17645.5</v>
      </c>
      <c r="B17647" s="7">
        <v>0</v>
      </c>
      <c r="C17647" s="7"/>
      <c r="D17647" s="7"/>
      <c r="E17647" s="7"/>
      <c r="H17647">
        <v>17645.5</v>
      </c>
      <c r="I17647">
        <v>0</v>
      </c>
    </row>
    <row r="17648" spans="1:9">
      <c r="A17648" s="7">
        <v>17646.5</v>
      </c>
      <c r="B17648" s="7">
        <v>0</v>
      </c>
      <c r="C17648" s="7"/>
      <c r="D17648" s="7"/>
      <c r="E17648" s="7"/>
      <c r="H17648">
        <v>17646.5</v>
      </c>
      <c r="I17648">
        <v>0</v>
      </c>
    </row>
    <row r="17649" spans="1:9">
      <c r="A17649" s="7">
        <v>17647.5</v>
      </c>
      <c r="B17649" s="7">
        <v>0</v>
      </c>
      <c r="C17649" s="7"/>
      <c r="D17649" s="7"/>
      <c r="E17649" s="7"/>
      <c r="H17649">
        <v>17647.5</v>
      </c>
      <c r="I17649">
        <v>0</v>
      </c>
    </row>
    <row r="17650" spans="1:9">
      <c r="A17650" s="7">
        <v>17648.5</v>
      </c>
      <c r="B17650" s="7">
        <v>0</v>
      </c>
      <c r="C17650" s="7"/>
      <c r="D17650" s="7"/>
      <c r="E17650" s="7"/>
      <c r="H17650">
        <v>17648.5</v>
      </c>
      <c r="I17650">
        <v>0</v>
      </c>
    </row>
    <row r="17651" spans="1:9">
      <c r="A17651" s="7">
        <v>17649.5</v>
      </c>
      <c r="B17651" s="7">
        <v>0</v>
      </c>
      <c r="C17651" s="7"/>
      <c r="D17651" s="7"/>
      <c r="E17651" s="7"/>
      <c r="H17651">
        <v>17649.5</v>
      </c>
      <c r="I17651">
        <v>0</v>
      </c>
    </row>
    <row r="17652" spans="1:9">
      <c r="A17652" s="7">
        <v>17650.5</v>
      </c>
      <c r="B17652" s="7">
        <v>0</v>
      </c>
      <c r="C17652" s="7"/>
      <c r="D17652" s="7"/>
      <c r="E17652" s="7"/>
      <c r="H17652">
        <v>17650.5</v>
      </c>
      <c r="I17652">
        <v>0</v>
      </c>
    </row>
    <row r="17653" spans="1:9">
      <c r="A17653" s="7">
        <v>17651.5</v>
      </c>
      <c r="B17653" s="7">
        <v>0</v>
      </c>
      <c r="C17653" s="7"/>
      <c r="D17653" s="7"/>
      <c r="E17653" s="7"/>
      <c r="H17653">
        <v>17651.5</v>
      </c>
      <c r="I17653">
        <v>0</v>
      </c>
    </row>
    <row r="17654" spans="1:9">
      <c r="A17654" s="7">
        <v>17652.5</v>
      </c>
      <c r="B17654" s="7">
        <v>0</v>
      </c>
      <c r="C17654" s="7"/>
      <c r="D17654" s="7"/>
      <c r="E17654" s="7"/>
      <c r="H17654">
        <v>17652.5</v>
      </c>
      <c r="I17654">
        <v>0</v>
      </c>
    </row>
    <row r="17655" spans="1:9">
      <c r="A17655" s="7">
        <v>17653.5</v>
      </c>
      <c r="B17655" s="7">
        <v>0</v>
      </c>
      <c r="C17655" s="7"/>
      <c r="D17655" s="7"/>
      <c r="E17655" s="7"/>
      <c r="H17655">
        <v>17653.5</v>
      </c>
      <c r="I17655">
        <v>0</v>
      </c>
    </row>
    <row r="17656" spans="1:9">
      <c r="A17656" s="7">
        <v>17654.5</v>
      </c>
      <c r="B17656" s="7">
        <v>0</v>
      </c>
      <c r="C17656" s="7"/>
      <c r="D17656" s="7"/>
      <c r="E17656" s="7"/>
      <c r="H17656">
        <v>17654.5</v>
      </c>
      <c r="I17656">
        <v>0</v>
      </c>
    </row>
    <row r="17657" spans="1:9">
      <c r="A17657" s="7">
        <v>17655.5</v>
      </c>
      <c r="B17657" s="7">
        <v>0</v>
      </c>
      <c r="C17657" s="7"/>
      <c r="D17657" s="7"/>
      <c r="E17657" s="7"/>
      <c r="H17657">
        <v>17655.5</v>
      </c>
      <c r="I17657">
        <v>0</v>
      </c>
    </row>
    <row r="17658" spans="1:9">
      <c r="A17658" s="7">
        <v>17656.5</v>
      </c>
      <c r="B17658" s="7">
        <v>0</v>
      </c>
      <c r="C17658" s="7"/>
      <c r="D17658" s="7"/>
      <c r="E17658" s="7"/>
      <c r="H17658">
        <v>17656.5</v>
      </c>
      <c r="I17658">
        <v>0</v>
      </c>
    </row>
    <row r="17659" spans="1:9">
      <c r="A17659" s="7">
        <v>17657.5</v>
      </c>
      <c r="B17659" s="7">
        <v>0</v>
      </c>
      <c r="C17659" s="7"/>
      <c r="D17659" s="7"/>
      <c r="E17659" s="7"/>
      <c r="H17659">
        <v>17657.5</v>
      </c>
      <c r="I17659">
        <v>0</v>
      </c>
    </row>
    <row r="17660" spans="1:9">
      <c r="A17660" s="7">
        <v>17658.5</v>
      </c>
      <c r="B17660" s="7">
        <v>0</v>
      </c>
      <c r="C17660" s="7"/>
      <c r="D17660" s="7"/>
      <c r="E17660" s="7"/>
      <c r="H17660">
        <v>17658.5</v>
      </c>
      <c r="I17660">
        <v>0</v>
      </c>
    </row>
    <row r="17661" spans="1:9">
      <c r="A17661" s="7">
        <v>17659.5</v>
      </c>
      <c r="B17661" s="7">
        <v>0</v>
      </c>
      <c r="C17661" s="7"/>
      <c r="D17661" s="7"/>
      <c r="E17661" s="7"/>
      <c r="H17661">
        <v>17659.5</v>
      </c>
      <c r="I17661">
        <v>0</v>
      </c>
    </row>
    <row r="17662" spans="1:9">
      <c r="A17662" s="7">
        <v>17660.5</v>
      </c>
      <c r="B17662" s="7">
        <v>0</v>
      </c>
      <c r="C17662" s="7"/>
      <c r="D17662" s="7"/>
      <c r="E17662" s="7"/>
      <c r="H17662">
        <v>17660.5</v>
      </c>
      <c r="I17662">
        <v>0</v>
      </c>
    </row>
    <row r="17663" spans="1:9">
      <c r="A17663" s="7">
        <v>17661.5</v>
      </c>
      <c r="B17663" s="7">
        <v>0</v>
      </c>
      <c r="C17663" s="7"/>
      <c r="D17663" s="7"/>
      <c r="E17663" s="7"/>
      <c r="H17663">
        <v>17661.5</v>
      </c>
      <c r="I17663">
        <v>0</v>
      </c>
    </row>
    <row r="17664" spans="1:9">
      <c r="A17664" s="7">
        <v>17662.5</v>
      </c>
      <c r="B17664" s="7">
        <v>0</v>
      </c>
      <c r="C17664" s="7"/>
      <c r="D17664" s="7"/>
      <c r="E17664" s="7"/>
      <c r="H17664">
        <v>17662.5</v>
      </c>
      <c r="I17664">
        <v>0</v>
      </c>
    </row>
    <row r="17665" spans="1:9">
      <c r="A17665" s="7">
        <v>17663.5</v>
      </c>
      <c r="B17665" s="7">
        <v>0</v>
      </c>
      <c r="C17665" s="7"/>
      <c r="D17665" s="7"/>
      <c r="E17665" s="7"/>
      <c r="H17665">
        <v>17663.5</v>
      </c>
      <c r="I17665">
        <v>0</v>
      </c>
    </row>
    <row r="17666" spans="1:9">
      <c r="A17666" s="7">
        <v>17664.5</v>
      </c>
      <c r="B17666" s="7">
        <v>0</v>
      </c>
      <c r="C17666" s="7"/>
      <c r="D17666" s="7"/>
      <c r="E17666" s="7"/>
      <c r="H17666">
        <v>17664.5</v>
      </c>
      <c r="I17666">
        <v>0</v>
      </c>
    </row>
    <row r="17667" spans="1:9">
      <c r="A17667" s="7">
        <v>17665.5</v>
      </c>
      <c r="B17667" s="7">
        <v>0</v>
      </c>
      <c r="C17667" s="7"/>
      <c r="D17667" s="7"/>
      <c r="E17667" s="7"/>
      <c r="H17667">
        <v>17665.5</v>
      </c>
      <c r="I17667">
        <v>0</v>
      </c>
    </row>
    <row r="17668" spans="1:9">
      <c r="A17668" s="7">
        <v>17666.5</v>
      </c>
      <c r="B17668" s="7">
        <v>0</v>
      </c>
      <c r="C17668" s="7"/>
      <c r="D17668" s="7"/>
      <c r="E17668" s="7"/>
      <c r="H17668">
        <v>17666.5</v>
      </c>
      <c r="I17668">
        <v>0</v>
      </c>
    </row>
    <row r="17669" spans="1:9">
      <c r="A17669" s="7">
        <v>17667.5</v>
      </c>
      <c r="B17669" s="7">
        <v>0</v>
      </c>
      <c r="C17669" s="7"/>
      <c r="D17669" s="7"/>
      <c r="E17669" s="7"/>
      <c r="H17669">
        <v>17667.5</v>
      </c>
      <c r="I17669">
        <v>0</v>
      </c>
    </row>
    <row r="17670" spans="1:9">
      <c r="A17670" s="7">
        <v>17668.5</v>
      </c>
      <c r="B17670" s="7">
        <v>0</v>
      </c>
      <c r="C17670" s="7"/>
      <c r="D17670" s="7"/>
      <c r="E17670" s="7"/>
      <c r="H17670">
        <v>17668.5</v>
      </c>
      <c r="I17670">
        <v>0</v>
      </c>
    </row>
    <row r="17671" spans="1:9">
      <c r="A17671" s="7">
        <v>17669.5</v>
      </c>
      <c r="B17671" s="7">
        <v>0</v>
      </c>
      <c r="C17671" s="7"/>
      <c r="D17671" s="7"/>
      <c r="E17671" s="7"/>
      <c r="H17671">
        <v>17669.5</v>
      </c>
      <c r="I17671">
        <v>0</v>
      </c>
    </row>
    <row r="17672" spans="1:9">
      <c r="A17672" s="7">
        <v>17670.5</v>
      </c>
      <c r="B17672" s="7">
        <v>0</v>
      </c>
      <c r="C17672" s="7"/>
      <c r="D17672" s="7"/>
      <c r="E17672" s="7"/>
      <c r="H17672">
        <v>17670.5</v>
      </c>
      <c r="I17672">
        <v>0</v>
      </c>
    </row>
    <row r="17673" spans="1:9">
      <c r="A17673" s="7">
        <v>17671.5</v>
      </c>
      <c r="B17673" s="7">
        <v>0</v>
      </c>
      <c r="C17673" s="7"/>
      <c r="D17673" s="7"/>
      <c r="E17673" s="7"/>
      <c r="H17673">
        <v>17671.5</v>
      </c>
      <c r="I17673">
        <v>0</v>
      </c>
    </row>
    <row r="17674" spans="1:9">
      <c r="A17674" s="7">
        <v>17672.5</v>
      </c>
      <c r="B17674" s="7">
        <v>0</v>
      </c>
      <c r="C17674" s="7"/>
      <c r="D17674" s="7"/>
      <c r="E17674" s="7"/>
      <c r="H17674">
        <v>17672.5</v>
      </c>
      <c r="I17674">
        <v>0</v>
      </c>
    </row>
    <row r="17675" spans="1:9">
      <c r="A17675" s="7">
        <v>17673.5</v>
      </c>
      <c r="B17675" s="7">
        <v>0</v>
      </c>
      <c r="C17675" s="7"/>
      <c r="D17675" s="7"/>
      <c r="E17675" s="7"/>
      <c r="H17675">
        <v>17673.5</v>
      </c>
      <c r="I17675">
        <v>0</v>
      </c>
    </row>
    <row r="17676" spans="1:9">
      <c r="A17676" s="7">
        <v>17674.5</v>
      </c>
      <c r="B17676" s="7">
        <v>0</v>
      </c>
      <c r="C17676" s="7"/>
      <c r="D17676" s="7"/>
      <c r="E17676" s="7"/>
      <c r="H17676">
        <v>17674.5</v>
      </c>
      <c r="I17676">
        <v>0</v>
      </c>
    </row>
    <row r="17677" spans="1:9">
      <c r="A17677" s="7">
        <v>17675.5</v>
      </c>
      <c r="B17677" s="7">
        <v>0</v>
      </c>
      <c r="C17677" s="7"/>
      <c r="D17677" s="7"/>
      <c r="E17677" s="7"/>
      <c r="H17677">
        <v>17675.5</v>
      </c>
      <c r="I17677">
        <v>0</v>
      </c>
    </row>
    <row r="17678" spans="1:9">
      <c r="A17678" s="7">
        <v>17676.5</v>
      </c>
      <c r="B17678" s="7">
        <v>0</v>
      </c>
      <c r="C17678" s="7"/>
      <c r="D17678" s="7"/>
      <c r="E17678" s="7"/>
      <c r="H17678">
        <v>17676.5</v>
      </c>
      <c r="I17678">
        <v>0</v>
      </c>
    </row>
    <row r="17679" spans="1:9">
      <c r="A17679" s="7">
        <v>17677.5</v>
      </c>
      <c r="B17679" s="7">
        <v>0</v>
      </c>
      <c r="C17679" s="7"/>
      <c r="D17679" s="7"/>
      <c r="E17679" s="7"/>
      <c r="H17679">
        <v>17677.5</v>
      </c>
      <c r="I17679">
        <v>0</v>
      </c>
    </row>
    <row r="17680" spans="1:9">
      <c r="A17680" s="7">
        <v>17678.5</v>
      </c>
      <c r="B17680" s="7">
        <v>0</v>
      </c>
      <c r="C17680" s="7"/>
      <c r="D17680" s="7"/>
      <c r="E17680" s="7"/>
      <c r="H17680">
        <v>17678.5</v>
      </c>
      <c r="I17680">
        <v>0</v>
      </c>
    </row>
    <row r="17681" spans="1:9">
      <c r="A17681" s="7">
        <v>17679.5</v>
      </c>
      <c r="B17681" s="7">
        <v>0</v>
      </c>
      <c r="C17681" s="7"/>
      <c r="D17681" s="7"/>
      <c r="E17681" s="7"/>
      <c r="H17681">
        <v>17679.5</v>
      </c>
      <c r="I17681">
        <v>0</v>
      </c>
    </row>
    <row r="17682" spans="1:9">
      <c r="A17682" s="7">
        <v>17680.5</v>
      </c>
      <c r="B17682" s="7">
        <v>0</v>
      </c>
      <c r="C17682" s="7"/>
      <c r="D17682" s="7"/>
      <c r="E17682" s="7"/>
      <c r="H17682">
        <v>17680.5</v>
      </c>
      <c r="I17682">
        <v>0</v>
      </c>
    </row>
    <row r="17683" spans="1:9">
      <c r="A17683" s="7">
        <v>17681.5</v>
      </c>
      <c r="B17683" s="7">
        <v>0</v>
      </c>
      <c r="C17683" s="7"/>
      <c r="D17683" s="7"/>
      <c r="E17683" s="7"/>
      <c r="H17683">
        <v>17681.5</v>
      </c>
      <c r="I17683">
        <v>0</v>
      </c>
    </row>
    <row r="17684" spans="1:9">
      <c r="A17684" s="7">
        <v>17682.5</v>
      </c>
      <c r="B17684" s="7">
        <v>0</v>
      </c>
      <c r="C17684" s="7"/>
      <c r="D17684" s="7"/>
      <c r="E17684" s="7"/>
      <c r="H17684">
        <v>17682.5</v>
      </c>
      <c r="I17684">
        <v>0</v>
      </c>
    </row>
    <row r="17685" spans="1:9">
      <c r="A17685" s="7">
        <v>17683.5</v>
      </c>
      <c r="B17685" s="7">
        <v>0</v>
      </c>
      <c r="C17685" s="7"/>
      <c r="D17685" s="7"/>
      <c r="E17685" s="7"/>
      <c r="H17685">
        <v>17683.5</v>
      </c>
      <c r="I17685">
        <v>0</v>
      </c>
    </row>
    <row r="17686" spans="1:9">
      <c r="A17686" s="7">
        <v>17684.5</v>
      </c>
      <c r="B17686" s="7">
        <v>0</v>
      </c>
      <c r="C17686" s="7"/>
      <c r="D17686" s="7"/>
      <c r="E17686" s="7"/>
      <c r="H17686">
        <v>17684.5</v>
      </c>
      <c r="I17686">
        <v>0</v>
      </c>
    </row>
    <row r="17687" spans="1:9">
      <c r="A17687" s="7">
        <v>17685.5</v>
      </c>
      <c r="B17687" s="7">
        <v>0</v>
      </c>
      <c r="C17687" s="7"/>
      <c r="D17687" s="7"/>
      <c r="E17687" s="7"/>
      <c r="H17687">
        <v>17685.5</v>
      </c>
      <c r="I17687">
        <v>0</v>
      </c>
    </row>
    <row r="17688" spans="1:9">
      <c r="A17688" s="7">
        <v>17686.5</v>
      </c>
      <c r="B17688" s="7">
        <v>0</v>
      </c>
      <c r="C17688" s="7"/>
      <c r="D17688" s="7"/>
      <c r="E17688" s="7"/>
      <c r="H17688">
        <v>17686.5</v>
      </c>
      <c r="I17688">
        <v>0</v>
      </c>
    </row>
    <row r="17689" spans="1:9">
      <c r="A17689" s="7">
        <v>17687.5</v>
      </c>
      <c r="B17689" s="7">
        <v>0</v>
      </c>
      <c r="C17689" s="7"/>
      <c r="D17689" s="7"/>
      <c r="E17689" s="7"/>
      <c r="H17689">
        <v>17687.5</v>
      </c>
      <c r="I17689">
        <v>0</v>
      </c>
    </row>
    <row r="17690" spans="1:9">
      <c r="A17690" s="7">
        <v>17688.5</v>
      </c>
      <c r="B17690" s="7">
        <v>0</v>
      </c>
      <c r="C17690" s="7"/>
      <c r="D17690" s="7"/>
      <c r="E17690" s="7"/>
      <c r="H17690">
        <v>17688.5</v>
      </c>
      <c r="I17690">
        <v>0</v>
      </c>
    </row>
    <row r="17691" spans="1:9">
      <c r="A17691" s="7">
        <v>17689.5</v>
      </c>
      <c r="B17691" s="7">
        <v>0</v>
      </c>
      <c r="C17691" s="7"/>
      <c r="D17691" s="7"/>
      <c r="E17691" s="7"/>
      <c r="H17691">
        <v>17689.5</v>
      </c>
      <c r="I17691">
        <v>0</v>
      </c>
    </row>
    <row r="17692" spans="1:9">
      <c r="A17692" s="7">
        <v>17690.5</v>
      </c>
      <c r="B17692" s="7">
        <v>0</v>
      </c>
      <c r="C17692" s="7"/>
      <c r="D17692" s="7"/>
      <c r="E17692" s="7"/>
      <c r="H17692">
        <v>17690.5</v>
      </c>
      <c r="I17692">
        <v>0</v>
      </c>
    </row>
    <row r="17693" spans="1:9">
      <c r="A17693" s="7">
        <v>17691.5</v>
      </c>
      <c r="B17693" s="7">
        <v>0</v>
      </c>
      <c r="C17693" s="7"/>
      <c r="D17693" s="7"/>
      <c r="E17693" s="7"/>
      <c r="H17693">
        <v>17691.5</v>
      </c>
      <c r="I17693">
        <v>0</v>
      </c>
    </row>
    <row r="17694" spans="1:9">
      <c r="A17694" s="7">
        <v>17692.5</v>
      </c>
      <c r="B17694" s="7">
        <v>0</v>
      </c>
      <c r="C17694" s="7"/>
      <c r="D17694" s="7"/>
      <c r="E17694" s="7"/>
      <c r="H17694">
        <v>17692.5</v>
      </c>
      <c r="I17694">
        <v>0</v>
      </c>
    </row>
    <row r="17695" spans="1:9">
      <c r="A17695" s="7">
        <v>17693.5</v>
      </c>
      <c r="B17695" s="7">
        <v>0</v>
      </c>
      <c r="C17695" s="7"/>
      <c r="D17695" s="7"/>
      <c r="E17695" s="7"/>
      <c r="H17695">
        <v>17693.5</v>
      </c>
      <c r="I17695">
        <v>0</v>
      </c>
    </row>
    <row r="17696" spans="1:9">
      <c r="A17696" s="7">
        <v>17694.5</v>
      </c>
      <c r="B17696" s="7">
        <v>0</v>
      </c>
      <c r="C17696" s="7"/>
      <c r="D17696" s="7"/>
      <c r="E17696" s="7"/>
      <c r="H17696">
        <v>17694.5</v>
      </c>
      <c r="I17696">
        <v>0</v>
      </c>
    </row>
    <row r="17697" spans="1:9">
      <c r="A17697" s="7">
        <v>17695.5</v>
      </c>
      <c r="B17697" s="7">
        <v>0</v>
      </c>
      <c r="C17697" s="7"/>
      <c r="D17697" s="7"/>
      <c r="E17697" s="7"/>
      <c r="H17697">
        <v>17695.5</v>
      </c>
      <c r="I17697">
        <v>0</v>
      </c>
    </row>
    <row r="17698" spans="1:9">
      <c r="A17698" s="7">
        <v>17696.5</v>
      </c>
      <c r="B17698" s="7">
        <v>0</v>
      </c>
      <c r="C17698" s="7"/>
      <c r="D17698" s="7"/>
      <c r="E17698" s="7"/>
      <c r="H17698">
        <v>17696.5</v>
      </c>
      <c r="I17698">
        <v>0</v>
      </c>
    </row>
    <row r="17699" spans="1:9">
      <c r="A17699" s="7">
        <v>17697.5</v>
      </c>
      <c r="B17699" s="7">
        <v>0</v>
      </c>
      <c r="C17699" s="7"/>
      <c r="D17699" s="7"/>
      <c r="E17699" s="7"/>
      <c r="H17699">
        <v>17697.5</v>
      </c>
      <c r="I17699">
        <v>0</v>
      </c>
    </row>
    <row r="17700" spans="1:9">
      <c r="A17700" s="7">
        <v>17698.5</v>
      </c>
      <c r="B17700" s="7">
        <v>0</v>
      </c>
      <c r="C17700" s="7"/>
      <c r="D17700" s="7"/>
      <c r="E17700" s="7"/>
      <c r="H17700">
        <v>17698.5</v>
      </c>
      <c r="I17700">
        <v>0</v>
      </c>
    </row>
    <row r="17701" spans="1:9">
      <c r="A17701" s="7">
        <v>17699.5</v>
      </c>
      <c r="B17701" s="7">
        <v>0</v>
      </c>
      <c r="C17701" s="7"/>
      <c r="D17701" s="7"/>
      <c r="E17701" s="7"/>
      <c r="H17701">
        <v>17699.5</v>
      </c>
      <c r="I17701">
        <v>0</v>
      </c>
    </row>
    <row r="17702" spans="1:9">
      <c r="A17702" s="7">
        <v>17700.5</v>
      </c>
      <c r="B17702" s="7">
        <v>0</v>
      </c>
      <c r="C17702" s="7"/>
      <c r="D17702" s="7"/>
      <c r="E17702" s="7"/>
      <c r="H17702">
        <v>17700.5</v>
      </c>
      <c r="I17702">
        <v>0</v>
      </c>
    </row>
    <row r="17703" spans="1:9">
      <c r="A17703" s="7">
        <v>17701.5</v>
      </c>
      <c r="B17703" s="7">
        <v>0</v>
      </c>
      <c r="C17703" s="7"/>
      <c r="D17703" s="7"/>
      <c r="E17703" s="7"/>
      <c r="H17703">
        <v>17701.5</v>
      </c>
      <c r="I17703">
        <v>0</v>
      </c>
    </row>
    <row r="17704" spans="1:9">
      <c r="A17704" s="7">
        <v>17702.5</v>
      </c>
      <c r="B17704" s="7">
        <v>0</v>
      </c>
      <c r="C17704" s="7"/>
      <c r="D17704" s="7"/>
      <c r="E17704" s="7"/>
      <c r="H17704">
        <v>17702.5</v>
      </c>
      <c r="I17704">
        <v>0</v>
      </c>
    </row>
    <row r="17705" spans="1:9">
      <c r="A17705" s="7">
        <v>17703.5</v>
      </c>
      <c r="B17705" s="7">
        <v>0</v>
      </c>
      <c r="C17705" s="7"/>
      <c r="D17705" s="7"/>
      <c r="E17705" s="7"/>
      <c r="H17705">
        <v>17703.5</v>
      </c>
      <c r="I17705">
        <v>0</v>
      </c>
    </row>
    <row r="17706" spans="1:9">
      <c r="A17706" s="7">
        <v>17704.5</v>
      </c>
      <c r="B17706" s="7">
        <v>0</v>
      </c>
      <c r="C17706" s="7"/>
      <c r="D17706" s="7"/>
      <c r="E17706" s="7"/>
      <c r="H17706">
        <v>17704.5</v>
      </c>
      <c r="I17706">
        <v>0</v>
      </c>
    </row>
    <row r="17707" spans="1:9">
      <c r="A17707" s="7">
        <v>17705.5</v>
      </c>
      <c r="B17707" s="7">
        <v>0</v>
      </c>
      <c r="C17707" s="7"/>
      <c r="D17707" s="7"/>
      <c r="E17707" s="7"/>
      <c r="H17707">
        <v>17705.5</v>
      </c>
      <c r="I17707">
        <v>0</v>
      </c>
    </row>
    <row r="17708" spans="1:9">
      <c r="A17708" s="7">
        <v>17706.5</v>
      </c>
      <c r="B17708" s="7">
        <v>0</v>
      </c>
      <c r="C17708" s="7"/>
      <c r="D17708" s="7"/>
      <c r="E17708" s="7"/>
      <c r="H17708">
        <v>17706.5</v>
      </c>
      <c r="I17708">
        <v>0</v>
      </c>
    </row>
    <row r="17709" spans="1:9">
      <c r="A17709" s="7">
        <v>17707.5</v>
      </c>
      <c r="B17709" s="7">
        <v>0</v>
      </c>
      <c r="C17709" s="7"/>
      <c r="D17709" s="7"/>
      <c r="E17709" s="7"/>
      <c r="H17709">
        <v>17707.5</v>
      </c>
      <c r="I17709">
        <v>0</v>
      </c>
    </row>
    <row r="17710" spans="1:9">
      <c r="A17710" s="7">
        <v>17708.5</v>
      </c>
      <c r="B17710" s="7">
        <v>0</v>
      </c>
      <c r="C17710" s="7"/>
      <c r="D17710" s="7"/>
      <c r="E17710" s="7"/>
      <c r="H17710">
        <v>17708.5</v>
      </c>
      <c r="I17710">
        <v>0</v>
      </c>
    </row>
    <row r="17711" spans="1:9">
      <c r="A17711" s="7">
        <v>17709.5</v>
      </c>
      <c r="B17711" s="7">
        <v>0</v>
      </c>
      <c r="C17711" s="7"/>
      <c r="D17711" s="7"/>
      <c r="E17711" s="7"/>
      <c r="H17711">
        <v>17709.5</v>
      </c>
      <c r="I17711">
        <v>0</v>
      </c>
    </row>
    <row r="17712" spans="1:9">
      <c r="A17712" s="7">
        <v>17710.5</v>
      </c>
      <c r="B17712" s="7">
        <v>0</v>
      </c>
      <c r="C17712" s="7"/>
      <c r="D17712" s="7"/>
      <c r="E17712" s="7"/>
      <c r="H17712">
        <v>17710.5</v>
      </c>
      <c r="I17712">
        <v>0</v>
      </c>
    </row>
    <row r="17713" spans="1:9">
      <c r="A17713" s="7">
        <v>17711.5</v>
      </c>
      <c r="B17713" s="7">
        <v>0</v>
      </c>
      <c r="C17713" s="7"/>
      <c r="D17713" s="7"/>
      <c r="E17713" s="7"/>
      <c r="H17713">
        <v>17711.5</v>
      </c>
      <c r="I17713">
        <v>0</v>
      </c>
    </row>
    <row r="17714" spans="1:9">
      <c r="A17714" s="7">
        <v>17712.5</v>
      </c>
      <c r="B17714" s="7">
        <v>0</v>
      </c>
      <c r="C17714" s="7"/>
      <c r="D17714" s="7"/>
      <c r="E17714" s="7"/>
      <c r="H17714">
        <v>17712.5</v>
      </c>
      <c r="I17714">
        <v>0</v>
      </c>
    </row>
    <row r="17715" spans="1:9">
      <c r="A17715" s="7">
        <v>17713.5</v>
      </c>
      <c r="B17715" s="7">
        <v>0</v>
      </c>
      <c r="C17715" s="7"/>
      <c r="D17715" s="7"/>
      <c r="E17715" s="7"/>
      <c r="H17715">
        <v>17713.5</v>
      </c>
      <c r="I17715">
        <v>0</v>
      </c>
    </row>
    <row r="17716" spans="1:9">
      <c r="A17716" s="7">
        <v>17714.5</v>
      </c>
      <c r="B17716" s="7">
        <v>0</v>
      </c>
      <c r="C17716" s="7"/>
      <c r="D17716" s="7"/>
      <c r="E17716" s="7"/>
      <c r="H17716">
        <v>17714.5</v>
      </c>
      <c r="I17716">
        <v>0</v>
      </c>
    </row>
    <row r="17717" spans="1:9">
      <c r="A17717" s="7">
        <v>17715.5</v>
      </c>
      <c r="B17717" s="7">
        <v>0</v>
      </c>
      <c r="C17717" s="7"/>
      <c r="D17717" s="7"/>
      <c r="E17717" s="7"/>
      <c r="H17717">
        <v>17715.5</v>
      </c>
      <c r="I17717">
        <v>0</v>
      </c>
    </row>
    <row r="17718" spans="1:9">
      <c r="A17718" s="7">
        <v>17716.5</v>
      </c>
      <c r="B17718" s="7">
        <v>0</v>
      </c>
      <c r="C17718" s="7"/>
      <c r="D17718" s="7"/>
      <c r="E17718" s="7"/>
      <c r="H17718">
        <v>17716.5</v>
      </c>
      <c r="I17718">
        <v>0</v>
      </c>
    </row>
    <row r="17719" spans="1:9">
      <c r="A17719" s="7">
        <v>17717.5</v>
      </c>
      <c r="B17719" s="7">
        <v>0</v>
      </c>
      <c r="C17719" s="7"/>
      <c r="D17719" s="7"/>
      <c r="E17719" s="7"/>
      <c r="H17719">
        <v>17717.5</v>
      </c>
      <c r="I17719">
        <v>0</v>
      </c>
    </row>
    <row r="17720" spans="1:9">
      <c r="A17720" s="7">
        <v>17718.5</v>
      </c>
      <c r="B17720" s="7">
        <v>0</v>
      </c>
      <c r="C17720" s="7"/>
      <c r="D17720" s="7"/>
      <c r="E17720" s="7"/>
      <c r="H17720">
        <v>17718.5</v>
      </c>
      <c r="I17720">
        <v>0</v>
      </c>
    </row>
    <row r="17721" spans="1:9">
      <c r="A17721" s="7">
        <v>17719.5</v>
      </c>
      <c r="B17721" s="7">
        <v>0</v>
      </c>
      <c r="C17721" s="7"/>
      <c r="D17721" s="7"/>
      <c r="E17721" s="7"/>
      <c r="H17721">
        <v>17719.5</v>
      </c>
      <c r="I17721">
        <v>0</v>
      </c>
    </row>
    <row r="17722" spans="1:9">
      <c r="A17722" s="7">
        <v>17720.5</v>
      </c>
      <c r="B17722" s="7">
        <v>0</v>
      </c>
      <c r="C17722" s="7"/>
      <c r="D17722" s="7"/>
      <c r="E17722" s="7"/>
      <c r="H17722">
        <v>17720.5</v>
      </c>
      <c r="I17722">
        <v>0</v>
      </c>
    </row>
    <row r="17723" spans="1:9">
      <c r="A17723" s="7">
        <v>17721.5</v>
      </c>
      <c r="B17723" s="7">
        <v>0</v>
      </c>
      <c r="C17723" s="7"/>
      <c r="D17723" s="7"/>
      <c r="E17723" s="7"/>
      <c r="H17723">
        <v>17721.5</v>
      </c>
      <c r="I17723">
        <v>0</v>
      </c>
    </row>
    <row r="17724" spans="1:9">
      <c r="A17724" s="7">
        <v>17722.5</v>
      </c>
      <c r="B17724" s="7">
        <v>0</v>
      </c>
      <c r="C17724" s="7"/>
      <c r="D17724" s="7"/>
      <c r="E17724" s="7"/>
      <c r="H17724">
        <v>17722.5</v>
      </c>
      <c r="I17724">
        <v>0</v>
      </c>
    </row>
    <row r="17725" spans="1:9">
      <c r="A17725" s="7">
        <v>17723.5</v>
      </c>
      <c r="B17725" s="7">
        <v>0</v>
      </c>
      <c r="C17725" s="7"/>
      <c r="D17725" s="7"/>
      <c r="E17725" s="7"/>
      <c r="H17725">
        <v>17723.5</v>
      </c>
      <c r="I17725">
        <v>0</v>
      </c>
    </row>
    <row r="17726" spans="1:9">
      <c r="A17726" s="7">
        <v>17724.5</v>
      </c>
      <c r="B17726" s="7">
        <v>0</v>
      </c>
      <c r="C17726" s="7"/>
      <c r="D17726" s="7"/>
      <c r="E17726" s="7"/>
      <c r="H17726">
        <v>17724.5</v>
      </c>
      <c r="I17726">
        <v>0</v>
      </c>
    </row>
    <row r="17727" spans="1:9">
      <c r="A17727" s="7">
        <v>17725.5</v>
      </c>
      <c r="B17727" s="7">
        <v>0</v>
      </c>
      <c r="C17727" s="7"/>
      <c r="D17727" s="7"/>
      <c r="E17727" s="7"/>
      <c r="H17727">
        <v>17725.5</v>
      </c>
      <c r="I17727">
        <v>0</v>
      </c>
    </row>
    <row r="17728" spans="1:9">
      <c r="A17728" s="7">
        <v>17726.5</v>
      </c>
      <c r="B17728" s="7">
        <v>0</v>
      </c>
      <c r="C17728" s="7"/>
      <c r="D17728" s="7"/>
      <c r="E17728" s="7"/>
      <c r="H17728">
        <v>17726.5</v>
      </c>
      <c r="I17728">
        <v>0</v>
      </c>
    </row>
    <row r="17729" spans="1:9">
      <c r="A17729" s="7">
        <v>17727.5</v>
      </c>
      <c r="B17729" s="7">
        <v>0</v>
      </c>
      <c r="C17729" s="7"/>
      <c r="D17729" s="7"/>
      <c r="E17729" s="7"/>
      <c r="H17729">
        <v>17727.5</v>
      </c>
      <c r="I17729">
        <v>0</v>
      </c>
    </row>
    <row r="17730" spans="1:9">
      <c r="A17730" s="7">
        <v>17728.5</v>
      </c>
      <c r="B17730" s="7">
        <v>0</v>
      </c>
      <c r="C17730" s="7"/>
      <c r="D17730" s="7"/>
      <c r="E17730" s="7"/>
      <c r="H17730">
        <v>17728.5</v>
      </c>
      <c r="I17730">
        <v>0</v>
      </c>
    </row>
    <row r="17731" spans="1:9">
      <c r="A17731" s="7">
        <v>17729.5</v>
      </c>
      <c r="B17731" s="7">
        <v>0</v>
      </c>
      <c r="C17731" s="7"/>
      <c r="D17731" s="7"/>
      <c r="E17731" s="7"/>
      <c r="H17731">
        <v>17729.5</v>
      </c>
      <c r="I17731">
        <v>0</v>
      </c>
    </row>
    <row r="17732" spans="1:9">
      <c r="A17732" s="7">
        <v>17730.5</v>
      </c>
      <c r="B17732" s="7">
        <v>0</v>
      </c>
      <c r="C17732" s="7"/>
      <c r="D17732" s="7"/>
      <c r="E17732" s="7"/>
      <c r="H17732">
        <v>17730.5</v>
      </c>
      <c r="I17732">
        <v>0</v>
      </c>
    </row>
    <row r="17733" spans="1:9">
      <c r="A17733" s="7">
        <v>17731.5</v>
      </c>
      <c r="B17733" s="7">
        <v>0</v>
      </c>
      <c r="C17733" s="7"/>
      <c r="D17733" s="7"/>
      <c r="E17733" s="7"/>
      <c r="H17733">
        <v>17731.5</v>
      </c>
      <c r="I17733">
        <v>0</v>
      </c>
    </row>
    <row r="17734" spans="1:9">
      <c r="A17734" s="7">
        <v>17732.5</v>
      </c>
      <c r="B17734" s="7">
        <v>0</v>
      </c>
      <c r="C17734" s="7"/>
      <c r="D17734" s="7"/>
      <c r="E17734" s="7"/>
      <c r="H17734">
        <v>17732.5</v>
      </c>
      <c r="I17734">
        <v>0</v>
      </c>
    </row>
    <row r="17735" spans="1:9">
      <c r="A17735" s="7">
        <v>17733.5</v>
      </c>
      <c r="B17735" s="7">
        <v>0</v>
      </c>
      <c r="C17735" s="7"/>
      <c r="D17735" s="7"/>
      <c r="E17735" s="7"/>
      <c r="H17735">
        <v>17733.5</v>
      </c>
      <c r="I17735">
        <v>0</v>
      </c>
    </row>
    <row r="17736" spans="1:9">
      <c r="A17736" s="7">
        <v>17734.5</v>
      </c>
      <c r="B17736" s="7">
        <v>0</v>
      </c>
      <c r="C17736" s="7"/>
      <c r="D17736" s="7"/>
      <c r="E17736" s="7"/>
      <c r="H17736">
        <v>17734.5</v>
      </c>
      <c r="I17736">
        <v>0</v>
      </c>
    </row>
    <row r="17737" spans="1:9">
      <c r="A17737" s="7">
        <v>17735.5</v>
      </c>
      <c r="B17737" s="7">
        <v>0</v>
      </c>
      <c r="C17737" s="7"/>
      <c r="D17737" s="7"/>
      <c r="E17737" s="7"/>
      <c r="H17737">
        <v>17735.5</v>
      </c>
      <c r="I17737">
        <v>0</v>
      </c>
    </row>
    <row r="17738" spans="1:9">
      <c r="A17738" s="7">
        <v>17736.5</v>
      </c>
      <c r="B17738" s="7">
        <v>0</v>
      </c>
      <c r="C17738" s="7"/>
      <c r="D17738" s="7"/>
      <c r="E17738" s="7"/>
      <c r="H17738">
        <v>17736.5</v>
      </c>
      <c r="I17738">
        <v>0</v>
      </c>
    </row>
    <row r="17739" spans="1:9">
      <c r="A17739" s="7">
        <v>17737.5</v>
      </c>
      <c r="B17739" s="7">
        <v>0</v>
      </c>
      <c r="C17739" s="7"/>
      <c r="D17739" s="7"/>
      <c r="E17739" s="7"/>
      <c r="H17739">
        <v>17737.5</v>
      </c>
      <c r="I17739">
        <v>0</v>
      </c>
    </row>
    <row r="17740" spans="1:9">
      <c r="A17740" s="7">
        <v>17738.5</v>
      </c>
      <c r="B17740" s="7">
        <v>0</v>
      </c>
      <c r="C17740" s="7"/>
      <c r="D17740" s="7"/>
      <c r="E17740" s="7"/>
      <c r="H17740">
        <v>17738.5</v>
      </c>
      <c r="I17740">
        <v>0</v>
      </c>
    </row>
    <row r="17741" spans="1:9">
      <c r="A17741" s="7">
        <v>17739.5</v>
      </c>
      <c r="B17741" s="7">
        <v>0</v>
      </c>
      <c r="C17741" s="7"/>
      <c r="D17741" s="7"/>
      <c r="E17741" s="7"/>
      <c r="H17741">
        <v>17739.5</v>
      </c>
      <c r="I17741">
        <v>0</v>
      </c>
    </row>
    <row r="17742" spans="1:9">
      <c r="A17742" s="7">
        <v>17740.5</v>
      </c>
      <c r="B17742" s="7">
        <v>0</v>
      </c>
      <c r="C17742" s="7"/>
      <c r="D17742" s="7"/>
      <c r="E17742" s="7"/>
      <c r="H17742">
        <v>17740.5</v>
      </c>
      <c r="I17742">
        <v>0</v>
      </c>
    </row>
    <row r="17743" spans="1:9">
      <c r="A17743" s="7">
        <v>17741.5</v>
      </c>
      <c r="B17743" s="7">
        <v>0</v>
      </c>
      <c r="C17743" s="7"/>
      <c r="D17743" s="7"/>
      <c r="E17743" s="7"/>
      <c r="H17743">
        <v>17741.5</v>
      </c>
      <c r="I17743">
        <v>0</v>
      </c>
    </row>
    <row r="17744" spans="1:9">
      <c r="A17744" s="7">
        <v>17742.5</v>
      </c>
      <c r="B17744" s="7">
        <v>0</v>
      </c>
      <c r="C17744" s="7"/>
      <c r="D17744" s="7"/>
      <c r="E17744" s="7"/>
      <c r="H17744">
        <v>17742.5</v>
      </c>
      <c r="I17744">
        <v>0</v>
      </c>
    </row>
    <row r="17745" spans="1:9">
      <c r="A17745" s="7">
        <v>17743.5</v>
      </c>
      <c r="B17745" s="7">
        <v>0</v>
      </c>
      <c r="C17745" s="7"/>
      <c r="D17745" s="7"/>
      <c r="E17745" s="7"/>
      <c r="H17745">
        <v>17743.5</v>
      </c>
      <c r="I17745">
        <v>0</v>
      </c>
    </row>
    <row r="17746" spans="1:9">
      <c r="A17746" s="7">
        <v>17744.5</v>
      </c>
      <c r="B17746" s="7">
        <v>0</v>
      </c>
      <c r="C17746" s="7"/>
      <c r="D17746" s="7"/>
      <c r="E17746" s="7"/>
      <c r="H17746">
        <v>17744.5</v>
      </c>
      <c r="I17746">
        <v>0</v>
      </c>
    </row>
    <row r="17747" spans="1:9">
      <c r="A17747" s="7">
        <v>17745.5</v>
      </c>
      <c r="B17747" s="7">
        <v>0</v>
      </c>
      <c r="C17747" s="7"/>
      <c r="D17747" s="7"/>
      <c r="E17747" s="7"/>
      <c r="H17747">
        <v>17745.5</v>
      </c>
      <c r="I17747">
        <v>0</v>
      </c>
    </row>
    <row r="17748" spans="1:9">
      <c r="A17748" s="7">
        <v>17746.5</v>
      </c>
      <c r="B17748" s="7">
        <v>0</v>
      </c>
      <c r="C17748" s="7"/>
      <c r="D17748" s="7"/>
      <c r="E17748" s="7"/>
      <c r="H17748">
        <v>17746.5</v>
      </c>
      <c r="I17748">
        <v>0</v>
      </c>
    </row>
    <row r="17749" spans="1:9">
      <c r="A17749" s="7">
        <v>17747.5</v>
      </c>
      <c r="B17749" s="7">
        <v>0</v>
      </c>
      <c r="C17749" s="7"/>
      <c r="D17749" s="7"/>
      <c r="E17749" s="7"/>
      <c r="H17749">
        <v>17747.5</v>
      </c>
      <c r="I17749">
        <v>0</v>
      </c>
    </row>
    <row r="17750" spans="1:9">
      <c r="A17750" s="7">
        <v>17748.5</v>
      </c>
      <c r="B17750" s="7">
        <v>0</v>
      </c>
      <c r="C17750" s="7"/>
      <c r="D17750" s="7"/>
      <c r="E17750" s="7"/>
      <c r="H17750">
        <v>17748.5</v>
      </c>
      <c r="I17750">
        <v>0</v>
      </c>
    </row>
    <row r="17751" spans="1:9">
      <c r="A17751" s="7">
        <v>17749.5</v>
      </c>
      <c r="B17751" s="7">
        <v>0</v>
      </c>
      <c r="C17751" s="7"/>
      <c r="D17751" s="7"/>
      <c r="E17751" s="7"/>
      <c r="H17751">
        <v>17749.5</v>
      </c>
      <c r="I17751">
        <v>0</v>
      </c>
    </row>
    <row r="17752" spans="1:9">
      <c r="A17752" s="7">
        <v>17750.5</v>
      </c>
      <c r="B17752" s="7">
        <v>0</v>
      </c>
      <c r="C17752" s="7"/>
      <c r="D17752" s="7"/>
      <c r="E17752" s="7"/>
      <c r="H17752">
        <v>17750.5</v>
      </c>
      <c r="I17752">
        <v>0</v>
      </c>
    </row>
    <row r="17753" spans="1:9">
      <c r="A17753" s="7">
        <v>17751.5</v>
      </c>
      <c r="B17753" s="7">
        <v>0</v>
      </c>
      <c r="C17753" s="7"/>
      <c r="D17753" s="7"/>
      <c r="E17753" s="7"/>
      <c r="H17753">
        <v>17751.5</v>
      </c>
      <c r="I17753">
        <v>0</v>
      </c>
    </row>
    <row r="17754" spans="1:9">
      <c r="A17754" s="7">
        <v>17752.5</v>
      </c>
      <c r="B17754" s="7">
        <v>0</v>
      </c>
      <c r="C17754" s="7"/>
      <c r="D17754" s="7"/>
      <c r="E17754" s="7"/>
      <c r="H17754">
        <v>17752.5</v>
      </c>
      <c r="I17754">
        <v>0</v>
      </c>
    </row>
    <row r="17755" spans="1:9">
      <c r="A17755" s="7">
        <v>17753.5</v>
      </c>
      <c r="B17755" s="7">
        <v>0</v>
      </c>
      <c r="C17755" s="7"/>
      <c r="D17755" s="7"/>
      <c r="E17755" s="7"/>
      <c r="H17755">
        <v>17753.5</v>
      </c>
      <c r="I17755">
        <v>0</v>
      </c>
    </row>
    <row r="17756" spans="1:9">
      <c r="A17756" s="7">
        <v>17754.5</v>
      </c>
      <c r="B17756" s="7">
        <v>0</v>
      </c>
      <c r="C17756" s="7"/>
      <c r="D17756" s="7"/>
      <c r="E17756" s="7"/>
      <c r="H17756">
        <v>17754.5</v>
      </c>
      <c r="I17756">
        <v>0</v>
      </c>
    </row>
    <row r="17757" spans="1:9">
      <c r="A17757" s="7">
        <v>17755.5</v>
      </c>
      <c r="B17757" s="7">
        <v>0</v>
      </c>
      <c r="C17757" s="7"/>
      <c r="D17757" s="7"/>
      <c r="E17757" s="7"/>
      <c r="H17757">
        <v>17755.5</v>
      </c>
      <c r="I17757">
        <v>0</v>
      </c>
    </row>
    <row r="17758" spans="1:9">
      <c r="A17758" s="7">
        <v>17756.5</v>
      </c>
      <c r="B17758" s="7">
        <v>0</v>
      </c>
      <c r="C17758" s="7"/>
      <c r="D17758" s="7"/>
      <c r="E17758" s="7"/>
      <c r="H17758">
        <v>17756.5</v>
      </c>
      <c r="I17758">
        <v>0</v>
      </c>
    </row>
    <row r="17759" spans="1:9">
      <c r="A17759" s="7">
        <v>17757.5</v>
      </c>
      <c r="B17759" s="7">
        <v>0</v>
      </c>
      <c r="C17759" s="7"/>
      <c r="D17759" s="7"/>
      <c r="E17759" s="7"/>
      <c r="H17759">
        <v>17757.5</v>
      </c>
      <c r="I17759">
        <v>0</v>
      </c>
    </row>
    <row r="17760" spans="1:9">
      <c r="A17760" s="7">
        <v>17758.5</v>
      </c>
      <c r="B17760" s="7">
        <v>0</v>
      </c>
      <c r="C17760" s="7"/>
      <c r="D17760" s="7"/>
      <c r="E17760" s="7"/>
      <c r="H17760">
        <v>17758.5</v>
      </c>
      <c r="I17760">
        <v>0</v>
      </c>
    </row>
    <row r="17761" spans="1:9">
      <c r="A17761" s="7">
        <v>17759.5</v>
      </c>
      <c r="B17761" s="7">
        <v>0</v>
      </c>
      <c r="C17761" s="7"/>
      <c r="D17761" s="7"/>
      <c r="E17761" s="7"/>
      <c r="H17761">
        <v>17759.5</v>
      </c>
      <c r="I17761">
        <v>0</v>
      </c>
    </row>
    <row r="17762" spans="1:9">
      <c r="A17762" s="7">
        <v>17760.5</v>
      </c>
      <c r="B17762" s="7">
        <v>0</v>
      </c>
      <c r="C17762" s="7"/>
      <c r="D17762" s="7"/>
      <c r="E17762" s="7"/>
      <c r="H17762">
        <v>17760.5</v>
      </c>
      <c r="I17762">
        <v>0</v>
      </c>
    </row>
    <row r="17763" spans="1:9">
      <c r="A17763" s="7">
        <v>17761.5</v>
      </c>
      <c r="B17763" s="7">
        <v>0</v>
      </c>
      <c r="C17763" s="7"/>
      <c r="D17763" s="7"/>
      <c r="E17763" s="7"/>
      <c r="H17763">
        <v>17761.5</v>
      </c>
      <c r="I17763">
        <v>0</v>
      </c>
    </row>
    <row r="17764" spans="1:9">
      <c r="A17764" s="7">
        <v>17762.5</v>
      </c>
      <c r="B17764" s="7">
        <v>0</v>
      </c>
      <c r="C17764" s="7"/>
      <c r="D17764" s="7"/>
      <c r="E17764" s="7"/>
      <c r="H17764">
        <v>17762.5</v>
      </c>
      <c r="I17764">
        <v>0</v>
      </c>
    </row>
    <row r="17765" spans="1:9">
      <c r="A17765" s="7">
        <v>17763.5</v>
      </c>
      <c r="B17765" s="7">
        <v>0</v>
      </c>
      <c r="C17765" s="7"/>
      <c r="D17765" s="7"/>
      <c r="E17765" s="7"/>
      <c r="H17765">
        <v>17763.5</v>
      </c>
      <c r="I17765">
        <v>0</v>
      </c>
    </row>
    <row r="17766" spans="1:9">
      <c r="A17766" s="7">
        <v>17764.5</v>
      </c>
      <c r="B17766" s="7">
        <v>0</v>
      </c>
      <c r="C17766" s="7"/>
      <c r="D17766" s="7"/>
      <c r="E17766" s="7"/>
      <c r="H17766">
        <v>17764.5</v>
      </c>
      <c r="I17766">
        <v>0</v>
      </c>
    </row>
    <row r="17767" spans="1:9">
      <c r="A17767" s="7">
        <v>17765.5</v>
      </c>
      <c r="B17767" s="7">
        <v>0</v>
      </c>
      <c r="C17767" s="7"/>
      <c r="D17767" s="7"/>
      <c r="E17767" s="7"/>
      <c r="H17767">
        <v>17765.5</v>
      </c>
      <c r="I17767">
        <v>0</v>
      </c>
    </row>
    <row r="17768" spans="1:9">
      <c r="A17768" s="7">
        <v>17766.5</v>
      </c>
      <c r="B17768" s="7">
        <v>0</v>
      </c>
      <c r="C17768" s="7"/>
      <c r="D17768" s="7"/>
      <c r="E17768" s="7"/>
      <c r="H17768">
        <v>17766.5</v>
      </c>
      <c r="I17768">
        <v>0</v>
      </c>
    </row>
    <row r="17769" spans="1:9">
      <c r="A17769" s="7">
        <v>17767.5</v>
      </c>
      <c r="B17769" s="7">
        <v>0</v>
      </c>
      <c r="C17769" s="7"/>
      <c r="D17769" s="7"/>
      <c r="E17769" s="7"/>
      <c r="H17769">
        <v>17767.5</v>
      </c>
      <c r="I17769">
        <v>0</v>
      </c>
    </row>
    <row r="17770" spans="1:9">
      <c r="A17770" s="7">
        <v>17768.5</v>
      </c>
      <c r="B17770" s="7">
        <v>0</v>
      </c>
      <c r="C17770" s="7"/>
      <c r="D17770" s="7"/>
      <c r="E17770" s="7"/>
      <c r="H17770">
        <v>17768.5</v>
      </c>
      <c r="I17770">
        <v>0</v>
      </c>
    </row>
    <row r="17771" spans="1:9">
      <c r="A17771" s="7">
        <v>17769.5</v>
      </c>
      <c r="B17771" s="7">
        <v>0</v>
      </c>
      <c r="C17771" s="7"/>
      <c r="D17771" s="7"/>
      <c r="E17771" s="7"/>
      <c r="H17771">
        <v>17769.5</v>
      </c>
      <c r="I17771">
        <v>0</v>
      </c>
    </row>
    <row r="17772" spans="1:9">
      <c r="A17772" s="7">
        <v>17770.5</v>
      </c>
      <c r="B17772" s="7">
        <v>0</v>
      </c>
      <c r="C17772" s="7"/>
      <c r="D17772" s="7"/>
      <c r="E17772" s="7"/>
      <c r="H17772">
        <v>17770.5</v>
      </c>
      <c r="I17772">
        <v>0</v>
      </c>
    </row>
    <row r="17773" spans="1:9">
      <c r="A17773" s="7">
        <v>17771.5</v>
      </c>
      <c r="B17773" s="7">
        <v>0</v>
      </c>
      <c r="C17773" s="7"/>
      <c r="D17773" s="7"/>
      <c r="E17773" s="7"/>
      <c r="H17773">
        <v>17771.5</v>
      </c>
      <c r="I17773">
        <v>0</v>
      </c>
    </row>
    <row r="17774" spans="1:9">
      <c r="A17774" s="7">
        <v>17772.5</v>
      </c>
      <c r="B17774" s="7">
        <v>0</v>
      </c>
      <c r="C17774" s="7"/>
      <c r="D17774" s="7"/>
      <c r="E17774" s="7"/>
      <c r="H17774">
        <v>17772.5</v>
      </c>
      <c r="I17774">
        <v>0</v>
      </c>
    </row>
    <row r="17775" spans="1:9">
      <c r="A17775" s="7">
        <v>17773.5</v>
      </c>
      <c r="B17775" s="7">
        <v>0</v>
      </c>
      <c r="C17775" s="7"/>
      <c r="D17775" s="7"/>
      <c r="E17775" s="7"/>
      <c r="H17775">
        <v>17773.5</v>
      </c>
      <c r="I17775">
        <v>0</v>
      </c>
    </row>
    <row r="17776" spans="1:9">
      <c r="A17776" s="7">
        <v>17774.5</v>
      </c>
      <c r="B17776" s="7">
        <v>0</v>
      </c>
      <c r="C17776" s="7"/>
      <c r="D17776" s="7"/>
      <c r="E17776" s="7"/>
      <c r="H17776">
        <v>17774.5</v>
      </c>
      <c r="I17776">
        <v>0</v>
      </c>
    </row>
    <row r="17777" spans="1:9">
      <c r="A17777" s="7">
        <v>17775.5</v>
      </c>
      <c r="B17777" s="7">
        <v>0</v>
      </c>
      <c r="C17777" s="7"/>
      <c r="D17777" s="7"/>
      <c r="E17777" s="7"/>
      <c r="H17777">
        <v>17775.5</v>
      </c>
      <c r="I17777">
        <v>0</v>
      </c>
    </row>
    <row r="17778" spans="1:9">
      <c r="A17778" s="7">
        <v>17776.5</v>
      </c>
      <c r="B17778" s="7">
        <v>0</v>
      </c>
      <c r="C17778" s="7"/>
      <c r="D17778" s="7"/>
      <c r="E17778" s="7"/>
      <c r="H17778">
        <v>17776.5</v>
      </c>
      <c r="I17778">
        <v>0</v>
      </c>
    </row>
    <row r="17779" spans="1:9">
      <c r="A17779" s="7">
        <v>17777.5</v>
      </c>
      <c r="B17779" s="7">
        <v>0</v>
      </c>
      <c r="C17779" s="7"/>
      <c r="D17779" s="7"/>
      <c r="E17779" s="7"/>
      <c r="H17779">
        <v>17777.5</v>
      </c>
      <c r="I17779">
        <v>0</v>
      </c>
    </row>
    <row r="17780" spans="1:9">
      <c r="A17780" s="7">
        <v>17778.5</v>
      </c>
      <c r="B17780" s="7">
        <v>0</v>
      </c>
      <c r="C17780" s="7"/>
      <c r="D17780" s="7"/>
      <c r="E17780" s="7"/>
      <c r="H17780">
        <v>17778.5</v>
      </c>
      <c r="I17780">
        <v>0</v>
      </c>
    </row>
    <row r="17781" spans="1:9">
      <c r="A17781" s="7">
        <v>17779.5</v>
      </c>
      <c r="B17781" s="7">
        <v>0</v>
      </c>
      <c r="C17781" s="7"/>
      <c r="D17781" s="7"/>
      <c r="E17781" s="7"/>
      <c r="H17781">
        <v>17779.5</v>
      </c>
      <c r="I17781">
        <v>0</v>
      </c>
    </row>
    <row r="17782" spans="1:9">
      <c r="A17782" s="7">
        <v>17780.5</v>
      </c>
      <c r="B17782" s="7">
        <v>0</v>
      </c>
      <c r="C17782" s="7"/>
      <c r="D17782" s="7"/>
      <c r="E17782" s="7"/>
      <c r="H17782">
        <v>17780.5</v>
      </c>
      <c r="I17782">
        <v>0</v>
      </c>
    </row>
    <row r="17783" spans="1:9">
      <c r="A17783" s="7">
        <v>17781.5</v>
      </c>
      <c r="B17783" s="7">
        <v>0</v>
      </c>
      <c r="C17783" s="7"/>
      <c r="D17783" s="7"/>
      <c r="E17783" s="7"/>
      <c r="H17783">
        <v>17781.5</v>
      </c>
      <c r="I17783">
        <v>0</v>
      </c>
    </row>
    <row r="17784" spans="1:9">
      <c r="A17784" s="7">
        <v>17782.5</v>
      </c>
      <c r="B17784" s="7">
        <v>0</v>
      </c>
      <c r="C17784" s="7"/>
      <c r="D17784" s="7"/>
      <c r="E17784" s="7"/>
      <c r="H17784">
        <v>17782.5</v>
      </c>
      <c r="I17784">
        <v>0</v>
      </c>
    </row>
    <row r="17785" spans="1:9">
      <c r="A17785" s="7">
        <v>17783.5</v>
      </c>
      <c r="B17785" s="7">
        <v>0</v>
      </c>
      <c r="C17785" s="7"/>
      <c r="D17785" s="7"/>
      <c r="E17785" s="7"/>
      <c r="H17785">
        <v>17783.5</v>
      </c>
      <c r="I17785">
        <v>0</v>
      </c>
    </row>
    <row r="17786" spans="1:9">
      <c r="A17786" s="7">
        <v>17784.5</v>
      </c>
      <c r="B17786" s="7">
        <v>0</v>
      </c>
      <c r="C17786" s="7"/>
      <c r="D17786" s="7"/>
      <c r="E17786" s="7"/>
      <c r="H17786">
        <v>17784.5</v>
      </c>
      <c r="I17786">
        <v>0</v>
      </c>
    </row>
    <row r="17787" spans="1:9">
      <c r="A17787" s="7">
        <v>17785.5</v>
      </c>
      <c r="B17787" s="7">
        <v>0</v>
      </c>
      <c r="C17787" s="7"/>
      <c r="D17787" s="7"/>
      <c r="E17787" s="7"/>
      <c r="H17787">
        <v>17785.5</v>
      </c>
      <c r="I17787">
        <v>0</v>
      </c>
    </row>
    <row r="17788" spans="1:9">
      <c r="A17788" s="7">
        <v>17786.5</v>
      </c>
      <c r="B17788" s="7">
        <v>0</v>
      </c>
      <c r="C17788" s="7"/>
      <c r="D17788" s="7"/>
      <c r="E17788" s="7"/>
      <c r="H17788">
        <v>17786.5</v>
      </c>
      <c r="I17788">
        <v>0</v>
      </c>
    </row>
    <row r="17789" spans="1:9">
      <c r="A17789" s="7">
        <v>17787.5</v>
      </c>
      <c r="B17789" s="7">
        <v>0</v>
      </c>
      <c r="C17789" s="7"/>
      <c r="D17789" s="7"/>
      <c r="E17789" s="7"/>
      <c r="H17789">
        <v>17787.5</v>
      </c>
      <c r="I17789">
        <v>0</v>
      </c>
    </row>
    <row r="17790" spans="1:9">
      <c r="A17790" s="7">
        <v>17788.5</v>
      </c>
      <c r="B17790" s="7">
        <v>0</v>
      </c>
      <c r="C17790" s="7"/>
      <c r="D17790" s="7"/>
      <c r="E17790" s="7"/>
      <c r="H17790">
        <v>17788.5</v>
      </c>
      <c r="I17790">
        <v>0</v>
      </c>
    </row>
    <row r="17791" spans="1:9">
      <c r="A17791" s="7">
        <v>17789.5</v>
      </c>
      <c r="B17791" s="7">
        <v>0</v>
      </c>
      <c r="C17791" s="7"/>
      <c r="D17791" s="7"/>
      <c r="E17791" s="7"/>
      <c r="H17791">
        <v>17789.5</v>
      </c>
      <c r="I17791">
        <v>0</v>
      </c>
    </row>
    <row r="17792" spans="1:9">
      <c r="A17792" s="7">
        <v>17790.5</v>
      </c>
      <c r="B17792" s="7">
        <v>0</v>
      </c>
      <c r="C17792" s="7"/>
      <c r="D17792" s="7"/>
      <c r="E17792" s="7"/>
      <c r="H17792">
        <v>17790.5</v>
      </c>
      <c r="I17792">
        <v>0</v>
      </c>
    </row>
    <row r="17793" spans="1:9">
      <c r="A17793" s="7">
        <v>17791.5</v>
      </c>
      <c r="B17793" s="7">
        <v>0</v>
      </c>
      <c r="C17793" s="7"/>
      <c r="D17793" s="7"/>
      <c r="E17793" s="7"/>
      <c r="H17793">
        <v>17791.5</v>
      </c>
      <c r="I17793">
        <v>0</v>
      </c>
    </row>
    <row r="17794" spans="1:9">
      <c r="A17794" s="7">
        <v>17792.5</v>
      </c>
      <c r="B17794" s="7">
        <v>0</v>
      </c>
      <c r="C17794" s="7"/>
      <c r="D17794" s="7"/>
      <c r="E17794" s="7"/>
      <c r="H17794">
        <v>17792.5</v>
      </c>
      <c r="I17794">
        <v>0</v>
      </c>
    </row>
    <row r="17795" spans="1:9">
      <c r="A17795" s="7">
        <v>17793.5</v>
      </c>
      <c r="B17795" s="7">
        <v>0</v>
      </c>
      <c r="C17795" s="7"/>
      <c r="D17795" s="7"/>
      <c r="E17795" s="7"/>
      <c r="H17795">
        <v>17793.5</v>
      </c>
      <c r="I17795">
        <v>0</v>
      </c>
    </row>
    <row r="17796" spans="1:9">
      <c r="A17796" s="7">
        <v>17794.5</v>
      </c>
      <c r="B17796" s="7">
        <v>0</v>
      </c>
      <c r="C17796" s="7"/>
      <c r="D17796" s="7"/>
      <c r="E17796" s="7"/>
      <c r="H17796">
        <v>17794.5</v>
      </c>
      <c r="I17796">
        <v>0</v>
      </c>
    </row>
    <row r="17797" spans="1:9">
      <c r="A17797" s="7">
        <v>17795.5</v>
      </c>
      <c r="B17797" s="7">
        <v>0</v>
      </c>
      <c r="C17797" s="7"/>
      <c r="D17797" s="7"/>
      <c r="E17797" s="7"/>
      <c r="H17797">
        <v>17795.5</v>
      </c>
      <c r="I17797">
        <v>0</v>
      </c>
    </row>
    <row r="17798" spans="1:9">
      <c r="A17798" s="7">
        <v>17796.5</v>
      </c>
      <c r="B17798" s="7">
        <v>0</v>
      </c>
      <c r="C17798" s="7"/>
      <c r="D17798" s="7"/>
      <c r="E17798" s="7"/>
      <c r="H17798">
        <v>17796.5</v>
      </c>
      <c r="I17798">
        <v>0</v>
      </c>
    </row>
    <row r="17799" spans="1:9">
      <c r="A17799" s="7">
        <v>17797.5</v>
      </c>
      <c r="B17799" s="7">
        <v>0</v>
      </c>
      <c r="C17799" s="7"/>
      <c r="D17799" s="7"/>
      <c r="E17799" s="7"/>
      <c r="H17799">
        <v>17797.5</v>
      </c>
      <c r="I17799">
        <v>0</v>
      </c>
    </row>
    <row r="17800" spans="1:9">
      <c r="A17800" s="7">
        <v>17798.5</v>
      </c>
      <c r="B17800" s="7">
        <v>0</v>
      </c>
      <c r="C17800" s="7"/>
      <c r="D17800" s="7"/>
      <c r="E17800" s="7"/>
      <c r="H17800">
        <v>17798.5</v>
      </c>
      <c r="I17800">
        <v>0</v>
      </c>
    </row>
    <row r="17801" spans="1:9">
      <c r="A17801" s="7">
        <v>17799.5</v>
      </c>
      <c r="B17801" s="7">
        <v>0</v>
      </c>
      <c r="C17801" s="7"/>
      <c r="D17801" s="7"/>
      <c r="E17801" s="7"/>
      <c r="H17801">
        <v>17799.5</v>
      </c>
      <c r="I17801">
        <v>0</v>
      </c>
    </row>
    <row r="17802" spans="1:9">
      <c r="A17802" s="7">
        <v>17800.5</v>
      </c>
      <c r="B17802" s="7">
        <v>0</v>
      </c>
      <c r="C17802" s="7"/>
      <c r="D17802" s="7"/>
      <c r="E17802" s="7"/>
      <c r="H17802">
        <v>17800.5</v>
      </c>
      <c r="I17802">
        <v>0</v>
      </c>
    </row>
    <row r="17803" spans="1:9">
      <c r="A17803" s="7">
        <v>17801.5</v>
      </c>
      <c r="B17803" s="7">
        <v>0</v>
      </c>
      <c r="C17803" s="7"/>
      <c r="D17803" s="7"/>
      <c r="E17803" s="7"/>
      <c r="H17803">
        <v>17801.5</v>
      </c>
      <c r="I17803">
        <v>0</v>
      </c>
    </row>
    <row r="17804" spans="1:9">
      <c r="A17804" s="7">
        <v>17802.5</v>
      </c>
      <c r="B17804" s="7">
        <v>0</v>
      </c>
      <c r="C17804" s="7"/>
      <c r="D17804" s="7"/>
      <c r="E17804" s="7"/>
      <c r="H17804">
        <v>17802.5</v>
      </c>
      <c r="I17804">
        <v>0</v>
      </c>
    </row>
    <row r="17805" spans="1:9">
      <c r="A17805" s="7">
        <v>17803.5</v>
      </c>
      <c r="B17805" s="7">
        <v>0</v>
      </c>
      <c r="C17805" s="7"/>
      <c r="D17805" s="7"/>
      <c r="E17805" s="7"/>
      <c r="H17805">
        <v>17803.5</v>
      </c>
      <c r="I17805">
        <v>0</v>
      </c>
    </row>
    <row r="17806" spans="1:9">
      <c r="A17806" s="7">
        <v>17804.5</v>
      </c>
      <c r="B17806" s="7">
        <v>0</v>
      </c>
      <c r="C17806" s="7"/>
      <c r="D17806" s="7"/>
      <c r="E17806" s="7"/>
      <c r="H17806">
        <v>17804.5</v>
      </c>
      <c r="I17806">
        <v>0</v>
      </c>
    </row>
    <row r="17807" spans="1:9">
      <c r="A17807" s="7">
        <v>17805.5</v>
      </c>
      <c r="B17807" s="7">
        <v>0</v>
      </c>
      <c r="C17807" s="7"/>
      <c r="D17807" s="7"/>
      <c r="E17807" s="7"/>
      <c r="H17807">
        <v>17805.5</v>
      </c>
      <c r="I17807">
        <v>0</v>
      </c>
    </row>
    <row r="17808" spans="1:9">
      <c r="A17808" s="7">
        <v>17806.5</v>
      </c>
      <c r="B17808" s="7">
        <v>0</v>
      </c>
      <c r="C17808" s="7"/>
      <c r="D17808" s="7"/>
      <c r="E17808" s="7"/>
      <c r="H17808">
        <v>17806.5</v>
      </c>
      <c r="I17808">
        <v>0</v>
      </c>
    </row>
    <row r="17809" spans="1:9">
      <c r="A17809" s="7">
        <v>17807.5</v>
      </c>
      <c r="B17809" s="7">
        <v>0</v>
      </c>
      <c r="C17809" s="7"/>
      <c r="D17809" s="7"/>
      <c r="E17809" s="7"/>
      <c r="H17809">
        <v>17807.5</v>
      </c>
      <c r="I17809">
        <v>0</v>
      </c>
    </row>
    <row r="17810" spans="1:9">
      <c r="A17810" s="7">
        <v>17808.5</v>
      </c>
      <c r="B17810" s="7">
        <v>0</v>
      </c>
      <c r="C17810" s="7"/>
      <c r="D17810" s="7"/>
      <c r="E17810" s="7"/>
      <c r="H17810">
        <v>17808.5</v>
      </c>
      <c r="I17810">
        <v>0</v>
      </c>
    </row>
    <row r="17811" spans="1:9">
      <c r="A17811" s="7">
        <v>17809.5</v>
      </c>
      <c r="B17811" s="7">
        <v>0</v>
      </c>
      <c r="C17811" s="7"/>
      <c r="D17811" s="7"/>
      <c r="E17811" s="7"/>
      <c r="H17811">
        <v>17809.5</v>
      </c>
      <c r="I17811">
        <v>0</v>
      </c>
    </row>
    <row r="17812" spans="1:9">
      <c r="A17812" s="7">
        <v>17810.5</v>
      </c>
      <c r="B17812" s="7">
        <v>0</v>
      </c>
      <c r="C17812" s="7"/>
      <c r="D17812" s="7"/>
      <c r="E17812" s="7"/>
      <c r="H17812">
        <v>17810.5</v>
      </c>
      <c r="I17812">
        <v>0</v>
      </c>
    </row>
    <row r="17813" spans="1:9">
      <c r="A17813" s="7">
        <v>17811.5</v>
      </c>
      <c r="B17813" s="7">
        <v>0</v>
      </c>
      <c r="C17813" s="7"/>
      <c r="D17813" s="7"/>
      <c r="E17813" s="7"/>
      <c r="H17813">
        <v>17811.5</v>
      </c>
      <c r="I17813">
        <v>0</v>
      </c>
    </row>
    <row r="17814" spans="1:9">
      <c r="A17814" s="7">
        <v>17812.5</v>
      </c>
      <c r="B17814" s="7">
        <v>0</v>
      </c>
      <c r="C17814" s="7"/>
      <c r="D17814" s="7"/>
      <c r="E17814" s="7"/>
      <c r="H17814">
        <v>17812.5</v>
      </c>
      <c r="I17814">
        <v>0</v>
      </c>
    </row>
    <row r="17815" spans="1:9">
      <c r="A17815" s="7">
        <v>17813.5</v>
      </c>
      <c r="B17815" s="7">
        <v>0</v>
      </c>
      <c r="C17815" s="7"/>
      <c r="D17815" s="7"/>
      <c r="E17815" s="7"/>
      <c r="H17815">
        <v>17813.5</v>
      </c>
      <c r="I17815">
        <v>0</v>
      </c>
    </row>
    <row r="17816" spans="1:9">
      <c r="A17816" s="7">
        <v>17814.5</v>
      </c>
      <c r="B17816" s="7">
        <v>0</v>
      </c>
      <c r="C17816" s="7"/>
      <c r="D17816" s="7"/>
      <c r="E17816" s="7"/>
      <c r="H17816">
        <v>17814.5</v>
      </c>
      <c r="I17816">
        <v>0</v>
      </c>
    </row>
    <row r="17817" spans="1:9">
      <c r="A17817" s="7">
        <v>17815.5</v>
      </c>
      <c r="B17817" s="7">
        <v>0</v>
      </c>
      <c r="C17817" s="7"/>
      <c r="D17817" s="7"/>
      <c r="E17817" s="7"/>
      <c r="H17817">
        <v>17815.5</v>
      </c>
      <c r="I17817">
        <v>0</v>
      </c>
    </row>
    <row r="17818" spans="1:9">
      <c r="A17818" s="7">
        <v>17816.5</v>
      </c>
      <c r="B17818" s="7">
        <v>0</v>
      </c>
      <c r="C17818" s="7"/>
      <c r="D17818" s="7"/>
      <c r="E17818" s="7"/>
      <c r="H17818">
        <v>17816.5</v>
      </c>
      <c r="I17818">
        <v>0</v>
      </c>
    </row>
    <row r="17819" spans="1:9">
      <c r="A17819" s="7">
        <v>17817.5</v>
      </c>
      <c r="B17819" s="7">
        <v>0</v>
      </c>
      <c r="C17819" s="7"/>
      <c r="D17819" s="7"/>
      <c r="E17819" s="7"/>
      <c r="H17819">
        <v>17817.5</v>
      </c>
      <c r="I17819">
        <v>0</v>
      </c>
    </row>
    <row r="17820" spans="1:9">
      <c r="A17820" s="7">
        <v>17818.5</v>
      </c>
      <c r="B17820" s="7">
        <v>0</v>
      </c>
      <c r="C17820" s="7"/>
      <c r="D17820" s="7"/>
      <c r="E17820" s="7"/>
      <c r="H17820">
        <v>17818.5</v>
      </c>
      <c r="I17820">
        <v>0</v>
      </c>
    </row>
    <row r="17821" spans="1:9">
      <c r="A17821" s="7">
        <v>17819.5</v>
      </c>
      <c r="B17821" s="7">
        <v>0</v>
      </c>
      <c r="C17821" s="7"/>
      <c r="D17821" s="7"/>
      <c r="E17821" s="7"/>
      <c r="H17821">
        <v>17819.5</v>
      </c>
      <c r="I17821">
        <v>0</v>
      </c>
    </row>
    <row r="17822" spans="1:9">
      <c r="A17822" s="7">
        <v>17820.5</v>
      </c>
      <c r="B17822" s="7">
        <v>0</v>
      </c>
      <c r="C17822" s="7"/>
      <c r="D17822" s="7"/>
      <c r="E17822" s="7"/>
      <c r="H17822">
        <v>17820.5</v>
      </c>
      <c r="I17822">
        <v>0</v>
      </c>
    </row>
    <row r="17823" spans="1:9">
      <c r="A17823" s="7">
        <v>17821.5</v>
      </c>
      <c r="B17823" s="7">
        <v>0</v>
      </c>
      <c r="C17823" s="7"/>
      <c r="D17823" s="7"/>
      <c r="E17823" s="7"/>
      <c r="H17823">
        <v>17821.5</v>
      </c>
      <c r="I17823">
        <v>0</v>
      </c>
    </row>
    <row r="17824" spans="1:9">
      <c r="A17824" s="7">
        <v>17822.5</v>
      </c>
      <c r="B17824" s="7">
        <v>0</v>
      </c>
      <c r="C17824" s="7"/>
      <c r="D17824" s="7"/>
      <c r="E17824" s="7"/>
      <c r="H17824">
        <v>17822.5</v>
      </c>
      <c r="I17824">
        <v>0</v>
      </c>
    </row>
    <row r="17825" spans="1:9">
      <c r="A17825" s="7">
        <v>17823.5</v>
      </c>
      <c r="B17825" s="7">
        <v>0</v>
      </c>
      <c r="C17825" s="7"/>
      <c r="D17825" s="7"/>
      <c r="E17825" s="7"/>
      <c r="H17825">
        <v>17823.5</v>
      </c>
      <c r="I17825">
        <v>0</v>
      </c>
    </row>
    <row r="17826" spans="1:9">
      <c r="A17826" s="7">
        <v>17824.5</v>
      </c>
      <c r="B17826" s="7">
        <v>0</v>
      </c>
      <c r="C17826" s="7"/>
      <c r="D17826" s="7"/>
      <c r="E17826" s="7"/>
      <c r="H17826">
        <v>17824.5</v>
      </c>
      <c r="I17826">
        <v>0</v>
      </c>
    </row>
    <row r="17827" spans="1:9">
      <c r="A17827" s="7">
        <v>17825.5</v>
      </c>
      <c r="B17827" s="7">
        <v>0</v>
      </c>
      <c r="C17827" s="7"/>
      <c r="D17827" s="7"/>
      <c r="E17827" s="7"/>
      <c r="H17827">
        <v>17825.5</v>
      </c>
      <c r="I17827">
        <v>0</v>
      </c>
    </row>
    <row r="17828" spans="1:9">
      <c r="A17828" s="7">
        <v>17826.5</v>
      </c>
      <c r="B17828" s="7">
        <v>0</v>
      </c>
      <c r="C17828" s="7"/>
      <c r="D17828" s="7"/>
      <c r="E17828" s="7"/>
      <c r="H17828">
        <v>17826.5</v>
      </c>
      <c r="I17828">
        <v>0</v>
      </c>
    </row>
    <row r="17829" spans="1:9">
      <c r="A17829" s="7">
        <v>17827.5</v>
      </c>
      <c r="B17829" s="7">
        <v>0</v>
      </c>
      <c r="C17829" s="7"/>
      <c r="D17829" s="7"/>
      <c r="E17829" s="7"/>
      <c r="H17829">
        <v>17827.5</v>
      </c>
      <c r="I17829">
        <v>0</v>
      </c>
    </row>
    <row r="17830" spans="1:9">
      <c r="A17830" s="7">
        <v>17828.5</v>
      </c>
      <c r="B17830" s="7">
        <v>0</v>
      </c>
      <c r="C17830" s="7"/>
      <c r="D17830" s="7"/>
      <c r="E17830" s="7"/>
      <c r="H17830">
        <v>17828.5</v>
      </c>
      <c r="I17830">
        <v>0</v>
      </c>
    </row>
    <row r="17831" spans="1:9">
      <c r="A17831" s="7">
        <v>17829.5</v>
      </c>
      <c r="B17831" s="7">
        <v>0</v>
      </c>
      <c r="C17831" s="7"/>
      <c r="D17831" s="7"/>
      <c r="E17831" s="7"/>
      <c r="H17831">
        <v>17829.5</v>
      </c>
      <c r="I17831">
        <v>0</v>
      </c>
    </row>
    <row r="17832" spans="1:9">
      <c r="A17832" s="7">
        <v>17830.5</v>
      </c>
      <c r="B17832" s="7">
        <v>0</v>
      </c>
      <c r="C17832" s="7"/>
      <c r="D17832" s="7"/>
      <c r="E17832" s="7"/>
      <c r="H17832">
        <v>17830.5</v>
      </c>
      <c r="I17832">
        <v>0</v>
      </c>
    </row>
    <row r="17833" spans="1:9">
      <c r="A17833" s="7">
        <v>17831.5</v>
      </c>
      <c r="B17833" s="7">
        <v>0</v>
      </c>
      <c r="C17833" s="7"/>
      <c r="D17833" s="7"/>
      <c r="E17833" s="7"/>
      <c r="H17833">
        <v>17831.5</v>
      </c>
      <c r="I17833">
        <v>0</v>
      </c>
    </row>
    <row r="17834" spans="1:9">
      <c r="A17834" s="7">
        <v>17832.5</v>
      </c>
      <c r="B17834" s="7">
        <v>0</v>
      </c>
      <c r="C17834" s="7"/>
      <c r="D17834" s="7"/>
      <c r="E17834" s="7"/>
      <c r="H17834">
        <v>17832.5</v>
      </c>
      <c r="I17834">
        <v>0</v>
      </c>
    </row>
    <row r="17835" spans="1:9">
      <c r="A17835" s="7">
        <v>17833.5</v>
      </c>
      <c r="B17835" s="7">
        <v>0</v>
      </c>
      <c r="C17835" s="7"/>
      <c r="D17835" s="7"/>
      <c r="E17835" s="7"/>
      <c r="H17835">
        <v>17833.5</v>
      </c>
      <c r="I17835">
        <v>0</v>
      </c>
    </row>
    <row r="17836" spans="1:9">
      <c r="A17836" s="7">
        <v>17834.5</v>
      </c>
      <c r="B17836" s="7">
        <v>0</v>
      </c>
      <c r="C17836" s="7"/>
      <c r="D17836" s="7"/>
      <c r="E17836" s="7"/>
      <c r="H17836">
        <v>17834.5</v>
      </c>
      <c r="I17836">
        <v>0</v>
      </c>
    </row>
    <row r="17837" spans="1:9">
      <c r="A17837" s="7">
        <v>17835.5</v>
      </c>
      <c r="B17837" s="7">
        <v>0</v>
      </c>
      <c r="C17837" s="7"/>
      <c r="D17837" s="7"/>
      <c r="E17837" s="7"/>
      <c r="H17837">
        <v>17835.5</v>
      </c>
      <c r="I17837">
        <v>0</v>
      </c>
    </row>
    <row r="17838" spans="1:9">
      <c r="A17838" s="7">
        <v>17836.5</v>
      </c>
      <c r="B17838" s="7">
        <v>0</v>
      </c>
      <c r="C17838" s="7"/>
      <c r="D17838" s="7"/>
      <c r="E17838" s="7"/>
      <c r="H17838">
        <v>17836.5</v>
      </c>
      <c r="I17838">
        <v>0</v>
      </c>
    </row>
    <row r="17839" spans="1:9">
      <c r="A17839" s="7">
        <v>17837.5</v>
      </c>
      <c r="B17839" s="7">
        <v>0</v>
      </c>
      <c r="C17839" s="7"/>
      <c r="D17839" s="7"/>
      <c r="E17839" s="7"/>
      <c r="H17839">
        <v>17837.5</v>
      </c>
      <c r="I17839">
        <v>0</v>
      </c>
    </row>
    <row r="17840" spans="1:9">
      <c r="A17840" s="7">
        <v>17838.5</v>
      </c>
      <c r="B17840" s="7">
        <v>0</v>
      </c>
      <c r="C17840" s="7"/>
      <c r="D17840" s="7"/>
      <c r="E17840" s="7"/>
      <c r="H17840">
        <v>17838.5</v>
      </c>
      <c r="I17840">
        <v>0</v>
      </c>
    </row>
    <row r="17841" spans="1:9">
      <c r="A17841" s="7">
        <v>17839.5</v>
      </c>
      <c r="B17841" s="7">
        <v>0</v>
      </c>
      <c r="C17841" s="7"/>
      <c r="D17841" s="7"/>
      <c r="E17841" s="7"/>
      <c r="H17841">
        <v>17839.5</v>
      </c>
      <c r="I17841">
        <v>0</v>
      </c>
    </row>
    <row r="17842" spans="1:9">
      <c r="A17842" s="7">
        <v>17840.5</v>
      </c>
      <c r="B17842" s="7">
        <v>0</v>
      </c>
      <c r="C17842" s="7"/>
      <c r="D17842" s="7"/>
      <c r="E17842" s="7"/>
      <c r="H17842">
        <v>17840.5</v>
      </c>
      <c r="I17842">
        <v>0</v>
      </c>
    </row>
    <row r="17843" spans="1:9">
      <c r="A17843" s="7">
        <v>17841.5</v>
      </c>
      <c r="B17843" s="7">
        <v>0</v>
      </c>
      <c r="C17843" s="7"/>
      <c r="D17843" s="7"/>
      <c r="E17843" s="7"/>
      <c r="H17843">
        <v>17841.5</v>
      </c>
      <c r="I17843">
        <v>0</v>
      </c>
    </row>
    <row r="17844" spans="1:9">
      <c r="A17844" s="7">
        <v>17842.5</v>
      </c>
      <c r="B17844" s="7">
        <v>0</v>
      </c>
      <c r="C17844" s="7"/>
      <c r="D17844" s="7"/>
      <c r="E17844" s="7"/>
      <c r="H17844">
        <v>17842.5</v>
      </c>
      <c r="I17844">
        <v>0</v>
      </c>
    </row>
    <row r="17845" spans="1:9">
      <c r="A17845" s="7">
        <v>17843.5</v>
      </c>
      <c r="B17845" s="7">
        <v>0</v>
      </c>
      <c r="C17845" s="7"/>
      <c r="D17845" s="7"/>
      <c r="E17845" s="7"/>
      <c r="H17845">
        <v>17843.5</v>
      </c>
      <c r="I17845">
        <v>0</v>
      </c>
    </row>
    <row r="17846" spans="1:9">
      <c r="A17846" s="7">
        <v>17844.5</v>
      </c>
      <c r="B17846" s="7">
        <v>0</v>
      </c>
      <c r="C17846" s="7"/>
      <c r="D17846" s="7"/>
      <c r="E17846" s="7"/>
      <c r="H17846">
        <v>17844.5</v>
      </c>
      <c r="I17846">
        <v>0</v>
      </c>
    </row>
    <row r="17847" spans="1:9">
      <c r="A17847" s="7">
        <v>17845.5</v>
      </c>
      <c r="B17847" s="7">
        <v>0</v>
      </c>
      <c r="C17847" s="7"/>
      <c r="D17847" s="7"/>
      <c r="E17847" s="7"/>
      <c r="H17847">
        <v>17845.5</v>
      </c>
      <c r="I17847">
        <v>0</v>
      </c>
    </row>
    <row r="17848" spans="1:9">
      <c r="A17848" s="7">
        <v>17846.5</v>
      </c>
      <c r="B17848" s="7">
        <v>0</v>
      </c>
      <c r="C17848" s="7"/>
      <c r="D17848" s="7"/>
      <c r="E17848" s="7"/>
      <c r="H17848">
        <v>17846.5</v>
      </c>
      <c r="I17848">
        <v>0</v>
      </c>
    </row>
    <row r="17849" spans="1:9">
      <c r="A17849" s="7">
        <v>17847.5</v>
      </c>
      <c r="B17849" s="7">
        <v>0</v>
      </c>
      <c r="C17849" s="7"/>
      <c r="D17849" s="7"/>
      <c r="E17849" s="7"/>
      <c r="H17849">
        <v>17847.5</v>
      </c>
      <c r="I17849">
        <v>0</v>
      </c>
    </row>
    <row r="17850" spans="1:9">
      <c r="A17850" s="7">
        <v>17848.5</v>
      </c>
      <c r="B17850" s="7">
        <v>0</v>
      </c>
      <c r="C17850" s="7"/>
      <c r="D17850" s="7"/>
      <c r="E17850" s="7"/>
      <c r="H17850">
        <v>17848.5</v>
      </c>
      <c r="I17850">
        <v>0</v>
      </c>
    </row>
    <row r="17851" spans="1:9">
      <c r="A17851" s="7">
        <v>17849.5</v>
      </c>
      <c r="B17851" s="7">
        <v>0</v>
      </c>
      <c r="C17851" s="7"/>
      <c r="D17851" s="7"/>
      <c r="E17851" s="7"/>
      <c r="H17851">
        <v>17849.5</v>
      </c>
      <c r="I17851">
        <v>0</v>
      </c>
    </row>
    <row r="17852" spans="1:9">
      <c r="A17852" s="7">
        <v>17850.5</v>
      </c>
      <c r="B17852" s="7">
        <v>0</v>
      </c>
      <c r="C17852" s="7"/>
      <c r="D17852" s="7"/>
      <c r="E17852" s="7"/>
      <c r="H17852">
        <v>17850.5</v>
      </c>
      <c r="I17852">
        <v>0</v>
      </c>
    </row>
    <row r="17853" spans="1:9">
      <c r="A17853" s="7">
        <v>17851.5</v>
      </c>
      <c r="B17853" s="7">
        <v>0</v>
      </c>
      <c r="C17853" s="7"/>
      <c r="D17853" s="7"/>
      <c r="E17853" s="7"/>
      <c r="H17853">
        <v>17851.5</v>
      </c>
      <c r="I17853">
        <v>0</v>
      </c>
    </row>
    <row r="17854" spans="1:9">
      <c r="A17854" s="7">
        <v>17852.5</v>
      </c>
      <c r="B17854" s="7">
        <v>0</v>
      </c>
      <c r="C17854" s="7"/>
      <c r="D17854" s="7"/>
      <c r="E17854" s="7"/>
      <c r="H17854">
        <v>17852.5</v>
      </c>
      <c r="I17854">
        <v>0</v>
      </c>
    </row>
    <row r="17855" spans="1:9">
      <c r="A17855" s="7">
        <v>17853.5</v>
      </c>
      <c r="B17855" s="7">
        <v>0</v>
      </c>
      <c r="C17855" s="7"/>
      <c r="D17855" s="7"/>
      <c r="E17855" s="7"/>
      <c r="H17855">
        <v>17853.5</v>
      </c>
      <c r="I17855">
        <v>0</v>
      </c>
    </row>
    <row r="17856" spans="1:9">
      <c r="A17856" s="7">
        <v>17854.5</v>
      </c>
      <c r="B17856" s="7">
        <v>0</v>
      </c>
      <c r="C17856" s="7"/>
      <c r="D17856" s="7"/>
      <c r="E17856" s="7"/>
      <c r="H17856">
        <v>17854.5</v>
      </c>
      <c r="I17856">
        <v>0</v>
      </c>
    </row>
    <row r="17857" spans="1:9">
      <c r="A17857" s="7">
        <v>17855.5</v>
      </c>
      <c r="B17857" s="7">
        <v>0</v>
      </c>
      <c r="C17857" s="7"/>
      <c r="D17857" s="7"/>
      <c r="E17857" s="7"/>
      <c r="H17857">
        <v>17855.5</v>
      </c>
      <c r="I17857">
        <v>0</v>
      </c>
    </row>
    <row r="17858" spans="1:9">
      <c r="A17858" s="7">
        <v>17856.5</v>
      </c>
      <c r="B17858" s="7">
        <v>0</v>
      </c>
      <c r="C17858" s="7"/>
      <c r="D17858" s="7"/>
      <c r="E17858" s="7"/>
      <c r="H17858">
        <v>17856.5</v>
      </c>
      <c r="I17858">
        <v>0</v>
      </c>
    </row>
    <row r="17859" spans="1:9">
      <c r="A17859" s="7">
        <v>17857.5</v>
      </c>
      <c r="B17859" s="7">
        <v>0</v>
      </c>
      <c r="C17859" s="7"/>
      <c r="D17859" s="7"/>
      <c r="E17859" s="7"/>
      <c r="H17859">
        <v>17857.5</v>
      </c>
      <c r="I17859">
        <v>0</v>
      </c>
    </row>
    <row r="17860" spans="1:9">
      <c r="A17860" s="7">
        <v>17858.5</v>
      </c>
      <c r="B17860" s="7">
        <v>0</v>
      </c>
      <c r="C17860" s="7"/>
      <c r="D17860" s="7"/>
      <c r="E17860" s="7"/>
      <c r="H17860">
        <v>17858.5</v>
      </c>
      <c r="I17860">
        <v>0</v>
      </c>
    </row>
    <row r="17861" spans="1:9">
      <c r="A17861" s="7">
        <v>17859.5</v>
      </c>
      <c r="B17861" s="7">
        <v>0</v>
      </c>
      <c r="C17861" s="7"/>
      <c r="D17861" s="7"/>
      <c r="E17861" s="7"/>
      <c r="H17861">
        <v>17859.5</v>
      </c>
      <c r="I17861">
        <v>1</v>
      </c>
    </row>
    <row r="17862" spans="1:9">
      <c r="A17862" s="7">
        <v>17860.5</v>
      </c>
      <c r="B17862" s="7">
        <v>0</v>
      </c>
      <c r="C17862" s="7"/>
      <c r="D17862" s="7"/>
      <c r="E17862" s="7"/>
      <c r="H17862">
        <v>17860.5</v>
      </c>
      <c r="I17862">
        <v>0</v>
      </c>
    </row>
    <row r="17863" spans="1:9">
      <c r="A17863" s="7">
        <v>17861.5</v>
      </c>
      <c r="B17863" s="7">
        <v>0</v>
      </c>
      <c r="C17863" s="7"/>
      <c r="D17863" s="7"/>
      <c r="E17863" s="7"/>
      <c r="H17863">
        <v>17861.5</v>
      </c>
      <c r="I17863">
        <v>0</v>
      </c>
    </row>
    <row r="17864" spans="1:9">
      <c r="A17864" s="7">
        <v>17862.5</v>
      </c>
      <c r="B17864" s="7">
        <v>0</v>
      </c>
      <c r="C17864" s="7"/>
      <c r="D17864" s="7"/>
      <c r="E17864" s="7"/>
      <c r="H17864">
        <v>17862.5</v>
      </c>
      <c r="I17864">
        <v>0</v>
      </c>
    </row>
    <row r="17865" spans="1:9">
      <c r="A17865" s="7">
        <v>17863.5</v>
      </c>
      <c r="B17865" s="7">
        <v>0</v>
      </c>
      <c r="C17865" s="7"/>
      <c r="D17865" s="7"/>
      <c r="E17865" s="7"/>
      <c r="H17865">
        <v>17863.5</v>
      </c>
      <c r="I17865">
        <v>0</v>
      </c>
    </row>
    <row r="17866" spans="1:9">
      <c r="A17866" s="7">
        <v>17864.5</v>
      </c>
      <c r="B17866" s="7">
        <v>0</v>
      </c>
      <c r="C17866" s="7"/>
      <c r="D17866" s="7"/>
      <c r="E17866" s="7"/>
      <c r="H17866">
        <v>17864.5</v>
      </c>
      <c r="I17866">
        <v>0</v>
      </c>
    </row>
    <row r="17867" spans="1:9">
      <c r="A17867" s="7">
        <v>17865.5</v>
      </c>
      <c r="B17867" s="7">
        <v>1</v>
      </c>
      <c r="C17867" s="7"/>
      <c r="D17867" s="7"/>
      <c r="E17867" s="7"/>
      <c r="H17867">
        <v>17865.5</v>
      </c>
      <c r="I17867">
        <v>0</v>
      </c>
    </row>
    <row r="17868" spans="1:9">
      <c r="A17868" s="7">
        <v>17866.5</v>
      </c>
      <c r="B17868" s="7">
        <v>0</v>
      </c>
      <c r="C17868" s="7"/>
      <c r="D17868" s="7"/>
      <c r="E17868" s="7"/>
      <c r="H17868">
        <v>17866.5</v>
      </c>
      <c r="I17868">
        <v>0</v>
      </c>
    </row>
    <row r="17869" spans="1:9">
      <c r="A17869" s="7">
        <v>17867.5</v>
      </c>
      <c r="B17869" s="7">
        <v>0</v>
      </c>
      <c r="C17869" s="7"/>
      <c r="D17869" s="7"/>
      <c r="E17869" s="7"/>
      <c r="H17869">
        <v>17867.5</v>
      </c>
      <c r="I17869">
        <v>0</v>
      </c>
    </row>
    <row r="17870" spans="1:9">
      <c r="A17870" s="7">
        <v>17868.5</v>
      </c>
      <c r="B17870" s="7">
        <v>0</v>
      </c>
      <c r="C17870" s="7"/>
      <c r="D17870" s="7"/>
      <c r="E17870" s="7"/>
      <c r="H17870">
        <v>17868.5</v>
      </c>
      <c r="I17870">
        <v>0</v>
      </c>
    </row>
    <row r="17871" spans="1:9">
      <c r="A17871" s="7">
        <v>17869.5</v>
      </c>
      <c r="B17871" s="7">
        <v>0</v>
      </c>
      <c r="C17871" s="7"/>
      <c r="D17871" s="7"/>
      <c r="E17871" s="7"/>
      <c r="H17871">
        <v>17869.5</v>
      </c>
      <c r="I17871">
        <v>0</v>
      </c>
    </row>
    <row r="17872" spans="1:9">
      <c r="A17872" s="7">
        <v>17870.5</v>
      </c>
      <c r="B17872" s="7">
        <v>0</v>
      </c>
      <c r="C17872" s="7"/>
      <c r="D17872" s="7"/>
      <c r="E17872" s="7"/>
      <c r="H17872">
        <v>17870.5</v>
      </c>
      <c r="I17872">
        <v>0</v>
      </c>
    </row>
    <row r="17873" spans="1:9">
      <c r="A17873" s="7">
        <v>17871.5</v>
      </c>
      <c r="B17873" s="7">
        <v>0</v>
      </c>
      <c r="C17873" s="7"/>
      <c r="D17873" s="7"/>
      <c r="E17873" s="7"/>
      <c r="H17873">
        <v>17871.5</v>
      </c>
      <c r="I17873">
        <v>0</v>
      </c>
    </row>
    <row r="17874" spans="1:9">
      <c r="A17874" s="7">
        <v>17872.5</v>
      </c>
      <c r="B17874" s="7">
        <v>0</v>
      </c>
      <c r="C17874" s="7"/>
      <c r="D17874" s="7"/>
      <c r="E17874" s="7"/>
      <c r="H17874">
        <v>17872.5</v>
      </c>
      <c r="I17874">
        <v>0</v>
      </c>
    </row>
    <row r="17875" spans="1:9">
      <c r="A17875" s="7">
        <v>17873.5</v>
      </c>
      <c r="B17875" s="7">
        <v>0</v>
      </c>
      <c r="C17875" s="7"/>
      <c r="D17875" s="7"/>
      <c r="E17875" s="7"/>
      <c r="H17875">
        <v>17873.5</v>
      </c>
      <c r="I17875">
        <v>0</v>
      </c>
    </row>
    <row r="17876" spans="1:9">
      <c r="A17876" s="7">
        <v>17874.5</v>
      </c>
      <c r="B17876" s="7">
        <v>0</v>
      </c>
      <c r="C17876" s="7"/>
      <c r="D17876" s="7"/>
      <c r="E17876" s="7"/>
      <c r="H17876">
        <v>17874.5</v>
      </c>
      <c r="I17876">
        <v>0</v>
      </c>
    </row>
    <row r="17877" spans="1:9">
      <c r="A17877" s="7">
        <v>17875.5</v>
      </c>
      <c r="B17877" s="7">
        <v>0</v>
      </c>
      <c r="C17877" s="7"/>
      <c r="D17877" s="7"/>
      <c r="E17877" s="7"/>
      <c r="H17877">
        <v>17875.5</v>
      </c>
      <c r="I17877">
        <v>0</v>
      </c>
    </row>
    <row r="17878" spans="1:9">
      <c r="A17878" s="7">
        <v>17876.5</v>
      </c>
      <c r="B17878" s="7">
        <v>0</v>
      </c>
      <c r="C17878" s="7"/>
      <c r="D17878" s="7"/>
      <c r="E17878" s="7"/>
      <c r="H17878">
        <v>17876.5</v>
      </c>
      <c r="I17878">
        <v>0</v>
      </c>
    </row>
    <row r="17879" spans="1:9">
      <c r="A17879" s="7">
        <v>17877.5</v>
      </c>
      <c r="B17879" s="7">
        <v>0</v>
      </c>
      <c r="C17879" s="7"/>
      <c r="D17879" s="7"/>
      <c r="E17879" s="7"/>
      <c r="H17879">
        <v>17877.5</v>
      </c>
      <c r="I17879">
        <v>0</v>
      </c>
    </row>
    <row r="17880" spans="1:9">
      <c r="A17880" s="7">
        <v>17878.5</v>
      </c>
      <c r="B17880" s="7">
        <v>0</v>
      </c>
      <c r="C17880" s="7"/>
      <c r="D17880" s="7"/>
      <c r="E17880" s="7"/>
      <c r="H17880">
        <v>17878.5</v>
      </c>
      <c r="I17880">
        <v>0</v>
      </c>
    </row>
    <row r="17881" spans="1:9">
      <c r="A17881" s="7">
        <v>17879.5</v>
      </c>
      <c r="B17881" s="7">
        <v>0</v>
      </c>
      <c r="C17881" s="7"/>
      <c r="D17881" s="7"/>
      <c r="E17881" s="7"/>
      <c r="H17881">
        <v>17879.5</v>
      </c>
      <c r="I17881">
        <v>0</v>
      </c>
    </row>
    <row r="17882" spans="1:9">
      <c r="A17882" s="7">
        <v>17880.5</v>
      </c>
      <c r="B17882" s="7">
        <v>0</v>
      </c>
      <c r="C17882" s="7"/>
      <c r="D17882" s="7"/>
      <c r="E17882" s="7"/>
      <c r="H17882">
        <v>17880.5</v>
      </c>
      <c r="I17882">
        <v>0</v>
      </c>
    </row>
    <row r="17883" spans="1:9">
      <c r="A17883" s="7">
        <v>17881.5</v>
      </c>
      <c r="B17883" s="7">
        <v>0</v>
      </c>
      <c r="C17883" s="7"/>
      <c r="D17883" s="7"/>
      <c r="E17883" s="7"/>
      <c r="H17883">
        <v>17881.5</v>
      </c>
      <c r="I17883">
        <v>0</v>
      </c>
    </row>
    <row r="17884" spans="1:9">
      <c r="A17884" s="7">
        <v>17882.5</v>
      </c>
      <c r="B17884" s="7">
        <v>0</v>
      </c>
      <c r="C17884" s="7"/>
      <c r="D17884" s="7"/>
      <c r="E17884" s="7"/>
      <c r="H17884">
        <v>17882.5</v>
      </c>
      <c r="I17884">
        <v>0</v>
      </c>
    </row>
    <row r="17885" spans="1:9">
      <c r="A17885" s="7">
        <v>17883.5</v>
      </c>
      <c r="B17885" s="7">
        <v>0</v>
      </c>
      <c r="C17885" s="7"/>
      <c r="D17885" s="7"/>
      <c r="E17885" s="7"/>
      <c r="H17885">
        <v>17883.5</v>
      </c>
      <c r="I17885">
        <v>0</v>
      </c>
    </row>
    <row r="17886" spans="1:9">
      <c r="A17886" s="7">
        <v>17884.5</v>
      </c>
      <c r="B17886" s="7">
        <v>0</v>
      </c>
      <c r="C17886" s="7"/>
      <c r="D17886" s="7"/>
      <c r="E17886" s="7"/>
      <c r="H17886">
        <v>17884.5</v>
      </c>
      <c r="I17886">
        <v>0</v>
      </c>
    </row>
    <row r="17887" spans="1:9">
      <c r="A17887" s="7">
        <v>17885.5</v>
      </c>
      <c r="B17887" s="7">
        <v>0</v>
      </c>
      <c r="C17887" s="7"/>
      <c r="D17887" s="7"/>
      <c r="E17887" s="7"/>
      <c r="H17887">
        <v>17885.5</v>
      </c>
      <c r="I17887">
        <v>0</v>
      </c>
    </row>
    <row r="17888" spans="1:9">
      <c r="A17888" s="7">
        <v>17886.5</v>
      </c>
      <c r="B17888" s="7">
        <v>0</v>
      </c>
      <c r="C17888" s="7"/>
      <c r="D17888" s="7"/>
      <c r="E17888" s="7"/>
      <c r="H17888">
        <v>17886.5</v>
      </c>
      <c r="I17888">
        <v>0</v>
      </c>
    </row>
    <row r="17889" spans="1:9">
      <c r="A17889" s="7">
        <v>17887.5</v>
      </c>
      <c r="B17889" s="7">
        <v>0</v>
      </c>
      <c r="C17889" s="7"/>
      <c r="D17889" s="7"/>
      <c r="E17889" s="7"/>
      <c r="H17889">
        <v>17887.5</v>
      </c>
      <c r="I17889">
        <v>0</v>
      </c>
    </row>
    <row r="17890" spans="1:9">
      <c r="A17890" s="7">
        <v>17888.5</v>
      </c>
      <c r="B17890" s="7">
        <v>0</v>
      </c>
      <c r="C17890" s="7"/>
      <c r="D17890" s="7"/>
      <c r="E17890" s="7"/>
      <c r="H17890">
        <v>17888.5</v>
      </c>
      <c r="I17890">
        <v>0</v>
      </c>
    </row>
    <row r="17891" spans="1:9">
      <c r="A17891" s="7">
        <v>17889.5</v>
      </c>
      <c r="B17891" s="7">
        <v>0</v>
      </c>
      <c r="C17891" s="7"/>
      <c r="D17891" s="7"/>
      <c r="E17891" s="7"/>
      <c r="H17891">
        <v>17889.5</v>
      </c>
      <c r="I17891">
        <v>0</v>
      </c>
    </row>
    <row r="17892" spans="1:9">
      <c r="A17892" s="7">
        <v>17890.5</v>
      </c>
      <c r="B17892" s="7">
        <v>0</v>
      </c>
      <c r="C17892" s="7"/>
      <c r="D17892" s="7"/>
      <c r="E17892" s="7"/>
      <c r="H17892">
        <v>17890.5</v>
      </c>
      <c r="I17892">
        <v>0</v>
      </c>
    </row>
    <row r="17893" spans="1:9">
      <c r="A17893" s="7">
        <v>17891.5</v>
      </c>
      <c r="B17893" s="7">
        <v>0</v>
      </c>
      <c r="C17893" s="7"/>
      <c r="D17893" s="7"/>
      <c r="E17893" s="7"/>
      <c r="H17893">
        <v>17891.5</v>
      </c>
      <c r="I17893">
        <v>0</v>
      </c>
    </row>
    <row r="17894" spans="1:9">
      <c r="A17894" s="7">
        <v>17892.5</v>
      </c>
      <c r="B17894" s="7">
        <v>0</v>
      </c>
      <c r="C17894" s="7"/>
      <c r="D17894" s="7"/>
      <c r="E17894" s="7"/>
      <c r="H17894">
        <v>17892.5</v>
      </c>
      <c r="I17894">
        <v>0</v>
      </c>
    </row>
    <row r="17895" spans="1:9">
      <c r="A17895" s="7">
        <v>17893.5</v>
      </c>
      <c r="B17895" s="7">
        <v>0</v>
      </c>
      <c r="C17895" s="7"/>
      <c r="D17895" s="7"/>
      <c r="E17895" s="7"/>
      <c r="H17895">
        <v>17893.5</v>
      </c>
      <c r="I17895">
        <v>0</v>
      </c>
    </row>
    <row r="17896" spans="1:9">
      <c r="A17896" s="7">
        <v>17894.5</v>
      </c>
      <c r="B17896" s="7">
        <v>0</v>
      </c>
      <c r="C17896" s="7"/>
      <c r="D17896" s="7"/>
      <c r="E17896" s="7"/>
      <c r="H17896">
        <v>17894.5</v>
      </c>
      <c r="I17896">
        <v>0</v>
      </c>
    </row>
    <row r="17897" spans="1:9">
      <c r="A17897" s="7">
        <v>17895.5</v>
      </c>
      <c r="B17897" s="7">
        <v>0</v>
      </c>
      <c r="C17897" s="7"/>
      <c r="D17897" s="7"/>
      <c r="E17897" s="7"/>
      <c r="H17897">
        <v>17895.5</v>
      </c>
      <c r="I17897">
        <v>0</v>
      </c>
    </row>
    <row r="17898" spans="1:9">
      <c r="A17898" s="7">
        <v>17896.5</v>
      </c>
      <c r="B17898" s="7">
        <v>0</v>
      </c>
      <c r="C17898" s="7"/>
      <c r="D17898" s="7"/>
      <c r="E17898" s="7"/>
      <c r="H17898">
        <v>17896.5</v>
      </c>
      <c r="I17898">
        <v>0</v>
      </c>
    </row>
    <row r="17899" spans="1:9">
      <c r="A17899" s="7">
        <v>17897.5</v>
      </c>
      <c r="B17899" s="7">
        <v>0</v>
      </c>
      <c r="C17899" s="7"/>
      <c r="D17899" s="7"/>
      <c r="E17899" s="7"/>
      <c r="H17899">
        <v>17897.5</v>
      </c>
      <c r="I17899">
        <v>0</v>
      </c>
    </row>
    <row r="17900" spans="1:9">
      <c r="A17900" s="7">
        <v>17898.5</v>
      </c>
      <c r="B17900" s="7">
        <v>0</v>
      </c>
      <c r="C17900" s="7"/>
      <c r="D17900" s="7"/>
      <c r="E17900" s="7"/>
      <c r="H17900">
        <v>17898.5</v>
      </c>
      <c r="I17900">
        <v>0</v>
      </c>
    </row>
    <row r="17901" spans="1:9">
      <c r="A17901" s="7">
        <v>17899.5</v>
      </c>
      <c r="B17901" s="7">
        <v>0</v>
      </c>
      <c r="C17901" s="7"/>
      <c r="D17901" s="7"/>
      <c r="E17901" s="7"/>
      <c r="H17901">
        <v>17899.5</v>
      </c>
      <c r="I17901">
        <v>0</v>
      </c>
    </row>
    <row r="17902" spans="1:9">
      <c r="A17902" s="7">
        <v>17900.5</v>
      </c>
      <c r="B17902" s="7">
        <v>0</v>
      </c>
      <c r="C17902" s="7"/>
      <c r="D17902" s="7"/>
      <c r="E17902" s="7"/>
      <c r="H17902">
        <v>17900.5</v>
      </c>
      <c r="I17902">
        <v>0</v>
      </c>
    </row>
    <row r="17903" spans="1:9">
      <c r="A17903" s="7">
        <v>17901.5</v>
      </c>
      <c r="B17903" s="7">
        <v>0</v>
      </c>
      <c r="C17903" s="7"/>
      <c r="D17903" s="7"/>
      <c r="E17903" s="7"/>
      <c r="H17903">
        <v>17901.5</v>
      </c>
      <c r="I17903">
        <v>0</v>
      </c>
    </row>
    <row r="17904" spans="1:9">
      <c r="A17904" s="7">
        <v>17902.5</v>
      </c>
      <c r="B17904" s="7">
        <v>0</v>
      </c>
      <c r="C17904" s="7"/>
      <c r="D17904" s="7"/>
      <c r="E17904" s="7"/>
      <c r="H17904">
        <v>17902.5</v>
      </c>
      <c r="I17904">
        <v>0</v>
      </c>
    </row>
    <row r="17905" spans="1:9">
      <c r="A17905" s="7">
        <v>17903.5</v>
      </c>
      <c r="B17905" s="7">
        <v>0</v>
      </c>
      <c r="C17905" s="7"/>
      <c r="D17905" s="7"/>
      <c r="E17905" s="7"/>
      <c r="H17905">
        <v>17903.5</v>
      </c>
      <c r="I17905">
        <v>0</v>
      </c>
    </row>
    <row r="17906" spans="1:9">
      <c r="A17906" s="7">
        <v>17904.5</v>
      </c>
      <c r="B17906" s="7">
        <v>0</v>
      </c>
      <c r="C17906" s="7"/>
      <c r="D17906" s="7"/>
      <c r="E17906" s="7"/>
      <c r="H17906">
        <v>17904.5</v>
      </c>
      <c r="I17906">
        <v>0</v>
      </c>
    </row>
    <row r="17907" spans="1:9">
      <c r="A17907" s="7">
        <v>17905.5</v>
      </c>
      <c r="B17907" s="7">
        <v>0</v>
      </c>
      <c r="C17907" s="7"/>
      <c r="D17907" s="7"/>
      <c r="E17907" s="7"/>
      <c r="H17907">
        <v>17905.5</v>
      </c>
      <c r="I17907">
        <v>0</v>
      </c>
    </row>
    <row r="17908" spans="1:9">
      <c r="A17908" s="7">
        <v>17906.5</v>
      </c>
      <c r="B17908" s="7">
        <v>0</v>
      </c>
      <c r="C17908" s="7"/>
      <c r="D17908" s="7"/>
      <c r="E17908" s="7"/>
      <c r="H17908">
        <v>17906.5</v>
      </c>
      <c r="I17908">
        <v>0</v>
      </c>
    </row>
    <row r="17909" spans="1:9">
      <c r="A17909" s="7">
        <v>17907.5</v>
      </c>
      <c r="B17909" s="7">
        <v>0</v>
      </c>
      <c r="C17909" s="7"/>
      <c r="D17909" s="7"/>
      <c r="E17909" s="7"/>
      <c r="H17909">
        <v>17907.5</v>
      </c>
      <c r="I17909">
        <v>0</v>
      </c>
    </row>
    <row r="17910" spans="1:9">
      <c r="A17910" s="7">
        <v>17908.5</v>
      </c>
      <c r="B17910" s="7">
        <v>0</v>
      </c>
      <c r="C17910" s="7"/>
      <c r="D17910" s="7"/>
      <c r="E17910" s="7"/>
      <c r="H17910">
        <v>17908.5</v>
      </c>
      <c r="I17910">
        <v>0</v>
      </c>
    </row>
    <row r="17911" spans="1:9">
      <c r="A17911" s="7">
        <v>17909.5</v>
      </c>
      <c r="B17911" s="7">
        <v>0</v>
      </c>
      <c r="C17911" s="7"/>
      <c r="D17911" s="7"/>
      <c r="E17911" s="7"/>
      <c r="H17911">
        <v>17909.5</v>
      </c>
      <c r="I17911">
        <v>0</v>
      </c>
    </row>
    <row r="17912" spans="1:9">
      <c r="A17912" s="7">
        <v>17910.5</v>
      </c>
      <c r="B17912" s="7">
        <v>0</v>
      </c>
      <c r="C17912" s="7"/>
      <c r="D17912" s="7"/>
      <c r="E17912" s="7"/>
      <c r="H17912">
        <v>17910.5</v>
      </c>
      <c r="I17912">
        <v>0</v>
      </c>
    </row>
    <row r="17913" spans="1:9">
      <c r="A17913" s="7">
        <v>17911.5</v>
      </c>
      <c r="B17913" s="7">
        <v>0</v>
      </c>
      <c r="C17913" s="7"/>
      <c r="D17913" s="7"/>
      <c r="E17913" s="7"/>
      <c r="H17913">
        <v>17911.5</v>
      </c>
      <c r="I17913">
        <v>0</v>
      </c>
    </row>
    <row r="17914" spans="1:9">
      <c r="A17914" s="7">
        <v>17912.5</v>
      </c>
      <c r="B17914" s="7">
        <v>0</v>
      </c>
      <c r="C17914" s="7"/>
      <c r="D17914" s="7"/>
      <c r="E17914" s="7"/>
      <c r="H17914">
        <v>17912.5</v>
      </c>
      <c r="I17914">
        <v>0</v>
      </c>
    </row>
    <row r="17915" spans="1:9">
      <c r="A17915" s="7">
        <v>17913.5</v>
      </c>
      <c r="B17915" s="7">
        <v>0</v>
      </c>
      <c r="C17915" s="7"/>
      <c r="D17915" s="7"/>
      <c r="E17915" s="7"/>
      <c r="H17915">
        <v>17913.5</v>
      </c>
      <c r="I17915">
        <v>0</v>
      </c>
    </row>
    <row r="17916" spans="1:9">
      <c r="A17916" s="7">
        <v>17914.5</v>
      </c>
      <c r="B17916" s="7">
        <v>0</v>
      </c>
      <c r="C17916" s="7"/>
      <c r="D17916" s="7"/>
      <c r="E17916" s="7"/>
      <c r="H17916">
        <v>17914.5</v>
      </c>
      <c r="I17916">
        <v>0</v>
      </c>
    </row>
    <row r="17917" spans="1:9">
      <c r="A17917" s="7">
        <v>17915.5</v>
      </c>
      <c r="B17917" s="7">
        <v>0</v>
      </c>
      <c r="C17917" s="7"/>
      <c r="D17917" s="7"/>
      <c r="E17917" s="7"/>
      <c r="H17917">
        <v>17915.5</v>
      </c>
      <c r="I17917">
        <v>0</v>
      </c>
    </row>
    <row r="17918" spans="1:9">
      <c r="A17918" s="7">
        <v>17916.5</v>
      </c>
      <c r="B17918" s="7">
        <v>0</v>
      </c>
      <c r="C17918" s="7"/>
      <c r="D17918" s="7"/>
      <c r="E17918" s="7"/>
      <c r="H17918">
        <v>17916.5</v>
      </c>
      <c r="I17918">
        <v>0</v>
      </c>
    </row>
    <row r="17919" spans="1:9">
      <c r="A17919" s="7">
        <v>17917.5</v>
      </c>
      <c r="B17919" s="7">
        <v>0</v>
      </c>
      <c r="C17919" s="7"/>
      <c r="D17919" s="7"/>
      <c r="E17919" s="7"/>
      <c r="H17919">
        <v>17917.5</v>
      </c>
      <c r="I17919">
        <v>0</v>
      </c>
    </row>
    <row r="17920" spans="1:9">
      <c r="A17920" s="7">
        <v>17918.5</v>
      </c>
      <c r="B17920" s="7">
        <v>0</v>
      </c>
      <c r="C17920" s="7"/>
      <c r="D17920" s="7"/>
      <c r="E17920" s="7"/>
      <c r="H17920">
        <v>17918.5</v>
      </c>
      <c r="I17920">
        <v>0</v>
      </c>
    </row>
    <row r="17921" spans="1:9">
      <c r="A17921" s="7">
        <v>17919.5</v>
      </c>
      <c r="B17921" s="7">
        <v>0</v>
      </c>
      <c r="C17921" s="7"/>
      <c r="D17921" s="7"/>
      <c r="E17921" s="7"/>
      <c r="H17921">
        <v>17919.5</v>
      </c>
      <c r="I17921">
        <v>0</v>
      </c>
    </row>
    <row r="17922" spans="1:9">
      <c r="A17922" s="7">
        <v>17920.5</v>
      </c>
      <c r="B17922" s="7">
        <v>0</v>
      </c>
      <c r="C17922" s="7"/>
      <c r="D17922" s="7"/>
      <c r="E17922" s="7"/>
      <c r="H17922">
        <v>17920.5</v>
      </c>
      <c r="I17922">
        <v>0</v>
      </c>
    </row>
    <row r="17923" spans="1:9">
      <c r="A17923" s="7">
        <v>17921.5</v>
      </c>
      <c r="B17923" s="7">
        <v>0</v>
      </c>
      <c r="C17923" s="7"/>
      <c r="D17923" s="7"/>
      <c r="E17923" s="7"/>
      <c r="H17923">
        <v>17921.5</v>
      </c>
      <c r="I17923">
        <v>0</v>
      </c>
    </row>
    <row r="17924" spans="1:9">
      <c r="A17924" s="7">
        <v>17922.5</v>
      </c>
      <c r="B17924" s="7">
        <v>0</v>
      </c>
      <c r="C17924" s="7"/>
      <c r="D17924" s="7"/>
      <c r="E17924" s="7"/>
      <c r="H17924">
        <v>17922.5</v>
      </c>
      <c r="I17924">
        <v>0</v>
      </c>
    </row>
    <row r="17925" spans="1:9">
      <c r="A17925" s="7">
        <v>17923.5</v>
      </c>
      <c r="B17925" s="7">
        <v>0</v>
      </c>
      <c r="C17925" s="7"/>
      <c r="D17925" s="7"/>
      <c r="E17925" s="7"/>
      <c r="H17925">
        <v>17923.5</v>
      </c>
      <c r="I17925">
        <v>0</v>
      </c>
    </row>
    <row r="17926" spans="1:9">
      <c r="A17926" s="7">
        <v>17924.5</v>
      </c>
      <c r="B17926" s="7">
        <v>0</v>
      </c>
      <c r="C17926" s="7"/>
      <c r="D17926" s="7"/>
      <c r="E17926" s="7"/>
      <c r="H17926">
        <v>17924.5</v>
      </c>
      <c r="I17926">
        <v>0</v>
      </c>
    </row>
    <row r="17927" spans="1:9">
      <c r="A17927" s="7">
        <v>17925.5</v>
      </c>
      <c r="B17927" s="7">
        <v>0</v>
      </c>
      <c r="C17927" s="7"/>
      <c r="D17927" s="7"/>
      <c r="E17927" s="7"/>
      <c r="H17927">
        <v>17925.5</v>
      </c>
      <c r="I17927">
        <v>0</v>
      </c>
    </row>
    <row r="17928" spans="1:9">
      <c r="A17928" s="7">
        <v>17926.5</v>
      </c>
      <c r="B17928" s="7">
        <v>0</v>
      </c>
      <c r="C17928" s="7"/>
      <c r="D17928" s="7"/>
      <c r="E17928" s="7"/>
      <c r="H17928">
        <v>17926.5</v>
      </c>
      <c r="I17928">
        <v>0</v>
      </c>
    </row>
    <row r="17929" spans="1:9">
      <c r="A17929" s="7">
        <v>17927.5</v>
      </c>
      <c r="B17929" s="7">
        <v>0</v>
      </c>
      <c r="C17929" s="7"/>
      <c r="D17929" s="7"/>
      <c r="E17929" s="7"/>
      <c r="H17929">
        <v>17927.5</v>
      </c>
      <c r="I17929">
        <v>0</v>
      </c>
    </row>
    <row r="17930" spans="1:9">
      <c r="A17930" s="7">
        <v>17928.5</v>
      </c>
      <c r="B17930" s="7">
        <v>0</v>
      </c>
      <c r="C17930" s="7"/>
      <c r="D17930" s="7"/>
      <c r="E17930" s="7"/>
      <c r="H17930">
        <v>17928.5</v>
      </c>
      <c r="I17930">
        <v>0</v>
      </c>
    </row>
    <row r="17931" spans="1:9">
      <c r="A17931" s="7">
        <v>17929.5</v>
      </c>
      <c r="B17931" s="7">
        <v>0</v>
      </c>
      <c r="C17931" s="7"/>
      <c r="D17931" s="7"/>
      <c r="E17931" s="7"/>
      <c r="H17931">
        <v>17929.5</v>
      </c>
      <c r="I17931">
        <v>0</v>
      </c>
    </row>
    <row r="17932" spans="1:9">
      <c r="A17932" s="7">
        <v>17930.5</v>
      </c>
      <c r="B17932" s="7">
        <v>0</v>
      </c>
      <c r="C17932" s="7"/>
      <c r="D17932" s="7"/>
      <c r="E17932" s="7"/>
      <c r="H17932">
        <v>17930.5</v>
      </c>
      <c r="I17932">
        <v>0</v>
      </c>
    </row>
    <row r="17933" spans="1:9">
      <c r="A17933" s="7">
        <v>17931.5</v>
      </c>
      <c r="B17933" s="7">
        <v>0</v>
      </c>
      <c r="C17933" s="7"/>
      <c r="D17933" s="7"/>
      <c r="E17933" s="7"/>
      <c r="H17933">
        <v>17931.5</v>
      </c>
      <c r="I17933">
        <v>0</v>
      </c>
    </row>
    <row r="17934" spans="1:9">
      <c r="A17934" s="7">
        <v>17932.5</v>
      </c>
      <c r="B17934" s="7">
        <v>0</v>
      </c>
      <c r="C17934" s="7"/>
      <c r="D17934" s="7"/>
      <c r="E17934" s="7"/>
      <c r="H17934">
        <v>17932.5</v>
      </c>
      <c r="I17934">
        <v>0</v>
      </c>
    </row>
    <row r="17935" spans="1:9">
      <c r="A17935" s="7">
        <v>17933.5</v>
      </c>
      <c r="B17935" s="7">
        <v>0</v>
      </c>
      <c r="C17935" s="7"/>
      <c r="D17935" s="7"/>
      <c r="E17935" s="7"/>
      <c r="H17935">
        <v>17933.5</v>
      </c>
      <c r="I17935">
        <v>0</v>
      </c>
    </row>
    <row r="17936" spans="1:9">
      <c r="A17936" s="7">
        <v>17934.5</v>
      </c>
      <c r="B17936" s="7">
        <v>0</v>
      </c>
      <c r="C17936" s="7"/>
      <c r="D17936" s="7"/>
      <c r="E17936" s="7"/>
      <c r="H17936">
        <v>17934.5</v>
      </c>
      <c r="I17936">
        <v>0</v>
      </c>
    </row>
    <row r="17937" spans="1:9">
      <c r="A17937" s="7">
        <v>17935.5</v>
      </c>
      <c r="B17937" s="7">
        <v>0</v>
      </c>
      <c r="C17937" s="7"/>
      <c r="D17937" s="7"/>
      <c r="E17937" s="7"/>
      <c r="H17937">
        <v>17935.5</v>
      </c>
      <c r="I17937">
        <v>0</v>
      </c>
    </row>
    <row r="17938" spans="1:9">
      <c r="A17938" s="7">
        <v>17936.5</v>
      </c>
      <c r="B17938" s="7">
        <v>0</v>
      </c>
      <c r="C17938" s="7"/>
      <c r="D17938" s="7"/>
      <c r="E17938" s="7"/>
      <c r="H17938">
        <v>17936.5</v>
      </c>
      <c r="I17938">
        <v>0</v>
      </c>
    </row>
    <row r="17939" spans="1:9">
      <c r="A17939" s="7">
        <v>17937.5</v>
      </c>
      <c r="B17939" s="7">
        <v>0</v>
      </c>
      <c r="C17939" s="7"/>
      <c r="D17939" s="7"/>
      <c r="E17939" s="7"/>
      <c r="H17939">
        <v>17937.5</v>
      </c>
      <c r="I17939">
        <v>0</v>
      </c>
    </row>
    <row r="17940" spans="1:9">
      <c r="A17940" s="7">
        <v>17938.5</v>
      </c>
      <c r="B17940" s="7">
        <v>0</v>
      </c>
      <c r="C17940" s="7"/>
      <c r="D17940" s="7"/>
      <c r="E17940" s="7"/>
      <c r="H17940">
        <v>17938.5</v>
      </c>
      <c r="I17940">
        <v>0</v>
      </c>
    </row>
    <row r="17941" spans="1:9">
      <c r="A17941" s="7">
        <v>17939.5</v>
      </c>
      <c r="B17941" s="7">
        <v>0</v>
      </c>
      <c r="C17941" s="7"/>
      <c r="D17941" s="7"/>
      <c r="E17941" s="7"/>
      <c r="H17941">
        <v>17939.5</v>
      </c>
      <c r="I17941">
        <v>0</v>
      </c>
    </row>
    <row r="17942" spans="1:9">
      <c r="A17942" s="7">
        <v>17940.5</v>
      </c>
      <c r="B17942" s="7">
        <v>0</v>
      </c>
      <c r="C17942" s="7"/>
      <c r="D17942" s="7"/>
      <c r="E17942" s="7"/>
      <c r="H17942">
        <v>17940.5</v>
      </c>
      <c r="I17942">
        <v>0</v>
      </c>
    </row>
    <row r="17943" spans="1:9">
      <c r="A17943" s="7">
        <v>17941.5</v>
      </c>
      <c r="B17943" s="7">
        <v>0</v>
      </c>
      <c r="C17943" s="7"/>
      <c r="D17943" s="7"/>
      <c r="E17943" s="7"/>
      <c r="H17943">
        <v>17941.5</v>
      </c>
      <c r="I17943">
        <v>0</v>
      </c>
    </row>
    <row r="17944" spans="1:9">
      <c r="A17944" s="7">
        <v>17942.5</v>
      </c>
      <c r="B17944" s="7">
        <v>0</v>
      </c>
      <c r="C17944" s="7"/>
      <c r="D17944" s="7"/>
      <c r="E17944" s="7"/>
      <c r="H17944">
        <v>17942.5</v>
      </c>
      <c r="I17944">
        <v>0</v>
      </c>
    </row>
    <row r="17945" spans="1:9">
      <c r="A17945" s="7">
        <v>17943.5</v>
      </c>
      <c r="B17945" s="7">
        <v>0</v>
      </c>
      <c r="C17945" s="7"/>
      <c r="D17945" s="7"/>
      <c r="E17945" s="7"/>
      <c r="H17945">
        <v>17943.5</v>
      </c>
      <c r="I17945">
        <v>0</v>
      </c>
    </row>
    <row r="17946" spans="1:9">
      <c r="A17946" s="7">
        <v>17944.5</v>
      </c>
      <c r="B17946" s="7">
        <v>0</v>
      </c>
      <c r="C17946" s="7"/>
      <c r="D17946" s="7"/>
      <c r="E17946" s="7"/>
      <c r="H17946">
        <v>17944.5</v>
      </c>
      <c r="I17946">
        <v>0</v>
      </c>
    </row>
    <row r="17947" spans="1:9">
      <c r="A17947" s="7">
        <v>17945.5</v>
      </c>
      <c r="B17947" s="7">
        <v>0</v>
      </c>
      <c r="C17947" s="7"/>
      <c r="D17947" s="7"/>
      <c r="E17947" s="7"/>
      <c r="H17947">
        <v>17945.5</v>
      </c>
      <c r="I17947">
        <v>0</v>
      </c>
    </row>
    <row r="17948" spans="1:9">
      <c r="A17948" s="7">
        <v>17946.5</v>
      </c>
      <c r="B17948" s="7">
        <v>0</v>
      </c>
      <c r="C17948" s="7"/>
      <c r="D17948" s="7"/>
      <c r="E17948" s="7"/>
      <c r="H17948">
        <v>17946.5</v>
      </c>
      <c r="I17948">
        <v>0</v>
      </c>
    </row>
    <row r="17949" spans="1:9">
      <c r="A17949" s="7">
        <v>17947.5</v>
      </c>
      <c r="B17949" s="7">
        <v>0</v>
      </c>
      <c r="C17949" s="7"/>
      <c r="D17949" s="7"/>
      <c r="E17949" s="7"/>
      <c r="H17949">
        <v>17947.5</v>
      </c>
      <c r="I17949">
        <v>0</v>
      </c>
    </row>
    <row r="17950" spans="1:9">
      <c r="A17950" s="7">
        <v>17948.5</v>
      </c>
      <c r="B17950" s="7">
        <v>0</v>
      </c>
      <c r="C17950" s="7"/>
      <c r="D17950" s="7"/>
      <c r="E17950" s="7"/>
      <c r="H17950">
        <v>17948.5</v>
      </c>
      <c r="I17950">
        <v>0</v>
      </c>
    </row>
    <row r="17951" spans="1:9">
      <c r="A17951" s="7">
        <v>17949.5</v>
      </c>
      <c r="B17951" s="7">
        <v>0</v>
      </c>
      <c r="C17951" s="7"/>
      <c r="D17951" s="7"/>
      <c r="E17951" s="7"/>
      <c r="H17951">
        <v>17949.5</v>
      </c>
      <c r="I17951">
        <v>0</v>
      </c>
    </row>
    <row r="17952" spans="1:9">
      <c r="A17952" s="7">
        <v>17950.5</v>
      </c>
      <c r="B17952" s="7">
        <v>0</v>
      </c>
      <c r="C17952" s="7"/>
      <c r="D17952" s="7"/>
      <c r="E17952" s="7"/>
      <c r="H17952">
        <v>17950.5</v>
      </c>
      <c r="I17952">
        <v>0</v>
      </c>
    </row>
    <row r="17953" spans="1:9">
      <c r="A17953" s="7">
        <v>17951.5</v>
      </c>
      <c r="B17953" s="7">
        <v>0</v>
      </c>
      <c r="C17953" s="7"/>
      <c r="D17953" s="7"/>
      <c r="E17953" s="7"/>
      <c r="H17953">
        <v>17951.5</v>
      </c>
      <c r="I17953">
        <v>0</v>
      </c>
    </row>
    <row r="17954" spans="1:9">
      <c r="A17954" s="7">
        <v>17952.5</v>
      </c>
      <c r="B17954" s="7">
        <v>0</v>
      </c>
      <c r="C17954" s="7"/>
      <c r="D17954" s="7"/>
      <c r="E17954" s="7"/>
      <c r="H17954">
        <v>17952.5</v>
      </c>
      <c r="I17954">
        <v>0</v>
      </c>
    </row>
    <row r="17955" spans="1:9">
      <c r="A17955" s="7">
        <v>17953.5</v>
      </c>
      <c r="B17955" s="7">
        <v>0</v>
      </c>
      <c r="C17955" s="7"/>
      <c r="D17955" s="7"/>
      <c r="E17955" s="7"/>
      <c r="H17955">
        <v>17953.5</v>
      </c>
      <c r="I17955">
        <v>0</v>
      </c>
    </row>
    <row r="17956" spans="1:9">
      <c r="A17956" s="7">
        <v>17954.5</v>
      </c>
      <c r="B17956" s="7">
        <v>0</v>
      </c>
      <c r="C17956" s="7"/>
      <c r="D17956" s="7"/>
      <c r="E17956" s="7"/>
      <c r="H17956">
        <v>17954.5</v>
      </c>
      <c r="I17956">
        <v>0</v>
      </c>
    </row>
    <row r="17957" spans="1:9">
      <c r="A17957" s="7">
        <v>17955.5</v>
      </c>
      <c r="B17957" s="7">
        <v>0</v>
      </c>
      <c r="C17957" s="7"/>
      <c r="D17957" s="7"/>
      <c r="E17957" s="7"/>
      <c r="H17957">
        <v>17955.5</v>
      </c>
      <c r="I17957">
        <v>0</v>
      </c>
    </row>
    <row r="17958" spans="1:9">
      <c r="A17958" s="7">
        <v>17956.5</v>
      </c>
      <c r="B17958" s="7">
        <v>0</v>
      </c>
      <c r="C17958" s="7"/>
      <c r="D17958" s="7"/>
      <c r="E17958" s="7"/>
      <c r="H17958">
        <v>17956.5</v>
      </c>
      <c r="I17958">
        <v>0</v>
      </c>
    </row>
    <row r="17959" spans="1:9">
      <c r="A17959" s="7">
        <v>17957.5</v>
      </c>
      <c r="B17959" s="7">
        <v>0</v>
      </c>
      <c r="C17959" s="7"/>
      <c r="D17959" s="7"/>
      <c r="E17959" s="7"/>
      <c r="H17959">
        <v>17957.5</v>
      </c>
      <c r="I17959">
        <v>0</v>
      </c>
    </row>
    <row r="17960" spans="1:9">
      <c r="A17960" s="7">
        <v>17958.5</v>
      </c>
      <c r="B17960" s="7">
        <v>0</v>
      </c>
      <c r="C17960" s="7"/>
      <c r="D17960" s="7"/>
      <c r="E17960" s="7"/>
      <c r="H17960">
        <v>17958.5</v>
      </c>
      <c r="I17960">
        <v>0</v>
      </c>
    </row>
    <row r="17961" spans="1:9">
      <c r="A17961" s="7">
        <v>17959.5</v>
      </c>
      <c r="B17961" s="7">
        <v>0</v>
      </c>
      <c r="C17961" s="7"/>
      <c r="D17961" s="7"/>
      <c r="E17961" s="7"/>
      <c r="H17961">
        <v>17959.5</v>
      </c>
      <c r="I17961">
        <v>0</v>
      </c>
    </row>
    <row r="17962" spans="1:9">
      <c r="A17962" s="7">
        <v>17960.5</v>
      </c>
      <c r="B17962" s="7">
        <v>0</v>
      </c>
      <c r="C17962" s="7"/>
      <c r="D17962" s="7"/>
      <c r="E17962" s="7"/>
      <c r="H17962">
        <v>17960.5</v>
      </c>
      <c r="I17962">
        <v>0</v>
      </c>
    </row>
    <row r="17963" spans="1:9">
      <c r="A17963" s="7">
        <v>17961.5</v>
      </c>
      <c r="B17963" s="7">
        <v>0</v>
      </c>
      <c r="C17963" s="7"/>
      <c r="D17963" s="7"/>
      <c r="E17963" s="7"/>
      <c r="H17963">
        <v>17961.5</v>
      </c>
      <c r="I17963">
        <v>0</v>
      </c>
    </row>
    <row r="17964" spans="1:9">
      <c r="A17964" s="7">
        <v>17962.5</v>
      </c>
      <c r="B17964" s="7">
        <v>0</v>
      </c>
      <c r="C17964" s="7"/>
      <c r="D17964" s="7"/>
      <c r="E17964" s="7"/>
      <c r="H17964">
        <v>17962.5</v>
      </c>
      <c r="I17964">
        <v>0</v>
      </c>
    </row>
    <row r="17965" spans="1:9">
      <c r="A17965" s="7">
        <v>17963.5</v>
      </c>
      <c r="B17965" s="7">
        <v>0</v>
      </c>
      <c r="C17965" s="7"/>
      <c r="D17965" s="7"/>
      <c r="E17965" s="7"/>
      <c r="H17965">
        <v>17963.5</v>
      </c>
      <c r="I17965">
        <v>0</v>
      </c>
    </row>
    <row r="17966" spans="1:9">
      <c r="A17966" s="7">
        <v>17964.5</v>
      </c>
      <c r="B17966" s="7">
        <v>0</v>
      </c>
      <c r="C17966" s="7"/>
      <c r="D17966" s="7"/>
      <c r="E17966" s="7"/>
      <c r="H17966">
        <v>17964.5</v>
      </c>
      <c r="I17966">
        <v>0</v>
      </c>
    </row>
    <row r="17967" spans="1:9">
      <c r="A17967" s="7">
        <v>17965.5</v>
      </c>
      <c r="B17967" s="7">
        <v>0</v>
      </c>
      <c r="C17967" s="7"/>
      <c r="D17967" s="7"/>
      <c r="E17967" s="7"/>
      <c r="H17967">
        <v>17965.5</v>
      </c>
      <c r="I17967">
        <v>0</v>
      </c>
    </row>
    <row r="17968" spans="1:9">
      <c r="A17968" s="7">
        <v>17966.5</v>
      </c>
      <c r="B17968" s="7">
        <v>0</v>
      </c>
      <c r="C17968" s="7"/>
      <c r="D17968" s="7"/>
      <c r="E17968" s="7"/>
      <c r="H17968">
        <v>17966.5</v>
      </c>
      <c r="I17968">
        <v>0</v>
      </c>
    </row>
    <row r="17969" spans="1:9">
      <c r="A17969" s="7">
        <v>17967.5</v>
      </c>
      <c r="B17969" s="7">
        <v>0</v>
      </c>
      <c r="C17969" s="7"/>
      <c r="D17969" s="7"/>
      <c r="E17969" s="7"/>
      <c r="H17969">
        <v>17967.5</v>
      </c>
      <c r="I17969">
        <v>0</v>
      </c>
    </row>
    <row r="17970" spans="1:9">
      <c r="A17970" s="7">
        <v>17968.5</v>
      </c>
      <c r="B17970" s="7">
        <v>0</v>
      </c>
      <c r="C17970" s="7"/>
      <c r="D17970" s="7"/>
      <c r="E17970" s="7"/>
      <c r="H17970">
        <v>17968.5</v>
      </c>
      <c r="I17970">
        <v>0</v>
      </c>
    </row>
    <row r="17971" spans="1:9">
      <c r="A17971" s="7">
        <v>17969.5</v>
      </c>
      <c r="B17971" s="7">
        <v>0</v>
      </c>
      <c r="C17971" s="7"/>
      <c r="D17971" s="7"/>
      <c r="E17971" s="7"/>
      <c r="H17971">
        <v>17969.5</v>
      </c>
      <c r="I17971">
        <v>0</v>
      </c>
    </row>
    <row r="17972" spans="1:9">
      <c r="A17972" s="7">
        <v>17970.5</v>
      </c>
      <c r="B17972" s="7">
        <v>0</v>
      </c>
      <c r="C17972" s="7"/>
      <c r="D17972" s="7"/>
      <c r="E17972" s="7"/>
      <c r="H17972">
        <v>17970.5</v>
      </c>
      <c r="I17972">
        <v>0</v>
      </c>
    </row>
    <row r="17973" spans="1:9">
      <c r="A17973" s="7">
        <v>17971.5</v>
      </c>
      <c r="B17973" s="7">
        <v>0</v>
      </c>
      <c r="C17973" s="7"/>
      <c r="D17973" s="7"/>
      <c r="E17973" s="7"/>
      <c r="H17973">
        <v>17971.5</v>
      </c>
      <c r="I17973">
        <v>0</v>
      </c>
    </row>
    <row r="17974" spans="1:9">
      <c r="A17974" s="7">
        <v>17972.5</v>
      </c>
      <c r="B17974" s="7">
        <v>0</v>
      </c>
      <c r="C17974" s="7"/>
      <c r="D17974" s="7"/>
      <c r="E17974" s="7"/>
      <c r="H17974">
        <v>17972.5</v>
      </c>
      <c r="I17974">
        <v>0</v>
      </c>
    </row>
    <row r="17975" spans="1:9">
      <c r="A17975" s="7">
        <v>17973.5</v>
      </c>
      <c r="B17975" s="7">
        <v>0</v>
      </c>
      <c r="C17975" s="7"/>
      <c r="D17975" s="7"/>
      <c r="E17975" s="7"/>
      <c r="H17975">
        <v>17973.5</v>
      </c>
      <c r="I17975">
        <v>0</v>
      </c>
    </row>
    <row r="17976" spans="1:9">
      <c r="A17976" s="7">
        <v>17974.5</v>
      </c>
      <c r="B17976" s="7">
        <v>0</v>
      </c>
      <c r="C17976" s="7"/>
      <c r="D17976" s="7"/>
      <c r="E17976" s="7"/>
      <c r="H17976">
        <v>17974.5</v>
      </c>
      <c r="I17976">
        <v>0</v>
      </c>
    </row>
    <row r="17977" spans="1:9">
      <c r="A17977" s="7">
        <v>17975.5</v>
      </c>
      <c r="B17977" s="7">
        <v>0</v>
      </c>
      <c r="C17977" s="7"/>
      <c r="D17977" s="7"/>
      <c r="E17977" s="7"/>
      <c r="H17977">
        <v>17975.5</v>
      </c>
      <c r="I17977">
        <v>0</v>
      </c>
    </row>
    <row r="17978" spans="1:9">
      <c r="A17978" s="7">
        <v>17976.5</v>
      </c>
      <c r="B17978" s="7">
        <v>0</v>
      </c>
      <c r="C17978" s="7"/>
      <c r="D17978" s="7"/>
      <c r="E17978" s="7"/>
      <c r="H17978">
        <v>17976.5</v>
      </c>
      <c r="I17978">
        <v>0</v>
      </c>
    </row>
    <row r="17979" spans="1:9">
      <c r="A17979" s="7">
        <v>17977.5</v>
      </c>
      <c r="B17979" s="7">
        <v>0</v>
      </c>
      <c r="C17979" s="7"/>
      <c r="D17979" s="7"/>
      <c r="E17979" s="7"/>
      <c r="H17979">
        <v>17977.5</v>
      </c>
      <c r="I17979">
        <v>0</v>
      </c>
    </row>
    <row r="17980" spans="1:9">
      <c r="A17980" s="7">
        <v>17978.5</v>
      </c>
      <c r="B17980" s="7">
        <v>0</v>
      </c>
      <c r="C17980" s="7"/>
      <c r="D17980" s="7"/>
      <c r="E17980" s="7"/>
      <c r="H17980">
        <v>17978.5</v>
      </c>
      <c r="I17980">
        <v>0</v>
      </c>
    </row>
    <row r="17981" spans="1:9">
      <c r="A17981" s="7">
        <v>17979.5</v>
      </c>
      <c r="B17981" s="7">
        <v>0</v>
      </c>
      <c r="C17981" s="7"/>
      <c r="D17981" s="7"/>
      <c r="E17981" s="7"/>
      <c r="H17981">
        <v>17979.5</v>
      </c>
      <c r="I17981">
        <v>0</v>
      </c>
    </row>
    <row r="17982" spans="1:9">
      <c r="A17982" s="7">
        <v>17980.5</v>
      </c>
      <c r="B17982" s="7">
        <v>0</v>
      </c>
      <c r="C17982" s="7"/>
      <c r="D17982" s="7"/>
      <c r="E17982" s="7"/>
      <c r="H17982">
        <v>17980.5</v>
      </c>
      <c r="I17982">
        <v>0</v>
      </c>
    </row>
    <row r="17983" spans="1:9">
      <c r="A17983" s="7">
        <v>17981.5</v>
      </c>
      <c r="B17983" s="7">
        <v>0</v>
      </c>
      <c r="C17983" s="7"/>
      <c r="D17983" s="7"/>
      <c r="E17983" s="7"/>
      <c r="H17983">
        <v>17981.5</v>
      </c>
      <c r="I17983">
        <v>0</v>
      </c>
    </row>
    <row r="17984" spans="1:9">
      <c r="A17984" s="7">
        <v>17982.5</v>
      </c>
      <c r="B17984" s="7">
        <v>0</v>
      </c>
      <c r="C17984" s="7"/>
      <c r="D17984" s="7"/>
      <c r="E17984" s="7"/>
      <c r="H17984">
        <v>17982.5</v>
      </c>
      <c r="I17984">
        <v>0</v>
      </c>
    </row>
    <row r="17985" spans="1:9">
      <c r="A17985" s="7">
        <v>17983.5</v>
      </c>
      <c r="B17985" s="7">
        <v>0</v>
      </c>
      <c r="C17985" s="7"/>
      <c r="D17985" s="7"/>
      <c r="E17985" s="7"/>
      <c r="H17985">
        <v>17983.5</v>
      </c>
      <c r="I17985">
        <v>0</v>
      </c>
    </row>
    <row r="17986" spans="1:9">
      <c r="A17986" s="7">
        <v>17984.5</v>
      </c>
      <c r="B17986" s="7">
        <v>0</v>
      </c>
      <c r="C17986" s="7"/>
      <c r="D17986" s="7"/>
      <c r="E17986" s="7"/>
      <c r="H17986">
        <v>17984.5</v>
      </c>
      <c r="I17986">
        <v>0</v>
      </c>
    </row>
    <row r="17987" spans="1:9">
      <c r="A17987" s="7">
        <v>17985.5</v>
      </c>
      <c r="B17987" s="7">
        <v>0</v>
      </c>
      <c r="C17987" s="7"/>
      <c r="D17987" s="7"/>
      <c r="E17987" s="7"/>
      <c r="H17987">
        <v>17985.5</v>
      </c>
      <c r="I17987">
        <v>0</v>
      </c>
    </row>
    <row r="17988" spans="1:9">
      <c r="A17988" s="7">
        <v>17986.5</v>
      </c>
      <c r="B17988" s="7">
        <v>0</v>
      </c>
      <c r="C17988" s="7"/>
      <c r="D17988" s="7"/>
      <c r="E17988" s="7"/>
      <c r="H17988">
        <v>17986.5</v>
      </c>
      <c r="I17988">
        <v>0</v>
      </c>
    </row>
    <row r="17989" spans="1:9">
      <c r="A17989" s="7">
        <v>17987.5</v>
      </c>
      <c r="B17989" s="7">
        <v>0</v>
      </c>
      <c r="C17989" s="7"/>
      <c r="D17989" s="7"/>
      <c r="E17989" s="7"/>
      <c r="H17989">
        <v>17987.5</v>
      </c>
      <c r="I17989">
        <v>0</v>
      </c>
    </row>
    <row r="17990" spans="1:9">
      <c r="A17990" s="7">
        <v>17988.5</v>
      </c>
      <c r="B17990" s="7">
        <v>0</v>
      </c>
      <c r="C17990" s="7"/>
      <c r="D17990" s="7"/>
      <c r="E17990" s="7"/>
      <c r="H17990">
        <v>17988.5</v>
      </c>
      <c r="I17990">
        <v>0</v>
      </c>
    </row>
    <row r="17991" spans="1:9">
      <c r="A17991" s="7">
        <v>17989.5</v>
      </c>
      <c r="B17991" s="7">
        <v>0</v>
      </c>
      <c r="C17991" s="7"/>
      <c r="D17991" s="7"/>
      <c r="E17991" s="7"/>
      <c r="H17991">
        <v>17989.5</v>
      </c>
      <c r="I17991">
        <v>0</v>
      </c>
    </row>
    <row r="17992" spans="1:9">
      <c r="A17992" s="7">
        <v>17990.5</v>
      </c>
      <c r="B17992" s="7">
        <v>0</v>
      </c>
      <c r="C17992" s="7"/>
      <c r="D17992" s="7"/>
      <c r="E17992" s="7"/>
      <c r="H17992">
        <v>17990.5</v>
      </c>
      <c r="I17992">
        <v>0</v>
      </c>
    </row>
    <row r="17993" spans="1:9">
      <c r="A17993" s="7">
        <v>17991.5</v>
      </c>
      <c r="B17993" s="7">
        <v>0</v>
      </c>
      <c r="C17993" s="7"/>
      <c r="D17993" s="7"/>
      <c r="E17993" s="7"/>
      <c r="H17993">
        <v>17991.5</v>
      </c>
      <c r="I17993">
        <v>0</v>
      </c>
    </row>
    <row r="17994" spans="1:9">
      <c r="A17994" s="7">
        <v>17992.5</v>
      </c>
      <c r="B17994" s="7">
        <v>0</v>
      </c>
      <c r="C17994" s="7"/>
      <c r="D17994" s="7"/>
      <c r="E17994" s="7"/>
      <c r="H17994">
        <v>17992.5</v>
      </c>
      <c r="I17994">
        <v>0</v>
      </c>
    </row>
    <row r="17995" spans="1:9">
      <c r="A17995" s="7">
        <v>17993.5</v>
      </c>
      <c r="B17995" s="7">
        <v>0</v>
      </c>
      <c r="C17995" s="7"/>
      <c r="D17995" s="7"/>
      <c r="E17995" s="7"/>
      <c r="H17995">
        <v>17993.5</v>
      </c>
      <c r="I17995">
        <v>0</v>
      </c>
    </row>
    <row r="17996" spans="1:9">
      <c r="A17996" s="7">
        <v>17994.5</v>
      </c>
      <c r="B17996" s="7">
        <v>0</v>
      </c>
      <c r="C17996" s="7"/>
      <c r="D17996" s="7"/>
      <c r="E17996" s="7"/>
      <c r="H17996">
        <v>17994.5</v>
      </c>
      <c r="I17996">
        <v>0</v>
      </c>
    </row>
    <row r="17997" spans="1:9">
      <c r="A17997" s="7">
        <v>17995.5</v>
      </c>
      <c r="B17997" s="7">
        <v>0</v>
      </c>
      <c r="C17997" s="7"/>
      <c r="D17997" s="7"/>
      <c r="E17997" s="7"/>
      <c r="H17997">
        <v>17995.5</v>
      </c>
      <c r="I17997">
        <v>0</v>
      </c>
    </row>
    <row r="17998" spans="1:9">
      <c r="A17998" s="7">
        <v>17996.5</v>
      </c>
      <c r="B17998" s="7">
        <v>0</v>
      </c>
      <c r="C17998" s="7"/>
      <c r="D17998" s="7"/>
      <c r="E17998" s="7"/>
      <c r="H17998">
        <v>17996.5</v>
      </c>
      <c r="I17998">
        <v>0</v>
      </c>
    </row>
    <row r="17999" spans="1:9">
      <c r="A17999" s="7">
        <v>17997.5</v>
      </c>
      <c r="B17999" s="7">
        <v>0</v>
      </c>
      <c r="C17999" s="7"/>
      <c r="D17999" s="7"/>
      <c r="E17999" s="7"/>
      <c r="H17999">
        <v>17997.5</v>
      </c>
      <c r="I17999">
        <v>0</v>
      </c>
    </row>
    <row r="18000" spans="1:9">
      <c r="A18000" s="7">
        <v>17998.5</v>
      </c>
      <c r="B18000" s="7">
        <v>0</v>
      </c>
      <c r="C18000" s="7"/>
      <c r="D18000" s="7"/>
      <c r="E18000" s="7"/>
      <c r="H18000">
        <v>17998.5</v>
      </c>
      <c r="I18000">
        <v>0</v>
      </c>
    </row>
    <row r="18001" spans="1:9">
      <c r="A18001" s="7">
        <v>17999.5</v>
      </c>
      <c r="B18001" s="7">
        <v>0</v>
      </c>
      <c r="C18001" s="7"/>
      <c r="D18001" s="7"/>
      <c r="E18001" s="7"/>
      <c r="H18001">
        <v>17999.5</v>
      </c>
      <c r="I18001">
        <v>0</v>
      </c>
    </row>
    <row r="18002" spans="1:9">
      <c r="A18002" s="7">
        <v>18000.5</v>
      </c>
      <c r="B18002" s="7">
        <v>0</v>
      </c>
      <c r="C18002" s="7"/>
      <c r="D18002" s="7"/>
      <c r="E18002" s="7"/>
      <c r="H18002">
        <v>18000.5</v>
      </c>
      <c r="I18002">
        <v>0</v>
      </c>
    </row>
    <row r="18003" spans="1:9">
      <c r="A18003" s="7">
        <v>18001.5</v>
      </c>
      <c r="B18003" s="7">
        <v>0</v>
      </c>
      <c r="C18003" s="7"/>
      <c r="D18003" s="7"/>
      <c r="E18003" s="7"/>
      <c r="H18003">
        <v>18001.5</v>
      </c>
      <c r="I18003">
        <v>0</v>
      </c>
    </row>
    <row r="18004" spans="1:9">
      <c r="A18004" s="7">
        <v>18002.5</v>
      </c>
      <c r="B18004" s="7">
        <v>0</v>
      </c>
      <c r="C18004" s="7"/>
      <c r="D18004" s="7"/>
      <c r="E18004" s="7"/>
      <c r="H18004">
        <v>18002.5</v>
      </c>
      <c r="I18004">
        <v>0</v>
      </c>
    </row>
    <row r="18005" spans="1:9">
      <c r="A18005" s="7">
        <v>18003.5</v>
      </c>
      <c r="B18005" s="7">
        <v>0</v>
      </c>
      <c r="C18005" s="7"/>
      <c r="D18005" s="7"/>
      <c r="E18005" s="7"/>
      <c r="H18005">
        <v>18003.5</v>
      </c>
      <c r="I18005">
        <v>0</v>
      </c>
    </row>
    <row r="18006" spans="1:9">
      <c r="A18006" s="7">
        <v>18004.5</v>
      </c>
      <c r="B18006" s="7">
        <v>0</v>
      </c>
      <c r="C18006" s="7"/>
      <c r="D18006" s="7"/>
      <c r="E18006" s="7"/>
      <c r="H18006">
        <v>18004.5</v>
      </c>
      <c r="I18006">
        <v>0</v>
      </c>
    </row>
    <row r="18007" spans="1:9">
      <c r="A18007" s="7">
        <v>18005.5</v>
      </c>
      <c r="B18007" s="7">
        <v>0</v>
      </c>
      <c r="C18007" s="7"/>
      <c r="D18007" s="7"/>
      <c r="E18007" s="7"/>
      <c r="H18007">
        <v>18005.5</v>
      </c>
      <c r="I18007">
        <v>0</v>
      </c>
    </row>
    <row r="18008" spans="1:9">
      <c r="A18008" s="7">
        <v>18006.5</v>
      </c>
      <c r="B18008" s="7">
        <v>0</v>
      </c>
      <c r="C18008" s="7"/>
      <c r="D18008" s="7"/>
      <c r="E18008" s="7"/>
      <c r="H18008">
        <v>18006.5</v>
      </c>
      <c r="I18008">
        <v>0</v>
      </c>
    </row>
    <row r="18009" spans="1:9">
      <c r="A18009" s="7">
        <v>18007.5</v>
      </c>
      <c r="B18009" s="7">
        <v>0</v>
      </c>
      <c r="C18009" s="7"/>
      <c r="D18009" s="7"/>
      <c r="E18009" s="7"/>
      <c r="H18009">
        <v>18007.5</v>
      </c>
      <c r="I18009">
        <v>0</v>
      </c>
    </row>
    <row r="18010" spans="1:9">
      <c r="A18010" s="7">
        <v>18008.5</v>
      </c>
      <c r="B18010" s="7">
        <v>0</v>
      </c>
      <c r="C18010" s="7"/>
      <c r="D18010" s="7"/>
      <c r="E18010" s="7"/>
      <c r="H18010">
        <v>18008.5</v>
      </c>
      <c r="I18010">
        <v>0</v>
      </c>
    </row>
    <row r="18011" spans="1:9">
      <c r="A18011" s="7">
        <v>18009.5</v>
      </c>
      <c r="B18011" s="7">
        <v>0</v>
      </c>
      <c r="C18011" s="7"/>
      <c r="D18011" s="7"/>
      <c r="E18011" s="7"/>
      <c r="H18011">
        <v>18009.5</v>
      </c>
      <c r="I18011">
        <v>0</v>
      </c>
    </row>
    <row r="18012" spans="1:9">
      <c r="A18012" s="7">
        <v>18010.5</v>
      </c>
      <c r="B18012" s="7">
        <v>0</v>
      </c>
      <c r="C18012" s="7"/>
      <c r="D18012" s="7"/>
      <c r="E18012" s="7"/>
      <c r="H18012">
        <v>18010.5</v>
      </c>
      <c r="I18012">
        <v>0</v>
      </c>
    </row>
    <row r="18013" spans="1:9">
      <c r="A18013" s="7">
        <v>18011.5</v>
      </c>
      <c r="B18013" s="7">
        <v>0</v>
      </c>
      <c r="C18013" s="7"/>
      <c r="D18013" s="7"/>
      <c r="E18013" s="7"/>
      <c r="H18013">
        <v>18011.5</v>
      </c>
      <c r="I18013">
        <v>0</v>
      </c>
    </row>
    <row r="18014" spans="1:9">
      <c r="A18014" s="7">
        <v>18012.5</v>
      </c>
      <c r="B18014" s="7">
        <v>0</v>
      </c>
      <c r="C18014" s="7"/>
      <c r="D18014" s="7"/>
      <c r="E18014" s="7"/>
      <c r="H18014">
        <v>18012.5</v>
      </c>
      <c r="I18014">
        <v>0</v>
      </c>
    </row>
    <row r="18015" spans="1:9">
      <c r="A18015" s="7">
        <v>18013.5</v>
      </c>
      <c r="B18015" s="7">
        <v>0</v>
      </c>
      <c r="C18015" s="7"/>
      <c r="D18015" s="7"/>
      <c r="E18015" s="7"/>
      <c r="H18015">
        <v>18013.5</v>
      </c>
      <c r="I18015">
        <v>0</v>
      </c>
    </row>
    <row r="18016" spans="1:9">
      <c r="A18016" s="7">
        <v>18014.5</v>
      </c>
      <c r="B18016" s="7">
        <v>0</v>
      </c>
      <c r="C18016" s="7"/>
      <c r="D18016" s="7"/>
      <c r="E18016" s="7"/>
      <c r="H18016">
        <v>18014.5</v>
      </c>
      <c r="I18016">
        <v>0</v>
      </c>
    </row>
    <row r="18017" spans="1:9">
      <c r="A18017" s="7">
        <v>18015.5</v>
      </c>
      <c r="B18017" s="7">
        <v>0</v>
      </c>
      <c r="C18017" s="7"/>
      <c r="D18017" s="7"/>
      <c r="E18017" s="7"/>
      <c r="H18017">
        <v>18015.5</v>
      </c>
      <c r="I18017">
        <v>0</v>
      </c>
    </row>
    <row r="18018" spans="1:9">
      <c r="A18018" s="7">
        <v>18016.5</v>
      </c>
      <c r="B18018" s="7">
        <v>0</v>
      </c>
      <c r="C18018" s="7"/>
      <c r="D18018" s="7"/>
      <c r="E18018" s="7"/>
      <c r="H18018">
        <v>18016.5</v>
      </c>
      <c r="I18018">
        <v>0</v>
      </c>
    </row>
    <row r="18019" spans="1:9">
      <c r="A18019" s="7">
        <v>18017.5</v>
      </c>
      <c r="B18019" s="7">
        <v>0</v>
      </c>
      <c r="C18019" s="7"/>
      <c r="D18019" s="7"/>
      <c r="E18019" s="7"/>
      <c r="H18019">
        <v>18017.5</v>
      </c>
      <c r="I18019">
        <v>0</v>
      </c>
    </row>
    <row r="18020" spans="1:9">
      <c r="A18020" s="7">
        <v>18018.5</v>
      </c>
      <c r="B18020" s="7">
        <v>0</v>
      </c>
      <c r="C18020" s="7"/>
      <c r="D18020" s="7"/>
      <c r="E18020" s="7"/>
      <c r="H18020">
        <v>18018.5</v>
      </c>
      <c r="I18020">
        <v>0</v>
      </c>
    </row>
    <row r="18021" spans="1:9">
      <c r="A18021" s="7">
        <v>18019.5</v>
      </c>
      <c r="B18021" s="7">
        <v>0</v>
      </c>
      <c r="C18021" s="7"/>
      <c r="D18021" s="7"/>
      <c r="E18021" s="7"/>
      <c r="H18021">
        <v>18019.5</v>
      </c>
      <c r="I18021">
        <v>0</v>
      </c>
    </row>
    <row r="18022" spans="1:9">
      <c r="A18022" s="7">
        <v>18020.5</v>
      </c>
      <c r="B18022" s="7">
        <v>0</v>
      </c>
      <c r="C18022" s="7"/>
      <c r="D18022" s="7"/>
      <c r="E18022" s="7"/>
      <c r="H18022">
        <v>18020.5</v>
      </c>
      <c r="I18022">
        <v>0</v>
      </c>
    </row>
    <row r="18023" spans="1:9">
      <c r="A18023" s="7">
        <v>18021.5</v>
      </c>
      <c r="B18023" s="7">
        <v>0</v>
      </c>
      <c r="C18023" s="7"/>
      <c r="D18023" s="7"/>
      <c r="E18023" s="7"/>
      <c r="H18023">
        <v>18021.5</v>
      </c>
      <c r="I18023">
        <v>0</v>
      </c>
    </row>
    <row r="18024" spans="1:9">
      <c r="A18024" s="7">
        <v>18022.5</v>
      </c>
      <c r="B18024" s="7">
        <v>0</v>
      </c>
      <c r="C18024" s="7"/>
      <c r="D18024" s="7"/>
      <c r="E18024" s="7"/>
      <c r="H18024">
        <v>18022.5</v>
      </c>
      <c r="I18024">
        <v>0</v>
      </c>
    </row>
    <row r="18025" spans="1:9">
      <c r="A18025" s="7">
        <v>18023.5</v>
      </c>
      <c r="B18025" s="7">
        <v>0</v>
      </c>
      <c r="C18025" s="7"/>
      <c r="D18025" s="7"/>
      <c r="E18025" s="7"/>
      <c r="H18025">
        <v>18023.5</v>
      </c>
      <c r="I18025">
        <v>0</v>
      </c>
    </row>
    <row r="18026" spans="1:9">
      <c r="A18026" s="7">
        <v>18024.5</v>
      </c>
      <c r="B18026" s="7">
        <v>0</v>
      </c>
      <c r="C18026" s="7"/>
      <c r="D18026" s="7"/>
      <c r="E18026" s="7"/>
      <c r="H18026">
        <v>18024.5</v>
      </c>
      <c r="I18026">
        <v>0</v>
      </c>
    </row>
    <row r="18027" spans="1:9">
      <c r="A18027" s="7">
        <v>18025.5</v>
      </c>
      <c r="B18027" s="7">
        <v>0</v>
      </c>
      <c r="C18027" s="7"/>
      <c r="D18027" s="7"/>
      <c r="E18027" s="7"/>
      <c r="H18027">
        <v>18025.5</v>
      </c>
      <c r="I18027">
        <v>0</v>
      </c>
    </row>
    <row r="18028" spans="1:9">
      <c r="A18028" s="7">
        <v>18026.5</v>
      </c>
      <c r="B18028" s="7">
        <v>0</v>
      </c>
      <c r="C18028" s="7"/>
      <c r="D18028" s="7"/>
      <c r="E18028" s="7"/>
      <c r="H18028">
        <v>18026.5</v>
      </c>
      <c r="I18028">
        <v>0</v>
      </c>
    </row>
    <row r="18029" spans="1:9">
      <c r="A18029" s="7">
        <v>18027.5</v>
      </c>
      <c r="B18029" s="7">
        <v>0</v>
      </c>
      <c r="C18029" s="7"/>
      <c r="D18029" s="7"/>
      <c r="E18029" s="7"/>
      <c r="H18029">
        <v>18027.5</v>
      </c>
      <c r="I18029">
        <v>0</v>
      </c>
    </row>
    <row r="18030" spans="1:9">
      <c r="A18030" s="7">
        <v>18028.5</v>
      </c>
      <c r="B18030" s="7">
        <v>0</v>
      </c>
      <c r="C18030" s="7"/>
      <c r="D18030" s="7"/>
      <c r="E18030" s="7"/>
      <c r="H18030">
        <v>18028.5</v>
      </c>
      <c r="I18030">
        <v>0</v>
      </c>
    </row>
    <row r="18031" spans="1:9">
      <c r="A18031" s="7">
        <v>18029.5</v>
      </c>
      <c r="B18031" s="7">
        <v>0</v>
      </c>
      <c r="C18031" s="7"/>
      <c r="D18031" s="7"/>
      <c r="E18031" s="7"/>
      <c r="H18031">
        <v>18029.5</v>
      </c>
      <c r="I18031">
        <v>0</v>
      </c>
    </row>
    <row r="18032" spans="1:9">
      <c r="A18032" s="7">
        <v>18030.5</v>
      </c>
      <c r="B18032" s="7">
        <v>0</v>
      </c>
      <c r="C18032" s="7"/>
      <c r="D18032" s="7"/>
      <c r="E18032" s="7"/>
      <c r="H18032">
        <v>18030.5</v>
      </c>
      <c r="I18032">
        <v>0</v>
      </c>
    </row>
    <row r="18033" spans="1:9">
      <c r="A18033" s="7">
        <v>18031.5</v>
      </c>
      <c r="B18033" s="7">
        <v>0</v>
      </c>
      <c r="C18033" s="7"/>
      <c r="D18033" s="7"/>
      <c r="E18033" s="7"/>
      <c r="H18033">
        <v>18031.5</v>
      </c>
      <c r="I18033">
        <v>0</v>
      </c>
    </row>
    <row r="18034" spans="1:9">
      <c r="A18034" s="7">
        <v>18032.5</v>
      </c>
      <c r="B18034" s="7">
        <v>0</v>
      </c>
      <c r="C18034" s="7"/>
      <c r="D18034" s="7"/>
      <c r="E18034" s="7"/>
      <c r="H18034">
        <v>18032.5</v>
      </c>
      <c r="I18034">
        <v>0</v>
      </c>
    </row>
    <row r="18035" spans="1:9">
      <c r="A18035" s="7">
        <v>18033.5</v>
      </c>
      <c r="B18035" s="7">
        <v>0</v>
      </c>
      <c r="C18035" s="7"/>
      <c r="D18035" s="7"/>
      <c r="E18035" s="7"/>
      <c r="H18035">
        <v>18033.5</v>
      </c>
      <c r="I18035">
        <v>0</v>
      </c>
    </row>
    <row r="18036" spans="1:9">
      <c r="A18036" s="7">
        <v>18034.5</v>
      </c>
      <c r="B18036" s="7">
        <v>0</v>
      </c>
      <c r="C18036" s="7"/>
      <c r="D18036" s="7"/>
      <c r="E18036" s="7"/>
      <c r="H18036">
        <v>18034.5</v>
      </c>
      <c r="I18036">
        <v>0</v>
      </c>
    </row>
    <row r="18037" spans="1:9">
      <c r="A18037" s="7">
        <v>18035.5</v>
      </c>
      <c r="B18037" s="7">
        <v>0</v>
      </c>
      <c r="C18037" s="7"/>
      <c r="D18037" s="7"/>
      <c r="E18037" s="7"/>
      <c r="H18037">
        <v>18035.5</v>
      </c>
      <c r="I18037">
        <v>0</v>
      </c>
    </row>
    <row r="18038" spans="1:9">
      <c r="A18038" s="7">
        <v>18036.5</v>
      </c>
      <c r="B18038" s="7">
        <v>0</v>
      </c>
      <c r="C18038" s="7"/>
      <c r="D18038" s="7"/>
      <c r="E18038" s="7"/>
      <c r="H18038">
        <v>18036.5</v>
      </c>
      <c r="I18038">
        <v>0</v>
      </c>
    </row>
    <row r="18039" spans="1:9">
      <c r="A18039" s="7">
        <v>18037.5</v>
      </c>
      <c r="B18039" s="7">
        <v>0</v>
      </c>
      <c r="C18039" s="7"/>
      <c r="D18039" s="7"/>
      <c r="E18039" s="7"/>
      <c r="H18039">
        <v>18037.5</v>
      </c>
      <c r="I18039">
        <v>0</v>
      </c>
    </row>
    <row r="18040" spans="1:9">
      <c r="A18040" s="7">
        <v>18038.5</v>
      </c>
      <c r="B18040" s="7">
        <v>0</v>
      </c>
      <c r="C18040" s="7"/>
      <c r="D18040" s="7"/>
      <c r="E18040" s="7"/>
      <c r="H18040">
        <v>18038.5</v>
      </c>
      <c r="I18040">
        <v>0</v>
      </c>
    </row>
    <row r="18041" spans="1:9">
      <c r="A18041" s="7">
        <v>18039.5</v>
      </c>
      <c r="B18041" s="7">
        <v>0</v>
      </c>
      <c r="C18041" s="7"/>
      <c r="D18041" s="7"/>
      <c r="E18041" s="7"/>
      <c r="H18041">
        <v>18039.5</v>
      </c>
      <c r="I18041">
        <v>0</v>
      </c>
    </row>
    <row r="18042" spans="1:9">
      <c r="A18042" s="7">
        <v>18040.5</v>
      </c>
      <c r="B18042" s="7">
        <v>0</v>
      </c>
      <c r="C18042" s="7"/>
      <c r="D18042" s="7"/>
      <c r="E18042" s="7"/>
      <c r="H18042">
        <v>18040.5</v>
      </c>
      <c r="I18042">
        <v>0</v>
      </c>
    </row>
    <row r="18043" spans="1:9">
      <c r="A18043" s="7">
        <v>18041.5</v>
      </c>
      <c r="B18043" s="7">
        <v>0</v>
      </c>
      <c r="C18043" s="7"/>
      <c r="D18043" s="7"/>
      <c r="E18043" s="7"/>
      <c r="H18043">
        <v>18041.5</v>
      </c>
      <c r="I18043">
        <v>0</v>
      </c>
    </row>
    <row r="18044" spans="1:9">
      <c r="A18044" s="7">
        <v>18042.5</v>
      </c>
      <c r="B18044" s="7">
        <v>0</v>
      </c>
      <c r="C18044" s="7"/>
      <c r="D18044" s="7"/>
      <c r="E18044" s="7"/>
      <c r="H18044">
        <v>18042.5</v>
      </c>
      <c r="I18044">
        <v>0</v>
      </c>
    </row>
    <row r="18045" spans="1:9">
      <c r="A18045" s="7">
        <v>18043.5</v>
      </c>
      <c r="B18045" s="7">
        <v>0</v>
      </c>
      <c r="C18045" s="7"/>
      <c r="D18045" s="7"/>
      <c r="E18045" s="7"/>
      <c r="H18045">
        <v>18043.5</v>
      </c>
      <c r="I18045">
        <v>0</v>
      </c>
    </row>
    <row r="18046" spans="1:9">
      <c r="A18046" s="7">
        <v>18044.5</v>
      </c>
      <c r="B18046" s="7">
        <v>0</v>
      </c>
      <c r="C18046" s="7"/>
      <c r="D18046" s="7"/>
      <c r="E18046" s="7"/>
      <c r="H18046">
        <v>18044.5</v>
      </c>
      <c r="I18046">
        <v>0</v>
      </c>
    </row>
    <row r="18047" spans="1:9">
      <c r="A18047" s="7">
        <v>18045.5</v>
      </c>
      <c r="B18047" s="7">
        <v>0</v>
      </c>
      <c r="C18047" s="7"/>
      <c r="D18047" s="7"/>
      <c r="E18047" s="7"/>
      <c r="H18047">
        <v>18045.5</v>
      </c>
      <c r="I18047">
        <v>0</v>
      </c>
    </row>
    <row r="18048" spans="1:9">
      <c r="A18048" s="7">
        <v>18046.5</v>
      </c>
      <c r="B18048" s="7">
        <v>0</v>
      </c>
      <c r="C18048" s="7"/>
      <c r="D18048" s="7"/>
      <c r="E18048" s="7"/>
      <c r="H18048">
        <v>18046.5</v>
      </c>
      <c r="I18048">
        <v>0</v>
      </c>
    </row>
    <row r="18049" spans="1:9">
      <c r="A18049" s="7">
        <v>18047.5</v>
      </c>
      <c r="B18049" s="7">
        <v>0</v>
      </c>
      <c r="C18049" s="7"/>
      <c r="D18049" s="7"/>
      <c r="E18049" s="7"/>
      <c r="H18049">
        <v>18047.5</v>
      </c>
      <c r="I18049">
        <v>0</v>
      </c>
    </row>
    <row r="18050" spans="1:9">
      <c r="A18050" s="7">
        <v>18048.5</v>
      </c>
      <c r="B18050" s="7">
        <v>0</v>
      </c>
      <c r="C18050" s="7"/>
      <c r="D18050" s="7"/>
      <c r="E18050" s="7"/>
      <c r="H18050">
        <v>18048.5</v>
      </c>
      <c r="I18050">
        <v>0</v>
      </c>
    </row>
    <row r="18051" spans="1:9">
      <c r="A18051" s="7">
        <v>18049.5</v>
      </c>
      <c r="B18051" s="7">
        <v>0</v>
      </c>
      <c r="C18051" s="7"/>
      <c r="D18051" s="7"/>
      <c r="E18051" s="7"/>
      <c r="H18051">
        <v>18049.5</v>
      </c>
      <c r="I18051">
        <v>0</v>
      </c>
    </row>
    <row r="18052" spans="1:9">
      <c r="A18052" s="7">
        <v>18050.5</v>
      </c>
      <c r="B18052" s="7">
        <v>0</v>
      </c>
      <c r="C18052" s="7"/>
      <c r="D18052" s="7"/>
      <c r="E18052" s="7"/>
      <c r="H18052">
        <v>18050.5</v>
      </c>
      <c r="I18052">
        <v>0</v>
      </c>
    </row>
    <row r="18053" spans="1:9">
      <c r="A18053" s="7">
        <v>18051.5</v>
      </c>
      <c r="B18053" s="7">
        <v>0</v>
      </c>
      <c r="C18053" s="7"/>
      <c r="D18053" s="7"/>
      <c r="E18053" s="7"/>
      <c r="H18053">
        <v>18051.5</v>
      </c>
      <c r="I18053">
        <v>0</v>
      </c>
    </row>
    <row r="18054" spans="1:9">
      <c r="A18054" s="7">
        <v>18052.5</v>
      </c>
      <c r="B18054" s="7">
        <v>0</v>
      </c>
      <c r="C18054" s="7"/>
      <c r="D18054" s="7"/>
      <c r="E18054" s="7"/>
      <c r="H18054">
        <v>18052.5</v>
      </c>
      <c r="I18054">
        <v>0</v>
      </c>
    </row>
    <row r="18055" spans="1:9">
      <c r="A18055" s="7">
        <v>18053.5</v>
      </c>
      <c r="B18055" s="7">
        <v>0</v>
      </c>
      <c r="C18055" s="7"/>
      <c r="D18055" s="7"/>
      <c r="E18055" s="7"/>
      <c r="H18055">
        <v>18053.5</v>
      </c>
      <c r="I18055">
        <v>0</v>
      </c>
    </row>
    <row r="18056" spans="1:9">
      <c r="A18056" s="7">
        <v>18054.5</v>
      </c>
      <c r="B18056" s="7">
        <v>0</v>
      </c>
      <c r="C18056" s="7"/>
      <c r="D18056" s="7"/>
      <c r="E18056" s="7"/>
      <c r="H18056">
        <v>18054.5</v>
      </c>
      <c r="I18056">
        <v>0</v>
      </c>
    </row>
    <row r="18057" spans="1:9">
      <c r="A18057" s="7">
        <v>18055.5</v>
      </c>
      <c r="B18057" s="7">
        <v>0</v>
      </c>
      <c r="C18057" s="7"/>
      <c r="D18057" s="7"/>
      <c r="E18057" s="7"/>
      <c r="H18057">
        <v>18055.5</v>
      </c>
      <c r="I18057">
        <v>0</v>
      </c>
    </row>
    <row r="18058" spans="1:9">
      <c r="A18058" s="7">
        <v>18056.5</v>
      </c>
      <c r="B18058" s="7">
        <v>0</v>
      </c>
      <c r="C18058" s="7"/>
      <c r="D18058" s="7"/>
      <c r="E18058" s="7"/>
      <c r="H18058">
        <v>18056.5</v>
      </c>
      <c r="I18058">
        <v>0</v>
      </c>
    </row>
    <row r="18059" spans="1:9">
      <c r="A18059" s="7">
        <v>18057.5</v>
      </c>
      <c r="B18059" s="7">
        <v>0</v>
      </c>
      <c r="C18059" s="7"/>
      <c r="D18059" s="7"/>
      <c r="E18059" s="7"/>
      <c r="H18059">
        <v>18057.5</v>
      </c>
      <c r="I18059">
        <v>0</v>
      </c>
    </row>
    <row r="18060" spans="1:9">
      <c r="A18060" s="7">
        <v>18058.5</v>
      </c>
      <c r="B18060" s="7">
        <v>0</v>
      </c>
      <c r="C18060" s="7"/>
      <c r="D18060" s="7"/>
      <c r="E18060" s="7"/>
      <c r="H18060">
        <v>18058.5</v>
      </c>
      <c r="I18060">
        <v>0</v>
      </c>
    </row>
    <row r="18061" spans="1:9">
      <c r="A18061" s="7">
        <v>18059.5</v>
      </c>
      <c r="B18061" s="7">
        <v>0</v>
      </c>
      <c r="C18061" s="7"/>
      <c r="D18061" s="7"/>
      <c r="E18061" s="7"/>
      <c r="H18061">
        <v>18059.5</v>
      </c>
      <c r="I18061">
        <v>0</v>
      </c>
    </row>
    <row r="18062" spans="1:9">
      <c r="A18062" s="7">
        <v>18060.5</v>
      </c>
      <c r="B18062" s="7">
        <v>0</v>
      </c>
      <c r="C18062" s="7"/>
      <c r="D18062" s="7"/>
      <c r="E18062" s="7"/>
      <c r="H18062">
        <v>18060.5</v>
      </c>
      <c r="I18062">
        <v>0</v>
      </c>
    </row>
    <row r="18063" spans="1:9">
      <c r="A18063" s="7">
        <v>18061.5</v>
      </c>
      <c r="B18063" s="7">
        <v>0</v>
      </c>
      <c r="C18063" s="7"/>
      <c r="D18063" s="7"/>
      <c r="E18063" s="7"/>
      <c r="H18063">
        <v>18061.5</v>
      </c>
      <c r="I18063">
        <v>0</v>
      </c>
    </row>
    <row r="18064" spans="1:9">
      <c r="A18064" s="7">
        <v>18062.5</v>
      </c>
      <c r="B18064" s="7">
        <v>0</v>
      </c>
      <c r="C18064" s="7"/>
      <c r="D18064" s="7"/>
      <c r="E18064" s="7"/>
      <c r="H18064">
        <v>18062.5</v>
      </c>
      <c r="I18064">
        <v>0</v>
      </c>
    </row>
    <row r="18065" spans="1:9">
      <c r="A18065" s="7">
        <v>18063.5</v>
      </c>
      <c r="B18065" s="7">
        <v>0</v>
      </c>
      <c r="C18065" s="7"/>
      <c r="D18065" s="7"/>
      <c r="E18065" s="7"/>
      <c r="H18065">
        <v>18063.5</v>
      </c>
      <c r="I18065">
        <v>0</v>
      </c>
    </row>
    <row r="18066" spans="1:9">
      <c r="A18066" s="7">
        <v>18064.5</v>
      </c>
      <c r="B18066" s="7">
        <v>0</v>
      </c>
      <c r="C18066" s="7"/>
      <c r="D18066" s="7"/>
      <c r="E18066" s="7"/>
      <c r="H18066">
        <v>18064.5</v>
      </c>
      <c r="I18066">
        <v>0</v>
      </c>
    </row>
    <row r="18067" spans="1:9">
      <c r="A18067" s="7">
        <v>18065.5</v>
      </c>
      <c r="B18067" s="7">
        <v>0</v>
      </c>
      <c r="C18067" s="7"/>
      <c r="D18067" s="7"/>
      <c r="E18067" s="7"/>
      <c r="H18067">
        <v>18065.5</v>
      </c>
      <c r="I18067">
        <v>0</v>
      </c>
    </row>
    <row r="18068" spans="1:9">
      <c r="A18068" s="7">
        <v>18066.5</v>
      </c>
      <c r="B18068" s="7">
        <v>0</v>
      </c>
      <c r="C18068" s="7"/>
      <c r="D18068" s="7"/>
      <c r="E18068" s="7"/>
      <c r="H18068">
        <v>18066.5</v>
      </c>
      <c r="I18068">
        <v>0</v>
      </c>
    </row>
    <row r="18069" spans="1:9">
      <c r="A18069" s="7">
        <v>18067.5</v>
      </c>
      <c r="B18069" s="7">
        <v>0</v>
      </c>
      <c r="C18069" s="7"/>
      <c r="D18069" s="7"/>
      <c r="E18069" s="7"/>
      <c r="H18069">
        <v>18067.5</v>
      </c>
      <c r="I18069">
        <v>0</v>
      </c>
    </row>
    <row r="18070" spans="1:9">
      <c r="A18070" s="7">
        <v>18068.5</v>
      </c>
      <c r="B18070" s="7">
        <v>0</v>
      </c>
      <c r="C18070" s="7"/>
      <c r="D18070" s="7"/>
      <c r="E18070" s="7"/>
      <c r="H18070">
        <v>18068.5</v>
      </c>
      <c r="I18070">
        <v>0</v>
      </c>
    </row>
    <row r="18071" spans="1:9">
      <c r="A18071" s="7">
        <v>18069.5</v>
      </c>
      <c r="B18071" s="7">
        <v>0</v>
      </c>
      <c r="C18071" s="7"/>
      <c r="D18071" s="7"/>
      <c r="E18071" s="7"/>
      <c r="H18071">
        <v>18069.5</v>
      </c>
      <c r="I18071">
        <v>0</v>
      </c>
    </row>
    <row r="18072" spans="1:9">
      <c r="A18072" s="7">
        <v>18070.5</v>
      </c>
      <c r="B18072" s="7">
        <v>0</v>
      </c>
      <c r="C18072" s="7"/>
      <c r="D18072" s="7"/>
      <c r="E18072" s="7"/>
      <c r="H18072">
        <v>18070.5</v>
      </c>
      <c r="I18072">
        <v>0</v>
      </c>
    </row>
    <row r="18073" spans="1:9">
      <c r="A18073" s="7">
        <v>18071.5</v>
      </c>
      <c r="B18073" s="7">
        <v>0</v>
      </c>
      <c r="C18073" s="7"/>
      <c r="D18073" s="7"/>
      <c r="E18073" s="7"/>
      <c r="H18073">
        <v>18071.5</v>
      </c>
      <c r="I18073">
        <v>0</v>
      </c>
    </row>
    <row r="18074" spans="1:9">
      <c r="A18074" s="7">
        <v>18072.5</v>
      </c>
      <c r="B18074" s="7">
        <v>0</v>
      </c>
      <c r="C18074" s="7"/>
      <c r="D18074" s="7"/>
      <c r="E18074" s="7"/>
      <c r="H18074">
        <v>18072.5</v>
      </c>
      <c r="I18074">
        <v>0</v>
      </c>
    </row>
    <row r="18075" spans="1:9">
      <c r="A18075" s="7">
        <v>18073.5</v>
      </c>
      <c r="B18075" s="7">
        <v>0</v>
      </c>
      <c r="C18075" s="7"/>
      <c r="D18075" s="7"/>
      <c r="E18075" s="7"/>
      <c r="H18075">
        <v>18073.5</v>
      </c>
      <c r="I18075">
        <v>0</v>
      </c>
    </row>
    <row r="18076" spans="1:9">
      <c r="A18076" s="7">
        <v>18074.5</v>
      </c>
      <c r="B18076" s="7">
        <v>0</v>
      </c>
      <c r="C18076" s="7"/>
      <c r="D18076" s="7"/>
      <c r="E18076" s="7"/>
      <c r="H18076">
        <v>18074.5</v>
      </c>
      <c r="I18076">
        <v>0</v>
      </c>
    </row>
    <row r="18077" spans="1:9">
      <c r="A18077" s="7">
        <v>18075.5</v>
      </c>
      <c r="B18077" s="7">
        <v>0</v>
      </c>
      <c r="C18077" s="7"/>
      <c r="D18077" s="7"/>
      <c r="E18077" s="7"/>
      <c r="H18077">
        <v>18075.5</v>
      </c>
      <c r="I18077">
        <v>0</v>
      </c>
    </row>
    <row r="18078" spans="1:9">
      <c r="A18078" s="7">
        <v>18076.5</v>
      </c>
      <c r="B18078" s="7">
        <v>0</v>
      </c>
      <c r="C18078" s="7"/>
      <c r="D18078" s="7"/>
      <c r="E18078" s="7"/>
      <c r="H18078">
        <v>18076.5</v>
      </c>
      <c r="I18078">
        <v>0</v>
      </c>
    </row>
    <row r="18079" spans="1:9">
      <c r="A18079" s="7">
        <v>18077.5</v>
      </c>
      <c r="B18079" s="7">
        <v>0</v>
      </c>
      <c r="C18079" s="7"/>
      <c r="D18079" s="7"/>
      <c r="E18079" s="7"/>
      <c r="H18079">
        <v>18077.5</v>
      </c>
      <c r="I18079">
        <v>0</v>
      </c>
    </row>
    <row r="18080" spans="1:9">
      <c r="A18080" s="7">
        <v>18078.5</v>
      </c>
      <c r="B18080" s="7">
        <v>0</v>
      </c>
      <c r="C18080" s="7"/>
      <c r="D18080" s="7"/>
      <c r="E18080" s="7"/>
      <c r="H18080">
        <v>18078.5</v>
      </c>
      <c r="I18080">
        <v>0</v>
      </c>
    </row>
    <row r="18081" spans="1:9">
      <c r="A18081" s="7">
        <v>18079.5</v>
      </c>
      <c r="B18081" s="7">
        <v>0</v>
      </c>
      <c r="C18081" s="7"/>
      <c r="D18081" s="7"/>
      <c r="E18081" s="7"/>
      <c r="H18081">
        <v>18079.5</v>
      </c>
      <c r="I18081">
        <v>0</v>
      </c>
    </row>
    <row r="18082" spans="1:9">
      <c r="A18082" s="7">
        <v>18080.5</v>
      </c>
      <c r="B18082" s="7">
        <v>0</v>
      </c>
      <c r="C18082" s="7"/>
      <c r="D18082" s="7"/>
      <c r="E18082" s="7"/>
      <c r="H18082">
        <v>18080.5</v>
      </c>
      <c r="I18082">
        <v>0</v>
      </c>
    </row>
    <row r="18083" spans="1:9">
      <c r="A18083" s="7">
        <v>18081.5</v>
      </c>
      <c r="B18083" s="7">
        <v>0</v>
      </c>
      <c r="C18083" s="7"/>
      <c r="D18083" s="7"/>
      <c r="E18083" s="7"/>
      <c r="H18083">
        <v>18081.5</v>
      </c>
      <c r="I18083">
        <v>0</v>
      </c>
    </row>
    <row r="18084" spans="1:9">
      <c r="A18084" s="7">
        <v>18082.5</v>
      </c>
      <c r="B18084" s="7">
        <v>0</v>
      </c>
      <c r="C18084" s="7"/>
      <c r="D18084" s="7"/>
      <c r="E18084" s="7"/>
      <c r="H18084">
        <v>18082.5</v>
      </c>
      <c r="I18084">
        <v>0</v>
      </c>
    </row>
    <row r="18085" spans="1:9">
      <c r="A18085" s="7">
        <v>18083.5</v>
      </c>
      <c r="B18085" s="7">
        <v>0</v>
      </c>
      <c r="C18085" s="7"/>
      <c r="D18085" s="7"/>
      <c r="E18085" s="7"/>
      <c r="H18085">
        <v>18083.5</v>
      </c>
      <c r="I18085">
        <v>0</v>
      </c>
    </row>
    <row r="18086" spans="1:9">
      <c r="A18086" s="7">
        <v>18084.5</v>
      </c>
      <c r="B18086" s="7">
        <v>0</v>
      </c>
      <c r="C18086" s="7"/>
      <c r="D18086" s="7"/>
      <c r="E18086" s="7"/>
      <c r="H18086">
        <v>18084.5</v>
      </c>
      <c r="I18086">
        <v>0</v>
      </c>
    </row>
    <row r="18087" spans="1:9">
      <c r="A18087" s="7">
        <v>18085.5</v>
      </c>
      <c r="B18087" s="7">
        <v>0</v>
      </c>
      <c r="C18087" s="7"/>
      <c r="D18087" s="7"/>
      <c r="E18087" s="7"/>
      <c r="H18087">
        <v>18085.5</v>
      </c>
      <c r="I18087">
        <v>0</v>
      </c>
    </row>
    <row r="18088" spans="1:9">
      <c r="A18088" s="7">
        <v>18086.5</v>
      </c>
      <c r="B18088" s="7">
        <v>0</v>
      </c>
      <c r="C18088" s="7"/>
      <c r="D18088" s="7"/>
      <c r="E18088" s="7"/>
      <c r="H18088">
        <v>18086.5</v>
      </c>
      <c r="I18088">
        <v>0</v>
      </c>
    </row>
    <row r="18089" spans="1:9">
      <c r="A18089" s="7">
        <v>18087.5</v>
      </c>
      <c r="B18089" s="7">
        <v>0</v>
      </c>
      <c r="C18089" s="7"/>
      <c r="D18089" s="7"/>
      <c r="E18089" s="7"/>
      <c r="H18089">
        <v>18087.5</v>
      </c>
      <c r="I18089">
        <v>0</v>
      </c>
    </row>
    <row r="18090" spans="1:9">
      <c r="A18090" s="7">
        <v>18088.5</v>
      </c>
      <c r="B18090" s="7">
        <v>0</v>
      </c>
      <c r="C18090" s="7"/>
      <c r="D18090" s="7"/>
      <c r="E18090" s="7"/>
      <c r="H18090">
        <v>18088.5</v>
      </c>
      <c r="I18090">
        <v>0</v>
      </c>
    </row>
    <row r="18091" spans="1:9">
      <c r="A18091" s="7">
        <v>18089.5</v>
      </c>
      <c r="B18091" s="7">
        <v>0</v>
      </c>
      <c r="C18091" s="7"/>
      <c r="D18091" s="7"/>
      <c r="E18091" s="7"/>
      <c r="H18091">
        <v>18089.5</v>
      </c>
      <c r="I18091">
        <v>0</v>
      </c>
    </row>
    <row r="18092" spans="1:9">
      <c r="A18092" s="7">
        <v>18090.5</v>
      </c>
      <c r="B18092" s="7">
        <v>0</v>
      </c>
      <c r="C18092" s="7"/>
      <c r="D18092" s="7"/>
      <c r="E18092" s="7"/>
      <c r="H18092">
        <v>18090.5</v>
      </c>
      <c r="I18092">
        <v>0</v>
      </c>
    </row>
    <row r="18093" spans="1:9">
      <c r="A18093" s="7">
        <v>18091.5</v>
      </c>
      <c r="B18093" s="7">
        <v>0</v>
      </c>
      <c r="C18093" s="7"/>
      <c r="D18093" s="7"/>
      <c r="E18093" s="7"/>
      <c r="H18093">
        <v>18091.5</v>
      </c>
      <c r="I18093">
        <v>0</v>
      </c>
    </row>
    <row r="18094" spans="1:9">
      <c r="A18094" s="7">
        <v>18092.5</v>
      </c>
      <c r="B18094" s="7">
        <v>0</v>
      </c>
      <c r="C18094" s="7"/>
      <c r="D18094" s="7"/>
      <c r="E18094" s="7"/>
      <c r="H18094">
        <v>18092.5</v>
      </c>
      <c r="I18094">
        <v>0</v>
      </c>
    </row>
    <row r="18095" spans="1:9">
      <c r="A18095" s="7">
        <v>18093.5</v>
      </c>
      <c r="B18095" s="7">
        <v>0</v>
      </c>
      <c r="C18095" s="7"/>
      <c r="D18095" s="7"/>
      <c r="E18095" s="7"/>
      <c r="H18095">
        <v>18093.5</v>
      </c>
      <c r="I18095">
        <v>0</v>
      </c>
    </row>
    <row r="18096" spans="1:9">
      <c r="A18096" s="7">
        <v>18094.5</v>
      </c>
      <c r="B18096" s="7">
        <v>0</v>
      </c>
      <c r="C18096" s="7"/>
      <c r="D18096" s="7"/>
      <c r="E18096" s="7"/>
      <c r="H18096">
        <v>18094.5</v>
      </c>
      <c r="I18096">
        <v>0</v>
      </c>
    </row>
    <row r="18097" spans="1:9">
      <c r="A18097" s="7">
        <v>18095.5</v>
      </c>
      <c r="B18097" s="7">
        <v>0</v>
      </c>
      <c r="C18097" s="7"/>
      <c r="D18097" s="7"/>
      <c r="E18097" s="7"/>
      <c r="H18097">
        <v>18095.5</v>
      </c>
      <c r="I18097">
        <v>0</v>
      </c>
    </row>
    <row r="18098" spans="1:9">
      <c r="A18098" s="7">
        <v>18096.5</v>
      </c>
      <c r="B18098" s="7">
        <v>0</v>
      </c>
      <c r="C18098" s="7"/>
      <c r="D18098" s="7"/>
      <c r="E18098" s="7"/>
      <c r="H18098">
        <v>18096.5</v>
      </c>
      <c r="I18098">
        <v>0</v>
      </c>
    </row>
    <row r="18099" spans="1:9">
      <c r="A18099" s="7">
        <v>18097.5</v>
      </c>
      <c r="B18099" s="7">
        <v>0</v>
      </c>
      <c r="C18099" s="7"/>
      <c r="D18099" s="7"/>
      <c r="E18099" s="7"/>
      <c r="H18099">
        <v>18097.5</v>
      </c>
      <c r="I18099">
        <v>0</v>
      </c>
    </row>
    <row r="18100" spans="1:9">
      <c r="A18100" s="7">
        <v>18098.5</v>
      </c>
      <c r="B18100" s="7">
        <v>0</v>
      </c>
      <c r="C18100" s="7"/>
      <c r="D18100" s="7"/>
      <c r="E18100" s="7"/>
      <c r="H18100">
        <v>18098.5</v>
      </c>
      <c r="I18100">
        <v>0</v>
      </c>
    </row>
    <row r="18101" spans="1:9">
      <c r="A18101" s="7">
        <v>18099.5</v>
      </c>
      <c r="B18101" s="7">
        <v>0</v>
      </c>
      <c r="C18101" s="7"/>
      <c r="D18101" s="7"/>
      <c r="E18101" s="7"/>
      <c r="H18101">
        <v>18099.5</v>
      </c>
      <c r="I18101">
        <v>0</v>
      </c>
    </row>
    <row r="18102" spans="1:9">
      <c r="A18102" s="7">
        <v>18100.5</v>
      </c>
      <c r="B18102" s="7">
        <v>0</v>
      </c>
      <c r="C18102" s="7"/>
      <c r="D18102" s="7"/>
      <c r="E18102" s="7"/>
      <c r="H18102">
        <v>18100.5</v>
      </c>
      <c r="I18102">
        <v>0</v>
      </c>
    </row>
    <row r="18103" spans="1:9">
      <c r="A18103" s="7">
        <v>18101.5</v>
      </c>
      <c r="B18103" s="7">
        <v>0</v>
      </c>
      <c r="C18103" s="7"/>
      <c r="D18103" s="7"/>
      <c r="E18103" s="7"/>
      <c r="H18103">
        <v>18101.5</v>
      </c>
      <c r="I18103">
        <v>0</v>
      </c>
    </row>
    <row r="18104" spans="1:9">
      <c r="A18104" s="7">
        <v>18102.5</v>
      </c>
      <c r="B18104" s="7">
        <v>0</v>
      </c>
      <c r="C18104" s="7"/>
      <c r="D18104" s="7"/>
      <c r="E18104" s="7"/>
      <c r="H18104">
        <v>18102.5</v>
      </c>
      <c r="I18104">
        <v>0</v>
      </c>
    </row>
    <row r="18105" spans="1:9">
      <c r="A18105" s="7">
        <v>18103.5</v>
      </c>
      <c r="B18105" s="7">
        <v>0</v>
      </c>
      <c r="C18105" s="7"/>
      <c r="D18105" s="7"/>
      <c r="E18105" s="7"/>
      <c r="H18105">
        <v>18103.5</v>
      </c>
      <c r="I18105">
        <v>0</v>
      </c>
    </row>
    <row r="18106" spans="1:9">
      <c r="A18106" s="7">
        <v>18104.5</v>
      </c>
      <c r="B18106" s="7">
        <v>0</v>
      </c>
      <c r="C18106" s="7"/>
      <c r="D18106" s="7"/>
      <c r="E18106" s="7"/>
      <c r="H18106">
        <v>18104.5</v>
      </c>
      <c r="I18106">
        <v>0</v>
      </c>
    </row>
    <row r="18107" spans="1:9">
      <c r="A18107" s="7">
        <v>18105.5</v>
      </c>
      <c r="B18107" s="7">
        <v>0</v>
      </c>
      <c r="C18107" s="7"/>
      <c r="D18107" s="7"/>
      <c r="E18107" s="7"/>
      <c r="H18107">
        <v>18105.5</v>
      </c>
      <c r="I18107">
        <v>0</v>
      </c>
    </row>
    <row r="18108" spans="1:9">
      <c r="A18108" s="7">
        <v>18106.5</v>
      </c>
      <c r="B18108" s="7">
        <v>0</v>
      </c>
      <c r="C18108" s="7"/>
      <c r="D18108" s="7"/>
      <c r="E18108" s="7"/>
      <c r="H18108">
        <v>18106.5</v>
      </c>
      <c r="I18108">
        <v>0</v>
      </c>
    </row>
    <row r="18109" spans="1:9">
      <c r="A18109" s="7">
        <v>18107.5</v>
      </c>
      <c r="B18109" s="7">
        <v>0</v>
      </c>
      <c r="C18109" s="7"/>
      <c r="D18109" s="7"/>
      <c r="E18109" s="7"/>
      <c r="H18109">
        <v>18107.5</v>
      </c>
      <c r="I18109">
        <v>0</v>
      </c>
    </row>
    <row r="18110" spans="1:9">
      <c r="A18110" s="7">
        <v>18108.5</v>
      </c>
      <c r="B18110" s="7">
        <v>0</v>
      </c>
      <c r="C18110" s="7"/>
      <c r="D18110" s="7"/>
      <c r="E18110" s="7"/>
      <c r="H18110">
        <v>18108.5</v>
      </c>
      <c r="I18110">
        <v>0</v>
      </c>
    </row>
    <row r="18111" spans="1:9">
      <c r="A18111" s="7">
        <v>18109.5</v>
      </c>
      <c r="B18111" s="7">
        <v>0</v>
      </c>
      <c r="C18111" s="7"/>
      <c r="D18111" s="7"/>
      <c r="E18111" s="7"/>
      <c r="H18111">
        <v>18109.5</v>
      </c>
      <c r="I18111">
        <v>0</v>
      </c>
    </row>
    <row r="18112" spans="1:9">
      <c r="A18112" s="7">
        <v>18110.5</v>
      </c>
      <c r="B18112" s="7">
        <v>0</v>
      </c>
      <c r="C18112" s="7"/>
      <c r="D18112" s="7"/>
      <c r="E18112" s="7"/>
      <c r="H18112">
        <v>18110.5</v>
      </c>
      <c r="I18112">
        <v>0</v>
      </c>
    </row>
    <row r="18113" spans="1:9">
      <c r="A18113" s="7">
        <v>18111.5</v>
      </c>
      <c r="B18113" s="7">
        <v>0</v>
      </c>
      <c r="C18113" s="7"/>
      <c r="D18113" s="7"/>
      <c r="E18113" s="7"/>
      <c r="H18113">
        <v>18111.5</v>
      </c>
      <c r="I18113">
        <v>0</v>
      </c>
    </row>
    <row r="18114" spans="1:9">
      <c r="A18114" s="7">
        <v>18112.5</v>
      </c>
      <c r="B18114" s="7">
        <v>0</v>
      </c>
      <c r="C18114" s="7"/>
      <c r="D18114" s="7"/>
      <c r="E18114" s="7"/>
      <c r="H18114">
        <v>18112.5</v>
      </c>
      <c r="I18114">
        <v>0</v>
      </c>
    </row>
    <row r="18115" spans="1:9">
      <c r="A18115" s="7">
        <v>18113.5</v>
      </c>
      <c r="B18115" s="7">
        <v>0</v>
      </c>
      <c r="C18115" s="7"/>
      <c r="D18115" s="7"/>
      <c r="E18115" s="7"/>
      <c r="H18115">
        <v>18113.5</v>
      </c>
      <c r="I18115">
        <v>0</v>
      </c>
    </row>
    <row r="18116" spans="1:9">
      <c r="A18116" s="7">
        <v>18114.5</v>
      </c>
      <c r="B18116" s="7">
        <v>0</v>
      </c>
      <c r="C18116" s="7"/>
      <c r="D18116" s="7"/>
      <c r="E18116" s="7"/>
      <c r="H18116">
        <v>18114.5</v>
      </c>
      <c r="I18116">
        <v>0</v>
      </c>
    </row>
    <row r="18117" spans="1:9">
      <c r="A18117" s="7">
        <v>18115.5</v>
      </c>
      <c r="B18117" s="7">
        <v>0</v>
      </c>
      <c r="C18117" s="7"/>
      <c r="D18117" s="7"/>
      <c r="E18117" s="7"/>
      <c r="H18117">
        <v>18115.5</v>
      </c>
      <c r="I18117">
        <v>0</v>
      </c>
    </row>
    <row r="18118" spans="1:9">
      <c r="A18118" s="7">
        <v>18116.5</v>
      </c>
      <c r="B18118" s="7">
        <v>0</v>
      </c>
      <c r="C18118" s="7"/>
      <c r="D18118" s="7"/>
      <c r="E18118" s="7"/>
      <c r="H18118">
        <v>18116.5</v>
      </c>
      <c r="I18118">
        <v>0</v>
      </c>
    </row>
    <row r="18119" spans="1:9">
      <c r="A18119" s="7">
        <v>18117.5</v>
      </c>
      <c r="B18119" s="7">
        <v>0</v>
      </c>
      <c r="C18119" s="7"/>
      <c r="D18119" s="7"/>
      <c r="E18119" s="7"/>
      <c r="H18119">
        <v>18117.5</v>
      </c>
      <c r="I18119">
        <v>0</v>
      </c>
    </row>
    <row r="18120" spans="1:9">
      <c r="A18120" s="7">
        <v>18118.5</v>
      </c>
      <c r="B18120" s="7">
        <v>0</v>
      </c>
      <c r="C18120" s="7"/>
      <c r="D18120" s="7"/>
      <c r="E18120" s="7"/>
      <c r="H18120">
        <v>18118.5</v>
      </c>
      <c r="I18120">
        <v>0</v>
      </c>
    </row>
    <row r="18121" spans="1:9">
      <c r="A18121" s="7">
        <v>18119.5</v>
      </c>
      <c r="B18121" s="7">
        <v>0</v>
      </c>
      <c r="C18121" s="7"/>
      <c r="D18121" s="7"/>
      <c r="E18121" s="7"/>
      <c r="H18121">
        <v>18119.5</v>
      </c>
      <c r="I18121">
        <v>0</v>
      </c>
    </row>
    <row r="18122" spans="1:9">
      <c r="A18122" s="7">
        <v>18120.5</v>
      </c>
      <c r="B18122" s="7">
        <v>0</v>
      </c>
      <c r="C18122" s="7"/>
      <c r="D18122" s="7"/>
      <c r="E18122" s="7"/>
      <c r="H18122">
        <v>18120.5</v>
      </c>
      <c r="I18122">
        <v>0</v>
      </c>
    </row>
    <row r="18123" spans="1:9">
      <c r="A18123" s="7">
        <v>18121.5</v>
      </c>
      <c r="B18123" s="7">
        <v>0</v>
      </c>
      <c r="C18123" s="7"/>
      <c r="D18123" s="7"/>
      <c r="E18123" s="7"/>
      <c r="H18123">
        <v>18121.5</v>
      </c>
      <c r="I18123">
        <v>0</v>
      </c>
    </row>
    <row r="18124" spans="1:9">
      <c r="A18124" s="7">
        <v>18122.5</v>
      </c>
      <c r="B18124" s="7">
        <v>0</v>
      </c>
      <c r="C18124" s="7"/>
      <c r="D18124" s="7"/>
      <c r="E18124" s="7"/>
      <c r="H18124">
        <v>18122.5</v>
      </c>
      <c r="I18124">
        <v>0</v>
      </c>
    </row>
    <row r="18125" spans="1:9">
      <c r="A18125" s="7">
        <v>18123.5</v>
      </c>
      <c r="B18125" s="7">
        <v>0</v>
      </c>
      <c r="C18125" s="7"/>
      <c r="D18125" s="7"/>
      <c r="E18125" s="7"/>
      <c r="H18125">
        <v>18123.5</v>
      </c>
      <c r="I18125">
        <v>0</v>
      </c>
    </row>
    <row r="18126" spans="1:9">
      <c r="A18126" s="7">
        <v>18124.5</v>
      </c>
      <c r="B18126" s="7">
        <v>0</v>
      </c>
      <c r="C18126" s="7"/>
      <c r="D18126" s="7"/>
      <c r="E18126" s="7"/>
      <c r="H18126">
        <v>18124.5</v>
      </c>
      <c r="I18126">
        <v>0</v>
      </c>
    </row>
    <row r="18127" spans="1:9">
      <c r="A18127" s="7">
        <v>18125.5</v>
      </c>
      <c r="B18127" s="7">
        <v>0</v>
      </c>
      <c r="C18127" s="7"/>
      <c r="D18127" s="7"/>
      <c r="E18127" s="7"/>
      <c r="H18127">
        <v>18125.5</v>
      </c>
      <c r="I18127">
        <v>0</v>
      </c>
    </row>
    <row r="18128" spans="1:9">
      <c r="A18128" s="7">
        <v>18126.5</v>
      </c>
      <c r="B18128" s="7">
        <v>0</v>
      </c>
      <c r="C18128" s="7"/>
      <c r="D18128" s="7"/>
      <c r="E18128" s="7"/>
      <c r="H18128">
        <v>18126.5</v>
      </c>
      <c r="I18128">
        <v>0</v>
      </c>
    </row>
    <row r="18129" spans="1:9">
      <c r="A18129" s="7">
        <v>18127.5</v>
      </c>
      <c r="B18129" s="7">
        <v>0</v>
      </c>
      <c r="C18129" s="7"/>
      <c r="D18129" s="7"/>
      <c r="E18129" s="7"/>
      <c r="H18129">
        <v>18127.5</v>
      </c>
      <c r="I18129">
        <v>0</v>
      </c>
    </row>
    <row r="18130" spans="1:9">
      <c r="A18130" s="7">
        <v>18128.5</v>
      </c>
      <c r="B18130" s="7">
        <v>0</v>
      </c>
      <c r="C18130" s="7"/>
      <c r="D18130" s="7"/>
      <c r="E18130" s="7"/>
      <c r="H18130">
        <v>18128.5</v>
      </c>
      <c r="I18130">
        <v>0</v>
      </c>
    </row>
    <row r="18131" spans="1:9">
      <c r="A18131" s="7">
        <v>18129.5</v>
      </c>
      <c r="B18131" s="7">
        <v>0</v>
      </c>
      <c r="C18131" s="7"/>
      <c r="D18131" s="7"/>
      <c r="E18131" s="7"/>
      <c r="H18131">
        <v>18129.5</v>
      </c>
      <c r="I18131">
        <v>0</v>
      </c>
    </row>
    <row r="18132" spans="1:9">
      <c r="A18132" s="7">
        <v>18130.5</v>
      </c>
      <c r="B18132" s="7">
        <v>0</v>
      </c>
      <c r="C18132" s="7"/>
      <c r="D18132" s="7"/>
      <c r="E18132" s="7"/>
      <c r="H18132">
        <v>18130.5</v>
      </c>
      <c r="I18132">
        <v>0</v>
      </c>
    </row>
    <row r="18133" spans="1:9">
      <c r="A18133" s="7">
        <v>18131.5</v>
      </c>
      <c r="B18133" s="7">
        <v>0</v>
      </c>
      <c r="C18133" s="7"/>
      <c r="D18133" s="7"/>
      <c r="E18133" s="7"/>
      <c r="H18133">
        <v>18131.5</v>
      </c>
      <c r="I18133">
        <v>0</v>
      </c>
    </row>
    <row r="18134" spans="1:9">
      <c r="A18134" s="7">
        <v>18132.5</v>
      </c>
      <c r="B18134" s="7">
        <v>0</v>
      </c>
      <c r="C18134" s="7"/>
      <c r="D18134" s="7"/>
      <c r="E18134" s="7"/>
      <c r="H18134">
        <v>18132.5</v>
      </c>
      <c r="I18134">
        <v>0</v>
      </c>
    </row>
    <row r="18135" spans="1:9">
      <c r="A18135" s="7">
        <v>18133.5</v>
      </c>
      <c r="B18135" s="7">
        <v>0</v>
      </c>
      <c r="C18135" s="7"/>
      <c r="D18135" s="7"/>
      <c r="E18135" s="7"/>
      <c r="H18135">
        <v>18133.5</v>
      </c>
      <c r="I18135">
        <v>0</v>
      </c>
    </row>
    <row r="18136" spans="1:9">
      <c r="A18136" s="7">
        <v>18134.5</v>
      </c>
      <c r="B18136" s="7">
        <v>0</v>
      </c>
      <c r="C18136" s="7"/>
      <c r="D18136" s="7"/>
      <c r="E18136" s="7"/>
      <c r="H18136">
        <v>18134.5</v>
      </c>
      <c r="I18136">
        <v>0</v>
      </c>
    </row>
    <row r="18137" spans="1:9">
      <c r="A18137" s="7">
        <v>18135.5</v>
      </c>
      <c r="B18137" s="7">
        <v>0</v>
      </c>
      <c r="C18137" s="7"/>
      <c r="D18137" s="7"/>
      <c r="E18137" s="7"/>
      <c r="H18137">
        <v>18135.5</v>
      </c>
      <c r="I18137">
        <v>0</v>
      </c>
    </row>
    <row r="18138" spans="1:9">
      <c r="A18138" s="7">
        <v>18136.5</v>
      </c>
      <c r="B18138" s="7">
        <v>0</v>
      </c>
      <c r="C18138" s="7"/>
      <c r="D18138" s="7"/>
      <c r="E18138" s="7"/>
      <c r="H18138">
        <v>18136.5</v>
      </c>
      <c r="I18138">
        <v>0</v>
      </c>
    </row>
    <row r="18139" spans="1:9">
      <c r="A18139" s="7">
        <v>18137.5</v>
      </c>
      <c r="B18139" s="7">
        <v>0</v>
      </c>
      <c r="C18139" s="7"/>
      <c r="D18139" s="7"/>
      <c r="E18139" s="7"/>
      <c r="H18139">
        <v>18137.5</v>
      </c>
      <c r="I18139">
        <v>0</v>
      </c>
    </row>
    <row r="18140" spans="1:9">
      <c r="A18140" s="7">
        <v>18138.5</v>
      </c>
      <c r="B18140" s="7">
        <v>0</v>
      </c>
      <c r="C18140" s="7"/>
      <c r="D18140" s="7"/>
      <c r="E18140" s="7"/>
      <c r="H18140">
        <v>18138.5</v>
      </c>
      <c r="I18140">
        <v>0</v>
      </c>
    </row>
    <row r="18141" spans="1:9">
      <c r="A18141" s="7">
        <v>18139.5</v>
      </c>
      <c r="B18141" s="7">
        <v>0</v>
      </c>
      <c r="C18141" s="7"/>
      <c r="D18141" s="7"/>
      <c r="E18141" s="7"/>
      <c r="H18141">
        <v>18139.5</v>
      </c>
      <c r="I18141">
        <v>0</v>
      </c>
    </row>
    <row r="18142" spans="1:9">
      <c r="A18142" s="7">
        <v>18140.5</v>
      </c>
      <c r="B18142" s="7">
        <v>0</v>
      </c>
      <c r="C18142" s="7"/>
      <c r="D18142" s="7"/>
      <c r="E18142" s="7"/>
      <c r="H18142">
        <v>18140.5</v>
      </c>
      <c r="I18142">
        <v>0</v>
      </c>
    </row>
    <row r="18143" spans="1:9">
      <c r="A18143" s="7">
        <v>18141.5</v>
      </c>
      <c r="B18143" s="7">
        <v>0</v>
      </c>
      <c r="C18143" s="7"/>
      <c r="D18143" s="7"/>
      <c r="E18143" s="7"/>
      <c r="H18143">
        <v>18141.5</v>
      </c>
      <c r="I18143">
        <v>0</v>
      </c>
    </row>
    <row r="18144" spans="1:9">
      <c r="A18144" s="7">
        <v>18142.5</v>
      </c>
      <c r="B18144" s="7">
        <v>0</v>
      </c>
      <c r="C18144" s="7"/>
      <c r="D18144" s="7"/>
      <c r="E18144" s="7"/>
      <c r="H18144">
        <v>18142.5</v>
      </c>
      <c r="I18144">
        <v>0</v>
      </c>
    </row>
    <row r="18145" spans="1:9">
      <c r="A18145" s="7">
        <v>18143.5</v>
      </c>
      <c r="B18145" s="7">
        <v>0</v>
      </c>
      <c r="C18145" s="7"/>
      <c r="D18145" s="7"/>
      <c r="E18145" s="7"/>
      <c r="H18145">
        <v>18143.5</v>
      </c>
      <c r="I18145">
        <v>0</v>
      </c>
    </row>
    <row r="18146" spans="1:9">
      <c r="A18146" s="7">
        <v>18144.5</v>
      </c>
      <c r="B18146" s="7">
        <v>0</v>
      </c>
      <c r="C18146" s="7"/>
      <c r="D18146" s="7"/>
      <c r="E18146" s="7"/>
      <c r="H18146">
        <v>18144.5</v>
      </c>
      <c r="I18146">
        <v>0</v>
      </c>
    </row>
    <row r="18147" spans="1:9">
      <c r="A18147" s="7">
        <v>18145.5</v>
      </c>
      <c r="B18147" s="7">
        <v>0</v>
      </c>
      <c r="C18147" s="7"/>
      <c r="D18147" s="7"/>
      <c r="E18147" s="7"/>
      <c r="H18147">
        <v>18145.5</v>
      </c>
      <c r="I18147">
        <v>0</v>
      </c>
    </row>
    <row r="18148" spans="1:9">
      <c r="A18148" s="7">
        <v>18146.5</v>
      </c>
      <c r="B18148" s="7">
        <v>0</v>
      </c>
      <c r="C18148" s="7"/>
      <c r="D18148" s="7"/>
      <c r="E18148" s="7"/>
      <c r="H18148">
        <v>18146.5</v>
      </c>
      <c r="I18148">
        <v>0</v>
      </c>
    </row>
    <row r="18149" spans="1:9">
      <c r="A18149" s="7">
        <v>18147.5</v>
      </c>
      <c r="B18149" s="7">
        <v>0</v>
      </c>
      <c r="C18149" s="7"/>
      <c r="D18149" s="7"/>
      <c r="E18149" s="7"/>
      <c r="H18149">
        <v>18147.5</v>
      </c>
      <c r="I18149">
        <v>0</v>
      </c>
    </row>
    <row r="18150" spans="1:9">
      <c r="A18150" s="7">
        <v>18148.5</v>
      </c>
      <c r="B18150" s="7">
        <v>0</v>
      </c>
      <c r="C18150" s="7"/>
      <c r="D18150" s="7"/>
      <c r="E18150" s="7"/>
      <c r="H18150">
        <v>18148.5</v>
      </c>
      <c r="I18150">
        <v>0</v>
      </c>
    </row>
    <row r="18151" spans="1:9">
      <c r="A18151" s="7">
        <v>18149.5</v>
      </c>
      <c r="B18151" s="7">
        <v>0</v>
      </c>
      <c r="C18151" s="7"/>
      <c r="D18151" s="7"/>
      <c r="E18151" s="7"/>
      <c r="H18151">
        <v>18149.5</v>
      </c>
      <c r="I18151">
        <v>0</v>
      </c>
    </row>
    <row r="18152" spans="1:9">
      <c r="A18152" s="7">
        <v>18150.5</v>
      </c>
      <c r="B18152" s="7">
        <v>0</v>
      </c>
      <c r="C18152" s="7"/>
      <c r="D18152" s="7"/>
      <c r="E18152" s="7"/>
      <c r="H18152">
        <v>18150.5</v>
      </c>
      <c r="I18152">
        <v>0</v>
      </c>
    </row>
    <row r="18153" spans="1:9">
      <c r="A18153" s="7">
        <v>18151.5</v>
      </c>
      <c r="B18153" s="7">
        <v>0</v>
      </c>
      <c r="C18153" s="7"/>
      <c r="D18153" s="7"/>
      <c r="E18153" s="7"/>
      <c r="H18153">
        <v>18151.5</v>
      </c>
      <c r="I18153">
        <v>0</v>
      </c>
    </row>
    <row r="18154" spans="1:9">
      <c r="A18154" s="7">
        <v>18152.5</v>
      </c>
      <c r="B18154" s="7">
        <v>0</v>
      </c>
      <c r="C18154" s="7"/>
      <c r="D18154" s="7"/>
      <c r="E18154" s="7"/>
      <c r="H18154">
        <v>18152.5</v>
      </c>
      <c r="I18154">
        <v>0</v>
      </c>
    </row>
    <row r="18155" spans="1:9">
      <c r="A18155" s="7">
        <v>18153.5</v>
      </c>
      <c r="B18155" s="7">
        <v>0</v>
      </c>
      <c r="C18155" s="7"/>
      <c r="D18155" s="7"/>
      <c r="E18155" s="7"/>
      <c r="H18155">
        <v>18153.5</v>
      </c>
      <c r="I18155">
        <v>0</v>
      </c>
    </row>
    <row r="18156" spans="1:9">
      <c r="A18156" s="7">
        <v>18154.5</v>
      </c>
      <c r="B18156" s="7">
        <v>0</v>
      </c>
      <c r="C18156" s="7"/>
      <c r="D18156" s="7"/>
      <c r="E18156" s="7"/>
      <c r="H18156">
        <v>18154.5</v>
      </c>
      <c r="I18156">
        <v>0</v>
      </c>
    </row>
    <row r="18157" spans="1:9">
      <c r="A18157" s="7">
        <v>18155.5</v>
      </c>
      <c r="B18157" s="7">
        <v>0</v>
      </c>
      <c r="C18157" s="7"/>
      <c r="D18157" s="7"/>
      <c r="E18157" s="7"/>
      <c r="H18157">
        <v>18155.5</v>
      </c>
      <c r="I18157">
        <v>0</v>
      </c>
    </row>
    <row r="18158" spans="1:9">
      <c r="A18158" s="7">
        <v>18156.5</v>
      </c>
      <c r="B18158" s="7">
        <v>0</v>
      </c>
      <c r="C18158" s="7"/>
      <c r="D18158" s="7"/>
      <c r="E18158" s="7"/>
      <c r="H18158">
        <v>18156.5</v>
      </c>
      <c r="I18158">
        <v>0</v>
      </c>
    </row>
    <row r="18159" spans="1:9">
      <c r="A18159" s="7">
        <v>18157.5</v>
      </c>
      <c r="B18159" s="7">
        <v>0</v>
      </c>
      <c r="C18159" s="7"/>
      <c r="D18159" s="7"/>
      <c r="E18159" s="7"/>
      <c r="H18159">
        <v>18157.5</v>
      </c>
      <c r="I18159">
        <v>0</v>
      </c>
    </row>
    <row r="18160" spans="1:9">
      <c r="A18160" s="7">
        <v>18158.5</v>
      </c>
      <c r="B18160" s="7">
        <v>0</v>
      </c>
      <c r="C18160" s="7"/>
      <c r="D18160" s="7"/>
      <c r="E18160" s="7"/>
      <c r="H18160">
        <v>18158.5</v>
      </c>
      <c r="I18160">
        <v>0</v>
      </c>
    </row>
    <row r="18161" spans="1:9">
      <c r="A18161" s="7">
        <v>18159.5</v>
      </c>
      <c r="B18161" s="7">
        <v>0</v>
      </c>
      <c r="C18161" s="7"/>
      <c r="D18161" s="7"/>
      <c r="E18161" s="7"/>
      <c r="H18161">
        <v>18159.5</v>
      </c>
      <c r="I18161">
        <v>0</v>
      </c>
    </row>
    <row r="18162" spans="1:9">
      <c r="A18162" s="7">
        <v>18160.5</v>
      </c>
      <c r="B18162" s="7">
        <v>0</v>
      </c>
      <c r="C18162" s="7"/>
      <c r="D18162" s="7"/>
      <c r="E18162" s="7"/>
      <c r="H18162">
        <v>18160.5</v>
      </c>
      <c r="I18162">
        <v>0</v>
      </c>
    </row>
    <row r="18163" spans="1:9">
      <c r="A18163" s="7">
        <v>18161.5</v>
      </c>
      <c r="B18163" s="7">
        <v>0</v>
      </c>
      <c r="C18163" s="7"/>
      <c r="D18163" s="7"/>
      <c r="E18163" s="7"/>
      <c r="H18163">
        <v>18161.5</v>
      </c>
      <c r="I18163">
        <v>0</v>
      </c>
    </row>
    <row r="18164" spans="1:9">
      <c r="A18164" s="7">
        <v>18162.5</v>
      </c>
      <c r="B18164" s="7">
        <v>0</v>
      </c>
      <c r="C18164" s="7"/>
      <c r="D18164" s="7"/>
      <c r="E18164" s="7"/>
      <c r="H18164">
        <v>18162.5</v>
      </c>
      <c r="I18164">
        <v>0</v>
      </c>
    </row>
    <row r="18165" spans="1:9">
      <c r="A18165" s="7">
        <v>18163.5</v>
      </c>
      <c r="B18165" s="7">
        <v>0</v>
      </c>
      <c r="C18165" s="7"/>
      <c r="D18165" s="7"/>
      <c r="E18165" s="7"/>
      <c r="H18165">
        <v>18163.5</v>
      </c>
      <c r="I18165">
        <v>0</v>
      </c>
    </row>
    <row r="18166" spans="1:9">
      <c r="A18166" s="7">
        <v>18164.5</v>
      </c>
      <c r="B18166" s="7">
        <v>0</v>
      </c>
      <c r="C18166" s="7"/>
      <c r="D18166" s="7"/>
      <c r="E18166" s="7"/>
      <c r="H18166">
        <v>18164.5</v>
      </c>
      <c r="I18166">
        <v>0</v>
      </c>
    </row>
    <row r="18167" spans="1:9">
      <c r="A18167" s="7">
        <v>18165.5</v>
      </c>
      <c r="B18167" s="7">
        <v>0</v>
      </c>
      <c r="C18167" s="7"/>
      <c r="D18167" s="7"/>
      <c r="E18167" s="7"/>
      <c r="H18167">
        <v>18165.5</v>
      </c>
      <c r="I18167">
        <v>0</v>
      </c>
    </row>
    <row r="18168" spans="1:9">
      <c r="A18168" s="7">
        <v>18166.5</v>
      </c>
      <c r="B18168" s="7">
        <v>0</v>
      </c>
      <c r="C18168" s="7"/>
      <c r="D18168" s="7"/>
      <c r="E18168" s="7"/>
      <c r="H18168">
        <v>18166.5</v>
      </c>
      <c r="I18168">
        <v>0</v>
      </c>
    </row>
    <row r="18169" spans="1:9">
      <c r="A18169" s="7">
        <v>18167.5</v>
      </c>
      <c r="B18169" s="7">
        <v>0</v>
      </c>
      <c r="C18169" s="7"/>
      <c r="D18169" s="7"/>
      <c r="E18169" s="7"/>
      <c r="H18169">
        <v>18167.5</v>
      </c>
      <c r="I18169">
        <v>0</v>
      </c>
    </row>
    <row r="18170" spans="1:9">
      <c r="A18170" s="7">
        <v>18168.5</v>
      </c>
      <c r="B18170" s="7">
        <v>0</v>
      </c>
      <c r="C18170" s="7"/>
      <c r="D18170" s="7"/>
      <c r="E18170" s="7"/>
      <c r="H18170">
        <v>18168.5</v>
      </c>
      <c r="I18170">
        <v>0</v>
      </c>
    </row>
    <row r="18171" spans="1:9">
      <c r="A18171" s="7">
        <v>18169.5</v>
      </c>
      <c r="B18171" s="7">
        <v>0</v>
      </c>
      <c r="C18171" s="7"/>
      <c r="D18171" s="7"/>
      <c r="E18171" s="7"/>
      <c r="H18171">
        <v>18169.5</v>
      </c>
      <c r="I18171">
        <v>0</v>
      </c>
    </row>
    <row r="18172" spans="1:9">
      <c r="A18172" s="7">
        <v>18170.5</v>
      </c>
      <c r="B18172" s="7">
        <v>0</v>
      </c>
      <c r="C18172" s="7"/>
      <c r="D18172" s="7"/>
      <c r="E18172" s="7"/>
      <c r="H18172">
        <v>18170.5</v>
      </c>
      <c r="I18172">
        <v>0</v>
      </c>
    </row>
    <row r="18173" spans="1:9">
      <c r="A18173" s="7">
        <v>18171.5</v>
      </c>
      <c r="B18173" s="7">
        <v>0</v>
      </c>
      <c r="C18173" s="7"/>
      <c r="D18173" s="7"/>
      <c r="E18173" s="7"/>
      <c r="H18173">
        <v>18171.5</v>
      </c>
      <c r="I18173">
        <v>0</v>
      </c>
    </row>
    <row r="18174" spans="1:9">
      <c r="A18174" s="7">
        <v>18172.5</v>
      </c>
      <c r="B18174" s="7">
        <v>0</v>
      </c>
      <c r="C18174" s="7"/>
      <c r="D18174" s="7"/>
      <c r="E18174" s="7"/>
      <c r="H18174">
        <v>18172.5</v>
      </c>
      <c r="I18174">
        <v>0</v>
      </c>
    </row>
    <row r="18175" spans="1:9">
      <c r="A18175" s="7">
        <v>18173.5</v>
      </c>
      <c r="B18175" s="7">
        <v>0</v>
      </c>
      <c r="C18175" s="7"/>
      <c r="D18175" s="7"/>
      <c r="E18175" s="7"/>
      <c r="H18175">
        <v>18173.5</v>
      </c>
      <c r="I18175">
        <v>0</v>
      </c>
    </row>
    <row r="18176" spans="1:9">
      <c r="A18176" s="7">
        <v>18174.5</v>
      </c>
      <c r="B18176" s="7">
        <v>0</v>
      </c>
      <c r="C18176" s="7"/>
      <c r="D18176" s="7"/>
      <c r="E18176" s="7"/>
      <c r="H18176">
        <v>18174.5</v>
      </c>
      <c r="I18176">
        <v>0</v>
      </c>
    </row>
    <row r="18177" spans="1:9">
      <c r="A18177" s="7">
        <v>18175.5</v>
      </c>
      <c r="B18177" s="7">
        <v>0</v>
      </c>
      <c r="C18177" s="7"/>
      <c r="D18177" s="7"/>
      <c r="E18177" s="7"/>
      <c r="H18177">
        <v>18175.5</v>
      </c>
      <c r="I18177">
        <v>0</v>
      </c>
    </row>
    <row r="18178" spans="1:9">
      <c r="A18178" s="7">
        <v>18176.5</v>
      </c>
      <c r="B18178" s="7">
        <v>0</v>
      </c>
      <c r="C18178" s="7"/>
      <c r="D18178" s="7"/>
      <c r="E18178" s="7"/>
      <c r="H18178">
        <v>18176.5</v>
      </c>
      <c r="I18178">
        <v>0</v>
      </c>
    </row>
    <row r="18179" spans="1:9">
      <c r="A18179" s="7">
        <v>18177.5</v>
      </c>
      <c r="B18179" s="7">
        <v>0</v>
      </c>
      <c r="C18179" s="7"/>
      <c r="D18179" s="7"/>
      <c r="E18179" s="7"/>
      <c r="H18179">
        <v>18177.5</v>
      </c>
      <c r="I18179">
        <v>0</v>
      </c>
    </row>
    <row r="18180" spans="1:9">
      <c r="A18180" s="7">
        <v>18178.5</v>
      </c>
      <c r="B18180" s="7">
        <v>0</v>
      </c>
      <c r="C18180" s="7"/>
      <c r="D18180" s="7"/>
      <c r="E18180" s="7"/>
      <c r="H18180">
        <v>18178.5</v>
      </c>
      <c r="I18180">
        <v>0</v>
      </c>
    </row>
    <row r="18181" spans="1:9">
      <c r="A18181" s="7">
        <v>18179.5</v>
      </c>
      <c r="B18181" s="7">
        <v>0</v>
      </c>
      <c r="C18181" s="7"/>
      <c r="D18181" s="7"/>
      <c r="E18181" s="7"/>
      <c r="H18181">
        <v>18179.5</v>
      </c>
      <c r="I18181">
        <v>0</v>
      </c>
    </row>
    <row r="18182" spans="1:9">
      <c r="A18182" s="7">
        <v>18180.5</v>
      </c>
      <c r="B18182" s="7">
        <v>0</v>
      </c>
      <c r="C18182" s="7"/>
      <c r="D18182" s="7"/>
      <c r="E18182" s="7"/>
      <c r="H18182">
        <v>18180.5</v>
      </c>
      <c r="I18182">
        <v>0</v>
      </c>
    </row>
    <row r="18183" spans="1:9">
      <c r="A18183" s="7">
        <v>18181.5</v>
      </c>
      <c r="B18183" s="7">
        <v>0</v>
      </c>
      <c r="C18183" s="7"/>
      <c r="D18183" s="7"/>
      <c r="E18183" s="7"/>
      <c r="H18183">
        <v>18181.5</v>
      </c>
      <c r="I18183">
        <v>0</v>
      </c>
    </row>
    <row r="18184" spans="1:9">
      <c r="A18184" s="7">
        <v>18182.5</v>
      </c>
      <c r="B18184" s="7">
        <v>0</v>
      </c>
      <c r="C18184" s="7"/>
      <c r="D18184" s="7"/>
      <c r="E18184" s="7"/>
      <c r="H18184">
        <v>18182.5</v>
      </c>
      <c r="I18184">
        <v>0</v>
      </c>
    </row>
    <row r="18185" spans="1:9">
      <c r="A18185" s="7">
        <v>18183.5</v>
      </c>
      <c r="B18185" s="7">
        <v>0</v>
      </c>
      <c r="C18185" s="7"/>
      <c r="D18185" s="7"/>
      <c r="E18185" s="7"/>
      <c r="H18185">
        <v>18183.5</v>
      </c>
      <c r="I18185">
        <v>0</v>
      </c>
    </row>
    <row r="18186" spans="1:9">
      <c r="A18186" s="7">
        <v>18184.5</v>
      </c>
      <c r="B18186" s="7">
        <v>0</v>
      </c>
      <c r="C18186" s="7"/>
      <c r="D18186" s="7"/>
      <c r="E18186" s="7"/>
      <c r="H18186">
        <v>18184.5</v>
      </c>
      <c r="I18186">
        <v>0</v>
      </c>
    </row>
    <row r="18187" spans="1:9">
      <c r="A18187" s="7">
        <v>18185.5</v>
      </c>
      <c r="B18187" s="7">
        <v>0</v>
      </c>
      <c r="C18187" s="7"/>
      <c r="D18187" s="7"/>
      <c r="E18187" s="7"/>
      <c r="H18187">
        <v>18185.5</v>
      </c>
      <c r="I18187">
        <v>0</v>
      </c>
    </row>
    <row r="18188" spans="1:9">
      <c r="A18188" s="7">
        <v>18186.5</v>
      </c>
      <c r="B18188" s="7">
        <v>0</v>
      </c>
      <c r="C18188" s="7"/>
      <c r="D18188" s="7"/>
      <c r="E18188" s="7"/>
      <c r="H18188">
        <v>18186.5</v>
      </c>
      <c r="I18188">
        <v>0</v>
      </c>
    </row>
    <row r="18189" spans="1:9">
      <c r="A18189" s="7">
        <v>18187.5</v>
      </c>
      <c r="B18189" s="7">
        <v>0</v>
      </c>
      <c r="C18189" s="7"/>
      <c r="D18189" s="7"/>
      <c r="E18189" s="7"/>
      <c r="H18189">
        <v>18187.5</v>
      </c>
      <c r="I18189">
        <v>0</v>
      </c>
    </row>
    <row r="18190" spans="1:9">
      <c r="A18190" s="7">
        <v>18188.5</v>
      </c>
      <c r="B18190" s="7">
        <v>0</v>
      </c>
      <c r="C18190" s="7"/>
      <c r="D18190" s="7"/>
      <c r="E18190" s="7"/>
      <c r="H18190">
        <v>18188.5</v>
      </c>
      <c r="I18190">
        <v>0</v>
      </c>
    </row>
    <row r="18191" spans="1:9">
      <c r="A18191" s="7">
        <v>18189.5</v>
      </c>
      <c r="B18191" s="7">
        <v>0</v>
      </c>
      <c r="C18191" s="7"/>
      <c r="D18191" s="7"/>
      <c r="E18191" s="7"/>
      <c r="H18191">
        <v>18189.5</v>
      </c>
      <c r="I18191">
        <v>0</v>
      </c>
    </row>
    <row r="18192" spans="1:9">
      <c r="A18192" s="7">
        <v>18190.5</v>
      </c>
      <c r="B18192" s="7">
        <v>0</v>
      </c>
      <c r="C18192" s="7"/>
      <c r="D18192" s="7"/>
      <c r="E18192" s="7"/>
      <c r="H18192">
        <v>18190.5</v>
      </c>
      <c r="I18192">
        <v>0</v>
      </c>
    </row>
    <row r="18193" spans="1:9">
      <c r="A18193" s="7">
        <v>18191.5</v>
      </c>
      <c r="B18193" s="7">
        <v>0</v>
      </c>
      <c r="C18193" s="7"/>
      <c r="D18193" s="7"/>
      <c r="E18193" s="7"/>
      <c r="H18193">
        <v>18191.5</v>
      </c>
      <c r="I18193">
        <v>0</v>
      </c>
    </row>
    <row r="18194" spans="1:9">
      <c r="A18194" s="7">
        <v>18192.5</v>
      </c>
      <c r="B18194" s="7">
        <v>0</v>
      </c>
      <c r="C18194" s="7"/>
      <c r="D18194" s="7"/>
      <c r="E18194" s="7"/>
      <c r="H18194">
        <v>18192.5</v>
      </c>
      <c r="I18194">
        <v>0</v>
      </c>
    </row>
    <row r="18195" spans="1:9">
      <c r="A18195" s="7">
        <v>18193.5</v>
      </c>
      <c r="B18195" s="7">
        <v>0</v>
      </c>
      <c r="C18195" s="7"/>
      <c r="D18195" s="7"/>
      <c r="E18195" s="7"/>
      <c r="H18195">
        <v>18193.5</v>
      </c>
      <c r="I18195">
        <v>0</v>
      </c>
    </row>
    <row r="18196" spans="1:9">
      <c r="A18196" s="7">
        <v>18194.5</v>
      </c>
      <c r="B18196" s="7">
        <v>0</v>
      </c>
      <c r="C18196" s="7"/>
      <c r="D18196" s="7"/>
      <c r="E18196" s="7"/>
      <c r="H18196">
        <v>18194.5</v>
      </c>
      <c r="I18196">
        <v>0</v>
      </c>
    </row>
    <row r="18197" spans="1:9">
      <c r="A18197" s="7">
        <v>18195.5</v>
      </c>
      <c r="B18197" s="7">
        <v>0</v>
      </c>
      <c r="C18197" s="7"/>
      <c r="D18197" s="7"/>
      <c r="E18197" s="7"/>
      <c r="H18197">
        <v>18195.5</v>
      </c>
      <c r="I18197">
        <v>0</v>
      </c>
    </row>
    <row r="18198" spans="1:9">
      <c r="A18198" s="7">
        <v>18196.5</v>
      </c>
      <c r="B18198" s="7">
        <v>0</v>
      </c>
      <c r="C18198" s="7"/>
      <c r="D18198" s="7"/>
      <c r="E18198" s="7"/>
      <c r="H18198">
        <v>18196.5</v>
      </c>
      <c r="I18198">
        <v>0</v>
      </c>
    </row>
    <row r="18199" spans="1:9">
      <c r="A18199" s="7">
        <v>18197.5</v>
      </c>
      <c r="B18199" s="7">
        <v>0</v>
      </c>
      <c r="C18199" s="7"/>
      <c r="D18199" s="7"/>
      <c r="E18199" s="7"/>
      <c r="H18199">
        <v>18197.5</v>
      </c>
      <c r="I18199">
        <v>0</v>
      </c>
    </row>
    <row r="18200" spans="1:9">
      <c r="A18200" s="7">
        <v>18198.5</v>
      </c>
      <c r="B18200" s="7">
        <v>0</v>
      </c>
      <c r="C18200" s="7"/>
      <c r="D18200" s="7"/>
      <c r="E18200" s="7"/>
      <c r="H18200">
        <v>18198.5</v>
      </c>
      <c r="I18200">
        <v>0</v>
      </c>
    </row>
    <row r="18201" spans="1:9">
      <c r="A18201" s="7">
        <v>18199.5</v>
      </c>
      <c r="B18201" s="7">
        <v>0</v>
      </c>
      <c r="C18201" s="7"/>
      <c r="D18201" s="7"/>
      <c r="E18201" s="7"/>
      <c r="H18201">
        <v>18199.5</v>
      </c>
      <c r="I18201">
        <v>0</v>
      </c>
    </row>
    <row r="18202" spans="1:9">
      <c r="A18202" s="7">
        <v>18200.5</v>
      </c>
      <c r="B18202" s="7">
        <v>0</v>
      </c>
      <c r="C18202" s="7"/>
      <c r="D18202" s="7"/>
      <c r="E18202" s="7"/>
      <c r="H18202">
        <v>18200.5</v>
      </c>
      <c r="I18202">
        <v>0</v>
      </c>
    </row>
    <row r="18203" spans="1:9">
      <c r="A18203" s="7">
        <v>18201.5</v>
      </c>
      <c r="B18203" s="7">
        <v>0</v>
      </c>
      <c r="C18203" s="7"/>
      <c r="D18203" s="7"/>
      <c r="E18203" s="7"/>
      <c r="H18203">
        <v>18201.5</v>
      </c>
      <c r="I18203">
        <v>0</v>
      </c>
    </row>
    <row r="18204" spans="1:9">
      <c r="A18204" s="7">
        <v>18202.5</v>
      </c>
      <c r="B18204" s="7">
        <v>0</v>
      </c>
      <c r="C18204" s="7"/>
      <c r="D18204" s="7"/>
      <c r="E18204" s="7"/>
      <c r="H18204">
        <v>18202.5</v>
      </c>
      <c r="I18204">
        <v>0</v>
      </c>
    </row>
    <row r="18205" spans="1:9">
      <c r="A18205" s="7">
        <v>18203.5</v>
      </c>
      <c r="B18205" s="7">
        <v>0</v>
      </c>
      <c r="C18205" s="7"/>
      <c r="D18205" s="7"/>
      <c r="E18205" s="7"/>
      <c r="H18205">
        <v>18203.5</v>
      </c>
      <c r="I18205">
        <v>0</v>
      </c>
    </row>
    <row r="18206" spans="1:9">
      <c r="A18206" s="7">
        <v>18204.5</v>
      </c>
      <c r="B18206" s="7">
        <v>0</v>
      </c>
      <c r="C18206" s="7"/>
      <c r="D18206" s="7"/>
      <c r="E18206" s="7"/>
      <c r="H18206">
        <v>18204.5</v>
      </c>
      <c r="I18206">
        <v>0</v>
      </c>
    </row>
    <row r="18207" spans="1:9">
      <c r="A18207" s="7">
        <v>18205.5</v>
      </c>
      <c r="B18207" s="7">
        <v>0</v>
      </c>
      <c r="C18207" s="7"/>
      <c r="D18207" s="7"/>
      <c r="E18207" s="7"/>
      <c r="H18207">
        <v>18205.5</v>
      </c>
      <c r="I18207">
        <v>0</v>
      </c>
    </row>
    <row r="18208" spans="1:9">
      <c r="A18208" s="7">
        <v>18206.5</v>
      </c>
      <c r="B18208" s="7">
        <v>0</v>
      </c>
      <c r="C18208" s="7"/>
      <c r="D18208" s="7"/>
      <c r="E18208" s="7"/>
      <c r="H18208">
        <v>18206.5</v>
      </c>
      <c r="I18208">
        <v>0</v>
      </c>
    </row>
    <row r="18209" spans="1:9">
      <c r="A18209" s="7">
        <v>18207.5</v>
      </c>
      <c r="B18209" s="7">
        <v>0</v>
      </c>
      <c r="C18209" s="7"/>
      <c r="D18209" s="7"/>
      <c r="E18209" s="7"/>
      <c r="H18209">
        <v>18207.5</v>
      </c>
      <c r="I18209">
        <v>0</v>
      </c>
    </row>
    <row r="18210" spans="1:9">
      <c r="A18210" s="7">
        <v>18208.5</v>
      </c>
      <c r="B18210" s="7">
        <v>0</v>
      </c>
      <c r="C18210" s="7"/>
      <c r="D18210" s="7"/>
      <c r="E18210" s="7"/>
      <c r="H18210">
        <v>18208.5</v>
      </c>
      <c r="I18210">
        <v>0</v>
      </c>
    </row>
    <row r="18211" spans="1:9">
      <c r="A18211" s="7">
        <v>18209.5</v>
      </c>
      <c r="B18211" s="7">
        <v>0</v>
      </c>
      <c r="C18211" s="7"/>
      <c r="D18211" s="7"/>
      <c r="E18211" s="7"/>
      <c r="H18211">
        <v>18209.5</v>
      </c>
      <c r="I18211">
        <v>0</v>
      </c>
    </row>
    <row r="18212" spans="1:9">
      <c r="A18212" s="7">
        <v>18210.5</v>
      </c>
      <c r="B18212" s="7">
        <v>0</v>
      </c>
      <c r="C18212" s="7"/>
      <c r="D18212" s="7"/>
      <c r="E18212" s="7"/>
      <c r="H18212">
        <v>18210.5</v>
      </c>
      <c r="I18212">
        <v>0</v>
      </c>
    </row>
    <row r="18213" spans="1:9">
      <c r="A18213" s="7">
        <v>18211.5</v>
      </c>
      <c r="B18213" s="7">
        <v>0</v>
      </c>
      <c r="C18213" s="7"/>
      <c r="D18213" s="7"/>
      <c r="E18213" s="7"/>
      <c r="H18213">
        <v>18211.5</v>
      </c>
      <c r="I18213">
        <v>0</v>
      </c>
    </row>
    <row r="18214" spans="1:9">
      <c r="A18214" s="7">
        <v>18212.5</v>
      </c>
      <c r="B18214" s="7">
        <v>0</v>
      </c>
      <c r="C18214" s="7"/>
      <c r="D18214" s="7"/>
      <c r="E18214" s="7"/>
      <c r="H18214">
        <v>18212.5</v>
      </c>
      <c r="I18214">
        <v>0</v>
      </c>
    </row>
    <row r="18215" spans="1:9">
      <c r="A18215" s="7">
        <v>18213.5</v>
      </c>
      <c r="B18215" s="7">
        <v>0</v>
      </c>
      <c r="C18215" s="7"/>
      <c r="D18215" s="7"/>
      <c r="E18215" s="7"/>
      <c r="H18215">
        <v>18213.5</v>
      </c>
      <c r="I18215">
        <v>0</v>
      </c>
    </row>
    <row r="18216" spans="1:9">
      <c r="A18216" s="7">
        <v>18214.5</v>
      </c>
      <c r="B18216" s="7">
        <v>0</v>
      </c>
      <c r="C18216" s="7"/>
      <c r="D18216" s="7"/>
      <c r="E18216" s="7"/>
      <c r="H18216">
        <v>18214.5</v>
      </c>
      <c r="I18216">
        <v>0</v>
      </c>
    </row>
    <row r="18217" spans="1:9">
      <c r="A18217" s="7">
        <v>18215.5</v>
      </c>
      <c r="B18217" s="7">
        <v>0</v>
      </c>
      <c r="C18217" s="7"/>
      <c r="D18217" s="7"/>
      <c r="E18217" s="7"/>
      <c r="H18217">
        <v>18215.5</v>
      </c>
      <c r="I18217">
        <v>0</v>
      </c>
    </row>
    <row r="18218" spans="1:9">
      <c r="A18218" s="7">
        <v>18216.5</v>
      </c>
      <c r="B18218" s="7">
        <v>0</v>
      </c>
      <c r="C18218" s="7"/>
      <c r="D18218" s="7"/>
      <c r="E18218" s="7"/>
      <c r="H18218">
        <v>18216.5</v>
      </c>
      <c r="I18218">
        <v>0</v>
      </c>
    </row>
    <row r="18219" spans="1:9">
      <c r="A18219" s="7">
        <v>18217.5</v>
      </c>
      <c r="B18219" s="7">
        <v>0</v>
      </c>
      <c r="C18219" s="7"/>
      <c r="D18219" s="7"/>
      <c r="E18219" s="7"/>
      <c r="H18219">
        <v>18217.5</v>
      </c>
      <c r="I18219">
        <v>0</v>
      </c>
    </row>
    <row r="18220" spans="1:9">
      <c r="A18220" s="7">
        <v>18218.5</v>
      </c>
      <c r="B18220" s="7">
        <v>0</v>
      </c>
      <c r="C18220" s="7"/>
      <c r="D18220" s="7"/>
      <c r="E18220" s="7"/>
      <c r="H18220">
        <v>18218.5</v>
      </c>
      <c r="I18220">
        <v>0</v>
      </c>
    </row>
    <row r="18221" spans="1:9">
      <c r="A18221" s="7">
        <v>18219.5</v>
      </c>
      <c r="B18221" s="7">
        <v>0</v>
      </c>
      <c r="C18221" s="7"/>
      <c r="D18221" s="7"/>
      <c r="E18221" s="7"/>
      <c r="H18221">
        <v>18219.5</v>
      </c>
      <c r="I18221">
        <v>0</v>
      </c>
    </row>
    <row r="18222" spans="1:9">
      <c r="A18222" s="7">
        <v>18220.5</v>
      </c>
      <c r="B18222" s="7">
        <v>0</v>
      </c>
      <c r="C18222" s="7"/>
      <c r="D18222" s="7"/>
      <c r="E18222" s="7"/>
      <c r="H18222">
        <v>18220.5</v>
      </c>
      <c r="I18222">
        <v>0</v>
      </c>
    </row>
    <row r="18223" spans="1:9">
      <c r="A18223" s="7">
        <v>18221.5</v>
      </c>
      <c r="B18223" s="7">
        <v>0</v>
      </c>
      <c r="C18223" s="7"/>
      <c r="D18223" s="7"/>
      <c r="E18223" s="7"/>
      <c r="H18223">
        <v>18221.5</v>
      </c>
      <c r="I18223">
        <v>0</v>
      </c>
    </row>
    <row r="18224" spans="1:9">
      <c r="A18224" s="7">
        <v>18222.5</v>
      </c>
      <c r="B18224" s="7">
        <v>0</v>
      </c>
      <c r="C18224" s="7"/>
      <c r="D18224" s="7"/>
      <c r="E18224" s="7"/>
      <c r="H18224">
        <v>18222.5</v>
      </c>
      <c r="I18224">
        <v>0</v>
      </c>
    </row>
    <row r="18225" spans="1:9">
      <c r="A18225" s="7">
        <v>18223.5</v>
      </c>
      <c r="B18225" s="7">
        <v>0</v>
      </c>
      <c r="C18225" s="7"/>
      <c r="D18225" s="7"/>
      <c r="E18225" s="7"/>
      <c r="H18225">
        <v>18223.5</v>
      </c>
      <c r="I18225">
        <v>0</v>
      </c>
    </row>
    <row r="18226" spans="1:9">
      <c r="A18226" s="7">
        <v>18224.5</v>
      </c>
      <c r="B18226" s="7">
        <v>0</v>
      </c>
      <c r="C18226" s="7"/>
      <c r="D18226" s="7"/>
      <c r="E18226" s="7"/>
      <c r="H18226">
        <v>18224.5</v>
      </c>
      <c r="I18226">
        <v>0</v>
      </c>
    </row>
    <row r="18227" spans="1:9">
      <c r="A18227" s="7">
        <v>18225.5</v>
      </c>
      <c r="B18227" s="7">
        <v>0</v>
      </c>
      <c r="C18227" s="7"/>
      <c r="D18227" s="7"/>
      <c r="E18227" s="7"/>
      <c r="H18227">
        <v>18225.5</v>
      </c>
      <c r="I18227">
        <v>0</v>
      </c>
    </row>
    <row r="18228" spans="1:9">
      <c r="A18228" s="7">
        <v>18226.5</v>
      </c>
      <c r="B18228" s="7">
        <v>0</v>
      </c>
      <c r="C18228" s="7"/>
      <c r="D18228" s="7"/>
      <c r="E18228" s="7"/>
      <c r="H18228">
        <v>18226.5</v>
      </c>
      <c r="I18228">
        <v>0</v>
      </c>
    </row>
    <row r="18229" spans="1:9">
      <c r="A18229" s="7">
        <v>18227.5</v>
      </c>
      <c r="B18229" s="7">
        <v>0</v>
      </c>
      <c r="C18229" s="7"/>
      <c r="D18229" s="7"/>
      <c r="E18229" s="7"/>
      <c r="H18229">
        <v>18227.5</v>
      </c>
      <c r="I18229">
        <v>0</v>
      </c>
    </row>
    <row r="18230" spans="1:9">
      <c r="A18230" s="7">
        <v>18228.5</v>
      </c>
      <c r="B18230" s="7">
        <v>0</v>
      </c>
      <c r="C18230" s="7"/>
      <c r="D18230" s="7"/>
      <c r="E18230" s="7"/>
      <c r="H18230">
        <v>18228.5</v>
      </c>
      <c r="I18230">
        <v>0</v>
      </c>
    </row>
    <row r="18231" spans="1:9">
      <c r="A18231" s="7">
        <v>18229.5</v>
      </c>
      <c r="B18231" s="7">
        <v>0</v>
      </c>
      <c r="C18231" s="7"/>
      <c r="D18231" s="7"/>
      <c r="E18231" s="7"/>
      <c r="H18231">
        <v>18229.5</v>
      </c>
      <c r="I18231">
        <v>0</v>
      </c>
    </row>
    <row r="18232" spans="1:9">
      <c r="A18232" s="7">
        <v>18230.5</v>
      </c>
      <c r="B18232" s="7">
        <v>0</v>
      </c>
      <c r="C18232" s="7"/>
      <c r="D18232" s="7"/>
      <c r="E18232" s="7"/>
      <c r="H18232">
        <v>18230.5</v>
      </c>
      <c r="I18232">
        <v>0</v>
      </c>
    </row>
    <row r="18233" spans="1:9">
      <c r="A18233" s="7">
        <v>18231.5</v>
      </c>
      <c r="B18233" s="7">
        <v>0</v>
      </c>
      <c r="C18233" s="7"/>
      <c r="D18233" s="7"/>
      <c r="E18233" s="7"/>
      <c r="H18233">
        <v>18231.5</v>
      </c>
      <c r="I18233">
        <v>0</v>
      </c>
    </row>
    <row r="18234" spans="1:9">
      <c r="A18234" s="7">
        <v>18232.5</v>
      </c>
      <c r="B18234" s="7">
        <v>0</v>
      </c>
      <c r="C18234" s="7"/>
      <c r="D18234" s="7"/>
      <c r="E18234" s="7"/>
      <c r="H18234">
        <v>18232.5</v>
      </c>
      <c r="I18234">
        <v>0</v>
      </c>
    </row>
    <row r="18235" spans="1:9">
      <c r="A18235" s="7">
        <v>18233.5</v>
      </c>
      <c r="B18235" s="7">
        <v>0</v>
      </c>
      <c r="C18235" s="7"/>
      <c r="D18235" s="7"/>
      <c r="E18235" s="7"/>
      <c r="H18235">
        <v>18233.5</v>
      </c>
      <c r="I18235">
        <v>0</v>
      </c>
    </row>
    <row r="18236" spans="1:9">
      <c r="A18236" s="7">
        <v>18234.5</v>
      </c>
      <c r="B18236" s="7">
        <v>0</v>
      </c>
      <c r="C18236" s="7"/>
      <c r="D18236" s="7"/>
      <c r="E18236" s="7"/>
      <c r="H18236">
        <v>18234.5</v>
      </c>
      <c r="I18236">
        <v>0</v>
      </c>
    </row>
    <row r="18237" spans="1:9">
      <c r="A18237" s="7">
        <v>18235.5</v>
      </c>
      <c r="B18237" s="7">
        <v>0</v>
      </c>
      <c r="C18237" s="7"/>
      <c r="D18237" s="7"/>
      <c r="E18237" s="7"/>
      <c r="H18237">
        <v>18235.5</v>
      </c>
      <c r="I18237">
        <v>0</v>
      </c>
    </row>
    <row r="18238" spans="1:9">
      <c r="A18238" s="7">
        <v>18236.5</v>
      </c>
      <c r="B18238" s="7">
        <v>0</v>
      </c>
      <c r="C18238" s="7"/>
      <c r="D18238" s="7"/>
      <c r="E18238" s="7"/>
      <c r="H18238">
        <v>18236.5</v>
      </c>
      <c r="I18238">
        <v>0</v>
      </c>
    </row>
    <row r="18239" spans="1:9">
      <c r="A18239" s="7">
        <v>18237.5</v>
      </c>
      <c r="B18239" s="7">
        <v>0</v>
      </c>
      <c r="C18239" s="7"/>
      <c r="D18239" s="7"/>
      <c r="E18239" s="7"/>
      <c r="H18239">
        <v>18237.5</v>
      </c>
      <c r="I18239">
        <v>0</v>
      </c>
    </row>
    <row r="18240" spans="1:9">
      <c r="A18240" s="7">
        <v>18238.5</v>
      </c>
      <c r="B18240" s="7">
        <v>0</v>
      </c>
      <c r="C18240" s="7"/>
      <c r="D18240" s="7"/>
      <c r="E18240" s="7"/>
      <c r="H18240">
        <v>18238.5</v>
      </c>
      <c r="I18240">
        <v>0</v>
      </c>
    </row>
    <row r="18241" spans="1:9">
      <c r="A18241" s="7">
        <v>18239.5</v>
      </c>
      <c r="B18241" s="7">
        <v>0</v>
      </c>
      <c r="C18241" s="7"/>
      <c r="D18241" s="7"/>
      <c r="E18241" s="7"/>
      <c r="H18241">
        <v>18239.5</v>
      </c>
      <c r="I18241">
        <v>0</v>
      </c>
    </row>
    <row r="18242" spans="1:9">
      <c r="A18242" s="7">
        <v>18240.5</v>
      </c>
      <c r="B18242" s="7">
        <v>0</v>
      </c>
      <c r="C18242" s="7"/>
      <c r="D18242" s="7"/>
      <c r="E18242" s="7"/>
      <c r="H18242">
        <v>18240.5</v>
      </c>
      <c r="I18242">
        <v>0</v>
      </c>
    </row>
    <row r="18243" spans="1:9">
      <c r="A18243" s="7">
        <v>18241.5</v>
      </c>
      <c r="B18243" s="7">
        <v>0</v>
      </c>
      <c r="C18243" s="7"/>
      <c r="D18243" s="7"/>
      <c r="E18243" s="7"/>
      <c r="H18243">
        <v>18241.5</v>
      </c>
      <c r="I18243">
        <v>0</v>
      </c>
    </row>
    <row r="18244" spans="1:9">
      <c r="A18244" s="7">
        <v>18242.5</v>
      </c>
      <c r="B18244" s="7">
        <v>0</v>
      </c>
      <c r="C18244" s="7"/>
      <c r="D18244" s="7"/>
      <c r="E18244" s="7"/>
      <c r="H18244">
        <v>18242.5</v>
      </c>
      <c r="I18244">
        <v>0</v>
      </c>
    </row>
    <row r="18245" spans="1:9">
      <c r="A18245" s="7">
        <v>18243.5</v>
      </c>
      <c r="B18245" s="7">
        <v>0</v>
      </c>
      <c r="C18245" s="7"/>
      <c r="D18245" s="7"/>
      <c r="E18245" s="7"/>
      <c r="H18245">
        <v>18243.5</v>
      </c>
      <c r="I18245">
        <v>0</v>
      </c>
    </row>
    <row r="18246" spans="1:9">
      <c r="A18246" s="7">
        <v>18244.5</v>
      </c>
      <c r="B18246" s="7">
        <v>0</v>
      </c>
      <c r="C18246" s="7"/>
      <c r="D18246" s="7"/>
      <c r="E18246" s="7"/>
      <c r="H18246">
        <v>18244.5</v>
      </c>
      <c r="I18246">
        <v>0</v>
      </c>
    </row>
    <row r="18247" spans="1:9">
      <c r="A18247" s="7">
        <v>18245.5</v>
      </c>
      <c r="B18247" s="7">
        <v>0</v>
      </c>
      <c r="C18247" s="7"/>
      <c r="D18247" s="7"/>
      <c r="E18247" s="7"/>
      <c r="H18247">
        <v>18245.5</v>
      </c>
      <c r="I18247">
        <v>0</v>
      </c>
    </row>
    <row r="18248" spans="1:9">
      <c r="A18248" s="7">
        <v>18246.5</v>
      </c>
      <c r="B18248" s="7">
        <v>0</v>
      </c>
      <c r="C18248" s="7"/>
      <c r="D18248" s="7"/>
      <c r="E18248" s="7"/>
      <c r="H18248">
        <v>18246.5</v>
      </c>
      <c r="I18248">
        <v>0</v>
      </c>
    </row>
    <row r="18249" spans="1:9">
      <c r="A18249" s="7">
        <v>18247.5</v>
      </c>
      <c r="B18249" s="7">
        <v>0</v>
      </c>
      <c r="C18249" s="7"/>
      <c r="D18249" s="7"/>
      <c r="E18249" s="7"/>
      <c r="H18249">
        <v>18247.5</v>
      </c>
      <c r="I18249">
        <v>0</v>
      </c>
    </row>
    <row r="18250" spans="1:9">
      <c r="A18250" s="7">
        <v>18248.5</v>
      </c>
      <c r="B18250" s="7">
        <v>0</v>
      </c>
      <c r="C18250" s="7"/>
      <c r="D18250" s="7"/>
      <c r="E18250" s="7"/>
      <c r="H18250">
        <v>18248.5</v>
      </c>
      <c r="I18250">
        <v>0</v>
      </c>
    </row>
    <row r="18251" spans="1:9">
      <c r="A18251" s="7">
        <v>18249.5</v>
      </c>
      <c r="B18251" s="7">
        <v>0</v>
      </c>
      <c r="C18251" s="7"/>
      <c r="D18251" s="7"/>
      <c r="E18251" s="7"/>
      <c r="H18251">
        <v>18249.5</v>
      </c>
      <c r="I18251">
        <v>0</v>
      </c>
    </row>
    <row r="18252" spans="1:9">
      <c r="A18252" s="7">
        <v>18250.5</v>
      </c>
      <c r="B18252" s="7">
        <v>0</v>
      </c>
      <c r="C18252" s="7"/>
      <c r="D18252" s="7"/>
      <c r="E18252" s="7"/>
      <c r="H18252">
        <v>18250.5</v>
      </c>
      <c r="I18252">
        <v>0</v>
      </c>
    </row>
    <row r="18253" spans="1:9">
      <c r="A18253" s="7">
        <v>18251.5</v>
      </c>
      <c r="B18253" s="7">
        <v>0</v>
      </c>
      <c r="C18253" s="7"/>
      <c r="D18253" s="7"/>
      <c r="E18253" s="7"/>
      <c r="H18253">
        <v>18251.5</v>
      </c>
      <c r="I18253">
        <v>0</v>
      </c>
    </row>
    <row r="18254" spans="1:9">
      <c r="A18254" s="7">
        <v>18252.5</v>
      </c>
      <c r="B18254" s="7">
        <v>0</v>
      </c>
      <c r="C18254" s="7"/>
      <c r="D18254" s="7"/>
      <c r="E18254" s="7"/>
      <c r="H18254">
        <v>18252.5</v>
      </c>
      <c r="I18254">
        <v>0</v>
      </c>
    </row>
    <row r="18255" spans="1:9">
      <c r="A18255" s="7">
        <v>18253.5</v>
      </c>
      <c r="B18255" s="7">
        <v>0</v>
      </c>
      <c r="C18255" s="7"/>
      <c r="D18255" s="7"/>
      <c r="E18255" s="7"/>
      <c r="H18255">
        <v>18253.5</v>
      </c>
      <c r="I18255">
        <v>0</v>
      </c>
    </row>
    <row r="18256" spans="1:9">
      <c r="A18256" s="7">
        <v>18254.5</v>
      </c>
      <c r="B18256" s="7">
        <v>0</v>
      </c>
      <c r="C18256" s="7"/>
      <c r="D18256" s="7"/>
      <c r="E18256" s="7"/>
      <c r="H18256">
        <v>18254.5</v>
      </c>
      <c r="I18256">
        <v>0</v>
      </c>
    </row>
    <row r="18257" spans="1:9">
      <c r="A18257" s="7">
        <v>18255.5</v>
      </c>
      <c r="B18257" s="7">
        <v>0</v>
      </c>
      <c r="C18257" s="7"/>
      <c r="D18257" s="7"/>
      <c r="E18257" s="7"/>
      <c r="H18257">
        <v>18255.5</v>
      </c>
      <c r="I18257">
        <v>0</v>
      </c>
    </row>
    <row r="18258" spans="1:9">
      <c r="A18258" s="7">
        <v>18256.5</v>
      </c>
      <c r="B18258" s="7">
        <v>0</v>
      </c>
      <c r="C18258" s="7"/>
      <c r="D18258" s="7"/>
      <c r="E18258" s="7"/>
      <c r="H18258">
        <v>18256.5</v>
      </c>
      <c r="I18258">
        <v>0</v>
      </c>
    </row>
    <row r="18259" spans="1:9">
      <c r="A18259" s="7">
        <v>18257.5</v>
      </c>
      <c r="B18259" s="7">
        <v>0</v>
      </c>
      <c r="C18259" s="7"/>
      <c r="D18259" s="7"/>
      <c r="E18259" s="7"/>
      <c r="H18259">
        <v>18257.5</v>
      </c>
      <c r="I18259">
        <v>0</v>
      </c>
    </row>
    <row r="18260" spans="1:9">
      <c r="A18260" s="7">
        <v>18258.5</v>
      </c>
      <c r="B18260" s="7">
        <v>0</v>
      </c>
      <c r="C18260" s="7"/>
      <c r="D18260" s="7"/>
      <c r="E18260" s="7"/>
      <c r="H18260">
        <v>18258.5</v>
      </c>
      <c r="I18260">
        <v>0</v>
      </c>
    </row>
    <row r="18261" spans="1:9">
      <c r="A18261" s="7">
        <v>18259.5</v>
      </c>
      <c r="B18261" s="7">
        <v>0</v>
      </c>
      <c r="C18261" s="7"/>
      <c r="D18261" s="7"/>
      <c r="E18261" s="7"/>
      <c r="H18261">
        <v>18259.5</v>
      </c>
      <c r="I18261">
        <v>0</v>
      </c>
    </row>
    <row r="18262" spans="1:9">
      <c r="A18262" s="7">
        <v>18260.5</v>
      </c>
      <c r="B18262" s="7">
        <v>0</v>
      </c>
      <c r="C18262" s="7"/>
      <c r="D18262" s="7"/>
      <c r="E18262" s="7"/>
      <c r="H18262">
        <v>18260.5</v>
      </c>
      <c r="I18262">
        <v>0</v>
      </c>
    </row>
    <row r="18263" spans="1:9">
      <c r="A18263" s="7">
        <v>18261.5</v>
      </c>
      <c r="B18263" s="7">
        <v>0</v>
      </c>
      <c r="C18263" s="7"/>
      <c r="D18263" s="7"/>
      <c r="E18263" s="7"/>
      <c r="H18263">
        <v>18261.5</v>
      </c>
      <c r="I18263">
        <v>0</v>
      </c>
    </row>
    <row r="18264" spans="1:9">
      <c r="A18264" s="7">
        <v>18262.5</v>
      </c>
      <c r="B18264" s="7">
        <v>0</v>
      </c>
      <c r="C18264" s="7"/>
      <c r="D18264" s="7"/>
      <c r="E18264" s="7"/>
      <c r="H18264">
        <v>18262.5</v>
      </c>
      <c r="I18264">
        <v>0</v>
      </c>
    </row>
    <row r="18265" spans="1:9">
      <c r="A18265" s="7">
        <v>18263.5</v>
      </c>
      <c r="B18265" s="7">
        <v>0</v>
      </c>
      <c r="C18265" s="7"/>
      <c r="D18265" s="7"/>
      <c r="E18265" s="7"/>
      <c r="H18265">
        <v>18263.5</v>
      </c>
      <c r="I18265">
        <v>0</v>
      </c>
    </row>
    <row r="18266" spans="1:9">
      <c r="A18266" s="7">
        <v>18264.5</v>
      </c>
      <c r="B18266" s="7">
        <v>0</v>
      </c>
      <c r="C18266" s="7"/>
      <c r="D18266" s="7"/>
      <c r="E18266" s="7"/>
      <c r="H18266">
        <v>18264.5</v>
      </c>
      <c r="I18266">
        <v>0</v>
      </c>
    </row>
    <row r="18267" spans="1:9">
      <c r="A18267" s="7">
        <v>18265.5</v>
      </c>
      <c r="B18267" s="7">
        <v>0</v>
      </c>
      <c r="C18267" s="7"/>
      <c r="D18267" s="7"/>
      <c r="E18267" s="7"/>
      <c r="H18267">
        <v>18265.5</v>
      </c>
      <c r="I18267">
        <v>0</v>
      </c>
    </row>
    <row r="18268" spans="1:9">
      <c r="A18268" s="7">
        <v>18266.5</v>
      </c>
      <c r="B18268" s="7">
        <v>0</v>
      </c>
      <c r="C18268" s="7"/>
      <c r="D18268" s="7"/>
      <c r="E18268" s="7"/>
      <c r="H18268">
        <v>18266.5</v>
      </c>
      <c r="I18268">
        <v>0</v>
      </c>
    </row>
    <row r="18269" spans="1:9">
      <c r="A18269" s="7">
        <v>18267.5</v>
      </c>
      <c r="B18269" s="7">
        <v>0</v>
      </c>
      <c r="C18269" s="7"/>
      <c r="D18269" s="7"/>
      <c r="E18269" s="7"/>
      <c r="H18269">
        <v>18267.5</v>
      </c>
      <c r="I18269">
        <v>0</v>
      </c>
    </row>
    <row r="18270" spans="1:9">
      <c r="A18270" s="7">
        <v>18268.5</v>
      </c>
      <c r="B18270" s="7">
        <v>0</v>
      </c>
      <c r="C18270" s="7"/>
      <c r="D18270" s="7"/>
      <c r="E18270" s="7"/>
      <c r="H18270">
        <v>18268.5</v>
      </c>
      <c r="I18270">
        <v>0</v>
      </c>
    </row>
    <row r="18271" spans="1:9">
      <c r="A18271" s="7">
        <v>18269.5</v>
      </c>
      <c r="B18271" s="7">
        <v>0</v>
      </c>
      <c r="C18271" s="7"/>
      <c r="D18271" s="7"/>
      <c r="E18271" s="7"/>
      <c r="H18271">
        <v>18269.5</v>
      </c>
      <c r="I18271">
        <v>0</v>
      </c>
    </row>
    <row r="18272" spans="1:9">
      <c r="A18272" s="7">
        <v>18270.5</v>
      </c>
      <c r="B18272" s="7">
        <v>0</v>
      </c>
      <c r="C18272" s="7"/>
      <c r="D18272" s="7"/>
      <c r="E18272" s="7"/>
      <c r="H18272">
        <v>18270.5</v>
      </c>
      <c r="I18272">
        <v>0</v>
      </c>
    </row>
    <row r="18273" spans="1:9">
      <c r="A18273" s="7">
        <v>18271.5</v>
      </c>
      <c r="B18273" s="7">
        <v>0</v>
      </c>
      <c r="C18273" s="7"/>
      <c r="D18273" s="7"/>
      <c r="E18273" s="7"/>
      <c r="H18273">
        <v>18271.5</v>
      </c>
      <c r="I18273">
        <v>0</v>
      </c>
    </row>
    <row r="18274" spans="1:9">
      <c r="A18274" s="7">
        <v>18272.5</v>
      </c>
      <c r="B18274" s="7">
        <v>0</v>
      </c>
      <c r="C18274" s="7"/>
      <c r="D18274" s="7"/>
      <c r="E18274" s="7"/>
      <c r="H18274">
        <v>18272.5</v>
      </c>
      <c r="I18274">
        <v>0</v>
      </c>
    </row>
    <row r="18275" spans="1:9">
      <c r="A18275" s="7">
        <v>18273.5</v>
      </c>
      <c r="B18275" s="7">
        <v>0</v>
      </c>
      <c r="C18275" s="7"/>
      <c r="D18275" s="7"/>
      <c r="E18275" s="7"/>
      <c r="H18275">
        <v>18273.5</v>
      </c>
      <c r="I18275">
        <v>0</v>
      </c>
    </row>
    <row r="18276" spans="1:9">
      <c r="A18276" s="7">
        <v>18274.5</v>
      </c>
      <c r="B18276" s="7">
        <v>0</v>
      </c>
      <c r="C18276" s="7"/>
      <c r="D18276" s="7"/>
      <c r="E18276" s="7"/>
      <c r="H18276">
        <v>18274.5</v>
      </c>
      <c r="I18276">
        <v>0</v>
      </c>
    </row>
    <row r="18277" spans="1:9">
      <c r="A18277" s="7">
        <v>18275.5</v>
      </c>
      <c r="B18277" s="7">
        <v>0</v>
      </c>
      <c r="C18277" s="7"/>
      <c r="D18277" s="7"/>
      <c r="E18277" s="7"/>
      <c r="H18277">
        <v>18275.5</v>
      </c>
      <c r="I18277">
        <v>0</v>
      </c>
    </row>
    <row r="18278" spans="1:9">
      <c r="A18278" s="7">
        <v>18276.5</v>
      </c>
      <c r="B18278" s="7">
        <v>0</v>
      </c>
      <c r="C18278" s="7"/>
      <c r="D18278" s="7"/>
      <c r="E18278" s="7"/>
      <c r="H18278">
        <v>18276.5</v>
      </c>
      <c r="I18278">
        <v>0</v>
      </c>
    </row>
    <row r="18279" spans="1:9">
      <c r="A18279" s="7">
        <v>18277.5</v>
      </c>
      <c r="B18279" s="7">
        <v>0</v>
      </c>
      <c r="C18279" s="7"/>
      <c r="D18279" s="7"/>
      <c r="E18279" s="7"/>
      <c r="H18279">
        <v>18277.5</v>
      </c>
      <c r="I18279">
        <v>0</v>
      </c>
    </row>
    <row r="18280" spans="1:9">
      <c r="A18280" s="7">
        <v>18278.5</v>
      </c>
      <c r="B18280" s="7">
        <v>0</v>
      </c>
      <c r="C18280" s="7"/>
      <c r="D18280" s="7"/>
      <c r="E18280" s="7"/>
      <c r="H18280">
        <v>18278.5</v>
      </c>
      <c r="I18280">
        <v>0</v>
      </c>
    </row>
    <row r="18281" spans="1:9">
      <c r="A18281" s="7">
        <v>18279.5</v>
      </c>
      <c r="B18281" s="7">
        <v>0</v>
      </c>
      <c r="C18281" s="7"/>
      <c r="D18281" s="7"/>
      <c r="E18281" s="7"/>
      <c r="H18281">
        <v>18279.5</v>
      </c>
      <c r="I18281">
        <v>0</v>
      </c>
    </row>
    <row r="18282" spans="1:9">
      <c r="A18282" s="7">
        <v>18280.5</v>
      </c>
      <c r="B18282" s="7">
        <v>0</v>
      </c>
      <c r="C18282" s="7"/>
      <c r="D18282" s="7"/>
      <c r="E18282" s="7"/>
      <c r="H18282">
        <v>18280.5</v>
      </c>
      <c r="I18282">
        <v>0</v>
      </c>
    </row>
    <row r="18283" spans="1:9">
      <c r="A18283" s="7">
        <v>18281.5</v>
      </c>
      <c r="B18283" s="7">
        <v>0</v>
      </c>
      <c r="C18283" s="7"/>
      <c r="D18283" s="7"/>
      <c r="E18283" s="7"/>
      <c r="H18283">
        <v>18281.5</v>
      </c>
      <c r="I18283">
        <v>0</v>
      </c>
    </row>
    <row r="18284" spans="1:9">
      <c r="A18284" s="7">
        <v>18282.5</v>
      </c>
      <c r="B18284" s="7">
        <v>0</v>
      </c>
      <c r="C18284" s="7"/>
      <c r="D18284" s="7"/>
      <c r="E18284" s="7"/>
      <c r="H18284">
        <v>18282.5</v>
      </c>
      <c r="I18284">
        <v>0</v>
      </c>
    </row>
    <row r="18285" spans="1:9">
      <c r="A18285" s="7">
        <v>18283.5</v>
      </c>
      <c r="B18285" s="7">
        <v>0</v>
      </c>
      <c r="C18285" s="7"/>
      <c r="D18285" s="7"/>
      <c r="E18285" s="7"/>
      <c r="H18285">
        <v>18283.5</v>
      </c>
      <c r="I18285">
        <v>0</v>
      </c>
    </row>
    <row r="18286" spans="1:9">
      <c r="A18286" s="7">
        <v>18284.5</v>
      </c>
      <c r="B18286" s="7">
        <v>0</v>
      </c>
      <c r="C18286" s="7"/>
      <c r="D18286" s="7"/>
      <c r="E18286" s="7"/>
      <c r="H18286">
        <v>18284.5</v>
      </c>
      <c r="I18286">
        <v>0</v>
      </c>
    </row>
    <row r="18287" spans="1:9">
      <c r="A18287" s="7">
        <v>18285.5</v>
      </c>
      <c r="B18287" s="7">
        <v>0</v>
      </c>
      <c r="C18287" s="7"/>
      <c r="D18287" s="7"/>
      <c r="E18287" s="7"/>
      <c r="H18287">
        <v>18285.5</v>
      </c>
      <c r="I18287">
        <v>0</v>
      </c>
    </row>
    <row r="18288" spans="1:9">
      <c r="A18288" s="7">
        <v>18286.5</v>
      </c>
      <c r="B18288" s="7">
        <v>0</v>
      </c>
      <c r="C18288" s="7"/>
      <c r="D18288" s="7"/>
      <c r="E18288" s="7"/>
      <c r="H18288">
        <v>18286.5</v>
      </c>
      <c r="I18288">
        <v>0</v>
      </c>
    </row>
    <row r="18289" spans="1:9">
      <c r="A18289" s="7">
        <v>18287.5</v>
      </c>
      <c r="B18289" s="7">
        <v>0</v>
      </c>
      <c r="C18289" s="7"/>
      <c r="D18289" s="7"/>
      <c r="E18289" s="7"/>
      <c r="H18289">
        <v>18287.5</v>
      </c>
      <c r="I18289">
        <v>0</v>
      </c>
    </row>
    <row r="18290" spans="1:9">
      <c r="A18290" s="7">
        <v>18288.5</v>
      </c>
      <c r="B18290" s="7">
        <v>0</v>
      </c>
      <c r="C18290" s="7"/>
      <c r="D18290" s="7"/>
      <c r="E18290" s="7"/>
      <c r="H18290">
        <v>18288.5</v>
      </c>
      <c r="I18290">
        <v>0</v>
      </c>
    </row>
    <row r="18291" spans="1:9">
      <c r="A18291" s="7">
        <v>18289.5</v>
      </c>
      <c r="B18291" s="7">
        <v>0</v>
      </c>
      <c r="C18291" s="7"/>
      <c r="D18291" s="7"/>
      <c r="E18291" s="7"/>
      <c r="H18291">
        <v>18289.5</v>
      </c>
      <c r="I18291">
        <v>0</v>
      </c>
    </row>
    <row r="18292" spans="1:9">
      <c r="A18292" s="7">
        <v>18290.5</v>
      </c>
      <c r="B18292" s="7">
        <v>0</v>
      </c>
      <c r="C18292" s="7"/>
      <c r="D18292" s="7"/>
      <c r="E18292" s="7"/>
      <c r="H18292">
        <v>18290.5</v>
      </c>
      <c r="I18292">
        <v>0</v>
      </c>
    </row>
    <row r="18293" spans="1:9">
      <c r="A18293" s="7">
        <v>18291.5</v>
      </c>
      <c r="B18293" s="7">
        <v>0</v>
      </c>
      <c r="C18293" s="7"/>
      <c r="D18293" s="7"/>
      <c r="E18293" s="7"/>
      <c r="H18293">
        <v>18291.5</v>
      </c>
      <c r="I18293">
        <v>0</v>
      </c>
    </row>
    <row r="18294" spans="1:9">
      <c r="A18294" s="7">
        <v>18292.5</v>
      </c>
      <c r="B18294" s="7">
        <v>0</v>
      </c>
      <c r="C18294" s="7"/>
      <c r="D18294" s="7"/>
      <c r="E18294" s="7"/>
      <c r="H18294">
        <v>18292.5</v>
      </c>
      <c r="I18294">
        <v>0</v>
      </c>
    </row>
    <row r="18295" spans="1:9">
      <c r="A18295" s="7">
        <v>18293.5</v>
      </c>
      <c r="B18295" s="7">
        <v>0</v>
      </c>
      <c r="C18295" s="7"/>
      <c r="D18295" s="7"/>
      <c r="E18295" s="7"/>
      <c r="H18295">
        <v>18293.5</v>
      </c>
      <c r="I18295">
        <v>0</v>
      </c>
    </row>
    <row r="18296" spans="1:9">
      <c r="A18296" s="7">
        <v>18294.5</v>
      </c>
      <c r="B18296" s="7">
        <v>0</v>
      </c>
      <c r="C18296" s="7"/>
      <c r="D18296" s="7"/>
      <c r="E18296" s="7"/>
      <c r="H18296">
        <v>18294.5</v>
      </c>
      <c r="I18296">
        <v>0</v>
      </c>
    </row>
    <row r="18297" spans="1:9">
      <c r="A18297" s="7">
        <v>18295.5</v>
      </c>
      <c r="B18297" s="7">
        <v>0</v>
      </c>
      <c r="C18297" s="7"/>
      <c r="D18297" s="7"/>
      <c r="E18297" s="7"/>
      <c r="H18297">
        <v>18295.5</v>
      </c>
      <c r="I18297">
        <v>0</v>
      </c>
    </row>
    <row r="18298" spans="1:9">
      <c r="A18298" s="7">
        <v>18296.5</v>
      </c>
      <c r="B18298" s="7">
        <v>0</v>
      </c>
      <c r="C18298" s="7"/>
      <c r="D18298" s="7"/>
      <c r="E18298" s="7"/>
      <c r="H18298">
        <v>18296.5</v>
      </c>
      <c r="I18298">
        <v>0</v>
      </c>
    </row>
    <row r="18299" spans="1:9">
      <c r="A18299" s="7">
        <v>18297.5</v>
      </c>
      <c r="B18299" s="7">
        <v>0</v>
      </c>
      <c r="C18299" s="7"/>
      <c r="D18299" s="7"/>
      <c r="E18299" s="7"/>
      <c r="H18299">
        <v>18297.5</v>
      </c>
      <c r="I18299">
        <v>0</v>
      </c>
    </row>
    <row r="18300" spans="1:9">
      <c r="A18300" s="7">
        <v>18298.5</v>
      </c>
      <c r="B18300" s="7">
        <v>0</v>
      </c>
      <c r="C18300" s="7"/>
      <c r="D18300" s="7"/>
      <c r="E18300" s="7"/>
      <c r="H18300">
        <v>18298.5</v>
      </c>
      <c r="I18300">
        <v>0</v>
      </c>
    </row>
    <row r="18301" spans="1:9">
      <c r="A18301" s="7">
        <v>18299.5</v>
      </c>
      <c r="B18301" s="7">
        <v>0</v>
      </c>
      <c r="C18301" s="7"/>
      <c r="D18301" s="7"/>
      <c r="E18301" s="7"/>
      <c r="H18301">
        <v>18299.5</v>
      </c>
      <c r="I18301">
        <v>0</v>
      </c>
    </row>
    <row r="18302" spans="1:9">
      <c r="A18302" s="7">
        <v>18300.5</v>
      </c>
      <c r="B18302" s="7">
        <v>0</v>
      </c>
      <c r="C18302" s="7"/>
      <c r="D18302" s="7"/>
      <c r="E18302" s="7"/>
      <c r="H18302">
        <v>18300.5</v>
      </c>
      <c r="I18302">
        <v>0</v>
      </c>
    </row>
    <row r="18303" spans="1:9">
      <c r="A18303" s="7">
        <v>18301.5</v>
      </c>
      <c r="B18303" s="7">
        <v>0</v>
      </c>
      <c r="C18303" s="7"/>
      <c r="D18303" s="7"/>
      <c r="E18303" s="7"/>
      <c r="H18303">
        <v>18301.5</v>
      </c>
      <c r="I18303">
        <v>0</v>
      </c>
    </row>
    <row r="18304" spans="1:9">
      <c r="A18304" s="7">
        <v>18302.5</v>
      </c>
      <c r="B18304" s="7">
        <v>0</v>
      </c>
      <c r="C18304" s="7"/>
      <c r="D18304" s="7"/>
      <c r="E18304" s="7"/>
      <c r="H18304">
        <v>18302.5</v>
      </c>
      <c r="I18304">
        <v>0</v>
      </c>
    </row>
    <row r="18305" spans="1:9">
      <c r="A18305" s="7">
        <v>18303.5</v>
      </c>
      <c r="B18305" s="7">
        <v>0</v>
      </c>
      <c r="C18305" s="7"/>
      <c r="D18305" s="7"/>
      <c r="E18305" s="7"/>
      <c r="H18305">
        <v>18303.5</v>
      </c>
      <c r="I18305">
        <v>0</v>
      </c>
    </row>
    <row r="18306" spans="1:9">
      <c r="A18306" s="7">
        <v>18304.5</v>
      </c>
      <c r="B18306" s="7">
        <v>0</v>
      </c>
      <c r="C18306" s="7"/>
      <c r="D18306" s="7"/>
      <c r="E18306" s="7"/>
      <c r="H18306">
        <v>18304.5</v>
      </c>
      <c r="I18306">
        <v>0</v>
      </c>
    </row>
    <row r="18307" spans="1:9">
      <c r="A18307" s="7">
        <v>18305.5</v>
      </c>
      <c r="B18307" s="7">
        <v>0</v>
      </c>
      <c r="C18307" s="7"/>
      <c r="D18307" s="7"/>
      <c r="E18307" s="7"/>
      <c r="H18307">
        <v>18305.5</v>
      </c>
      <c r="I18307">
        <v>0</v>
      </c>
    </row>
    <row r="18308" spans="1:9">
      <c r="A18308" s="7">
        <v>18306.5</v>
      </c>
      <c r="B18308" s="7">
        <v>0</v>
      </c>
      <c r="C18308" s="7"/>
      <c r="D18308" s="7"/>
      <c r="E18308" s="7"/>
      <c r="H18308">
        <v>18306.5</v>
      </c>
      <c r="I18308">
        <v>0</v>
      </c>
    </row>
    <row r="18309" spans="1:9">
      <c r="A18309" s="7">
        <v>18307.5</v>
      </c>
      <c r="B18309" s="7">
        <v>0</v>
      </c>
      <c r="C18309" s="7"/>
      <c r="D18309" s="7"/>
      <c r="E18309" s="7"/>
      <c r="H18309">
        <v>18307.5</v>
      </c>
      <c r="I18309">
        <v>0</v>
      </c>
    </row>
    <row r="18310" spans="1:9">
      <c r="A18310" s="7">
        <v>18308.5</v>
      </c>
      <c r="B18310" s="7">
        <v>0</v>
      </c>
      <c r="C18310" s="7"/>
      <c r="D18310" s="7"/>
      <c r="E18310" s="7"/>
      <c r="H18310">
        <v>18308.5</v>
      </c>
      <c r="I18310">
        <v>0</v>
      </c>
    </row>
    <row r="18311" spans="1:9">
      <c r="A18311" s="7">
        <v>18309.5</v>
      </c>
      <c r="B18311" s="7">
        <v>0</v>
      </c>
      <c r="C18311" s="7"/>
      <c r="D18311" s="7"/>
      <c r="E18311" s="7"/>
      <c r="H18311">
        <v>18309.5</v>
      </c>
      <c r="I18311">
        <v>0</v>
      </c>
    </row>
    <row r="18312" spans="1:9">
      <c r="A18312" s="7">
        <v>18310.5</v>
      </c>
      <c r="B18312" s="7">
        <v>0</v>
      </c>
      <c r="C18312" s="7"/>
      <c r="D18312" s="7"/>
      <c r="E18312" s="7"/>
      <c r="H18312">
        <v>18310.5</v>
      </c>
      <c r="I18312">
        <v>0</v>
      </c>
    </row>
    <row r="18313" spans="1:9">
      <c r="A18313" s="7">
        <v>18311.5</v>
      </c>
      <c r="B18313" s="7">
        <v>0</v>
      </c>
      <c r="C18313" s="7"/>
      <c r="D18313" s="7"/>
      <c r="E18313" s="7"/>
      <c r="H18313">
        <v>18311.5</v>
      </c>
      <c r="I18313">
        <v>0</v>
      </c>
    </row>
    <row r="18314" spans="1:9">
      <c r="A18314" s="7">
        <v>18312.5</v>
      </c>
      <c r="B18314" s="7">
        <v>0</v>
      </c>
      <c r="C18314" s="7"/>
      <c r="D18314" s="7"/>
      <c r="E18314" s="7"/>
      <c r="H18314">
        <v>18312.5</v>
      </c>
      <c r="I18314">
        <v>0</v>
      </c>
    </row>
    <row r="18315" spans="1:9">
      <c r="A18315" s="7">
        <v>18313.5</v>
      </c>
      <c r="B18315" s="7">
        <v>0</v>
      </c>
      <c r="C18315" s="7"/>
      <c r="D18315" s="7"/>
      <c r="E18315" s="7"/>
      <c r="H18315">
        <v>18313.5</v>
      </c>
      <c r="I18315">
        <v>0</v>
      </c>
    </row>
    <row r="18316" spans="1:9">
      <c r="A18316" s="7">
        <v>18314.5</v>
      </c>
      <c r="B18316" s="7">
        <v>0</v>
      </c>
      <c r="C18316" s="7"/>
      <c r="D18316" s="7"/>
      <c r="E18316" s="7"/>
      <c r="H18316">
        <v>18314.5</v>
      </c>
      <c r="I18316">
        <v>0</v>
      </c>
    </row>
    <row r="18317" spans="1:9">
      <c r="A18317" s="7">
        <v>18315.5</v>
      </c>
      <c r="B18317" s="7">
        <v>0</v>
      </c>
      <c r="C18317" s="7"/>
      <c r="D18317" s="7"/>
      <c r="E18317" s="7"/>
      <c r="H18317">
        <v>18315.5</v>
      </c>
      <c r="I18317">
        <v>0</v>
      </c>
    </row>
    <row r="18318" spans="1:9">
      <c r="A18318" s="7">
        <v>18316.5</v>
      </c>
      <c r="B18318" s="7">
        <v>0</v>
      </c>
      <c r="C18318" s="7"/>
      <c r="D18318" s="7"/>
      <c r="E18318" s="7"/>
      <c r="H18318">
        <v>18316.5</v>
      </c>
      <c r="I18318">
        <v>0</v>
      </c>
    </row>
    <row r="18319" spans="1:9">
      <c r="A18319" s="7">
        <v>18317.5</v>
      </c>
      <c r="B18319" s="7">
        <v>0</v>
      </c>
      <c r="C18319" s="7"/>
      <c r="D18319" s="7"/>
      <c r="E18319" s="7"/>
      <c r="H18319">
        <v>18317.5</v>
      </c>
      <c r="I18319">
        <v>0</v>
      </c>
    </row>
    <row r="18320" spans="1:9">
      <c r="A18320" s="7">
        <v>18318.5</v>
      </c>
      <c r="B18320" s="7">
        <v>0</v>
      </c>
      <c r="C18320" s="7"/>
      <c r="D18320" s="7"/>
      <c r="E18320" s="7"/>
      <c r="H18320">
        <v>18318.5</v>
      </c>
      <c r="I18320">
        <v>0</v>
      </c>
    </row>
    <row r="18321" spans="1:9">
      <c r="A18321" s="7">
        <v>18319.5</v>
      </c>
      <c r="B18321" s="7">
        <v>0</v>
      </c>
      <c r="C18321" s="7"/>
      <c r="D18321" s="7"/>
      <c r="E18321" s="7"/>
      <c r="H18321">
        <v>18319.5</v>
      </c>
      <c r="I18321">
        <v>0</v>
      </c>
    </row>
    <row r="18322" spans="1:9">
      <c r="A18322" s="7">
        <v>18320.5</v>
      </c>
      <c r="B18322" s="7">
        <v>0</v>
      </c>
      <c r="C18322" s="7"/>
      <c r="D18322" s="7"/>
      <c r="E18322" s="7"/>
      <c r="H18322">
        <v>18320.5</v>
      </c>
      <c r="I18322">
        <v>0</v>
      </c>
    </row>
    <row r="18323" spans="1:9">
      <c r="A18323" s="7">
        <v>18321.5</v>
      </c>
      <c r="B18323" s="7">
        <v>0</v>
      </c>
      <c r="C18323" s="7"/>
      <c r="D18323" s="7"/>
      <c r="E18323" s="7"/>
      <c r="H18323">
        <v>18321.5</v>
      </c>
      <c r="I18323">
        <v>0</v>
      </c>
    </row>
    <row r="18324" spans="1:9">
      <c r="A18324" s="7">
        <v>18322.5</v>
      </c>
      <c r="B18324" s="7">
        <v>0</v>
      </c>
      <c r="C18324" s="7"/>
      <c r="D18324" s="7"/>
      <c r="E18324" s="7"/>
      <c r="H18324">
        <v>18322.5</v>
      </c>
      <c r="I18324">
        <v>0</v>
      </c>
    </row>
    <row r="18325" spans="1:9">
      <c r="A18325" s="7">
        <v>18323.5</v>
      </c>
      <c r="B18325" s="7">
        <v>0</v>
      </c>
      <c r="C18325" s="7"/>
      <c r="D18325" s="7"/>
      <c r="E18325" s="7"/>
      <c r="H18325">
        <v>18323.5</v>
      </c>
      <c r="I18325">
        <v>0</v>
      </c>
    </row>
    <row r="18326" spans="1:9">
      <c r="A18326" s="7">
        <v>18324.5</v>
      </c>
      <c r="B18326" s="7">
        <v>0</v>
      </c>
      <c r="C18326" s="7"/>
      <c r="D18326" s="7"/>
      <c r="E18326" s="7"/>
      <c r="H18326">
        <v>18324.5</v>
      </c>
      <c r="I18326">
        <v>0</v>
      </c>
    </row>
    <row r="18327" spans="1:9">
      <c r="A18327" s="7">
        <v>18325.5</v>
      </c>
      <c r="B18327" s="7">
        <v>0</v>
      </c>
      <c r="C18327" s="7"/>
      <c r="D18327" s="7"/>
      <c r="E18327" s="7"/>
      <c r="H18327">
        <v>18325.5</v>
      </c>
      <c r="I18327">
        <v>0</v>
      </c>
    </row>
    <row r="18328" spans="1:9">
      <c r="A18328" s="7">
        <v>18326.5</v>
      </c>
      <c r="B18328" s="7">
        <v>0</v>
      </c>
      <c r="C18328" s="7"/>
      <c r="D18328" s="7"/>
      <c r="E18328" s="7"/>
      <c r="H18328">
        <v>18326.5</v>
      </c>
      <c r="I18328">
        <v>0</v>
      </c>
    </row>
    <row r="18329" spans="1:9">
      <c r="A18329" s="7">
        <v>18327.5</v>
      </c>
      <c r="B18329" s="7">
        <v>0</v>
      </c>
      <c r="C18329" s="7"/>
      <c r="D18329" s="7"/>
      <c r="E18329" s="7"/>
      <c r="H18329">
        <v>18327.5</v>
      </c>
      <c r="I18329">
        <v>0</v>
      </c>
    </row>
    <row r="18330" spans="1:9">
      <c r="A18330" s="7">
        <v>18328.5</v>
      </c>
      <c r="B18330" s="7">
        <v>0</v>
      </c>
      <c r="C18330" s="7"/>
      <c r="D18330" s="7"/>
      <c r="E18330" s="7"/>
      <c r="H18330">
        <v>18328.5</v>
      </c>
      <c r="I18330">
        <v>0</v>
      </c>
    </row>
    <row r="18331" spans="1:9">
      <c r="A18331" s="7">
        <v>18329.5</v>
      </c>
      <c r="B18331" s="7">
        <v>0</v>
      </c>
      <c r="C18331" s="7"/>
      <c r="D18331" s="7"/>
      <c r="E18331" s="7"/>
      <c r="H18331">
        <v>18329.5</v>
      </c>
      <c r="I18331">
        <v>0</v>
      </c>
    </row>
    <row r="18332" spans="1:9">
      <c r="A18332" s="7">
        <v>18330.5</v>
      </c>
      <c r="B18332" s="7">
        <v>0</v>
      </c>
      <c r="C18332" s="7"/>
      <c r="D18332" s="7"/>
      <c r="E18332" s="7"/>
      <c r="H18332">
        <v>18330.5</v>
      </c>
      <c r="I18332">
        <v>0</v>
      </c>
    </row>
    <row r="18333" spans="1:9">
      <c r="A18333" s="7">
        <v>18331.5</v>
      </c>
      <c r="B18333" s="7">
        <v>0</v>
      </c>
      <c r="C18333" s="7"/>
      <c r="D18333" s="7"/>
      <c r="E18333" s="7"/>
      <c r="H18333">
        <v>18331.5</v>
      </c>
      <c r="I18333">
        <v>0</v>
      </c>
    </row>
    <row r="18334" spans="1:9">
      <c r="A18334" s="7">
        <v>18332.5</v>
      </c>
      <c r="B18334" s="7">
        <v>0</v>
      </c>
      <c r="C18334" s="7"/>
      <c r="D18334" s="7"/>
      <c r="E18334" s="7"/>
      <c r="H18334">
        <v>18332.5</v>
      </c>
      <c r="I18334">
        <v>0</v>
      </c>
    </row>
    <row r="18335" spans="1:9">
      <c r="A18335" s="7">
        <v>18333.5</v>
      </c>
      <c r="B18335" s="7">
        <v>0</v>
      </c>
      <c r="C18335" s="7"/>
      <c r="D18335" s="7"/>
      <c r="E18335" s="7"/>
      <c r="H18335">
        <v>18333.5</v>
      </c>
      <c r="I18335">
        <v>0</v>
      </c>
    </row>
    <row r="18336" spans="1:9">
      <c r="A18336" s="7">
        <v>18334.5</v>
      </c>
      <c r="B18336" s="7">
        <v>0</v>
      </c>
      <c r="C18336" s="7"/>
      <c r="D18336" s="7"/>
      <c r="E18336" s="7"/>
      <c r="H18336">
        <v>18334.5</v>
      </c>
      <c r="I18336">
        <v>0</v>
      </c>
    </row>
    <row r="18337" spans="1:9">
      <c r="A18337" s="7">
        <v>18335.5</v>
      </c>
      <c r="B18337" s="7">
        <v>0</v>
      </c>
      <c r="C18337" s="7"/>
      <c r="D18337" s="7"/>
      <c r="E18337" s="7"/>
      <c r="H18337">
        <v>18335.5</v>
      </c>
      <c r="I18337">
        <v>0</v>
      </c>
    </row>
    <row r="18338" spans="1:9">
      <c r="A18338" s="7">
        <v>18336.5</v>
      </c>
      <c r="B18338" s="7">
        <v>0</v>
      </c>
      <c r="C18338" s="7"/>
      <c r="D18338" s="7"/>
      <c r="E18338" s="7"/>
      <c r="H18338">
        <v>18336.5</v>
      </c>
      <c r="I18338">
        <v>0</v>
      </c>
    </row>
    <row r="18339" spans="1:9">
      <c r="A18339" s="7">
        <v>18337.5</v>
      </c>
      <c r="B18339" s="7">
        <v>0</v>
      </c>
      <c r="C18339" s="7"/>
      <c r="D18339" s="7"/>
      <c r="E18339" s="7"/>
      <c r="H18339">
        <v>18337.5</v>
      </c>
      <c r="I18339">
        <v>0</v>
      </c>
    </row>
    <row r="18340" spans="1:9">
      <c r="A18340" s="7">
        <v>18338.5</v>
      </c>
      <c r="B18340" s="7">
        <v>0</v>
      </c>
      <c r="C18340" s="7"/>
      <c r="D18340" s="7"/>
      <c r="E18340" s="7"/>
      <c r="H18340">
        <v>18338.5</v>
      </c>
      <c r="I18340">
        <v>0</v>
      </c>
    </row>
    <row r="18341" spans="1:9">
      <c r="A18341" s="7">
        <v>18339.5</v>
      </c>
      <c r="B18341" s="7">
        <v>0</v>
      </c>
      <c r="C18341" s="7"/>
      <c r="D18341" s="7"/>
      <c r="E18341" s="7"/>
      <c r="H18341">
        <v>18339.5</v>
      </c>
      <c r="I18341">
        <v>0</v>
      </c>
    </row>
    <row r="18342" spans="1:9">
      <c r="A18342" s="7">
        <v>18340.5</v>
      </c>
      <c r="B18342" s="7">
        <v>0</v>
      </c>
      <c r="C18342" s="7"/>
      <c r="D18342" s="7"/>
      <c r="E18342" s="7"/>
      <c r="H18342">
        <v>18340.5</v>
      </c>
      <c r="I18342">
        <v>0</v>
      </c>
    </row>
    <row r="18343" spans="1:9">
      <c r="A18343" s="7">
        <v>18341.5</v>
      </c>
      <c r="B18343" s="7">
        <v>0</v>
      </c>
      <c r="C18343" s="7"/>
      <c r="D18343" s="7"/>
      <c r="E18343" s="7"/>
      <c r="H18343">
        <v>18341.5</v>
      </c>
      <c r="I18343">
        <v>0</v>
      </c>
    </row>
    <row r="18344" spans="1:9">
      <c r="A18344" s="7">
        <v>18342.5</v>
      </c>
      <c r="B18344" s="7">
        <v>0</v>
      </c>
      <c r="C18344" s="7"/>
      <c r="D18344" s="7"/>
      <c r="E18344" s="7"/>
      <c r="H18344">
        <v>18342.5</v>
      </c>
      <c r="I18344">
        <v>0</v>
      </c>
    </row>
    <row r="18345" spans="1:9">
      <c r="A18345" s="7">
        <v>18343.5</v>
      </c>
      <c r="B18345" s="7">
        <v>0</v>
      </c>
      <c r="C18345" s="7"/>
      <c r="D18345" s="7"/>
      <c r="E18345" s="7"/>
      <c r="H18345">
        <v>18343.5</v>
      </c>
      <c r="I18345">
        <v>0</v>
      </c>
    </row>
    <row r="18346" spans="1:9">
      <c r="A18346" s="7">
        <v>18344.5</v>
      </c>
      <c r="B18346" s="7">
        <v>0</v>
      </c>
      <c r="C18346" s="7"/>
      <c r="D18346" s="7"/>
      <c r="E18346" s="7"/>
      <c r="H18346">
        <v>18344.5</v>
      </c>
      <c r="I18346">
        <v>0</v>
      </c>
    </row>
    <row r="18347" spans="1:9">
      <c r="A18347" s="7">
        <v>18345.5</v>
      </c>
      <c r="B18347" s="7">
        <v>0</v>
      </c>
      <c r="C18347" s="7"/>
      <c r="D18347" s="7"/>
      <c r="E18347" s="7"/>
      <c r="H18347">
        <v>18345.5</v>
      </c>
      <c r="I18347">
        <v>0</v>
      </c>
    </row>
    <row r="18348" spans="1:9">
      <c r="A18348" s="7">
        <v>18346.5</v>
      </c>
      <c r="B18348" s="7">
        <v>0</v>
      </c>
      <c r="C18348" s="7"/>
      <c r="D18348" s="7"/>
      <c r="E18348" s="7"/>
      <c r="H18348">
        <v>18346.5</v>
      </c>
      <c r="I18348">
        <v>0</v>
      </c>
    </row>
    <row r="18349" spans="1:9">
      <c r="A18349" s="7">
        <v>18347.5</v>
      </c>
      <c r="B18349" s="7">
        <v>0</v>
      </c>
      <c r="C18349" s="7"/>
      <c r="D18349" s="7"/>
      <c r="E18349" s="7"/>
      <c r="H18349">
        <v>18347.5</v>
      </c>
      <c r="I18349">
        <v>0</v>
      </c>
    </row>
    <row r="18350" spans="1:9">
      <c r="A18350" s="7">
        <v>18348.5</v>
      </c>
      <c r="B18350" s="7">
        <v>0</v>
      </c>
      <c r="C18350" s="7"/>
      <c r="D18350" s="7"/>
      <c r="E18350" s="7"/>
      <c r="H18350">
        <v>18348.5</v>
      </c>
      <c r="I18350">
        <v>0</v>
      </c>
    </row>
    <row r="18351" spans="1:9">
      <c r="A18351" s="7">
        <v>18349.5</v>
      </c>
      <c r="B18351" s="7">
        <v>0</v>
      </c>
      <c r="C18351" s="7"/>
      <c r="D18351" s="7"/>
      <c r="E18351" s="7"/>
      <c r="H18351">
        <v>18349.5</v>
      </c>
      <c r="I18351">
        <v>0</v>
      </c>
    </row>
    <row r="18352" spans="1:9">
      <c r="A18352" s="7">
        <v>18350.5</v>
      </c>
      <c r="B18352" s="7">
        <v>0</v>
      </c>
      <c r="C18352" s="7"/>
      <c r="D18352" s="7"/>
      <c r="E18352" s="7"/>
      <c r="H18352">
        <v>18350.5</v>
      </c>
      <c r="I18352">
        <v>0</v>
      </c>
    </row>
    <row r="18353" spans="1:9">
      <c r="A18353" s="7">
        <v>18351.5</v>
      </c>
      <c r="B18353" s="7">
        <v>0</v>
      </c>
      <c r="C18353" s="7"/>
      <c r="D18353" s="7"/>
      <c r="E18353" s="7"/>
      <c r="H18353">
        <v>18351.5</v>
      </c>
      <c r="I18353">
        <v>0</v>
      </c>
    </row>
    <row r="18354" spans="1:9">
      <c r="A18354" s="7">
        <v>18352.5</v>
      </c>
      <c r="B18354" s="7">
        <v>0</v>
      </c>
      <c r="C18354" s="7"/>
      <c r="D18354" s="7"/>
      <c r="E18354" s="7"/>
      <c r="H18354">
        <v>18352.5</v>
      </c>
      <c r="I18354">
        <v>0</v>
      </c>
    </row>
    <row r="18355" spans="1:9">
      <c r="A18355" s="7">
        <v>18353.5</v>
      </c>
      <c r="B18355" s="7">
        <v>0</v>
      </c>
      <c r="C18355" s="7"/>
      <c r="D18355" s="7"/>
      <c r="E18355" s="7"/>
      <c r="H18355">
        <v>18353.5</v>
      </c>
      <c r="I18355">
        <v>0</v>
      </c>
    </row>
    <row r="18356" spans="1:9">
      <c r="A18356" s="7">
        <v>18354.5</v>
      </c>
      <c r="B18356" s="7">
        <v>0</v>
      </c>
      <c r="C18356" s="7"/>
      <c r="D18356" s="7"/>
      <c r="E18356" s="7"/>
      <c r="H18356">
        <v>18354.5</v>
      </c>
      <c r="I18356">
        <v>0</v>
      </c>
    </row>
    <row r="18357" spans="1:9">
      <c r="A18357" s="7">
        <v>18355.5</v>
      </c>
      <c r="B18357" s="7">
        <v>0</v>
      </c>
      <c r="C18357" s="7"/>
      <c r="D18357" s="7"/>
      <c r="E18357" s="7"/>
      <c r="H18357">
        <v>18355.5</v>
      </c>
      <c r="I18357">
        <v>0</v>
      </c>
    </row>
    <row r="18358" spans="1:9">
      <c r="A18358" s="7">
        <v>18356.5</v>
      </c>
      <c r="B18358" s="7">
        <v>0</v>
      </c>
      <c r="C18358" s="7"/>
      <c r="D18358" s="7"/>
      <c r="E18358" s="7"/>
      <c r="H18358">
        <v>18356.5</v>
      </c>
      <c r="I18358">
        <v>0</v>
      </c>
    </row>
    <row r="18359" spans="1:9">
      <c r="A18359" s="7">
        <v>18357.5</v>
      </c>
      <c r="B18359" s="7">
        <v>0</v>
      </c>
      <c r="C18359" s="7"/>
      <c r="D18359" s="7"/>
      <c r="E18359" s="7"/>
      <c r="H18359">
        <v>18357.5</v>
      </c>
      <c r="I18359">
        <v>0</v>
      </c>
    </row>
    <row r="18360" spans="1:9">
      <c r="A18360" s="7">
        <v>18358.5</v>
      </c>
      <c r="B18360" s="7">
        <v>0</v>
      </c>
      <c r="C18360" s="7"/>
      <c r="D18360" s="7"/>
      <c r="E18360" s="7"/>
      <c r="H18360">
        <v>18358.5</v>
      </c>
      <c r="I18360">
        <v>0</v>
      </c>
    </row>
    <row r="18361" spans="1:9">
      <c r="A18361" s="7">
        <v>18359.5</v>
      </c>
      <c r="B18361" s="7">
        <v>0</v>
      </c>
      <c r="C18361" s="7"/>
      <c r="D18361" s="7"/>
      <c r="E18361" s="7"/>
      <c r="H18361">
        <v>18359.5</v>
      </c>
      <c r="I18361">
        <v>0</v>
      </c>
    </row>
    <row r="18362" spans="1:9">
      <c r="A18362" s="7">
        <v>18360.5</v>
      </c>
      <c r="B18362" s="7">
        <v>0</v>
      </c>
      <c r="C18362" s="7"/>
      <c r="D18362" s="7"/>
      <c r="E18362" s="7"/>
      <c r="H18362">
        <v>18360.5</v>
      </c>
      <c r="I18362">
        <v>0</v>
      </c>
    </row>
    <row r="18363" spans="1:9">
      <c r="A18363" s="7">
        <v>18361.5</v>
      </c>
      <c r="B18363" s="7">
        <v>0</v>
      </c>
      <c r="C18363" s="7"/>
      <c r="D18363" s="7"/>
      <c r="E18363" s="7"/>
      <c r="H18363">
        <v>18361.5</v>
      </c>
      <c r="I18363">
        <v>0</v>
      </c>
    </row>
    <row r="18364" spans="1:9">
      <c r="A18364" s="7">
        <v>18362.5</v>
      </c>
      <c r="B18364" s="7">
        <v>0</v>
      </c>
      <c r="C18364" s="7"/>
      <c r="D18364" s="7"/>
      <c r="E18364" s="7"/>
      <c r="H18364">
        <v>18362.5</v>
      </c>
      <c r="I18364">
        <v>0</v>
      </c>
    </row>
    <row r="18365" spans="1:9">
      <c r="A18365" s="7">
        <v>18363.5</v>
      </c>
      <c r="B18365" s="7">
        <v>0</v>
      </c>
      <c r="C18365" s="7"/>
      <c r="D18365" s="7"/>
      <c r="E18365" s="7"/>
      <c r="H18365">
        <v>18363.5</v>
      </c>
      <c r="I18365">
        <v>0</v>
      </c>
    </row>
    <row r="18366" spans="1:9">
      <c r="A18366" s="7">
        <v>18364.5</v>
      </c>
      <c r="B18366" s="7">
        <v>0</v>
      </c>
      <c r="C18366" s="7"/>
      <c r="D18366" s="7"/>
      <c r="E18366" s="7"/>
      <c r="H18366">
        <v>18364.5</v>
      </c>
      <c r="I18366">
        <v>0</v>
      </c>
    </row>
    <row r="18367" spans="1:9">
      <c r="A18367" s="7">
        <v>18365.5</v>
      </c>
      <c r="B18367" s="7">
        <v>0</v>
      </c>
      <c r="C18367" s="7"/>
      <c r="D18367" s="7"/>
      <c r="E18367" s="7"/>
      <c r="H18367">
        <v>18365.5</v>
      </c>
      <c r="I18367">
        <v>0</v>
      </c>
    </row>
    <row r="18368" spans="1:9">
      <c r="A18368" s="7">
        <v>18366.5</v>
      </c>
      <c r="B18368" s="7">
        <v>0</v>
      </c>
      <c r="C18368" s="7"/>
      <c r="D18368" s="7"/>
      <c r="E18368" s="7"/>
      <c r="H18368">
        <v>18366.5</v>
      </c>
      <c r="I18368">
        <v>0</v>
      </c>
    </row>
    <row r="18369" spans="1:9">
      <c r="A18369" s="7">
        <v>18367.5</v>
      </c>
      <c r="B18369" s="7">
        <v>0</v>
      </c>
      <c r="C18369" s="7"/>
      <c r="D18369" s="7"/>
      <c r="E18369" s="7"/>
      <c r="H18369">
        <v>18367.5</v>
      </c>
      <c r="I18369">
        <v>0</v>
      </c>
    </row>
    <row r="18370" spans="1:9">
      <c r="A18370" s="7">
        <v>18368.5</v>
      </c>
      <c r="B18370" s="7">
        <v>0</v>
      </c>
      <c r="C18370" s="7"/>
      <c r="D18370" s="7"/>
      <c r="E18370" s="7"/>
      <c r="H18370">
        <v>18368.5</v>
      </c>
      <c r="I18370">
        <v>0</v>
      </c>
    </row>
    <row r="18371" spans="1:9">
      <c r="A18371" s="7">
        <v>18369.5</v>
      </c>
      <c r="B18371" s="7">
        <v>0</v>
      </c>
      <c r="C18371" s="7"/>
      <c r="D18371" s="7"/>
      <c r="E18371" s="7"/>
      <c r="H18371">
        <v>18369.5</v>
      </c>
      <c r="I18371">
        <v>0</v>
      </c>
    </row>
    <row r="18372" spans="1:9">
      <c r="A18372" s="7">
        <v>18370.5</v>
      </c>
      <c r="B18372" s="7">
        <v>0</v>
      </c>
      <c r="C18372" s="7"/>
      <c r="D18372" s="7"/>
      <c r="E18372" s="7"/>
      <c r="H18372">
        <v>18370.5</v>
      </c>
      <c r="I18372">
        <v>0</v>
      </c>
    </row>
    <row r="18373" spans="1:9">
      <c r="A18373" s="7">
        <v>18371.5</v>
      </c>
      <c r="B18373" s="7">
        <v>0</v>
      </c>
      <c r="C18373" s="7"/>
      <c r="D18373" s="7"/>
      <c r="E18373" s="7"/>
      <c r="H18373">
        <v>18371.5</v>
      </c>
      <c r="I18373">
        <v>0</v>
      </c>
    </row>
    <row r="18374" spans="1:9">
      <c r="A18374" s="7">
        <v>18372.5</v>
      </c>
      <c r="B18374" s="7">
        <v>0</v>
      </c>
      <c r="C18374" s="7"/>
      <c r="D18374" s="7"/>
      <c r="E18374" s="7"/>
      <c r="H18374">
        <v>18372.5</v>
      </c>
      <c r="I18374">
        <v>0</v>
      </c>
    </row>
    <row r="18375" spans="1:9">
      <c r="A18375" s="7">
        <v>18373.5</v>
      </c>
      <c r="B18375" s="7">
        <v>0</v>
      </c>
      <c r="C18375" s="7"/>
      <c r="D18375" s="7"/>
      <c r="E18375" s="7"/>
      <c r="H18375">
        <v>18373.5</v>
      </c>
      <c r="I18375">
        <v>0</v>
      </c>
    </row>
    <row r="18376" spans="1:9">
      <c r="A18376" s="7">
        <v>18374.5</v>
      </c>
      <c r="B18376" s="7">
        <v>0</v>
      </c>
      <c r="C18376" s="7"/>
      <c r="D18376" s="7"/>
      <c r="E18376" s="7"/>
      <c r="H18376">
        <v>18374.5</v>
      </c>
      <c r="I18376">
        <v>0</v>
      </c>
    </row>
    <row r="18377" spans="1:9">
      <c r="A18377" s="7">
        <v>18375.5</v>
      </c>
      <c r="B18377" s="7">
        <v>0</v>
      </c>
      <c r="C18377" s="7"/>
      <c r="D18377" s="7"/>
      <c r="E18377" s="7"/>
      <c r="H18377">
        <v>18375.5</v>
      </c>
      <c r="I18377">
        <v>0</v>
      </c>
    </row>
    <row r="18378" spans="1:9">
      <c r="A18378" s="7">
        <v>18376.5</v>
      </c>
      <c r="B18378" s="7">
        <v>0</v>
      </c>
      <c r="C18378" s="7"/>
      <c r="D18378" s="7"/>
      <c r="E18378" s="7"/>
      <c r="H18378">
        <v>18376.5</v>
      </c>
      <c r="I18378">
        <v>0</v>
      </c>
    </row>
    <row r="18379" spans="1:9">
      <c r="A18379" s="7">
        <v>18377.5</v>
      </c>
      <c r="B18379" s="7">
        <v>0</v>
      </c>
      <c r="C18379" s="7"/>
      <c r="D18379" s="7"/>
      <c r="E18379" s="7"/>
      <c r="H18379">
        <v>18377.5</v>
      </c>
      <c r="I18379">
        <v>0</v>
      </c>
    </row>
    <row r="18380" spans="1:9">
      <c r="A18380" s="7">
        <v>18378.5</v>
      </c>
      <c r="B18380" s="7">
        <v>0</v>
      </c>
      <c r="C18380" s="7"/>
      <c r="D18380" s="7"/>
      <c r="E18380" s="7"/>
      <c r="H18380">
        <v>18378.5</v>
      </c>
      <c r="I18380">
        <v>0</v>
      </c>
    </row>
    <row r="18381" spans="1:9">
      <c r="A18381" s="7">
        <v>18379.5</v>
      </c>
      <c r="B18381" s="7">
        <v>0</v>
      </c>
      <c r="C18381" s="7"/>
      <c r="D18381" s="7"/>
      <c r="E18381" s="7"/>
      <c r="H18381">
        <v>18379.5</v>
      </c>
      <c r="I18381">
        <v>0</v>
      </c>
    </row>
    <row r="18382" spans="1:9">
      <c r="A18382" s="7">
        <v>18380.5</v>
      </c>
      <c r="B18382" s="7">
        <v>0</v>
      </c>
      <c r="C18382" s="7"/>
      <c r="D18382" s="7"/>
      <c r="E18382" s="7"/>
      <c r="H18382">
        <v>18380.5</v>
      </c>
      <c r="I18382">
        <v>0</v>
      </c>
    </row>
    <row r="18383" spans="1:9">
      <c r="A18383" s="7">
        <v>18381.5</v>
      </c>
      <c r="B18383" s="7">
        <v>0</v>
      </c>
      <c r="C18383" s="7"/>
      <c r="D18383" s="7"/>
      <c r="E18383" s="7"/>
      <c r="H18383">
        <v>18381.5</v>
      </c>
      <c r="I18383">
        <v>0</v>
      </c>
    </row>
    <row r="18384" spans="1:9">
      <c r="A18384" s="7">
        <v>18382.5</v>
      </c>
      <c r="B18384" s="7">
        <v>0</v>
      </c>
      <c r="C18384" s="7"/>
      <c r="D18384" s="7"/>
      <c r="E18384" s="7"/>
      <c r="H18384">
        <v>18382.5</v>
      </c>
      <c r="I18384">
        <v>0</v>
      </c>
    </row>
    <row r="18385" spans="1:9">
      <c r="A18385" s="7">
        <v>18383.5</v>
      </c>
      <c r="B18385" s="7">
        <v>0</v>
      </c>
      <c r="C18385" s="7"/>
      <c r="D18385" s="7"/>
      <c r="E18385" s="7"/>
      <c r="H18385">
        <v>18383.5</v>
      </c>
      <c r="I18385">
        <v>0</v>
      </c>
    </row>
    <row r="18386" spans="1:9">
      <c r="A18386" s="7">
        <v>18384.5</v>
      </c>
      <c r="B18386" s="7">
        <v>0</v>
      </c>
      <c r="C18386" s="7"/>
      <c r="D18386" s="7"/>
      <c r="E18386" s="7"/>
      <c r="H18386">
        <v>18384.5</v>
      </c>
      <c r="I18386">
        <v>0</v>
      </c>
    </row>
    <row r="18387" spans="1:9">
      <c r="A18387" s="7">
        <v>18385.5</v>
      </c>
      <c r="B18387" s="7">
        <v>0</v>
      </c>
      <c r="C18387" s="7"/>
      <c r="D18387" s="7"/>
      <c r="E18387" s="7"/>
      <c r="H18387">
        <v>18385.5</v>
      </c>
      <c r="I18387">
        <v>0</v>
      </c>
    </row>
    <row r="18388" spans="1:9">
      <c r="A18388" s="7">
        <v>18386.5</v>
      </c>
      <c r="B18388" s="7">
        <v>0</v>
      </c>
      <c r="C18388" s="7"/>
      <c r="D18388" s="7"/>
      <c r="E18388" s="7"/>
      <c r="H18388">
        <v>18386.5</v>
      </c>
      <c r="I18388">
        <v>0</v>
      </c>
    </row>
    <row r="18389" spans="1:9">
      <c r="A18389" s="7">
        <v>18387.5</v>
      </c>
      <c r="B18389" s="7">
        <v>0</v>
      </c>
      <c r="C18389" s="7"/>
      <c r="D18389" s="7"/>
      <c r="E18389" s="7"/>
      <c r="H18389">
        <v>18387.5</v>
      </c>
      <c r="I18389">
        <v>0</v>
      </c>
    </row>
    <row r="18390" spans="1:9">
      <c r="A18390" s="7">
        <v>18388.5</v>
      </c>
      <c r="B18390" s="7">
        <v>0</v>
      </c>
      <c r="C18390" s="7"/>
      <c r="D18390" s="7"/>
      <c r="E18390" s="7"/>
      <c r="H18390">
        <v>18388.5</v>
      </c>
      <c r="I18390">
        <v>0</v>
      </c>
    </row>
    <row r="18391" spans="1:9">
      <c r="A18391" s="7">
        <v>18389.5</v>
      </c>
      <c r="B18391" s="7">
        <v>0</v>
      </c>
      <c r="C18391" s="7"/>
      <c r="D18391" s="7"/>
      <c r="E18391" s="7"/>
      <c r="H18391">
        <v>18389.5</v>
      </c>
      <c r="I18391">
        <v>0</v>
      </c>
    </row>
    <row r="18392" spans="1:9">
      <c r="A18392" s="7">
        <v>18390.5</v>
      </c>
      <c r="B18392" s="7">
        <v>0</v>
      </c>
      <c r="C18392" s="7"/>
      <c r="D18392" s="7"/>
      <c r="E18392" s="7"/>
      <c r="H18392">
        <v>18390.5</v>
      </c>
      <c r="I18392">
        <v>0</v>
      </c>
    </row>
    <row r="18393" spans="1:9">
      <c r="A18393" s="7">
        <v>18391.5</v>
      </c>
      <c r="B18393" s="7">
        <v>0</v>
      </c>
      <c r="C18393" s="7"/>
      <c r="D18393" s="7"/>
      <c r="E18393" s="7"/>
      <c r="H18393">
        <v>18391.5</v>
      </c>
      <c r="I18393">
        <v>0</v>
      </c>
    </row>
    <row r="18394" spans="1:9">
      <c r="A18394" s="7">
        <v>18392.5</v>
      </c>
      <c r="B18394" s="7">
        <v>0</v>
      </c>
      <c r="C18394" s="7"/>
      <c r="D18394" s="7"/>
      <c r="E18394" s="7"/>
      <c r="H18394">
        <v>18392.5</v>
      </c>
      <c r="I18394">
        <v>0</v>
      </c>
    </row>
    <row r="18395" spans="1:9">
      <c r="A18395" s="7">
        <v>18393.5</v>
      </c>
      <c r="B18395" s="7">
        <v>0</v>
      </c>
      <c r="C18395" s="7"/>
      <c r="D18395" s="7"/>
      <c r="E18395" s="7"/>
      <c r="H18395">
        <v>18393.5</v>
      </c>
      <c r="I18395">
        <v>0</v>
      </c>
    </row>
    <row r="18396" spans="1:9">
      <c r="A18396" s="7">
        <v>18394.5</v>
      </c>
      <c r="B18396" s="7">
        <v>0</v>
      </c>
      <c r="C18396" s="7"/>
      <c r="D18396" s="7"/>
      <c r="E18396" s="7"/>
      <c r="H18396">
        <v>18394.5</v>
      </c>
      <c r="I18396">
        <v>0</v>
      </c>
    </row>
    <row r="18397" spans="1:9">
      <c r="A18397" s="7">
        <v>18395.5</v>
      </c>
      <c r="B18397" s="7">
        <v>0</v>
      </c>
      <c r="C18397" s="7"/>
      <c r="D18397" s="7"/>
      <c r="E18397" s="7"/>
      <c r="H18397">
        <v>18395.5</v>
      </c>
      <c r="I18397">
        <v>0</v>
      </c>
    </row>
    <row r="18398" spans="1:9">
      <c r="A18398" s="7">
        <v>18396.5</v>
      </c>
      <c r="B18398" s="7">
        <v>0</v>
      </c>
      <c r="C18398" s="7"/>
      <c r="D18398" s="7"/>
      <c r="E18398" s="7"/>
      <c r="H18398">
        <v>18396.5</v>
      </c>
      <c r="I18398">
        <v>0</v>
      </c>
    </row>
    <row r="18399" spans="1:9">
      <c r="A18399" s="7">
        <v>18397.5</v>
      </c>
      <c r="B18399" s="7">
        <v>0</v>
      </c>
      <c r="C18399" s="7"/>
      <c r="D18399" s="7"/>
      <c r="E18399" s="7"/>
      <c r="H18399">
        <v>18397.5</v>
      </c>
      <c r="I18399">
        <v>0</v>
      </c>
    </row>
    <row r="18400" spans="1:9">
      <c r="A18400" s="7">
        <v>18398.5</v>
      </c>
      <c r="B18400" s="7">
        <v>0</v>
      </c>
      <c r="C18400" s="7"/>
      <c r="D18400" s="7"/>
      <c r="E18400" s="7"/>
      <c r="H18400">
        <v>18398.5</v>
      </c>
      <c r="I18400">
        <v>0</v>
      </c>
    </row>
    <row r="18401" spans="1:9">
      <c r="A18401" s="7">
        <v>18399.5</v>
      </c>
      <c r="B18401" s="7">
        <v>0</v>
      </c>
      <c r="C18401" s="7"/>
      <c r="D18401" s="7"/>
      <c r="E18401" s="7"/>
      <c r="H18401">
        <v>18399.5</v>
      </c>
      <c r="I18401">
        <v>0</v>
      </c>
    </row>
    <row r="18402" spans="1:9">
      <c r="A18402" s="7">
        <v>18400.5</v>
      </c>
      <c r="B18402" s="7">
        <v>0</v>
      </c>
      <c r="C18402" s="7"/>
      <c r="D18402" s="7"/>
      <c r="E18402" s="7"/>
      <c r="H18402">
        <v>18400.5</v>
      </c>
      <c r="I18402">
        <v>0</v>
      </c>
    </row>
    <row r="18403" spans="1:9">
      <c r="A18403" s="7">
        <v>18401.5</v>
      </c>
      <c r="B18403" s="7">
        <v>0</v>
      </c>
      <c r="C18403" s="7"/>
      <c r="D18403" s="7"/>
      <c r="E18403" s="7"/>
      <c r="H18403">
        <v>18401.5</v>
      </c>
      <c r="I18403">
        <v>0</v>
      </c>
    </row>
    <row r="18404" spans="1:9">
      <c r="A18404" s="7">
        <v>18402.5</v>
      </c>
      <c r="B18404" s="7">
        <v>0</v>
      </c>
      <c r="C18404" s="7"/>
      <c r="D18404" s="7"/>
      <c r="E18404" s="7"/>
      <c r="H18404">
        <v>18402.5</v>
      </c>
      <c r="I18404">
        <v>0</v>
      </c>
    </row>
    <row r="18405" spans="1:9">
      <c r="A18405" s="7">
        <v>18403.5</v>
      </c>
      <c r="B18405" s="7">
        <v>0</v>
      </c>
      <c r="C18405" s="7"/>
      <c r="D18405" s="7"/>
      <c r="E18405" s="7"/>
      <c r="H18405">
        <v>18403.5</v>
      </c>
      <c r="I18405">
        <v>0</v>
      </c>
    </row>
    <row r="18406" spans="1:9">
      <c r="A18406" s="7">
        <v>18404.5</v>
      </c>
      <c r="B18406" s="7">
        <v>0</v>
      </c>
      <c r="C18406" s="7"/>
      <c r="D18406" s="7"/>
      <c r="E18406" s="7"/>
      <c r="H18406">
        <v>18404.5</v>
      </c>
      <c r="I18406">
        <v>0</v>
      </c>
    </row>
    <row r="18407" spans="1:9">
      <c r="A18407" s="7">
        <v>18405.5</v>
      </c>
      <c r="B18407" s="7">
        <v>0</v>
      </c>
      <c r="C18407" s="7"/>
      <c r="D18407" s="7"/>
      <c r="E18407" s="7"/>
      <c r="H18407">
        <v>18405.5</v>
      </c>
      <c r="I18407">
        <v>0</v>
      </c>
    </row>
    <row r="18408" spans="1:9">
      <c r="A18408" s="7">
        <v>18406.5</v>
      </c>
      <c r="B18408" s="7">
        <v>0</v>
      </c>
      <c r="C18408" s="7"/>
      <c r="D18408" s="7"/>
      <c r="E18408" s="7"/>
      <c r="H18408">
        <v>18406.5</v>
      </c>
      <c r="I18408">
        <v>0</v>
      </c>
    </row>
    <row r="18409" spans="1:9">
      <c r="A18409" s="7">
        <v>18407.5</v>
      </c>
      <c r="B18409" s="7">
        <v>0</v>
      </c>
      <c r="C18409" s="7"/>
      <c r="D18409" s="7"/>
      <c r="E18409" s="7"/>
      <c r="H18409">
        <v>18407.5</v>
      </c>
      <c r="I18409">
        <v>0</v>
      </c>
    </row>
    <row r="18410" spans="1:9">
      <c r="A18410" s="7">
        <v>18408.5</v>
      </c>
      <c r="B18410" s="7">
        <v>0</v>
      </c>
      <c r="C18410" s="7"/>
      <c r="D18410" s="7"/>
      <c r="E18410" s="7"/>
      <c r="H18410">
        <v>18408.5</v>
      </c>
      <c r="I18410">
        <v>0</v>
      </c>
    </row>
    <row r="18411" spans="1:9">
      <c r="A18411" s="7">
        <v>18409.5</v>
      </c>
      <c r="B18411" s="7">
        <v>0</v>
      </c>
      <c r="C18411" s="7"/>
      <c r="D18411" s="7"/>
      <c r="E18411" s="7"/>
      <c r="H18411">
        <v>18409.5</v>
      </c>
      <c r="I18411">
        <v>0</v>
      </c>
    </row>
    <row r="18412" spans="1:9">
      <c r="A18412" s="7">
        <v>18410.5</v>
      </c>
      <c r="B18412" s="7">
        <v>0</v>
      </c>
      <c r="C18412" s="7"/>
      <c r="D18412" s="7"/>
      <c r="E18412" s="7"/>
      <c r="H18412">
        <v>18410.5</v>
      </c>
      <c r="I18412">
        <v>0</v>
      </c>
    </row>
    <row r="18413" spans="1:9">
      <c r="A18413" s="7">
        <v>18411.5</v>
      </c>
      <c r="B18413" s="7">
        <v>0</v>
      </c>
      <c r="C18413" s="7"/>
      <c r="D18413" s="7"/>
      <c r="E18413" s="7"/>
      <c r="H18413">
        <v>18411.5</v>
      </c>
      <c r="I18413">
        <v>0</v>
      </c>
    </row>
    <row r="18414" spans="1:9">
      <c r="A18414" s="7">
        <v>18412.5</v>
      </c>
      <c r="B18414" s="7">
        <v>0</v>
      </c>
      <c r="C18414" s="7"/>
      <c r="D18414" s="7"/>
      <c r="E18414" s="7"/>
      <c r="H18414">
        <v>18412.5</v>
      </c>
      <c r="I18414">
        <v>0</v>
      </c>
    </row>
    <row r="18415" spans="1:9">
      <c r="A18415" s="7">
        <v>18413.5</v>
      </c>
      <c r="B18415" s="7">
        <v>0</v>
      </c>
      <c r="C18415" s="7"/>
      <c r="D18415" s="7"/>
      <c r="E18415" s="7"/>
      <c r="H18415">
        <v>18413.5</v>
      </c>
      <c r="I18415">
        <v>0</v>
      </c>
    </row>
    <row r="18416" spans="1:9">
      <c r="A18416" s="7">
        <v>18414.5</v>
      </c>
      <c r="B18416" s="7">
        <v>0</v>
      </c>
      <c r="C18416" s="7"/>
      <c r="D18416" s="7"/>
      <c r="E18416" s="7"/>
      <c r="H18416">
        <v>18414.5</v>
      </c>
      <c r="I18416">
        <v>0</v>
      </c>
    </row>
    <row r="18417" spans="1:9">
      <c r="A18417" s="7">
        <v>18415.5</v>
      </c>
      <c r="B18417" s="7">
        <v>0</v>
      </c>
      <c r="C18417" s="7"/>
      <c r="D18417" s="7"/>
      <c r="E18417" s="7"/>
      <c r="H18417">
        <v>18415.5</v>
      </c>
      <c r="I18417">
        <v>0</v>
      </c>
    </row>
    <row r="18418" spans="1:9">
      <c r="A18418" s="7">
        <v>18416.5</v>
      </c>
      <c r="B18418" s="7">
        <v>0</v>
      </c>
      <c r="C18418" s="7"/>
      <c r="D18418" s="7"/>
      <c r="E18418" s="7"/>
      <c r="H18418">
        <v>18416.5</v>
      </c>
      <c r="I18418">
        <v>0</v>
      </c>
    </row>
    <row r="18419" spans="1:9">
      <c r="A18419" s="7">
        <v>18417.5</v>
      </c>
      <c r="B18419" s="7">
        <v>0</v>
      </c>
      <c r="C18419" s="7"/>
      <c r="D18419" s="7"/>
      <c r="E18419" s="7"/>
      <c r="H18419">
        <v>18417.5</v>
      </c>
      <c r="I18419">
        <v>0</v>
      </c>
    </row>
    <row r="18420" spans="1:9">
      <c r="A18420" s="7">
        <v>18418.5</v>
      </c>
      <c r="B18420" s="7">
        <v>0</v>
      </c>
      <c r="C18420" s="7"/>
      <c r="D18420" s="7"/>
      <c r="E18420" s="7"/>
      <c r="H18420">
        <v>18418.5</v>
      </c>
      <c r="I18420">
        <v>0</v>
      </c>
    </row>
    <row r="18421" spans="1:9">
      <c r="A18421" s="7">
        <v>18419.5</v>
      </c>
      <c r="B18421" s="7">
        <v>0</v>
      </c>
      <c r="C18421" s="7"/>
      <c r="D18421" s="7"/>
      <c r="E18421" s="7"/>
      <c r="H18421">
        <v>18419.5</v>
      </c>
      <c r="I18421">
        <v>0</v>
      </c>
    </row>
    <row r="18422" spans="1:9">
      <c r="A18422" s="7">
        <v>18420.5</v>
      </c>
      <c r="B18422" s="7">
        <v>0</v>
      </c>
      <c r="C18422" s="7"/>
      <c r="D18422" s="7"/>
      <c r="E18422" s="7"/>
      <c r="H18422">
        <v>18420.5</v>
      </c>
      <c r="I18422">
        <v>0</v>
      </c>
    </row>
    <row r="18423" spans="1:9">
      <c r="A18423" s="7">
        <v>18421.5</v>
      </c>
      <c r="B18423" s="7">
        <v>0</v>
      </c>
      <c r="C18423" s="7"/>
      <c r="D18423" s="7"/>
      <c r="E18423" s="7"/>
      <c r="H18423">
        <v>18421.5</v>
      </c>
      <c r="I18423">
        <v>0</v>
      </c>
    </row>
    <row r="18424" spans="1:9">
      <c r="A18424" s="7">
        <v>18422.5</v>
      </c>
      <c r="B18424" s="7">
        <v>0</v>
      </c>
      <c r="C18424" s="7"/>
      <c r="D18424" s="7"/>
      <c r="E18424" s="7"/>
      <c r="H18424">
        <v>18422.5</v>
      </c>
      <c r="I18424">
        <v>0</v>
      </c>
    </row>
    <row r="18425" spans="1:9">
      <c r="A18425" s="7">
        <v>18423.5</v>
      </c>
      <c r="B18425" s="7">
        <v>0</v>
      </c>
      <c r="C18425" s="7"/>
      <c r="D18425" s="7"/>
      <c r="E18425" s="7"/>
      <c r="H18425">
        <v>18423.5</v>
      </c>
      <c r="I18425">
        <v>0</v>
      </c>
    </row>
    <row r="18426" spans="1:9">
      <c r="A18426" s="7">
        <v>18424.5</v>
      </c>
      <c r="B18426" s="7">
        <v>0</v>
      </c>
      <c r="C18426" s="7"/>
      <c r="D18426" s="7"/>
      <c r="E18426" s="7"/>
      <c r="H18426">
        <v>18424.5</v>
      </c>
      <c r="I18426">
        <v>0</v>
      </c>
    </row>
    <row r="18427" spans="1:9">
      <c r="A18427" s="7">
        <v>18425.5</v>
      </c>
      <c r="B18427" s="7">
        <v>0</v>
      </c>
      <c r="C18427" s="7"/>
      <c r="D18427" s="7"/>
      <c r="E18427" s="7"/>
      <c r="H18427">
        <v>18425.5</v>
      </c>
      <c r="I18427">
        <v>0</v>
      </c>
    </row>
    <row r="18428" spans="1:9">
      <c r="A18428" s="7">
        <v>18426.5</v>
      </c>
      <c r="B18428" s="7">
        <v>0</v>
      </c>
      <c r="C18428" s="7"/>
      <c r="D18428" s="7"/>
      <c r="E18428" s="7"/>
      <c r="H18428">
        <v>18426.5</v>
      </c>
      <c r="I18428">
        <v>0</v>
      </c>
    </row>
    <row r="18429" spans="1:9">
      <c r="A18429" s="7">
        <v>18427.5</v>
      </c>
      <c r="B18429" s="7">
        <v>0</v>
      </c>
      <c r="C18429" s="7"/>
      <c r="D18429" s="7"/>
      <c r="E18429" s="7"/>
      <c r="H18429">
        <v>18427.5</v>
      </c>
      <c r="I18429">
        <v>0</v>
      </c>
    </row>
    <row r="18430" spans="1:9">
      <c r="A18430" s="7">
        <v>18428.5</v>
      </c>
      <c r="B18430" s="7">
        <v>0</v>
      </c>
      <c r="C18430" s="7"/>
      <c r="D18430" s="7"/>
      <c r="E18430" s="7"/>
      <c r="H18430">
        <v>18428.5</v>
      </c>
      <c r="I18430">
        <v>0</v>
      </c>
    </row>
    <row r="18431" spans="1:9">
      <c r="A18431" s="7">
        <v>18429.5</v>
      </c>
      <c r="B18431" s="7">
        <v>0</v>
      </c>
      <c r="C18431" s="7"/>
      <c r="D18431" s="7"/>
      <c r="E18431" s="7"/>
      <c r="H18431">
        <v>18429.5</v>
      </c>
      <c r="I18431">
        <v>0</v>
      </c>
    </row>
    <row r="18432" spans="1:9">
      <c r="A18432" s="7">
        <v>18430.5</v>
      </c>
      <c r="B18432" s="7">
        <v>0</v>
      </c>
      <c r="C18432" s="7"/>
      <c r="D18432" s="7"/>
      <c r="E18432" s="7"/>
      <c r="H18432">
        <v>18430.5</v>
      </c>
      <c r="I18432">
        <v>0</v>
      </c>
    </row>
    <row r="18433" spans="1:9">
      <c r="A18433" s="7">
        <v>18431.5</v>
      </c>
      <c r="B18433" s="7">
        <v>0</v>
      </c>
      <c r="C18433" s="7"/>
      <c r="D18433" s="7"/>
      <c r="E18433" s="7"/>
      <c r="H18433">
        <v>18431.5</v>
      </c>
      <c r="I18433">
        <v>0</v>
      </c>
    </row>
    <row r="18434" spans="1:9">
      <c r="A18434" s="7">
        <v>18432.5</v>
      </c>
      <c r="B18434" s="7">
        <v>0</v>
      </c>
      <c r="C18434" s="7"/>
      <c r="D18434" s="7"/>
      <c r="E18434" s="7"/>
      <c r="H18434">
        <v>18432.5</v>
      </c>
      <c r="I18434">
        <v>0</v>
      </c>
    </row>
    <row r="18435" spans="1:9">
      <c r="A18435" s="7">
        <v>18433.5</v>
      </c>
      <c r="B18435" s="7">
        <v>0</v>
      </c>
      <c r="C18435" s="7"/>
      <c r="D18435" s="7"/>
      <c r="E18435" s="7"/>
      <c r="H18435">
        <v>18433.5</v>
      </c>
      <c r="I18435">
        <v>0</v>
      </c>
    </row>
    <row r="18436" spans="1:9">
      <c r="A18436" s="7">
        <v>18434.5</v>
      </c>
      <c r="B18436" s="7">
        <v>0</v>
      </c>
      <c r="C18436" s="7"/>
      <c r="D18436" s="7"/>
      <c r="E18436" s="7"/>
      <c r="H18436">
        <v>18434.5</v>
      </c>
      <c r="I18436">
        <v>0</v>
      </c>
    </row>
    <row r="18437" spans="1:9">
      <c r="A18437" s="7">
        <v>18435.5</v>
      </c>
      <c r="B18437" s="7">
        <v>0</v>
      </c>
      <c r="C18437" s="7"/>
      <c r="D18437" s="7"/>
      <c r="E18437" s="7"/>
      <c r="H18437">
        <v>18435.5</v>
      </c>
      <c r="I18437">
        <v>0</v>
      </c>
    </row>
    <row r="18438" spans="1:9">
      <c r="A18438" s="7">
        <v>18436.5</v>
      </c>
      <c r="B18438" s="7">
        <v>0</v>
      </c>
      <c r="C18438" s="7"/>
      <c r="D18438" s="7"/>
      <c r="E18438" s="7"/>
      <c r="H18438">
        <v>18436.5</v>
      </c>
      <c r="I18438">
        <v>0</v>
      </c>
    </row>
    <row r="18439" spans="1:9">
      <c r="A18439" s="7">
        <v>18437.5</v>
      </c>
      <c r="B18439" s="7">
        <v>0</v>
      </c>
      <c r="C18439" s="7"/>
      <c r="D18439" s="7"/>
      <c r="E18439" s="7"/>
      <c r="H18439">
        <v>18437.5</v>
      </c>
      <c r="I18439">
        <v>0</v>
      </c>
    </row>
    <row r="18440" spans="1:9">
      <c r="A18440" s="7">
        <v>18438.5</v>
      </c>
      <c r="B18440" s="7">
        <v>0</v>
      </c>
      <c r="C18440" s="7"/>
      <c r="D18440" s="7"/>
      <c r="E18440" s="7"/>
      <c r="H18440">
        <v>18438.5</v>
      </c>
      <c r="I18440">
        <v>0</v>
      </c>
    </row>
    <row r="18441" spans="1:9">
      <c r="A18441" s="7">
        <v>18439.5</v>
      </c>
      <c r="B18441" s="7">
        <v>0</v>
      </c>
      <c r="C18441" s="7"/>
      <c r="D18441" s="7"/>
      <c r="E18441" s="7"/>
      <c r="H18441">
        <v>18439.5</v>
      </c>
      <c r="I18441">
        <v>0</v>
      </c>
    </row>
    <row r="18442" spans="1:9">
      <c r="A18442" s="7">
        <v>18440.5</v>
      </c>
      <c r="B18442" s="7">
        <v>0</v>
      </c>
      <c r="C18442" s="7"/>
      <c r="D18442" s="7"/>
      <c r="E18442" s="7"/>
      <c r="H18442">
        <v>18440.5</v>
      </c>
      <c r="I18442">
        <v>0</v>
      </c>
    </row>
    <row r="18443" spans="1:9">
      <c r="A18443" s="7">
        <v>18441.5</v>
      </c>
      <c r="B18443" s="7">
        <v>0</v>
      </c>
      <c r="C18443" s="7"/>
      <c r="D18443" s="7"/>
      <c r="E18443" s="7"/>
      <c r="H18443">
        <v>18441.5</v>
      </c>
      <c r="I18443">
        <v>0</v>
      </c>
    </row>
    <row r="18444" spans="1:9">
      <c r="A18444" s="7">
        <v>18442.5</v>
      </c>
      <c r="B18444" s="7">
        <v>0</v>
      </c>
      <c r="C18444" s="7"/>
      <c r="D18444" s="7"/>
      <c r="E18444" s="7"/>
      <c r="H18444">
        <v>18442.5</v>
      </c>
      <c r="I18444">
        <v>0</v>
      </c>
    </row>
    <row r="18445" spans="1:9">
      <c r="A18445" s="7">
        <v>18443.5</v>
      </c>
      <c r="B18445" s="7">
        <v>0</v>
      </c>
      <c r="C18445" s="7"/>
      <c r="D18445" s="7"/>
      <c r="E18445" s="7"/>
      <c r="H18445">
        <v>18443.5</v>
      </c>
      <c r="I18445">
        <v>0</v>
      </c>
    </row>
    <row r="18446" spans="1:9">
      <c r="A18446" s="7">
        <v>18444.5</v>
      </c>
      <c r="B18446" s="7">
        <v>0</v>
      </c>
      <c r="C18446" s="7"/>
      <c r="D18446" s="7"/>
      <c r="E18446" s="7"/>
      <c r="H18446">
        <v>18444.5</v>
      </c>
      <c r="I18446">
        <v>0</v>
      </c>
    </row>
    <row r="18447" spans="1:9">
      <c r="A18447" s="7">
        <v>18445.5</v>
      </c>
      <c r="B18447" s="7">
        <v>0</v>
      </c>
      <c r="C18447" s="7"/>
      <c r="D18447" s="7"/>
      <c r="E18447" s="7"/>
      <c r="H18447">
        <v>18445.5</v>
      </c>
      <c r="I18447">
        <v>0</v>
      </c>
    </row>
    <row r="18448" spans="1:9">
      <c r="A18448" s="7">
        <v>18446.5</v>
      </c>
      <c r="B18448" s="7">
        <v>0</v>
      </c>
      <c r="C18448" s="7"/>
      <c r="D18448" s="7"/>
      <c r="E18448" s="7"/>
      <c r="H18448">
        <v>18446.5</v>
      </c>
      <c r="I18448">
        <v>0</v>
      </c>
    </row>
    <row r="18449" spans="1:9">
      <c r="A18449" s="7">
        <v>18447.5</v>
      </c>
      <c r="B18449" s="7">
        <v>0</v>
      </c>
      <c r="C18449" s="7"/>
      <c r="D18449" s="7"/>
      <c r="E18449" s="7"/>
      <c r="H18449">
        <v>18447.5</v>
      </c>
      <c r="I18449">
        <v>0</v>
      </c>
    </row>
    <row r="18450" spans="1:9">
      <c r="A18450" s="7">
        <v>18448.5</v>
      </c>
      <c r="B18450" s="7">
        <v>0</v>
      </c>
      <c r="C18450" s="7"/>
      <c r="D18450" s="7"/>
      <c r="E18450" s="7"/>
      <c r="H18450">
        <v>18448.5</v>
      </c>
      <c r="I18450">
        <v>0</v>
      </c>
    </row>
    <row r="18451" spans="1:9">
      <c r="A18451" s="7">
        <v>18449.5</v>
      </c>
      <c r="B18451" s="7">
        <v>0</v>
      </c>
      <c r="C18451" s="7"/>
      <c r="D18451" s="7"/>
      <c r="E18451" s="7"/>
      <c r="H18451">
        <v>18449.5</v>
      </c>
      <c r="I18451">
        <v>0</v>
      </c>
    </row>
    <row r="18452" spans="1:9">
      <c r="A18452" s="7">
        <v>18450.5</v>
      </c>
      <c r="B18452" s="7">
        <v>0</v>
      </c>
      <c r="C18452" s="7"/>
      <c r="D18452" s="7"/>
      <c r="E18452" s="7"/>
      <c r="H18452">
        <v>18450.5</v>
      </c>
      <c r="I18452">
        <v>0</v>
      </c>
    </row>
    <row r="18453" spans="1:9">
      <c r="A18453" s="7">
        <v>18451.5</v>
      </c>
      <c r="B18453" s="7">
        <v>0</v>
      </c>
      <c r="C18453" s="7"/>
      <c r="D18453" s="7"/>
      <c r="E18453" s="7"/>
      <c r="H18453">
        <v>18451.5</v>
      </c>
      <c r="I18453">
        <v>0</v>
      </c>
    </row>
    <row r="18454" spans="1:9">
      <c r="A18454" s="7">
        <v>18452.5</v>
      </c>
      <c r="B18454" s="7">
        <v>0</v>
      </c>
      <c r="C18454" s="7"/>
      <c r="D18454" s="7"/>
      <c r="E18454" s="7"/>
      <c r="H18454">
        <v>18452.5</v>
      </c>
      <c r="I18454">
        <v>0</v>
      </c>
    </row>
    <row r="18455" spans="1:9">
      <c r="A18455" s="7">
        <v>18453.5</v>
      </c>
      <c r="B18455" s="7">
        <v>0</v>
      </c>
      <c r="C18455" s="7"/>
      <c r="D18455" s="7"/>
      <c r="E18455" s="7"/>
      <c r="H18455">
        <v>18453.5</v>
      </c>
      <c r="I18455">
        <v>0</v>
      </c>
    </row>
    <row r="18456" spans="1:9">
      <c r="A18456" s="7">
        <v>18454.5</v>
      </c>
      <c r="B18456" s="7">
        <v>0</v>
      </c>
      <c r="C18456" s="7"/>
      <c r="D18456" s="7"/>
      <c r="E18456" s="7"/>
      <c r="H18456">
        <v>18454.5</v>
      </c>
      <c r="I18456">
        <v>0</v>
      </c>
    </row>
    <row r="18457" spans="1:9">
      <c r="A18457" s="7">
        <v>18455.5</v>
      </c>
      <c r="B18457" s="7">
        <v>0</v>
      </c>
      <c r="C18457" s="7"/>
      <c r="D18457" s="7"/>
      <c r="E18457" s="7"/>
      <c r="H18457">
        <v>18455.5</v>
      </c>
      <c r="I18457">
        <v>0</v>
      </c>
    </row>
    <row r="18458" spans="1:9">
      <c r="A18458" s="7">
        <v>18456.5</v>
      </c>
      <c r="B18458" s="7">
        <v>0</v>
      </c>
      <c r="C18458" s="7"/>
      <c r="D18458" s="7"/>
      <c r="E18458" s="7"/>
      <c r="H18458">
        <v>18456.5</v>
      </c>
      <c r="I18458">
        <v>0</v>
      </c>
    </row>
    <row r="18459" spans="1:9">
      <c r="A18459" s="7">
        <v>18457.5</v>
      </c>
      <c r="B18459" s="7">
        <v>0</v>
      </c>
      <c r="C18459" s="7"/>
      <c r="D18459" s="7"/>
      <c r="E18459" s="7"/>
      <c r="H18459">
        <v>18457.5</v>
      </c>
      <c r="I18459">
        <v>0</v>
      </c>
    </row>
    <row r="18460" spans="1:9">
      <c r="A18460" s="7">
        <v>18458.5</v>
      </c>
      <c r="B18460" s="7">
        <v>0</v>
      </c>
      <c r="C18460" s="7"/>
      <c r="D18460" s="7"/>
      <c r="E18460" s="7"/>
      <c r="H18460">
        <v>18458.5</v>
      </c>
      <c r="I18460">
        <v>0</v>
      </c>
    </row>
    <row r="18461" spans="1:9">
      <c r="A18461" s="7">
        <v>18459.5</v>
      </c>
      <c r="B18461" s="7">
        <v>0</v>
      </c>
      <c r="C18461" s="7"/>
      <c r="D18461" s="7"/>
      <c r="E18461" s="7"/>
      <c r="H18461">
        <v>18459.5</v>
      </c>
      <c r="I18461">
        <v>0</v>
      </c>
    </row>
    <row r="18462" spans="1:9">
      <c r="A18462" s="7">
        <v>18460.5</v>
      </c>
      <c r="B18462" s="7">
        <v>0</v>
      </c>
      <c r="C18462" s="7"/>
      <c r="D18462" s="7"/>
      <c r="E18462" s="7"/>
      <c r="H18462">
        <v>18460.5</v>
      </c>
      <c r="I18462">
        <v>0</v>
      </c>
    </row>
    <row r="18463" spans="1:9">
      <c r="A18463" s="7">
        <v>18461.5</v>
      </c>
      <c r="B18463" s="7">
        <v>0</v>
      </c>
      <c r="C18463" s="7"/>
      <c r="D18463" s="7"/>
      <c r="E18463" s="7"/>
      <c r="H18463">
        <v>18461.5</v>
      </c>
      <c r="I18463">
        <v>0</v>
      </c>
    </row>
    <row r="18464" spans="1:9">
      <c r="A18464" s="7">
        <v>18462.5</v>
      </c>
      <c r="B18464" s="7">
        <v>0</v>
      </c>
      <c r="C18464" s="7"/>
      <c r="D18464" s="7"/>
      <c r="E18464" s="7"/>
      <c r="H18464">
        <v>18462.5</v>
      </c>
      <c r="I18464">
        <v>0</v>
      </c>
    </row>
    <row r="18465" spans="1:9">
      <c r="A18465" s="7">
        <v>18463.5</v>
      </c>
      <c r="B18465" s="7">
        <v>0</v>
      </c>
      <c r="C18465" s="7"/>
      <c r="D18465" s="7"/>
      <c r="E18465" s="7"/>
      <c r="H18465">
        <v>18463.5</v>
      </c>
      <c r="I18465">
        <v>0</v>
      </c>
    </row>
    <row r="18466" spans="1:9">
      <c r="A18466" s="7">
        <v>18464.5</v>
      </c>
      <c r="B18466" s="7">
        <v>0</v>
      </c>
      <c r="C18466" s="7"/>
      <c r="D18466" s="7"/>
      <c r="E18466" s="7"/>
      <c r="H18466">
        <v>18464.5</v>
      </c>
      <c r="I18466">
        <v>0</v>
      </c>
    </row>
    <row r="18467" spans="1:9">
      <c r="A18467" s="7">
        <v>18465.5</v>
      </c>
      <c r="B18467" s="7">
        <v>0</v>
      </c>
      <c r="C18467" s="7"/>
      <c r="D18467" s="7"/>
      <c r="E18467" s="7"/>
      <c r="H18467">
        <v>18465.5</v>
      </c>
      <c r="I18467">
        <v>0</v>
      </c>
    </row>
    <row r="18468" spans="1:9">
      <c r="A18468" s="7">
        <v>18466.5</v>
      </c>
      <c r="B18468" s="7">
        <v>0</v>
      </c>
      <c r="C18468" s="7"/>
      <c r="D18468" s="7"/>
      <c r="E18468" s="7"/>
      <c r="H18468">
        <v>18466.5</v>
      </c>
      <c r="I18468">
        <v>0</v>
      </c>
    </row>
    <row r="18469" spans="1:9">
      <c r="A18469" s="7">
        <v>18467.5</v>
      </c>
      <c r="B18469" s="7">
        <v>0</v>
      </c>
      <c r="C18469" s="7"/>
      <c r="D18469" s="7"/>
      <c r="E18469" s="7"/>
      <c r="H18469">
        <v>18467.5</v>
      </c>
      <c r="I18469">
        <v>0</v>
      </c>
    </row>
    <row r="18470" spans="1:9">
      <c r="A18470" s="7">
        <v>18468.5</v>
      </c>
      <c r="B18470" s="7">
        <v>0</v>
      </c>
      <c r="C18470" s="7"/>
      <c r="D18470" s="7"/>
      <c r="E18470" s="7"/>
      <c r="H18470">
        <v>18468.5</v>
      </c>
      <c r="I18470">
        <v>0</v>
      </c>
    </row>
    <row r="18471" spans="1:9">
      <c r="A18471" s="7">
        <v>18469.5</v>
      </c>
      <c r="B18471" s="7">
        <v>0</v>
      </c>
      <c r="C18471" s="7"/>
      <c r="D18471" s="7"/>
      <c r="E18471" s="7"/>
      <c r="H18471">
        <v>18469.5</v>
      </c>
      <c r="I18471">
        <v>0</v>
      </c>
    </row>
    <row r="18472" spans="1:9">
      <c r="A18472" s="7">
        <v>18470.5</v>
      </c>
      <c r="B18472" s="7">
        <v>0</v>
      </c>
      <c r="C18472" s="7"/>
      <c r="D18472" s="7"/>
      <c r="E18472" s="7"/>
      <c r="H18472">
        <v>18470.5</v>
      </c>
      <c r="I18472">
        <v>0</v>
      </c>
    </row>
    <row r="18473" spans="1:9">
      <c r="A18473" s="7">
        <v>18471.5</v>
      </c>
      <c r="B18473" s="7">
        <v>0</v>
      </c>
      <c r="C18473" s="7"/>
      <c r="D18473" s="7"/>
      <c r="E18473" s="7"/>
      <c r="H18473">
        <v>18471.5</v>
      </c>
      <c r="I18473">
        <v>0</v>
      </c>
    </row>
    <row r="18474" spans="1:9">
      <c r="A18474" s="7">
        <v>18472.5</v>
      </c>
      <c r="B18474" s="7">
        <v>0</v>
      </c>
      <c r="C18474" s="7"/>
      <c r="D18474" s="7"/>
      <c r="E18474" s="7"/>
      <c r="H18474">
        <v>18472.5</v>
      </c>
      <c r="I18474">
        <v>0</v>
      </c>
    </row>
    <row r="18475" spans="1:9">
      <c r="A18475" s="7">
        <v>18473.5</v>
      </c>
      <c r="B18475" s="7">
        <v>0</v>
      </c>
      <c r="C18475" s="7"/>
      <c r="D18475" s="7"/>
      <c r="E18475" s="7"/>
      <c r="H18475">
        <v>18473.5</v>
      </c>
      <c r="I18475">
        <v>0</v>
      </c>
    </row>
    <row r="18476" spans="1:9">
      <c r="A18476" s="7">
        <v>18474.5</v>
      </c>
      <c r="B18476" s="7">
        <v>0</v>
      </c>
      <c r="C18476" s="7"/>
      <c r="D18476" s="7"/>
      <c r="E18476" s="7"/>
      <c r="H18476">
        <v>18474.5</v>
      </c>
      <c r="I18476">
        <v>0</v>
      </c>
    </row>
    <row r="18477" spans="1:9">
      <c r="A18477" s="7">
        <v>18475.5</v>
      </c>
      <c r="B18477" s="7">
        <v>0</v>
      </c>
      <c r="C18477" s="7"/>
      <c r="D18477" s="7"/>
      <c r="E18477" s="7"/>
      <c r="H18477">
        <v>18475.5</v>
      </c>
      <c r="I18477">
        <v>0</v>
      </c>
    </row>
    <row r="18478" spans="1:9">
      <c r="A18478" s="7">
        <v>18476.5</v>
      </c>
      <c r="B18478" s="7">
        <v>0</v>
      </c>
      <c r="C18478" s="7"/>
      <c r="D18478" s="7"/>
      <c r="E18478" s="7"/>
      <c r="H18478">
        <v>18476.5</v>
      </c>
      <c r="I18478">
        <v>0</v>
      </c>
    </row>
    <row r="18479" spans="1:9">
      <c r="A18479" s="7">
        <v>18477.5</v>
      </c>
      <c r="B18479" s="7">
        <v>0</v>
      </c>
      <c r="C18479" s="7"/>
      <c r="D18479" s="7"/>
      <c r="E18479" s="7"/>
      <c r="H18479">
        <v>18477.5</v>
      </c>
      <c r="I18479">
        <v>0</v>
      </c>
    </row>
    <row r="18480" spans="1:9">
      <c r="A18480" s="7">
        <v>18478.5</v>
      </c>
      <c r="B18480" s="7">
        <v>0</v>
      </c>
      <c r="C18480" s="7"/>
      <c r="D18480" s="7"/>
      <c r="E18480" s="7"/>
      <c r="H18480">
        <v>18478.5</v>
      </c>
      <c r="I18480">
        <v>0</v>
      </c>
    </row>
    <row r="18481" spans="1:9">
      <c r="A18481" s="7">
        <v>18479.5</v>
      </c>
      <c r="B18481" s="7">
        <v>0</v>
      </c>
      <c r="C18481" s="7"/>
      <c r="D18481" s="7"/>
      <c r="E18481" s="7"/>
      <c r="H18481">
        <v>18479.5</v>
      </c>
      <c r="I18481">
        <v>0</v>
      </c>
    </row>
    <row r="18482" spans="1:9">
      <c r="A18482" s="7">
        <v>18480.5</v>
      </c>
      <c r="B18482" s="7">
        <v>0</v>
      </c>
      <c r="C18482" s="7"/>
      <c r="D18482" s="7"/>
      <c r="E18482" s="7"/>
      <c r="H18482">
        <v>18480.5</v>
      </c>
      <c r="I18482">
        <v>0</v>
      </c>
    </row>
    <row r="18483" spans="1:9">
      <c r="A18483" s="7">
        <v>18481.5</v>
      </c>
      <c r="B18483" s="7">
        <v>0</v>
      </c>
      <c r="C18483" s="7"/>
      <c r="D18483" s="7"/>
      <c r="E18483" s="7"/>
      <c r="H18483">
        <v>18481.5</v>
      </c>
      <c r="I18483">
        <v>0</v>
      </c>
    </row>
    <row r="18484" spans="1:9">
      <c r="A18484" s="7">
        <v>18482.5</v>
      </c>
      <c r="B18484" s="7">
        <v>0</v>
      </c>
      <c r="C18484" s="7"/>
      <c r="D18484" s="7"/>
      <c r="E18484" s="7"/>
      <c r="H18484">
        <v>18482.5</v>
      </c>
      <c r="I18484">
        <v>0</v>
      </c>
    </row>
    <row r="18485" spans="1:9">
      <c r="A18485" s="7">
        <v>18483.5</v>
      </c>
      <c r="B18485" s="7">
        <v>0</v>
      </c>
      <c r="C18485" s="7"/>
      <c r="D18485" s="7"/>
      <c r="E18485" s="7"/>
      <c r="H18485">
        <v>18483.5</v>
      </c>
      <c r="I18485">
        <v>0</v>
      </c>
    </row>
    <row r="18486" spans="1:9">
      <c r="A18486" s="7">
        <v>18484.5</v>
      </c>
      <c r="B18486" s="7">
        <v>0</v>
      </c>
      <c r="C18486" s="7"/>
      <c r="D18486" s="7"/>
      <c r="E18486" s="7"/>
      <c r="H18486">
        <v>18484.5</v>
      </c>
      <c r="I18486">
        <v>0</v>
      </c>
    </row>
    <row r="18487" spans="1:9">
      <c r="A18487" s="7">
        <v>18485.5</v>
      </c>
      <c r="B18487" s="7">
        <v>0</v>
      </c>
      <c r="C18487" s="7"/>
      <c r="D18487" s="7"/>
      <c r="E18487" s="7"/>
      <c r="H18487">
        <v>18485.5</v>
      </c>
      <c r="I18487">
        <v>0</v>
      </c>
    </row>
    <row r="18488" spans="1:9">
      <c r="A18488" s="7">
        <v>18486.5</v>
      </c>
      <c r="B18488" s="7">
        <v>0</v>
      </c>
      <c r="C18488" s="7"/>
      <c r="D18488" s="7"/>
      <c r="E18488" s="7"/>
      <c r="H18488">
        <v>18486.5</v>
      </c>
      <c r="I18488">
        <v>0</v>
      </c>
    </row>
    <row r="18489" spans="1:9">
      <c r="A18489" s="7">
        <v>18487.5</v>
      </c>
      <c r="B18489" s="7">
        <v>0</v>
      </c>
      <c r="C18489" s="7"/>
      <c r="D18489" s="7"/>
      <c r="E18489" s="7"/>
      <c r="H18489">
        <v>18487.5</v>
      </c>
      <c r="I18489">
        <v>0</v>
      </c>
    </row>
    <row r="18490" spans="1:9">
      <c r="A18490" s="7">
        <v>18488.5</v>
      </c>
      <c r="B18490" s="7">
        <v>0</v>
      </c>
      <c r="C18490" s="7"/>
      <c r="D18490" s="7"/>
      <c r="E18490" s="7"/>
      <c r="H18490">
        <v>18488.5</v>
      </c>
      <c r="I18490">
        <v>0</v>
      </c>
    </row>
    <row r="18491" spans="1:9">
      <c r="A18491" s="7">
        <v>18489.5</v>
      </c>
      <c r="B18491" s="7">
        <v>0</v>
      </c>
      <c r="C18491" s="7"/>
      <c r="D18491" s="7"/>
      <c r="E18491" s="7"/>
      <c r="H18491">
        <v>18489.5</v>
      </c>
      <c r="I18491">
        <v>0</v>
      </c>
    </row>
    <row r="18492" spans="1:9">
      <c r="A18492" s="7">
        <v>18490.5</v>
      </c>
      <c r="B18492" s="7">
        <v>0</v>
      </c>
      <c r="C18492" s="7"/>
      <c r="D18492" s="7"/>
      <c r="E18492" s="7"/>
      <c r="H18492">
        <v>18490.5</v>
      </c>
      <c r="I18492">
        <v>0</v>
      </c>
    </row>
    <row r="18493" spans="1:9">
      <c r="A18493" s="7">
        <v>18491.5</v>
      </c>
      <c r="B18493" s="7">
        <v>0</v>
      </c>
      <c r="C18493" s="7"/>
      <c r="D18493" s="7"/>
      <c r="E18493" s="7"/>
      <c r="H18493">
        <v>18491.5</v>
      </c>
      <c r="I18493">
        <v>0</v>
      </c>
    </row>
    <row r="18494" spans="1:9">
      <c r="A18494" s="7">
        <v>18492.5</v>
      </c>
      <c r="B18494" s="7">
        <v>0</v>
      </c>
      <c r="C18494" s="7"/>
      <c r="D18494" s="7"/>
      <c r="E18494" s="7"/>
      <c r="H18494">
        <v>18492.5</v>
      </c>
      <c r="I18494">
        <v>0</v>
      </c>
    </row>
    <row r="18495" spans="1:9">
      <c r="A18495" s="7">
        <v>18493.5</v>
      </c>
      <c r="B18495" s="7">
        <v>0</v>
      </c>
      <c r="C18495" s="7"/>
      <c r="D18495" s="7"/>
      <c r="E18495" s="7"/>
      <c r="H18495">
        <v>18493.5</v>
      </c>
      <c r="I18495">
        <v>0</v>
      </c>
    </row>
    <row r="18496" spans="1:9">
      <c r="A18496" s="7">
        <v>18494.5</v>
      </c>
      <c r="B18496" s="7">
        <v>0</v>
      </c>
      <c r="C18496" s="7"/>
      <c r="D18496" s="7"/>
      <c r="E18496" s="7"/>
      <c r="H18496">
        <v>18494.5</v>
      </c>
      <c r="I18496">
        <v>0</v>
      </c>
    </row>
    <row r="18497" spans="1:9">
      <c r="A18497" s="7">
        <v>18495.5</v>
      </c>
      <c r="B18497" s="7">
        <v>0</v>
      </c>
      <c r="C18497" s="7"/>
      <c r="D18497" s="7"/>
      <c r="E18497" s="7"/>
      <c r="H18497">
        <v>18495.5</v>
      </c>
      <c r="I18497">
        <v>0</v>
      </c>
    </row>
    <row r="18498" spans="1:9">
      <c r="A18498" s="7">
        <v>18496.5</v>
      </c>
      <c r="B18498" s="7">
        <v>0</v>
      </c>
      <c r="C18498" s="7"/>
      <c r="D18498" s="7"/>
      <c r="E18498" s="7"/>
      <c r="H18498">
        <v>18496.5</v>
      </c>
      <c r="I18498">
        <v>0</v>
      </c>
    </row>
    <row r="18499" spans="1:9">
      <c r="A18499" s="7">
        <v>18497.5</v>
      </c>
      <c r="B18499" s="7">
        <v>0</v>
      </c>
      <c r="C18499" s="7"/>
      <c r="D18499" s="7"/>
      <c r="E18499" s="7"/>
      <c r="H18499">
        <v>18497.5</v>
      </c>
      <c r="I18499">
        <v>0</v>
      </c>
    </row>
    <row r="18500" spans="1:9">
      <c r="A18500" s="7">
        <v>18498.5</v>
      </c>
      <c r="B18500" s="7">
        <v>0</v>
      </c>
      <c r="C18500" s="7"/>
      <c r="D18500" s="7"/>
      <c r="E18500" s="7"/>
      <c r="H18500">
        <v>18498.5</v>
      </c>
      <c r="I18500">
        <v>0</v>
      </c>
    </row>
    <row r="18501" spans="1:9">
      <c r="A18501" s="7">
        <v>18499.5</v>
      </c>
      <c r="B18501" s="7">
        <v>0</v>
      </c>
      <c r="C18501" s="7"/>
      <c r="D18501" s="7"/>
      <c r="E18501" s="7"/>
      <c r="H18501">
        <v>18499.5</v>
      </c>
      <c r="I18501">
        <v>0</v>
      </c>
    </row>
    <row r="18502" spans="1:9">
      <c r="A18502" s="7">
        <v>18500.5</v>
      </c>
      <c r="B18502" s="7">
        <v>0</v>
      </c>
      <c r="C18502" s="7"/>
      <c r="D18502" s="7"/>
      <c r="E18502" s="7"/>
      <c r="H18502">
        <v>18500.5</v>
      </c>
      <c r="I18502">
        <v>0</v>
      </c>
    </row>
    <row r="18503" spans="1:9">
      <c r="A18503" s="7">
        <v>18501.5</v>
      </c>
      <c r="B18503" s="7">
        <v>0</v>
      </c>
      <c r="C18503" s="7"/>
      <c r="D18503" s="7"/>
      <c r="E18503" s="7"/>
      <c r="H18503">
        <v>18501.5</v>
      </c>
      <c r="I18503">
        <v>0</v>
      </c>
    </row>
    <row r="18504" spans="1:9">
      <c r="A18504" s="7">
        <v>18502.5</v>
      </c>
      <c r="B18504" s="7">
        <v>0</v>
      </c>
      <c r="C18504" s="7"/>
      <c r="D18504" s="7"/>
      <c r="E18504" s="7"/>
      <c r="H18504">
        <v>18502.5</v>
      </c>
      <c r="I18504">
        <v>0</v>
      </c>
    </row>
    <row r="18505" spans="1:9">
      <c r="A18505" s="7">
        <v>18503.5</v>
      </c>
      <c r="B18505" s="7">
        <v>0</v>
      </c>
      <c r="C18505" s="7"/>
      <c r="D18505" s="7"/>
      <c r="E18505" s="7"/>
      <c r="H18505">
        <v>18503.5</v>
      </c>
      <c r="I18505">
        <v>0</v>
      </c>
    </row>
    <row r="18506" spans="1:9">
      <c r="A18506" s="7">
        <v>18504.5</v>
      </c>
      <c r="B18506" s="7">
        <v>0</v>
      </c>
      <c r="C18506" s="7"/>
      <c r="D18506" s="7"/>
      <c r="E18506" s="7"/>
      <c r="H18506">
        <v>18504.5</v>
      </c>
      <c r="I18506">
        <v>0</v>
      </c>
    </row>
    <row r="18507" spans="1:9">
      <c r="A18507" s="7">
        <v>18505.5</v>
      </c>
      <c r="B18507" s="7">
        <v>0</v>
      </c>
      <c r="C18507" s="7"/>
      <c r="D18507" s="7"/>
      <c r="E18507" s="7"/>
      <c r="H18507">
        <v>18505.5</v>
      </c>
      <c r="I18507">
        <v>0</v>
      </c>
    </row>
    <row r="18508" spans="1:9">
      <c r="A18508" s="7">
        <v>18506.5</v>
      </c>
      <c r="B18508" s="7">
        <v>0</v>
      </c>
      <c r="C18508" s="7"/>
      <c r="D18508" s="7"/>
      <c r="E18508" s="7"/>
      <c r="H18508">
        <v>18506.5</v>
      </c>
      <c r="I18508">
        <v>0</v>
      </c>
    </row>
    <row r="18509" spans="1:9">
      <c r="A18509" s="7">
        <v>18507.5</v>
      </c>
      <c r="B18509" s="7">
        <v>0</v>
      </c>
      <c r="C18509" s="7"/>
      <c r="D18509" s="7"/>
      <c r="E18509" s="7"/>
      <c r="H18509">
        <v>18507.5</v>
      </c>
      <c r="I18509">
        <v>0</v>
      </c>
    </row>
    <row r="18510" spans="1:9">
      <c r="A18510" s="7">
        <v>18508.5</v>
      </c>
      <c r="B18510" s="7">
        <v>0</v>
      </c>
      <c r="C18510" s="7"/>
      <c r="D18510" s="7"/>
      <c r="E18510" s="7"/>
      <c r="H18510">
        <v>18508.5</v>
      </c>
      <c r="I18510">
        <v>0</v>
      </c>
    </row>
    <row r="18511" spans="1:9">
      <c r="A18511" s="7">
        <v>18509.5</v>
      </c>
      <c r="B18511" s="7">
        <v>0</v>
      </c>
      <c r="C18511" s="7"/>
      <c r="D18511" s="7"/>
      <c r="E18511" s="7"/>
      <c r="H18511">
        <v>18509.5</v>
      </c>
      <c r="I18511">
        <v>0</v>
      </c>
    </row>
    <row r="18512" spans="1:9">
      <c r="A18512" s="7">
        <v>18510.5</v>
      </c>
      <c r="B18512" s="7">
        <v>0</v>
      </c>
      <c r="C18512" s="7"/>
      <c r="D18512" s="7"/>
      <c r="E18512" s="7"/>
      <c r="H18512">
        <v>18510.5</v>
      </c>
      <c r="I18512">
        <v>0</v>
      </c>
    </row>
    <row r="18513" spans="1:9">
      <c r="A18513" s="7">
        <v>18511.5</v>
      </c>
      <c r="B18513" s="7">
        <v>0</v>
      </c>
      <c r="C18513" s="7"/>
      <c r="D18513" s="7"/>
      <c r="E18513" s="7"/>
      <c r="H18513">
        <v>18511.5</v>
      </c>
      <c r="I18513">
        <v>0</v>
      </c>
    </row>
    <row r="18514" spans="1:9">
      <c r="A18514" s="7">
        <v>18512.5</v>
      </c>
      <c r="B18514" s="7">
        <v>0</v>
      </c>
      <c r="C18514" s="7"/>
      <c r="D18514" s="7"/>
      <c r="E18514" s="7"/>
      <c r="H18514">
        <v>18512.5</v>
      </c>
      <c r="I18514">
        <v>0</v>
      </c>
    </row>
    <row r="18515" spans="1:9">
      <c r="A18515" s="7">
        <v>18513.5</v>
      </c>
      <c r="B18515" s="7">
        <v>0</v>
      </c>
      <c r="C18515" s="7"/>
      <c r="D18515" s="7"/>
      <c r="E18515" s="7"/>
      <c r="H18515">
        <v>18513.5</v>
      </c>
      <c r="I18515">
        <v>0</v>
      </c>
    </row>
    <row r="18516" spans="1:9">
      <c r="A18516" s="7">
        <v>18514.5</v>
      </c>
      <c r="B18516" s="7">
        <v>0</v>
      </c>
      <c r="C18516" s="7"/>
      <c r="D18516" s="7"/>
      <c r="E18516" s="7"/>
      <c r="H18516">
        <v>18514.5</v>
      </c>
      <c r="I18516">
        <v>0</v>
      </c>
    </row>
    <row r="18517" spans="1:9">
      <c r="A18517" s="7">
        <v>18515.5</v>
      </c>
      <c r="B18517" s="7">
        <v>0</v>
      </c>
      <c r="C18517" s="7"/>
      <c r="D18517" s="7"/>
      <c r="E18517" s="7"/>
      <c r="H18517">
        <v>18515.5</v>
      </c>
      <c r="I18517">
        <v>0</v>
      </c>
    </row>
    <row r="18518" spans="1:9">
      <c r="A18518" s="7">
        <v>18516.5</v>
      </c>
      <c r="B18518" s="7">
        <v>0</v>
      </c>
      <c r="C18518" s="7"/>
      <c r="D18518" s="7"/>
      <c r="E18518" s="7"/>
      <c r="H18518">
        <v>18516.5</v>
      </c>
      <c r="I18518">
        <v>0</v>
      </c>
    </row>
    <row r="18519" spans="1:9">
      <c r="A18519" s="7">
        <v>18517.5</v>
      </c>
      <c r="B18519" s="7">
        <v>0</v>
      </c>
      <c r="C18519" s="7"/>
      <c r="D18519" s="7"/>
      <c r="E18519" s="7"/>
      <c r="H18519">
        <v>18517.5</v>
      </c>
      <c r="I18519">
        <v>0</v>
      </c>
    </row>
    <row r="18520" spans="1:9">
      <c r="A18520" s="7">
        <v>18518.5</v>
      </c>
      <c r="B18520" s="7">
        <v>0</v>
      </c>
      <c r="C18520" s="7"/>
      <c r="D18520" s="7"/>
      <c r="E18520" s="7"/>
      <c r="H18520">
        <v>18518.5</v>
      </c>
      <c r="I18520">
        <v>0</v>
      </c>
    </row>
    <row r="18521" spans="1:9">
      <c r="A18521" s="7">
        <v>18519.5</v>
      </c>
      <c r="B18521" s="7">
        <v>0</v>
      </c>
      <c r="C18521" s="7"/>
      <c r="D18521" s="7"/>
      <c r="E18521" s="7"/>
      <c r="H18521">
        <v>18519.5</v>
      </c>
      <c r="I18521">
        <v>0</v>
      </c>
    </row>
    <row r="18522" spans="1:9">
      <c r="A18522" s="7">
        <v>18520.5</v>
      </c>
      <c r="B18522" s="7">
        <v>0</v>
      </c>
      <c r="C18522" s="7"/>
      <c r="D18522" s="7"/>
      <c r="E18522" s="7"/>
      <c r="H18522">
        <v>18520.5</v>
      </c>
      <c r="I18522">
        <v>0</v>
      </c>
    </row>
    <row r="18523" spans="1:9">
      <c r="A18523" s="7">
        <v>18521.5</v>
      </c>
      <c r="B18523" s="7">
        <v>0</v>
      </c>
      <c r="C18523" s="7"/>
      <c r="D18523" s="7"/>
      <c r="E18523" s="7"/>
      <c r="H18523">
        <v>18521.5</v>
      </c>
      <c r="I18523">
        <v>0</v>
      </c>
    </row>
    <row r="18524" spans="1:9">
      <c r="A18524" s="7">
        <v>18522.5</v>
      </c>
      <c r="B18524" s="7">
        <v>0</v>
      </c>
      <c r="C18524" s="7"/>
      <c r="D18524" s="7"/>
      <c r="E18524" s="7"/>
      <c r="H18524">
        <v>18522.5</v>
      </c>
      <c r="I18524">
        <v>0</v>
      </c>
    </row>
    <row r="18525" spans="1:9">
      <c r="A18525" s="7">
        <v>18523.5</v>
      </c>
      <c r="B18525" s="7">
        <v>0</v>
      </c>
      <c r="C18525" s="7"/>
      <c r="D18525" s="7"/>
      <c r="E18525" s="7"/>
      <c r="H18525">
        <v>18523.5</v>
      </c>
      <c r="I18525">
        <v>0</v>
      </c>
    </row>
    <row r="18526" spans="1:9">
      <c r="A18526" s="7">
        <v>18524.5</v>
      </c>
      <c r="B18526" s="7">
        <v>0</v>
      </c>
      <c r="C18526" s="7"/>
      <c r="D18526" s="7"/>
      <c r="E18526" s="7"/>
      <c r="H18526">
        <v>18524.5</v>
      </c>
      <c r="I18526">
        <v>0</v>
      </c>
    </row>
    <row r="18527" spans="1:9">
      <c r="A18527" s="7">
        <v>18525.5</v>
      </c>
      <c r="B18527" s="7">
        <v>0</v>
      </c>
      <c r="C18527" s="7"/>
      <c r="D18527" s="7"/>
      <c r="E18527" s="7"/>
      <c r="H18527">
        <v>18525.5</v>
      </c>
      <c r="I18527">
        <v>0</v>
      </c>
    </row>
    <row r="18528" spans="1:9">
      <c r="A18528" s="7">
        <v>18526.5</v>
      </c>
      <c r="B18528" s="7">
        <v>0</v>
      </c>
      <c r="C18528" s="7"/>
      <c r="D18528" s="7"/>
      <c r="E18528" s="7"/>
      <c r="H18528">
        <v>18526.5</v>
      </c>
      <c r="I18528">
        <v>0</v>
      </c>
    </row>
    <row r="18529" spans="1:9">
      <c r="A18529" s="7">
        <v>18527.5</v>
      </c>
      <c r="B18529" s="7">
        <v>0</v>
      </c>
      <c r="C18529" s="7"/>
      <c r="D18529" s="7"/>
      <c r="E18529" s="7"/>
      <c r="H18529">
        <v>18527.5</v>
      </c>
      <c r="I18529">
        <v>0</v>
      </c>
    </row>
    <row r="18530" spans="1:9">
      <c r="A18530" s="7">
        <v>18528.5</v>
      </c>
      <c r="B18530" s="7">
        <v>0</v>
      </c>
      <c r="C18530" s="7"/>
      <c r="D18530" s="7"/>
      <c r="E18530" s="7"/>
      <c r="H18530">
        <v>18528.5</v>
      </c>
      <c r="I18530">
        <v>0</v>
      </c>
    </row>
    <row r="18531" spans="1:9">
      <c r="A18531" s="7">
        <v>18529.5</v>
      </c>
      <c r="B18531" s="7">
        <v>0</v>
      </c>
      <c r="C18531" s="7"/>
      <c r="D18531" s="7"/>
      <c r="E18531" s="7"/>
      <c r="H18531">
        <v>18529.5</v>
      </c>
      <c r="I18531">
        <v>0</v>
      </c>
    </row>
    <row r="18532" spans="1:9">
      <c r="A18532" s="7">
        <v>18530.5</v>
      </c>
      <c r="B18532" s="7">
        <v>0</v>
      </c>
      <c r="C18532" s="7"/>
      <c r="D18532" s="7"/>
      <c r="E18532" s="7"/>
      <c r="H18532">
        <v>18530.5</v>
      </c>
      <c r="I18532">
        <v>0</v>
      </c>
    </row>
    <row r="18533" spans="1:9">
      <c r="A18533" s="7">
        <v>18531.5</v>
      </c>
      <c r="B18533" s="7">
        <v>0</v>
      </c>
      <c r="C18533" s="7"/>
      <c r="D18533" s="7"/>
      <c r="E18533" s="7"/>
      <c r="H18533">
        <v>18531.5</v>
      </c>
      <c r="I18533">
        <v>0</v>
      </c>
    </row>
    <row r="18534" spans="1:9">
      <c r="A18534" s="7">
        <v>18532.5</v>
      </c>
      <c r="B18534" s="7">
        <v>0</v>
      </c>
      <c r="C18534" s="7"/>
      <c r="D18534" s="7"/>
      <c r="E18534" s="7"/>
      <c r="H18534">
        <v>18532.5</v>
      </c>
      <c r="I18534">
        <v>0</v>
      </c>
    </row>
    <row r="18535" spans="1:9">
      <c r="A18535" s="7">
        <v>18533.5</v>
      </c>
      <c r="B18535" s="7">
        <v>0</v>
      </c>
      <c r="C18535" s="7"/>
      <c r="D18535" s="7"/>
      <c r="E18535" s="7"/>
      <c r="H18535">
        <v>18533.5</v>
      </c>
      <c r="I18535">
        <v>0</v>
      </c>
    </row>
    <row r="18536" spans="1:9">
      <c r="A18536" s="7">
        <v>18534.5</v>
      </c>
      <c r="B18536" s="7">
        <v>0</v>
      </c>
      <c r="C18536" s="7"/>
      <c r="D18536" s="7"/>
      <c r="E18536" s="7"/>
      <c r="H18536">
        <v>18534.5</v>
      </c>
      <c r="I18536">
        <v>0</v>
      </c>
    </row>
    <row r="18537" spans="1:9">
      <c r="A18537" s="7">
        <v>18535.5</v>
      </c>
      <c r="B18537" s="7">
        <v>0</v>
      </c>
      <c r="C18537" s="7"/>
      <c r="D18537" s="7"/>
      <c r="E18537" s="7"/>
      <c r="H18537">
        <v>18535.5</v>
      </c>
      <c r="I18537">
        <v>0</v>
      </c>
    </row>
    <row r="18538" spans="1:9">
      <c r="A18538" s="7">
        <v>18536.5</v>
      </c>
      <c r="B18538" s="7">
        <v>0</v>
      </c>
      <c r="C18538" s="7"/>
      <c r="D18538" s="7"/>
      <c r="E18538" s="7"/>
      <c r="H18538">
        <v>18536.5</v>
      </c>
      <c r="I18538">
        <v>0</v>
      </c>
    </row>
    <row r="18539" spans="1:9">
      <c r="A18539" s="7">
        <v>18537.5</v>
      </c>
      <c r="B18539" s="7">
        <v>0</v>
      </c>
      <c r="C18539" s="7"/>
      <c r="D18539" s="7"/>
      <c r="E18539" s="7"/>
      <c r="H18539">
        <v>18537.5</v>
      </c>
      <c r="I18539">
        <v>0</v>
      </c>
    </row>
    <row r="18540" spans="1:9">
      <c r="A18540" s="7">
        <v>18538.5</v>
      </c>
      <c r="B18540" s="7">
        <v>0</v>
      </c>
      <c r="C18540" s="7"/>
      <c r="D18540" s="7"/>
      <c r="E18540" s="7"/>
      <c r="H18540">
        <v>18538.5</v>
      </c>
      <c r="I18540">
        <v>0</v>
      </c>
    </row>
    <row r="18541" spans="1:9">
      <c r="A18541" s="7">
        <v>18539.5</v>
      </c>
      <c r="B18541" s="7">
        <v>0</v>
      </c>
      <c r="C18541" s="7"/>
      <c r="D18541" s="7"/>
      <c r="E18541" s="7"/>
      <c r="H18541">
        <v>18539.5</v>
      </c>
      <c r="I18541">
        <v>0</v>
      </c>
    </row>
    <row r="18542" spans="1:9">
      <c r="A18542" s="7">
        <v>18540.5</v>
      </c>
      <c r="B18542" s="7">
        <v>0</v>
      </c>
      <c r="C18542" s="7"/>
      <c r="D18542" s="7"/>
      <c r="E18542" s="7"/>
      <c r="H18542">
        <v>18540.5</v>
      </c>
      <c r="I18542">
        <v>0</v>
      </c>
    </row>
    <row r="18543" spans="1:9">
      <c r="A18543" s="7">
        <v>18541.5</v>
      </c>
      <c r="B18543" s="7">
        <v>0</v>
      </c>
      <c r="C18543" s="7"/>
      <c r="D18543" s="7"/>
      <c r="E18543" s="7"/>
      <c r="H18543">
        <v>18541.5</v>
      </c>
      <c r="I18543">
        <v>0</v>
      </c>
    </row>
    <row r="18544" spans="1:9">
      <c r="A18544" s="7">
        <v>18542.5</v>
      </c>
      <c r="B18544" s="7">
        <v>0</v>
      </c>
      <c r="C18544" s="7"/>
      <c r="D18544" s="7"/>
      <c r="E18544" s="7"/>
      <c r="H18544">
        <v>18542.5</v>
      </c>
      <c r="I18544">
        <v>0</v>
      </c>
    </row>
    <row r="18545" spans="1:9">
      <c r="A18545" s="7">
        <v>18543.5</v>
      </c>
      <c r="B18545" s="7">
        <v>0</v>
      </c>
      <c r="C18545" s="7"/>
      <c r="D18545" s="7"/>
      <c r="E18545" s="7"/>
      <c r="H18545">
        <v>18543.5</v>
      </c>
      <c r="I18545">
        <v>0</v>
      </c>
    </row>
    <row r="18546" spans="1:9">
      <c r="A18546" s="7">
        <v>18544.5</v>
      </c>
      <c r="B18546" s="7">
        <v>0</v>
      </c>
      <c r="C18546" s="7"/>
      <c r="D18546" s="7"/>
      <c r="E18546" s="7"/>
      <c r="H18546">
        <v>18544.5</v>
      </c>
      <c r="I18546">
        <v>0</v>
      </c>
    </row>
    <row r="18547" spans="1:9">
      <c r="A18547" s="7">
        <v>18545.5</v>
      </c>
      <c r="B18547" s="7">
        <v>0</v>
      </c>
      <c r="C18547" s="7"/>
      <c r="D18547" s="7"/>
      <c r="E18547" s="7"/>
      <c r="H18547">
        <v>18545.5</v>
      </c>
      <c r="I18547">
        <v>0</v>
      </c>
    </row>
    <row r="18548" spans="1:9">
      <c r="A18548" s="7">
        <v>18546.5</v>
      </c>
      <c r="B18548" s="7">
        <v>0</v>
      </c>
      <c r="C18548" s="7"/>
      <c r="D18548" s="7"/>
      <c r="E18548" s="7"/>
      <c r="H18548">
        <v>18546.5</v>
      </c>
      <c r="I18548">
        <v>0</v>
      </c>
    </row>
    <row r="18549" spans="1:9">
      <c r="A18549" s="7">
        <v>18547.5</v>
      </c>
      <c r="B18549" s="7">
        <v>0</v>
      </c>
      <c r="C18549" s="7"/>
      <c r="D18549" s="7"/>
      <c r="E18549" s="7"/>
      <c r="H18549">
        <v>18547.5</v>
      </c>
      <c r="I18549">
        <v>0</v>
      </c>
    </row>
    <row r="18550" spans="1:9">
      <c r="A18550" s="7">
        <v>18548.5</v>
      </c>
      <c r="B18550" s="7">
        <v>0</v>
      </c>
      <c r="C18550" s="7"/>
      <c r="D18550" s="7"/>
      <c r="E18550" s="7"/>
      <c r="H18550">
        <v>18548.5</v>
      </c>
      <c r="I18550">
        <v>0</v>
      </c>
    </row>
    <row r="18551" spans="1:9">
      <c r="A18551" s="7">
        <v>18549.5</v>
      </c>
      <c r="B18551" s="7">
        <v>0</v>
      </c>
      <c r="C18551" s="7"/>
      <c r="D18551" s="7"/>
      <c r="E18551" s="7"/>
      <c r="H18551">
        <v>18549.5</v>
      </c>
      <c r="I18551">
        <v>0</v>
      </c>
    </row>
    <row r="18552" spans="1:9">
      <c r="A18552" s="7">
        <v>18550.5</v>
      </c>
      <c r="B18552" s="7">
        <v>0</v>
      </c>
      <c r="C18552" s="7"/>
      <c r="D18552" s="7"/>
      <c r="E18552" s="7"/>
      <c r="H18552">
        <v>18550.5</v>
      </c>
      <c r="I18552">
        <v>0</v>
      </c>
    </row>
    <row r="18553" spans="1:9">
      <c r="A18553" s="7">
        <v>18551.5</v>
      </c>
      <c r="B18553" s="7">
        <v>0</v>
      </c>
      <c r="C18553" s="7"/>
      <c r="D18553" s="7"/>
      <c r="E18553" s="7"/>
      <c r="H18553">
        <v>18551.5</v>
      </c>
      <c r="I18553">
        <v>0</v>
      </c>
    </row>
    <row r="18554" spans="1:9">
      <c r="A18554" s="7">
        <v>18552.5</v>
      </c>
      <c r="B18554" s="7">
        <v>0</v>
      </c>
      <c r="C18554" s="7"/>
      <c r="D18554" s="7"/>
      <c r="E18554" s="7"/>
      <c r="H18554">
        <v>18552.5</v>
      </c>
      <c r="I18554">
        <v>0</v>
      </c>
    </row>
    <row r="18555" spans="1:9">
      <c r="A18555" s="7">
        <v>18553.5</v>
      </c>
      <c r="B18555" s="7">
        <v>0</v>
      </c>
      <c r="C18555" s="7"/>
      <c r="D18555" s="7"/>
      <c r="E18555" s="7"/>
      <c r="H18555">
        <v>18553.5</v>
      </c>
      <c r="I18555">
        <v>0</v>
      </c>
    </row>
    <row r="18556" spans="1:9">
      <c r="A18556" s="7">
        <v>18554.5</v>
      </c>
      <c r="B18556" s="7">
        <v>0</v>
      </c>
      <c r="C18556" s="7"/>
      <c r="D18556" s="7"/>
      <c r="E18556" s="7"/>
      <c r="H18556">
        <v>18554.5</v>
      </c>
      <c r="I18556">
        <v>0</v>
      </c>
    </row>
    <row r="18557" spans="1:9">
      <c r="A18557" s="7">
        <v>18555.5</v>
      </c>
      <c r="B18557" s="7">
        <v>0</v>
      </c>
      <c r="C18557" s="7"/>
      <c r="D18557" s="7"/>
      <c r="E18557" s="7"/>
      <c r="H18557">
        <v>18555.5</v>
      </c>
      <c r="I18557">
        <v>0</v>
      </c>
    </row>
    <row r="18558" spans="1:9">
      <c r="A18558" s="7">
        <v>18556.5</v>
      </c>
      <c r="B18558" s="7">
        <v>0</v>
      </c>
      <c r="C18558" s="7"/>
      <c r="D18558" s="7"/>
      <c r="E18558" s="7"/>
      <c r="H18558">
        <v>18556.5</v>
      </c>
      <c r="I18558">
        <v>0</v>
      </c>
    </row>
    <row r="18559" spans="1:9">
      <c r="A18559" s="7">
        <v>18557.5</v>
      </c>
      <c r="B18559" s="7">
        <v>0</v>
      </c>
      <c r="C18559" s="7"/>
      <c r="D18559" s="7"/>
      <c r="E18559" s="7"/>
      <c r="H18559">
        <v>18557.5</v>
      </c>
      <c r="I18559">
        <v>0</v>
      </c>
    </row>
    <row r="18560" spans="1:9">
      <c r="A18560" s="7">
        <v>18558.5</v>
      </c>
      <c r="B18560" s="7">
        <v>0</v>
      </c>
      <c r="C18560" s="7"/>
      <c r="D18560" s="7"/>
      <c r="E18560" s="7"/>
      <c r="H18560">
        <v>18558.5</v>
      </c>
      <c r="I18560">
        <v>0</v>
      </c>
    </row>
    <row r="18561" spans="1:9">
      <c r="A18561" s="7">
        <v>18559.5</v>
      </c>
      <c r="B18561" s="7">
        <v>0</v>
      </c>
      <c r="C18561" s="7"/>
      <c r="D18561" s="7"/>
      <c r="E18561" s="7"/>
      <c r="H18561">
        <v>18559.5</v>
      </c>
      <c r="I18561">
        <v>0</v>
      </c>
    </row>
    <row r="18562" spans="1:9">
      <c r="A18562" s="7">
        <v>18560.5</v>
      </c>
      <c r="B18562" s="7">
        <v>0</v>
      </c>
      <c r="C18562" s="7"/>
      <c r="D18562" s="7"/>
      <c r="E18562" s="7"/>
      <c r="H18562">
        <v>18560.5</v>
      </c>
      <c r="I18562">
        <v>0</v>
      </c>
    </row>
    <row r="18563" spans="1:9">
      <c r="A18563" s="7">
        <v>18561.5</v>
      </c>
      <c r="B18563" s="7">
        <v>0</v>
      </c>
      <c r="C18563" s="7"/>
      <c r="D18563" s="7"/>
      <c r="E18563" s="7"/>
      <c r="H18563">
        <v>18561.5</v>
      </c>
      <c r="I18563">
        <v>0</v>
      </c>
    </row>
    <row r="18564" spans="1:9">
      <c r="A18564" s="7">
        <v>18562.5</v>
      </c>
      <c r="B18564" s="7">
        <v>0</v>
      </c>
      <c r="C18564" s="7"/>
      <c r="D18564" s="7"/>
      <c r="E18564" s="7"/>
      <c r="H18564">
        <v>18562.5</v>
      </c>
      <c r="I18564">
        <v>0</v>
      </c>
    </row>
    <row r="18565" spans="1:9">
      <c r="A18565" s="7">
        <v>18563.5</v>
      </c>
      <c r="B18565" s="7">
        <v>0</v>
      </c>
      <c r="C18565" s="7"/>
      <c r="D18565" s="7"/>
      <c r="E18565" s="7"/>
      <c r="H18565">
        <v>18563.5</v>
      </c>
      <c r="I18565">
        <v>0</v>
      </c>
    </row>
    <row r="18566" spans="1:9">
      <c r="A18566" s="7">
        <v>18564.5</v>
      </c>
      <c r="B18566" s="7">
        <v>0</v>
      </c>
      <c r="C18566" s="7"/>
      <c r="D18566" s="7"/>
      <c r="E18566" s="7"/>
      <c r="H18566">
        <v>18564.5</v>
      </c>
      <c r="I18566">
        <v>0</v>
      </c>
    </row>
    <row r="18567" spans="1:9">
      <c r="A18567" s="7">
        <v>18565.5</v>
      </c>
      <c r="B18567" s="7">
        <v>0</v>
      </c>
      <c r="C18567" s="7"/>
      <c r="D18567" s="7"/>
      <c r="E18567" s="7"/>
      <c r="H18567">
        <v>18565.5</v>
      </c>
      <c r="I18567">
        <v>0</v>
      </c>
    </row>
    <row r="18568" spans="1:9">
      <c r="A18568" s="7">
        <v>18566.5</v>
      </c>
      <c r="B18568" s="7">
        <v>0</v>
      </c>
      <c r="C18568" s="7"/>
      <c r="D18568" s="7"/>
      <c r="E18568" s="7"/>
      <c r="H18568">
        <v>18566.5</v>
      </c>
      <c r="I18568">
        <v>0</v>
      </c>
    </row>
    <row r="18569" spans="1:9">
      <c r="A18569" s="7">
        <v>18567.5</v>
      </c>
      <c r="B18569" s="7">
        <v>0</v>
      </c>
      <c r="C18569" s="7"/>
      <c r="D18569" s="7"/>
      <c r="E18569" s="7"/>
      <c r="H18569">
        <v>18567.5</v>
      </c>
      <c r="I18569">
        <v>0</v>
      </c>
    </row>
    <row r="18570" spans="1:9">
      <c r="A18570" s="7">
        <v>18568.5</v>
      </c>
      <c r="B18570" s="7">
        <v>0</v>
      </c>
      <c r="C18570" s="7"/>
      <c r="D18570" s="7"/>
      <c r="E18570" s="7"/>
      <c r="H18570">
        <v>18568.5</v>
      </c>
      <c r="I18570">
        <v>0</v>
      </c>
    </row>
    <row r="18571" spans="1:9">
      <c r="A18571" s="7">
        <v>18569.5</v>
      </c>
      <c r="B18571" s="7">
        <v>0</v>
      </c>
      <c r="C18571" s="7"/>
      <c r="D18571" s="7"/>
      <c r="E18571" s="7"/>
      <c r="H18571">
        <v>18569.5</v>
      </c>
      <c r="I18571">
        <v>0</v>
      </c>
    </row>
    <row r="18572" spans="1:9">
      <c r="A18572" s="7">
        <v>18570.5</v>
      </c>
      <c r="B18572" s="7">
        <v>0</v>
      </c>
      <c r="C18572" s="7"/>
      <c r="D18572" s="7"/>
      <c r="E18572" s="7"/>
      <c r="H18572">
        <v>18570.5</v>
      </c>
      <c r="I18572">
        <v>0</v>
      </c>
    </row>
    <row r="18573" spans="1:9">
      <c r="A18573" s="7">
        <v>18571.5</v>
      </c>
      <c r="B18573" s="7">
        <v>0</v>
      </c>
      <c r="C18573" s="7"/>
      <c r="D18573" s="7"/>
      <c r="E18573" s="7"/>
      <c r="H18573">
        <v>18571.5</v>
      </c>
      <c r="I18573">
        <v>0</v>
      </c>
    </row>
    <row r="18574" spans="1:9">
      <c r="A18574" s="7">
        <v>18572.5</v>
      </c>
      <c r="B18574" s="7">
        <v>0</v>
      </c>
      <c r="C18574" s="7"/>
      <c r="D18574" s="7"/>
      <c r="E18574" s="7"/>
      <c r="H18574">
        <v>18572.5</v>
      </c>
      <c r="I18574">
        <v>0</v>
      </c>
    </row>
    <row r="18575" spans="1:9">
      <c r="A18575" s="7">
        <v>18573.5</v>
      </c>
      <c r="B18575" s="7">
        <v>0</v>
      </c>
      <c r="C18575" s="7"/>
      <c r="D18575" s="7"/>
      <c r="E18575" s="7"/>
      <c r="H18575">
        <v>18573.5</v>
      </c>
      <c r="I18575">
        <v>0</v>
      </c>
    </row>
    <row r="18576" spans="1:9">
      <c r="A18576" s="7">
        <v>18574.5</v>
      </c>
      <c r="B18576" s="7">
        <v>0</v>
      </c>
      <c r="C18576" s="7"/>
      <c r="D18576" s="7"/>
      <c r="E18576" s="7"/>
      <c r="H18576">
        <v>18574.5</v>
      </c>
      <c r="I18576">
        <v>0</v>
      </c>
    </row>
    <row r="18577" spans="1:9">
      <c r="A18577" s="7">
        <v>18575.5</v>
      </c>
      <c r="B18577" s="7">
        <v>0</v>
      </c>
      <c r="C18577" s="7"/>
      <c r="D18577" s="7"/>
      <c r="E18577" s="7"/>
      <c r="H18577">
        <v>18575.5</v>
      </c>
      <c r="I18577">
        <v>0</v>
      </c>
    </row>
    <row r="18578" spans="1:9">
      <c r="A18578" s="7">
        <v>18576.5</v>
      </c>
      <c r="B18578" s="7">
        <v>0</v>
      </c>
      <c r="C18578" s="7"/>
      <c r="D18578" s="7"/>
      <c r="E18578" s="7"/>
      <c r="H18578">
        <v>18576.5</v>
      </c>
      <c r="I18578">
        <v>0</v>
      </c>
    </row>
    <row r="18579" spans="1:9">
      <c r="A18579" s="7">
        <v>18577.5</v>
      </c>
      <c r="B18579" s="7">
        <v>0</v>
      </c>
      <c r="C18579" s="7"/>
      <c r="D18579" s="7"/>
      <c r="E18579" s="7"/>
      <c r="H18579">
        <v>18577.5</v>
      </c>
      <c r="I18579">
        <v>0</v>
      </c>
    </row>
    <row r="18580" spans="1:9">
      <c r="A18580" s="7">
        <v>18578.5</v>
      </c>
      <c r="B18580" s="7">
        <v>0</v>
      </c>
      <c r="C18580" s="7"/>
      <c r="D18580" s="7"/>
      <c r="E18580" s="7"/>
      <c r="H18580">
        <v>18578.5</v>
      </c>
      <c r="I18580">
        <v>0</v>
      </c>
    </row>
    <row r="18581" spans="1:9">
      <c r="A18581" s="7">
        <v>18579.5</v>
      </c>
      <c r="B18581" s="7">
        <v>0</v>
      </c>
      <c r="C18581" s="7"/>
      <c r="D18581" s="7"/>
      <c r="E18581" s="7"/>
      <c r="H18581">
        <v>18579.5</v>
      </c>
      <c r="I18581">
        <v>0</v>
      </c>
    </row>
    <row r="18582" spans="1:9">
      <c r="A18582" s="7">
        <v>18580.5</v>
      </c>
      <c r="B18582" s="7">
        <v>0</v>
      </c>
      <c r="C18582" s="7"/>
      <c r="D18582" s="7"/>
      <c r="E18582" s="7"/>
      <c r="H18582">
        <v>18580.5</v>
      </c>
      <c r="I18582">
        <v>0</v>
      </c>
    </row>
    <row r="18583" spans="1:9">
      <c r="A18583" s="7">
        <v>18581.5</v>
      </c>
      <c r="B18583" s="7">
        <v>0</v>
      </c>
      <c r="C18583" s="7"/>
      <c r="D18583" s="7"/>
      <c r="E18583" s="7"/>
      <c r="H18583">
        <v>18581.5</v>
      </c>
      <c r="I18583">
        <v>0</v>
      </c>
    </row>
    <row r="18584" spans="1:9">
      <c r="A18584" s="7">
        <v>18582.5</v>
      </c>
      <c r="B18584" s="7">
        <v>0</v>
      </c>
      <c r="C18584" s="7"/>
      <c r="D18584" s="7"/>
      <c r="E18584" s="7"/>
      <c r="H18584">
        <v>18582.5</v>
      </c>
      <c r="I18584">
        <v>0</v>
      </c>
    </row>
    <row r="18585" spans="1:9">
      <c r="A18585" s="7">
        <v>18583.5</v>
      </c>
      <c r="B18585" s="7">
        <v>0</v>
      </c>
      <c r="C18585" s="7"/>
      <c r="D18585" s="7"/>
      <c r="E18585" s="7"/>
      <c r="H18585">
        <v>18583.5</v>
      </c>
      <c r="I18585">
        <v>0</v>
      </c>
    </row>
    <row r="18586" spans="1:9">
      <c r="A18586" s="7">
        <v>18584.5</v>
      </c>
      <c r="B18586" s="7">
        <v>0</v>
      </c>
      <c r="C18586" s="7"/>
      <c r="D18586" s="7"/>
      <c r="E18586" s="7"/>
      <c r="H18586">
        <v>18584.5</v>
      </c>
      <c r="I18586">
        <v>0</v>
      </c>
    </row>
    <row r="18587" spans="1:9">
      <c r="A18587" s="7">
        <v>18585.5</v>
      </c>
      <c r="B18587" s="7">
        <v>0</v>
      </c>
      <c r="C18587" s="7"/>
      <c r="D18587" s="7"/>
      <c r="E18587" s="7"/>
      <c r="H18587">
        <v>18585.5</v>
      </c>
      <c r="I18587">
        <v>0</v>
      </c>
    </row>
    <row r="18588" spans="1:9">
      <c r="A18588" s="7">
        <v>18586.5</v>
      </c>
      <c r="B18588" s="7">
        <v>0</v>
      </c>
      <c r="C18588" s="7"/>
      <c r="D18588" s="7"/>
      <c r="E18588" s="7"/>
      <c r="H18588">
        <v>18586.5</v>
      </c>
      <c r="I18588">
        <v>0</v>
      </c>
    </row>
    <row r="18589" spans="1:9">
      <c r="A18589" s="7">
        <v>18587.5</v>
      </c>
      <c r="B18589" s="7">
        <v>0</v>
      </c>
      <c r="C18589" s="7"/>
      <c r="D18589" s="7"/>
      <c r="E18589" s="7"/>
      <c r="H18589">
        <v>18587.5</v>
      </c>
      <c r="I18589">
        <v>0</v>
      </c>
    </row>
    <row r="18590" spans="1:9">
      <c r="A18590" s="7">
        <v>18588.5</v>
      </c>
      <c r="B18590" s="7">
        <v>0</v>
      </c>
      <c r="C18590" s="7"/>
      <c r="D18590" s="7"/>
      <c r="E18590" s="7"/>
      <c r="H18590">
        <v>18588.5</v>
      </c>
      <c r="I18590">
        <v>0</v>
      </c>
    </row>
    <row r="18591" spans="1:9">
      <c r="A18591" s="7">
        <v>18589.5</v>
      </c>
      <c r="B18591" s="7">
        <v>0</v>
      </c>
      <c r="C18591" s="7"/>
      <c r="D18591" s="7"/>
      <c r="E18591" s="7"/>
      <c r="H18591">
        <v>18589.5</v>
      </c>
      <c r="I18591">
        <v>0</v>
      </c>
    </row>
    <row r="18592" spans="1:9">
      <c r="A18592" s="7">
        <v>18590.5</v>
      </c>
      <c r="B18592" s="7">
        <v>0</v>
      </c>
      <c r="C18592" s="7"/>
      <c r="D18592" s="7"/>
      <c r="E18592" s="7"/>
      <c r="H18592">
        <v>18590.5</v>
      </c>
      <c r="I18592">
        <v>0</v>
      </c>
    </row>
    <row r="18593" spans="1:9">
      <c r="A18593" s="7">
        <v>18591.5</v>
      </c>
      <c r="B18593" s="7">
        <v>0</v>
      </c>
      <c r="C18593" s="7"/>
      <c r="D18593" s="7"/>
      <c r="E18593" s="7"/>
      <c r="H18593">
        <v>18591.5</v>
      </c>
      <c r="I18593">
        <v>0</v>
      </c>
    </row>
    <row r="18594" spans="1:9">
      <c r="A18594" s="7">
        <v>18592.5</v>
      </c>
      <c r="B18594" s="7">
        <v>0</v>
      </c>
      <c r="C18594" s="7"/>
      <c r="D18594" s="7"/>
      <c r="E18594" s="7"/>
      <c r="H18594">
        <v>18592.5</v>
      </c>
      <c r="I18594">
        <v>0</v>
      </c>
    </row>
    <row r="18595" spans="1:9">
      <c r="A18595" s="7">
        <v>18593.5</v>
      </c>
      <c r="B18595" s="7">
        <v>0</v>
      </c>
      <c r="C18595" s="7"/>
      <c r="D18595" s="7"/>
      <c r="E18595" s="7"/>
      <c r="H18595">
        <v>18593.5</v>
      </c>
      <c r="I18595">
        <v>0</v>
      </c>
    </row>
    <row r="18596" spans="1:9">
      <c r="A18596" s="7">
        <v>18594.5</v>
      </c>
      <c r="B18596" s="7">
        <v>0</v>
      </c>
      <c r="C18596" s="7"/>
      <c r="D18596" s="7"/>
      <c r="E18596" s="7"/>
      <c r="H18596">
        <v>18594.5</v>
      </c>
      <c r="I18596">
        <v>0</v>
      </c>
    </row>
    <row r="18597" spans="1:9">
      <c r="A18597" s="7">
        <v>18595.5</v>
      </c>
      <c r="B18597" s="7">
        <v>0</v>
      </c>
      <c r="C18597" s="7"/>
      <c r="D18597" s="7"/>
      <c r="E18597" s="7"/>
      <c r="H18597">
        <v>18595.5</v>
      </c>
      <c r="I18597">
        <v>0</v>
      </c>
    </row>
    <row r="18598" spans="1:9">
      <c r="A18598" s="7">
        <v>18596.5</v>
      </c>
      <c r="B18598" s="7">
        <v>0</v>
      </c>
      <c r="C18598" s="7"/>
      <c r="D18598" s="7"/>
      <c r="E18598" s="7"/>
      <c r="H18598">
        <v>18596.5</v>
      </c>
      <c r="I18598">
        <v>0</v>
      </c>
    </row>
    <row r="18599" spans="1:9">
      <c r="A18599" s="7">
        <v>18597.5</v>
      </c>
      <c r="B18599" s="7">
        <v>0</v>
      </c>
      <c r="C18599" s="7"/>
      <c r="D18599" s="7"/>
      <c r="E18599" s="7"/>
      <c r="H18599">
        <v>18597.5</v>
      </c>
      <c r="I18599">
        <v>0</v>
      </c>
    </row>
    <row r="18600" spans="1:9">
      <c r="A18600" s="7">
        <v>18598.5</v>
      </c>
      <c r="B18600" s="7">
        <v>0</v>
      </c>
      <c r="C18600" s="7"/>
      <c r="D18600" s="7"/>
      <c r="E18600" s="7"/>
      <c r="H18600">
        <v>18598.5</v>
      </c>
      <c r="I18600">
        <v>0</v>
      </c>
    </row>
    <row r="18601" spans="1:9">
      <c r="A18601" s="7">
        <v>18599.5</v>
      </c>
      <c r="B18601" s="7">
        <v>0</v>
      </c>
      <c r="C18601" s="7"/>
      <c r="D18601" s="7"/>
      <c r="E18601" s="7"/>
      <c r="H18601">
        <v>18599.5</v>
      </c>
      <c r="I18601">
        <v>0</v>
      </c>
    </row>
    <row r="18602" spans="1:9">
      <c r="A18602" s="7">
        <v>18600.5</v>
      </c>
      <c r="B18602" s="7">
        <v>0</v>
      </c>
      <c r="C18602" s="7"/>
      <c r="D18602" s="7"/>
      <c r="E18602" s="7"/>
      <c r="H18602">
        <v>18600.5</v>
      </c>
      <c r="I18602">
        <v>0</v>
      </c>
    </row>
    <row r="18603" spans="1:9">
      <c r="A18603" s="7">
        <v>18601.5</v>
      </c>
      <c r="B18603" s="7">
        <v>0</v>
      </c>
      <c r="C18603" s="7"/>
      <c r="D18603" s="7"/>
      <c r="E18603" s="7"/>
      <c r="H18603">
        <v>18601.5</v>
      </c>
      <c r="I18603">
        <v>0</v>
      </c>
    </row>
    <row r="18604" spans="1:9">
      <c r="A18604" s="7">
        <v>18602.5</v>
      </c>
      <c r="B18604" s="7">
        <v>0</v>
      </c>
      <c r="C18604" s="7"/>
      <c r="D18604" s="7"/>
      <c r="E18604" s="7"/>
      <c r="H18604">
        <v>18602.5</v>
      </c>
      <c r="I18604">
        <v>0</v>
      </c>
    </row>
    <row r="18605" spans="1:9">
      <c r="A18605" s="7">
        <v>18603.5</v>
      </c>
      <c r="B18605" s="7">
        <v>0</v>
      </c>
      <c r="C18605" s="7"/>
      <c r="D18605" s="7"/>
      <c r="E18605" s="7"/>
      <c r="H18605">
        <v>18603.5</v>
      </c>
      <c r="I18605">
        <v>0</v>
      </c>
    </row>
    <row r="18606" spans="1:9">
      <c r="A18606" s="7">
        <v>18604.5</v>
      </c>
      <c r="B18606" s="7">
        <v>0</v>
      </c>
      <c r="C18606" s="7"/>
      <c r="D18606" s="7"/>
      <c r="E18606" s="7"/>
      <c r="H18606">
        <v>18604.5</v>
      </c>
      <c r="I18606">
        <v>0</v>
      </c>
    </row>
    <row r="18607" spans="1:9">
      <c r="A18607" s="7">
        <v>18605.5</v>
      </c>
      <c r="B18607" s="7">
        <v>0</v>
      </c>
      <c r="C18607" s="7"/>
      <c r="D18607" s="7"/>
      <c r="E18607" s="7"/>
      <c r="H18607">
        <v>18605.5</v>
      </c>
      <c r="I18607">
        <v>0</v>
      </c>
    </row>
    <row r="18608" spans="1:9">
      <c r="A18608" s="7">
        <v>18606.5</v>
      </c>
      <c r="B18608" s="7">
        <v>0</v>
      </c>
      <c r="C18608" s="7"/>
      <c r="D18608" s="7"/>
      <c r="E18608" s="7"/>
      <c r="H18608">
        <v>18606.5</v>
      </c>
      <c r="I18608">
        <v>0</v>
      </c>
    </row>
    <row r="18609" spans="1:9">
      <c r="A18609" s="7">
        <v>18607.5</v>
      </c>
      <c r="B18609" s="7">
        <v>0</v>
      </c>
      <c r="C18609" s="7"/>
      <c r="D18609" s="7"/>
      <c r="E18609" s="7"/>
      <c r="H18609">
        <v>18607.5</v>
      </c>
      <c r="I18609">
        <v>0</v>
      </c>
    </row>
    <row r="18610" spans="1:9">
      <c r="A18610" s="7">
        <v>18608.5</v>
      </c>
      <c r="B18610" s="7">
        <v>0</v>
      </c>
      <c r="C18610" s="7"/>
      <c r="D18610" s="7"/>
      <c r="E18610" s="7"/>
      <c r="H18610">
        <v>18608.5</v>
      </c>
      <c r="I18610">
        <v>0</v>
      </c>
    </row>
    <row r="18611" spans="1:9">
      <c r="A18611" s="7">
        <v>18609.5</v>
      </c>
      <c r="B18611" s="7">
        <v>0</v>
      </c>
      <c r="C18611" s="7"/>
      <c r="D18611" s="7"/>
      <c r="E18611" s="7"/>
      <c r="H18611">
        <v>18609.5</v>
      </c>
      <c r="I18611">
        <v>0</v>
      </c>
    </row>
    <row r="18612" spans="1:9">
      <c r="A18612" s="7">
        <v>18610.5</v>
      </c>
      <c r="B18612" s="7">
        <v>0</v>
      </c>
      <c r="C18612" s="7"/>
      <c r="D18612" s="7"/>
      <c r="E18612" s="7"/>
      <c r="H18612">
        <v>18610.5</v>
      </c>
      <c r="I18612">
        <v>0</v>
      </c>
    </row>
    <row r="18613" spans="1:9">
      <c r="A18613" s="7">
        <v>18611.5</v>
      </c>
      <c r="B18613" s="7">
        <v>0</v>
      </c>
      <c r="C18613" s="7"/>
      <c r="D18613" s="7"/>
      <c r="E18613" s="7"/>
      <c r="H18613">
        <v>18611.5</v>
      </c>
      <c r="I18613">
        <v>0</v>
      </c>
    </row>
    <row r="18614" spans="1:9">
      <c r="A18614" s="7">
        <v>18612.5</v>
      </c>
      <c r="B18614" s="7">
        <v>0</v>
      </c>
      <c r="C18614" s="7"/>
      <c r="D18614" s="7"/>
      <c r="E18614" s="7"/>
      <c r="H18614">
        <v>18612.5</v>
      </c>
      <c r="I18614">
        <v>0</v>
      </c>
    </row>
    <row r="18615" spans="1:9">
      <c r="A18615" s="7">
        <v>18613.5</v>
      </c>
      <c r="B18615" s="7">
        <v>0</v>
      </c>
      <c r="C18615" s="7"/>
      <c r="D18615" s="7"/>
      <c r="E18615" s="7"/>
      <c r="H18615">
        <v>18613.5</v>
      </c>
      <c r="I18615">
        <v>0</v>
      </c>
    </row>
    <row r="18616" spans="1:9">
      <c r="A18616" s="7">
        <v>18614.5</v>
      </c>
      <c r="B18616" s="7">
        <v>0</v>
      </c>
      <c r="C18616" s="7"/>
      <c r="D18616" s="7"/>
      <c r="E18616" s="7"/>
      <c r="H18616">
        <v>18614.5</v>
      </c>
      <c r="I18616">
        <v>0</v>
      </c>
    </row>
    <row r="18617" spans="1:9">
      <c r="A18617" s="7">
        <v>18615.5</v>
      </c>
      <c r="B18617" s="7">
        <v>0</v>
      </c>
      <c r="C18617" s="7"/>
      <c r="D18617" s="7"/>
      <c r="E18617" s="7"/>
      <c r="H18617">
        <v>18615.5</v>
      </c>
      <c r="I18617">
        <v>0</v>
      </c>
    </row>
    <row r="18618" spans="1:9">
      <c r="A18618" s="7">
        <v>18616.5</v>
      </c>
      <c r="B18618" s="7">
        <v>0</v>
      </c>
      <c r="C18618" s="7"/>
      <c r="D18618" s="7"/>
      <c r="E18618" s="7"/>
      <c r="H18618">
        <v>18616.5</v>
      </c>
      <c r="I18618">
        <v>0</v>
      </c>
    </row>
    <row r="18619" spans="1:9">
      <c r="A18619" s="7">
        <v>18617.5</v>
      </c>
      <c r="B18619" s="7">
        <v>0</v>
      </c>
      <c r="C18619" s="7"/>
      <c r="D18619" s="7"/>
      <c r="E18619" s="7"/>
      <c r="H18619">
        <v>18617.5</v>
      </c>
      <c r="I18619">
        <v>0</v>
      </c>
    </row>
    <row r="18620" spans="1:9">
      <c r="A18620" s="7">
        <v>18618.5</v>
      </c>
      <c r="B18620" s="7">
        <v>0</v>
      </c>
      <c r="C18620" s="7"/>
      <c r="D18620" s="7"/>
      <c r="E18620" s="7"/>
      <c r="H18620">
        <v>18618.5</v>
      </c>
      <c r="I18620">
        <v>0</v>
      </c>
    </row>
    <row r="18621" spans="1:9">
      <c r="A18621" s="7">
        <v>18619.5</v>
      </c>
      <c r="B18621" s="7">
        <v>0</v>
      </c>
      <c r="C18621" s="7"/>
      <c r="D18621" s="7"/>
      <c r="E18621" s="7"/>
      <c r="H18621">
        <v>18619.5</v>
      </c>
      <c r="I18621">
        <v>0</v>
      </c>
    </row>
    <row r="18622" spans="1:9">
      <c r="A18622" s="7">
        <v>18620.5</v>
      </c>
      <c r="B18622" s="7">
        <v>0</v>
      </c>
      <c r="C18622" s="7"/>
      <c r="D18622" s="7"/>
      <c r="E18622" s="7"/>
      <c r="H18622">
        <v>18620.5</v>
      </c>
      <c r="I18622">
        <v>0</v>
      </c>
    </row>
    <row r="18623" spans="1:9">
      <c r="A18623" s="7">
        <v>18621.5</v>
      </c>
      <c r="B18623" s="7">
        <v>0</v>
      </c>
      <c r="C18623" s="7"/>
      <c r="D18623" s="7"/>
      <c r="E18623" s="7"/>
      <c r="H18623">
        <v>18621.5</v>
      </c>
      <c r="I18623">
        <v>0</v>
      </c>
    </row>
    <row r="18624" spans="1:9">
      <c r="A18624" s="7">
        <v>18622.5</v>
      </c>
      <c r="B18624" s="7">
        <v>0</v>
      </c>
      <c r="C18624" s="7"/>
      <c r="D18624" s="7"/>
      <c r="E18624" s="7"/>
      <c r="H18624">
        <v>18622.5</v>
      </c>
      <c r="I18624">
        <v>0</v>
      </c>
    </row>
    <row r="18625" spans="1:9">
      <c r="A18625" s="7">
        <v>18623.5</v>
      </c>
      <c r="B18625" s="7">
        <v>0</v>
      </c>
      <c r="C18625" s="7"/>
      <c r="D18625" s="7"/>
      <c r="E18625" s="7"/>
      <c r="H18625">
        <v>18623.5</v>
      </c>
      <c r="I18625">
        <v>0</v>
      </c>
    </row>
    <row r="18626" spans="1:9">
      <c r="A18626" s="7">
        <v>18624.5</v>
      </c>
      <c r="B18626" s="7">
        <v>0</v>
      </c>
      <c r="C18626" s="7"/>
      <c r="D18626" s="7"/>
      <c r="E18626" s="7"/>
      <c r="H18626">
        <v>18624.5</v>
      </c>
      <c r="I18626">
        <v>0</v>
      </c>
    </row>
    <row r="18627" spans="1:9">
      <c r="A18627" s="7">
        <v>18625.5</v>
      </c>
      <c r="B18627" s="7">
        <v>0</v>
      </c>
      <c r="C18627" s="7"/>
      <c r="D18627" s="7"/>
      <c r="E18627" s="7"/>
      <c r="H18627">
        <v>18625.5</v>
      </c>
      <c r="I18627">
        <v>0</v>
      </c>
    </row>
    <row r="18628" spans="1:9">
      <c r="A18628" s="7">
        <v>18626.5</v>
      </c>
      <c r="B18628" s="7">
        <v>0</v>
      </c>
      <c r="C18628" s="7"/>
      <c r="D18628" s="7"/>
      <c r="E18628" s="7"/>
      <c r="H18628">
        <v>18626.5</v>
      </c>
      <c r="I18628">
        <v>0</v>
      </c>
    </row>
    <row r="18629" spans="1:9">
      <c r="A18629" s="7">
        <v>18627.5</v>
      </c>
      <c r="B18629" s="7">
        <v>0</v>
      </c>
      <c r="C18629" s="7"/>
      <c r="D18629" s="7"/>
      <c r="E18629" s="7"/>
      <c r="H18629">
        <v>18627.5</v>
      </c>
      <c r="I18629">
        <v>0</v>
      </c>
    </row>
    <row r="18630" spans="1:9">
      <c r="A18630" s="7">
        <v>18628.5</v>
      </c>
      <c r="B18630" s="7">
        <v>0</v>
      </c>
      <c r="C18630" s="7"/>
      <c r="D18630" s="7"/>
      <c r="E18630" s="7"/>
      <c r="H18630">
        <v>18628.5</v>
      </c>
      <c r="I18630">
        <v>0</v>
      </c>
    </row>
    <row r="18631" spans="1:9">
      <c r="A18631" s="7">
        <v>18629.5</v>
      </c>
      <c r="B18631" s="7">
        <v>0</v>
      </c>
      <c r="C18631" s="7"/>
      <c r="D18631" s="7"/>
      <c r="E18631" s="7"/>
      <c r="H18631">
        <v>18629.5</v>
      </c>
      <c r="I18631">
        <v>0</v>
      </c>
    </row>
    <row r="18632" spans="1:9">
      <c r="A18632" s="7">
        <v>18630.5</v>
      </c>
      <c r="B18632" s="7">
        <v>0</v>
      </c>
      <c r="C18632" s="7"/>
      <c r="D18632" s="7"/>
      <c r="E18632" s="7"/>
      <c r="H18632">
        <v>18630.5</v>
      </c>
      <c r="I18632">
        <v>0</v>
      </c>
    </row>
    <row r="18633" spans="1:9">
      <c r="A18633" s="7">
        <v>18631.5</v>
      </c>
      <c r="B18633" s="7">
        <v>0</v>
      </c>
      <c r="C18633" s="7"/>
      <c r="D18633" s="7"/>
      <c r="E18633" s="7"/>
      <c r="H18633">
        <v>18631.5</v>
      </c>
      <c r="I18633">
        <v>0</v>
      </c>
    </row>
    <row r="18634" spans="1:9">
      <c r="A18634" s="7">
        <v>18632.5</v>
      </c>
      <c r="B18634" s="7">
        <v>0</v>
      </c>
      <c r="C18634" s="7"/>
      <c r="D18634" s="7"/>
      <c r="E18634" s="7"/>
      <c r="H18634">
        <v>18632.5</v>
      </c>
      <c r="I18634">
        <v>0</v>
      </c>
    </row>
    <row r="18635" spans="1:9">
      <c r="A18635" s="7">
        <v>18633.5</v>
      </c>
      <c r="B18635" s="7">
        <v>0</v>
      </c>
      <c r="C18635" s="7"/>
      <c r="D18635" s="7"/>
      <c r="E18635" s="7"/>
      <c r="H18635">
        <v>18633.5</v>
      </c>
      <c r="I18635">
        <v>0</v>
      </c>
    </row>
    <row r="18636" spans="1:9">
      <c r="A18636" s="7">
        <v>18634.5</v>
      </c>
      <c r="B18636" s="7">
        <v>0</v>
      </c>
      <c r="C18636" s="7"/>
      <c r="D18636" s="7"/>
      <c r="E18636" s="7"/>
      <c r="H18636">
        <v>18634.5</v>
      </c>
      <c r="I18636">
        <v>0</v>
      </c>
    </row>
    <row r="18637" spans="1:9">
      <c r="A18637" s="7">
        <v>18635.5</v>
      </c>
      <c r="B18637" s="7">
        <v>0</v>
      </c>
      <c r="C18637" s="7"/>
      <c r="D18637" s="7"/>
      <c r="E18637" s="7"/>
      <c r="H18637">
        <v>18635.5</v>
      </c>
      <c r="I18637">
        <v>0</v>
      </c>
    </row>
    <row r="18638" spans="1:9">
      <c r="A18638" s="7">
        <v>18636.5</v>
      </c>
      <c r="B18638" s="7">
        <v>0</v>
      </c>
      <c r="C18638" s="7"/>
      <c r="D18638" s="7"/>
      <c r="E18638" s="7"/>
      <c r="H18638">
        <v>18636.5</v>
      </c>
      <c r="I18638">
        <v>0</v>
      </c>
    </row>
    <row r="18639" spans="1:9">
      <c r="A18639" s="7">
        <v>18637.5</v>
      </c>
      <c r="B18639" s="7">
        <v>0</v>
      </c>
      <c r="C18639" s="7"/>
      <c r="D18639" s="7"/>
      <c r="E18639" s="7"/>
      <c r="H18639">
        <v>18637.5</v>
      </c>
      <c r="I18639">
        <v>0</v>
      </c>
    </row>
    <row r="18640" spans="1:9">
      <c r="A18640" s="7">
        <v>18638.5</v>
      </c>
      <c r="B18640" s="7">
        <v>0</v>
      </c>
      <c r="C18640" s="7"/>
      <c r="D18640" s="7"/>
      <c r="E18640" s="7"/>
      <c r="H18640">
        <v>18638.5</v>
      </c>
      <c r="I18640">
        <v>0</v>
      </c>
    </row>
    <row r="18641" spans="1:9">
      <c r="A18641" s="7">
        <v>18639.5</v>
      </c>
      <c r="B18641" s="7">
        <v>0</v>
      </c>
      <c r="C18641" s="7"/>
      <c r="D18641" s="7"/>
      <c r="E18641" s="7"/>
      <c r="H18641">
        <v>18639.5</v>
      </c>
      <c r="I18641">
        <v>0</v>
      </c>
    </row>
    <row r="18642" spans="1:9">
      <c r="A18642" s="7">
        <v>18640.5</v>
      </c>
      <c r="B18642" s="7">
        <v>0</v>
      </c>
      <c r="C18642" s="7"/>
      <c r="D18642" s="7"/>
      <c r="E18642" s="7"/>
      <c r="H18642">
        <v>18640.5</v>
      </c>
      <c r="I18642">
        <v>0</v>
      </c>
    </row>
    <row r="18643" spans="1:9">
      <c r="A18643" s="7">
        <v>18641.5</v>
      </c>
      <c r="B18643" s="7">
        <v>0</v>
      </c>
      <c r="C18643" s="7"/>
      <c r="D18643" s="7"/>
      <c r="E18643" s="7"/>
      <c r="H18643">
        <v>18641.5</v>
      </c>
      <c r="I18643">
        <v>0</v>
      </c>
    </row>
    <row r="18644" spans="1:9">
      <c r="A18644" s="7">
        <v>18642.5</v>
      </c>
      <c r="B18644" s="7">
        <v>0</v>
      </c>
      <c r="C18644" s="7"/>
      <c r="D18644" s="7"/>
      <c r="E18644" s="7"/>
      <c r="H18644">
        <v>18642.5</v>
      </c>
      <c r="I18644">
        <v>0</v>
      </c>
    </row>
    <row r="18645" spans="1:9">
      <c r="A18645" s="7">
        <v>18643.5</v>
      </c>
      <c r="B18645" s="7">
        <v>0</v>
      </c>
      <c r="C18645" s="7"/>
      <c r="D18645" s="7"/>
      <c r="E18645" s="7"/>
      <c r="H18645">
        <v>18643.5</v>
      </c>
      <c r="I18645">
        <v>0</v>
      </c>
    </row>
    <row r="18646" spans="1:9">
      <c r="A18646" s="7">
        <v>18644.5</v>
      </c>
      <c r="B18646" s="7">
        <v>0</v>
      </c>
      <c r="C18646" s="7"/>
      <c r="D18646" s="7"/>
      <c r="E18646" s="7"/>
      <c r="H18646">
        <v>18644.5</v>
      </c>
      <c r="I18646">
        <v>0</v>
      </c>
    </row>
    <row r="18647" spans="1:9">
      <c r="A18647" s="7">
        <v>18645.5</v>
      </c>
      <c r="B18647" s="7">
        <v>0</v>
      </c>
      <c r="C18647" s="7"/>
      <c r="D18647" s="7"/>
      <c r="E18647" s="7"/>
      <c r="H18647">
        <v>18645.5</v>
      </c>
      <c r="I18647">
        <v>0</v>
      </c>
    </row>
    <row r="18648" spans="1:9">
      <c r="A18648" s="7">
        <v>18646.5</v>
      </c>
      <c r="B18648" s="7">
        <v>0</v>
      </c>
      <c r="C18648" s="7"/>
      <c r="D18648" s="7"/>
      <c r="E18648" s="7"/>
      <c r="H18648">
        <v>18646.5</v>
      </c>
      <c r="I18648">
        <v>0</v>
      </c>
    </row>
    <row r="18649" spans="1:9">
      <c r="A18649" s="7">
        <v>18647.5</v>
      </c>
      <c r="B18649" s="7">
        <v>0</v>
      </c>
      <c r="C18649" s="7"/>
      <c r="D18649" s="7"/>
      <c r="E18649" s="7"/>
      <c r="H18649">
        <v>18647.5</v>
      </c>
      <c r="I18649">
        <v>0</v>
      </c>
    </row>
    <row r="18650" spans="1:9">
      <c r="A18650" s="7">
        <v>18648.5</v>
      </c>
      <c r="B18650" s="7">
        <v>0</v>
      </c>
      <c r="C18650" s="7"/>
      <c r="D18650" s="7"/>
      <c r="E18650" s="7"/>
      <c r="H18650">
        <v>18648.5</v>
      </c>
      <c r="I18650">
        <v>0</v>
      </c>
    </row>
    <row r="18651" spans="1:9">
      <c r="A18651" s="7">
        <v>18649.5</v>
      </c>
      <c r="B18651" s="7">
        <v>0</v>
      </c>
      <c r="C18651" s="7"/>
      <c r="D18651" s="7"/>
      <c r="E18651" s="7"/>
      <c r="H18651">
        <v>18649.5</v>
      </c>
      <c r="I18651">
        <v>0</v>
      </c>
    </row>
    <row r="18652" spans="1:9">
      <c r="A18652" s="7">
        <v>18650.5</v>
      </c>
      <c r="B18652" s="7">
        <v>0</v>
      </c>
      <c r="C18652" s="7"/>
      <c r="D18652" s="7"/>
      <c r="E18652" s="7"/>
      <c r="H18652">
        <v>18650.5</v>
      </c>
      <c r="I18652">
        <v>0</v>
      </c>
    </row>
    <row r="18653" spans="1:9">
      <c r="A18653" s="7">
        <v>18651.5</v>
      </c>
      <c r="B18653" s="7">
        <v>0</v>
      </c>
      <c r="C18653" s="7"/>
      <c r="D18653" s="7"/>
      <c r="E18653" s="7"/>
      <c r="H18653">
        <v>18651.5</v>
      </c>
      <c r="I18653">
        <v>0</v>
      </c>
    </row>
    <row r="18654" spans="1:9">
      <c r="A18654" s="7">
        <v>18652.5</v>
      </c>
      <c r="B18654" s="7">
        <v>0</v>
      </c>
      <c r="C18654" s="7"/>
      <c r="D18654" s="7"/>
      <c r="E18654" s="7"/>
      <c r="H18654">
        <v>18652.5</v>
      </c>
      <c r="I18654">
        <v>0</v>
      </c>
    </row>
    <row r="18655" spans="1:9">
      <c r="A18655" s="7">
        <v>18653.5</v>
      </c>
      <c r="B18655" s="7">
        <v>0</v>
      </c>
      <c r="C18655" s="7"/>
      <c r="D18655" s="7"/>
      <c r="E18655" s="7"/>
      <c r="H18655">
        <v>18653.5</v>
      </c>
      <c r="I18655">
        <v>0</v>
      </c>
    </row>
    <row r="18656" spans="1:9">
      <c r="A18656" s="7">
        <v>18654.5</v>
      </c>
      <c r="B18656" s="7">
        <v>0</v>
      </c>
      <c r="C18656" s="7"/>
      <c r="D18656" s="7"/>
      <c r="E18656" s="7"/>
      <c r="H18656">
        <v>18654.5</v>
      </c>
      <c r="I18656">
        <v>0</v>
      </c>
    </row>
    <row r="18657" spans="1:9">
      <c r="A18657" s="7">
        <v>18655.5</v>
      </c>
      <c r="B18657" s="7">
        <v>0</v>
      </c>
      <c r="C18657" s="7"/>
      <c r="D18657" s="7"/>
      <c r="E18657" s="7"/>
      <c r="H18657">
        <v>18655.5</v>
      </c>
      <c r="I18657">
        <v>0</v>
      </c>
    </row>
    <row r="18658" spans="1:9">
      <c r="A18658" s="7">
        <v>18656.5</v>
      </c>
      <c r="B18658" s="7">
        <v>0</v>
      </c>
      <c r="C18658" s="7"/>
      <c r="D18658" s="7"/>
      <c r="E18658" s="7"/>
      <c r="H18658">
        <v>18656.5</v>
      </c>
      <c r="I18658">
        <v>0</v>
      </c>
    </row>
    <row r="18659" spans="1:9">
      <c r="A18659" s="7">
        <v>18657.5</v>
      </c>
      <c r="B18659" s="7">
        <v>0</v>
      </c>
      <c r="C18659" s="7"/>
      <c r="D18659" s="7"/>
      <c r="E18659" s="7"/>
      <c r="H18659">
        <v>18657.5</v>
      </c>
      <c r="I18659">
        <v>0</v>
      </c>
    </row>
    <row r="18660" spans="1:9">
      <c r="A18660" s="7">
        <v>18658.5</v>
      </c>
      <c r="B18660" s="7">
        <v>0</v>
      </c>
      <c r="C18660" s="7"/>
      <c r="D18660" s="7"/>
      <c r="E18660" s="7"/>
      <c r="H18660">
        <v>18658.5</v>
      </c>
      <c r="I18660">
        <v>0</v>
      </c>
    </row>
    <row r="18661" spans="1:9">
      <c r="A18661" s="7">
        <v>18659.5</v>
      </c>
      <c r="B18661" s="7">
        <v>0</v>
      </c>
      <c r="C18661" s="7"/>
      <c r="D18661" s="7"/>
      <c r="E18661" s="7"/>
      <c r="H18661">
        <v>18659.5</v>
      </c>
      <c r="I18661">
        <v>0</v>
      </c>
    </row>
    <row r="18662" spans="1:9">
      <c r="A18662" s="7">
        <v>18660.5</v>
      </c>
      <c r="B18662" s="7">
        <v>0</v>
      </c>
      <c r="C18662" s="7"/>
      <c r="D18662" s="7"/>
      <c r="E18662" s="7"/>
      <c r="H18662">
        <v>18660.5</v>
      </c>
      <c r="I18662">
        <v>0</v>
      </c>
    </row>
    <row r="18663" spans="1:9">
      <c r="A18663" s="7">
        <v>18661.5</v>
      </c>
      <c r="B18663" s="7">
        <v>0</v>
      </c>
      <c r="C18663" s="7"/>
      <c r="D18663" s="7"/>
      <c r="E18663" s="7"/>
      <c r="H18663">
        <v>18661.5</v>
      </c>
      <c r="I18663">
        <v>0</v>
      </c>
    </row>
    <row r="18664" spans="1:9">
      <c r="A18664" s="7">
        <v>18662.5</v>
      </c>
      <c r="B18664" s="7">
        <v>0</v>
      </c>
      <c r="C18664" s="7"/>
      <c r="D18664" s="7"/>
      <c r="E18664" s="7"/>
      <c r="H18664">
        <v>18662.5</v>
      </c>
      <c r="I18664">
        <v>0</v>
      </c>
    </row>
    <row r="18665" spans="1:9">
      <c r="A18665" s="7">
        <v>18663.5</v>
      </c>
      <c r="B18665" s="7">
        <v>0</v>
      </c>
      <c r="C18665" s="7"/>
      <c r="D18665" s="7"/>
      <c r="E18665" s="7"/>
      <c r="H18665">
        <v>18663.5</v>
      </c>
      <c r="I18665">
        <v>0</v>
      </c>
    </row>
    <row r="18666" spans="1:9">
      <c r="A18666" s="7">
        <v>18664.5</v>
      </c>
      <c r="B18666" s="7">
        <v>0</v>
      </c>
      <c r="C18666" s="7"/>
      <c r="D18666" s="7"/>
      <c r="E18666" s="7"/>
      <c r="H18666">
        <v>18664.5</v>
      </c>
      <c r="I18666">
        <v>0</v>
      </c>
    </row>
    <row r="18667" spans="1:9">
      <c r="A18667" s="7">
        <v>18665.5</v>
      </c>
      <c r="B18667" s="7">
        <v>0</v>
      </c>
      <c r="C18667" s="7"/>
      <c r="D18667" s="7"/>
      <c r="E18667" s="7"/>
      <c r="H18667">
        <v>18665.5</v>
      </c>
      <c r="I18667">
        <v>0</v>
      </c>
    </row>
    <row r="18668" spans="1:9">
      <c r="A18668" s="7">
        <v>18666.5</v>
      </c>
      <c r="B18668" s="7">
        <v>0</v>
      </c>
      <c r="C18668" s="7"/>
      <c r="D18668" s="7"/>
      <c r="E18668" s="7"/>
      <c r="H18668">
        <v>18666.5</v>
      </c>
      <c r="I18668">
        <v>0</v>
      </c>
    </row>
    <row r="18669" spans="1:9">
      <c r="A18669" s="7">
        <v>18667.5</v>
      </c>
      <c r="B18669" s="7">
        <v>0</v>
      </c>
      <c r="C18669" s="7"/>
      <c r="D18669" s="7"/>
      <c r="E18669" s="7"/>
      <c r="H18669">
        <v>18667.5</v>
      </c>
      <c r="I18669">
        <v>0</v>
      </c>
    </row>
    <row r="18670" spans="1:9">
      <c r="A18670" s="7">
        <v>18668.5</v>
      </c>
      <c r="B18670" s="7">
        <v>0</v>
      </c>
      <c r="C18670" s="7"/>
      <c r="D18670" s="7"/>
      <c r="E18670" s="7"/>
      <c r="H18670">
        <v>18668.5</v>
      </c>
      <c r="I18670">
        <v>0</v>
      </c>
    </row>
    <row r="18671" spans="1:9">
      <c r="A18671" s="7">
        <v>18669.5</v>
      </c>
      <c r="B18671" s="7">
        <v>0</v>
      </c>
      <c r="C18671" s="7"/>
      <c r="D18671" s="7"/>
      <c r="E18671" s="7"/>
      <c r="H18671">
        <v>18669.5</v>
      </c>
      <c r="I18671">
        <v>0</v>
      </c>
    </row>
    <row r="18672" spans="1:9">
      <c r="A18672" s="7">
        <v>18670.5</v>
      </c>
      <c r="B18672" s="7">
        <v>0</v>
      </c>
      <c r="C18672" s="7"/>
      <c r="D18672" s="7"/>
      <c r="E18672" s="7"/>
      <c r="H18672">
        <v>18670.5</v>
      </c>
      <c r="I18672">
        <v>0</v>
      </c>
    </row>
    <row r="18673" spans="1:9">
      <c r="A18673" s="7">
        <v>18671.5</v>
      </c>
      <c r="B18673" s="7">
        <v>0</v>
      </c>
      <c r="C18673" s="7"/>
      <c r="D18673" s="7"/>
      <c r="E18673" s="7"/>
      <c r="H18673">
        <v>18671.5</v>
      </c>
      <c r="I18673">
        <v>0</v>
      </c>
    </row>
    <row r="18674" spans="1:9">
      <c r="A18674" s="7">
        <v>18672.5</v>
      </c>
      <c r="B18674" s="7">
        <v>0</v>
      </c>
      <c r="C18674" s="7"/>
      <c r="D18674" s="7"/>
      <c r="E18674" s="7"/>
      <c r="H18674">
        <v>18672.5</v>
      </c>
      <c r="I18674">
        <v>0</v>
      </c>
    </row>
    <row r="18675" spans="1:9">
      <c r="A18675" s="7">
        <v>18673.5</v>
      </c>
      <c r="B18675" s="7">
        <v>0</v>
      </c>
      <c r="C18675" s="7"/>
      <c r="D18675" s="7"/>
      <c r="E18675" s="7"/>
      <c r="H18675">
        <v>18673.5</v>
      </c>
      <c r="I18675">
        <v>0</v>
      </c>
    </row>
    <row r="18676" spans="1:9">
      <c r="A18676" s="7">
        <v>18674.5</v>
      </c>
      <c r="B18676" s="7">
        <v>0</v>
      </c>
      <c r="C18676" s="7"/>
      <c r="D18676" s="7"/>
      <c r="E18676" s="7"/>
      <c r="H18676">
        <v>18674.5</v>
      </c>
      <c r="I18676">
        <v>0</v>
      </c>
    </row>
    <row r="18677" spans="1:9">
      <c r="A18677" s="7">
        <v>18675.5</v>
      </c>
      <c r="B18677" s="7">
        <v>0</v>
      </c>
      <c r="C18677" s="7"/>
      <c r="D18677" s="7"/>
      <c r="E18677" s="7"/>
      <c r="H18677">
        <v>18675.5</v>
      </c>
      <c r="I18677">
        <v>0</v>
      </c>
    </row>
    <row r="18678" spans="1:9">
      <c r="A18678" s="7">
        <v>18676.5</v>
      </c>
      <c r="B18678" s="7">
        <v>0</v>
      </c>
      <c r="C18678" s="7"/>
      <c r="D18678" s="7"/>
      <c r="E18678" s="7"/>
      <c r="H18678">
        <v>18676.5</v>
      </c>
      <c r="I18678">
        <v>0</v>
      </c>
    </row>
    <row r="18679" spans="1:9">
      <c r="A18679" s="7">
        <v>18677.5</v>
      </c>
      <c r="B18679" s="7">
        <v>0</v>
      </c>
      <c r="C18679" s="7"/>
      <c r="D18679" s="7"/>
      <c r="E18679" s="7"/>
      <c r="H18679">
        <v>18677.5</v>
      </c>
      <c r="I18679">
        <v>0</v>
      </c>
    </row>
    <row r="18680" spans="1:9">
      <c r="A18680" s="7">
        <v>18678.5</v>
      </c>
      <c r="B18680" s="7">
        <v>0</v>
      </c>
      <c r="C18680" s="7"/>
      <c r="D18680" s="7"/>
      <c r="E18680" s="7"/>
      <c r="H18680">
        <v>18678.5</v>
      </c>
      <c r="I18680">
        <v>0</v>
      </c>
    </row>
    <row r="18681" spans="1:9">
      <c r="A18681" s="7">
        <v>18679.5</v>
      </c>
      <c r="B18681" s="7">
        <v>0</v>
      </c>
      <c r="C18681" s="7"/>
      <c r="D18681" s="7"/>
      <c r="E18681" s="7"/>
      <c r="H18681">
        <v>18679.5</v>
      </c>
      <c r="I18681">
        <v>0</v>
      </c>
    </row>
    <row r="18682" spans="1:9">
      <c r="A18682" s="7">
        <v>18680.5</v>
      </c>
      <c r="B18682" s="7">
        <v>0</v>
      </c>
      <c r="C18682" s="7"/>
      <c r="D18682" s="7"/>
      <c r="E18682" s="7"/>
      <c r="H18682">
        <v>18680.5</v>
      </c>
      <c r="I18682">
        <v>0</v>
      </c>
    </row>
    <row r="18683" spans="1:9">
      <c r="A18683" s="7">
        <v>18681.5</v>
      </c>
      <c r="B18683" s="7">
        <v>0</v>
      </c>
      <c r="C18683" s="7"/>
      <c r="D18683" s="7"/>
      <c r="E18683" s="7"/>
      <c r="H18683">
        <v>18681.5</v>
      </c>
      <c r="I18683">
        <v>0</v>
      </c>
    </row>
    <row r="18684" spans="1:9">
      <c r="A18684" s="7">
        <v>18682.5</v>
      </c>
      <c r="B18684" s="7">
        <v>0</v>
      </c>
      <c r="C18684" s="7"/>
      <c r="D18684" s="7"/>
      <c r="E18684" s="7"/>
      <c r="H18684">
        <v>18682.5</v>
      </c>
      <c r="I18684">
        <v>0</v>
      </c>
    </row>
    <row r="18685" spans="1:9">
      <c r="A18685" s="7">
        <v>18683.5</v>
      </c>
      <c r="B18685" s="7">
        <v>0</v>
      </c>
      <c r="C18685" s="7"/>
      <c r="D18685" s="7"/>
      <c r="E18685" s="7"/>
      <c r="H18685">
        <v>18683.5</v>
      </c>
      <c r="I18685">
        <v>0</v>
      </c>
    </row>
    <row r="18686" spans="1:9">
      <c r="A18686" s="7">
        <v>18684.5</v>
      </c>
      <c r="B18686" s="7">
        <v>0</v>
      </c>
      <c r="C18686" s="7"/>
      <c r="D18686" s="7"/>
      <c r="E18686" s="7"/>
      <c r="H18686">
        <v>18684.5</v>
      </c>
      <c r="I18686">
        <v>0</v>
      </c>
    </row>
    <row r="18687" spans="1:9">
      <c r="A18687" s="7">
        <v>18685.5</v>
      </c>
      <c r="B18687" s="7">
        <v>0</v>
      </c>
      <c r="C18687" s="7"/>
      <c r="D18687" s="7"/>
      <c r="E18687" s="7"/>
      <c r="H18687">
        <v>18685.5</v>
      </c>
      <c r="I18687">
        <v>0</v>
      </c>
    </row>
    <row r="18688" spans="1:9">
      <c r="A18688" s="7">
        <v>18686.5</v>
      </c>
      <c r="B18688" s="7">
        <v>0</v>
      </c>
      <c r="C18688" s="7"/>
      <c r="D18688" s="7"/>
      <c r="E18688" s="7"/>
      <c r="H18688">
        <v>18686.5</v>
      </c>
      <c r="I18688">
        <v>0</v>
      </c>
    </row>
    <row r="18689" spans="1:9">
      <c r="A18689" s="7">
        <v>18687.5</v>
      </c>
      <c r="B18689" s="7">
        <v>0</v>
      </c>
      <c r="C18689" s="7"/>
      <c r="D18689" s="7"/>
      <c r="E18689" s="7"/>
      <c r="H18689">
        <v>18687.5</v>
      </c>
      <c r="I18689">
        <v>0</v>
      </c>
    </row>
    <row r="18690" spans="1:9">
      <c r="A18690" s="7">
        <v>18688.5</v>
      </c>
      <c r="B18690" s="7">
        <v>0</v>
      </c>
      <c r="C18690" s="7"/>
      <c r="D18690" s="7"/>
      <c r="E18690" s="7"/>
      <c r="H18690">
        <v>18688.5</v>
      </c>
      <c r="I18690">
        <v>0</v>
      </c>
    </row>
    <row r="18691" spans="1:9">
      <c r="A18691" s="7">
        <v>18689.5</v>
      </c>
      <c r="B18691" s="7">
        <v>0</v>
      </c>
      <c r="C18691" s="7"/>
      <c r="D18691" s="7"/>
      <c r="E18691" s="7"/>
      <c r="H18691">
        <v>18689.5</v>
      </c>
      <c r="I18691">
        <v>0</v>
      </c>
    </row>
    <row r="18692" spans="1:9">
      <c r="A18692" s="7">
        <v>18690.5</v>
      </c>
      <c r="B18692" s="7">
        <v>0</v>
      </c>
      <c r="C18692" s="7"/>
      <c r="D18692" s="7"/>
      <c r="E18692" s="7"/>
      <c r="H18692">
        <v>18690.5</v>
      </c>
      <c r="I18692">
        <v>0</v>
      </c>
    </row>
    <row r="18693" spans="1:9">
      <c r="A18693" s="7">
        <v>18691.5</v>
      </c>
      <c r="B18693" s="7">
        <v>0</v>
      </c>
      <c r="C18693" s="7"/>
      <c r="D18693" s="7"/>
      <c r="E18693" s="7"/>
      <c r="H18693">
        <v>18691.5</v>
      </c>
      <c r="I18693">
        <v>0</v>
      </c>
    </row>
    <row r="18694" spans="1:9">
      <c r="A18694" s="7">
        <v>18692.5</v>
      </c>
      <c r="B18694" s="7">
        <v>0</v>
      </c>
      <c r="C18694" s="7"/>
      <c r="D18694" s="7"/>
      <c r="E18694" s="7"/>
      <c r="H18694">
        <v>18692.5</v>
      </c>
      <c r="I18694">
        <v>0</v>
      </c>
    </row>
    <row r="18695" spans="1:9">
      <c r="A18695" s="7">
        <v>18693.5</v>
      </c>
      <c r="B18695" s="7">
        <v>0</v>
      </c>
      <c r="C18695" s="7"/>
      <c r="D18695" s="7"/>
      <c r="E18695" s="7"/>
      <c r="H18695">
        <v>18693.5</v>
      </c>
      <c r="I18695">
        <v>0</v>
      </c>
    </row>
    <row r="18696" spans="1:9">
      <c r="A18696" s="7">
        <v>18694.5</v>
      </c>
      <c r="B18696" s="7">
        <v>0</v>
      </c>
      <c r="C18696" s="7"/>
      <c r="D18696" s="7"/>
      <c r="E18696" s="7"/>
      <c r="H18696">
        <v>18694.5</v>
      </c>
      <c r="I18696">
        <v>0</v>
      </c>
    </row>
    <row r="18697" spans="1:9">
      <c r="A18697" s="7">
        <v>18695.5</v>
      </c>
      <c r="B18697" s="7">
        <v>0</v>
      </c>
      <c r="C18697" s="7"/>
      <c r="D18697" s="7"/>
      <c r="E18697" s="7"/>
      <c r="H18697">
        <v>18695.5</v>
      </c>
      <c r="I18697">
        <v>0</v>
      </c>
    </row>
    <row r="18698" spans="1:9">
      <c r="A18698" s="7">
        <v>18696.5</v>
      </c>
      <c r="B18698" s="7">
        <v>0</v>
      </c>
      <c r="C18698" s="7"/>
      <c r="D18698" s="7"/>
      <c r="E18698" s="7"/>
      <c r="H18698">
        <v>18696.5</v>
      </c>
      <c r="I18698">
        <v>0</v>
      </c>
    </row>
    <row r="18699" spans="1:9">
      <c r="A18699" s="7">
        <v>18697.5</v>
      </c>
      <c r="B18699" s="7">
        <v>0</v>
      </c>
      <c r="C18699" s="7"/>
      <c r="D18699" s="7"/>
      <c r="E18699" s="7"/>
      <c r="H18699">
        <v>18697.5</v>
      </c>
      <c r="I18699">
        <v>0</v>
      </c>
    </row>
    <row r="18700" spans="1:9">
      <c r="A18700" s="7">
        <v>18698.5</v>
      </c>
      <c r="B18700" s="7">
        <v>0</v>
      </c>
      <c r="C18700" s="7"/>
      <c r="D18700" s="7"/>
      <c r="E18700" s="7"/>
      <c r="H18700">
        <v>18698.5</v>
      </c>
      <c r="I18700">
        <v>0</v>
      </c>
    </row>
    <row r="18701" spans="1:9">
      <c r="A18701" s="7">
        <v>18699.5</v>
      </c>
      <c r="B18701" s="7">
        <v>0</v>
      </c>
      <c r="C18701" s="7"/>
      <c r="D18701" s="7"/>
      <c r="E18701" s="7"/>
      <c r="H18701">
        <v>18699.5</v>
      </c>
      <c r="I18701">
        <v>0</v>
      </c>
    </row>
    <row r="18702" spans="1:9">
      <c r="A18702" s="7">
        <v>18700.5</v>
      </c>
      <c r="B18702" s="7">
        <v>0</v>
      </c>
      <c r="C18702" s="7"/>
      <c r="D18702" s="7"/>
      <c r="E18702" s="7"/>
      <c r="H18702">
        <v>18700.5</v>
      </c>
      <c r="I18702">
        <v>0</v>
      </c>
    </row>
    <row r="18703" spans="1:9">
      <c r="A18703" s="7">
        <v>18701.5</v>
      </c>
      <c r="B18703" s="7">
        <v>0</v>
      </c>
      <c r="C18703" s="7"/>
      <c r="D18703" s="7"/>
      <c r="E18703" s="7"/>
      <c r="H18703">
        <v>18701.5</v>
      </c>
      <c r="I18703">
        <v>0</v>
      </c>
    </row>
    <row r="18704" spans="1:9">
      <c r="A18704" s="7">
        <v>18702.5</v>
      </c>
      <c r="B18704" s="7">
        <v>0</v>
      </c>
      <c r="C18704" s="7"/>
      <c r="D18704" s="7"/>
      <c r="E18704" s="7"/>
      <c r="H18704">
        <v>18702.5</v>
      </c>
      <c r="I18704">
        <v>0</v>
      </c>
    </row>
    <row r="18705" spans="1:9">
      <c r="A18705" s="7">
        <v>18703.5</v>
      </c>
      <c r="B18705" s="7">
        <v>0</v>
      </c>
      <c r="C18705" s="7"/>
      <c r="D18705" s="7"/>
      <c r="E18705" s="7"/>
      <c r="H18705">
        <v>18703.5</v>
      </c>
      <c r="I18705">
        <v>0</v>
      </c>
    </row>
    <row r="18706" spans="1:9">
      <c r="A18706" s="7">
        <v>18704.5</v>
      </c>
      <c r="B18706" s="7">
        <v>0</v>
      </c>
      <c r="C18706" s="7"/>
      <c r="D18706" s="7"/>
      <c r="E18706" s="7"/>
      <c r="H18706">
        <v>18704.5</v>
      </c>
      <c r="I18706">
        <v>0</v>
      </c>
    </row>
    <row r="18707" spans="1:9">
      <c r="A18707" s="7">
        <v>18705.5</v>
      </c>
      <c r="B18707" s="7">
        <v>0</v>
      </c>
      <c r="C18707" s="7"/>
      <c r="D18707" s="7"/>
      <c r="E18707" s="7"/>
      <c r="H18707">
        <v>18705.5</v>
      </c>
      <c r="I18707">
        <v>0</v>
      </c>
    </row>
    <row r="18708" spans="1:9">
      <c r="A18708" s="7">
        <v>18706.5</v>
      </c>
      <c r="B18708" s="7">
        <v>0</v>
      </c>
      <c r="C18708" s="7"/>
      <c r="D18708" s="7"/>
      <c r="E18708" s="7"/>
      <c r="H18708">
        <v>18706.5</v>
      </c>
      <c r="I18708">
        <v>0</v>
      </c>
    </row>
    <row r="18709" spans="1:9">
      <c r="A18709" s="7">
        <v>18707.5</v>
      </c>
      <c r="B18709" s="7">
        <v>0</v>
      </c>
      <c r="C18709" s="7"/>
      <c r="D18709" s="7"/>
      <c r="E18709" s="7"/>
      <c r="H18709">
        <v>18707.5</v>
      </c>
      <c r="I18709">
        <v>0</v>
      </c>
    </row>
    <row r="18710" spans="1:9">
      <c r="A18710" s="7">
        <v>18708.5</v>
      </c>
      <c r="B18710" s="7">
        <v>0</v>
      </c>
      <c r="C18710" s="7"/>
      <c r="D18710" s="7"/>
      <c r="E18710" s="7"/>
      <c r="H18710">
        <v>18708.5</v>
      </c>
      <c r="I18710">
        <v>0</v>
      </c>
    </row>
    <row r="18711" spans="1:9">
      <c r="A18711" s="7">
        <v>18709.5</v>
      </c>
      <c r="B18711" s="7">
        <v>0</v>
      </c>
      <c r="C18711" s="7"/>
      <c r="D18711" s="7"/>
      <c r="E18711" s="7"/>
      <c r="H18711">
        <v>18709.5</v>
      </c>
      <c r="I18711">
        <v>0</v>
      </c>
    </row>
    <row r="18712" spans="1:9">
      <c r="A18712" s="7">
        <v>18710.5</v>
      </c>
      <c r="B18712" s="7">
        <v>0</v>
      </c>
      <c r="C18712" s="7"/>
      <c r="D18712" s="7"/>
      <c r="E18712" s="7"/>
      <c r="H18712">
        <v>18710.5</v>
      </c>
      <c r="I18712">
        <v>0</v>
      </c>
    </row>
    <row r="18713" spans="1:9">
      <c r="A18713" s="7">
        <v>18711.5</v>
      </c>
      <c r="B18713" s="7">
        <v>0</v>
      </c>
      <c r="C18713" s="7"/>
      <c r="D18713" s="7"/>
      <c r="E18713" s="7"/>
      <c r="H18713">
        <v>18711.5</v>
      </c>
      <c r="I18713">
        <v>0</v>
      </c>
    </row>
    <row r="18714" spans="1:9">
      <c r="A18714" s="7">
        <v>18712.5</v>
      </c>
      <c r="B18714" s="7">
        <v>0</v>
      </c>
      <c r="C18714" s="7"/>
      <c r="D18714" s="7"/>
      <c r="E18714" s="7"/>
      <c r="H18714">
        <v>18712.5</v>
      </c>
      <c r="I18714">
        <v>0</v>
      </c>
    </row>
    <row r="18715" spans="1:9">
      <c r="A18715" s="7">
        <v>18713.5</v>
      </c>
      <c r="B18715" s="7">
        <v>0</v>
      </c>
      <c r="C18715" s="7"/>
      <c r="D18715" s="7"/>
      <c r="E18715" s="7"/>
      <c r="H18715">
        <v>18713.5</v>
      </c>
      <c r="I18715">
        <v>0</v>
      </c>
    </row>
    <row r="18716" spans="1:9">
      <c r="A18716" s="7">
        <v>18714.5</v>
      </c>
      <c r="B18716" s="7">
        <v>0</v>
      </c>
      <c r="C18716" s="7"/>
      <c r="D18716" s="7"/>
      <c r="E18716" s="7"/>
      <c r="H18716">
        <v>18714.5</v>
      </c>
      <c r="I18716">
        <v>0</v>
      </c>
    </row>
    <row r="18717" spans="1:9">
      <c r="A18717" s="7">
        <v>18715.5</v>
      </c>
      <c r="B18717" s="7">
        <v>0</v>
      </c>
      <c r="C18717" s="7"/>
      <c r="D18717" s="7"/>
      <c r="E18717" s="7"/>
      <c r="H18717">
        <v>18715.5</v>
      </c>
      <c r="I18717">
        <v>0</v>
      </c>
    </row>
    <row r="18718" spans="1:9">
      <c r="A18718" s="7">
        <v>18716.5</v>
      </c>
      <c r="B18718" s="7">
        <v>0</v>
      </c>
      <c r="C18718" s="7"/>
      <c r="D18718" s="7"/>
      <c r="E18718" s="7"/>
      <c r="H18718">
        <v>18716.5</v>
      </c>
      <c r="I18718">
        <v>0</v>
      </c>
    </row>
    <row r="18719" spans="1:9">
      <c r="A18719" s="7">
        <v>18717.5</v>
      </c>
      <c r="B18719" s="7">
        <v>0</v>
      </c>
      <c r="C18719" s="7"/>
      <c r="D18719" s="7"/>
      <c r="E18719" s="7"/>
      <c r="H18719">
        <v>18717.5</v>
      </c>
      <c r="I18719">
        <v>0</v>
      </c>
    </row>
    <row r="18720" spans="1:9">
      <c r="A18720" s="7">
        <v>18718.5</v>
      </c>
      <c r="B18720" s="7">
        <v>0</v>
      </c>
      <c r="C18720" s="7"/>
      <c r="D18720" s="7"/>
      <c r="E18720" s="7"/>
      <c r="H18720">
        <v>18718.5</v>
      </c>
      <c r="I18720">
        <v>0</v>
      </c>
    </row>
    <row r="18721" spans="1:9">
      <c r="A18721" s="7">
        <v>18719.5</v>
      </c>
      <c r="B18721" s="7">
        <v>0</v>
      </c>
      <c r="C18721" s="7"/>
      <c r="D18721" s="7"/>
      <c r="E18721" s="7"/>
      <c r="H18721">
        <v>18719.5</v>
      </c>
      <c r="I18721">
        <v>0</v>
      </c>
    </row>
    <row r="18722" spans="1:9">
      <c r="A18722" s="7">
        <v>18720.5</v>
      </c>
      <c r="B18722" s="7">
        <v>0</v>
      </c>
      <c r="C18722" s="7"/>
      <c r="D18722" s="7"/>
      <c r="E18722" s="7"/>
      <c r="H18722">
        <v>18720.5</v>
      </c>
      <c r="I18722">
        <v>0</v>
      </c>
    </row>
    <row r="18723" spans="1:9">
      <c r="A18723" s="7">
        <v>18721.5</v>
      </c>
      <c r="B18723" s="7">
        <v>0</v>
      </c>
      <c r="C18723" s="7"/>
      <c r="D18723" s="7"/>
      <c r="E18723" s="7"/>
      <c r="H18723">
        <v>18721.5</v>
      </c>
      <c r="I18723">
        <v>0</v>
      </c>
    </row>
    <row r="18724" spans="1:9">
      <c r="A18724" s="7">
        <v>18722.5</v>
      </c>
      <c r="B18724" s="7">
        <v>0</v>
      </c>
      <c r="C18724" s="7"/>
      <c r="D18724" s="7"/>
      <c r="E18724" s="7"/>
      <c r="H18724">
        <v>18722.5</v>
      </c>
      <c r="I18724">
        <v>0</v>
      </c>
    </row>
    <row r="18725" spans="1:9">
      <c r="A18725" s="7">
        <v>18723.5</v>
      </c>
      <c r="B18725" s="7">
        <v>0</v>
      </c>
      <c r="C18725" s="7"/>
      <c r="D18725" s="7"/>
      <c r="E18725" s="7"/>
      <c r="H18725">
        <v>18723.5</v>
      </c>
      <c r="I18725">
        <v>0</v>
      </c>
    </row>
    <row r="18726" spans="1:9">
      <c r="A18726" s="7">
        <v>18724.5</v>
      </c>
      <c r="B18726" s="7">
        <v>0</v>
      </c>
      <c r="C18726" s="7"/>
      <c r="D18726" s="7"/>
      <c r="E18726" s="7"/>
      <c r="H18726">
        <v>18724.5</v>
      </c>
      <c r="I18726">
        <v>0</v>
      </c>
    </row>
    <row r="18727" spans="1:9">
      <c r="A18727" s="7">
        <v>18725.5</v>
      </c>
      <c r="B18727" s="7">
        <v>0</v>
      </c>
      <c r="C18727" s="7"/>
      <c r="D18727" s="7"/>
      <c r="E18727" s="7"/>
      <c r="H18727">
        <v>18725.5</v>
      </c>
      <c r="I18727">
        <v>0</v>
      </c>
    </row>
    <row r="18728" spans="1:9">
      <c r="A18728" s="7">
        <v>18726.5</v>
      </c>
      <c r="B18728" s="7">
        <v>0</v>
      </c>
      <c r="C18728" s="7"/>
      <c r="D18728" s="7"/>
      <c r="E18728" s="7"/>
      <c r="H18728">
        <v>18726.5</v>
      </c>
      <c r="I18728">
        <v>0</v>
      </c>
    </row>
    <row r="18729" spans="1:9">
      <c r="A18729" s="7">
        <v>18727.5</v>
      </c>
      <c r="B18729" s="7">
        <v>0</v>
      </c>
      <c r="C18729" s="7"/>
      <c r="D18729" s="7"/>
      <c r="E18729" s="7"/>
      <c r="H18729">
        <v>18727.5</v>
      </c>
      <c r="I18729">
        <v>0</v>
      </c>
    </row>
    <row r="18730" spans="1:9">
      <c r="A18730" s="7">
        <v>18728.5</v>
      </c>
      <c r="B18730" s="7">
        <v>0</v>
      </c>
      <c r="C18730" s="7"/>
      <c r="D18730" s="7"/>
      <c r="E18730" s="7"/>
      <c r="H18730">
        <v>18728.5</v>
      </c>
      <c r="I18730">
        <v>0</v>
      </c>
    </row>
    <row r="18731" spans="1:9">
      <c r="A18731" s="7">
        <v>18729.5</v>
      </c>
      <c r="B18731" s="7">
        <v>1</v>
      </c>
      <c r="C18731" s="7"/>
      <c r="D18731" s="7"/>
      <c r="E18731" s="7"/>
      <c r="H18731">
        <v>18729.5</v>
      </c>
      <c r="I18731">
        <v>0</v>
      </c>
    </row>
    <row r="18732" spans="1:9">
      <c r="A18732" s="7">
        <v>18730.5</v>
      </c>
      <c r="B18732" s="7">
        <v>0</v>
      </c>
      <c r="C18732" s="7"/>
      <c r="D18732" s="7"/>
      <c r="E18732" s="7"/>
      <c r="H18732">
        <v>18730.5</v>
      </c>
      <c r="I18732">
        <v>0</v>
      </c>
    </row>
    <row r="18733" spans="1:9">
      <c r="A18733" s="7">
        <v>18731.5</v>
      </c>
      <c r="B18733" s="7">
        <v>0</v>
      </c>
      <c r="C18733" s="7"/>
      <c r="D18733" s="7"/>
      <c r="E18733" s="7"/>
      <c r="H18733">
        <v>18731.5</v>
      </c>
      <c r="I18733">
        <v>0</v>
      </c>
    </row>
    <row r="18734" spans="1:9">
      <c r="A18734" s="7">
        <v>18732.5</v>
      </c>
      <c r="B18734" s="7">
        <v>0</v>
      </c>
      <c r="C18734" s="7"/>
      <c r="D18734" s="7"/>
      <c r="E18734" s="7"/>
      <c r="H18734">
        <v>18732.5</v>
      </c>
      <c r="I18734">
        <v>0</v>
      </c>
    </row>
    <row r="18735" spans="1:9">
      <c r="A18735" s="7">
        <v>18733.5</v>
      </c>
      <c r="B18735" s="7">
        <v>0</v>
      </c>
      <c r="C18735" s="7"/>
      <c r="D18735" s="7"/>
      <c r="E18735" s="7"/>
      <c r="H18735">
        <v>18733.5</v>
      </c>
      <c r="I18735">
        <v>0</v>
      </c>
    </row>
    <row r="18736" spans="1:9">
      <c r="A18736" s="7">
        <v>18734.5</v>
      </c>
      <c r="B18736" s="7">
        <v>0</v>
      </c>
      <c r="C18736" s="7"/>
      <c r="D18736" s="7"/>
      <c r="E18736" s="7"/>
      <c r="H18736">
        <v>18734.5</v>
      </c>
      <c r="I18736">
        <v>0</v>
      </c>
    </row>
    <row r="18737" spans="1:9">
      <c r="A18737" s="7">
        <v>18735.5</v>
      </c>
      <c r="B18737" s="7">
        <v>0</v>
      </c>
      <c r="C18737" s="7"/>
      <c r="D18737" s="7"/>
      <c r="E18737" s="7"/>
      <c r="H18737">
        <v>18735.5</v>
      </c>
      <c r="I18737">
        <v>0</v>
      </c>
    </row>
    <row r="18738" spans="1:9">
      <c r="A18738" s="7">
        <v>18736.5</v>
      </c>
      <c r="B18738" s="7">
        <v>0</v>
      </c>
      <c r="C18738" s="7"/>
      <c r="D18738" s="7"/>
      <c r="E18738" s="7"/>
      <c r="H18738">
        <v>18736.5</v>
      </c>
      <c r="I18738">
        <v>0</v>
      </c>
    </row>
    <row r="18739" spans="1:9">
      <c r="A18739" s="7">
        <v>18737.5</v>
      </c>
      <c r="B18739" s="7">
        <v>0</v>
      </c>
      <c r="C18739" s="7"/>
      <c r="D18739" s="7"/>
      <c r="E18739" s="7"/>
      <c r="H18739">
        <v>18737.5</v>
      </c>
      <c r="I18739">
        <v>0</v>
      </c>
    </row>
    <row r="18740" spans="1:9">
      <c r="A18740" s="7">
        <v>18738.5</v>
      </c>
      <c r="B18740" s="7">
        <v>0</v>
      </c>
      <c r="C18740" s="7"/>
      <c r="D18740" s="7"/>
      <c r="E18740" s="7"/>
      <c r="H18740">
        <v>18738.5</v>
      </c>
      <c r="I18740">
        <v>0</v>
      </c>
    </row>
    <row r="18741" spans="1:9">
      <c r="A18741" s="7">
        <v>18739.5</v>
      </c>
      <c r="B18741" s="7">
        <v>0</v>
      </c>
      <c r="C18741" s="7"/>
      <c r="D18741" s="7"/>
      <c r="E18741" s="7"/>
      <c r="H18741">
        <v>18739.5</v>
      </c>
      <c r="I18741">
        <v>0</v>
      </c>
    </row>
    <row r="18742" spans="1:9">
      <c r="A18742" s="7">
        <v>18740.5</v>
      </c>
      <c r="B18742" s="7">
        <v>0</v>
      </c>
      <c r="C18742" s="7"/>
      <c r="D18742" s="7"/>
      <c r="E18742" s="7"/>
      <c r="H18742">
        <v>18740.5</v>
      </c>
      <c r="I18742">
        <v>0</v>
      </c>
    </row>
    <row r="18743" spans="1:9">
      <c r="A18743" s="7">
        <v>18741.5</v>
      </c>
      <c r="B18743" s="7">
        <v>0</v>
      </c>
      <c r="C18743" s="7"/>
      <c r="D18743" s="7"/>
      <c r="E18743" s="7"/>
      <c r="H18743">
        <v>18741.5</v>
      </c>
      <c r="I18743">
        <v>0</v>
      </c>
    </row>
    <row r="18744" spans="1:9">
      <c r="A18744" s="7">
        <v>18742.5</v>
      </c>
      <c r="B18744" s="7">
        <v>0</v>
      </c>
      <c r="C18744" s="7"/>
      <c r="D18744" s="7"/>
      <c r="E18744" s="7"/>
      <c r="H18744">
        <v>18742.5</v>
      </c>
      <c r="I18744">
        <v>0</v>
      </c>
    </row>
    <row r="18745" spans="1:9">
      <c r="A18745" s="7">
        <v>18743.5</v>
      </c>
      <c r="B18745" s="7">
        <v>0</v>
      </c>
      <c r="C18745" s="7"/>
      <c r="D18745" s="7"/>
      <c r="E18745" s="7"/>
      <c r="H18745">
        <v>18743.5</v>
      </c>
      <c r="I18745">
        <v>0</v>
      </c>
    </row>
    <row r="18746" spans="1:9">
      <c r="A18746" s="7">
        <v>18744.5</v>
      </c>
      <c r="B18746" s="7">
        <v>0</v>
      </c>
      <c r="C18746" s="7"/>
      <c r="D18746" s="7"/>
      <c r="E18746" s="7"/>
      <c r="H18746">
        <v>18744.5</v>
      </c>
      <c r="I18746">
        <v>0</v>
      </c>
    </row>
    <row r="18747" spans="1:9">
      <c r="A18747" s="7">
        <v>18745.5</v>
      </c>
      <c r="B18747" s="7">
        <v>0</v>
      </c>
      <c r="C18747" s="7"/>
      <c r="D18747" s="7"/>
      <c r="E18747" s="7"/>
      <c r="H18747">
        <v>18745.5</v>
      </c>
      <c r="I18747">
        <v>0</v>
      </c>
    </row>
    <row r="18748" spans="1:9">
      <c r="A18748" s="7">
        <v>18746.5</v>
      </c>
      <c r="B18748" s="7">
        <v>0</v>
      </c>
      <c r="C18748" s="7"/>
      <c r="D18748" s="7"/>
      <c r="E18748" s="7"/>
      <c r="H18748">
        <v>18746.5</v>
      </c>
      <c r="I18748">
        <v>0</v>
      </c>
    </row>
    <row r="18749" spans="1:9">
      <c r="A18749" s="7">
        <v>18747.5</v>
      </c>
      <c r="B18749" s="7">
        <v>0</v>
      </c>
      <c r="C18749" s="7"/>
      <c r="D18749" s="7"/>
      <c r="E18749" s="7"/>
      <c r="H18749">
        <v>18747.5</v>
      </c>
      <c r="I18749">
        <v>0</v>
      </c>
    </row>
    <row r="18750" spans="1:9">
      <c r="A18750" s="7">
        <v>18748.5</v>
      </c>
      <c r="B18750" s="7">
        <v>0</v>
      </c>
      <c r="C18750" s="7"/>
      <c r="D18750" s="7"/>
      <c r="E18750" s="7"/>
      <c r="H18750">
        <v>18748.5</v>
      </c>
      <c r="I18750">
        <v>0</v>
      </c>
    </row>
    <row r="18751" spans="1:9">
      <c r="A18751" s="7">
        <v>18749.5</v>
      </c>
      <c r="B18751" s="7">
        <v>0</v>
      </c>
      <c r="C18751" s="7"/>
      <c r="D18751" s="7"/>
      <c r="E18751" s="7"/>
      <c r="H18751">
        <v>18749.5</v>
      </c>
      <c r="I18751">
        <v>0</v>
      </c>
    </row>
    <row r="18752" spans="1:9">
      <c r="A18752" s="7">
        <v>18750.5</v>
      </c>
      <c r="B18752" s="7">
        <v>0</v>
      </c>
      <c r="C18752" s="7"/>
      <c r="D18752" s="7"/>
      <c r="E18752" s="7"/>
      <c r="H18752">
        <v>18750.5</v>
      </c>
      <c r="I18752">
        <v>0</v>
      </c>
    </row>
    <row r="18753" spans="1:9">
      <c r="A18753" s="7">
        <v>18751.5</v>
      </c>
      <c r="B18753" s="7">
        <v>0</v>
      </c>
      <c r="C18753" s="7"/>
      <c r="D18753" s="7"/>
      <c r="E18753" s="7"/>
      <c r="H18753">
        <v>18751.5</v>
      </c>
      <c r="I18753">
        <v>0</v>
      </c>
    </row>
    <row r="18754" spans="1:9">
      <c r="A18754" s="7">
        <v>18752.5</v>
      </c>
      <c r="B18754" s="7">
        <v>0</v>
      </c>
      <c r="C18754" s="7"/>
      <c r="D18754" s="7"/>
      <c r="E18754" s="7"/>
      <c r="H18754">
        <v>18752.5</v>
      </c>
      <c r="I18754">
        <v>0</v>
      </c>
    </row>
    <row r="18755" spans="1:9">
      <c r="A18755" s="7">
        <v>18753.5</v>
      </c>
      <c r="B18755" s="7">
        <v>0</v>
      </c>
      <c r="C18755" s="7"/>
      <c r="D18755" s="7"/>
      <c r="E18755" s="7"/>
      <c r="H18755">
        <v>18753.5</v>
      </c>
      <c r="I18755">
        <v>0</v>
      </c>
    </row>
    <row r="18756" spans="1:9">
      <c r="A18756" s="7">
        <v>18754.5</v>
      </c>
      <c r="B18756" s="7">
        <v>0</v>
      </c>
      <c r="C18756" s="7"/>
      <c r="D18756" s="7"/>
      <c r="E18756" s="7"/>
      <c r="H18756">
        <v>18754.5</v>
      </c>
      <c r="I18756">
        <v>0</v>
      </c>
    </row>
    <row r="18757" spans="1:9">
      <c r="A18757" s="7">
        <v>18755.5</v>
      </c>
      <c r="B18757" s="7">
        <v>0</v>
      </c>
      <c r="C18757" s="7"/>
      <c r="D18757" s="7"/>
      <c r="E18757" s="7"/>
      <c r="H18757">
        <v>18755.5</v>
      </c>
      <c r="I18757">
        <v>0</v>
      </c>
    </row>
    <row r="18758" spans="1:9">
      <c r="A18758" s="7">
        <v>18756.5</v>
      </c>
      <c r="B18758" s="7">
        <v>0</v>
      </c>
      <c r="C18758" s="7"/>
      <c r="D18758" s="7"/>
      <c r="E18758" s="7"/>
      <c r="H18758">
        <v>18756.5</v>
      </c>
      <c r="I18758">
        <v>0</v>
      </c>
    </row>
    <row r="18759" spans="1:9">
      <c r="A18759" s="7">
        <v>18757.5</v>
      </c>
      <c r="B18759" s="7">
        <v>0</v>
      </c>
      <c r="C18759" s="7"/>
      <c r="D18759" s="7"/>
      <c r="E18759" s="7"/>
      <c r="H18759">
        <v>18757.5</v>
      </c>
      <c r="I18759">
        <v>0</v>
      </c>
    </row>
    <row r="18760" spans="1:9">
      <c r="A18760" s="7">
        <v>18758.5</v>
      </c>
      <c r="B18760" s="7">
        <v>0</v>
      </c>
      <c r="C18760" s="7"/>
      <c r="D18760" s="7"/>
      <c r="E18760" s="7"/>
      <c r="H18760">
        <v>18758.5</v>
      </c>
      <c r="I18760">
        <v>0</v>
      </c>
    </row>
    <row r="18761" spans="1:9">
      <c r="A18761" s="7">
        <v>18759.5</v>
      </c>
      <c r="B18761" s="7">
        <v>0</v>
      </c>
      <c r="C18761" s="7"/>
      <c r="D18761" s="7"/>
      <c r="E18761" s="7"/>
      <c r="H18761">
        <v>18759.5</v>
      </c>
      <c r="I18761">
        <v>0</v>
      </c>
    </row>
    <row r="18762" spans="1:9">
      <c r="A18762" s="7">
        <v>18760.5</v>
      </c>
      <c r="B18762" s="7">
        <v>0</v>
      </c>
      <c r="C18762" s="7"/>
      <c r="D18762" s="7"/>
      <c r="E18762" s="7"/>
      <c r="H18762">
        <v>18760.5</v>
      </c>
      <c r="I18762">
        <v>0</v>
      </c>
    </row>
    <row r="18763" spans="1:9">
      <c r="A18763" s="7">
        <v>18761.5</v>
      </c>
      <c r="B18763" s="7">
        <v>0</v>
      </c>
      <c r="C18763" s="7"/>
      <c r="D18763" s="7"/>
      <c r="E18763" s="7"/>
      <c r="H18763">
        <v>18761.5</v>
      </c>
      <c r="I18763">
        <v>0</v>
      </c>
    </row>
    <row r="18764" spans="1:9">
      <c r="A18764" s="7">
        <v>18762.5</v>
      </c>
      <c r="B18764" s="7">
        <v>0</v>
      </c>
      <c r="C18764" s="7"/>
      <c r="D18764" s="7"/>
      <c r="E18764" s="7"/>
      <c r="H18764">
        <v>18762.5</v>
      </c>
      <c r="I18764">
        <v>0</v>
      </c>
    </row>
    <row r="18765" spans="1:9">
      <c r="A18765" s="7">
        <v>18763.5</v>
      </c>
      <c r="B18765" s="7">
        <v>0</v>
      </c>
      <c r="C18765" s="7"/>
      <c r="D18765" s="7"/>
      <c r="E18765" s="7"/>
      <c r="H18765">
        <v>18763.5</v>
      </c>
      <c r="I18765">
        <v>0</v>
      </c>
    </row>
    <row r="18766" spans="1:9">
      <c r="A18766" s="7">
        <v>18764.5</v>
      </c>
      <c r="B18766" s="7">
        <v>0</v>
      </c>
      <c r="C18766" s="7"/>
      <c r="D18766" s="7"/>
      <c r="E18766" s="7"/>
      <c r="H18766">
        <v>18764.5</v>
      </c>
      <c r="I18766">
        <v>0</v>
      </c>
    </row>
    <row r="18767" spans="1:9">
      <c r="A18767" s="7">
        <v>18765.5</v>
      </c>
      <c r="B18767" s="7">
        <v>0</v>
      </c>
      <c r="C18767" s="7"/>
      <c r="D18767" s="7"/>
      <c r="E18767" s="7"/>
      <c r="H18767">
        <v>18765.5</v>
      </c>
      <c r="I18767">
        <v>0</v>
      </c>
    </row>
    <row r="18768" spans="1:9">
      <c r="A18768" s="7">
        <v>18766.5</v>
      </c>
      <c r="B18768" s="7">
        <v>0</v>
      </c>
      <c r="C18768" s="7"/>
      <c r="D18768" s="7"/>
      <c r="E18768" s="7"/>
      <c r="H18768">
        <v>18766.5</v>
      </c>
      <c r="I18768">
        <v>0</v>
      </c>
    </row>
    <row r="18769" spans="1:9">
      <c r="A18769" s="7">
        <v>18767.5</v>
      </c>
      <c r="B18769" s="7">
        <v>0</v>
      </c>
      <c r="C18769" s="7"/>
      <c r="D18769" s="7"/>
      <c r="E18769" s="7"/>
      <c r="H18769">
        <v>18767.5</v>
      </c>
      <c r="I18769">
        <v>0</v>
      </c>
    </row>
    <row r="18770" spans="1:9">
      <c r="A18770" s="7">
        <v>18768.5</v>
      </c>
      <c r="B18770" s="7">
        <v>0</v>
      </c>
      <c r="C18770" s="7"/>
      <c r="D18770" s="7"/>
      <c r="E18770" s="7"/>
      <c r="H18770">
        <v>18768.5</v>
      </c>
      <c r="I18770">
        <v>0</v>
      </c>
    </row>
    <row r="18771" spans="1:9">
      <c r="A18771" s="7">
        <v>18769.5</v>
      </c>
      <c r="B18771" s="7">
        <v>0</v>
      </c>
      <c r="C18771" s="7"/>
      <c r="D18771" s="7"/>
      <c r="E18771" s="7"/>
      <c r="H18771">
        <v>18769.5</v>
      </c>
      <c r="I18771">
        <v>0</v>
      </c>
    </row>
    <row r="18772" spans="1:9">
      <c r="A18772" s="7">
        <v>18770.5</v>
      </c>
      <c r="B18772" s="7">
        <v>0</v>
      </c>
      <c r="C18772" s="7"/>
      <c r="D18772" s="7"/>
      <c r="E18772" s="7"/>
      <c r="H18772">
        <v>18770.5</v>
      </c>
      <c r="I18772">
        <v>0</v>
      </c>
    </row>
    <row r="18773" spans="1:9">
      <c r="A18773" s="7">
        <v>18771.5</v>
      </c>
      <c r="B18773" s="7">
        <v>0</v>
      </c>
      <c r="C18773" s="7"/>
      <c r="D18773" s="7"/>
      <c r="E18773" s="7"/>
      <c r="H18773">
        <v>18771.5</v>
      </c>
      <c r="I18773">
        <v>0</v>
      </c>
    </row>
    <row r="18774" spans="1:9">
      <c r="A18774" s="7">
        <v>18772.5</v>
      </c>
      <c r="B18774" s="7">
        <v>0</v>
      </c>
      <c r="C18774" s="7"/>
      <c r="D18774" s="7"/>
      <c r="E18774" s="7"/>
      <c r="H18774">
        <v>18772.5</v>
      </c>
      <c r="I18774">
        <v>0</v>
      </c>
    </row>
    <row r="18775" spans="1:9">
      <c r="A18775" s="7">
        <v>18773.5</v>
      </c>
      <c r="B18775" s="7">
        <v>0</v>
      </c>
      <c r="C18775" s="7"/>
      <c r="D18775" s="7"/>
      <c r="E18775" s="7"/>
      <c r="H18775">
        <v>18773.5</v>
      </c>
      <c r="I18775">
        <v>0</v>
      </c>
    </row>
    <row r="18776" spans="1:9">
      <c r="A18776" s="7">
        <v>18774.5</v>
      </c>
      <c r="B18776" s="7">
        <v>0</v>
      </c>
      <c r="C18776" s="7"/>
      <c r="D18776" s="7"/>
      <c r="E18776" s="7"/>
      <c r="H18776">
        <v>18774.5</v>
      </c>
      <c r="I18776">
        <v>0</v>
      </c>
    </row>
    <row r="18777" spans="1:9">
      <c r="A18777" s="7">
        <v>18775.5</v>
      </c>
      <c r="B18777" s="7">
        <v>0</v>
      </c>
      <c r="C18777" s="7"/>
      <c r="D18777" s="7"/>
      <c r="E18777" s="7"/>
      <c r="H18777">
        <v>18775.5</v>
      </c>
      <c r="I18777">
        <v>0</v>
      </c>
    </row>
    <row r="18778" spans="1:9">
      <c r="A18778" s="7">
        <v>18776.5</v>
      </c>
      <c r="B18778" s="7">
        <v>0</v>
      </c>
      <c r="C18778" s="7"/>
      <c r="D18778" s="7"/>
      <c r="E18778" s="7"/>
      <c r="H18778">
        <v>18776.5</v>
      </c>
      <c r="I18778">
        <v>0</v>
      </c>
    </row>
    <row r="18779" spans="1:9">
      <c r="A18779" s="7">
        <v>18777.5</v>
      </c>
      <c r="B18779" s="7">
        <v>0</v>
      </c>
      <c r="C18779" s="7"/>
      <c r="D18779" s="7"/>
      <c r="E18779" s="7"/>
      <c r="H18779">
        <v>18777.5</v>
      </c>
      <c r="I18779">
        <v>0</v>
      </c>
    </row>
    <row r="18780" spans="1:9">
      <c r="A18780" s="7">
        <v>18778.5</v>
      </c>
      <c r="B18780" s="7">
        <v>0</v>
      </c>
      <c r="C18780" s="7"/>
      <c r="D18780" s="7"/>
      <c r="E18780" s="7"/>
      <c r="H18780">
        <v>18778.5</v>
      </c>
      <c r="I18780">
        <v>0</v>
      </c>
    </row>
    <row r="18781" spans="1:9">
      <c r="A18781" s="7">
        <v>18779.5</v>
      </c>
      <c r="B18781" s="7">
        <v>0</v>
      </c>
      <c r="C18781" s="7"/>
      <c r="D18781" s="7"/>
      <c r="E18781" s="7"/>
      <c r="H18781">
        <v>18779.5</v>
      </c>
      <c r="I18781">
        <v>0</v>
      </c>
    </row>
    <row r="18782" spans="1:9">
      <c r="A18782" s="7">
        <v>18780.5</v>
      </c>
      <c r="B18782" s="7">
        <v>0</v>
      </c>
      <c r="C18782" s="7"/>
      <c r="D18782" s="7"/>
      <c r="E18782" s="7"/>
      <c r="H18782">
        <v>18780.5</v>
      </c>
      <c r="I18782">
        <v>0</v>
      </c>
    </row>
    <row r="18783" spans="1:9">
      <c r="A18783" s="7">
        <v>18781.5</v>
      </c>
      <c r="B18783" s="7">
        <v>0</v>
      </c>
      <c r="C18783" s="7"/>
      <c r="D18783" s="7"/>
      <c r="E18783" s="7"/>
      <c r="H18783">
        <v>18781.5</v>
      </c>
      <c r="I18783">
        <v>0</v>
      </c>
    </row>
    <row r="18784" spans="1:9">
      <c r="A18784" s="7">
        <v>18782.5</v>
      </c>
      <c r="B18784" s="7">
        <v>0</v>
      </c>
      <c r="C18784" s="7"/>
      <c r="D18784" s="7"/>
      <c r="E18784" s="7"/>
      <c r="H18784">
        <v>18782.5</v>
      </c>
      <c r="I18784">
        <v>0</v>
      </c>
    </row>
    <row r="18785" spans="1:9">
      <c r="A18785" s="7">
        <v>18783.5</v>
      </c>
      <c r="B18785" s="7">
        <v>0</v>
      </c>
      <c r="C18785" s="7"/>
      <c r="D18785" s="7"/>
      <c r="E18785" s="7"/>
      <c r="H18785">
        <v>18783.5</v>
      </c>
      <c r="I18785">
        <v>0</v>
      </c>
    </row>
    <row r="18786" spans="1:9">
      <c r="A18786" s="7">
        <v>18784.5</v>
      </c>
      <c r="B18786" s="7">
        <v>0</v>
      </c>
      <c r="C18786" s="7"/>
      <c r="D18786" s="7"/>
      <c r="E18786" s="7"/>
      <c r="H18786">
        <v>18784.5</v>
      </c>
      <c r="I18786">
        <v>0</v>
      </c>
    </row>
    <row r="18787" spans="1:9">
      <c r="A18787" s="7">
        <v>18785.5</v>
      </c>
      <c r="B18787" s="7">
        <v>0</v>
      </c>
      <c r="C18787" s="7"/>
      <c r="D18787" s="7"/>
      <c r="E18787" s="7"/>
      <c r="H18787">
        <v>18785.5</v>
      </c>
      <c r="I18787">
        <v>0</v>
      </c>
    </row>
    <row r="18788" spans="1:9">
      <c r="A18788" s="7">
        <v>18786.5</v>
      </c>
      <c r="B18788" s="7">
        <v>0</v>
      </c>
      <c r="C18788" s="7"/>
      <c r="D18788" s="7"/>
      <c r="E18788" s="7"/>
      <c r="H18788">
        <v>18786.5</v>
      </c>
      <c r="I18788">
        <v>0</v>
      </c>
    </row>
    <row r="18789" spans="1:9">
      <c r="A18789" s="7">
        <v>18787.5</v>
      </c>
      <c r="B18789" s="7">
        <v>0</v>
      </c>
      <c r="C18789" s="7"/>
      <c r="D18789" s="7"/>
      <c r="E18789" s="7"/>
      <c r="H18789">
        <v>18787.5</v>
      </c>
      <c r="I18789">
        <v>0</v>
      </c>
    </row>
    <row r="18790" spans="1:9">
      <c r="A18790" s="7">
        <v>18788.5</v>
      </c>
      <c r="B18790" s="7">
        <v>0</v>
      </c>
      <c r="C18790" s="7"/>
      <c r="D18790" s="7"/>
      <c r="E18790" s="7"/>
      <c r="H18790">
        <v>18788.5</v>
      </c>
      <c r="I18790">
        <v>0</v>
      </c>
    </row>
    <row r="18791" spans="1:9">
      <c r="A18791" s="7">
        <v>18789.5</v>
      </c>
      <c r="B18791" s="7">
        <v>0</v>
      </c>
      <c r="C18791" s="7"/>
      <c r="D18791" s="7"/>
      <c r="E18791" s="7"/>
      <c r="H18791">
        <v>18789.5</v>
      </c>
      <c r="I18791">
        <v>0</v>
      </c>
    </row>
    <row r="18792" spans="1:9">
      <c r="A18792" s="7">
        <v>18790.5</v>
      </c>
      <c r="B18792" s="7">
        <v>0</v>
      </c>
      <c r="C18792" s="7"/>
      <c r="D18792" s="7"/>
      <c r="E18792" s="7"/>
      <c r="H18792">
        <v>18790.5</v>
      </c>
      <c r="I18792">
        <v>0</v>
      </c>
    </row>
    <row r="18793" spans="1:9">
      <c r="A18793" s="7">
        <v>18791.5</v>
      </c>
      <c r="B18793" s="7">
        <v>0</v>
      </c>
      <c r="C18793" s="7"/>
      <c r="D18793" s="7"/>
      <c r="E18793" s="7"/>
      <c r="H18793">
        <v>18791.5</v>
      </c>
      <c r="I18793">
        <v>0</v>
      </c>
    </row>
    <row r="18794" spans="1:9">
      <c r="A18794" s="7">
        <v>18792.5</v>
      </c>
      <c r="B18794" s="7">
        <v>0</v>
      </c>
      <c r="C18794" s="7"/>
      <c r="D18794" s="7"/>
      <c r="E18794" s="7"/>
      <c r="H18794">
        <v>18792.5</v>
      </c>
      <c r="I18794">
        <v>0</v>
      </c>
    </row>
    <row r="18795" spans="1:9">
      <c r="A18795" s="7">
        <v>18793.5</v>
      </c>
      <c r="B18795" s="7">
        <v>0</v>
      </c>
      <c r="C18795" s="7"/>
      <c r="D18795" s="7"/>
      <c r="E18795" s="7"/>
      <c r="H18795">
        <v>18793.5</v>
      </c>
      <c r="I18795">
        <v>0</v>
      </c>
    </row>
    <row r="18796" spans="1:9">
      <c r="A18796" s="7">
        <v>18794.5</v>
      </c>
      <c r="B18796" s="7">
        <v>0</v>
      </c>
      <c r="C18796" s="7"/>
      <c r="D18796" s="7"/>
      <c r="E18796" s="7"/>
      <c r="H18796">
        <v>18794.5</v>
      </c>
      <c r="I18796">
        <v>0</v>
      </c>
    </row>
    <row r="18797" spans="1:9">
      <c r="A18797" s="7">
        <v>18795.5</v>
      </c>
      <c r="B18797" s="7">
        <v>0</v>
      </c>
      <c r="C18797" s="7"/>
      <c r="D18797" s="7"/>
      <c r="E18797" s="7"/>
      <c r="H18797">
        <v>18795.5</v>
      </c>
      <c r="I18797">
        <v>0</v>
      </c>
    </row>
    <row r="18798" spans="1:9">
      <c r="A18798" s="7">
        <v>18796.5</v>
      </c>
      <c r="B18798" s="7">
        <v>0</v>
      </c>
      <c r="C18798" s="7"/>
      <c r="D18798" s="7"/>
      <c r="E18798" s="7"/>
      <c r="H18798">
        <v>18796.5</v>
      </c>
      <c r="I18798">
        <v>0</v>
      </c>
    </row>
    <row r="18799" spans="1:9">
      <c r="A18799" s="7">
        <v>18797.5</v>
      </c>
      <c r="B18799" s="7">
        <v>0</v>
      </c>
      <c r="C18799" s="7"/>
      <c r="D18799" s="7"/>
      <c r="E18799" s="7"/>
      <c r="H18799">
        <v>18797.5</v>
      </c>
      <c r="I18799">
        <v>0</v>
      </c>
    </row>
    <row r="18800" spans="1:9">
      <c r="A18800" s="7">
        <v>18798.5</v>
      </c>
      <c r="B18800" s="7">
        <v>0</v>
      </c>
      <c r="C18800" s="7"/>
      <c r="D18800" s="7"/>
      <c r="E18800" s="7"/>
      <c r="H18800">
        <v>18798.5</v>
      </c>
      <c r="I18800">
        <v>0</v>
      </c>
    </row>
    <row r="18801" spans="1:9">
      <c r="A18801" s="7">
        <v>18799.5</v>
      </c>
      <c r="B18801" s="7">
        <v>0</v>
      </c>
      <c r="C18801" s="7"/>
      <c r="D18801" s="7"/>
      <c r="E18801" s="7"/>
      <c r="H18801">
        <v>18799.5</v>
      </c>
      <c r="I18801">
        <v>0</v>
      </c>
    </row>
    <row r="18802" spans="1:9">
      <c r="A18802" s="7">
        <v>18800.5</v>
      </c>
      <c r="B18802" s="7">
        <v>0</v>
      </c>
      <c r="C18802" s="7"/>
      <c r="D18802" s="7"/>
      <c r="E18802" s="7"/>
      <c r="H18802">
        <v>18800.5</v>
      </c>
      <c r="I18802">
        <v>0</v>
      </c>
    </row>
    <row r="18803" spans="1:9">
      <c r="A18803" s="7">
        <v>18801.5</v>
      </c>
      <c r="B18803" s="7">
        <v>0</v>
      </c>
      <c r="C18803" s="7"/>
      <c r="D18803" s="7"/>
      <c r="E18803" s="7"/>
      <c r="H18803">
        <v>18801.5</v>
      </c>
      <c r="I18803">
        <v>0</v>
      </c>
    </row>
    <row r="18804" spans="1:9">
      <c r="A18804" s="7">
        <v>18802.5</v>
      </c>
      <c r="B18804" s="7">
        <v>0</v>
      </c>
      <c r="C18804" s="7"/>
      <c r="D18804" s="7"/>
      <c r="E18804" s="7"/>
      <c r="H18804">
        <v>18802.5</v>
      </c>
      <c r="I18804">
        <v>0</v>
      </c>
    </row>
    <row r="18805" spans="1:9">
      <c r="A18805" s="7">
        <v>18803.5</v>
      </c>
      <c r="B18805" s="7">
        <v>0</v>
      </c>
      <c r="C18805" s="7"/>
      <c r="D18805" s="7"/>
      <c r="E18805" s="7"/>
      <c r="H18805">
        <v>18803.5</v>
      </c>
      <c r="I18805">
        <v>0</v>
      </c>
    </row>
    <row r="18806" spans="1:9">
      <c r="A18806" s="7">
        <v>18804.5</v>
      </c>
      <c r="B18806" s="7">
        <v>0</v>
      </c>
      <c r="C18806" s="7"/>
      <c r="D18806" s="7"/>
      <c r="E18806" s="7"/>
      <c r="H18806">
        <v>18804.5</v>
      </c>
      <c r="I18806">
        <v>0</v>
      </c>
    </row>
    <row r="18807" spans="1:9">
      <c r="A18807" s="7">
        <v>18805.5</v>
      </c>
      <c r="B18807" s="7">
        <v>0</v>
      </c>
      <c r="C18807" s="7"/>
      <c r="D18807" s="7"/>
      <c r="E18807" s="7"/>
      <c r="H18807">
        <v>18805.5</v>
      </c>
      <c r="I18807">
        <v>0</v>
      </c>
    </row>
    <row r="18808" spans="1:9">
      <c r="A18808" s="7">
        <v>18806.5</v>
      </c>
      <c r="B18808" s="7">
        <v>0</v>
      </c>
      <c r="C18808" s="7"/>
      <c r="D18808" s="7"/>
      <c r="E18808" s="7"/>
      <c r="H18808">
        <v>18806.5</v>
      </c>
      <c r="I18808">
        <v>0</v>
      </c>
    </row>
    <row r="18809" spans="1:9">
      <c r="A18809" s="7">
        <v>18807.5</v>
      </c>
      <c r="B18809" s="7">
        <v>0</v>
      </c>
      <c r="C18809" s="7"/>
      <c r="D18809" s="7"/>
      <c r="E18809" s="7"/>
      <c r="H18809">
        <v>18807.5</v>
      </c>
      <c r="I18809">
        <v>0</v>
      </c>
    </row>
    <row r="18810" spans="1:9">
      <c r="A18810" s="7">
        <v>18808.5</v>
      </c>
      <c r="B18810" s="7">
        <v>0</v>
      </c>
      <c r="C18810" s="7"/>
      <c r="D18810" s="7"/>
      <c r="E18810" s="7"/>
      <c r="H18810">
        <v>18808.5</v>
      </c>
      <c r="I18810">
        <v>0</v>
      </c>
    </row>
    <row r="18811" spans="1:9">
      <c r="A18811" s="7">
        <v>18809.5</v>
      </c>
      <c r="B18811" s="7">
        <v>0</v>
      </c>
      <c r="C18811" s="7"/>
      <c r="D18811" s="7"/>
      <c r="E18811" s="7"/>
      <c r="H18811">
        <v>18809.5</v>
      </c>
      <c r="I18811">
        <v>0</v>
      </c>
    </row>
    <row r="18812" spans="1:9">
      <c r="A18812" s="7">
        <v>18810.5</v>
      </c>
      <c r="B18812" s="7">
        <v>0</v>
      </c>
      <c r="C18812" s="7"/>
      <c r="D18812" s="7"/>
      <c r="E18812" s="7"/>
      <c r="H18812">
        <v>18810.5</v>
      </c>
      <c r="I18812">
        <v>0</v>
      </c>
    </row>
    <row r="18813" spans="1:9">
      <c r="A18813" s="7">
        <v>18811.5</v>
      </c>
      <c r="B18813" s="7">
        <v>0</v>
      </c>
      <c r="C18813" s="7"/>
      <c r="D18813" s="7"/>
      <c r="E18813" s="7"/>
      <c r="H18813">
        <v>18811.5</v>
      </c>
      <c r="I18813">
        <v>0</v>
      </c>
    </row>
    <row r="18814" spans="1:9">
      <c r="A18814" s="7">
        <v>18812.5</v>
      </c>
      <c r="B18814" s="7">
        <v>0</v>
      </c>
      <c r="C18814" s="7"/>
      <c r="D18814" s="7"/>
      <c r="E18814" s="7"/>
      <c r="H18814">
        <v>18812.5</v>
      </c>
      <c r="I18814">
        <v>0</v>
      </c>
    </row>
    <row r="18815" spans="1:9">
      <c r="A18815" s="7">
        <v>18813.5</v>
      </c>
      <c r="B18815" s="7">
        <v>0</v>
      </c>
      <c r="C18815" s="7"/>
      <c r="D18815" s="7"/>
      <c r="E18815" s="7"/>
      <c r="H18815">
        <v>18813.5</v>
      </c>
      <c r="I18815">
        <v>0</v>
      </c>
    </row>
    <row r="18816" spans="1:9">
      <c r="A18816" s="7">
        <v>18814.5</v>
      </c>
      <c r="B18816" s="7">
        <v>0</v>
      </c>
      <c r="C18816" s="7"/>
      <c r="D18816" s="7"/>
      <c r="E18816" s="7"/>
      <c r="H18816">
        <v>18814.5</v>
      </c>
      <c r="I18816">
        <v>0</v>
      </c>
    </row>
    <row r="18817" spans="1:9">
      <c r="A18817" s="7">
        <v>18815.5</v>
      </c>
      <c r="B18817" s="7">
        <v>0</v>
      </c>
      <c r="C18817" s="7"/>
      <c r="D18817" s="7"/>
      <c r="E18817" s="7"/>
      <c r="H18817">
        <v>18815.5</v>
      </c>
      <c r="I18817">
        <v>0</v>
      </c>
    </row>
    <row r="18818" spans="1:9">
      <c r="A18818" s="7">
        <v>18816.5</v>
      </c>
      <c r="B18818" s="7">
        <v>0</v>
      </c>
      <c r="C18818" s="7"/>
      <c r="D18818" s="7"/>
      <c r="E18818" s="7"/>
      <c r="H18818">
        <v>18816.5</v>
      </c>
      <c r="I18818">
        <v>0</v>
      </c>
    </row>
    <row r="18819" spans="1:9">
      <c r="A18819" s="7">
        <v>18817.5</v>
      </c>
      <c r="B18819" s="7">
        <v>0</v>
      </c>
      <c r="C18819" s="7"/>
      <c r="D18819" s="7"/>
      <c r="E18819" s="7"/>
      <c r="H18819">
        <v>18817.5</v>
      </c>
      <c r="I18819">
        <v>0</v>
      </c>
    </row>
    <row r="18820" spans="1:9">
      <c r="A18820" s="7">
        <v>18818.5</v>
      </c>
      <c r="B18820" s="7">
        <v>0</v>
      </c>
      <c r="C18820" s="7"/>
      <c r="D18820" s="7"/>
      <c r="E18820" s="7"/>
      <c r="H18820">
        <v>18818.5</v>
      </c>
      <c r="I18820">
        <v>0</v>
      </c>
    </row>
    <row r="18821" spans="1:9">
      <c r="A18821" s="7">
        <v>18819.5</v>
      </c>
      <c r="B18821" s="7">
        <v>0</v>
      </c>
      <c r="C18821" s="7"/>
      <c r="D18821" s="7"/>
      <c r="E18821" s="7"/>
      <c r="H18821">
        <v>18819.5</v>
      </c>
      <c r="I18821">
        <v>0</v>
      </c>
    </row>
    <row r="18822" spans="1:9">
      <c r="A18822" s="7">
        <v>18820.5</v>
      </c>
      <c r="B18822" s="7">
        <v>0</v>
      </c>
      <c r="C18822" s="7"/>
      <c r="D18822" s="7"/>
      <c r="E18822" s="7"/>
      <c r="H18822">
        <v>18820.5</v>
      </c>
      <c r="I18822">
        <v>0</v>
      </c>
    </row>
    <row r="18823" spans="1:9">
      <c r="A18823" s="7">
        <v>18821.5</v>
      </c>
      <c r="B18823" s="7">
        <v>0</v>
      </c>
      <c r="C18823" s="7"/>
      <c r="D18823" s="7"/>
      <c r="E18823" s="7"/>
      <c r="H18823">
        <v>18821.5</v>
      </c>
      <c r="I18823">
        <v>0</v>
      </c>
    </row>
    <row r="18824" spans="1:9">
      <c r="A18824" s="7">
        <v>18822.5</v>
      </c>
      <c r="B18824" s="7">
        <v>0</v>
      </c>
      <c r="C18824" s="7"/>
      <c r="D18824" s="7"/>
      <c r="E18824" s="7"/>
      <c r="H18824">
        <v>18822.5</v>
      </c>
      <c r="I18824">
        <v>0</v>
      </c>
    </row>
    <row r="18825" spans="1:9">
      <c r="A18825" s="7">
        <v>18823.5</v>
      </c>
      <c r="B18825" s="7">
        <v>0</v>
      </c>
      <c r="C18825" s="7"/>
      <c r="D18825" s="7"/>
      <c r="E18825" s="7"/>
      <c r="H18825">
        <v>18823.5</v>
      </c>
      <c r="I18825">
        <v>0</v>
      </c>
    </row>
    <row r="18826" spans="1:9">
      <c r="A18826" s="7">
        <v>18824.5</v>
      </c>
      <c r="B18826" s="7">
        <v>0</v>
      </c>
      <c r="C18826" s="7"/>
      <c r="D18826" s="7"/>
      <c r="E18826" s="7"/>
      <c r="H18826">
        <v>18824.5</v>
      </c>
      <c r="I18826">
        <v>0</v>
      </c>
    </row>
    <row r="18827" spans="1:9">
      <c r="A18827" s="7">
        <v>18825.5</v>
      </c>
      <c r="B18827" s="7">
        <v>0</v>
      </c>
      <c r="C18827" s="7"/>
      <c r="D18827" s="7"/>
      <c r="E18827" s="7"/>
      <c r="H18827">
        <v>18825.5</v>
      </c>
      <c r="I18827">
        <v>0</v>
      </c>
    </row>
    <row r="18828" spans="1:9">
      <c r="A18828" s="7">
        <v>18826.5</v>
      </c>
      <c r="B18828" s="7">
        <v>0</v>
      </c>
      <c r="C18828" s="7"/>
      <c r="D18828" s="7"/>
      <c r="E18828" s="7"/>
      <c r="H18828">
        <v>18826.5</v>
      </c>
      <c r="I18828">
        <v>0</v>
      </c>
    </row>
    <row r="18829" spans="1:9">
      <c r="A18829" s="7">
        <v>18827.5</v>
      </c>
      <c r="B18829" s="7">
        <v>0</v>
      </c>
      <c r="C18829" s="7"/>
      <c r="D18829" s="7"/>
      <c r="E18829" s="7"/>
      <c r="H18829">
        <v>18827.5</v>
      </c>
      <c r="I18829">
        <v>0</v>
      </c>
    </row>
    <row r="18830" spans="1:9">
      <c r="A18830" s="7">
        <v>18828.5</v>
      </c>
      <c r="B18830" s="7">
        <v>0</v>
      </c>
      <c r="C18830" s="7"/>
      <c r="D18830" s="7"/>
      <c r="E18830" s="7"/>
      <c r="H18830">
        <v>18828.5</v>
      </c>
      <c r="I18830">
        <v>0</v>
      </c>
    </row>
    <row r="18831" spans="1:9">
      <c r="A18831" s="7">
        <v>18829.5</v>
      </c>
      <c r="B18831" s="7">
        <v>0</v>
      </c>
      <c r="C18831" s="7"/>
      <c r="D18831" s="7"/>
      <c r="E18831" s="7"/>
      <c r="H18831">
        <v>18829.5</v>
      </c>
      <c r="I18831">
        <v>0</v>
      </c>
    </row>
    <row r="18832" spans="1:9">
      <c r="A18832" s="7">
        <v>18830.5</v>
      </c>
      <c r="B18832" s="7">
        <v>0</v>
      </c>
      <c r="C18832" s="7"/>
      <c r="D18832" s="7"/>
      <c r="E18832" s="7"/>
      <c r="H18832">
        <v>18830.5</v>
      </c>
      <c r="I18832">
        <v>0</v>
      </c>
    </row>
    <row r="18833" spans="1:9">
      <c r="A18833" s="7">
        <v>18831.5</v>
      </c>
      <c r="B18833" s="7">
        <v>0</v>
      </c>
      <c r="C18833" s="7"/>
      <c r="D18833" s="7"/>
      <c r="E18833" s="7"/>
      <c r="H18833">
        <v>18831.5</v>
      </c>
      <c r="I18833">
        <v>0</v>
      </c>
    </row>
    <row r="18834" spans="1:9">
      <c r="A18834" s="7">
        <v>18832.5</v>
      </c>
      <c r="B18834" s="7">
        <v>0</v>
      </c>
      <c r="C18834" s="7"/>
      <c r="D18834" s="7"/>
      <c r="E18834" s="7"/>
      <c r="H18834">
        <v>18832.5</v>
      </c>
      <c r="I18834">
        <v>0</v>
      </c>
    </row>
    <row r="18835" spans="1:9">
      <c r="A18835" s="7">
        <v>18833.5</v>
      </c>
      <c r="B18835" s="7">
        <v>0</v>
      </c>
      <c r="C18835" s="7"/>
      <c r="D18835" s="7"/>
      <c r="E18835" s="7"/>
      <c r="H18835">
        <v>18833.5</v>
      </c>
      <c r="I18835">
        <v>0</v>
      </c>
    </row>
    <row r="18836" spans="1:9">
      <c r="A18836" s="7">
        <v>18834.5</v>
      </c>
      <c r="B18836" s="7">
        <v>0</v>
      </c>
      <c r="C18836" s="7"/>
      <c r="D18836" s="7"/>
      <c r="E18836" s="7"/>
      <c r="H18836">
        <v>18834.5</v>
      </c>
      <c r="I18836">
        <v>0</v>
      </c>
    </row>
    <row r="18837" spans="1:9">
      <c r="A18837" s="7">
        <v>18835.5</v>
      </c>
      <c r="B18837" s="7">
        <v>0</v>
      </c>
      <c r="C18837" s="7"/>
      <c r="D18837" s="7"/>
      <c r="E18837" s="7"/>
      <c r="H18837">
        <v>18835.5</v>
      </c>
      <c r="I18837">
        <v>0</v>
      </c>
    </row>
    <row r="18838" spans="1:9">
      <c r="A18838" s="7">
        <v>18836.5</v>
      </c>
      <c r="B18838" s="7">
        <v>0</v>
      </c>
      <c r="C18838" s="7"/>
      <c r="D18838" s="7"/>
      <c r="E18838" s="7"/>
      <c r="H18838">
        <v>18836.5</v>
      </c>
      <c r="I18838">
        <v>0</v>
      </c>
    </row>
    <row r="18839" spans="1:9">
      <c r="A18839" s="7">
        <v>18837.5</v>
      </c>
      <c r="B18839" s="7">
        <v>0</v>
      </c>
      <c r="C18839" s="7"/>
      <c r="D18839" s="7"/>
      <c r="E18839" s="7"/>
      <c r="H18839">
        <v>18837.5</v>
      </c>
      <c r="I18839">
        <v>0</v>
      </c>
    </row>
    <row r="18840" spans="1:9">
      <c r="A18840" s="7">
        <v>18838.5</v>
      </c>
      <c r="B18840" s="7">
        <v>0</v>
      </c>
      <c r="C18840" s="7"/>
      <c r="D18840" s="7"/>
      <c r="E18840" s="7"/>
      <c r="H18840">
        <v>18838.5</v>
      </c>
      <c r="I18840">
        <v>0</v>
      </c>
    </row>
    <row r="18841" spans="1:9">
      <c r="A18841" s="7">
        <v>18839.5</v>
      </c>
      <c r="B18841" s="7">
        <v>0</v>
      </c>
      <c r="C18841" s="7"/>
      <c r="D18841" s="7"/>
      <c r="E18841" s="7"/>
      <c r="H18841">
        <v>18839.5</v>
      </c>
      <c r="I18841">
        <v>0</v>
      </c>
    </row>
    <row r="18842" spans="1:9">
      <c r="A18842" s="7">
        <v>18840.5</v>
      </c>
      <c r="B18842" s="7">
        <v>0</v>
      </c>
      <c r="C18842" s="7"/>
      <c r="D18842" s="7"/>
      <c r="E18842" s="7"/>
      <c r="H18842">
        <v>18840.5</v>
      </c>
      <c r="I18842">
        <v>0</v>
      </c>
    </row>
    <row r="18843" spans="1:9">
      <c r="A18843" s="7">
        <v>18841.5</v>
      </c>
      <c r="B18843" s="7">
        <v>0</v>
      </c>
      <c r="C18843" s="7"/>
      <c r="D18843" s="7"/>
      <c r="E18843" s="7"/>
      <c r="H18843">
        <v>18841.5</v>
      </c>
      <c r="I18843">
        <v>0</v>
      </c>
    </row>
    <row r="18844" spans="1:9">
      <c r="A18844" s="7">
        <v>18842.5</v>
      </c>
      <c r="B18844" s="7">
        <v>0</v>
      </c>
      <c r="C18844" s="7"/>
      <c r="D18844" s="7"/>
      <c r="E18844" s="7"/>
      <c r="H18844">
        <v>18842.5</v>
      </c>
      <c r="I18844">
        <v>0</v>
      </c>
    </row>
    <row r="18845" spans="1:9">
      <c r="A18845" s="7">
        <v>18843.5</v>
      </c>
      <c r="B18845" s="7">
        <v>0</v>
      </c>
      <c r="C18845" s="7"/>
      <c r="D18845" s="7"/>
      <c r="E18845" s="7"/>
      <c r="H18845">
        <v>18843.5</v>
      </c>
      <c r="I18845">
        <v>0</v>
      </c>
    </row>
    <row r="18846" spans="1:9">
      <c r="A18846" s="7">
        <v>18844.5</v>
      </c>
      <c r="B18846" s="7">
        <v>0</v>
      </c>
      <c r="C18846" s="7"/>
      <c r="D18846" s="7"/>
      <c r="E18846" s="7"/>
      <c r="H18846">
        <v>18844.5</v>
      </c>
      <c r="I18846">
        <v>0</v>
      </c>
    </row>
    <row r="18847" spans="1:9">
      <c r="A18847" s="7">
        <v>18845.5</v>
      </c>
      <c r="B18847" s="7">
        <v>0</v>
      </c>
      <c r="C18847" s="7"/>
      <c r="D18847" s="7"/>
      <c r="E18847" s="7"/>
      <c r="H18847">
        <v>18845.5</v>
      </c>
      <c r="I18847">
        <v>0</v>
      </c>
    </row>
    <row r="18848" spans="1:9">
      <c r="A18848" s="7">
        <v>18846.5</v>
      </c>
      <c r="B18848" s="7">
        <v>0</v>
      </c>
      <c r="C18848" s="7"/>
      <c r="D18848" s="7"/>
      <c r="E18848" s="7"/>
      <c r="H18848">
        <v>18846.5</v>
      </c>
      <c r="I18848">
        <v>0</v>
      </c>
    </row>
    <row r="18849" spans="1:9">
      <c r="A18849" s="7">
        <v>18847.5</v>
      </c>
      <c r="B18849" s="7">
        <v>0</v>
      </c>
      <c r="C18849" s="7"/>
      <c r="D18849" s="7"/>
      <c r="E18849" s="7"/>
      <c r="H18849">
        <v>18847.5</v>
      </c>
      <c r="I18849">
        <v>0</v>
      </c>
    </row>
    <row r="18850" spans="1:9">
      <c r="A18850" s="7">
        <v>18848.5</v>
      </c>
      <c r="B18850" s="7">
        <v>0</v>
      </c>
      <c r="C18850" s="7"/>
      <c r="D18850" s="7"/>
      <c r="E18850" s="7"/>
      <c r="H18850">
        <v>18848.5</v>
      </c>
      <c r="I18850">
        <v>0</v>
      </c>
    </row>
    <row r="18851" spans="1:9">
      <c r="A18851" s="7">
        <v>18849.5</v>
      </c>
      <c r="B18851" s="7">
        <v>0</v>
      </c>
      <c r="C18851" s="7"/>
      <c r="D18851" s="7"/>
      <c r="E18851" s="7"/>
      <c r="H18851">
        <v>18849.5</v>
      </c>
      <c r="I18851">
        <v>0</v>
      </c>
    </row>
    <row r="18852" spans="1:9">
      <c r="A18852" s="7">
        <v>18850.5</v>
      </c>
      <c r="B18852" s="7">
        <v>0</v>
      </c>
      <c r="C18852" s="7"/>
      <c r="D18852" s="7"/>
      <c r="E18852" s="7"/>
      <c r="H18852">
        <v>18850.5</v>
      </c>
      <c r="I18852">
        <v>0</v>
      </c>
    </row>
    <row r="18853" spans="1:9">
      <c r="A18853" s="7">
        <v>18851.5</v>
      </c>
      <c r="B18853" s="7">
        <v>0</v>
      </c>
      <c r="C18853" s="7"/>
      <c r="D18853" s="7"/>
      <c r="E18853" s="7"/>
      <c r="H18853">
        <v>18851.5</v>
      </c>
      <c r="I18853">
        <v>0</v>
      </c>
    </row>
    <row r="18854" spans="1:9">
      <c r="A18854" s="7">
        <v>18852.5</v>
      </c>
      <c r="B18854" s="7">
        <v>0</v>
      </c>
      <c r="C18854" s="7"/>
      <c r="D18854" s="7"/>
      <c r="E18854" s="7"/>
      <c r="H18854">
        <v>18852.5</v>
      </c>
      <c r="I18854">
        <v>0</v>
      </c>
    </row>
    <row r="18855" spans="1:9">
      <c r="A18855" s="7">
        <v>18853.5</v>
      </c>
      <c r="B18855" s="7">
        <v>0</v>
      </c>
      <c r="C18855" s="7"/>
      <c r="D18855" s="7"/>
      <c r="E18855" s="7"/>
      <c r="H18855">
        <v>18853.5</v>
      </c>
      <c r="I18855">
        <v>0</v>
      </c>
    </row>
    <row r="18856" spans="1:9">
      <c r="A18856" s="7">
        <v>18854.5</v>
      </c>
      <c r="B18856" s="7">
        <v>0</v>
      </c>
      <c r="C18856" s="7"/>
      <c r="D18856" s="7"/>
      <c r="E18856" s="7"/>
      <c r="H18856">
        <v>18854.5</v>
      </c>
      <c r="I18856">
        <v>0</v>
      </c>
    </row>
    <row r="18857" spans="1:9">
      <c r="A18857" s="7">
        <v>18855.5</v>
      </c>
      <c r="B18857" s="7">
        <v>0</v>
      </c>
      <c r="C18857" s="7"/>
      <c r="D18857" s="7"/>
      <c r="E18857" s="7"/>
      <c r="H18857">
        <v>18855.5</v>
      </c>
      <c r="I18857">
        <v>0</v>
      </c>
    </row>
    <row r="18858" spans="1:9">
      <c r="A18858" s="7">
        <v>18856.5</v>
      </c>
      <c r="B18858" s="7">
        <v>0</v>
      </c>
      <c r="C18858" s="7"/>
      <c r="D18858" s="7"/>
      <c r="E18858" s="7"/>
      <c r="H18858">
        <v>18856.5</v>
      </c>
      <c r="I18858">
        <v>0</v>
      </c>
    </row>
    <row r="18859" spans="1:9">
      <c r="A18859" s="7">
        <v>18857.5</v>
      </c>
      <c r="B18859" s="7">
        <v>0</v>
      </c>
      <c r="C18859" s="7"/>
      <c r="D18859" s="7"/>
      <c r="E18859" s="7"/>
      <c r="H18859">
        <v>18857.5</v>
      </c>
      <c r="I18859">
        <v>0</v>
      </c>
    </row>
    <row r="18860" spans="1:9">
      <c r="A18860" s="7">
        <v>18858.5</v>
      </c>
      <c r="B18860" s="7">
        <v>0</v>
      </c>
      <c r="C18860" s="7"/>
      <c r="D18860" s="7"/>
      <c r="E18860" s="7"/>
      <c r="H18860">
        <v>18858.5</v>
      </c>
      <c r="I18860">
        <v>0</v>
      </c>
    </row>
    <row r="18861" spans="1:9">
      <c r="A18861" s="7">
        <v>18859.5</v>
      </c>
      <c r="B18861" s="7">
        <v>0</v>
      </c>
      <c r="C18861" s="7"/>
      <c r="D18861" s="7"/>
      <c r="E18861" s="7"/>
      <c r="H18861">
        <v>18859.5</v>
      </c>
      <c r="I18861">
        <v>0</v>
      </c>
    </row>
    <row r="18862" spans="1:9">
      <c r="A18862" s="7">
        <v>18860.5</v>
      </c>
      <c r="B18862" s="7">
        <v>0</v>
      </c>
      <c r="C18862" s="7"/>
      <c r="D18862" s="7"/>
      <c r="E18862" s="7"/>
      <c r="H18862">
        <v>18860.5</v>
      </c>
      <c r="I18862">
        <v>0</v>
      </c>
    </row>
    <row r="18863" spans="1:9">
      <c r="A18863" s="7">
        <v>18861.5</v>
      </c>
      <c r="B18863" s="7">
        <v>0</v>
      </c>
      <c r="C18863" s="7"/>
      <c r="D18863" s="7"/>
      <c r="E18863" s="7"/>
      <c r="H18863">
        <v>18861.5</v>
      </c>
      <c r="I18863">
        <v>0</v>
      </c>
    </row>
    <row r="18864" spans="1:9">
      <c r="A18864" s="7">
        <v>18862.5</v>
      </c>
      <c r="B18864" s="7">
        <v>0</v>
      </c>
      <c r="C18864" s="7"/>
      <c r="D18864" s="7"/>
      <c r="E18864" s="7"/>
      <c r="H18864">
        <v>18862.5</v>
      </c>
      <c r="I18864">
        <v>0</v>
      </c>
    </row>
    <row r="18865" spans="1:9">
      <c r="A18865" s="7">
        <v>18863.5</v>
      </c>
      <c r="B18865" s="7">
        <v>0</v>
      </c>
      <c r="C18865" s="7"/>
      <c r="D18865" s="7"/>
      <c r="E18865" s="7"/>
      <c r="H18865">
        <v>18863.5</v>
      </c>
      <c r="I18865">
        <v>0</v>
      </c>
    </row>
    <row r="18866" spans="1:9">
      <c r="A18866" s="7">
        <v>18864.5</v>
      </c>
      <c r="B18866" s="7">
        <v>0</v>
      </c>
      <c r="C18866" s="7"/>
      <c r="D18866" s="7"/>
      <c r="E18866" s="7"/>
      <c r="H18866">
        <v>18864.5</v>
      </c>
      <c r="I18866">
        <v>0</v>
      </c>
    </row>
    <row r="18867" spans="1:9">
      <c r="A18867" s="7">
        <v>18865.5</v>
      </c>
      <c r="B18867" s="7">
        <v>0</v>
      </c>
      <c r="C18867" s="7"/>
      <c r="D18867" s="7"/>
      <c r="E18867" s="7"/>
      <c r="H18867">
        <v>18865.5</v>
      </c>
      <c r="I18867">
        <v>0</v>
      </c>
    </row>
    <row r="18868" spans="1:9">
      <c r="A18868" s="7">
        <v>18866.5</v>
      </c>
      <c r="B18868" s="7">
        <v>0</v>
      </c>
      <c r="C18868" s="7"/>
      <c r="D18868" s="7"/>
      <c r="E18868" s="7"/>
      <c r="H18868">
        <v>18866.5</v>
      </c>
      <c r="I18868">
        <v>0</v>
      </c>
    </row>
    <row r="18869" spans="1:9">
      <c r="A18869" s="7">
        <v>18867.5</v>
      </c>
      <c r="B18869" s="7">
        <v>0</v>
      </c>
      <c r="C18869" s="7"/>
      <c r="D18869" s="7"/>
      <c r="E18869" s="7"/>
      <c r="H18869">
        <v>18867.5</v>
      </c>
      <c r="I18869">
        <v>0</v>
      </c>
    </row>
    <row r="18870" spans="1:9">
      <c r="A18870" s="7">
        <v>18868.5</v>
      </c>
      <c r="B18870" s="7">
        <v>0</v>
      </c>
      <c r="C18870" s="7"/>
      <c r="D18870" s="7"/>
      <c r="E18870" s="7"/>
      <c r="H18870">
        <v>18868.5</v>
      </c>
      <c r="I18870">
        <v>0</v>
      </c>
    </row>
    <row r="18871" spans="1:9">
      <c r="A18871" s="7">
        <v>18869.5</v>
      </c>
      <c r="B18871" s="7">
        <v>0</v>
      </c>
      <c r="C18871" s="7"/>
      <c r="D18871" s="7"/>
      <c r="E18871" s="7"/>
      <c r="H18871">
        <v>18869.5</v>
      </c>
      <c r="I18871">
        <v>0</v>
      </c>
    </row>
    <row r="18872" spans="1:9">
      <c r="A18872" s="7">
        <v>18870.5</v>
      </c>
      <c r="B18872" s="7">
        <v>0</v>
      </c>
      <c r="C18872" s="7"/>
      <c r="D18872" s="7"/>
      <c r="E18872" s="7"/>
      <c r="H18872">
        <v>18870.5</v>
      </c>
      <c r="I18872">
        <v>0</v>
      </c>
    </row>
    <row r="18873" spans="1:9">
      <c r="A18873" s="7">
        <v>18871.5</v>
      </c>
      <c r="B18873" s="7">
        <v>0</v>
      </c>
      <c r="C18873" s="7"/>
      <c r="D18873" s="7"/>
      <c r="E18873" s="7"/>
      <c r="H18873">
        <v>18871.5</v>
      </c>
      <c r="I18873">
        <v>0</v>
      </c>
    </row>
    <row r="18874" spans="1:9">
      <c r="A18874" s="7">
        <v>18872.5</v>
      </c>
      <c r="B18874" s="7">
        <v>0</v>
      </c>
      <c r="C18874" s="7"/>
      <c r="D18874" s="7"/>
      <c r="E18874" s="7"/>
      <c r="H18874">
        <v>18872.5</v>
      </c>
      <c r="I18874">
        <v>0</v>
      </c>
    </row>
    <row r="18875" spans="1:9">
      <c r="A18875" s="7">
        <v>18873.5</v>
      </c>
      <c r="B18875" s="7">
        <v>0</v>
      </c>
      <c r="C18875" s="7"/>
      <c r="D18875" s="7"/>
      <c r="E18875" s="7"/>
      <c r="H18875">
        <v>18873.5</v>
      </c>
      <c r="I18875">
        <v>0</v>
      </c>
    </row>
    <row r="18876" spans="1:9">
      <c r="A18876" s="7">
        <v>18874.5</v>
      </c>
      <c r="B18876" s="7">
        <v>0</v>
      </c>
      <c r="C18876" s="7"/>
      <c r="D18876" s="7"/>
      <c r="E18876" s="7"/>
      <c r="H18876">
        <v>18874.5</v>
      </c>
      <c r="I18876">
        <v>0</v>
      </c>
    </row>
    <row r="18877" spans="1:9">
      <c r="A18877" s="7">
        <v>18875.5</v>
      </c>
      <c r="B18877" s="7">
        <v>0</v>
      </c>
      <c r="C18877" s="7"/>
      <c r="D18877" s="7"/>
      <c r="E18877" s="7"/>
      <c r="H18877">
        <v>18875.5</v>
      </c>
      <c r="I18877">
        <v>0</v>
      </c>
    </row>
    <row r="18878" spans="1:9">
      <c r="A18878" s="7">
        <v>18876.5</v>
      </c>
      <c r="B18878" s="7">
        <v>0</v>
      </c>
      <c r="C18878" s="7"/>
      <c r="D18878" s="7"/>
      <c r="E18878" s="7"/>
      <c r="H18878">
        <v>18876.5</v>
      </c>
      <c r="I18878">
        <v>0</v>
      </c>
    </row>
    <row r="18879" spans="1:9">
      <c r="A18879" s="7">
        <v>18877.5</v>
      </c>
      <c r="B18879" s="7">
        <v>0</v>
      </c>
      <c r="C18879" s="7"/>
      <c r="D18879" s="7"/>
      <c r="E18879" s="7"/>
      <c r="H18879">
        <v>18877.5</v>
      </c>
      <c r="I18879">
        <v>0</v>
      </c>
    </row>
    <row r="18880" spans="1:9">
      <c r="A18880" s="7">
        <v>18878.5</v>
      </c>
      <c r="B18880" s="7">
        <v>0</v>
      </c>
      <c r="C18880" s="7"/>
      <c r="D18880" s="7"/>
      <c r="E18880" s="7"/>
      <c r="H18880">
        <v>18878.5</v>
      </c>
      <c r="I18880">
        <v>0</v>
      </c>
    </row>
    <row r="18881" spans="1:9">
      <c r="A18881" s="7">
        <v>18879.5</v>
      </c>
      <c r="B18881" s="7">
        <v>0</v>
      </c>
      <c r="C18881" s="7"/>
      <c r="D18881" s="7"/>
      <c r="E18881" s="7"/>
      <c r="H18881">
        <v>18879.5</v>
      </c>
      <c r="I18881">
        <v>0</v>
      </c>
    </row>
    <row r="18882" spans="1:9">
      <c r="A18882" s="7">
        <v>18880.5</v>
      </c>
      <c r="B18882" s="7">
        <v>0</v>
      </c>
      <c r="C18882" s="7"/>
      <c r="D18882" s="7"/>
      <c r="E18882" s="7"/>
      <c r="H18882">
        <v>18880.5</v>
      </c>
      <c r="I18882">
        <v>0</v>
      </c>
    </row>
    <row r="18883" spans="1:9">
      <c r="A18883" s="7">
        <v>18881.5</v>
      </c>
      <c r="B18883" s="7">
        <v>0</v>
      </c>
      <c r="C18883" s="7"/>
      <c r="D18883" s="7"/>
      <c r="E18883" s="7"/>
      <c r="H18883">
        <v>18881.5</v>
      </c>
      <c r="I18883">
        <v>0</v>
      </c>
    </row>
    <row r="18884" spans="1:9">
      <c r="A18884" s="7">
        <v>18882.5</v>
      </c>
      <c r="B18884" s="7">
        <v>0</v>
      </c>
      <c r="C18884" s="7"/>
      <c r="D18884" s="7"/>
      <c r="E18884" s="7"/>
      <c r="H18884">
        <v>18882.5</v>
      </c>
      <c r="I18884">
        <v>0</v>
      </c>
    </row>
    <row r="18885" spans="1:9">
      <c r="A18885" s="7">
        <v>18883.5</v>
      </c>
      <c r="B18885" s="7">
        <v>0</v>
      </c>
      <c r="C18885" s="7"/>
      <c r="D18885" s="7"/>
      <c r="E18885" s="7"/>
      <c r="H18885">
        <v>18883.5</v>
      </c>
      <c r="I18885">
        <v>0</v>
      </c>
    </row>
    <row r="18886" spans="1:9">
      <c r="A18886" s="7">
        <v>18884.5</v>
      </c>
      <c r="B18886" s="7">
        <v>0</v>
      </c>
      <c r="C18886" s="7"/>
      <c r="D18886" s="7"/>
      <c r="E18886" s="7"/>
      <c r="H18886">
        <v>18884.5</v>
      </c>
      <c r="I18886">
        <v>0</v>
      </c>
    </row>
    <row r="18887" spans="1:9">
      <c r="A18887" s="7">
        <v>18885.5</v>
      </c>
      <c r="B18887" s="7">
        <v>0</v>
      </c>
      <c r="C18887" s="7"/>
      <c r="D18887" s="7"/>
      <c r="E18887" s="7"/>
      <c r="H18887">
        <v>18885.5</v>
      </c>
      <c r="I18887">
        <v>0</v>
      </c>
    </row>
    <row r="18888" spans="1:9">
      <c r="A18888" s="7">
        <v>18886.5</v>
      </c>
      <c r="B18888" s="7">
        <v>0</v>
      </c>
      <c r="C18888" s="7"/>
      <c r="D18888" s="7"/>
      <c r="E18888" s="7"/>
      <c r="H18888">
        <v>18886.5</v>
      </c>
      <c r="I18888">
        <v>0</v>
      </c>
    </row>
    <row r="18889" spans="1:9">
      <c r="A18889" s="7">
        <v>18887.5</v>
      </c>
      <c r="B18889" s="7">
        <v>0</v>
      </c>
      <c r="C18889" s="7"/>
      <c r="D18889" s="7"/>
      <c r="E18889" s="7"/>
      <c r="H18889">
        <v>18887.5</v>
      </c>
      <c r="I18889">
        <v>0</v>
      </c>
    </row>
    <row r="18890" spans="1:9">
      <c r="A18890" s="7">
        <v>18888.5</v>
      </c>
      <c r="B18890" s="7">
        <v>0</v>
      </c>
      <c r="C18890" s="7"/>
      <c r="D18890" s="7"/>
      <c r="E18890" s="7"/>
      <c r="H18890">
        <v>18888.5</v>
      </c>
      <c r="I18890">
        <v>0</v>
      </c>
    </row>
    <row r="18891" spans="1:9">
      <c r="A18891" s="7">
        <v>18889.5</v>
      </c>
      <c r="B18891" s="7">
        <v>0</v>
      </c>
      <c r="C18891" s="7"/>
      <c r="D18891" s="7"/>
      <c r="E18891" s="7"/>
      <c r="H18891">
        <v>18889.5</v>
      </c>
      <c r="I18891">
        <v>0</v>
      </c>
    </row>
    <row r="18892" spans="1:9">
      <c r="A18892" s="7">
        <v>18890.5</v>
      </c>
      <c r="B18892" s="7">
        <v>0</v>
      </c>
      <c r="C18892" s="7"/>
      <c r="D18892" s="7"/>
      <c r="E18892" s="7"/>
      <c r="H18892">
        <v>18890.5</v>
      </c>
      <c r="I18892">
        <v>0</v>
      </c>
    </row>
    <row r="18893" spans="1:9">
      <c r="A18893" s="7">
        <v>18891.5</v>
      </c>
      <c r="B18893" s="7">
        <v>0</v>
      </c>
      <c r="C18893" s="7"/>
      <c r="D18893" s="7"/>
      <c r="E18893" s="7"/>
      <c r="H18893">
        <v>18891.5</v>
      </c>
      <c r="I18893">
        <v>0</v>
      </c>
    </row>
    <row r="18894" spans="1:9">
      <c r="A18894" s="7">
        <v>18892.5</v>
      </c>
      <c r="B18894" s="7">
        <v>0</v>
      </c>
      <c r="C18894" s="7"/>
      <c r="D18894" s="7"/>
      <c r="E18894" s="7"/>
      <c r="H18894">
        <v>18892.5</v>
      </c>
      <c r="I18894">
        <v>0</v>
      </c>
    </row>
    <row r="18895" spans="1:9">
      <c r="A18895" s="7">
        <v>18893.5</v>
      </c>
      <c r="B18895" s="7">
        <v>0</v>
      </c>
      <c r="C18895" s="7"/>
      <c r="D18895" s="7"/>
      <c r="E18895" s="7"/>
      <c r="H18895">
        <v>18893.5</v>
      </c>
      <c r="I18895">
        <v>0</v>
      </c>
    </row>
    <row r="18896" spans="1:9">
      <c r="A18896" s="7">
        <v>18894.5</v>
      </c>
      <c r="B18896" s="7">
        <v>0</v>
      </c>
      <c r="C18896" s="7"/>
      <c r="D18896" s="7"/>
      <c r="E18896" s="7"/>
      <c r="H18896">
        <v>18894.5</v>
      </c>
      <c r="I18896">
        <v>0</v>
      </c>
    </row>
    <row r="18897" spans="1:9">
      <c r="A18897" s="7">
        <v>18895.5</v>
      </c>
      <c r="B18897" s="7">
        <v>0</v>
      </c>
      <c r="C18897" s="7"/>
      <c r="D18897" s="7"/>
      <c r="E18897" s="7"/>
      <c r="H18897">
        <v>18895.5</v>
      </c>
      <c r="I18897">
        <v>0</v>
      </c>
    </row>
    <row r="18898" spans="1:9">
      <c r="A18898" s="7">
        <v>18896.5</v>
      </c>
      <c r="B18898" s="7">
        <v>0</v>
      </c>
      <c r="C18898" s="7"/>
      <c r="D18898" s="7"/>
      <c r="E18898" s="7"/>
      <c r="H18898">
        <v>18896.5</v>
      </c>
      <c r="I18898">
        <v>0</v>
      </c>
    </row>
    <row r="18899" spans="1:9">
      <c r="A18899" s="7">
        <v>18897.5</v>
      </c>
      <c r="B18899" s="7">
        <v>0</v>
      </c>
      <c r="C18899" s="7"/>
      <c r="D18899" s="7"/>
      <c r="E18899" s="7"/>
      <c r="H18899">
        <v>18897.5</v>
      </c>
      <c r="I18899">
        <v>0</v>
      </c>
    </row>
    <row r="18900" spans="1:9">
      <c r="A18900" s="7">
        <v>18898.5</v>
      </c>
      <c r="B18900" s="7">
        <v>0</v>
      </c>
      <c r="C18900" s="7"/>
      <c r="D18900" s="7"/>
      <c r="E18900" s="7"/>
      <c r="H18900">
        <v>18898.5</v>
      </c>
      <c r="I18900">
        <v>0</v>
      </c>
    </row>
    <row r="18901" spans="1:9">
      <c r="A18901" s="7">
        <v>18899.5</v>
      </c>
      <c r="B18901" s="7">
        <v>0</v>
      </c>
      <c r="C18901" s="7"/>
      <c r="D18901" s="7"/>
      <c r="E18901" s="7"/>
      <c r="H18901">
        <v>18899.5</v>
      </c>
      <c r="I18901">
        <v>0</v>
      </c>
    </row>
    <row r="18902" spans="1:9">
      <c r="A18902" s="7">
        <v>18900.5</v>
      </c>
      <c r="B18902" s="7">
        <v>0</v>
      </c>
      <c r="C18902" s="7"/>
      <c r="D18902" s="7"/>
      <c r="E18902" s="7"/>
      <c r="H18902">
        <v>18900.5</v>
      </c>
      <c r="I18902">
        <v>0</v>
      </c>
    </row>
    <row r="18903" spans="1:9">
      <c r="A18903" s="7">
        <v>18901.5</v>
      </c>
      <c r="B18903" s="7">
        <v>0</v>
      </c>
      <c r="C18903" s="7"/>
      <c r="D18903" s="7"/>
      <c r="E18903" s="7"/>
      <c r="H18903">
        <v>18901.5</v>
      </c>
      <c r="I18903">
        <v>0</v>
      </c>
    </row>
    <row r="18904" spans="1:9">
      <c r="A18904" s="7">
        <v>18902.5</v>
      </c>
      <c r="B18904" s="7">
        <v>0</v>
      </c>
      <c r="C18904" s="7"/>
      <c r="D18904" s="7"/>
      <c r="E18904" s="7"/>
      <c r="H18904">
        <v>18902.5</v>
      </c>
      <c r="I18904">
        <v>0</v>
      </c>
    </row>
    <row r="18905" spans="1:9">
      <c r="A18905" s="7">
        <v>18903.5</v>
      </c>
      <c r="B18905" s="7">
        <v>0</v>
      </c>
      <c r="C18905" s="7"/>
      <c r="D18905" s="7"/>
      <c r="E18905" s="7"/>
      <c r="H18905">
        <v>18903.5</v>
      </c>
      <c r="I18905">
        <v>0</v>
      </c>
    </row>
    <row r="18906" spans="1:9">
      <c r="A18906" s="7">
        <v>18904.5</v>
      </c>
      <c r="B18906" s="7">
        <v>0</v>
      </c>
      <c r="C18906" s="7"/>
      <c r="D18906" s="7"/>
      <c r="E18906" s="7"/>
      <c r="H18906">
        <v>18904.5</v>
      </c>
      <c r="I18906">
        <v>0</v>
      </c>
    </row>
    <row r="18907" spans="1:9">
      <c r="A18907" s="7">
        <v>18905.5</v>
      </c>
      <c r="B18907" s="7">
        <v>0</v>
      </c>
      <c r="C18907" s="7"/>
      <c r="D18907" s="7"/>
      <c r="E18907" s="7"/>
      <c r="H18907">
        <v>18905.5</v>
      </c>
      <c r="I18907">
        <v>0</v>
      </c>
    </row>
    <row r="18908" spans="1:9">
      <c r="A18908" s="7">
        <v>18906.5</v>
      </c>
      <c r="B18908" s="7">
        <v>0</v>
      </c>
      <c r="C18908" s="7"/>
      <c r="D18908" s="7"/>
      <c r="E18908" s="7"/>
      <c r="H18908">
        <v>18906.5</v>
      </c>
      <c r="I18908">
        <v>0</v>
      </c>
    </row>
    <row r="18909" spans="1:9">
      <c r="A18909" s="7">
        <v>18907.5</v>
      </c>
      <c r="B18909" s="7">
        <v>0</v>
      </c>
      <c r="C18909" s="7"/>
      <c r="D18909" s="7"/>
      <c r="E18909" s="7"/>
      <c r="H18909">
        <v>18907.5</v>
      </c>
      <c r="I18909">
        <v>0</v>
      </c>
    </row>
    <row r="18910" spans="1:9">
      <c r="A18910" s="7">
        <v>18908.5</v>
      </c>
      <c r="B18910" s="7">
        <v>0</v>
      </c>
      <c r="C18910" s="7"/>
      <c r="D18910" s="7"/>
      <c r="E18910" s="7"/>
      <c r="H18910">
        <v>18908.5</v>
      </c>
      <c r="I18910">
        <v>0</v>
      </c>
    </row>
    <row r="18911" spans="1:9">
      <c r="A18911" s="7">
        <v>18909.5</v>
      </c>
      <c r="B18911" s="7">
        <v>0</v>
      </c>
      <c r="C18911" s="7"/>
      <c r="D18911" s="7"/>
      <c r="E18911" s="7"/>
      <c r="H18911">
        <v>18909.5</v>
      </c>
      <c r="I18911">
        <v>0</v>
      </c>
    </row>
    <row r="18912" spans="1:9">
      <c r="A18912" s="7">
        <v>18910.5</v>
      </c>
      <c r="B18912" s="7">
        <v>0</v>
      </c>
      <c r="C18912" s="7"/>
      <c r="D18912" s="7"/>
      <c r="E18912" s="7"/>
      <c r="H18912">
        <v>18910.5</v>
      </c>
      <c r="I18912">
        <v>0</v>
      </c>
    </row>
    <row r="18913" spans="1:9">
      <c r="A18913" s="7">
        <v>18911.5</v>
      </c>
      <c r="B18913" s="7">
        <v>0</v>
      </c>
      <c r="C18913" s="7"/>
      <c r="D18913" s="7"/>
      <c r="E18913" s="7"/>
      <c r="H18913">
        <v>18911.5</v>
      </c>
      <c r="I18913">
        <v>0</v>
      </c>
    </row>
    <row r="18914" spans="1:9">
      <c r="A18914" s="7">
        <v>18912.5</v>
      </c>
      <c r="B18914" s="7">
        <v>0</v>
      </c>
      <c r="C18914" s="7"/>
      <c r="D18914" s="7"/>
      <c r="E18914" s="7"/>
      <c r="H18914">
        <v>18912.5</v>
      </c>
      <c r="I18914">
        <v>0</v>
      </c>
    </row>
    <row r="18915" spans="1:9">
      <c r="A18915" s="7">
        <v>18913.5</v>
      </c>
      <c r="B18915" s="7">
        <v>0</v>
      </c>
      <c r="C18915" s="7"/>
      <c r="D18915" s="7"/>
      <c r="E18915" s="7"/>
      <c r="H18915">
        <v>18913.5</v>
      </c>
      <c r="I18915">
        <v>0</v>
      </c>
    </row>
    <row r="18916" spans="1:9">
      <c r="A18916" s="7">
        <v>18914.5</v>
      </c>
      <c r="B18916" s="7">
        <v>0</v>
      </c>
      <c r="C18916" s="7"/>
      <c r="D18916" s="7"/>
      <c r="E18916" s="7"/>
      <c r="H18916">
        <v>18914.5</v>
      </c>
      <c r="I18916">
        <v>0</v>
      </c>
    </row>
    <row r="18917" spans="1:9">
      <c r="A18917" s="7">
        <v>18915.5</v>
      </c>
      <c r="B18917" s="7">
        <v>0</v>
      </c>
      <c r="C18917" s="7"/>
      <c r="D18917" s="7"/>
      <c r="E18917" s="7"/>
      <c r="H18917">
        <v>18915.5</v>
      </c>
      <c r="I18917">
        <v>0</v>
      </c>
    </row>
    <row r="18918" spans="1:9">
      <c r="A18918" s="7">
        <v>18916.5</v>
      </c>
      <c r="B18918" s="7">
        <v>0</v>
      </c>
      <c r="C18918" s="7"/>
      <c r="D18918" s="7"/>
      <c r="E18918" s="7"/>
      <c r="H18918">
        <v>18916.5</v>
      </c>
      <c r="I18918">
        <v>0</v>
      </c>
    </row>
    <row r="18919" spans="1:9">
      <c r="A18919" s="7">
        <v>18917.5</v>
      </c>
      <c r="B18919" s="7">
        <v>0</v>
      </c>
      <c r="C18919" s="7"/>
      <c r="D18919" s="7"/>
      <c r="E18919" s="7"/>
      <c r="H18919">
        <v>18917.5</v>
      </c>
      <c r="I18919">
        <v>0</v>
      </c>
    </row>
    <row r="18920" spans="1:9">
      <c r="A18920" s="7">
        <v>18918.5</v>
      </c>
      <c r="B18920" s="7">
        <v>0</v>
      </c>
      <c r="C18920" s="7"/>
      <c r="D18920" s="7"/>
      <c r="E18920" s="7"/>
      <c r="H18920">
        <v>18918.5</v>
      </c>
      <c r="I18920">
        <v>0</v>
      </c>
    </row>
    <row r="18921" spans="1:9">
      <c r="A18921" s="7">
        <v>18919.5</v>
      </c>
      <c r="B18921" s="7">
        <v>0</v>
      </c>
      <c r="C18921" s="7"/>
      <c r="D18921" s="7"/>
      <c r="E18921" s="7"/>
      <c r="H18921">
        <v>18919.5</v>
      </c>
      <c r="I18921">
        <v>0</v>
      </c>
    </row>
    <row r="18922" spans="1:9">
      <c r="A18922" s="7">
        <v>18920.5</v>
      </c>
      <c r="B18922" s="7">
        <v>0</v>
      </c>
      <c r="C18922" s="7"/>
      <c r="D18922" s="7"/>
      <c r="E18922" s="7"/>
      <c r="H18922">
        <v>18920.5</v>
      </c>
      <c r="I18922">
        <v>0</v>
      </c>
    </row>
    <row r="18923" spans="1:9">
      <c r="A18923" s="7">
        <v>18921.5</v>
      </c>
      <c r="B18923" s="7">
        <v>0</v>
      </c>
      <c r="C18923" s="7"/>
      <c r="D18923" s="7"/>
      <c r="E18923" s="7"/>
      <c r="H18923">
        <v>18921.5</v>
      </c>
      <c r="I18923">
        <v>0</v>
      </c>
    </row>
    <row r="18924" spans="1:9">
      <c r="A18924" s="7">
        <v>18922.5</v>
      </c>
      <c r="B18924" s="7">
        <v>0</v>
      </c>
      <c r="C18924" s="7"/>
      <c r="D18924" s="7"/>
      <c r="E18924" s="7"/>
      <c r="H18924">
        <v>18922.5</v>
      </c>
      <c r="I18924">
        <v>0</v>
      </c>
    </row>
    <row r="18925" spans="1:9">
      <c r="A18925" s="7">
        <v>18923.5</v>
      </c>
      <c r="B18925" s="7">
        <v>0</v>
      </c>
      <c r="C18925" s="7"/>
      <c r="D18925" s="7"/>
      <c r="E18925" s="7"/>
      <c r="H18925">
        <v>18923.5</v>
      </c>
      <c r="I18925">
        <v>0</v>
      </c>
    </row>
    <row r="18926" spans="1:9">
      <c r="A18926" s="7">
        <v>18924.5</v>
      </c>
      <c r="B18926" s="7">
        <v>0</v>
      </c>
      <c r="C18926" s="7"/>
      <c r="D18926" s="7"/>
      <c r="E18926" s="7"/>
      <c r="H18926">
        <v>18924.5</v>
      </c>
      <c r="I18926">
        <v>0</v>
      </c>
    </row>
    <row r="18927" spans="1:9">
      <c r="A18927" s="7">
        <v>18925.5</v>
      </c>
      <c r="B18927" s="7">
        <v>0</v>
      </c>
      <c r="C18927" s="7"/>
      <c r="D18927" s="7"/>
      <c r="E18927" s="7"/>
      <c r="H18927">
        <v>18925.5</v>
      </c>
      <c r="I18927">
        <v>0</v>
      </c>
    </row>
    <row r="18928" spans="1:9">
      <c r="A18928" s="7">
        <v>18926.5</v>
      </c>
      <c r="B18928" s="7">
        <v>0</v>
      </c>
      <c r="C18928" s="7"/>
      <c r="D18928" s="7"/>
      <c r="E18928" s="7"/>
      <c r="H18928">
        <v>18926.5</v>
      </c>
      <c r="I18928">
        <v>0</v>
      </c>
    </row>
    <row r="18929" spans="1:9">
      <c r="A18929" s="7">
        <v>18927.5</v>
      </c>
      <c r="B18929" s="7">
        <v>0</v>
      </c>
      <c r="C18929" s="7"/>
      <c r="D18929" s="7"/>
      <c r="E18929" s="7"/>
      <c r="H18929">
        <v>18927.5</v>
      </c>
      <c r="I18929">
        <v>0</v>
      </c>
    </row>
    <row r="18930" spans="1:9">
      <c r="A18930" s="7">
        <v>18928.5</v>
      </c>
      <c r="B18930" s="7">
        <v>0</v>
      </c>
      <c r="C18930" s="7"/>
      <c r="D18930" s="7"/>
      <c r="E18930" s="7"/>
      <c r="H18930">
        <v>18928.5</v>
      </c>
      <c r="I18930">
        <v>0</v>
      </c>
    </row>
    <row r="18931" spans="1:9">
      <c r="A18931" s="7">
        <v>18929.5</v>
      </c>
      <c r="B18931" s="7">
        <v>0</v>
      </c>
      <c r="C18931" s="7"/>
      <c r="D18931" s="7"/>
      <c r="E18931" s="7"/>
      <c r="H18931">
        <v>18929.5</v>
      </c>
      <c r="I18931">
        <v>0</v>
      </c>
    </row>
    <row r="18932" spans="1:9">
      <c r="A18932" s="7">
        <v>18930.5</v>
      </c>
      <c r="B18932" s="7">
        <v>0</v>
      </c>
      <c r="C18932" s="7"/>
      <c r="D18932" s="7"/>
      <c r="E18932" s="7"/>
      <c r="H18932">
        <v>18930.5</v>
      </c>
      <c r="I18932">
        <v>0</v>
      </c>
    </row>
    <row r="18933" spans="1:9">
      <c r="A18933" s="7">
        <v>18931.5</v>
      </c>
      <c r="B18933" s="7">
        <v>0</v>
      </c>
      <c r="C18933" s="7"/>
      <c r="D18933" s="7"/>
      <c r="E18933" s="7"/>
      <c r="H18933">
        <v>18931.5</v>
      </c>
      <c r="I18933">
        <v>0</v>
      </c>
    </row>
    <row r="18934" spans="1:9">
      <c r="A18934" s="7">
        <v>18932.5</v>
      </c>
      <c r="B18934" s="7">
        <v>0</v>
      </c>
      <c r="C18934" s="7"/>
      <c r="D18934" s="7"/>
      <c r="E18934" s="7"/>
      <c r="H18934">
        <v>18932.5</v>
      </c>
      <c r="I18934">
        <v>0</v>
      </c>
    </row>
    <row r="18935" spans="1:9">
      <c r="A18935" s="7">
        <v>18933.5</v>
      </c>
      <c r="B18935" s="7">
        <v>0</v>
      </c>
      <c r="C18935" s="7"/>
      <c r="D18935" s="7"/>
      <c r="E18935" s="7"/>
      <c r="H18935">
        <v>18933.5</v>
      </c>
      <c r="I18935">
        <v>0</v>
      </c>
    </row>
    <row r="18936" spans="1:9">
      <c r="A18936" s="7">
        <v>18934.5</v>
      </c>
      <c r="B18936" s="7">
        <v>0</v>
      </c>
      <c r="C18936" s="7"/>
      <c r="D18936" s="7"/>
      <c r="E18936" s="7"/>
      <c r="H18936">
        <v>18934.5</v>
      </c>
      <c r="I18936">
        <v>0</v>
      </c>
    </row>
    <row r="18937" spans="1:9">
      <c r="A18937" s="7">
        <v>18935.5</v>
      </c>
      <c r="B18937" s="7">
        <v>0</v>
      </c>
      <c r="C18937" s="7"/>
      <c r="D18937" s="7"/>
      <c r="E18937" s="7"/>
      <c r="H18937">
        <v>18935.5</v>
      </c>
      <c r="I18937">
        <v>0</v>
      </c>
    </row>
    <row r="18938" spans="1:9">
      <c r="A18938" s="7">
        <v>18936.5</v>
      </c>
      <c r="B18938" s="7">
        <v>0</v>
      </c>
      <c r="C18938" s="7"/>
      <c r="D18938" s="7"/>
      <c r="E18938" s="7"/>
      <c r="H18938">
        <v>18936.5</v>
      </c>
      <c r="I18938">
        <v>0</v>
      </c>
    </row>
    <row r="18939" spans="1:9">
      <c r="A18939" s="7">
        <v>18937.5</v>
      </c>
      <c r="B18939" s="7">
        <v>0</v>
      </c>
      <c r="C18939" s="7"/>
      <c r="D18939" s="7"/>
      <c r="E18939" s="7"/>
      <c r="H18939">
        <v>18937.5</v>
      </c>
      <c r="I18939">
        <v>0</v>
      </c>
    </row>
    <row r="18940" spans="1:9">
      <c r="A18940" s="7">
        <v>18938.5</v>
      </c>
      <c r="B18940" s="7">
        <v>0</v>
      </c>
      <c r="C18940" s="7"/>
      <c r="D18940" s="7"/>
      <c r="E18940" s="7"/>
      <c r="H18940">
        <v>18938.5</v>
      </c>
      <c r="I18940">
        <v>0</v>
      </c>
    </row>
    <row r="18941" spans="1:9">
      <c r="A18941" s="7">
        <v>18939.5</v>
      </c>
      <c r="B18941" s="7">
        <v>0</v>
      </c>
      <c r="C18941" s="7"/>
      <c r="D18941" s="7"/>
      <c r="E18941" s="7"/>
      <c r="H18941">
        <v>18939.5</v>
      </c>
      <c r="I18941">
        <v>0</v>
      </c>
    </row>
    <row r="18942" spans="1:9">
      <c r="A18942" s="7">
        <v>18940.5</v>
      </c>
      <c r="B18942" s="7">
        <v>0</v>
      </c>
      <c r="C18942" s="7"/>
      <c r="D18942" s="7"/>
      <c r="E18942" s="7"/>
      <c r="H18942">
        <v>18940.5</v>
      </c>
      <c r="I18942">
        <v>0</v>
      </c>
    </row>
    <row r="18943" spans="1:9">
      <c r="A18943" s="7">
        <v>18941.5</v>
      </c>
      <c r="B18943" s="7">
        <v>0</v>
      </c>
      <c r="C18943" s="7"/>
      <c r="D18943" s="7"/>
      <c r="E18943" s="7"/>
      <c r="H18943">
        <v>18941.5</v>
      </c>
      <c r="I18943">
        <v>0</v>
      </c>
    </row>
    <row r="18944" spans="1:9">
      <c r="A18944" s="7">
        <v>18942.5</v>
      </c>
      <c r="B18944" s="7">
        <v>0</v>
      </c>
      <c r="C18944" s="7"/>
      <c r="D18944" s="7"/>
      <c r="E18944" s="7"/>
      <c r="H18944">
        <v>18942.5</v>
      </c>
      <c r="I18944">
        <v>0</v>
      </c>
    </row>
    <row r="18945" spans="1:9">
      <c r="A18945" s="7">
        <v>18943.5</v>
      </c>
      <c r="B18945" s="7">
        <v>0</v>
      </c>
      <c r="C18945" s="7"/>
      <c r="D18945" s="7"/>
      <c r="E18945" s="7"/>
      <c r="H18945">
        <v>18943.5</v>
      </c>
      <c r="I18945">
        <v>0</v>
      </c>
    </row>
    <row r="18946" spans="1:9">
      <c r="A18946" s="7">
        <v>18944.5</v>
      </c>
      <c r="B18946" s="7">
        <v>0</v>
      </c>
      <c r="C18946" s="7"/>
      <c r="D18946" s="7"/>
      <c r="E18946" s="7"/>
      <c r="H18946">
        <v>18944.5</v>
      </c>
      <c r="I18946">
        <v>0</v>
      </c>
    </row>
    <row r="18947" spans="1:9">
      <c r="A18947" s="7">
        <v>18945.5</v>
      </c>
      <c r="B18947" s="7">
        <v>0</v>
      </c>
      <c r="C18947" s="7"/>
      <c r="D18947" s="7"/>
      <c r="E18947" s="7"/>
      <c r="H18947">
        <v>18945.5</v>
      </c>
      <c r="I18947">
        <v>0</v>
      </c>
    </row>
    <row r="18948" spans="1:9">
      <c r="A18948" s="7">
        <v>18946.5</v>
      </c>
      <c r="B18948" s="7">
        <v>0</v>
      </c>
      <c r="C18948" s="7"/>
      <c r="D18948" s="7"/>
      <c r="E18948" s="7"/>
      <c r="H18948">
        <v>18946.5</v>
      </c>
      <c r="I18948">
        <v>0</v>
      </c>
    </row>
    <row r="18949" spans="1:9">
      <c r="A18949" s="7">
        <v>18947.5</v>
      </c>
      <c r="B18949" s="7">
        <v>0</v>
      </c>
      <c r="C18949" s="7"/>
      <c r="D18949" s="7"/>
      <c r="E18949" s="7"/>
      <c r="H18949">
        <v>18947.5</v>
      </c>
      <c r="I18949">
        <v>0</v>
      </c>
    </row>
    <row r="18950" spans="1:9">
      <c r="A18950" s="7">
        <v>18948.5</v>
      </c>
      <c r="B18950" s="7">
        <v>0</v>
      </c>
      <c r="C18950" s="7"/>
      <c r="D18950" s="7"/>
      <c r="E18950" s="7"/>
      <c r="H18950">
        <v>18948.5</v>
      </c>
      <c r="I18950">
        <v>0</v>
      </c>
    </row>
    <row r="18951" spans="1:9">
      <c r="A18951" s="7">
        <v>18949.5</v>
      </c>
      <c r="B18951" s="7">
        <v>0</v>
      </c>
      <c r="C18951" s="7"/>
      <c r="D18951" s="7"/>
      <c r="E18951" s="7"/>
      <c r="H18951">
        <v>18949.5</v>
      </c>
      <c r="I18951">
        <v>0</v>
      </c>
    </row>
    <row r="18952" spans="1:9">
      <c r="A18952" s="7">
        <v>18950.5</v>
      </c>
      <c r="B18952" s="7">
        <v>0</v>
      </c>
      <c r="C18952" s="7"/>
      <c r="D18952" s="7"/>
      <c r="E18952" s="7"/>
      <c r="H18952">
        <v>18950.5</v>
      </c>
      <c r="I18952">
        <v>0</v>
      </c>
    </row>
    <row r="18953" spans="1:9">
      <c r="A18953" s="7">
        <v>18951.5</v>
      </c>
      <c r="B18953" s="7">
        <v>0</v>
      </c>
      <c r="C18953" s="7"/>
      <c r="D18953" s="7"/>
      <c r="E18953" s="7"/>
      <c r="H18953">
        <v>18951.5</v>
      </c>
      <c r="I18953">
        <v>0</v>
      </c>
    </row>
    <row r="18954" spans="1:9">
      <c r="A18954" s="7">
        <v>18952.5</v>
      </c>
      <c r="B18954" s="7">
        <v>0</v>
      </c>
      <c r="C18954" s="7"/>
      <c r="D18954" s="7"/>
      <c r="E18954" s="7"/>
      <c r="H18954">
        <v>18952.5</v>
      </c>
      <c r="I18954">
        <v>0</v>
      </c>
    </row>
    <row r="18955" spans="1:9">
      <c r="A18955" s="7">
        <v>18953.5</v>
      </c>
      <c r="B18955" s="7">
        <v>0</v>
      </c>
      <c r="C18955" s="7"/>
      <c r="D18955" s="7"/>
      <c r="E18955" s="7"/>
      <c r="H18955">
        <v>18953.5</v>
      </c>
      <c r="I18955">
        <v>0</v>
      </c>
    </row>
    <row r="18956" spans="1:9">
      <c r="A18956" s="7">
        <v>18954.5</v>
      </c>
      <c r="B18956" s="7">
        <v>0</v>
      </c>
      <c r="C18956" s="7"/>
      <c r="D18956" s="7"/>
      <c r="E18956" s="7"/>
      <c r="H18956">
        <v>18954.5</v>
      </c>
      <c r="I18956">
        <v>0</v>
      </c>
    </row>
    <row r="18957" spans="1:9">
      <c r="A18957" s="7">
        <v>18955.5</v>
      </c>
      <c r="B18957" s="7">
        <v>0</v>
      </c>
      <c r="C18957" s="7"/>
      <c r="D18957" s="7"/>
      <c r="E18957" s="7"/>
      <c r="H18957">
        <v>18955.5</v>
      </c>
      <c r="I18957">
        <v>0</v>
      </c>
    </row>
    <row r="18958" spans="1:9">
      <c r="A18958" s="7">
        <v>18956.5</v>
      </c>
      <c r="B18958" s="7">
        <v>0</v>
      </c>
      <c r="C18958" s="7"/>
      <c r="D18958" s="7"/>
      <c r="E18958" s="7"/>
      <c r="H18958">
        <v>18956.5</v>
      </c>
      <c r="I18958">
        <v>0</v>
      </c>
    </row>
    <row r="18959" spans="1:9">
      <c r="A18959" s="7">
        <v>18957.5</v>
      </c>
      <c r="B18959" s="7">
        <v>0</v>
      </c>
      <c r="C18959" s="7"/>
      <c r="D18959" s="7"/>
      <c r="E18959" s="7"/>
      <c r="H18959">
        <v>18957.5</v>
      </c>
      <c r="I18959">
        <v>0</v>
      </c>
    </row>
    <row r="18960" spans="1:9">
      <c r="A18960" s="7">
        <v>18958.5</v>
      </c>
      <c r="B18960" s="7">
        <v>0</v>
      </c>
      <c r="C18960" s="7"/>
      <c r="D18960" s="7"/>
      <c r="E18960" s="7"/>
      <c r="H18960">
        <v>18958.5</v>
      </c>
      <c r="I18960">
        <v>0</v>
      </c>
    </row>
    <row r="18961" spans="1:9">
      <c r="A18961" s="7">
        <v>18959.5</v>
      </c>
      <c r="B18961" s="7">
        <v>0</v>
      </c>
      <c r="C18961" s="7"/>
      <c r="D18961" s="7"/>
      <c r="E18961" s="7"/>
      <c r="H18961">
        <v>18959.5</v>
      </c>
      <c r="I18961">
        <v>0</v>
      </c>
    </row>
    <row r="18962" spans="1:9">
      <c r="A18962" s="7">
        <v>18960.5</v>
      </c>
      <c r="B18962" s="7">
        <v>0</v>
      </c>
      <c r="C18962" s="7"/>
      <c r="D18962" s="7"/>
      <c r="E18962" s="7"/>
      <c r="H18962">
        <v>18960.5</v>
      </c>
      <c r="I18962">
        <v>0</v>
      </c>
    </row>
    <row r="18963" spans="1:9">
      <c r="A18963" s="7">
        <v>18961.5</v>
      </c>
      <c r="B18963" s="7">
        <v>0</v>
      </c>
      <c r="C18963" s="7"/>
      <c r="D18963" s="7"/>
      <c r="E18963" s="7"/>
      <c r="H18963">
        <v>18961.5</v>
      </c>
      <c r="I18963">
        <v>0</v>
      </c>
    </row>
    <row r="18964" spans="1:9">
      <c r="A18964" s="7">
        <v>18962.5</v>
      </c>
      <c r="B18964" s="7">
        <v>0</v>
      </c>
      <c r="C18964" s="7"/>
      <c r="D18964" s="7"/>
      <c r="E18964" s="7"/>
      <c r="H18964">
        <v>18962.5</v>
      </c>
      <c r="I18964">
        <v>0</v>
      </c>
    </row>
    <row r="18965" spans="1:9">
      <c r="A18965" s="7">
        <v>18963.5</v>
      </c>
      <c r="B18965" s="7">
        <v>0</v>
      </c>
      <c r="C18965" s="7"/>
      <c r="D18965" s="7"/>
      <c r="E18965" s="7"/>
      <c r="H18965">
        <v>18963.5</v>
      </c>
      <c r="I18965">
        <v>0</v>
      </c>
    </row>
    <row r="18966" spans="1:9">
      <c r="A18966" s="7">
        <v>18964.5</v>
      </c>
      <c r="B18966" s="7">
        <v>0</v>
      </c>
      <c r="C18966" s="7"/>
      <c r="D18966" s="7"/>
      <c r="E18966" s="7"/>
      <c r="H18966">
        <v>18964.5</v>
      </c>
      <c r="I18966">
        <v>0</v>
      </c>
    </row>
    <row r="18967" spans="1:9">
      <c r="A18967" s="7">
        <v>18965.5</v>
      </c>
      <c r="B18967" s="7">
        <v>0</v>
      </c>
      <c r="C18967" s="7"/>
      <c r="D18967" s="7"/>
      <c r="E18967" s="7"/>
      <c r="H18967">
        <v>18965.5</v>
      </c>
      <c r="I18967">
        <v>0</v>
      </c>
    </row>
    <row r="18968" spans="1:9">
      <c r="A18968" s="7">
        <v>18966.5</v>
      </c>
      <c r="B18968" s="7">
        <v>0</v>
      </c>
      <c r="C18968" s="7"/>
      <c r="D18968" s="7"/>
      <c r="E18968" s="7"/>
      <c r="H18968">
        <v>18966.5</v>
      </c>
      <c r="I18968">
        <v>0</v>
      </c>
    </row>
    <row r="18969" spans="1:9">
      <c r="A18969" s="7">
        <v>18967.5</v>
      </c>
      <c r="B18969" s="7">
        <v>0</v>
      </c>
      <c r="C18969" s="7"/>
      <c r="D18969" s="7"/>
      <c r="E18969" s="7"/>
      <c r="H18969">
        <v>18967.5</v>
      </c>
      <c r="I18969">
        <v>0</v>
      </c>
    </row>
    <row r="18970" spans="1:9">
      <c r="A18970" s="7">
        <v>18968.5</v>
      </c>
      <c r="B18970" s="7">
        <v>0</v>
      </c>
      <c r="C18970" s="7"/>
      <c r="D18970" s="7"/>
      <c r="E18970" s="7"/>
      <c r="H18970">
        <v>18968.5</v>
      </c>
      <c r="I18970">
        <v>0</v>
      </c>
    </row>
    <row r="18971" spans="1:9">
      <c r="A18971" s="7">
        <v>18969.5</v>
      </c>
      <c r="B18971" s="7">
        <v>0</v>
      </c>
      <c r="C18971" s="7"/>
      <c r="D18971" s="7"/>
      <c r="E18971" s="7"/>
      <c r="H18971">
        <v>18969.5</v>
      </c>
      <c r="I18971">
        <v>0</v>
      </c>
    </row>
    <row r="18972" spans="1:9">
      <c r="A18972" s="7">
        <v>18970.5</v>
      </c>
      <c r="B18972" s="7">
        <v>0</v>
      </c>
      <c r="C18972" s="7"/>
      <c r="D18972" s="7"/>
      <c r="E18972" s="7"/>
      <c r="H18972">
        <v>18970.5</v>
      </c>
      <c r="I18972">
        <v>0</v>
      </c>
    </row>
    <row r="18973" spans="1:9">
      <c r="A18973" s="7">
        <v>18971.5</v>
      </c>
      <c r="B18973" s="7">
        <v>0</v>
      </c>
      <c r="C18973" s="7"/>
      <c r="D18973" s="7"/>
      <c r="E18973" s="7"/>
      <c r="H18973">
        <v>18971.5</v>
      </c>
      <c r="I18973">
        <v>0</v>
      </c>
    </row>
    <row r="18974" spans="1:9">
      <c r="A18974" s="7">
        <v>18972.5</v>
      </c>
      <c r="B18974" s="7">
        <v>0</v>
      </c>
      <c r="C18974" s="7"/>
      <c r="D18974" s="7"/>
      <c r="E18974" s="7"/>
      <c r="H18974">
        <v>18972.5</v>
      </c>
      <c r="I18974">
        <v>0</v>
      </c>
    </row>
    <row r="18975" spans="1:9">
      <c r="A18975" s="7">
        <v>18973.5</v>
      </c>
      <c r="B18975" s="7">
        <v>0</v>
      </c>
      <c r="C18975" s="7"/>
      <c r="D18975" s="7"/>
      <c r="E18975" s="7"/>
      <c r="H18975">
        <v>18973.5</v>
      </c>
      <c r="I18975">
        <v>0</v>
      </c>
    </row>
    <row r="18976" spans="1:9">
      <c r="A18976" s="7">
        <v>18974.5</v>
      </c>
      <c r="B18976" s="7">
        <v>0</v>
      </c>
      <c r="C18976" s="7"/>
      <c r="D18976" s="7"/>
      <c r="E18976" s="7"/>
      <c r="H18976">
        <v>18974.5</v>
      </c>
      <c r="I18976">
        <v>0</v>
      </c>
    </row>
    <row r="18977" spans="1:9">
      <c r="A18977" s="7">
        <v>18975.5</v>
      </c>
      <c r="B18977" s="7">
        <v>0</v>
      </c>
      <c r="C18977" s="7"/>
      <c r="D18977" s="7"/>
      <c r="E18977" s="7"/>
      <c r="H18977">
        <v>18975.5</v>
      </c>
      <c r="I18977">
        <v>0</v>
      </c>
    </row>
    <row r="18978" spans="1:9">
      <c r="A18978" s="7">
        <v>18976.5</v>
      </c>
      <c r="B18978" s="7">
        <v>0</v>
      </c>
      <c r="C18978" s="7"/>
      <c r="D18978" s="7"/>
      <c r="E18978" s="7"/>
      <c r="H18978">
        <v>18976.5</v>
      </c>
      <c r="I18978">
        <v>0</v>
      </c>
    </row>
    <row r="18979" spans="1:9">
      <c r="A18979" s="7">
        <v>18977.5</v>
      </c>
      <c r="B18979" s="7">
        <v>0</v>
      </c>
      <c r="C18979" s="7"/>
      <c r="D18979" s="7"/>
      <c r="E18979" s="7"/>
      <c r="H18979">
        <v>18977.5</v>
      </c>
      <c r="I18979">
        <v>0</v>
      </c>
    </row>
    <row r="18980" spans="1:9">
      <c r="A18980" s="7">
        <v>18978.5</v>
      </c>
      <c r="B18980" s="7">
        <v>0</v>
      </c>
      <c r="C18980" s="7"/>
      <c r="D18980" s="7"/>
      <c r="E18980" s="7"/>
      <c r="H18980">
        <v>18978.5</v>
      </c>
      <c r="I18980">
        <v>0</v>
      </c>
    </row>
    <row r="18981" spans="1:9">
      <c r="A18981" s="7">
        <v>18979.5</v>
      </c>
      <c r="B18981" s="7">
        <v>0</v>
      </c>
      <c r="C18981" s="7"/>
      <c r="D18981" s="7"/>
      <c r="E18981" s="7"/>
      <c r="H18981">
        <v>18979.5</v>
      </c>
      <c r="I18981">
        <v>0</v>
      </c>
    </row>
    <row r="18982" spans="1:9">
      <c r="A18982" s="7">
        <v>18980.5</v>
      </c>
      <c r="B18982" s="7">
        <v>0</v>
      </c>
      <c r="C18982" s="7"/>
      <c r="D18982" s="7"/>
      <c r="E18982" s="7"/>
      <c r="H18982">
        <v>18980.5</v>
      </c>
      <c r="I18982">
        <v>0</v>
      </c>
    </row>
    <row r="18983" spans="1:9">
      <c r="A18983" s="7">
        <v>18981.5</v>
      </c>
      <c r="B18983" s="7">
        <v>0</v>
      </c>
      <c r="C18983" s="7"/>
      <c r="D18983" s="7"/>
      <c r="E18983" s="7"/>
      <c r="H18983">
        <v>18981.5</v>
      </c>
      <c r="I18983">
        <v>0</v>
      </c>
    </row>
    <row r="18984" spans="1:9">
      <c r="A18984" s="7">
        <v>18982.5</v>
      </c>
      <c r="B18984" s="7">
        <v>0</v>
      </c>
      <c r="C18984" s="7"/>
      <c r="D18984" s="7"/>
      <c r="E18984" s="7"/>
      <c r="H18984">
        <v>18982.5</v>
      </c>
      <c r="I18984">
        <v>0</v>
      </c>
    </row>
    <row r="18985" spans="1:9">
      <c r="A18985" s="7">
        <v>18983.5</v>
      </c>
      <c r="B18985" s="7">
        <v>0</v>
      </c>
      <c r="C18985" s="7"/>
      <c r="D18985" s="7"/>
      <c r="E18985" s="7"/>
      <c r="H18985">
        <v>18983.5</v>
      </c>
      <c r="I18985">
        <v>0</v>
      </c>
    </row>
    <row r="18986" spans="1:9">
      <c r="A18986" s="7">
        <v>18984.5</v>
      </c>
      <c r="B18986" s="7">
        <v>0</v>
      </c>
      <c r="C18986" s="7"/>
      <c r="D18986" s="7"/>
      <c r="E18986" s="7"/>
      <c r="H18986">
        <v>18984.5</v>
      </c>
      <c r="I18986">
        <v>0</v>
      </c>
    </row>
    <row r="18987" spans="1:9">
      <c r="A18987" s="7">
        <v>18985.5</v>
      </c>
      <c r="B18987" s="7">
        <v>0</v>
      </c>
      <c r="C18987" s="7"/>
      <c r="D18987" s="7"/>
      <c r="E18987" s="7"/>
      <c r="H18987">
        <v>18985.5</v>
      </c>
      <c r="I18987">
        <v>0</v>
      </c>
    </row>
    <row r="18988" spans="1:9">
      <c r="A18988" s="7">
        <v>18986.5</v>
      </c>
      <c r="B18988" s="7">
        <v>0</v>
      </c>
      <c r="C18988" s="7"/>
      <c r="D18988" s="7"/>
      <c r="E18988" s="7"/>
      <c r="H18988">
        <v>18986.5</v>
      </c>
      <c r="I18988">
        <v>0</v>
      </c>
    </row>
    <row r="18989" spans="1:9">
      <c r="A18989" s="7">
        <v>18987.5</v>
      </c>
      <c r="B18989" s="7">
        <v>0</v>
      </c>
      <c r="C18989" s="7"/>
      <c r="D18989" s="7"/>
      <c r="E18989" s="7"/>
      <c r="H18989">
        <v>18987.5</v>
      </c>
      <c r="I18989">
        <v>0</v>
      </c>
    </row>
    <row r="18990" spans="1:9">
      <c r="A18990" s="7">
        <v>18988.5</v>
      </c>
      <c r="B18990" s="7">
        <v>0</v>
      </c>
      <c r="C18990" s="7"/>
      <c r="D18990" s="7"/>
      <c r="E18990" s="7"/>
      <c r="H18990">
        <v>18988.5</v>
      </c>
      <c r="I18990">
        <v>0</v>
      </c>
    </row>
    <row r="18991" spans="1:9">
      <c r="A18991" s="7">
        <v>18989.5</v>
      </c>
      <c r="B18991" s="7">
        <v>0</v>
      </c>
      <c r="C18991" s="7"/>
      <c r="D18991" s="7"/>
      <c r="E18991" s="7"/>
      <c r="H18991">
        <v>18989.5</v>
      </c>
      <c r="I18991">
        <v>0</v>
      </c>
    </row>
    <row r="18992" spans="1:9">
      <c r="A18992" s="7">
        <v>18990.5</v>
      </c>
      <c r="B18992" s="7">
        <v>0</v>
      </c>
      <c r="C18992" s="7"/>
      <c r="D18992" s="7"/>
      <c r="E18992" s="7"/>
      <c r="H18992">
        <v>18990.5</v>
      </c>
      <c r="I18992">
        <v>0</v>
      </c>
    </row>
    <row r="18993" spans="1:9">
      <c r="A18993" s="7">
        <v>18991.5</v>
      </c>
      <c r="B18993" s="7">
        <v>0</v>
      </c>
      <c r="C18993" s="7"/>
      <c r="D18993" s="7"/>
      <c r="E18993" s="7"/>
      <c r="H18993">
        <v>18991.5</v>
      </c>
      <c r="I18993">
        <v>0</v>
      </c>
    </row>
    <row r="18994" spans="1:9">
      <c r="A18994" s="7">
        <v>18992.5</v>
      </c>
      <c r="B18994" s="7">
        <v>0</v>
      </c>
      <c r="C18994" s="7"/>
      <c r="D18994" s="7"/>
      <c r="E18994" s="7"/>
      <c r="H18994">
        <v>18992.5</v>
      </c>
      <c r="I18994">
        <v>0</v>
      </c>
    </row>
    <row r="18995" spans="1:9">
      <c r="A18995" s="7">
        <v>18993.5</v>
      </c>
      <c r="B18995" s="7">
        <v>0</v>
      </c>
      <c r="C18995" s="7"/>
      <c r="D18995" s="7"/>
      <c r="E18995" s="7"/>
      <c r="H18995">
        <v>18993.5</v>
      </c>
      <c r="I18995">
        <v>0</v>
      </c>
    </row>
    <row r="18996" spans="1:9">
      <c r="A18996" s="7">
        <v>18994.5</v>
      </c>
      <c r="B18996" s="7">
        <v>0</v>
      </c>
      <c r="C18996" s="7"/>
      <c r="D18996" s="7"/>
      <c r="E18996" s="7"/>
      <c r="H18996">
        <v>18994.5</v>
      </c>
      <c r="I18996">
        <v>0</v>
      </c>
    </row>
    <row r="18997" spans="1:9">
      <c r="A18997" s="7">
        <v>18995.5</v>
      </c>
      <c r="B18997" s="7">
        <v>0</v>
      </c>
      <c r="C18997" s="7"/>
      <c r="D18997" s="7"/>
      <c r="E18997" s="7"/>
      <c r="H18997">
        <v>18995.5</v>
      </c>
      <c r="I18997">
        <v>0</v>
      </c>
    </row>
    <row r="18998" spans="1:9">
      <c r="A18998" s="7">
        <v>18996.5</v>
      </c>
      <c r="B18998" s="7">
        <v>0</v>
      </c>
      <c r="C18998" s="7"/>
      <c r="D18998" s="7"/>
      <c r="E18998" s="7"/>
      <c r="H18998">
        <v>18996.5</v>
      </c>
      <c r="I18998">
        <v>0</v>
      </c>
    </row>
    <row r="18999" spans="1:9">
      <c r="A18999" s="7">
        <v>18997.5</v>
      </c>
      <c r="B18999" s="7">
        <v>0</v>
      </c>
      <c r="C18999" s="7"/>
      <c r="D18999" s="7"/>
      <c r="E18999" s="7"/>
      <c r="H18999">
        <v>18997.5</v>
      </c>
      <c r="I18999">
        <v>0</v>
      </c>
    </row>
    <row r="19000" spans="1:9">
      <c r="A19000" s="7">
        <v>18998.5</v>
      </c>
      <c r="B19000" s="7">
        <v>0</v>
      </c>
      <c r="C19000" s="7"/>
      <c r="D19000" s="7"/>
      <c r="E19000" s="7"/>
      <c r="H19000">
        <v>18998.5</v>
      </c>
      <c r="I19000">
        <v>0</v>
      </c>
    </row>
    <row r="19001" spans="1:9">
      <c r="A19001" s="7">
        <v>18999.5</v>
      </c>
      <c r="B19001" s="7">
        <v>0</v>
      </c>
      <c r="C19001" s="7"/>
      <c r="D19001" s="7"/>
      <c r="E19001" s="7"/>
      <c r="H19001">
        <v>18999.5</v>
      </c>
      <c r="I19001">
        <v>0</v>
      </c>
    </row>
    <row r="19002" spans="1:9">
      <c r="A19002" s="7">
        <v>19000.5</v>
      </c>
      <c r="B19002" s="7">
        <v>0</v>
      </c>
      <c r="C19002" s="7"/>
      <c r="D19002" s="7"/>
      <c r="E19002" s="7"/>
      <c r="H19002">
        <v>19000.5</v>
      </c>
      <c r="I19002">
        <v>0</v>
      </c>
    </row>
    <row r="19003" spans="1:9">
      <c r="A19003" s="7">
        <v>19001.5</v>
      </c>
      <c r="B19003" s="7">
        <v>0</v>
      </c>
      <c r="C19003" s="7"/>
      <c r="D19003" s="7"/>
      <c r="E19003" s="7"/>
      <c r="H19003">
        <v>19001.5</v>
      </c>
      <c r="I19003">
        <v>0</v>
      </c>
    </row>
    <row r="19004" spans="1:9">
      <c r="A19004" s="7">
        <v>19002.5</v>
      </c>
      <c r="B19004" s="7">
        <v>0</v>
      </c>
      <c r="C19004" s="7"/>
      <c r="D19004" s="7"/>
      <c r="E19004" s="7"/>
      <c r="H19004">
        <v>19002.5</v>
      </c>
      <c r="I19004">
        <v>0</v>
      </c>
    </row>
    <row r="19005" spans="1:9">
      <c r="A19005" s="7">
        <v>19003.5</v>
      </c>
      <c r="B19005" s="7">
        <v>0</v>
      </c>
      <c r="C19005" s="7"/>
      <c r="D19005" s="7"/>
      <c r="E19005" s="7"/>
      <c r="H19005">
        <v>19003.5</v>
      </c>
      <c r="I19005">
        <v>0</v>
      </c>
    </row>
    <row r="19006" spans="1:9">
      <c r="A19006" s="7">
        <v>19004.5</v>
      </c>
      <c r="B19006" s="7">
        <v>0</v>
      </c>
      <c r="C19006" s="7"/>
      <c r="D19006" s="7"/>
      <c r="E19006" s="7"/>
      <c r="H19006">
        <v>19004.5</v>
      </c>
      <c r="I19006">
        <v>0</v>
      </c>
    </row>
    <row r="19007" spans="1:9">
      <c r="A19007" s="7">
        <v>19005.5</v>
      </c>
      <c r="B19007" s="7">
        <v>0</v>
      </c>
      <c r="C19007" s="7"/>
      <c r="D19007" s="7"/>
      <c r="E19007" s="7"/>
      <c r="H19007">
        <v>19005.5</v>
      </c>
      <c r="I19007">
        <v>0</v>
      </c>
    </row>
    <row r="19008" spans="1:9">
      <c r="A19008" s="7">
        <v>19006.5</v>
      </c>
      <c r="B19008" s="7">
        <v>0</v>
      </c>
      <c r="C19008" s="7"/>
      <c r="D19008" s="7"/>
      <c r="E19008" s="7"/>
      <c r="H19008">
        <v>19006.5</v>
      </c>
      <c r="I19008">
        <v>0</v>
      </c>
    </row>
    <row r="19009" spans="1:9">
      <c r="A19009" s="7">
        <v>19007.5</v>
      </c>
      <c r="B19009" s="7">
        <v>0</v>
      </c>
      <c r="C19009" s="7"/>
      <c r="D19009" s="7"/>
      <c r="E19009" s="7"/>
      <c r="H19009">
        <v>19007.5</v>
      </c>
      <c r="I19009">
        <v>0</v>
      </c>
    </row>
    <row r="19010" spans="1:9">
      <c r="A19010" s="7">
        <v>19008.5</v>
      </c>
      <c r="B19010" s="7">
        <v>0</v>
      </c>
      <c r="C19010" s="7"/>
      <c r="D19010" s="7"/>
      <c r="E19010" s="7"/>
      <c r="H19010">
        <v>19008.5</v>
      </c>
      <c r="I19010">
        <v>0</v>
      </c>
    </row>
    <row r="19011" spans="1:9">
      <c r="A19011" s="7">
        <v>19009.5</v>
      </c>
      <c r="B19011" s="7">
        <v>0</v>
      </c>
      <c r="C19011" s="7"/>
      <c r="D19011" s="7"/>
      <c r="E19011" s="7"/>
      <c r="H19011">
        <v>19009.5</v>
      </c>
      <c r="I19011">
        <v>0</v>
      </c>
    </row>
    <row r="19012" spans="1:9">
      <c r="A19012" s="7">
        <v>19010.5</v>
      </c>
      <c r="B19012" s="7">
        <v>0</v>
      </c>
      <c r="C19012" s="7"/>
      <c r="D19012" s="7"/>
      <c r="E19012" s="7"/>
      <c r="H19012">
        <v>19010.5</v>
      </c>
      <c r="I19012">
        <v>0</v>
      </c>
    </row>
    <row r="19013" spans="1:9">
      <c r="A19013" s="7">
        <v>19011.5</v>
      </c>
      <c r="B19013" s="7">
        <v>0</v>
      </c>
      <c r="C19013" s="7"/>
      <c r="D19013" s="7"/>
      <c r="E19013" s="7"/>
      <c r="H19013">
        <v>19011.5</v>
      </c>
      <c r="I19013">
        <v>0</v>
      </c>
    </row>
    <row r="19014" spans="1:9">
      <c r="A19014" s="7">
        <v>19012.5</v>
      </c>
      <c r="B19014" s="7">
        <v>0</v>
      </c>
      <c r="C19014" s="7"/>
      <c r="D19014" s="7"/>
      <c r="E19014" s="7"/>
      <c r="H19014">
        <v>19012.5</v>
      </c>
      <c r="I19014">
        <v>0</v>
      </c>
    </row>
    <row r="19015" spans="1:9">
      <c r="A19015" s="7">
        <v>19013.5</v>
      </c>
      <c r="B19015" s="7">
        <v>0</v>
      </c>
      <c r="C19015" s="7"/>
      <c r="D19015" s="7"/>
      <c r="E19015" s="7"/>
      <c r="H19015">
        <v>19013.5</v>
      </c>
      <c r="I19015">
        <v>0</v>
      </c>
    </row>
    <row r="19016" spans="1:9">
      <c r="A19016" s="7">
        <v>19014.5</v>
      </c>
      <c r="B19016" s="7">
        <v>0</v>
      </c>
      <c r="C19016" s="7"/>
      <c r="D19016" s="7"/>
      <c r="E19016" s="7"/>
      <c r="H19016">
        <v>19014.5</v>
      </c>
      <c r="I19016">
        <v>0</v>
      </c>
    </row>
    <row r="19017" spans="1:9">
      <c r="A19017" s="7">
        <v>19015.5</v>
      </c>
      <c r="B19017" s="7">
        <v>0</v>
      </c>
      <c r="C19017" s="7"/>
      <c r="D19017" s="7"/>
      <c r="E19017" s="7"/>
      <c r="H19017">
        <v>19015.5</v>
      </c>
      <c r="I19017">
        <v>0</v>
      </c>
    </row>
    <row r="19018" spans="1:9">
      <c r="A19018" s="7">
        <v>19016.5</v>
      </c>
      <c r="B19018" s="7">
        <v>0</v>
      </c>
      <c r="C19018" s="7"/>
      <c r="D19018" s="7"/>
      <c r="E19018" s="7"/>
      <c r="H19018">
        <v>19016.5</v>
      </c>
      <c r="I19018">
        <v>0</v>
      </c>
    </row>
    <row r="19019" spans="1:9">
      <c r="A19019" s="7">
        <v>19017.5</v>
      </c>
      <c r="B19019" s="7">
        <v>0</v>
      </c>
      <c r="C19019" s="7"/>
      <c r="D19019" s="7"/>
      <c r="E19019" s="7"/>
      <c r="H19019">
        <v>19017.5</v>
      </c>
      <c r="I19019">
        <v>0</v>
      </c>
    </row>
    <row r="19020" spans="1:9">
      <c r="A19020" s="7">
        <v>19018.5</v>
      </c>
      <c r="B19020" s="7">
        <v>0</v>
      </c>
      <c r="C19020" s="7"/>
      <c r="D19020" s="7"/>
      <c r="E19020" s="7"/>
      <c r="H19020">
        <v>19018.5</v>
      </c>
      <c r="I19020">
        <v>0</v>
      </c>
    </row>
    <row r="19021" spans="1:9">
      <c r="A19021" s="7">
        <v>19019.5</v>
      </c>
      <c r="B19021" s="7">
        <v>0</v>
      </c>
      <c r="C19021" s="7"/>
      <c r="D19021" s="7"/>
      <c r="E19021" s="7"/>
      <c r="H19021">
        <v>19019.5</v>
      </c>
      <c r="I19021">
        <v>0</v>
      </c>
    </row>
    <row r="19022" spans="1:9">
      <c r="A19022" s="7">
        <v>19020.5</v>
      </c>
      <c r="B19022" s="7">
        <v>0</v>
      </c>
      <c r="C19022" s="7"/>
      <c r="D19022" s="7"/>
      <c r="E19022" s="7"/>
      <c r="H19022">
        <v>19020.5</v>
      </c>
      <c r="I19022">
        <v>0</v>
      </c>
    </row>
    <row r="19023" spans="1:9">
      <c r="A19023" s="7">
        <v>19021.5</v>
      </c>
      <c r="B19023" s="7">
        <v>0</v>
      </c>
      <c r="C19023" s="7"/>
      <c r="D19023" s="7"/>
      <c r="E19023" s="7"/>
      <c r="H19023">
        <v>19021.5</v>
      </c>
      <c r="I19023">
        <v>0</v>
      </c>
    </row>
    <row r="19024" spans="1:9">
      <c r="A19024" s="7">
        <v>19022.5</v>
      </c>
      <c r="B19024" s="7">
        <v>0</v>
      </c>
      <c r="C19024" s="7"/>
      <c r="D19024" s="7"/>
      <c r="E19024" s="7"/>
      <c r="H19024">
        <v>19022.5</v>
      </c>
      <c r="I19024">
        <v>0</v>
      </c>
    </row>
    <row r="19025" spans="1:9">
      <c r="A19025" s="7">
        <v>19023.5</v>
      </c>
      <c r="B19025" s="7">
        <v>0</v>
      </c>
      <c r="C19025" s="7"/>
      <c r="D19025" s="7"/>
      <c r="E19025" s="7"/>
      <c r="H19025">
        <v>19023.5</v>
      </c>
      <c r="I19025">
        <v>0</v>
      </c>
    </row>
    <row r="19026" spans="1:9">
      <c r="A19026" s="7">
        <v>19024.5</v>
      </c>
      <c r="B19026" s="7">
        <v>0</v>
      </c>
      <c r="C19026" s="7"/>
      <c r="D19026" s="7"/>
      <c r="E19026" s="7"/>
      <c r="H19026">
        <v>19024.5</v>
      </c>
      <c r="I19026">
        <v>0</v>
      </c>
    </row>
    <row r="19027" spans="1:9">
      <c r="A19027" s="7">
        <v>19025.5</v>
      </c>
      <c r="B19027" s="7">
        <v>0</v>
      </c>
      <c r="C19027" s="7"/>
      <c r="D19027" s="7"/>
      <c r="E19027" s="7"/>
      <c r="H19027">
        <v>19025.5</v>
      </c>
      <c r="I19027">
        <v>0</v>
      </c>
    </row>
    <row r="19028" spans="1:9">
      <c r="A19028" s="7">
        <v>19026.5</v>
      </c>
      <c r="B19028" s="7">
        <v>0</v>
      </c>
      <c r="C19028" s="7"/>
      <c r="D19028" s="7"/>
      <c r="E19028" s="7"/>
      <c r="H19028">
        <v>19026.5</v>
      </c>
      <c r="I19028">
        <v>0</v>
      </c>
    </row>
    <row r="19029" spans="1:9">
      <c r="A19029" s="7">
        <v>19027.5</v>
      </c>
      <c r="B19029" s="7">
        <v>0</v>
      </c>
      <c r="C19029" s="7"/>
      <c r="D19029" s="7"/>
      <c r="E19029" s="7"/>
      <c r="H19029">
        <v>19027.5</v>
      </c>
      <c r="I19029">
        <v>0</v>
      </c>
    </row>
    <row r="19030" spans="1:9">
      <c r="A19030" s="7">
        <v>19028.5</v>
      </c>
      <c r="B19030" s="7">
        <v>0</v>
      </c>
      <c r="C19030" s="7"/>
      <c r="D19030" s="7"/>
      <c r="E19030" s="7"/>
      <c r="H19030">
        <v>19028.5</v>
      </c>
      <c r="I19030">
        <v>0</v>
      </c>
    </row>
    <row r="19031" spans="1:9">
      <c r="A19031" s="7">
        <v>19029.5</v>
      </c>
      <c r="B19031" s="7">
        <v>0</v>
      </c>
      <c r="C19031" s="7"/>
      <c r="D19031" s="7"/>
      <c r="E19031" s="7"/>
      <c r="H19031">
        <v>19029.5</v>
      </c>
      <c r="I19031">
        <v>0</v>
      </c>
    </row>
    <row r="19032" spans="1:9">
      <c r="A19032" s="7">
        <v>19030.5</v>
      </c>
      <c r="B19032" s="7">
        <v>0</v>
      </c>
      <c r="C19032" s="7"/>
      <c r="D19032" s="7"/>
      <c r="E19032" s="7"/>
      <c r="H19032">
        <v>19030.5</v>
      </c>
      <c r="I19032">
        <v>0</v>
      </c>
    </row>
    <row r="19033" spans="1:9">
      <c r="A19033" s="7">
        <v>19031.5</v>
      </c>
      <c r="B19033" s="7">
        <v>0</v>
      </c>
      <c r="C19033" s="7"/>
      <c r="D19033" s="7"/>
      <c r="E19033" s="7"/>
      <c r="H19033">
        <v>19031.5</v>
      </c>
      <c r="I19033">
        <v>0</v>
      </c>
    </row>
    <row r="19034" spans="1:9">
      <c r="A19034" s="7">
        <v>19032.5</v>
      </c>
      <c r="B19034" s="7">
        <v>0</v>
      </c>
      <c r="C19034" s="7"/>
      <c r="D19034" s="7"/>
      <c r="E19034" s="7"/>
      <c r="H19034">
        <v>19032.5</v>
      </c>
      <c r="I19034">
        <v>0</v>
      </c>
    </row>
    <row r="19035" spans="1:9">
      <c r="A19035" s="7">
        <v>19033.5</v>
      </c>
      <c r="B19035" s="7">
        <v>0</v>
      </c>
      <c r="C19035" s="7"/>
      <c r="D19035" s="7"/>
      <c r="E19035" s="7"/>
      <c r="H19035">
        <v>19033.5</v>
      </c>
      <c r="I19035">
        <v>0</v>
      </c>
    </row>
    <row r="19036" spans="1:9">
      <c r="A19036" s="7">
        <v>19034.5</v>
      </c>
      <c r="B19036" s="7">
        <v>0</v>
      </c>
      <c r="C19036" s="7"/>
      <c r="D19036" s="7"/>
      <c r="E19036" s="7"/>
      <c r="H19036">
        <v>19034.5</v>
      </c>
      <c r="I19036">
        <v>0</v>
      </c>
    </row>
    <row r="19037" spans="1:9">
      <c r="A19037" s="7">
        <v>19035.5</v>
      </c>
      <c r="B19037" s="7">
        <v>0</v>
      </c>
      <c r="C19037" s="7"/>
      <c r="D19037" s="7"/>
      <c r="E19037" s="7"/>
      <c r="H19037">
        <v>19035.5</v>
      </c>
      <c r="I19037">
        <v>0</v>
      </c>
    </row>
    <row r="19038" spans="1:9">
      <c r="A19038" s="7">
        <v>19036.5</v>
      </c>
      <c r="B19038" s="7">
        <v>0</v>
      </c>
      <c r="C19038" s="7"/>
      <c r="D19038" s="7"/>
      <c r="E19038" s="7"/>
      <c r="H19038">
        <v>19036.5</v>
      </c>
      <c r="I19038">
        <v>0</v>
      </c>
    </row>
    <row r="19039" spans="1:9">
      <c r="A19039" s="7">
        <v>19037.5</v>
      </c>
      <c r="B19039" s="7">
        <v>0</v>
      </c>
      <c r="C19039" s="7"/>
      <c r="D19039" s="7"/>
      <c r="E19039" s="7"/>
      <c r="H19039">
        <v>19037.5</v>
      </c>
      <c r="I19039">
        <v>0</v>
      </c>
    </row>
    <row r="19040" spans="1:9">
      <c r="A19040" s="7">
        <v>19038.5</v>
      </c>
      <c r="B19040" s="7">
        <v>0</v>
      </c>
      <c r="C19040" s="7"/>
      <c r="D19040" s="7"/>
      <c r="E19040" s="7"/>
      <c r="H19040">
        <v>19038.5</v>
      </c>
      <c r="I19040">
        <v>0</v>
      </c>
    </row>
    <row r="19041" spans="1:9">
      <c r="A19041" s="7">
        <v>19039.5</v>
      </c>
      <c r="B19041" s="7">
        <v>0</v>
      </c>
      <c r="C19041" s="7"/>
      <c r="D19041" s="7"/>
      <c r="E19041" s="7"/>
      <c r="H19041">
        <v>19039.5</v>
      </c>
      <c r="I19041">
        <v>0</v>
      </c>
    </row>
    <row r="19042" spans="1:9">
      <c r="A19042" s="7">
        <v>19040.5</v>
      </c>
      <c r="B19042" s="7">
        <v>0</v>
      </c>
      <c r="C19042" s="7"/>
      <c r="D19042" s="7"/>
      <c r="E19042" s="7"/>
      <c r="H19042">
        <v>19040.5</v>
      </c>
      <c r="I19042">
        <v>0</v>
      </c>
    </row>
    <row r="19043" spans="1:9">
      <c r="A19043" s="7">
        <v>19041.5</v>
      </c>
      <c r="B19043" s="7">
        <v>0</v>
      </c>
      <c r="C19043" s="7"/>
      <c r="D19043" s="7"/>
      <c r="E19043" s="7"/>
      <c r="H19043">
        <v>19041.5</v>
      </c>
      <c r="I19043">
        <v>0</v>
      </c>
    </row>
    <row r="19044" spans="1:9">
      <c r="A19044" s="7">
        <v>19042.5</v>
      </c>
      <c r="B19044" s="7">
        <v>0</v>
      </c>
      <c r="C19044" s="7"/>
      <c r="D19044" s="7"/>
      <c r="E19044" s="7"/>
      <c r="H19044">
        <v>19042.5</v>
      </c>
      <c r="I19044">
        <v>0</v>
      </c>
    </row>
    <row r="19045" spans="1:9">
      <c r="A19045" s="7">
        <v>19043.5</v>
      </c>
      <c r="B19045" s="7">
        <v>0</v>
      </c>
      <c r="C19045" s="7"/>
      <c r="D19045" s="7"/>
      <c r="E19045" s="7"/>
      <c r="H19045">
        <v>19043.5</v>
      </c>
      <c r="I19045">
        <v>0</v>
      </c>
    </row>
    <row r="19046" spans="1:9">
      <c r="A19046" s="7">
        <v>19044.5</v>
      </c>
      <c r="B19046" s="7">
        <v>0</v>
      </c>
      <c r="C19046" s="7"/>
      <c r="D19046" s="7"/>
      <c r="E19046" s="7"/>
      <c r="H19046">
        <v>19044.5</v>
      </c>
      <c r="I19046">
        <v>0</v>
      </c>
    </row>
    <row r="19047" spans="1:9">
      <c r="A19047" s="7">
        <v>19045.5</v>
      </c>
      <c r="B19047" s="7">
        <v>0</v>
      </c>
      <c r="C19047" s="7"/>
      <c r="D19047" s="7"/>
      <c r="E19047" s="7"/>
      <c r="H19047">
        <v>19045.5</v>
      </c>
      <c r="I19047">
        <v>0</v>
      </c>
    </row>
    <row r="19048" spans="1:9">
      <c r="A19048" s="7">
        <v>19046.5</v>
      </c>
      <c r="B19048" s="7">
        <v>0</v>
      </c>
      <c r="C19048" s="7"/>
      <c r="D19048" s="7"/>
      <c r="E19048" s="7"/>
      <c r="H19048">
        <v>19046.5</v>
      </c>
      <c r="I19048">
        <v>0</v>
      </c>
    </row>
    <row r="19049" spans="1:9">
      <c r="A19049" s="7">
        <v>19047.5</v>
      </c>
      <c r="B19049" s="7">
        <v>0</v>
      </c>
      <c r="C19049" s="7"/>
      <c r="D19049" s="7"/>
      <c r="E19049" s="7"/>
      <c r="H19049">
        <v>19047.5</v>
      </c>
      <c r="I19049">
        <v>0</v>
      </c>
    </row>
    <row r="19050" spans="1:9">
      <c r="A19050" s="7">
        <v>19048.5</v>
      </c>
      <c r="B19050" s="7">
        <v>0</v>
      </c>
      <c r="C19050" s="7"/>
      <c r="D19050" s="7"/>
      <c r="E19050" s="7"/>
      <c r="H19050">
        <v>19048.5</v>
      </c>
      <c r="I19050">
        <v>0</v>
      </c>
    </row>
    <row r="19051" spans="1:9">
      <c r="A19051" s="7">
        <v>19049.5</v>
      </c>
      <c r="B19051" s="7">
        <v>0</v>
      </c>
      <c r="C19051" s="7"/>
      <c r="D19051" s="7"/>
      <c r="E19051" s="7"/>
      <c r="H19051">
        <v>19049.5</v>
      </c>
      <c r="I19051">
        <v>0</v>
      </c>
    </row>
    <row r="19052" spans="1:9">
      <c r="A19052" s="7">
        <v>19050.5</v>
      </c>
      <c r="B19052" s="7">
        <v>0</v>
      </c>
      <c r="C19052" s="7"/>
      <c r="D19052" s="7"/>
      <c r="E19052" s="7"/>
      <c r="H19052">
        <v>19050.5</v>
      </c>
      <c r="I19052">
        <v>0</v>
      </c>
    </row>
    <row r="19053" spans="1:9">
      <c r="A19053" s="7">
        <v>19051.5</v>
      </c>
      <c r="B19053" s="7">
        <v>0</v>
      </c>
      <c r="C19053" s="7"/>
      <c r="D19053" s="7"/>
      <c r="E19053" s="7"/>
      <c r="H19053">
        <v>19051.5</v>
      </c>
      <c r="I19053">
        <v>0</v>
      </c>
    </row>
    <row r="19054" spans="1:9">
      <c r="A19054" s="7">
        <v>19052.5</v>
      </c>
      <c r="B19054" s="7">
        <v>0</v>
      </c>
      <c r="C19054" s="7"/>
      <c r="D19054" s="7"/>
      <c r="E19054" s="7"/>
      <c r="H19054">
        <v>19052.5</v>
      </c>
      <c r="I19054">
        <v>0</v>
      </c>
    </row>
    <row r="19055" spans="1:9">
      <c r="A19055" s="7">
        <v>19053.5</v>
      </c>
      <c r="B19055" s="7">
        <v>0</v>
      </c>
      <c r="C19055" s="7"/>
      <c r="D19055" s="7"/>
      <c r="E19055" s="7"/>
      <c r="H19055">
        <v>19053.5</v>
      </c>
      <c r="I19055">
        <v>0</v>
      </c>
    </row>
    <row r="19056" spans="1:9">
      <c r="A19056" s="7">
        <v>19054.5</v>
      </c>
      <c r="B19056" s="7">
        <v>0</v>
      </c>
      <c r="C19056" s="7"/>
      <c r="D19056" s="7"/>
      <c r="E19056" s="7"/>
      <c r="H19056">
        <v>19054.5</v>
      </c>
      <c r="I19056">
        <v>0</v>
      </c>
    </row>
    <row r="19057" spans="1:9">
      <c r="A19057" s="7">
        <v>19055.5</v>
      </c>
      <c r="B19057" s="7">
        <v>0</v>
      </c>
      <c r="C19057" s="7"/>
      <c r="D19057" s="7"/>
      <c r="E19057" s="7"/>
      <c r="H19057">
        <v>19055.5</v>
      </c>
      <c r="I19057">
        <v>0</v>
      </c>
    </row>
    <row r="19058" spans="1:9">
      <c r="A19058" s="7">
        <v>19056.5</v>
      </c>
      <c r="B19058" s="7">
        <v>0</v>
      </c>
      <c r="C19058" s="7"/>
      <c r="D19058" s="7"/>
      <c r="E19058" s="7"/>
      <c r="H19058">
        <v>19056.5</v>
      </c>
      <c r="I19058">
        <v>0</v>
      </c>
    </row>
    <row r="19059" spans="1:9">
      <c r="A19059" s="7">
        <v>19057.5</v>
      </c>
      <c r="B19059" s="7">
        <v>0</v>
      </c>
      <c r="C19059" s="7"/>
      <c r="D19059" s="7"/>
      <c r="E19059" s="7"/>
      <c r="H19059">
        <v>19057.5</v>
      </c>
      <c r="I19059">
        <v>0</v>
      </c>
    </row>
    <row r="19060" spans="1:9">
      <c r="A19060" s="7">
        <v>19058.5</v>
      </c>
      <c r="B19060" s="7">
        <v>0</v>
      </c>
      <c r="C19060" s="7"/>
      <c r="D19060" s="7"/>
      <c r="E19060" s="7"/>
      <c r="H19060">
        <v>19058.5</v>
      </c>
      <c r="I19060">
        <v>0</v>
      </c>
    </row>
    <row r="19061" spans="1:9">
      <c r="A19061" s="7">
        <v>19059.5</v>
      </c>
      <c r="B19061" s="7">
        <v>0</v>
      </c>
      <c r="C19061" s="7"/>
      <c r="D19061" s="7"/>
      <c r="E19061" s="7"/>
      <c r="H19061">
        <v>19059.5</v>
      </c>
      <c r="I19061">
        <v>0</v>
      </c>
    </row>
    <row r="19062" spans="1:9">
      <c r="A19062" s="7">
        <v>19060.5</v>
      </c>
      <c r="B19062" s="7">
        <v>0</v>
      </c>
      <c r="C19062" s="7"/>
      <c r="D19062" s="7"/>
      <c r="E19062" s="7"/>
      <c r="H19062">
        <v>19060.5</v>
      </c>
      <c r="I19062">
        <v>0</v>
      </c>
    </row>
    <row r="19063" spans="1:9">
      <c r="A19063" s="7">
        <v>19061.5</v>
      </c>
      <c r="B19063" s="7">
        <v>0</v>
      </c>
      <c r="C19063" s="7"/>
      <c r="D19063" s="7"/>
      <c r="E19063" s="7"/>
      <c r="H19063">
        <v>19061.5</v>
      </c>
      <c r="I19063">
        <v>0</v>
      </c>
    </row>
    <row r="19064" spans="1:9">
      <c r="A19064" s="7">
        <v>19062.5</v>
      </c>
      <c r="B19064" s="7">
        <v>0</v>
      </c>
      <c r="C19064" s="7"/>
      <c r="D19064" s="7"/>
      <c r="E19064" s="7"/>
      <c r="H19064">
        <v>19062.5</v>
      </c>
      <c r="I19064">
        <v>0</v>
      </c>
    </row>
    <row r="19065" spans="1:9">
      <c r="A19065" s="7">
        <v>19063.5</v>
      </c>
      <c r="B19065" s="7">
        <v>0</v>
      </c>
      <c r="C19065" s="7"/>
      <c r="D19065" s="7"/>
      <c r="E19065" s="7"/>
      <c r="H19065">
        <v>19063.5</v>
      </c>
      <c r="I19065">
        <v>0</v>
      </c>
    </row>
    <row r="19066" spans="1:9">
      <c r="A19066" s="7">
        <v>19064.5</v>
      </c>
      <c r="B19066" s="7">
        <v>0</v>
      </c>
      <c r="C19066" s="7"/>
      <c r="D19066" s="7"/>
      <c r="E19066" s="7"/>
      <c r="H19066">
        <v>19064.5</v>
      </c>
      <c r="I19066">
        <v>0</v>
      </c>
    </row>
    <row r="19067" spans="1:9">
      <c r="A19067" s="7">
        <v>19065.5</v>
      </c>
      <c r="B19067" s="7">
        <v>0</v>
      </c>
      <c r="C19067" s="7"/>
      <c r="D19067" s="7"/>
      <c r="E19067" s="7"/>
      <c r="H19067">
        <v>19065.5</v>
      </c>
      <c r="I19067">
        <v>0</v>
      </c>
    </row>
    <row r="19068" spans="1:9">
      <c r="A19068" s="7">
        <v>19066.5</v>
      </c>
      <c r="B19068" s="7">
        <v>0</v>
      </c>
      <c r="C19068" s="7"/>
      <c r="D19068" s="7"/>
      <c r="E19068" s="7"/>
      <c r="H19068">
        <v>19066.5</v>
      </c>
      <c r="I19068">
        <v>0</v>
      </c>
    </row>
    <row r="19069" spans="1:9">
      <c r="A19069" s="7">
        <v>19067.5</v>
      </c>
      <c r="B19069" s="7">
        <v>0</v>
      </c>
      <c r="C19069" s="7"/>
      <c r="D19069" s="7"/>
      <c r="E19069" s="7"/>
      <c r="H19069">
        <v>19067.5</v>
      </c>
      <c r="I19069">
        <v>0</v>
      </c>
    </row>
    <row r="19070" spans="1:9">
      <c r="A19070" s="7">
        <v>19068.5</v>
      </c>
      <c r="B19070" s="7">
        <v>0</v>
      </c>
      <c r="C19070" s="7"/>
      <c r="D19070" s="7"/>
      <c r="E19070" s="7"/>
      <c r="H19070">
        <v>19068.5</v>
      </c>
      <c r="I19070">
        <v>0</v>
      </c>
    </row>
    <row r="19071" spans="1:9">
      <c r="A19071" s="7">
        <v>19069.5</v>
      </c>
      <c r="B19071" s="7">
        <v>0</v>
      </c>
      <c r="C19071" s="7"/>
      <c r="D19071" s="7"/>
      <c r="E19071" s="7"/>
      <c r="H19071">
        <v>19069.5</v>
      </c>
      <c r="I19071">
        <v>0</v>
      </c>
    </row>
    <row r="19072" spans="1:9">
      <c r="A19072" s="7">
        <v>19070.5</v>
      </c>
      <c r="B19072" s="7">
        <v>0</v>
      </c>
      <c r="C19072" s="7"/>
      <c r="D19072" s="7"/>
      <c r="E19072" s="7"/>
      <c r="H19072">
        <v>19070.5</v>
      </c>
      <c r="I19072">
        <v>0</v>
      </c>
    </row>
    <row r="19073" spans="1:9">
      <c r="A19073" s="7">
        <v>19071.5</v>
      </c>
      <c r="B19073" s="7">
        <v>0</v>
      </c>
      <c r="C19073" s="7"/>
      <c r="D19073" s="7"/>
      <c r="E19073" s="7"/>
      <c r="H19073">
        <v>19071.5</v>
      </c>
      <c r="I19073">
        <v>0</v>
      </c>
    </row>
    <row r="19074" spans="1:9">
      <c r="A19074" s="7">
        <v>19072.5</v>
      </c>
      <c r="B19074" s="7">
        <v>0</v>
      </c>
      <c r="C19074" s="7"/>
      <c r="D19074" s="7"/>
      <c r="E19074" s="7"/>
      <c r="H19074">
        <v>19072.5</v>
      </c>
      <c r="I19074">
        <v>0</v>
      </c>
    </row>
    <row r="19075" spans="1:9">
      <c r="A19075" s="7">
        <v>19073.5</v>
      </c>
      <c r="B19075" s="7">
        <v>0</v>
      </c>
      <c r="C19075" s="7"/>
      <c r="D19075" s="7"/>
      <c r="E19075" s="7"/>
      <c r="H19075">
        <v>19073.5</v>
      </c>
      <c r="I19075">
        <v>0</v>
      </c>
    </row>
    <row r="19076" spans="1:9">
      <c r="A19076" s="7">
        <v>19074.5</v>
      </c>
      <c r="B19076" s="7">
        <v>0</v>
      </c>
      <c r="C19076" s="7"/>
      <c r="D19076" s="7"/>
      <c r="E19076" s="7"/>
      <c r="H19076">
        <v>19074.5</v>
      </c>
      <c r="I19076">
        <v>0</v>
      </c>
    </row>
    <row r="19077" spans="1:9">
      <c r="A19077" s="7">
        <v>19075.5</v>
      </c>
      <c r="B19077" s="7">
        <v>0</v>
      </c>
      <c r="C19077" s="7"/>
      <c r="D19077" s="7"/>
      <c r="E19077" s="7"/>
      <c r="H19077">
        <v>19075.5</v>
      </c>
      <c r="I19077">
        <v>0</v>
      </c>
    </row>
    <row r="19078" spans="1:9">
      <c r="A19078" s="7">
        <v>19076.5</v>
      </c>
      <c r="B19078" s="7">
        <v>0</v>
      </c>
      <c r="C19078" s="7"/>
      <c r="D19078" s="7"/>
      <c r="E19078" s="7"/>
      <c r="H19078">
        <v>19076.5</v>
      </c>
      <c r="I19078">
        <v>0</v>
      </c>
    </row>
    <row r="19079" spans="1:9">
      <c r="A19079" s="7">
        <v>19077.5</v>
      </c>
      <c r="B19079" s="7">
        <v>0</v>
      </c>
      <c r="C19079" s="7"/>
      <c r="D19079" s="7"/>
      <c r="E19079" s="7"/>
      <c r="H19079">
        <v>19077.5</v>
      </c>
      <c r="I19079">
        <v>0</v>
      </c>
    </row>
    <row r="19080" spans="1:9">
      <c r="A19080" s="7">
        <v>19078.5</v>
      </c>
      <c r="B19080" s="7">
        <v>0</v>
      </c>
      <c r="C19080" s="7"/>
      <c r="D19080" s="7"/>
      <c r="E19080" s="7"/>
      <c r="H19080">
        <v>19078.5</v>
      </c>
      <c r="I19080">
        <v>0</v>
      </c>
    </row>
    <row r="19081" spans="1:9">
      <c r="A19081" s="7">
        <v>19079.5</v>
      </c>
      <c r="B19081" s="7">
        <v>0</v>
      </c>
      <c r="C19081" s="7"/>
      <c r="D19081" s="7"/>
      <c r="E19081" s="7"/>
      <c r="H19081">
        <v>19079.5</v>
      </c>
      <c r="I19081">
        <v>0</v>
      </c>
    </row>
    <row r="19082" spans="1:9">
      <c r="A19082" s="7">
        <v>19080.5</v>
      </c>
      <c r="B19082" s="7">
        <v>0</v>
      </c>
      <c r="C19082" s="7"/>
      <c r="D19082" s="7"/>
      <c r="E19082" s="7"/>
      <c r="H19082">
        <v>19080.5</v>
      </c>
      <c r="I19082">
        <v>0</v>
      </c>
    </row>
    <row r="19083" spans="1:9">
      <c r="A19083" s="7">
        <v>19081.5</v>
      </c>
      <c r="B19083" s="7">
        <v>0</v>
      </c>
      <c r="C19083" s="7"/>
      <c r="D19083" s="7"/>
      <c r="E19083" s="7"/>
      <c r="H19083">
        <v>19081.5</v>
      </c>
      <c r="I19083">
        <v>0</v>
      </c>
    </row>
    <row r="19084" spans="1:9">
      <c r="A19084" s="7">
        <v>19082.5</v>
      </c>
      <c r="B19084" s="7">
        <v>0</v>
      </c>
      <c r="C19084" s="7"/>
      <c r="D19084" s="7"/>
      <c r="E19084" s="7"/>
      <c r="H19084">
        <v>19082.5</v>
      </c>
      <c r="I19084">
        <v>0</v>
      </c>
    </row>
    <row r="19085" spans="1:9">
      <c r="A19085" s="7">
        <v>19083.5</v>
      </c>
      <c r="B19085" s="7">
        <v>0</v>
      </c>
      <c r="C19085" s="7"/>
      <c r="D19085" s="7"/>
      <c r="E19085" s="7"/>
      <c r="H19085">
        <v>19083.5</v>
      </c>
      <c r="I19085">
        <v>0</v>
      </c>
    </row>
    <row r="19086" spans="1:9">
      <c r="A19086" s="7">
        <v>19084.5</v>
      </c>
      <c r="B19086" s="7">
        <v>0</v>
      </c>
      <c r="C19086" s="7"/>
      <c r="D19086" s="7"/>
      <c r="E19086" s="7"/>
      <c r="H19086">
        <v>19084.5</v>
      </c>
      <c r="I19086">
        <v>0</v>
      </c>
    </row>
    <row r="19087" spans="1:9">
      <c r="A19087" s="7">
        <v>19085.5</v>
      </c>
      <c r="B19087" s="7">
        <v>0</v>
      </c>
      <c r="C19087" s="7"/>
      <c r="D19087" s="7"/>
      <c r="E19087" s="7"/>
      <c r="H19087">
        <v>19085.5</v>
      </c>
      <c r="I19087">
        <v>0</v>
      </c>
    </row>
    <row r="19088" spans="1:9">
      <c r="A19088" s="7">
        <v>19086.5</v>
      </c>
      <c r="B19088" s="7">
        <v>0</v>
      </c>
      <c r="C19088" s="7"/>
      <c r="D19088" s="7"/>
      <c r="E19088" s="7"/>
      <c r="H19088">
        <v>19086.5</v>
      </c>
      <c r="I19088">
        <v>0</v>
      </c>
    </row>
    <row r="19089" spans="1:9">
      <c r="A19089" s="7">
        <v>19087.5</v>
      </c>
      <c r="B19089" s="7">
        <v>0</v>
      </c>
      <c r="C19089" s="7"/>
      <c r="D19089" s="7"/>
      <c r="E19089" s="7"/>
      <c r="H19089">
        <v>19087.5</v>
      </c>
      <c r="I19089">
        <v>0</v>
      </c>
    </row>
    <row r="19090" spans="1:9">
      <c r="A19090" s="7">
        <v>19088.5</v>
      </c>
      <c r="B19090" s="7">
        <v>0</v>
      </c>
      <c r="C19090" s="7"/>
      <c r="D19090" s="7"/>
      <c r="E19090" s="7"/>
      <c r="H19090">
        <v>19088.5</v>
      </c>
      <c r="I19090">
        <v>0</v>
      </c>
    </row>
    <row r="19091" spans="1:9">
      <c r="A19091" s="7">
        <v>19089.5</v>
      </c>
      <c r="B19091" s="7">
        <v>0</v>
      </c>
      <c r="C19091" s="7"/>
      <c r="D19091" s="7"/>
      <c r="E19091" s="7"/>
      <c r="H19091">
        <v>19089.5</v>
      </c>
      <c r="I19091">
        <v>0</v>
      </c>
    </row>
    <row r="19092" spans="1:9">
      <c r="A19092" s="7">
        <v>19090.5</v>
      </c>
      <c r="B19092" s="7">
        <v>0</v>
      </c>
      <c r="C19092" s="7"/>
      <c r="D19092" s="7"/>
      <c r="E19092" s="7"/>
      <c r="H19092">
        <v>19090.5</v>
      </c>
      <c r="I19092">
        <v>0</v>
      </c>
    </row>
    <row r="19093" spans="1:9">
      <c r="A19093" s="7">
        <v>19091.5</v>
      </c>
      <c r="B19093" s="7">
        <v>0</v>
      </c>
      <c r="C19093" s="7"/>
      <c r="D19093" s="7"/>
      <c r="E19093" s="7"/>
      <c r="H19093">
        <v>19091.5</v>
      </c>
      <c r="I19093">
        <v>0</v>
      </c>
    </row>
    <row r="19094" spans="1:9">
      <c r="A19094" s="7">
        <v>19092.5</v>
      </c>
      <c r="B19094" s="7">
        <v>0</v>
      </c>
      <c r="C19094" s="7"/>
      <c r="D19094" s="7"/>
      <c r="E19094" s="7"/>
      <c r="H19094">
        <v>19092.5</v>
      </c>
      <c r="I19094">
        <v>0</v>
      </c>
    </row>
    <row r="19095" spans="1:9">
      <c r="A19095" s="7">
        <v>19093.5</v>
      </c>
      <c r="B19095" s="7">
        <v>0</v>
      </c>
      <c r="C19095" s="7"/>
      <c r="D19095" s="7"/>
      <c r="E19095" s="7"/>
      <c r="H19095">
        <v>19093.5</v>
      </c>
      <c r="I19095">
        <v>0</v>
      </c>
    </row>
    <row r="19096" spans="1:9">
      <c r="A19096" s="7">
        <v>19094.5</v>
      </c>
      <c r="B19096" s="7">
        <v>0</v>
      </c>
      <c r="C19096" s="7"/>
      <c r="D19096" s="7"/>
      <c r="E19096" s="7"/>
      <c r="H19096">
        <v>19094.5</v>
      </c>
      <c r="I19096">
        <v>0</v>
      </c>
    </row>
    <row r="19097" spans="1:9">
      <c r="A19097" s="7">
        <v>19095.5</v>
      </c>
      <c r="B19097" s="7">
        <v>0</v>
      </c>
      <c r="C19097" s="7"/>
      <c r="D19097" s="7"/>
      <c r="E19097" s="7"/>
      <c r="H19097">
        <v>19095.5</v>
      </c>
      <c r="I19097">
        <v>0</v>
      </c>
    </row>
    <row r="19098" spans="1:9">
      <c r="A19098" s="7">
        <v>19096.5</v>
      </c>
      <c r="B19098" s="7">
        <v>0</v>
      </c>
      <c r="C19098" s="7"/>
      <c r="D19098" s="7"/>
      <c r="E19098" s="7"/>
      <c r="H19098">
        <v>19096.5</v>
      </c>
      <c r="I19098">
        <v>0</v>
      </c>
    </row>
    <row r="19099" spans="1:9">
      <c r="A19099" s="7">
        <v>19097.5</v>
      </c>
      <c r="B19099" s="7">
        <v>0</v>
      </c>
      <c r="C19099" s="7"/>
      <c r="D19099" s="7"/>
      <c r="E19099" s="7"/>
      <c r="H19099">
        <v>19097.5</v>
      </c>
      <c r="I19099">
        <v>0</v>
      </c>
    </row>
    <row r="19100" spans="1:9">
      <c r="A19100" s="7">
        <v>19098.5</v>
      </c>
      <c r="B19100" s="7">
        <v>0</v>
      </c>
      <c r="C19100" s="7"/>
      <c r="D19100" s="7"/>
      <c r="E19100" s="7"/>
      <c r="H19100">
        <v>19098.5</v>
      </c>
      <c r="I19100">
        <v>0</v>
      </c>
    </row>
    <row r="19101" spans="1:9">
      <c r="A19101" s="7">
        <v>19099.5</v>
      </c>
      <c r="B19101" s="7">
        <v>0</v>
      </c>
      <c r="C19101" s="7"/>
      <c r="D19101" s="7"/>
      <c r="E19101" s="7"/>
      <c r="H19101">
        <v>19099.5</v>
      </c>
      <c r="I19101">
        <v>0</v>
      </c>
    </row>
    <row r="19102" spans="1:9">
      <c r="A19102" s="7">
        <v>19100.5</v>
      </c>
      <c r="B19102" s="7">
        <v>0</v>
      </c>
      <c r="C19102" s="7"/>
      <c r="D19102" s="7"/>
      <c r="E19102" s="7"/>
      <c r="H19102">
        <v>19100.5</v>
      </c>
      <c r="I19102">
        <v>0</v>
      </c>
    </row>
    <row r="19103" spans="1:9">
      <c r="A19103" s="7">
        <v>19101.5</v>
      </c>
      <c r="B19103" s="7">
        <v>0</v>
      </c>
      <c r="C19103" s="7"/>
      <c r="D19103" s="7"/>
      <c r="E19103" s="7"/>
      <c r="H19103">
        <v>19101.5</v>
      </c>
      <c r="I19103">
        <v>0</v>
      </c>
    </row>
    <row r="19104" spans="1:9">
      <c r="A19104" s="7">
        <v>19102.5</v>
      </c>
      <c r="B19104" s="7">
        <v>0</v>
      </c>
      <c r="C19104" s="7"/>
      <c r="D19104" s="7"/>
      <c r="E19104" s="7"/>
      <c r="H19104">
        <v>19102.5</v>
      </c>
      <c r="I19104">
        <v>0</v>
      </c>
    </row>
    <row r="19105" spans="1:9">
      <c r="A19105" s="7">
        <v>19103.5</v>
      </c>
      <c r="B19105" s="7">
        <v>0</v>
      </c>
      <c r="C19105" s="7"/>
      <c r="D19105" s="7"/>
      <c r="E19105" s="7"/>
      <c r="H19105">
        <v>19103.5</v>
      </c>
      <c r="I19105">
        <v>0</v>
      </c>
    </row>
    <row r="19106" spans="1:9">
      <c r="A19106" s="7">
        <v>19104.5</v>
      </c>
      <c r="B19106" s="7">
        <v>0</v>
      </c>
      <c r="C19106" s="7"/>
      <c r="D19106" s="7"/>
      <c r="E19106" s="7"/>
      <c r="H19106">
        <v>19104.5</v>
      </c>
      <c r="I19106">
        <v>0</v>
      </c>
    </row>
    <row r="19107" spans="1:9">
      <c r="A19107" s="7">
        <v>19105.5</v>
      </c>
      <c r="B19107" s="7">
        <v>0</v>
      </c>
      <c r="C19107" s="7"/>
      <c r="D19107" s="7"/>
      <c r="E19107" s="7"/>
      <c r="H19107">
        <v>19105.5</v>
      </c>
      <c r="I19107">
        <v>0</v>
      </c>
    </row>
    <row r="19108" spans="1:9">
      <c r="A19108" s="7">
        <v>19106.5</v>
      </c>
      <c r="B19108" s="7">
        <v>0</v>
      </c>
      <c r="C19108" s="7"/>
      <c r="D19108" s="7"/>
      <c r="E19108" s="7"/>
      <c r="H19108">
        <v>19106.5</v>
      </c>
      <c r="I19108">
        <v>0</v>
      </c>
    </row>
    <row r="19109" spans="1:9">
      <c r="A19109" s="7">
        <v>19107.5</v>
      </c>
      <c r="B19109" s="7">
        <v>0</v>
      </c>
      <c r="C19109" s="7"/>
      <c r="D19109" s="7"/>
      <c r="E19109" s="7"/>
      <c r="H19109">
        <v>19107.5</v>
      </c>
      <c r="I19109">
        <v>0</v>
      </c>
    </row>
    <row r="19110" spans="1:9">
      <c r="A19110" s="7">
        <v>19108.5</v>
      </c>
      <c r="B19110" s="7">
        <v>0</v>
      </c>
      <c r="C19110" s="7"/>
      <c r="D19110" s="7"/>
      <c r="E19110" s="7"/>
      <c r="H19110">
        <v>19108.5</v>
      </c>
      <c r="I19110">
        <v>0</v>
      </c>
    </row>
    <row r="19111" spans="1:9">
      <c r="A19111" s="7">
        <v>19109.5</v>
      </c>
      <c r="B19111" s="7">
        <v>0</v>
      </c>
      <c r="C19111" s="7"/>
      <c r="D19111" s="7"/>
      <c r="E19111" s="7"/>
      <c r="H19111">
        <v>19109.5</v>
      </c>
      <c r="I19111">
        <v>0</v>
      </c>
    </row>
    <row r="19112" spans="1:9">
      <c r="A19112" s="7">
        <v>19110.5</v>
      </c>
      <c r="B19112" s="7">
        <v>0</v>
      </c>
      <c r="C19112" s="7"/>
      <c r="D19112" s="7"/>
      <c r="E19112" s="7"/>
      <c r="H19112">
        <v>19110.5</v>
      </c>
      <c r="I19112">
        <v>0</v>
      </c>
    </row>
    <row r="19113" spans="1:9">
      <c r="A19113" s="7">
        <v>19111.5</v>
      </c>
      <c r="B19113" s="7">
        <v>0</v>
      </c>
      <c r="C19113" s="7"/>
      <c r="D19113" s="7"/>
      <c r="E19113" s="7"/>
      <c r="H19113">
        <v>19111.5</v>
      </c>
      <c r="I19113">
        <v>0</v>
      </c>
    </row>
    <row r="19114" spans="1:9">
      <c r="A19114" s="7">
        <v>19112.5</v>
      </c>
      <c r="B19114" s="7">
        <v>0</v>
      </c>
      <c r="C19114" s="7"/>
      <c r="D19114" s="7"/>
      <c r="E19114" s="7"/>
      <c r="H19114">
        <v>19112.5</v>
      </c>
      <c r="I19114">
        <v>0</v>
      </c>
    </row>
    <row r="19115" spans="1:9">
      <c r="A19115" s="7">
        <v>19113.5</v>
      </c>
      <c r="B19115" s="7">
        <v>0</v>
      </c>
      <c r="C19115" s="7"/>
      <c r="D19115" s="7"/>
      <c r="E19115" s="7"/>
      <c r="H19115">
        <v>19113.5</v>
      </c>
      <c r="I19115">
        <v>0</v>
      </c>
    </row>
    <row r="19116" spans="1:9">
      <c r="A19116" s="7">
        <v>19114.5</v>
      </c>
      <c r="B19116" s="7">
        <v>0</v>
      </c>
      <c r="C19116" s="7"/>
      <c r="D19116" s="7"/>
      <c r="E19116" s="7"/>
      <c r="H19116">
        <v>19114.5</v>
      </c>
      <c r="I19116">
        <v>0</v>
      </c>
    </row>
    <row r="19117" spans="1:9">
      <c r="A19117" s="7">
        <v>19115.5</v>
      </c>
      <c r="B19117" s="7">
        <v>0</v>
      </c>
      <c r="C19117" s="7"/>
      <c r="D19117" s="7"/>
      <c r="E19117" s="7"/>
      <c r="H19117">
        <v>19115.5</v>
      </c>
      <c r="I19117">
        <v>0</v>
      </c>
    </row>
    <row r="19118" spans="1:9">
      <c r="A19118" s="7">
        <v>19116.5</v>
      </c>
      <c r="B19118" s="7">
        <v>0</v>
      </c>
      <c r="C19118" s="7"/>
      <c r="D19118" s="7"/>
      <c r="E19118" s="7"/>
      <c r="H19118">
        <v>19116.5</v>
      </c>
      <c r="I19118">
        <v>0</v>
      </c>
    </row>
    <row r="19119" spans="1:9">
      <c r="A19119" s="7">
        <v>19117.5</v>
      </c>
      <c r="B19119" s="7">
        <v>0</v>
      </c>
      <c r="C19119" s="7"/>
      <c r="D19119" s="7"/>
      <c r="E19119" s="7"/>
      <c r="H19119">
        <v>19117.5</v>
      </c>
      <c r="I19119">
        <v>0</v>
      </c>
    </row>
    <row r="19120" spans="1:9">
      <c r="A19120" s="7">
        <v>19118.5</v>
      </c>
      <c r="B19120" s="7">
        <v>0</v>
      </c>
      <c r="C19120" s="7"/>
      <c r="D19120" s="7"/>
      <c r="E19120" s="7"/>
      <c r="H19120">
        <v>19118.5</v>
      </c>
      <c r="I19120">
        <v>0</v>
      </c>
    </row>
    <row r="19121" spans="1:9">
      <c r="A19121" s="7">
        <v>19119.5</v>
      </c>
      <c r="B19121" s="7">
        <v>0</v>
      </c>
      <c r="C19121" s="7"/>
      <c r="D19121" s="7"/>
      <c r="E19121" s="7"/>
      <c r="H19121">
        <v>19119.5</v>
      </c>
      <c r="I19121">
        <v>0</v>
      </c>
    </row>
    <row r="19122" spans="1:9">
      <c r="A19122" s="7">
        <v>19120.5</v>
      </c>
      <c r="B19122" s="7">
        <v>0</v>
      </c>
      <c r="C19122" s="7"/>
      <c r="D19122" s="7"/>
      <c r="E19122" s="7"/>
      <c r="H19122">
        <v>19120.5</v>
      </c>
      <c r="I19122">
        <v>0</v>
      </c>
    </row>
    <row r="19123" spans="1:9">
      <c r="A19123" s="7">
        <v>19121.5</v>
      </c>
      <c r="B19123" s="7">
        <v>0</v>
      </c>
      <c r="C19123" s="7"/>
      <c r="D19123" s="7"/>
      <c r="E19123" s="7"/>
      <c r="H19123">
        <v>19121.5</v>
      </c>
      <c r="I19123">
        <v>0</v>
      </c>
    </row>
    <row r="19124" spans="1:9">
      <c r="A19124" s="7">
        <v>19122.5</v>
      </c>
      <c r="B19124" s="7">
        <v>0</v>
      </c>
      <c r="C19124" s="7"/>
      <c r="D19124" s="7"/>
      <c r="E19124" s="7"/>
      <c r="H19124">
        <v>19122.5</v>
      </c>
      <c r="I19124">
        <v>0</v>
      </c>
    </row>
    <row r="19125" spans="1:9">
      <c r="A19125" s="7">
        <v>19123.5</v>
      </c>
      <c r="B19125" s="7">
        <v>0</v>
      </c>
      <c r="C19125" s="7"/>
      <c r="D19125" s="7"/>
      <c r="E19125" s="7"/>
      <c r="H19125">
        <v>19123.5</v>
      </c>
      <c r="I19125">
        <v>0</v>
      </c>
    </row>
    <row r="19126" spans="1:9">
      <c r="A19126" s="7">
        <v>19124.5</v>
      </c>
      <c r="B19126" s="7">
        <v>0</v>
      </c>
      <c r="C19126" s="7"/>
      <c r="D19126" s="7"/>
      <c r="E19126" s="7"/>
      <c r="H19126">
        <v>19124.5</v>
      </c>
      <c r="I19126">
        <v>0</v>
      </c>
    </row>
    <row r="19127" spans="1:9">
      <c r="A19127" s="7">
        <v>19125.5</v>
      </c>
      <c r="B19127" s="7">
        <v>0</v>
      </c>
      <c r="C19127" s="7"/>
      <c r="D19127" s="7"/>
      <c r="E19127" s="7"/>
      <c r="H19127">
        <v>19125.5</v>
      </c>
      <c r="I19127">
        <v>0</v>
      </c>
    </row>
    <row r="19128" spans="1:9">
      <c r="A19128" s="7">
        <v>19126.5</v>
      </c>
      <c r="B19128" s="7">
        <v>0</v>
      </c>
      <c r="C19128" s="7"/>
      <c r="D19128" s="7"/>
      <c r="E19128" s="7"/>
      <c r="H19128">
        <v>19126.5</v>
      </c>
      <c r="I19128">
        <v>0</v>
      </c>
    </row>
    <row r="19129" spans="1:9">
      <c r="A19129" s="7">
        <v>19127.5</v>
      </c>
      <c r="B19129" s="7">
        <v>0</v>
      </c>
      <c r="C19129" s="7"/>
      <c r="D19129" s="7"/>
      <c r="E19129" s="7"/>
      <c r="H19129">
        <v>19127.5</v>
      </c>
      <c r="I19129">
        <v>0</v>
      </c>
    </row>
    <row r="19130" spans="1:9">
      <c r="A19130" s="7">
        <v>19128.5</v>
      </c>
      <c r="B19130" s="7">
        <v>0</v>
      </c>
      <c r="C19130" s="7"/>
      <c r="D19130" s="7"/>
      <c r="E19130" s="7"/>
      <c r="H19130">
        <v>19128.5</v>
      </c>
      <c r="I19130">
        <v>0</v>
      </c>
    </row>
    <row r="19131" spans="1:9">
      <c r="A19131" s="7">
        <v>19129.5</v>
      </c>
      <c r="B19131" s="7">
        <v>0</v>
      </c>
      <c r="C19131" s="7"/>
      <c r="D19131" s="7"/>
      <c r="E19131" s="7"/>
      <c r="H19131">
        <v>19129.5</v>
      </c>
      <c r="I19131">
        <v>0</v>
      </c>
    </row>
    <row r="19132" spans="1:9">
      <c r="A19132" s="7">
        <v>19130.5</v>
      </c>
      <c r="B19132" s="7">
        <v>0</v>
      </c>
      <c r="C19132" s="7"/>
      <c r="D19132" s="7"/>
      <c r="E19132" s="7"/>
      <c r="H19132">
        <v>19130.5</v>
      </c>
      <c r="I19132">
        <v>0</v>
      </c>
    </row>
    <row r="19133" spans="1:9">
      <c r="A19133" s="7">
        <v>19131.5</v>
      </c>
      <c r="B19133" s="7">
        <v>0</v>
      </c>
      <c r="C19133" s="7"/>
      <c r="D19133" s="7"/>
      <c r="E19133" s="7"/>
      <c r="H19133">
        <v>19131.5</v>
      </c>
      <c r="I19133">
        <v>0</v>
      </c>
    </row>
    <row r="19134" spans="1:9">
      <c r="A19134" s="7">
        <v>19132.5</v>
      </c>
      <c r="B19134" s="7">
        <v>0</v>
      </c>
      <c r="C19134" s="7"/>
      <c r="D19134" s="7"/>
      <c r="E19134" s="7"/>
      <c r="H19134">
        <v>19132.5</v>
      </c>
      <c r="I19134">
        <v>0</v>
      </c>
    </row>
    <row r="19135" spans="1:9">
      <c r="A19135" s="7">
        <v>19133.5</v>
      </c>
      <c r="B19135" s="7">
        <v>0</v>
      </c>
      <c r="C19135" s="7"/>
      <c r="D19135" s="7"/>
      <c r="E19135" s="7"/>
      <c r="H19135">
        <v>19133.5</v>
      </c>
      <c r="I19135">
        <v>0</v>
      </c>
    </row>
    <row r="19136" spans="1:9">
      <c r="A19136" s="7">
        <v>19134.5</v>
      </c>
      <c r="B19136" s="7">
        <v>0</v>
      </c>
      <c r="C19136" s="7"/>
      <c r="D19136" s="7"/>
      <c r="E19136" s="7"/>
      <c r="H19136">
        <v>19134.5</v>
      </c>
      <c r="I19136">
        <v>0</v>
      </c>
    </row>
    <row r="19137" spans="1:9">
      <c r="A19137" s="7">
        <v>19135.5</v>
      </c>
      <c r="B19137" s="7">
        <v>0</v>
      </c>
      <c r="C19137" s="7"/>
      <c r="D19137" s="7"/>
      <c r="E19137" s="7"/>
      <c r="H19137">
        <v>19135.5</v>
      </c>
      <c r="I19137">
        <v>0</v>
      </c>
    </row>
    <row r="19138" spans="1:9">
      <c r="A19138" s="7">
        <v>19136.5</v>
      </c>
      <c r="B19138" s="7">
        <v>0</v>
      </c>
      <c r="C19138" s="7"/>
      <c r="D19138" s="7"/>
      <c r="E19138" s="7"/>
      <c r="H19138">
        <v>19136.5</v>
      </c>
      <c r="I19138">
        <v>0</v>
      </c>
    </row>
    <row r="19139" spans="1:9">
      <c r="A19139" s="7">
        <v>19137.5</v>
      </c>
      <c r="B19139" s="7">
        <v>0</v>
      </c>
      <c r="C19139" s="7"/>
      <c r="D19139" s="7"/>
      <c r="E19139" s="7"/>
      <c r="H19139">
        <v>19137.5</v>
      </c>
      <c r="I19139">
        <v>0</v>
      </c>
    </row>
    <row r="19140" spans="1:9">
      <c r="A19140" s="7">
        <v>19138.5</v>
      </c>
      <c r="B19140" s="7">
        <v>0</v>
      </c>
      <c r="C19140" s="7"/>
      <c r="D19140" s="7"/>
      <c r="E19140" s="7"/>
      <c r="H19140">
        <v>19138.5</v>
      </c>
      <c r="I19140">
        <v>0</v>
      </c>
    </row>
    <row r="19141" spans="1:9">
      <c r="A19141" s="7">
        <v>19139.5</v>
      </c>
      <c r="B19141" s="7">
        <v>0</v>
      </c>
      <c r="C19141" s="7"/>
      <c r="D19141" s="7"/>
      <c r="E19141" s="7"/>
      <c r="H19141">
        <v>19139.5</v>
      </c>
      <c r="I19141">
        <v>0</v>
      </c>
    </row>
    <row r="19142" spans="1:9">
      <c r="A19142" s="7">
        <v>19140.5</v>
      </c>
      <c r="B19142" s="7">
        <v>0</v>
      </c>
      <c r="C19142" s="7"/>
      <c r="D19142" s="7"/>
      <c r="E19142" s="7"/>
      <c r="H19142">
        <v>19140.5</v>
      </c>
      <c r="I19142">
        <v>0</v>
      </c>
    </row>
    <row r="19143" spans="1:9">
      <c r="A19143" s="7">
        <v>19141.5</v>
      </c>
      <c r="B19143" s="7">
        <v>0</v>
      </c>
      <c r="C19143" s="7"/>
      <c r="D19143" s="7"/>
      <c r="E19143" s="7"/>
      <c r="H19143">
        <v>19141.5</v>
      </c>
      <c r="I19143">
        <v>0</v>
      </c>
    </row>
    <row r="19144" spans="1:9">
      <c r="A19144" s="7">
        <v>19142.5</v>
      </c>
      <c r="B19144" s="7">
        <v>0</v>
      </c>
      <c r="C19144" s="7"/>
      <c r="D19144" s="7"/>
      <c r="E19144" s="7"/>
      <c r="H19144">
        <v>19142.5</v>
      </c>
      <c r="I19144">
        <v>0</v>
      </c>
    </row>
    <row r="19145" spans="1:9">
      <c r="A19145" s="7">
        <v>19143.5</v>
      </c>
      <c r="B19145" s="7">
        <v>0</v>
      </c>
      <c r="C19145" s="7"/>
      <c r="D19145" s="7"/>
      <c r="E19145" s="7"/>
      <c r="H19145">
        <v>19143.5</v>
      </c>
      <c r="I19145">
        <v>0</v>
      </c>
    </row>
    <row r="19146" spans="1:9">
      <c r="A19146" s="7">
        <v>19144.5</v>
      </c>
      <c r="B19146" s="7">
        <v>0</v>
      </c>
      <c r="C19146" s="7"/>
      <c r="D19146" s="7"/>
      <c r="E19146" s="7"/>
      <c r="H19146">
        <v>19144.5</v>
      </c>
      <c r="I19146">
        <v>0</v>
      </c>
    </row>
    <row r="19147" spans="1:9">
      <c r="A19147" s="7">
        <v>19145.5</v>
      </c>
      <c r="B19147" s="7">
        <v>0</v>
      </c>
      <c r="C19147" s="7"/>
      <c r="D19147" s="7"/>
      <c r="E19147" s="7"/>
      <c r="H19147">
        <v>19145.5</v>
      </c>
      <c r="I19147">
        <v>0</v>
      </c>
    </row>
    <row r="19148" spans="1:9">
      <c r="A19148" s="7">
        <v>19146.5</v>
      </c>
      <c r="B19148" s="7">
        <v>0</v>
      </c>
      <c r="C19148" s="7"/>
      <c r="D19148" s="7"/>
      <c r="E19148" s="7"/>
      <c r="H19148">
        <v>19146.5</v>
      </c>
      <c r="I19148">
        <v>0</v>
      </c>
    </row>
    <row r="19149" spans="1:9">
      <c r="A19149" s="7">
        <v>19147.5</v>
      </c>
      <c r="B19149" s="7">
        <v>0</v>
      </c>
      <c r="C19149" s="7"/>
      <c r="D19149" s="7"/>
      <c r="E19149" s="7"/>
      <c r="H19149">
        <v>19147.5</v>
      </c>
      <c r="I19149">
        <v>0</v>
      </c>
    </row>
    <row r="19150" spans="1:9">
      <c r="A19150" s="7">
        <v>19148.5</v>
      </c>
      <c r="B19150" s="7">
        <v>0</v>
      </c>
      <c r="C19150" s="7"/>
      <c r="D19150" s="7"/>
      <c r="E19150" s="7"/>
      <c r="H19150">
        <v>19148.5</v>
      </c>
      <c r="I19150">
        <v>0</v>
      </c>
    </row>
    <row r="19151" spans="1:9">
      <c r="A19151" s="7">
        <v>19149.5</v>
      </c>
      <c r="B19151" s="7">
        <v>0</v>
      </c>
      <c r="C19151" s="7"/>
      <c r="D19151" s="7"/>
      <c r="E19151" s="7"/>
      <c r="H19151">
        <v>19149.5</v>
      </c>
      <c r="I19151">
        <v>0</v>
      </c>
    </row>
    <row r="19152" spans="1:9">
      <c r="A19152" s="7">
        <v>19150.5</v>
      </c>
      <c r="B19152" s="7">
        <v>0</v>
      </c>
      <c r="C19152" s="7"/>
      <c r="D19152" s="7"/>
      <c r="E19152" s="7"/>
      <c r="H19152">
        <v>19150.5</v>
      </c>
      <c r="I19152">
        <v>0</v>
      </c>
    </row>
    <row r="19153" spans="1:9">
      <c r="A19153" s="7">
        <v>19151.5</v>
      </c>
      <c r="B19153" s="7">
        <v>0</v>
      </c>
      <c r="C19153" s="7"/>
      <c r="D19153" s="7"/>
      <c r="E19153" s="7"/>
      <c r="H19153">
        <v>19151.5</v>
      </c>
      <c r="I19153">
        <v>0</v>
      </c>
    </row>
    <row r="19154" spans="1:9">
      <c r="A19154" s="7">
        <v>19152.5</v>
      </c>
      <c r="B19154" s="7">
        <v>0</v>
      </c>
      <c r="C19154" s="7"/>
      <c r="D19154" s="7"/>
      <c r="E19154" s="7"/>
      <c r="H19154">
        <v>19152.5</v>
      </c>
      <c r="I19154">
        <v>0</v>
      </c>
    </row>
    <row r="19155" spans="1:9">
      <c r="A19155" s="7">
        <v>19153.5</v>
      </c>
      <c r="B19155" s="7">
        <v>0</v>
      </c>
      <c r="C19155" s="7"/>
      <c r="D19155" s="7"/>
      <c r="E19155" s="7"/>
      <c r="H19155">
        <v>19153.5</v>
      </c>
      <c r="I19155">
        <v>0</v>
      </c>
    </row>
    <row r="19156" spans="1:9">
      <c r="A19156" s="7">
        <v>19154.5</v>
      </c>
      <c r="B19156" s="7">
        <v>0</v>
      </c>
      <c r="C19156" s="7"/>
      <c r="D19156" s="7"/>
      <c r="E19156" s="7"/>
      <c r="H19156">
        <v>19154.5</v>
      </c>
      <c r="I19156">
        <v>0</v>
      </c>
    </row>
    <row r="19157" spans="1:9">
      <c r="A19157" s="7">
        <v>19155.5</v>
      </c>
      <c r="B19157" s="7">
        <v>0</v>
      </c>
      <c r="C19157" s="7"/>
      <c r="D19157" s="7"/>
      <c r="E19157" s="7"/>
      <c r="H19157">
        <v>19155.5</v>
      </c>
      <c r="I19157">
        <v>0</v>
      </c>
    </row>
    <row r="19158" spans="1:9">
      <c r="A19158" s="7">
        <v>19156.5</v>
      </c>
      <c r="B19158" s="7">
        <v>0</v>
      </c>
      <c r="C19158" s="7"/>
      <c r="D19158" s="7"/>
      <c r="E19158" s="7"/>
      <c r="H19158">
        <v>19156.5</v>
      </c>
      <c r="I19158">
        <v>0</v>
      </c>
    </row>
    <row r="19159" spans="1:9">
      <c r="A19159" s="7">
        <v>19157.5</v>
      </c>
      <c r="B19159" s="7">
        <v>0</v>
      </c>
      <c r="C19159" s="7"/>
      <c r="D19159" s="7"/>
      <c r="E19159" s="7"/>
      <c r="H19159">
        <v>19157.5</v>
      </c>
      <c r="I19159">
        <v>0</v>
      </c>
    </row>
    <row r="19160" spans="1:9">
      <c r="A19160" s="7">
        <v>19158.5</v>
      </c>
      <c r="B19160" s="7">
        <v>0</v>
      </c>
      <c r="C19160" s="7"/>
      <c r="D19160" s="7"/>
      <c r="E19160" s="7"/>
      <c r="H19160">
        <v>19158.5</v>
      </c>
      <c r="I19160">
        <v>0</v>
      </c>
    </row>
    <row r="19161" spans="1:9">
      <c r="A19161" s="7">
        <v>19159.5</v>
      </c>
      <c r="B19161" s="7">
        <v>0</v>
      </c>
      <c r="C19161" s="7"/>
      <c r="D19161" s="7"/>
      <c r="E19161" s="7"/>
      <c r="H19161">
        <v>19159.5</v>
      </c>
      <c r="I19161">
        <v>0</v>
      </c>
    </row>
    <row r="19162" spans="1:9">
      <c r="A19162" s="7">
        <v>19160.5</v>
      </c>
      <c r="B19162" s="7">
        <v>0</v>
      </c>
      <c r="C19162" s="7"/>
      <c r="D19162" s="7"/>
      <c r="E19162" s="7"/>
      <c r="H19162">
        <v>19160.5</v>
      </c>
      <c r="I19162">
        <v>0</v>
      </c>
    </row>
    <row r="19163" spans="1:9">
      <c r="A19163" s="7">
        <v>19161.5</v>
      </c>
      <c r="B19163" s="7">
        <v>0</v>
      </c>
      <c r="C19163" s="7"/>
      <c r="D19163" s="7"/>
      <c r="E19163" s="7"/>
      <c r="H19163">
        <v>19161.5</v>
      </c>
      <c r="I19163">
        <v>0</v>
      </c>
    </row>
    <row r="19164" spans="1:9">
      <c r="A19164" s="7">
        <v>19162.5</v>
      </c>
      <c r="B19164" s="7">
        <v>0</v>
      </c>
      <c r="C19164" s="7"/>
      <c r="D19164" s="7"/>
      <c r="E19164" s="7"/>
      <c r="H19164">
        <v>19162.5</v>
      </c>
      <c r="I19164">
        <v>0</v>
      </c>
    </row>
    <row r="19165" spans="1:9">
      <c r="A19165" s="7">
        <v>19163.5</v>
      </c>
      <c r="B19165" s="7">
        <v>0</v>
      </c>
      <c r="C19165" s="7"/>
      <c r="D19165" s="7"/>
      <c r="E19165" s="7"/>
      <c r="H19165">
        <v>19163.5</v>
      </c>
      <c r="I19165">
        <v>0</v>
      </c>
    </row>
    <row r="19166" spans="1:9">
      <c r="A19166" s="7">
        <v>19164.5</v>
      </c>
      <c r="B19166" s="7">
        <v>0</v>
      </c>
      <c r="C19166" s="7"/>
      <c r="D19166" s="7"/>
      <c r="E19166" s="7"/>
      <c r="H19166">
        <v>19164.5</v>
      </c>
      <c r="I19166">
        <v>0</v>
      </c>
    </row>
    <row r="19167" spans="1:9">
      <c r="A19167" s="7">
        <v>19165.5</v>
      </c>
      <c r="B19167" s="7">
        <v>0</v>
      </c>
      <c r="C19167" s="7"/>
      <c r="D19167" s="7"/>
      <c r="E19167" s="7"/>
      <c r="H19167">
        <v>19165.5</v>
      </c>
      <c r="I19167">
        <v>0</v>
      </c>
    </row>
    <row r="19168" spans="1:9">
      <c r="A19168" s="7">
        <v>19166.5</v>
      </c>
      <c r="B19168" s="7">
        <v>0</v>
      </c>
      <c r="C19168" s="7"/>
      <c r="D19168" s="7"/>
      <c r="E19168" s="7"/>
      <c r="H19168">
        <v>19166.5</v>
      </c>
      <c r="I19168">
        <v>0</v>
      </c>
    </row>
    <row r="19169" spans="1:9">
      <c r="A19169" s="7">
        <v>19167.5</v>
      </c>
      <c r="B19169" s="7">
        <v>0</v>
      </c>
      <c r="C19169" s="7"/>
      <c r="D19169" s="7"/>
      <c r="E19169" s="7"/>
      <c r="H19169">
        <v>19167.5</v>
      </c>
      <c r="I19169">
        <v>0</v>
      </c>
    </row>
    <row r="19170" spans="1:9">
      <c r="A19170" s="7">
        <v>19168.5</v>
      </c>
      <c r="B19170" s="7">
        <v>0</v>
      </c>
      <c r="C19170" s="7"/>
      <c r="D19170" s="7"/>
      <c r="E19170" s="7"/>
      <c r="H19170">
        <v>19168.5</v>
      </c>
      <c r="I19170">
        <v>0</v>
      </c>
    </row>
    <row r="19171" spans="1:9">
      <c r="A19171" s="7">
        <v>19169.5</v>
      </c>
      <c r="B19171" s="7">
        <v>0</v>
      </c>
      <c r="C19171" s="7"/>
      <c r="D19171" s="7"/>
      <c r="E19171" s="7"/>
      <c r="H19171">
        <v>19169.5</v>
      </c>
      <c r="I19171">
        <v>0</v>
      </c>
    </row>
    <row r="19172" spans="1:9">
      <c r="A19172" s="7">
        <v>19170.5</v>
      </c>
      <c r="B19172" s="7">
        <v>0</v>
      </c>
      <c r="C19172" s="7"/>
      <c r="D19172" s="7"/>
      <c r="E19172" s="7"/>
      <c r="H19172">
        <v>19170.5</v>
      </c>
      <c r="I19172">
        <v>0</v>
      </c>
    </row>
    <row r="19173" spans="1:9">
      <c r="A19173" s="7">
        <v>19171.5</v>
      </c>
      <c r="B19173" s="7">
        <v>0</v>
      </c>
      <c r="C19173" s="7"/>
      <c r="D19173" s="7"/>
      <c r="E19173" s="7"/>
      <c r="H19173">
        <v>19171.5</v>
      </c>
      <c r="I19173">
        <v>0</v>
      </c>
    </row>
    <row r="19174" spans="1:9">
      <c r="A19174" s="7">
        <v>19172.5</v>
      </c>
      <c r="B19174" s="7">
        <v>0</v>
      </c>
      <c r="C19174" s="7"/>
      <c r="D19174" s="7"/>
      <c r="E19174" s="7"/>
      <c r="H19174">
        <v>19172.5</v>
      </c>
      <c r="I19174">
        <v>0</v>
      </c>
    </row>
    <row r="19175" spans="1:9">
      <c r="A19175" s="7">
        <v>19173.5</v>
      </c>
      <c r="B19175" s="7">
        <v>0</v>
      </c>
      <c r="C19175" s="7"/>
      <c r="D19175" s="7"/>
      <c r="E19175" s="7"/>
      <c r="H19175">
        <v>19173.5</v>
      </c>
      <c r="I19175">
        <v>0</v>
      </c>
    </row>
    <row r="19176" spans="1:9">
      <c r="A19176" s="7">
        <v>19174.5</v>
      </c>
      <c r="B19176" s="7">
        <v>0</v>
      </c>
      <c r="C19176" s="7"/>
      <c r="D19176" s="7"/>
      <c r="E19176" s="7"/>
      <c r="H19176">
        <v>19174.5</v>
      </c>
      <c r="I19176">
        <v>0</v>
      </c>
    </row>
    <row r="19177" spans="1:9">
      <c r="A19177" s="7">
        <v>19175.5</v>
      </c>
      <c r="B19177" s="7">
        <v>0</v>
      </c>
      <c r="C19177" s="7"/>
      <c r="D19177" s="7"/>
      <c r="E19177" s="7"/>
      <c r="H19177">
        <v>19175.5</v>
      </c>
      <c r="I19177">
        <v>0</v>
      </c>
    </row>
    <row r="19178" spans="1:9">
      <c r="A19178" s="7">
        <v>19176.5</v>
      </c>
      <c r="B19178" s="7">
        <v>0</v>
      </c>
      <c r="C19178" s="7"/>
      <c r="D19178" s="7"/>
      <c r="E19178" s="7"/>
      <c r="H19178">
        <v>19176.5</v>
      </c>
      <c r="I19178">
        <v>0</v>
      </c>
    </row>
    <row r="19179" spans="1:9">
      <c r="A19179" s="7">
        <v>19177.5</v>
      </c>
      <c r="B19179" s="7">
        <v>0</v>
      </c>
      <c r="C19179" s="7"/>
      <c r="D19179" s="7"/>
      <c r="E19179" s="7"/>
      <c r="H19179">
        <v>19177.5</v>
      </c>
      <c r="I19179">
        <v>0</v>
      </c>
    </row>
    <row r="19180" spans="1:9">
      <c r="A19180" s="7">
        <v>19178.5</v>
      </c>
      <c r="B19180" s="7">
        <v>0</v>
      </c>
      <c r="C19180" s="7"/>
      <c r="D19180" s="7"/>
      <c r="E19180" s="7"/>
      <c r="H19180">
        <v>19178.5</v>
      </c>
      <c r="I19180">
        <v>0</v>
      </c>
    </row>
    <row r="19181" spans="1:9">
      <c r="A19181" s="7">
        <v>19179.5</v>
      </c>
      <c r="B19181" s="7">
        <v>0</v>
      </c>
      <c r="C19181" s="7"/>
      <c r="D19181" s="7"/>
      <c r="E19181" s="7"/>
      <c r="H19181">
        <v>19179.5</v>
      </c>
      <c r="I19181">
        <v>0</v>
      </c>
    </row>
    <row r="19182" spans="1:9">
      <c r="A19182" s="7">
        <v>19180.5</v>
      </c>
      <c r="B19182" s="7">
        <v>0</v>
      </c>
      <c r="C19182" s="7"/>
      <c r="D19182" s="7"/>
      <c r="E19182" s="7"/>
      <c r="H19182">
        <v>19180.5</v>
      </c>
      <c r="I19182">
        <v>0</v>
      </c>
    </row>
    <row r="19183" spans="1:9">
      <c r="A19183" s="7">
        <v>19181.5</v>
      </c>
      <c r="B19183" s="7">
        <v>0</v>
      </c>
      <c r="C19183" s="7"/>
      <c r="D19183" s="7"/>
      <c r="E19183" s="7"/>
      <c r="H19183">
        <v>19181.5</v>
      </c>
      <c r="I19183">
        <v>0</v>
      </c>
    </row>
    <row r="19184" spans="1:9">
      <c r="A19184" s="7">
        <v>19182.5</v>
      </c>
      <c r="B19184" s="7">
        <v>0</v>
      </c>
      <c r="C19184" s="7"/>
      <c r="D19184" s="7"/>
      <c r="E19184" s="7"/>
      <c r="H19184">
        <v>19182.5</v>
      </c>
      <c r="I19184">
        <v>0</v>
      </c>
    </row>
    <row r="19185" spans="1:9">
      <c r="A19185" s="7">
        <v>19183.5</v>
      </c>
      <c r="B19185" s="7">
        <v>0</v>
      </c>
      <c r="C19185" s="7"/>
      <c r="D19185" s="7"/>
      <c r="E19185" s="7"/>
      <c r="H19185">
        <v>19183.5</v>
      </c>
      <c r="I19185">
        <v>0</v>
      </c>
    </row>
    <row r="19186" spans="1:9">
      <c r="A19186" s="7">
        <v>19184.5</v>
      </c>
      <c r="B19186" s="7">
        <v>0</v>
      </c>
      <c r="C19186" s="7"/>
      <c r="D19186" s="7"/>
      <c r="E19186" s="7"/>
      <c r="H19186">
        <v>19184.5</v>
      </c>
      <c r="I19186">
        <v>0</v>
      </c>
    </row>
    <row r="19187" spans="1:9">
      <c r="A19187" s="7">
        <v>19185.5</v>
      </c>
      <c r="B19187" s="7">
        <v>0</v>
      </c>
      <c r="C19187" s="7"/>
      <c r="D19187" s="7"/>
      <c r="E19187" s="7"/>
      <c r="H19187">
        <v>19185.5</v>
      </c>
      <c r="I19187">
        <v>0</v>
      </c>
    </row>
    <row r="19188" spans="1:9">
      <c r="A19188" s="7">
        <v>19186.5</v>
      </c>
      <c r="B19188" s="7">
        <v>0</v>
      </c>
      <c r="C19188" s="7"/>
      <c r="D19188" s="7"/>
      <c r="E19188" s="7"/>
      <c r="H19188">
        <v>19186.5</v>
      </c>
      <c r="I19188">
        <v>0</v>
      </c>
    </row>
    <row r="19189" spans="1:9">
      <c r="A19189" s="7">
        <v>19187.5</v>
      </c>
      <c r="B19189" s="7">
        <v>0</v>
      </c>
      <c r="C19189" s="7"/>
      <c r="D19189" s="7"/>
      <c r="E19189" s="7"/>
      <c r="H19189">
        <v>19187.5</v>
      </c>
      <c r="I19189">
        <v>0</v>
      </c>
    </row>
    <row r="19190" spans="1:9">
      <c r="A19190" s="7">
        <v>19188.5</v>
      </c>
      <c r="B19190" s="7">
        <v>0</v>
      </c>
      <c r="C19190" s="7"/>
      <c r="D19190" s="7"/>
      <c r="E19190" s="7"/>
      <c r="H19190">
        <v>19188.5</v>
      </c>
      <c r="I19190">
        <v>0</v>
      </c>
    </row>
    <row r="19191" spans="1:9">
      <c r="A19191" s="7">
        <v>19189.5</v>
      </c>
      <c r="B19191" s="7">
        <v>0</v>
      </c>
      <c r="C19191" s="7"/>
      <c r="D19191" s="7"/>
      <c r="E19191" s="7"/>
      <c r="H19191">
        <v>19189.5</v>
      </c>
      <c r="I19191">
        <v>0</v>
      </c>
    </row>
    <row r="19192" spans="1:9">
      <c r="A19192" s="7">
        <v>19190.5</v>
      </c>
      <c r="B19192" s="7">
        <v>0</v>
      </c>
      <c r="C19192" s="7"/>
      <c r="D19192" s="7"/>
      <c r="E19192" s="7"/>
      <c r="H19192">
        <v>19190.5</v>
      </c>
      <c r="I19192">
        <v>0</v>
      </c>
    </row>
    <row r="19193" spans="1:9">
      <c r="A19193" s="7">
        <v>19191.5</v>
      </c>
      <c r="B19193" s="7">
        <v>0</v>
      </c>
      <c r="C19193" s="7"/>
      <c r="D19193" s="7"/>
      <c r="E19193" s="7"/>
      <c r="H19193">
        <v>19191.5</v>
      </c>
      <c r="I19193">
        <v>0</v>
      </c>
    </row>
    <row r="19194" spans="1:9">
      <c r="A19194" s="7">
        <v>19192.5</v>
      </c>
      <c r="B19194" s="7">
        <v>0</v>
      </c>
      <c r="C19194" s="7"/>
      <c r="D19194" s="7"/>
      <c r="E19194" s="7"/>
      <c r="H19194">
        <v>19192.5</v>
      </c>
      <c r="I19194">
        <v>0</v>
      </c>
    </row>
    <row r="19195" spans="1:9">
      <c r="A19195" s="7">
        <v>19193.5</v>
      </c>
      <c r="B19195" s="7">
        <v>0</v>
      </c>
      <c r="C19195" s="7"/>
      <c r="D19195" s="7"/>
      <c r="E19195" s="7"/>
      <c r="H19195">
        <v>19193.5</v>
      </c>
      <c r="I19195">
        <v>0</v>
      </c>
    </row>
    <row r="19196" spans="1:9">
      <c r="A19196" s="7">
        <v>19194.5</v>
      </c>
      <c r="B19196" s="7">
        <v>0</v>
      </c>
      <c r="C19196" s="7"/>
      <c r="D19196" s="7"/>
      <c r="E19196" s="7"/>
      <c r="H19196">
        <v>19194.5</v>
      </c>
      <c r="I19196">
        <v>0</v>
      </c>
    </row>
    <row r="19197" spans="1:9">
      <c r="A19197" s="7">
        <v>19195.5</v>
      </c>
      <c r="B19197" s="7">
        <v>0</v>
      </c>
      <c r="C19197" s="7"/>
      <c r="D19197" s="7"/>
      <c r="E19197" s="7"/>
      <c r="H19197">
        <v>19195.5</v>
      </c>
      <c r="I19197">
        <v>0</v>
      </c>
    </row>
    <row r="19198" spans="1:9">
      <c r="A19198" s="7">
        <v>19196.5</v>
      </c>
      <c r="B19198" s="7">
        <v>0</v>
      </c>
      <c r="C19198" s="7"/>
      <c r="D19198" s="7"/>
      <c r="E19198" s="7"/>
      <c r="H19198">
        <v>19196.5</v>
      </c>
      <c r="I19198">
        <v>0</v>
      </c>
    </row>
    <row r="19199" spans="1:9">
      <c r="A19199" s="7">
        <v>19197.5</v>
      </c>
      <c r="B19199" s="7">
        <v>0</v>
      </c>
      <c r="C19199" s="7"/>
      <c r="D19199" s="7"/>
      <c r="E19199" s="7"/>
      <c r="H19199">
        <v>19197.5</v>
      </c>
      <c r="I19199">
        <v>0</v>
      </c>
    </row>
    <row r="19200" spans="1:9">
      <c r="A19200" s="7">
        <v>19198.5</v>
      </c>
      <c r="B19200" s="7">
        <v>0</v>
      </c>
      <c r="C19200" s="7"/>
      <c r="D19200" s="7"/>
      <c r="E19200" s="7"/>
      <c r="H19200">
        <v>19198.5</v>
      </c>
      <c r="I19200">
        <v>0</v>
      </c>
    </row>
    <row r="19201" spans="1:9">
      <c r="A19201" s="7">
        <v>19199.5</v>
      </c>
      <c r="B19201" s="7">
        <v>0</v>
      </c>
      <c r="C19201" s="7"/>
      <c r="D19201" s="7"/>
      <c r="E19201" s="7"/>
      <c r="H19201">
        <v>19199.5</v>
      </c>
      <c r="I19201">
        <v>0</v>
      </c>
    </row>
    <row r="19202" spans="1:9">
      <c r="A19202" s="7">
        <v>19200.5</v>
      </c>
      <c r="B19202" s="7">
        <v>0</v>
      </c>
      <c r="C19202" s="7"/>
      <c r="D19202" s="7"/>
      <c r="E19202" s="7"/>
      <c r="H19202">
        <v>19200.5</v>
      </c>
      <c r="I19202">
        <v>0</v>
      </c>
    </row>
    <row r="19203" spans="1:9">
      <c r="A19203" s="7">
        <v>19201.5</v>
      </c>
      <c r="B19203" s="7">
        <v>0</v>
      </c>
      <c r="C19203" s="7"/>
      <c r="D19203" s="7"/>
      <c r="E19203" s="7"/>
      <c r="H19203">
        <v>19201.5</v>
      </c>
      <c r="I19203">
        <v>0</v>
      </c>
    </row>
    <row r="19204" spans="1:9">
      <c r="A19204" s="7">
        <v>19202.5</v>
      </c>
      <c r="B19204" s="7">
        <v>0</v>
      </c>
      <c r="C19204" s="7"/>
      <c r="D19204" s="7"/>
      <c r="E19204" s="7"/>
      <c r="H19204">
        <v>19202.5</v>
      </c>
      <c r="I19204">
        <v>0</v>
      </c>
    </row>
    <row r="19205" spans="1:9">
      <c r="A19205" s="7">
        <v>19203.5</v>
      </c>
      <c r="B19205" s="7">
        <v>0</v>
      </c>
      <c r="C19205" s="7"/>
      <c r="D19205" s="7"/>
      <c r="E19205" s="7"/>
      <c r="H19205">
        <v>19203.5</v>
      </c>
      <c r="I19205">
        <v>0</v>
      </c>
    </row>
    <row r="19206" spans="1:9">
      <c r="A19206" s="7">
        <v>19204.5</v>
      </c>
      <c r="B19206" s="7">
        <v>0</v>
      </c>
      <c r="C19206" s="7"/>
      <c r="D19206" s="7"/>
      <c r="E19206" s="7"/>
      <c r="H19206">
        <v>19204.5</v>
      </c>
      <c r="I19206">
        <v>0</v>
      </c>
    </row>
    <row r="19207" spans="1:9">
      <c r="A19207" s="7">
        <v>19205.5</v>
      </c>
      <c r="B19207" s="7">
        <v>0</v>
      </c>
      <c r="C19207" s="7"/>
      <c r="D19207" s="7"/>
      <c r="E19207" s="7"/>
      <c r="H19207">
        <v>19205.5</v>
      </c>
      <c r="I19207">
        <v>0</v>
      </c>
    </row>
    <row r="19208" spans="1:9">
      <c r="A19208" s="7">
        <v>19206.5</v>
      </c>
      <c r="B19208" s="7">
        <v>0</v>
      </c>
      <c r="C19208" s="7"/>
      <c r="D19208" s="7"/>
      <c r="E19208" s="7"/>
      <c r="H19208">
        <v>19206.5</v>
      </c>
      <c r="I19208">
        <v>0</v>
      </c>
    </row>
    <row r="19209" spans="1:9">
      <c r="A19209" s="7">
        <v>19207.5</v>
      </c>
      <c r="B19209" s="7">
        <v>0</v>
      </c>
      <c r="C19209" s="7"/>
      <c r="D19209" s="7"/>
      <c r="E19209" s="7"/>
      <c r="H19209">
        <v>19207.5</v>
      </c>
      <c r="I19209">
        <v>0</v>
      </c>
    </row>
    <row r="19210" spans="1:9">
      <c r="A19210" s="7">
        <v>19208.5</v>
      </c>
      <c r="B19210" s="7">
        <v>0</v>
      </c>
      <c r="C19210" s="7"/>
      <c r="D19210" s="7"/>
      <c r="E19210" s="7"/>
      <c r="H19210">
        <v>19208.5</v>
      </c>
      <c r="I19210">
        <v>0</v>
      </c>
    </row>
    <row r="19211" spans="1:9">
      <c r="A19211" s="7">
        <v>19209.5</v>
      </c>
      <c r="B19211" s="7">
        <v>0</v>
      </c>
      <c r="C19211" s="7"/>
      <c r="D19211" s="7"/>
      <c r="E19211" s="7"/>
      <c r="H19211">
        <v>19209.5</v>
      </c>
      <c r="I19211">
        <v>0</v>
      </c>
    </row>
    <row r="19212" spans="1:9">
      <c r="A19212" s="7">
        <v>19210.5</v>
      </c>
      <c r="B19212" s="7">
        <v>0</v>
      </c>
      <c r="C19212" s="7"/>
      <c r="D19212" s="7"/>
      <c r="E19212" s="7"/>
      <c r="H19212">
        <v>19210.5</v>
      </c>
      <c r="I19212">
        <v>0</v>
      </c>
    </row>
    <row r="19213" spans="1:9">
      <c r="A19213" s="7">
        <v>19211.5</v>
      </c>
      <c r="B19213" s="7">
        <v>0</v>
      </c>
      <c r="C19213" s="7"/>
      <c r="D19213" s="7"/>
      <c r="E19213" s="7"/>
      <c r="H19213">
        <v>19211.5</v>
      </c>
      <c r="I19213">
        <v>0</v>
      </c>
    </row>
    <row r="19214" spans="1:9">
      <c r="A19214" s="7">
        <v>19212.5</v>
      </c>
      <c r="B19214" s="7">
        <v>0</v>
      </c>
      <c r="C19214" s="7"/>
      <c r="D19214" s="7"/>
      <c r="E19214" s="7"/>
      <c r="H19214">
        <v>19212.5</v>
      </c>
      <c r="I19214">
        <v>0</v>
      </c>
    </row>
    <row r="19215" spans="1:9">
      <c r="A19215" s="7">
        <v>19213.5</v>
      </c>
      <c r="B19215" s="7">
        <v>0</v>
      </c>
      <c r="C19215" s="7"/>
      <c r="D19215" s="7"/>
      <c r="E19215" s="7"/>
      <c r="H19215">
        <v>19213.5</v>
      </c>
      <c r="I19215">
        <v>0</v>
      </c>
    </row>
    <row r="19216" spans="1:9">
      <c r="A19216" s="7">
        <v>19214.5</v>
      </c>
      <c r="B19216" s="7">
        <v>0</v>
      </c>
      <c r="C19216" s="7"/>
      <c r="D19216" s="7"/>
      <c r="E19216" s="7"/>
      <c r="H19216">
        <v>19214.5</v>
      </c>
      <c r="I19216">
        <v>0</v>
      </c>
    </row>
    <row r="19217" spans="1:9">
      <c r="A19217" s="7">
        <v>19215.5</v>
      </c>
      <c r="B19217" s="7">
        <v>0</v>
      </c>
      <c r="C19217" s="7"/>
      <c r="D19217" s="7"/>
      <c r="E19217" s="7"/>
      <c r="H19217">
        <v>19215.5</v>
      </c>
      <c r="I19217">
        <v>0</v>
      </c>
    </row>
    <row r="19218" spans="1:9">
      <c r="A19218" s="7">
        <v>19216.5</v>
      </c>
      <c r="B19218" s="7">
        <v>0</v>
      </c>
      <c r="C19218" s="7"/>
      <c r="D19218" s="7"/>
      <c r="E19218" s="7"/>
      <c r="H19218">
        <v>19216.5</v>
      </c>
      <c r="I19218">
        <v>0</v>
      </c>
    </row>
    <row r="19219" spans="1:9">
      <c r="A19219" s="7">
        <v>19217.5</v>
      </c>
      <c r="B19219" s="7">
        <v>0</v>
      </c>
      <c r="C19219" s="7"/>
      <c r="D19219" s="7"/>
      <c r="E19219" s="7"/>
      <c r="H19219">
        <v>19217.5</v>
      </c>
      <c r="I19219">
        <v>0</v>
      </c>
    </row>
    <row r="19220" spans="1:9">
      <c r="A19220" s="7">
        <v>19218.5</v>
      </c>
      <c r="B19220" s="7">
        <v>0</v>
      </c>
      <c r="C19220" s="7"/>
      <c r="D19220" s="7"/>
      <c r="E19220" s="7"/>
      <c r="H19220">
        <v>19218.5</v>
      </c>
      <c r="I19220">
        <v>0</v>
      </c>
    </row>
    <row r="19221" spans="1:9">
      <c r="A19221" s="7">
        <v>19219.5</v>
      </c>
      <c r="B19221" s="7">
        <v>0</v>
      </c>
      <c r="C19221" s="7"/>
      <c r="D19221" s="7"/>
      <c r="E19221" s="7"/>
      <c r="H19221">
        <v>19219.5</v>
      </c>
      <c r="I19221">
        <v>0</v>
      </c>
    </row>
    <row r="19222" spans="1:9">
      <c r="A19222" s="7">
        <v>19220.5</v>
      </c>
      <c r="B19222" s="7">
        <v>0</v>
      </c>
      <c r="C19222" s="7"/>
      <c r="D19222" s="7"/>
      <c r="E19222" s="7"/>
      <c r="H19222">
        <v>19220.5</v>
      </c>
      <c r="I19222">
        <v>0</v>
      </c>
    </row>
    <row r="19223" spans="1:9">
      <c r="A19223" s="7">
        <v>19221.5</v>
      </c>
      <c r="B19223" s="7">
        <v>0</v>
      </c>
      <c r="C19223" s="7"/>
      <c r="D19223" s="7"/>
      <c r="E19223" s="7"/>
      <c r="H19223">
        <v>19221.5</v>
      </c>
      <c r="I19223">
        <v>0</v>
      </c>
    </row>
    <row r="19224" spans="1:9">
      <c r="A19224" s="7">
        <v>19222.5</v>
      </c>
      <c r="B19224" s="7">
        <v>0</v>
      </c>
      <c r="C19224" s="7"/>
      <c r="D19224" s="7"/>
      <c r="E19224" s="7"/>
      <c r="H19224">
        <v>19222.5</v>
      </c>
      <c r="I19224">
        <v>0</v>
      </c>
    </row>
    <row r="19225" spans="1:9">
      <c r="A19225" s="7">
        <v>19223.5</v>
      </c>
      <c r="B19225" s="7">
        <v>0</v>
      </c>
      <c r="C19225" s="7"/>
      <c r="D19225" s="7"/>
      <c r="E19225" s="7"/>
      <c r="H19225">
        <v>19223.5</v>
      </c>
      <c r="I19225">
        <v>0</v>
      </c>
    </row>
    <row r="19226" spans="1:9">
      <c r="A19226" s="7">
        <v>19224.5</v>
      </c>
      <c r="B19226" s="7">
        <v>0</v>
      </c>
      <c r="C19226" s="7"/>
      <c r="D19226" s="7"/>
      <c r="E19226" s="7"/>
      <c r="H19226">
        <v>19224.5</v>
      </c>
      <c r="I19226">
        <v>0</v>
      </c>
    </row>
    <row r="19227" spans="1:9">
      <c r="A19227" s="7">
        <v>19225.5</v>
      </c>
      <c r="B19227" s="7">
        <v>0</v>
      </c>
      <c r="C19227" s="7"/>
      <c r="D19227" s="7"/>
      <c r="E19227" s="7"/>
      <c r="H19227">
        <v>19225.5</v>
      </c>
      <c r="I19227">
        <v>0</v>
      </c>
    </row>
    <row r="19228" spans="1:9">
      <c r="A19228" s="7">
        <v>19226.5</v>
      </c>
      <c r="B19228" s="7">
        <v>0</v>
      </c>
      <c r="C19228" s="7"/>
      <c r="D19228" s="7"/>
      <c r="E19228" s="7"/>
      <c r="H19228">
        <v>19226.5</v>
      </c>
      <c r="I19228">
        <v>0</v>
      </c>
    </row>
    <row r="19229" spans="1:9">
      <c r="A19229" s="7">
        <v>19227.5</v>
      </c>
      <c r="B19229" s="7">
        <v>0</v>
      </c>
      <c r="C19229" s="7"/>
      <c r="D19229" s="7"/>
      <c r="E19229" s="7"/>
      <c r="H19229">
        <v>19227.5</v>
      </c>
      <c r="I19229">
        <v>0</v>
      </c>
    </row>
    <row r="19230" spans="1:9">
      <c r="A19230" s="7">
        <v>19228.5</v>
      </c>
      <c r="B19230" s="7">
        <v>0</v>
      </c>
      <c r="C19230" s="7"/>
      <c r="D19230" s="7"/>
      <c r="E19230" s="7"/>
      <c r="H19230">
        <v>19228.5</v>
      </c>
      <c r="I19230">
        <v>0</v>
      </c>
    </row>
    <row r="19231" spans="1:9">
      <c r="A19231" s="7">
        <v>19229.5</v>
      </c>
      <c r="B19231" s="7">
        <v>0</v>
      </c>
      <c r="C19231" s="7"/>
      <c r="D19231" s="7"/>
      <c r="E19231" s="7"/>
      <c r="H19231">
        <v>19229.5</v>
      </c>
      <c r="I19231">
        <v>0</v>
      </c>
    </row>
    <row r="19232" spans="1:9">
      <c r="A19232" s="7">
        <v>19230.5</v>
      </c>
      <c r="B19232" s="7">
        <v>0</v>
      </c>
      <c r="C19232" s="7"/>
      <c r="D19232" s="7"/>
      <c r="E19232" s="7"/>
      <c r="H19232">
        <v>19230.5</v>
      </c>
      <c r="I19232">
        <v>0</v>
      </c>
    </row>
    <row r="19233" spans="1:9">
      <c r="A19233" s="7">
        <v>19231.5</v>
      </c>
      <c r="B19233" s="7">
        <v>0</v>
      </c>
      <c r="C19233" s="7"/>
      <c r="D19233" s="7"/>
      <c r="E19233" s="7"/>
      <c r="H19233">
        <v>19231.5</v>
      </c>
      <c r="I19233">
        <v>0</v>
      </c>
    </row>
    <row r="19234" spans="1:9">
      <c r="A19234" s="7">
        <v>19232.5</v>
      </c>
      <c r="B19234" s="7">
        <v>0</v>
      </c>
      <c r="C19234" s="7"/>
      <c r="D19234" s="7"/>
      <c r="E19234" s="7"/>
      <c r="H19234">
        <v>19232.5</v>
      </c>
      <c r="I19234">
        <v>0</v>
      </c>
    </row>
    <row r="19235" spans="1:9">
      <c r="A19235" s="7">
        <v>19233.5</v>
      </c>
      <c r="B19235" s="7">
        <v>0</v>
      </c>
      <c r="C19235" s="7"/>
      <c r="D19235" s="7"/>
      <c r="E19235" s="7"/>
      <c r="H19235">
        <v>19233.5</v>
      </c>
      <c r="I19235">
        <v>0</v>
      </c>
    </row>
    <row r="19236" spans="1:9">
      <c r="A19236" s="7">
        <v>19234.5</v>
      </c>
      <c r="B19236" s="7">
        <v>0</v>
      </c>
      <c r="C19236" s="7"/>
      <c r="D19236" s="7"/>
      <c r="E19236" s="7"/>
      <c r="H19236">
        <v>19234.5</v>
      </c>
      <c r="I19236">
        <v>0</v>
      </c>
    </row>
    <row r="19237" spans="1:9">
      <c r="A19237" s="7">
        <v>19235.5</v>
      </c>
      <c r="B19237" s="7">
        <v>0</v>
      </c>
      <c r="C19237" s="7"/>
      <c r="D19237" s="7"/>
      <c r="E19237" s="7"/>
      <c r="H19237">
        <v>19235.5</v>
      </c>
      <c r="I19237">
        <v>0</v>
      </c>
    </row>
    <row r="19238" spans="1:9">
      <c r="A19238" s="7">
        <v>19236.5</v>
      </c>
      <c r="B19238" s="7">
        <v>0</v>
      </c>
      <c r="C19238" s="7"/>
      <c r="D19238" s="7"/>
      <c r="E19238" s="7"/>
      <c r="H19238">
        <v>19236.5</v>
      </c>
      <c r="I19238">
        <v>0</v>
      </c>
    </row>
    <row r="19239" spans="1:9">
      <c r="A19239" s="7">
        <v>19237.5</v>
      </c>
      <c r="B19239" s="7">
        <v>0</v>
      </c>
      <c r="C19239" s="7"/>
      <c r="D19239" s="7"/>
      <c r="E19239" s="7"/>
      <c r="H19239">
        <v>19237.5</v>
      </c>
      <c r="I19239">
        <v>0</v>
      </c>
    </row>
    <row r="19240" spans="1:9">
      <c r="A19240" s="7">
        <v>19238.5</v>
      </c>
      <c r="B19240" s="7">
        <v>0</v>
      </c>
      <c r="C19240" s="7"/>
      <c r="D19240" s="7"/>
      <c r="E19240" s="7"/>
      <c r="H19240">
        <v>19238.5</v>
      </c>
      <c r="I19240">
        <v>0</v>
      </c>
    </row>
    <row r="19241" spans="1:9">
      <c r="A19241" s="7">
        <v>19239.5</v>
      </c>
      <c r="B19241" s="7">
        <v>0</v>
      </c>
      <c r="C19241" s="7"/>
      <c r="D19241" s="7"/>
      <c r="E19241" s="7"/>
      <c r="H19241">
        <v>19239.5</v>
      </c>
      <c r="I19241">
        <v>0</v>
      </c>
    </row>
    <row r="19242" spans="1:9">
      <c r="A19242" s="7">
        <v>19240.5</v>
      </c>
      <c r="B19242" s="7">
        <v>0</v>
      </c>
      <c r="C19242" s="7"/>
      <c r="D19242" s="7"/>
      <c r="E19242" s="7"/>
      <c r="H19242">
        <v>19240.5</v>
      </c>
      <c r="I19242">
        <v>0</v>
      </c>
    </row>
    <row r="19243" spans="1:9">
      <c r="A19243" s="7">
        <v>19241.5</v>
      </c>
      <c r="B19243" s="7">
        <v>0</v>
      </c>
      <c r="C19243" s="7"/>
      <c r="D19243" s="7"/>
      <c r="E19243" s="7"/>
      <c r="H19243">
        <v>19241.5</v>
      </c>
      <c r="I19243">
        <v>0</v>
      </c>
    </row>
    <row r="19244" spans="1:9">
      <c r="A19244" s="7">
        <v>19242.5</v>
      </c>
      <c r="B19244" s="7">
        <v>0</v>
      </c>
      <c r="C19244" s="7"/>
      <c r="D19244" s="7"/>
      <c r="E19244" s="7"/>
      <c r="H19244">
        <v>19242.5</v>
      </c>
      <c r="I19244">
        <v>0</v>
      </c>
    </row>
    <row r="19245" spans="1:9">
      <c r="A19245" s="7">
        <v>19243.5</v>
      </c>
      <c r="B19245" s="7">
        <v>0</v>
      </c>
      <c r="C19245" s="7"/>
      <c r="D19245" s="7"/>
      <c r="E19245" s="7"/>
      <c r="H19245">
        <v>19243.5</v>
      </c>
      <c r="I19245">
        <v>0</v>
      </c>
    </row>
    <row r="19246" spans="1:9">
      <c r="A19246" s="7">
        <v>19244.5</v>
      </c>
      <c r="B19246" s="7">
        <v>0</v>
      </c>
      <c r="C19246" s="7"/>
      <c r="D19246" s="7"/>
      <c r="E19246" s="7"/>
      <c r="H19246">
        <v>19244.5</v>
      </c>
      <c r="I19246">
        <v>0</v>
      </c>
    </row>
    <row r="19247" spans="1:9">
      <c r="A19247" s="7">
        <v>19245.5</v>
      </c>
      <c r="B19247" s="7">
        <v>0</v>
      </c>
      <c r="C19247" s="7"/>
      <c r="D19247" s="7"/>
      <c r="E19247" s="7"/>
      <c r="H19247">
        <v>19245.5</v>
      </c>
      <c r="I19247">
        <v>0</v>
      </c>
    </row>
    <row r="19248" spans="1:9">
      <c r="A19248" s="7">
        <v>19246.5</v>
      </c>
      <c r="B19248" s="7">
        <v>0</v>
      </c>
      <c r="C19248" s="7"/>
      <c r="D19248" s="7"/>
      <c r="E19248" s="7"/>
      <c r="H19248">
        <v>19246.5</v>
      </c>
      <c r="I19248">
        <v>0</v>
      </c>
    </row>
    <row r="19249" spans="1:9">
      <c r="A19249" s="7">
        <v>19247.5</v>
      </c>
      <c r="B19249" s="7">
        <v>0</v>
      </c>
      <c r="C19249" s="7"/>
      <c r="D19249" s="7"/>
      <c r="E19249" s="7"/>
      <c r="H19249">
        <v>19247.5</v>
      </c>
      <c r="I19249">
        <v>0</v>
      </c>
    </row>
    <row r="19250" spans="1:9">
      <c r="A19250" s="7">
        <v>19248.5</v>
      </c>
      <c r="B19250" s="7">
        <v>0</v>
      </c>
      <c r="C19250" s="7"/>
      <c r="D19250" s="7"/>
      <c r="E19250" s="7"/>
      <c r="H19250">
        <v>19248.5</v>
      </c>
      <c r="I19250">
        <v>0</v>
      </c>
    </row>
    <row r="19251" spans="1:9">
      <c r="A19251" s="7">
        <v>19249.5</v>
      </c>
      <c r="B19251" s="7">
        <v>0</v>
      </c>
      <c r="C19251" s="7"/>
      <c r="D19251" s="7"/>
      <c r="E19251" s="7"/>
      <c r="H19251">
        <v>19249.5</v>
      </c>
      <c r="I19251">
        <v>0</v>
      </c>
    </row>
    <row r="19252" spans="1:9">
      <c r="A19252" s="7">
        <v>19250.5</v>
      </c>
      <c r="B19252" s="7">
        <v>0</v>
      </c>
      <c r="C19252" s="7"/>
      <c r="D19252" s="7"/>
      <c r="E19252" s="7"/>
      <c r="H19252">
        <v>19250.5</v>
      </c>
      <c r="I19252">
        <v>0</v>
      </c>
    </row>
    <row r="19253" spans="1:9">
      <c r="A19253" s="7">
        <v>19251.5</v>
      </c>
      <c r="B19253" s="7">
        <v>0</v>
      </c>
      <c r="C19253" s="7"/>
      <c r="D19253" s="7"/>
      <c r="E19253" s="7"/>
      <c r="H19253">
        <v>19251.5</v>
      </c>
      <c r="I19253">
        <v>0</v>
      </c>
    </row>
    <row r="19254" spans="1:9">
      <c r="A19254" s="7">
        <v>19252.5</v>
      </c>
      <c r="B19254" s="7">
        <v>0</v>
      </c>
      <c r="C19254" s="7"/>
      <c r="D19254" s="7"/>
      <c r="E19254" s="7"/>
      <c r="H19254">
        <v>19252.5</v>
      </c>
      <c r="I19254">
        <v>0</v>
      </c>
    </row>
    <row r="19255" spans="1:9">
      <c r="A19255" s="7">
        <v>19253.5</v>
      </c>
      <c r="B19255" s="7">
        <v>0</v>
      </c>
      <c r="C19255" s="7"/>
      <c r="D19255" s="7"/>
      <c r="E19255" s="7"/>
      <c r="H19255">
        <v>19253.5</v>
      </c>
      <c r="I19255">
        <v>0</v>
      </c>
    </row>
    <row r="19256" spans="1:9">
      <c r="A19256" s="7">
        <v>19254.5</v>
      </c>
      <c r="B19256" s="7">
        <v>0</v>
      </c>
      <c r="C19256" s="7"/>
      <c r="D19256" s="7"/>
      <c r="E19256" s="7"/>
      <c r="H19256">
        <v>19254.5</v>
      </c>
      <c r="I19256">
        <v>0</v>
      </c>
    </row>
    <row r="19257" spans="1:9">
      <c r="A19257" s="7">
        <v>19255.5</v>
      </c>
      <c r="B19257" s="7">
        <v>0</v>
      </c>
      <c r="C19257" s="7"/>
      <c r="D19257" s="7"/>
      <c r="E19257" s="7"/>
      <c r="H19257">
        <v>19255.5</v>
      </c>
      <c r="I19257">
        <v>0</v>
      </c>
    </row>
    <row r="19258" spans="1:9">
      <c r="A19258" s="7">
        <v>19256.5</v>
      </c>
      <c r="B19258" s="7">
        <v>0</v>
      </c>
      <c r="C19258" s="7"/>
      <c r="D19258" s="7"/>
      <c r="E19258" s="7"/>
      <c r="H19258">
        <v>19256.5</v>
      </c>
      <c r="I19258">
        <v>0</v>
      </c>
    </row>
    <row r="19259" spans="1:9">
      <c r="A19259" s="7">
        <v>19257.5</v>
      </c>
      <c r="B19259" s="7">
        <v>0</v>
      </c>
      <c r="C19259" s="7"/>
      <c r="D19259" s="7"/>
      <c r="E19259" s="7"/>
      <c r="H19259">
        <v>19257.5</v>
      </c>
      <c r="I19259">
        <v>0</v>
      </c>
    </row>
    <row r="19260" spans="1:9">
      <c r="A19260" s="7">
        <v>19258.5</v>
      </c>
      <c r="B19260" s="7">
        <v>0</v>
      </c>
      <c r="C19260" s="7"/>
      <c r="D19260" s="7"/>
      <c r="E19260" s="7"/>
      <c r="H19260">
        <v>19258.5</v>
      </c>
      <c r="I19260">
        <v>0</v>
      </c>
    </row>
    <row r="19261" spans="1:9">
      <c r="A19261" s="7">
        <v>19259.5</v>
      </c>
      <c r="B19261" s="7">
        <v>0</v>
      </c>
      <c r="C19261" s="7"/>
      <c r="D19261" s="7"/>
      <c r="E19261" s="7"/>
      <c r="H19261">
        <v>19259.5</v>
      </c>
      <c r="I19261">
        <v>0</v>
      </c>
    </row>
    <row r="19262" spans="1:9">
      <c r="A19262" s="7">
        <v>19260.5</v>
      </c>
      <c r="B19262" s="7">
        <v>0</v>
      </c>
      <c r="C19262" s="7"/>
      <c r="D19262" s="7"/>
      <c r="E19262" s="7"/>
      <c r="H19262">
        <v>19260.5</v>
      </c>
      <c r="I19262">
        <v>0</v>
      </c>
    </row>
    <row r="19263" spans="1:9">
      <c r="A19263" s="7">
        <v>19261.5</v>
      </c>
      <c r="B19263" s="7">
        <v>0</v>
      </c>
      <c r="C19263" s="7"/>
      <c r="D19263" s="7"/>
      <c r="E19263" s="7"/>
      <c r="H19263">
        <v>19261.5</v>
      </c>
      <c r="I19263">
        <v>0</v>
      </c>
    </row>
    <row r="19264" spans="1:9">
      <c r="A19264" s="7">
        <v>19262.5</v>
      </c>
      <c r="B19264" s="7">
        <v>0</v>
      </c>
      <c r="C19264" s="7"/>
      <c r="D19264" s="7"/>
      <c r="E19264" s="7"/>
      <c r="H19264">
        <v>19262.5</v>
      </c>
      <c r="I19264">
        <v>0</v>
      </c>
    </row>
    <row r="19265" spans="1:9">
      <c r="A19265" s="7">
        <v>19263.5</v>
      </c>
      <c r="B19265" s="7">
        <v>0</v>
      </c>
      <c r="C19265" s="7"/>
      <c r="D19265" s="7"/>
      <c r="E19265" s="7"/>
      <c r="H19265">
        <v>19263.5</v>
      </c>
      <c r="I19265">
        <v>0</v>
      </c>
    </row>
    <row r="19266" spans="1:9">
      <c r="A19266" s="7">
        <v>19264.5</v>
      </c>
      <c r="B19266" s="7">
        <v>0</v>
      </c>
      <c r="C19266" s="7"/>
      <c r="D19266" s="7"/>
      <c r="E19266" s="7"/>
      <c r="H19266">
        <v>19264.5</v>
      </c>
      <c r="I19266">
        <v>0</v>
      </c>
    </row>
    <row r="19267" spans="1:9">
      <c r="A19267" s="7">
        <v>19265.5</v>
      </c>
      <c r="B19267" s="7">
        <v>0</v>
      </c>
      <c r="C19267" s="7"/>
      <c r="D19267" s="7"/>
      <c r="E19267" s="7"/>
      <c r="H19267">
        <v>19265.5</v>
      </c>
      <c r="I19267">
        <v>0</v>
      </c>
    </row>
    <row r="19268" spans="1:9">
      <c r="A19268" s="7">
        <v>19266.5</v>
      </c>
      <c r="B19268" s="7">
        <v>0</v>
      </c>
      <c r="C19268" s="7"/>
      <c r="D19268" s="7"/>
      <c r="E19268" s="7"/>
      <c r="H19268">
        <v>19266.5</v>
      </c>
      <c r="I19268">
        <v>0</v>
      </c>
    </row>
    <row r="19269" spans="1:9">
      <c r="A19269" s="7">
        <v>19267.5</v>
      </c>
      <c r="B19269" s="7">
        <v>0</v>
      </c>
      <c r="C19269" s="7"/>
      <c r="D19269" s="7"/>
      <c r="E19269" s="7"/>
      <c r="H19269">
        <v>19267.5</v>
      </c>
      <c r="I19269">
        <v>0</v>
      </c>
    </row>
    <row r="19270" spans="1:9">
      <c r="A19270" s="7">
        <v>19268.5</v>
      </c>
      <c r="B19270" s="7">
        <v>0</v>
      </c>
      <c r="C19270" s="7"/>
      <c r="D19270" s="7"/>
      <c r="E19270" s="7"/>
      <c r="H19270">
        <v>19268.5</v>
      </c>
      <c r="I19270">
        <v>0</v>
      </c>
    </row>
    <row r="19271" spans="1:9">
      <c r="A19271" s="7">
        <v>19269.5</v>
      </c>
      <c r="B19271" s="7">
        <v>0</v>
      </c>
      <c r="C19271" s="7"/>
      <c r="D19271" s="7"/>
      <c r="E19271" s="7"/>
      <c r="H19271">
        <v>19269.5</v>
      </c>
      <c r="I19271">
        <v>0</v>
      </c>
    </row>
    <row r="19272" spans="1:9">
      <c r="A19272" s="7">
        <v>19270.5</v>
      </c>
      <c r="B19272" s="7">
        <v>0</v>
      </c>
      <c r="C19272" s="7"/>
      <c r="D19272" s="7"/>
      <c r="E19272" s="7"/>
      <c r="H19272">
        <v>19270.5</v>
      </c>
      <c r="I19272">
        <v>0</v>
      </c>
    </row>
    <row r="19273" spans="1:9">
      <c r="A19273" s="7">
        <v>19271.5</v>
      </c>
      <c r="B19273" s="7">
        <v>0</v>
      </c>
      <c r="C19273" s="7"/>
      <c r="D19273" s="7"/>
      <c r="E19273" s="7"/>
      <c r="H19273">
        <v>19271.5</v>
      </c>
      <c r="I19273">
        <v>0</v>
      </c>
    </row>
    <row r="19274" spans="1:9">
      <c r="A19274" s="7">
        <v>19272.5</v>
      </c>
      <c r="B19274" s="7">
        <v>0</v>
      </c>
      <c r="C19274" s="7"/>
      <c r="D19274" s="7"/>
      <c r="E19274" s="7"/>
      <c r="H19274">
        <v>19272.5</v>
      </c>
      <c r="I19274">
        <v>0</v>
      </c>
    </row>
    <row r="19275" spans="1:9">
      <c r="A19275" s="7">
        <v>19273.5</v>
      </c>
      <c r="B19275" s="7">
        <v>0</v>
      </c>
      <c r="C19275" s="7"/>
      <c r="D19275" s="7"/>
      <c r="E19275" s="7"/>
      <c r="H19275">
        <v>19273.5</v>
      </c>
      <c r="I19275">
        <v>0</v>
      </c>
    </row>
    <row r="19276" spans="1:9">
      <c r="A19276" s="7">
        <v>19274.5</v>
      </c>
      <c r="B19276" s="7">
        <v>0</v>
      </c>
      <c r="C19276" s="7"/>
      <c r="D19276" s="7"/>
      <c r="E19276" s="7"/>
      <c r="H19276">
        <v>19274.5</v>
      </c>
      <c r="I19276">
        <v>0</v>
      </c>
    </row>
    <row r="19277" spans="1:9">
      <c r="A19277" s="7">
        <v>19275.5</v>
      </c>
      <c r="B19277" s="7">
        <v>0</v>
      </c>
      <c r="C19277" s="7"/>
      <c r="D19277" s="7"/>
      <c r="E19277" s="7"/>
      <c r="H19277">
        <v>19275.5</v>
      </c>
      <c r="I19277">
        <v>0</v>
      </c>
    </row>
    <row r="19278" spans="1:9">
      <c r="A19278" s="7">
        <v>19276.5</v>
      </c>
      <c r="B19278" s="7">
        <v>0</v>
      </c>
      <c r="C19278" s="7"/>
      <c r="D19278" s="7"/>
      <c r="E19278" s="7"/>
      <c r="H19278">
        <v>19276.5</v>
      </c>
      <c r="I19278">
        <v>0</v>
      </c>
    </row>
    <row r="19279" spans="1:9">
      <c r="A19279" s="7">
        <v>19277.5</v>
      </c>
      <c r="B19279" s="7">
        <v>0</v>
      </c>
      <c r="C19279" s="7"/>
      <c r="D19279" s="7"/>
      <c r="E19279" s="7"/>
      <c r="H19279">
        <v>19277.5</v>
      </c>
      <c r="I19279">
        <v>0</v>
      </c>
    </row>
    <row r="19280" spans="1:9">
      <c r="A19280" s="7">
        <v>19278.5</v>
      </c>
      <c r="B19280" s="7">
        <v>0</v>
      </c>
      <c r="C19280" s="7"/>
      <c r="D19280" s="7"/>
      <c r="E19280" s="7"/>
      <c r="H19280">
        <v>19278.5</v>
      </c>
      <c r="I19280">
        <v>0</v>
      </c>
    </row>
    <row r="19281" spans="1:9">
      <c r="A19281" s="7">
        <v>19279.5</v>
      </c>
      <c r="B19281" s="7">
        <v>0</v>
      </c>
      <c r="C19281" s="7"/>
      <c r="D19281" s="7"/>
      <c r="E19281" s="7"/>
      <c r="H19281">
        <v>19279.5</v>
      </c>
      <c r="I19281">
        <v>0</v>
      </c>
    </row>
    <row r="19282" spans="1:9">
      <c r="A19282" s="7">
        <v>19280.5</v>
      </c>
      <c r="B19282" s="7">
        <v>0</v>
      </c>
      <c r="C19282" s="7"/>
      <c r="D19282" s="7"/>
      <c r="E19282" s="7"/>
      <c r="H19282">
        <v>19280.5</v>
      </c>
      <c r="I19282">
        <v>0</v>
      </c>
    </row>
    <row r="19283" spans="1:9">
      <c r="A19283" s="7">
        <v>19281.5</v>
      </c>
      <c r="B19283" s="7">
        <v>0</v>
      </c>
      <c r="C19283" s="7"/>
      <c r="D19283" s="7"/>
      <c r="E19283" s="7"/>
      <c r="H19283">
        <v>19281.5</v>
      </c>
      <c r="I19283">
        <v>0</v>
      </c>
    </row>
    <row r="19284" spans="1:9">
      <c r="A19284" s="7">
        <v>19282.5</v>
      </c>
      <c r="B19284" s="7">
        <v>0</v>
      </c>
      <c r="C19284" s="7"/>
      <c r="D19284" s="7"/>
      <c r="E19284" s="7"/>
      <c r="H19284">
        <v>19282.5</v>
      </c>
      <c r="I19284">
        <v>0</v>
      </c>
    </row>
    <row r="19285" spans="1:9">
      <c r="A19285" s="7">
        <v>19283.5</v>
      </c>
      <c r="B19285" s="7">
        <v>0</v>
      </c>
      <c r="C19285" s="7"/>
      <c r="D19285" s="7"/>
      <c r="E19285" s="7"/>
      <c r="H19285">
        <v>19283.5</v>
      </c>
      <c r="I19285">
        <v>0</v>
      </c>
    </row>
    <row r="19286" spans="1:9">
      <c r="A19286" s="7">
        <v>19284.5</v>
      </c>
      <c r="B19286" s="7">
        <v>0</v>
      </c>
      <c r="C19286" s="7"/>
      <c r="D19286" s="7"/>
      <c r="E19286" s="7"/>
      <c r="H19286">
        <v>19284.5</v>
      </c>
      <c r="I19286">
        <v>0</v>
      </c>
    </row>
    <row r="19287" spans="1:9">
      <c r="A19287" s="7">
        <v>19285.5</v>
      </c>
      <c r="B19287" s="7">
        <v>0</v>
      </c>
      <c r="C19287" s="7"/>
      <c r="D19287" s="7"/>
      <c r="E19287" s="7"/>
      <c r="H19287">
        <v>19285.5</v>
      </c>
      <c r="I19287">
        <v>0</v>
      </c>
    </row>
    <row r="19288" spans="1:9">
      <c r="A19288" s="7">
        <v>19286.5</v>
      </c>
      <c r="B19288" s="7">
        <v>0</v>
      </c>
      <c r="C19288" s="7"/>
      <c r="D19288" s="7"/>
      <c r="E19288" s="7"/>
      <c r="H19288">
        <v>19286.5</v>
      </c>
      <c r="I19288">
        <v>0</v>
      </c>
    </row>
    <row r="19289" spans="1:9">
      <c r="A19289" s="7">
        <v>19287.5</v>
      </c>
      <c r="B19289" s="7">
        <v>0</v>
      </c>
      <c r="C19289" s="7"/>
      <c r="D19289" s="7"/>
      <c r="E19289" s="7"/>
      <c r="H19289">
        <v>19287.5</v>
      </c>
      <c r="I19289">
        <v>0</v>
      </c>
    </row>
    <row r="19290" spans="1:9">
      <c r="A19290" s="7">
        <v>19288.5</v>
      </c>
      <c r="B19290" s="7">
        <v>0</v>
      </c>
      <c r="C19290" s="7"/>
      <c r="D19290" s="7"/>
      <c r="E19290" s="7"/>
      <c r="H19290">
        <v>19288.5</v>
      </c>
      <c r="I19290">
        <v>0</v>
      </c>
    </row>
    <row r="19291" spans="1:9">
      <c r="A19291" s="7">
        <v>19289.5</v>
      </c>
      <c r="B19291" s="7">
        <v>0</v>
      </c>
      <c r="C19291" s="7"/>
      <c r="D19291" s="7"/>
      <c r="E19291" s="7"/>
      <c r="H19291">
        <v>19289.5</v>
      </c>
      <c r="I19291">
        <v>0</v>
      </c>
    </row>
    <row r="19292" spans="1:9">
      <c r="A19292" s="7">
        <v>19290.5</v>
      </c>
      <c r="B19292" s="7">
        <v>0</v>
      </c>
      <c r="C19292" s="7"/>
      <c r="D19292" s="7"/>
      <c r="E19292" s="7"/>
      <c r="H19292">
        <v>19290.5</v>
      </c>
      <c r="I19292">
        <v>0</v>
      </c>
    </row>
    <row r="19293" spans="1:9">
      <c r="A19293" s="7">
        <v>19291.5</v>
      </c>
      <c r="B19293" s="7">
        <v>0</v>
      </c>
      <c r="C19293" s="7"/>
      <c r="D19293" s="7"/>
      <c r="E19293" s="7"/>
      <c r="H19293">
        <v>19291.5</v>
      </c>
      <c r="I19293">
        <v>0</v>
      </c>
    </row>
    <row r="19294" spans="1:9">
      <c r="A19294" s="7">
        <v>19292.5</v>
      </c>
      <c r="B19294" s="7">
        <v>0</v>
      </c>
      <c r="C19294" s="7"/>
      <c r="D19294" s="7"/>
      <c r="E19294" s="7"/>
      <c r="H19294">
        <v>19292.5</v>
      </c>
      <c r="I19294">
        <v>0</v>
      </c>
    </row>
    <row r="19295" spans="1:9">
      <c r="A19295" s="7">
        <v>19293.5</v>
      </c>
      <c r="B19295" s="7">
        <v>0</v>
      </c>
      <c r="C19295" s="7"/>
      <c r="D19295" s="7"/>
      <c r="E19295" s="7"/>
      <c r="H19295">
        <v>19293.5</v>
      </c>
      <c r="I19295">
        <v>0</v>
      </c>
    </row>
    <row r="19296" spans="1:9">
      <c r="A19296" s="7">
        <v>19294.5</v>
      </c>
      <c r="B19296" s="7">
        <v>0</v>
      </c>
      <c r="C19296" s="7"/>
      <c r="D19296" s="7"/>
      <c r="E19296" s="7"/>
      <c r="H19296">
        <v>19294.5</v>
      </c>
      <c r="I19296">
        <v>0</v>
      </c>
    </row>
    <row r="19297" spans="1:9">
      <c r="A19297" s="7">
        <v>19295.5</v>
      </c>
      <c r="B19297" s="7">
        <v>0</v>
      </c>
      <c r="C19297" s="7"/>
      <c r="D19297" s="7"/>
      <c r="E19297" s="7"/>
      <c r="H19297">
        <v>19295.5</v>
      </c>
      <c r="I19297">
        <v>0</v>
      </c>
    </row>
    <row r="19298" spans="1:9">
      <c r="A19298" s="7">
        <v>19296.5</v>
      </c>
      <c r="B19298" s="7">
        <v>0</v>
      </c>
      <c r="C19298" s="7"/>
      <c r="D19298" s="7"/>
      <c r="E19298" s="7"/>
      <c r="H19298">
        <v>19296.5</v>
      </c>
      <c r="I19298">
        <v>0</v>
      </c>
    </row>
    <row r="19299" spans="1:9">
      <c r="A19299" s="7">
        <v>19297.5</v>
      </c>
      <c r="B19299" s="7">
        <v>0</v>
      </c>
      <c r="C19299" s="7"/>
      <c r="D19299" s="7"/>
      <c r="E19299" s="7"/>
      <c r="H19299">
        <v>19297.5</v>
      </c>
      <c r="I19299">
        <v>0</v>
      </c>
    </row>
    <row r="19300" spans="1:9">
      <c r="A19300" s="7">
        <v>19298.5</v>
      </c>
      <c r="B19300" s="7">
        <v>0</v>
      </c>
      <c r="C19300" s="7"/>
      <c r="D19300" s="7"/>
      <c r="E19300" s="7"/>
      <c r="H19300">
        <v>19298.5</v>
      </c>
      <c r="I19300">
        <v>0</v>
      </c>
    </row>
    <row r="19301" spans="1:9">
      <c r="A19301" s="7">
        <v>19299.5</v>
      </c>
      <c r="B19301" s="7">
        <v>0</v>
      </c>
      <c r="C19301" s="7"/>
      <c r="D19301" s="7"/>
      <c r="E19301" s="7"/>
      <c r="H19301">
        <v>19299.5</v>
      </c>
      <c r="I19301">
        <v>0</v>
      </c>
    </row>
    <row r="19302" spans="1:9">
      <c r="A19302" s="7">
        <v>19300.5</v>
      </c>
      <c r="B19302" s="7">
        <v>0</v>
      </c>
      <c r="C19302" s="7"/>
      <c r="D19302" s="7"/>
      <c r="E19302" s="7"/>
      <c r="H19302">
        <v>19300.5</v>
      </c>
      <c r="I19302">
        <v>0</v>
      </c>
    </row>
    <row r="19303" spans="1:9">
      <c r="A19303" s="7">
        <v>19301.5</v>
      </c>
      <c r="B19303" s="7">
        <v>0</v>
      </c>
      <c r="C19303" s="7"/>
      <c r="D19303" s="7"/>
      <c r="E19303" s="7"/>
      <c r="H19303">
        <v>19301.5</v>
      </c>
      <c r="I19303">
        <v>0</v>
      </c>
    </row>
    <row r="19304" spans="1:9">
      <c r="A19304" s="7">
        <v>19302.5</v>
      </c>
      <c r="B19304" s="7">
        <v>0</v>
      </c>
      <c r="C19304" s="7"/>
      <c r="D19304" s="7"/>
      <c r="E19304" s="7"/>
      <c r="H19304">
        <v>19302.5</v>
      </c>
      <c r="I19304">
        <v>0</v>
      </c>
    </row>
    <row r="19305" spans="1:9">
      <c r="A19305" s="7">
        <v>19303.5</v>
      </c>
      <c r="B19305" s="7">
        <v>0</v>
      </c>
      <c r="C19305" s="7"/>
      <c r="D19305" s="7"/>
      <c r="E19305" s="7"/>
      <c r="H19305">
        <v>19303.5</v>
      </c>
      <c r="I19305">
        <v>0</v>
      </c>
    </row>
    <row r="19306" spans="1:9">
      <c r="A19306" s="7">
        <v>19304.5</v>
      </c>
      <c r="B19306" s="7">
        <v>0</v>
      </c>
      <c r="C19306" s="7"/>
      <c r="D19306" s="7"/>
      <c r="E19306" s="7"/>
      <c r="H19306">
        <v>19304.5</v>
      </c>
      <c r="I19306">
        <v>0</v>
      </c>
    </row>
    <row r="19307" spans="1:9">
      <c r="A19307" s="7">
        <v>19305.5</v>
      </c>
      <c r="B19307" s="7">
        <v>0</v>
      </c>
      <c r="C19307" s="7"/>
      <c r="D19307" s="7"/>
      <c r="E19307" s="7"/>
      <c r="H19307">
        <v>19305.5</v>
      </c>
      <c r="I19307">
        <v>0</v>
      </c>
    </row>
    <row r="19308" spans="1:9">
      <c r="A19308" s="7">
        <v>19306.5</v>
      </c>
      <c r="B19308" s="7">
        <v>0</v>
      </c>
      <c r="C19308" s="7"/>
      <c r="D19308" s="7"/>
      <c r="E19308" s="7"/>
      <c r="H19308">
        <v>19306.5</v>
      </c>
      <c r="I19308">
        <v>0</v>
      </c>
    </row>
    <row r="19309" spans="1:9">
      <c r="A19309" s="7">
        <v>19307.5</v>
      </c>
      <c r="B19309" s="7">
        <v>0</v>
      </c>
      <c r="C19309" s="7"/>
      <c r="D19309" s="7"/>
      <c r="E19309" s="7"/>
      <c r="H19309">
        <v>19307.5</v>
      </c>
      <c r="I19309">
        <v>0</v>
      </c>
    </row>
    <row r="19310" spans="1:9">
      <c r="A19310" s="7">
        <v>19308.5</v>
      </c>
      <c r="B19310" s="7">
        <v>0</v>
      </c>
      <c r="C19310" s="7"/>
      <c r="D19310" s="7"/>
      <c r="E19310" s="7"/>
      <c r="H19310">
        <v>19308.5</v>
      </c>
      <c r="I19310">
        <v>0</v>
      </c>
    </row>
    <row r="19311" spans="1:9">
      <c r="A19311" s="7">
        <v>19309.5</v>
      </c>
      <c r="B19311" s="7">
        <v>0</v>
      </c>
      <c r="C19311" s="7"/>
      <c r="D19311" s="7"/>
      <c r="E19311" s="7"/>
      <c r="H19311">
        <v>19309.5</v>
      </c>
      <c r="I19311">
        <v>0</v>
      </c>
    </row>
    <row r="19312" spans="1:9">
      <c r="A19312" s="7">
        <v>19310.5</v>
      </c>
      <c r="B19312" s="7">
        <v>0</v>
      </c>
      <c r="C19312" s="7"/>
      <c r="D19312" s="7"/>
      <c r="E19312" s="7"/>
      <c r="H19312">
        <v>19310.5</v>
      </c>
      <c r="I19312">
        <v>0</v>
      </c>
    </row>
    <row r="19313" spans="1:9">
      <c r="A19313" s="7">
        <v>19311.5</v>
      </c>
      <c r="B19313" s="7">
        <v>0</v>
      </c>
      <c r="C19313" s="7"/>
      <c r="D19313" s="7"/>
      <c r="E19313" s="7"/>
      <c r="H19313">
        <v>19311.5</v>
      </c>
      <c r="I19313">
        <v>0</v>
      </c>
    </row>
    <row r="19314" spans="1:9">
      <c r="A19314" s="7">
        <v>19312.5</v>
      </c>
      <c r="B19314" s="7">
        <v>0</v>
      </c>
      <c r="C19314" s="7"/>
      <c r="D19314" s="7"/>
      <c r="E19314" s="7"/>
      <c r="H19314">
        <v>19312.5</v>
      </c>
      <c r="I19314">
        <v>0</v>
      </c>
    </row>
    <row r="19315" spans="1:9">
      <c r="A19315" s="7">
        <v>19313.5</v>
      </c>
      <c r="B19315" s="7">
        <v>0</v>
      </c>
      <c r="C19315" s="7"/>
      <c r="D19315" s="7"/>
      <c r="E19315" s="7"/>
      <c r="H19315">
        <v>19313.5</v>
      </c>
      <c r="I19315">
        <v>0</v>
      </c>
    </row>
    <row r="19316" spans="1:9">
      <c r="A19316" s="7">
        <v>19314.5</v>
      </c>
      <c r="B19316" s="7">
        <v>0</v>
      </c>
      <c r="C19316" s="7"/>
      <c r="D19316" s="7"/>
      <c r="E19316" s="7"/>
      <c r="H19316">
        <v>19314.5</v>
      </c>
      <c r="I19316">
        <v>0</v>
      </c>
    </row>
    <row r="19317" spans="1:9">
      <c r="A19317" s="7">
        <v>19315.5</v>
      </c>
      <c r="B19317" s="7">
        <v>0</v>
      </c>
      <c r="C19317" s="7"/>
      <c r="D19317" s="7"/>
      <c r="E19317" s="7"/>
      <c r="H19317">
        <v>19315.5</v>
      </c>
      <c r="I19317">
        <v>0</v>
      </c>
    </row>
    <row r="19318" spans="1:9">
      <c r="A19318" s="7">
        <v>19316.5</v>
      </c>
      <c r="B19318" s="7">
        <v>0</v>
      </c>
      <c r="C19318" s="7"/>
      <c r="D19318" s="7"/>
      <c r="E19318" s="7"/>
      <c r="H19318">
        <v>19316.5</v>
      </c>
      <c r="I19318">
        <v>0</v>
      </c>
    </row>
    <row r="19319" spans="1:9">
      <c r="A19319" s="7">
        <v>19317.5</v>
      </c>
      <c r="B19319" s="7">
        <v>0</v>
      </c>
      <c r="C19319" s="7"/>
      <c r="D19319" s="7"/>
      <c r="E19319" s="7"/>
      <c r="H19319">
        <v>19317.5</v>
      </c>
      <c r="I19319">
        <v>0</v>
      </c>
    </row>
    <row r="19320" spans="1:9">
      <c r="A19320" s="7">
        <v>19318.5</v>
      </c>
      <c r="B19320" s="7">
        <v>0</v>
      </c>
      <c r="C19320" s="7"/>
      <c r="D19320" s="7"/>
      <c r="E19320" s="7"/>
      <c r="H19320">
        <v>19318.5</v>
      </c>
      <c r="I19320">
        <v>0</v>
      </c>
    </row>
    <row r="19321" spans="1:9">
      <c r="A19321" s="7">
        <v>19319.5</v>
      </c>
      <c r="B19321" s="7">
        <v>0</v>
      </c>
      <c r="C19321" s="7"/>
      <c r="D19321" s="7"/>
      <c r="E19321" s="7"/>
      <c r="H19321">
        <v>19319.5</v>
      </c>
      <c r="I19321">
        <v>0</v>
      </c>
    </row>
    <row r="19322" spans="1:9">
      <c r="A19322" s="7">
        <v>19320.5</v>
      </c>
      <c r="B19322" s="7">
        <v>0</v>
      </c>
      <c r="C19322" s="7"/>
      <c r="D19322" s="7"/>
      <c r="E19322" s="7"/>
      <c r="H19322">
        <v>19320.5</v>
      </c>
      <c r="I19322">
        <v>0</v>
      </c>
    </row>
    <row r="19323" spans="1:9">
      <c r="A19323" s="7">
        <v>19321.5</v>
      </c>
      <c r="B19323" s="7">
        <v>0</v>
      </c>
      <c r="C19323" s="7"/>
      <c r="D19323" s="7"/>
      <c r="E19323" s="7"/>
      <c r="H19323">
        <v>19321.5</v>
      </c>
      <c r="I19323">
        <v>0</v>
      </c>
    </row>
    <row r="19324" spans="1:9">
      <c r="A19324" s="7">
        <v>19322.5</v>
      </c>
      <c r="B19324" s="7">
        <v>0</v>
      </c>
      <c r="C19324" s="7"/>
      <c r="D19324" s="7"/>
      <c r="E19324" s="7"/>
      <c r="H19324">
        <v>19322.5</v>
      </c>
      <c r="I19324">
        <v>0</v>
      </c>
    </row>
    <row r="19325" spans="1:9">
      <c r="A19325" s="7">
        <v>19323.5</v>
      </c>
      <c r="B19325" s="7">
        <v>0</v>
      </c>
      <c r="C19325" s="7"/>
      <c r="D19325" s="7"/>
      <c r="E19325" s="7"/>
      <c r="H19325">
        <v>19323.5</v>
      </c>
      <c r="I19325">
        <v>0</v>
      </c>
    </row>
    <row r="19326" spans="1:9">
      <c r="A19326" s="7">
        <v>19324.5</v>
      </c>
      <c r="B19326" s="7">
        <v>0</v>
      </c>
      <c r="C19326" s="7"/>
      <c r="D19326" s="7"/>
      <c r="E19326" s="7"/>
      <c r="H19326">
        <v>19324.5</v>
      </c>
      <c r="I19326">
        <v>0</v>
      </c>
    </row>
    <row r="19327" spans="1:9">
      <c r="A19327" s="7">
        <v>19325.5</v>
      </c>
      <c r="B19327" s="7">
        <v>0</v>
      </c>
      <c r="C19327" s="7"/>
      <c r="D19327" s="7"/>
      <c r="E19327" s="7"/>
      <c r="H19327">
        <v>19325.5</v>
      </c>
      <c r="I19327">
        <v>0</v>
      </c>
    </row>
    <row r="19328" spans="1:9">
      <c r="A19328" s="7">
        <v>19326.5</v>
      </c>
      <c r="B19328" s="7">
        <v>0</v>
      </c>
      <c r="C19328" s="7"/>
      <c r="D19328" s="7"/>
      <c r="E19328" s="7"/>
      <c r="H19328">
        <v>19326.5</v>
      </c>
      <c r="I19328">
        <v>0</v>
      </c>
    </row>
    <row r="19329" spans="1:9">
      <c r="A19329" s="7">
        <v>19327.5</v>
      </c>
      <c r="B19329" s="7">
        <v>0</v>
      </c>
      <c r="C19329" s="7"/>
      <c r="D19329" s="7"/>
      <c r="E19329" s="7"/>
      <c r="H19329">
        <v>19327.5</v>
      </c>
      <c r="I19329">
        <v>0</v>
      </c>
    </row>
    <row r="19330" spans="1:9">
      <c r="A19330" s="7">
        <v>19328.5</v>
      </c>
      <c r="B19330" s="7">
        <v>0</v>
      </c>
      <c r="C19330" s="7"/>
      <c r="D19330" s="7"/>
      <c r="E19330" s="7"/>
      <c r="H19330">
        <v>19328.5</v>
      </c>
      <c r="I19330">
        <v>0</v>
      </c>
    </row>
    <row r="19331" spans="1:9">
      <c r="A19331" s="7">
        <v>19329.5</v>
      </c>
      <c r="B19331" s="7">
        <v>0</v>
      </c>
      <c r="C19331" s="7"/>
      <c r="D19331" s="7"/>
      <c r="E19331" s="7"/>
      <c r="H19331">
        <v>19329.5</v>
      </c>
      <c r="I19331">
        <v>0</v>
      </c>
    </row>
    <row r="19332" spans="1:9">
      <c r="A19332" s="7">
        <v>19330.5</v>
      </c>
      <c r="B19332" s="7">
        <v>0</v>
      </c>
      <c r="C19332" s="7"/>
      <c r="D19332" s="7"/>
      <c r="E19332" s="7"/>
      <c r="H19332">
        <v>19330.5</v>
      </c>
      <c r="I19332">
        <v>0</v>
      </c>
    </row>
    <row r="19333" spans="1:9">
      <c r="A19333" s="7">
        <v>19331.5</v>
      </c>
      <c r="B19333" s="7">
        <v>0</v>
      </c>
      <c r="C19333" s="7"/>
      <c r="D19333" s="7"/>
      <c r="E19333" s="7"/>
      <c r="H19333">
        <v>19331.5</v>
      </c>
      <c r="I19333">
        <v>0</v>
      </c>
    </row>
    <row r="19334" spans="1:9">
      <c r="A19334" s="7">
        <v>19332.5</v>
      </c>
      <c r="B19334" s="7">
        <v>0</v>
      </c>
      <c r="C19334" s="7"/>
      <c r="D19334" s="7"/>
      <c r="E19334" s="7"/>
      <c r="H19334">
        <v>19332.5</v>
      </c>
      <c r="I19334">
        <v>0</v>
      </c>
    </row>
    <row r="19335" spans="1:9">
      <c r="A19335" s="7">
        <v>19333.5</v>
      </c>
      <c r="B19335" s="7">
        <v>0</v>
      </c>
      <c r="C19335" s="7"/>
      <c r="D19335" s="7"/>
      <c r="E19335" s="7"/>
      <c r="H19335">
        <v>19333.5</v>
      </c>
      <c r="I19335">
        <v>0</v>
      </c>
    </row>
    <row r="19336" spans="1:9">
      <c r="A19336" s="7">
        <v>19334.5</v>
      </c>
      <c r="B19336" s="7">
        <v>0</v>
      </c>
      <c r="C19336" s="7"/>
      <c r="D19336" s="7"/>
      <c r="E19336" s="7"/>
      <c r="H19336">
        <v>19334.5</v>
      </c>
      <c r="I19336">
        <v>0</v>
      </c>
    </row>
    <row r="19337" spans="1:9">
      <c r="A19337" s="7">
        <v>19335.5</v>
      </c>
      <c r="B19337" s="7">
        <v>0</v>
      </c>
      <c r="C19337" s="7"/>
      <c r="D19337" s="7"/>
      <c r="E19337" s="7"/>
      <c r="H19337">
        <v>19335.5</v>
      </c>
      <c r="I19337">
        <v>0</v>
      </c>
    </row>
    <row r="19338" spans="1:9">
      <c r="A19338" s="7">
        <v>19336.5</v>
      </c>
      <c r="B19338" s="7">
        <v>0</v>
      </c>
      <c r="C19338" s="7"/>
      <c r="D19338" s="7"/>
      <c r="E19338" s="7"/>
      <c r="H19338">
        <v>19336.5</v>
      </c>
      <c r="I19338">
        <v>0</v>
      </c>
    </row>
    <row r="19339" spans="1:9">
      <c r="A19339" s="7">
        <v>19337.5</v>
      </c>
      <c r="B19339" s="7">
        <v>0</v>
      </c>
      <c r="C19339" s="7"/>
      <c r="D19339" s="7"/>
      <c r="E19339" s="7"/>
      <c r="H19339">
        <v>19337.5</v>
      </c>
      <c r="I19339">
        <v>0</v>
      </c>
    </row>
    <row r="19340" spans="1:9">
      <c r="A19340" s="7">
        <v>19338.5</v>
      </c>
      <c r="B19340" s="7">
        <v>0</v>
      </c>
      <c r="C19340" s="7"/>
      <c r="D19340" s="7"/>
      <c r="E19340" s="7"/>
      <c r="H19340">
        <v>19338.5</v>
      </c>
      <c r="I19340">
        <v>0</v>
      </c>
    </row>
    <row r="19341" spans="1:9">
      <c r="A19341" s="7">
        <v>19339.5</v>
      </c>
      <c r="B19341" s="7">
        <v>0</v>
      </c>
      <c r="C19341" s="7"/>
      <c r="D19341" s="7"/>
      <c r="E19341" s="7"/>
      <c r="H19341">
        <v>19339.5</v>
      </c>
      <c r="I19341">
        <v>0</v>
      </c>
    </row>
    <row r="19342" spans="1:9">
      <c r="A19342" s="7">
        <v>19340.5</v>
      </c>
      <c r="B19342" s="7">
        <v>0</v>
      </c>
      <c r="C19342" s="7"/>
      <c r="D19342" s="7"/>
      <c r="E19342" s="7"/>
      <c r="H19342">
        <v>19340.5</v>
      </c>
      <c r="I19342">
        <v>0</v>
      </c>
    </row>
    <row r="19343" spans="1:9">
      <c r="A19343" s="7">
        <v>19341.5</v>
      </c>
      <c r="B19343" s="7">
        <v>0</v>
      </c>
      <c r="C19343" s="7"/>
      <c r="D19343" s="7"/>
      <c r="E19343" s="7"/>
      <c r="H19343">
        <v>19341.5</v>
      </c>
      <c r="I19343">
        <v>0</v>
      </c>
    </row>
    <row r="19344" spans="1:9">
      <c r="A19344" s="7">
        <v>19342.5</v>
      </c>
      <c r="B19344" s="7">
        <v>0</v>
      </c>
      <c r="C19344" s="7"/>
      <c r="D19344" s="7"/>
      <c r="E19344" s="7"/>
      <c r="H19344">
        <v>19342.5</v>
      </c>
      <c r="I19344">
        <v>0</v>
      </c>
    </row>
    <row r="19345" spans="1:9">
      <c r="A19345" s="7">
        <v>19343.5</v>
      </c>
      <c r="B19345" s="7">
        <v>0</v>
      </c>
      <c r="C19345" s="7"/>
      <c r="D19345" s="7"/>
      <c r="E19345" s="7"/>
      <c r="H19345">
        <v>19343.5</v>
      </c>
      <c r="I19345">
        <v>0</v>
      </c>
    </row>
    <row r="19346" spans="1:9">
      <c r="A19346" s="7">
        <v>19344.5</v>
      </c>
      <c r="B19346" s="7">
        <v>0</v>
      </c>
      <c r="C19346" s="7"/>
      <c r="D19346" s="7"/>
      <c r="E19346" s="7"/>
      <c r="H19346">
        <v>19344.5</v>
      </c>
      <c r="I19346">
        <v>0</v>
      </c>
    </row>
    <row r="19347" spans="1:9">
      <c r="A19347" s="7">
        <v>19345.5</v>
      </c>
      <c r="B19347" s="7">
        <v>0</v>
      </c>
      <c r="C19347" s="7"/>
      <c r="D19347" s="7"/>
      <c r="E19347" s="7"/>
      <c r="H19347">
        <v>19345.5</v>
      </c>
      <c r="I19347">
        <v>0</v>
      </c>
    </row>
    <row r="19348" spans="1:9">
      <c r="A19348" s="7">
        <v>19346.5</v>
      </c>
      <c r="B19348" s="7">
        <v>0</v>
      </c>
      <c r="C19348" s="7"/>
      <c r="D19348" s="7"/>
      <c r="E19348" s="7"/>
      <c r="H19348">
        <v>19346.5</v>
      </c>
      <c r="I19348">
        <v>0</v>
      </c>
    </row>
    <row r="19349" spans="1:9">
      <c r="A19349" s="7">
        <v>19347.5</v>
      </c>
      <c r="B19349" s="7">
        <v>0</v>
      </c>
      <c r="C19349" s="7"/>
      <c r="D19349" s="7"/>
      <c r="E19349" s="7"/>
      <c r="H19349">
        <v>19347.5</v>
      </c>
      <c r="I19349">
        <v>0</v>
      </c>
    </row>
    <row r="19350" spans="1:9">
      <c r="A19350" s="7">
        <v>19348.5</v>
      </c>
      <c r="B19350" s="7">
        <v>0</v>
      </c>
      <c r="C19350" s="7"/>
      <c r="D19350" s="7"/>
      <c r="E19350" s="7"/>
      <c r="H19350">
        <v>19348.5</v>
      </c>
      <c r="I19350">
        <v>0</v>
      </c>
    </row>
    <row r="19351" spans="1:9">
      <c r="A19351" s="7">
        <v>19349.5</v>
      </c>
      <c r="B19351" s="7">
        <v>0</v>
      </c>
      <c r="C19351" s="7"/>
      <c r="D19351" s="7"/>
      <c r="E19351" s="7"/>
      <c r="H19351">
        <v>19349.5</v>
      </c>
      <c r="I19351">
        <v>0</v>
      </c>
    </row>
    <row r="19352" spans="1:9">
      <c r="A19352" s="7">
        <v>19350.5</v>
      </c>
      <c r="B19352" s="7">
        <v>0</v>
      </c>
      <c r="C19352" s="7"/>
      <c r="D19352" s="7"/>
      <c r="E19352" s="7"/>
      <c r="H19352">
        <v>19350.5</v>
      </c>
      <c r="I19352">
        <v>0</v>
      </c>
    </row>
    <row r="19353" spans="1:9">
      <c r="A19353" s="7">
        <v>19351.5</v>
      </c>
      <c r="B19353" s="7">
        <v>0</v>
      </c>
      <c r="C19353" s="7"/>
      <c r="D19353" s="7"/>
      <c r="E19353" s="7"/>
      <c r="H19353">
        <v>19351.5</v>
      </c>
      <c r="I19353">
        <v>0</v>
      </c>
    </row>
    <row r="19354" spans="1:9">
      <c r="A19354" s="7">
        <v>19352.5</v>
      </c>
      <c r="B19354" s="7">
        <v>0</v>
      </c>
      <c r="C19354" s="7"/>
      <c r="D19354" s="7"/>
      <c r="E19354" s="7"/>
      <c r="H19354">
        <v>19352.5</v>
      </c>
      <c r="I19354">
        <v>0</v>
      </c>
    </row>
    <row r="19355" spans="1:9">
      <c r="A19355" s="7">
        <v>19353.5</v>
      </c>
      <c r="B19355" s="7">
        <v>0</v>
      </c>
      <c r="C19355" s="7"/>
      <c r="D19355" s="7"/>
      <c r="E19355" s="7"/>
      <c r="H19355">
        <v>19353.5</v>
      </c>
      <c r="I19355">
        <v>0</v>
      </c>
    </row>
    <row r="19356" spans="1:9">
      <c r="A19356" s="7">
        <v>19354.5</v>
      </c>
      <c r="B19356" s="7">
        <v>0</v>
      </c>
      <c r="C19356" s="7"/>
      <c r="D19356" s="7"/>
      <c r="E19356" s="7"/>
      <c r="H19356">
        <v>19354.5</v>
      </c>
      <c r="I19356">
        <v>0</v>
      </c>
    </row>
    <row r="19357" spans="1:9">
      <c r="A19357" s="7">
        <v>19355.5</v>
      </c>
      <c r="B19357" s="7">
        <v>0</v>
      </c>
      <c r="C19357" s="7"/>
      <c r="D19357" s="7"/>
      <c r="E19357" s="7"/>
      <c r="H19357">
        <v>19355.5</v>
      </c>
      <c r="I19357">
        <v>0</v>
      </c>
    </row>
    <row r="19358" spans="1:9">
      <c r="A19358" s="7">
        <v>19356.5</v>
      </c>
      <c r="B19358" s="7">
        <v>0</v>
      </c>
      <c r="C19358" s="7"/>
      <c r="D19358" s="7"/>
      <c r="E19358" s="7"/>
      <c r="H19358">
        <v>19356.5</v>
      </c>
      <c r="I19358">
        <v>0</v>
      </c>
    </row>
    <row r="19359" spans="1:9">
      <c r="A19359" s="7">
        <v>19357.5</v>
      </c>
      <c r="B19359" s="7">
        <v>0</v>
      </c>
      <c r="C19359" s="7"/>
      <c r="D19359" s="7"/>
      <c r="E19359" s="7"/>
      <c r="H19359">
        <v>19357.5</v>
      </c>
      <c r="I19359">
        <v>0</v>
      </c>
    </row>
    <row r="19360" spans="1:9">
      <c r="A19360" s="7">
        <v>19358.5</v>
      </c>
      <c r="B19360" s="7">
        <v>0</v>
      </c>
      <c r="C19360" s="7"/>
      <c r="D19360" s="7"/>
      <c r="E19360" s="7"/>
      <c r="H19360">
        <v>19358.5</v>
      </c>
      <c r="I19360">
        <v>0</v>
      </c>
    </row>
    <row r="19361" spans="1:9">
      <c r="A19361" s="7">
        <v>19359.5</v>
      </c>
      <c r="B19361" s="7">
        <v>0</v>
      </c>
      <c r="C19361" s="7"/>
      <c r="D19361" s="7"/>
      <c r="E19361" s="7"/>
      <c r="H19361">
        <v>19359.5</v>
      </c>
      <c r="I19361">
        <v>0</v>
      </c>
    </row>
    <row r="19362" spans="1:9">
      <c r="A19362" s="7">
        <v>19360.5</v>
      </c>
      <c r="B19362" s="7">
        <v>0</v>
      </c>
      <c r="C19362" s="7"/>
      <c r="D19362" s="7"/>
      <c r="E19362" s="7"/>
      <c r="H19362">
        <v>19360.5</v>
      </c>
      <c r="I19362">
        <v>0</v>
      </c>
    </row>
    <row r="19363" spans="1:9">
      <c r="A19363" s="7">
        <v>19361.5</v>
      </c>
      <c r="B19363" s="7">
        <v>0</v>
      </c>
      <c r="C19363" s="7"/>
      <c r="D19363" s="7"/>
      <c r="E19363" s="7"/>
      <c r="H19363">
        <v>19361.5</v>
      </c>
      <c r="I19363">
        <v>0</v>
      </c>
    </row>
    <row r="19364" spans="1:9">
      <c r="A19364" s="7">
        <v>19362.5</v>
      </c>
      <c r="B19364" s="7">
        <v>0</v>
      </c>
      <c r="C19364" s="7"/>
      <c r="D19364" s="7"/>
      <c r="E19364" s="7"/>
      <c r="H19364">
        <v>19362.5</v>
      </c>
      <c r="I19364">
        <v>0</v>
      </c>
    </row>
    <row r="19365" spans="1:9">
      <c r="A19365" s="7">
        <v>19363.5</v>
      </c>
      <c r="B19365" s="7">
        <v>0</v>
      </c>
      <c r="C19365" s="7"/>
      <c r="D19365" s="7"/>
      <c r="E19365" s="7"/>
      <c r="H19365">
        <v>19363.5</v>
      </c>
      <c r="I19365">
        <v>0</v>
      </c>
    </row>
    <row r="19366" spans="1:9">
      <c r="A19366" s="7">
        <v>19364.5</v>
      </c>
      <c r="B19366" s="7">
        <v>0</v>
      </c>
      <c r="C19366" s="7"/>
      <c r="D19366" s="7"/>
      <c r="E19366" s="7"/>
      <c r="H19366">
        <v>19364.5</v>
      </c>
      <c r="I19366">
        <v>0</v>
      </c>
    </row>
    <row r="19367" spans="1:9">
      <c r="A19367" s="7">
        <v>19365.5</v>
      </c>
      <c r="B19367" s="7">
        <v>0</v>
      </c>
      <c r="C19367" s="7"/>
      <c r="D19367" s="7"/>
      <c r="E19367" s="7"/>
      <c r="H19367">
        <v>19365.5</v>
      </c>
      <c r="I19367">
        <v>0</v>
      </c>
    </row>
    <row r="19368" spans="1:9">
      <c r="A19368" s="7">
        <v>19366.5</v>
      </c>
      <c r="B19368" s="7">
        <v>0</v>
      </c>
      <c r="C19368" s="7"/>
      <c r="D19368" s="7"/>
      <c r="E19368" s="7"/>
      <c r="H19368">
        <v>19366.5</v>
      </c>
      <c r="I19368">
        <v>0</v>
      </c>
    </row>
    <row r="19369" spans="1:9">
      <c r="A19369" s="7">
        <v>19367.5</v>
      </c>
      <c r="B19369" s="7">
        <v>0</v>
      </c>
      <c r="C19369" s="7"/>
      <c r="D19369" s="7"/>
      <c r="E19369" s="7"/>
      <c r="H19369">
        <v>19367.5</v>
      </c>
      <c r="I19369">
        <v>0</v>
      </c>
    </row>
    <row r="19370" spans="1:9">
      <c r="A19370" s="7">
        <v>19368.5</v>
      </c>
      <c r="B19370" s="7">
        <v>0</v>
      </c>
      <c r="C19370" s="7"/>
      <c r="D19370" s="7"/>
      <c r="E19370" s="7"/>
      <c r="H19370">
        <v>19368.5</v>
      </c>
      <c r="I19370">
        <v>0</v>
      </c>
    </row>
    <row r="19371" spans="1:9">
      <c r="A19371" s="7">
        <v>19369.5</v>
      </c>
      <c r="B19371" s="7">
        <v>0</v>
      </c>
      <c r="C19371" s="7"/>
      <c r="D19371" s="7"/>
      <c r="E19371" s="7"/>
      <c r="H19371">
        <v>19369.5</v>
      </c>
      <c r="I19371">
        <v>0</v>
      </c>
    </row>
    <row r="19372" spans="1:9">
      <c r="A19372" s="7">
        <v>19370.5</v>
      </c>
      <c r="B19372" s="7">
        <v>0</v>
      </c>
      <c r="C19372" s="7"/>
      <c r="D19372" s="7"/>
      <c r="E19372" s="7"/>
      <c r="H19372">
        <v>19370.5</v>
      </c>
      <c r="I19372">
        <v>0</v>
      </c>
    </row>
    <row r="19373" spans="1:9">
      <c r="A19373" s="7">
        <v>19371.5</v>
      </c>
      <c r="B19373" s="7">
        <v>0</v>
      </c>
      <c r="C19373" s="7"/>
      <c r="D19373" s="7"/>
      <c r="E19373" s="7"/>
      <c r="H19373">
        <v>19371.5</v>
      </c>
      <c r="I19373">
        <v>0</v>
      </c>
    </row>
    <row r="19374" spans="1:9">
      <c r="A19374" s="7">
        <v>19372.5</v>
      </c>
      <c r="B19374" s="7">
        <v>0</v>
      </c>
      <c r="C19374" s="7"/>
      <c r="D19374" s="7"/>
      <c r="E19374" s="7"/>
      <c r="H19374">
        <v>19372.5</v>
      </c>
      <c r="I19374">
        <v>0</v>
      </c>
    </row>
    <row r="19375" spans="1:9">
      <c r="A19375" s="7">
        <v>19373.5</v>
      </c>
      <c r="B19375" s="7">
        <v>0</v>
      </c>
      <c r="C19375" s="7"/>
      <c r="D19375" s="7"/>
      <c r="E19375" s="7"/>
      <c r="H19375">
        <v>19373.5</v>
      </c>
      <c r="I19375">
        <v>0</v>
      </c>
    </row>
    <row r="19376" spans="1:9">
      <c r="A19376" s="7">
        <v>19374.5</v>
      </c>
      <c r="B19376" s="7">
        <v>0</v>
      </c>
      <c r="C19376" s="7"/>
      <c r="D19376" s="7"/>
      <c r="E19376" s="7"/>
      <c r="H19376">
        <v>19374.5</v>
      </c>
      <c r="I19376">
        <v>0</v>
      </c>
    </row>
    <row r="19377" spans="1:9">
      <c r="A19377" s="7">
        <v>19375.5</v>
      </c>
      <c r="B19377" s="7">
        <v>0</v>
      </c>
      <c r="C19377" s="7"/>
      <c r="D19377" s="7"/>
      <c r="E19377" s="7"/>
      <c r="H19377">
        <v>19375.5</v>
      </c>
      <c r="I19377">
        <v>0</v>
      </c>
    </row>
    <row r="19378" spans="1:9">
      <c r="A19378" s="7">
        <v>19376.5</v>
      </c>
      <c r="B19378" s="7">
        <v>0</v>
      </c>
      <c r="C19378" s="7"/>
      <c r="D19378" s="7"/>
      <c r="E19378" s="7"/>
      <c r="H19378">
        <v>19376.5</v>
      </c>
      <c r="I19378">
        <v>0</v>
      </c>
    </row>
    <row r="19379" spans="1:9">
      <c r="A19379" s="7">
        <v>19377.5</v>
      </c>
      <c r="B19379" s="7">
        <v>0</v>
      </c>
      <c r="C19379" s="7"/>
      <c r="D19379" s="7"/>
      <c r="E19379" s="7"/>
      <c r="H19379">
        <v>19377.5</v>
      </c>
      <c r="I19379">
        <v>0</v>
      </c>
    </row>
    <row r="19380" spans="1:9">
      <c r="A19380" s="7">
        <v>19378.5</v>
      </c>
      <c r="B19380" s="7">
        <v>0</v>
      </c>
      <c r="C19380" s="7"/>
      <c r="D19380" s="7"/>
      <c r="E19380" s="7"/>
      <c r="H19380">
        <v>19378.5</v>
      </c>
      <c r="I19380">
        <v>0</v>
      </c>
    </row>
    <row r="19381" spans="1:9">
      <c r="A19381" s="7">
        <v>19379.5</v>
      </c>
      <c r="B19381" s="7">
        <v>0</v>
      </c>
      <c r="C19381" s="7"/>
      <c r="D19381" s="7"/>
      <c r="E19381" s="7"/>
      <c r="H19381">
        <v>19379.5</v>
      </c>
      <c r="I19381">
        <v>0</v>
      </c>
    </row>
    <row r="19382" spans="1:9">
      <c r="A19382" s="7">
        <v>19380.5</v>
      </c>
      <c r="B19382" s="7">
        <v>0</v>
      </c>
      <c r="C19382" s="7"/>
      <c r="D19382" s="7"/>
      <c r="E19382" s="7"/>
      <c r="H19382">
        <v>19380.5</v>
      </c>
      <c r="I19382">
        <v>0</v>
      </c>
    </row>
    <row r="19383" spans="1:9">
      <c r="A19383" s="7">
        <v>19381.5</v>
      </c>
      <c r="B19383" s="7">
        <v>0</v>
      </c>
      <c r="C19383" s="7"/>
      <c r="D19383" s="7"/>
      <c r="E19383" s="7"/>
      <c r="H19383">
        <v>19381.5</v>
      </c>
      <c r="I19383">
        <v>0</v>
      </c>
    </row>
    <row r="19384" spans="1:9">
      <c r="A19384" s="7">
        <v>19382.5</v>
      </c>
      <c r="B19384" s="7">
        <v>0</v>
      </c>
      <c r="C19384" s="7"/>
      <c r="D19384" s="7"/>
      <c r="E19384" s="7"/>
      <c r="H19384">
        <v>19382.5</v>
      </c>
      <c r="I19384">
        <v>0</v>
      </c>
    </row>
    <row r="19385" spans="1:9">
      <c r="A19385" s="7">
        <v>19383.5</v>
      </c>
      <c r="B19385" s="7">
        <v>0</v>
      </c>
      <c r="C19385" s="7"/>
      <c r="D19385" s="7"/>
      <c r="E19385" s="7"/>
      <c r="H19385">
        <v>19383.5</v>
      </c>
      <c r="I19385">
        <v>0</v>
      </c>
    </row>
    <row r="19386" spans="1:9">
      <c r="A19386" s="7">
        <v>19384.5</v>
      </c>
      <c r="B19386" s="7">
        <v>0</v>
      </c>
      <c r="C19386" s="7"/>
      <c r="D19386" s="7"/>
      <c r="E19386" s="7"/>
      <c r="H19386">
        <v>19384.5</v>
      </c>
      <c r="I19386">
        <v>0</v>
      </c>
    </row>
    <row r="19387" spans="1:9">
      <c r="A19387" s="7">
        <v>19385.5</v>
      </c>
      <c r="B19387" s="7">
        <v>0</v>
      </c>
      <c r="C19387" s="7"/>
      <c r="D19387" s="7"/>
      <c r="E19387" s="7"/>
      <c r="H19387">
        <v>19385.5</v>
      </c>
      <c r="I19387">
        <v>0</v>
      </c>
    </row>
    <row r="19388" spans="1:9">
      <c r="A19388" s="7">
        <v>19386.5</v>
      </c>
      <c r="B19388" s="7">
        <v>0</v>
      </c>
      <c r="C19388" s="7"/>
      <c r="D19388" s="7"/>
      <c r="E19388" s="7"/>
      <c r="H19388">
        <v>19386.5</v>
      </c>
      <c r="I19388">
        <v>0</v>
      </c>
    </row>
    <row r="19389" spans="1:9">
      <c r="A19389" s="7">
        <v>19387.5</v>
      </c>
      <c r="B19389" s="7">
        <v>0</v>
      </c>
      <c r="C19389" s="7"/>
      <c r="D19389" s="7"/>
      <c r="E19389" s="7"/>
      <c r="H19389">
        <v>19387.5</v>
      </c>
      <c r="I19389">
        <v>0</v>
      </c>
    </row>
    <row r="19390" spans="1:9">
      <c r="A19390" s="7">
        <v>19388.5</v>
      </c>
      <c r="B19390" s="7">
        <v>0</v>
      </c>
      <c r="C19390" s="7"/>
      <c r="D19390" s="7"/>
      <c r="E19390" s="7"/>
      <c r="H19390">
        <v>19388.5</v>
      </c>
      <c r="I19390">
        <v>0</v>
      </c>
    </row>
    <row r="19391" spans="1:9">
      <c r="A19391" s="7">
        <v>19389.5</v>
      </c>
      <c r="B19391" s="7">
        <v>0</v>
      </c>
      <c r="C19391" s="7"/>
      <c r="D19391" s="7"/>
      <c r="E19391" s="7"/>
      <c r="H19391">
        <v>19389.5</v>
      </c>
      <c r="I19391">
        <v>0</v>
      </c>
    </row>
    <row r="19392" spans="1:9">
      <c r="A19392" s="7">
        <v>19390.5</v>
      </c>
      <c r="B19392" s="7">
        <v>0</v>
      </c>
      <c r="C19392" s="7"/>
      <c r="D19392" s="7"/>
      <c r="E19392" s="7"/>
      <c r="H19392">
        <v>19390.5</v>
      </c>
      <c r="I19392">
        <v>0</v>
      </c>
    </row>
    <row r="19393" spans="1:9">
      <c r="A19393" s="7">
        <v>19391.5</v>
      </c>
      <c r="B19393" s="7">
        <v>0</v>
      </c>
      <c r="C19393" s="7"/>
      <c r="D19393" s="7"/>
      <c r="E19393" s="7"/>
      <c r="H19393">
        <v>19391.5</v>
      </c>
      <c r="I19393">
        <v>0</v>
      </c>
    </row>
    <row r="19394" spans="1:9">
      <c r="A19394" s="7">
        <v>19392.5</v>
      </c>
      <c r="B19394" s="7">
        <v>0</v>
      </c>
      <c r="C19394" s="7"/>
      <c r="D19394" s="7"/>
      <c r="E19394" s="7"/>
      <c r="H19394">
        <v>19392.5</v>
      </c>
      <c r="I19394">
        <v>0</v>
      </c>
    </row>
    <row r="19395" spans="1:9">
      <c r="A19395" s="7">
        <v>19393.5</v>
      </c>
      <c r="B19395" s="7">
        <v>0</v>
      </c>
      <c r="C19395" s="7"/>
      <c r="D19395" s="7"/>
      <c r="E19395" s="7"/>
      <c r="H19395">
        <v>19393.5</v>
      </c>
      <c r="I19395">
        <v>0</v>
      </c>
    </row>
    <row r="19396" spans="1:9">
      <c r="A19396" s="7">
        <v>19394.5</v>
      </c>
      <c r="B19396" s="7">
        <v>0</v>
      </c>
      <c r="C19396" s="7"/>
      <c r="D19396" s="7"/>
      <c r="E19396" s="7"/>
      <c r="H19396">
        <v>19394.5</v>
      </c>
      <c r="I19396">
        <v>0</v>
      </c>
    </row>
    <row r="19397" spans="1:9">
      <c r="A19397" s="7">
        <v>19395.5</v>
      </c>
      <c r="B19397" s="7">
        <v>0</v>
      </c>
      <c r="C19397" s="7"/>
      <c r="D19397" s="7"/>
      <c r="E19397" s="7"/>
      <c r="H19397">
        <v>19395.5</v>
      </c>
      <c r="I19397">
        <v>0</v>
      </c>
    </row>
    <row r="19398" spans="1:9">
      <c r="A19398" s="7">
        <v>19396.5</v>
      </c>
      <c r="B19398" s="7">
        <v>0</v>
      </c>
      <c r="C19398" s="7"/>
      <c r="D19398" s="7"/>
      <c r="E19398" s="7"/>
      <c r="H19398">
        <v>19396.5</v>
      </c>
      <c r="I19398">
        <v>0</v>
      </c>
    </row>
    <row r="19399" spans="1:9">
      <c r="A19399" s="7">
        <v>19397.5</v>
      </c>
      <c r="B19399" s="7">
        <v>0</v>
      </c>
      <c r="C19399" s="7"/>
      <c r="D19399" s="7"/>
      <c r="E19399" s="7"/>
      <c r="H19399">
        <v>19397.5</v>
      </c>
      <c r="I19399">
        <v>0</v>
      </c>
    </row>
    <row r="19400" spans="1:9">
      <c r="A19400" s="7">
        <v>19398.5</v>
      </c>
      <c r="B19400" s="7">
        <v>0</v>
      </c>
      <c r="C19400" s="7"/>
      <c r="D19400" s="7"/>
      <c r="E19400" s="7"/>
      <c r="H19400">
        <v>19398.5</v>
      </c>
      <c r="I19400">
        <v>0</v>
      </c>
    </row>
    <row r="19401" spans="1:9">
      <c r="A19401" s="7">
        <v>19399.5</v>
      </c>
      <c r="B19401" s="7">
        <v>0</v>
      </c>
      <c r="C19401" s="7"/>
      <c r="D19401" s="7"/>
      <c r="E19401" s="7"/>
      <c r="H19401">
        <v>19399.5</v>
      </c>
      <c r="I19401">
        <v>0</v>
      </c>
    </row>
    <row r="19402" spans="1:9">
      <c r="A19402" s="7">
        <v>19400.5</v>
      </c>
      <c r="B19402" s="7">
        <v>0</v>
      </c>
      <c r="C19402" s="7"/>
      <c r="D19402" s="7"/>
      <c r="E19402" s="7"/>
      <c r="H19402">
        <v>19400.5</v>
      </c>
      <c r="I19402">
        <v>0</v>
      </c>
    </row>
    <row r="19403" spans="1:9">
      <c r="A19403" s="7">
        <v>19401.5</v>
      </c>
      <c r="B19403" s="7">
        <v>0</v>
      </c>
      <c r="C19403" s="7"/>
      <c r="D19403" s="7"/>
      <c r="E19403" s="7"/>
      <c r="H19403">
        <v>19401.5</v>
      </c>
      <c r="I19403">
        <v>0</v>
      </c>
    </row>
    <row r="19404" spans="1:9">
      <c r="A19404" s="7">
        <v>19402.5</v>
      </c>
      <c r="B19404" s="7">
        <v>0</v>
      </c>
      <c r="C19404" s="7"/>
      <c r="D19404" s="7"/>
      <c r="E19404" s="7"/>
      <c r="H19404">
        <v>19402.5</v>
      </c>
      <c r="I19404">
        <v>0</v>
      </c>
    </row>
    <row r="19405" spans="1:9">
      <c r="A19405" s="7">
        <v>19403.5</v>
      </c>
      <c r="B19405" s="7">
        <v>0</v>
      </c>
      <c r="C19405" s="7"/>
      <c r="D19405" s="7"/>
      <c r="E19405" s="7"/>
      <c r="H19405">
        <v>19403.5</v>
      </c>
      <c r="I19405">
        <v>0</v>
      </c>
    </row>
    <row r="19406" spans="1:9">
      <c r="A19406" s="7">
        <v>19404.5</v>
      </c>
      <c r="B19406" s="7">
        <v>0</v>
      </c>
      <c r="C19406" s="7"/>
      <c r="D19406" s="7"/>
      <c r="E19406" s="7"/>
      <c r="H19406">
        <v>19404.5</v>
      </c>
      <c r="I19406">
        <v>0</v>
      </c>
    </row>
    <row r="19407" spans="1:9">
      <c r="A19407" s="7">
        <v>19405.5</v>
      </c>
      <c r="B19407" s="7">
        <v>0</v>
      </c>
      <c r="C19407" s="7"/>
      <c r="D19407" s="7"/>
      <c r="E19407" s="7"/>
      <c r="H19407">
        <v>19405.5</v>
      </c>
      <c r="I19407">
        <v>0</v>
      </c>
    </row>
    <row r="19408" spans="1:9">
      <c r="A19408" s="7">
        <v>19406.5</v>
      </c>
      <c r="B19408" s="7">
        <v>0</v>
      </c>
      <c r="C19408" s="7"/>
      <c r="D19408" s="7"/>
      <c r="E19408" s="7"/>
      <c r="H19408">
        <v>19406.5</v>
      </c>
      <c r="I19408">
        <v>0</v>
      </c>
    </row>
    <row r="19409" spans="1:9">
      <c r="A19409" s="7">
        <v>19407.5</v>
      </c>
      <c r="B19409" s="7">
        <v>0</v>
      </c>
      <c r="C19409" s="7"/>
      <c r="D19409" s="7"/>
      <c r="E19409" s="7"/>
      <c r="H19409">
        <v>19407.5</v>
      </c>
      <c r="I19409">
        <v>0</v>
      </c>
    </row>
    <row r="19410" spans="1:9">
      <c r="A19410" s="7">
        <v>19408.5</v>
      </c>
      <c r="B19410" s="7">
        <v>0</v>
      </c>
      <c r="C19410" s="7"/>
      <c r="D19410" s="7"/>
      <c r="E19410" s="7"/>
      <c r="H19410">
        <v>19408.5</v>
      </c>
      <c r="I19410">
        <v>0</v>
      </c>
    </row>
    <row r="19411" spans="1:9">
      <c r="A19411" s="7">
        <v>19409.5</v>
      </c>
      <c r="B19411" s="7">
        <v>0</v>
      </c>
      <c r="C19411" s="7"/>
      <c r="D19411" s="7"/>
      <c r="E19411" s="7"/>
      <c r="H19411">
        <v>19409.5</v>
      </c>
      <c r="I19411">
        <v>0</v>
      </c>
    </row>
    <row r="19412" spans="1:9">
      <c r="A19412" s="7">
        <v>19410.5</v>
      </c>
      <c r="B19412" s="7">
        <v>0</v>
      </c>
      <c r="C19412" s="7"/>
      <c r="D19412" s="7"/>
      <c r="E19412" s="7"/>
      <c r="H19412">
        <v>19410.5</v>
      </c>
      <c r="I19412">
        <v>0</v>
      </c>
    </row>
    <row r="19413" spans="1:9">
      <c r="A19413" s="7">
        <v>19411.5</v>
      </c>
      <c r="B19413" s="7">
        <v>0</v>
      </c>
      <c r="C19413" s="7"/>
      <c r="D19413" s="7"/>
      <c r="E19413" s="7"/>
      <c r="H19413">
        <v>19411.5</v>
      </c>
      <c r="I19413">
        <v>0</v>
      </c>
    </row>
    <row r="19414" spans="1:9">
      <c r="A19414" s="7">
        <v>19412.5</v>
      </c>
      <c r="B19414" s="7">
        <v>0</v>
      </c>
      <c r="C19414" s="7"/>
      <c r="D19414" s="7"/>
      <c r="E19414" s="7"/>
      <c r="H19414">
        <v>19412.5</v>
      </c>
      <c r="I19414">
        <v>0</v>
      </c>
    </row>
    <row r="19415" spans="1:9">
      <c r="A19415" s="7">
        <v>19413.5</v>
      </c>
      <c r="B19415" s="7">
        <v>0</v>
      </c>
      <c r="C19415" s="7"/>
      <c r="D19415" s="7"/>
      <c r="E19415" s="7"/>
      <c r="H19415">
        <v>19413.5</v>
      </c>
      <c r="I19415">
        <v>0</v>
      </c>
    </row>
    <row r="19416" spans="1:9">
      <c r="A19416" s="7">
        <v>19414.5</v>
      </c>
      <c r="B19416" s="7">
        <v>0</v>
      </c>
      <c r="C19416" s="7"/>
      <c r="D19416" s="7"/>
      <c r="E19416" s="7"/>
      <c r="H19416">
        <v>19414.5</v>
      </c>
      <c r="I19416">
        <v>0</v>
      </c>
    </row>
    <row r="19417" spans="1:9">
      <c r="A19417" s="7">
        <v>19415.5</v>
      </c>
      <c r="B19417" s="7">
        <v>0</v>
      </c>
      <c r="C19417" s="7"/>
      <c r="D19417" s="7"/>
      <c r="E19417" s="7"/>
      <c r="H19417">
        <v>19415.5</v>
      </c>
      <c r="I19417">
        <v>0</v>
      </c>
    </row>
    <row r="19418" spans="1:9">
      <c r="A19418" s="7">
        <v>19416.5</v>
      </c>
      <c r="B19418" s="7">
        <v>0</v>
      </c>
      <c r="C19418" s="7"/>
      <c r="D19418" s="7"/>
      <c r="E19418" s="7"/>
      <c r="H19418">
        <v>19416.5</v>
      </c>
      <c r="I19418">
        <v>0</v>
      </c>
    </row>
    <row r="19419" spans="1:9">
      <c r="A19419" s="7">
        <v>19417.5</v>
      </c>
      <c r="B19419" s="7">
        <v>0</v>
      </c>
      <c r="C19419" s="7"/>
      <c r="D19419" s="7"/>
      <c r="E19419" s="7"/>
      <c r="H19419">
        <v>19417.5</v>
      </c>
      <c r="I19419">
        <v>0</v>
      </c>
    </row>
    <row r="19420" spans="1:9">
      <c r="A19420" s="7">
        <v>19418.5</v>
      </c>
      <c r="B19420" s="7">
        <v>0</v>
      </c>
      <c r="C19420" s="7"/>
      <c r="D19420" s="7"/>
      <c r="E19420" s="7"/>
      <c r="H19420">
        <v>19418.5</v>
      </c>
      <c r="I19420">
        <v>0</v>
      </c>
    </row>
    <row r="19421" spans="1:9">
      <c r="A19421" s="7">
        <v>19419.5</v>
      </c>
      <c r="B19421" s="7">
        <v>0</v>
      </c>
      <c r="C19421" s="7"/>
      <c r="D19421" s="7"/>
      <c r="E19421" s="7"/>
      <c r="H19421">
        <v>19419.5</v>
      </c>
      <c r="I19421">
        <v>0</v>
      </c>
    </row>
    <row r="19422" spans="1:9">
      <c r="A19422" s="7">
        <v>19420.5</v>
      </c>
      <c r="B19422" s="7">
        <v>0</v>
      </c>
      <c r="C19422" s="7"/>
      <c r="D19422" s="7"/>
      <c r="E19422" s="7"/>
      <c r="H19422">
        <v>19420.5</v>
      </c>
      <c r="I19422">
        <v>0</v>
      </c>
    </row>
    <row r="19423" spans="1:9">
      <c r="A19423" s="7">
        <v>19421.5</v>
      </c>
      <c r="B19423" s="7">
        <v>0</v>
      </c>
      <c r="C19423" s="7"/>
      <c r="D19423" s="7"/>
      <c r="E19423" s="7"/>
      <c r="H19423">
        <v>19421.5</v>
      </c>
      <c r="I19423">
        <v>0</v>
      </c>
    </row>
    <row r="19424" spans="1:9">
      <c r="A19424" s="7">
        <v>19422.5</v>
      </c>
      <c r="B19424" s="7">
        <v>0</v>
      </c>
      <c r="C19424" s="7"/>
      <c r="D19424" s="7"/>
      <c r="E19424" s="7"/>
      <c r="H19424">
        <v>19422.5</v>
      </c>
      <c r="I19424">
        <v>0</v>
      </c>
    </row>
    <row r="19425" spans="1:9">
      <c r="A19425" s="7">
        <v>19423.5</v>
      </c>
      <c r="B19425" s="7">
        <v>0</v>
      </c>
      <c r="C19425" s="7"/>
      <c r="D19425" s="7"/>
      <c r="E19425" s="7"/>
      <c r="H19425">
        <v>19423.5</v>
      </c>
      <c r="I19425">
        <v>0</v>
      </c>
    </row>
    <row r="19426" spans="1:9">
      <c r="A19426" s="7">
        <v>19424.5</v>
      </c>
      <c r="B19426" s="7">
        <v>0</v>
      </c>
      <c r="C19426" s="7"/>
      <c r="D19426" s="7"/>
      <c r="E19426" s="7"/>
      <c r="H19426">
        <v>19424.5</v>
      </c>
      <c r="I19426">
        <v>0</v>
      </c>
    </row>
    <row r="19427" spans="1:9">
      <c r="A19427" s="7">
        <v>19425.5</v>
      </c>
      <c r="B19427" s="7">
        <v>0</v>
      </c>
      <c r="C19427" s="7"/>
      <c r="D19427" s="7"/>
      <c r="E19427" s="7"/>
      <c r="H19427">
        <v>19425.5</v>
      </c>
      <c r="I19427">
        <v>0</v>
      </c>
    </row>
    <row r="19428" spans="1:9">
      <c r="A19428" s="7">
        <v>19426.5</v>
      </c>
      <c r="B19428" s="7">
        <v>0</v>
      </c>
      <c r="C19428" s="7"/>
      <c r="D19428" s="7"/>
      <c r="E19428" s="7"/>
      <c r="H19428">
        <v>19426.5</v>
      </c>
      <c r="I19428">
        <v>0</v>
      </c>
    </row>
    <row r="19429" spans="1:9">
      <c r="A19429" s="7">
        <v>19427.5</v>
      </c>
      <c r="B19429" s="7">
        <v>0</v>
      </c>
      <c r="C19429" s="7"/>
      <c r="D19429" s="7"/>
      <c r="E19429" s="7"/>
      <c r="H19429">
        <v>19427.5</v>
      </c>
      <c r="I19429">
        <v>0</v>
      </c>
    </row>
    <row r="19430" spans="1:9">
      <c r="A19430" s="7">
        <v>19428.5</v>
      </c>
      <c r="B19430" s="7">
        <v>0</v>
      </c>
      <c r="C19430" s="7"/>
      <c r="D19430" s="7"/>
      <c r="E19430" s="7"/>
      <c r="H19430">
        <v>19428.5</v>
      </c>
      <c r="I19430">
        <v>0</v>
      </c>
    </row>
    <row r="19431" spans="1:9">
      <c r="A19431" s="7">
        <v>19429.5</v>
      </c>
      <c r="B19431" s="7">
        <v>0</v>
      </c>
      <c r="C19431" s="7"/>
      <c r="D19431" s="7"/>
      <c r="E19431" s="7"/>
      <c r="H19431">
        <v>19429.5</v>
      </c>
      <c r="I19431">
        <v>0</v>
      </c>
    </row>
    <row r="19432" spans="1:9">
      <c r="A19432" s="7">
        <v>19430.5</v>
      </c>
      <c r="B19432" s="7">
        <v>0</v>
      </c>
      <c r="C19432" s="7"/>
      <c r="D19432" s="7"/>
      <c r="E19432" s="7"/>
      <c r="H19432">
        <v>19430.5</v>
      </c>
      <c r="I19432">
        <v>0</v>
      </c>
    </row>
    <row r="19433" spans="1:9">
      <c r="A19433" s="7">
        <v>19431.5</v>
      </c>
      <c r="B19433" s="7">
        <v>0</v>
      </c>
      <c r="C19433" s="7"/>
      <c r="D19433" s="7"/>
      <c r="E19433" s="7"/>
      <c r="H19433">
        <v>19431.5</v>
      </c>
      <c r="I19433">
        <v>0</v>
      </c>
    </row>
    <row r="19434" spans="1:9">
      <c r="A19434" s="7">
        <v>19432.5</v>
      </c>
      <c r="B19434" s="7">
        <v>0</v>
      </c>
      <c r="C19434" s="7"/>
      <c r="D19434" s="7"/>
      <c r="E19434" s="7"/>
      <c r="H19434">
        <v>19432.5</v>
      </c>
      <c r="I19434">
        <v>0</v>
      </c>
    </row>
    <row r="19435" spans="1:9">
      <c r="A19435" s="7">
        <v>19433.5</v>
      </c>
      <c r="B19435" s="7">
        <v>0</v>
      </c>
      <c r="C19435" s="7"/>
      <c r="D19435" s="7"/>
      <c r="E19435" s="7"/>
      <c r="H19435">
        <v>19433.5</v>
      </c>
      <c r="I19435">
        <v>0</v>
      </c>
    </row>
    <row r="19436" spans="1:9">
      <c r="A19436" s="7">
        <v>19434.5</v>
      </c>
      <c r="B19436" s="7">
        <v>0</v>
      </c>
      <c r="C19436" s="7"/>
      <c r="D19436" s="7"/>
      <c r="E19436" s="7"/>
      <c r="H19436">
        <v>19434.5</v>
      </c>
      <c r="I19436">
        <v>0</v>
      </c>
    </row>
    <row r="19437" spans="1:9">
      <c r="A19437" s="7">
        <v>19435.5</v>
      </c>
      <c r="B19437" s="7">
        <v>0</v>
      </c>
      <c r="C19437" s="7"/>
      <c r="D19437" s="7"/>
      <c r="E19437" s="7"/>
      <c r="H19437">
        <v>19435.5</v>
      </c>
      <c r="I19437">
        <v>0</v>
      </c>
    </row>
    <row r="19438" spans="1:9">
      <c r="A19438" s="7">
        <v>19436.5</v>
      </c>
      <c r="B19438" s="7">
        <v>0</v>
      </c>
      <c r="C19438" s="7"/>
      <c r="D19438" s="7"/>
      <c r="E19438" s="7"/>
      <c r="H19438">
        <v>19436.5</v>
      </c>
      <c r="I19438">
        <v>0</v>
      </c>
    </row>
    <row r="19439" spans="1:9">
      <c r="A19439" s="7">
        <v>19437.5</v>
      </c>
      <c r="B19439" s="7">
        <v>0</v>
      </c>
      <c r="C19439" s="7"/>
      <c r="D19439" s="7"/>
      <c r="E19439" s="7"/>
      <c r="H19439">
        <v>19437.5</v>
      </c>
      <c r="I19439">
        <v>0</v>
      </c>
    </row>
    <row r="19440" spans="1:9">
      <c r="A19440" s="7">
        <v>19438.5</v>
      </c>
      <c r="B19440" s="7">
        <v>0</v>
      </c>
      <c r="C19440" s="7"/>
      <c r="D19440" s="7"/>
      <c r="E19440" s="7"/>
      <c r="H19440">
        <v>19438.5</v>
      </c>
      <c r="I19440">
        <v>0</v>
      </c>
    </row>
    <row r="19441" spans="1:9">
      <c r="A19441" s="7">
        <v>19439.5</v>
      </c>
      <c r="B19441" s="7">
        <v>0</v>
      </c>
      <c r="C19441" s="7"/>
      <c r="D19441" s="7"/>
      <c r="E19441" s="7"/>
      <c r="H19441">
        <v>19439.5</v>
      </c>
      <c r="I19441">
        <v>0</v>
      </c>
    </row>
    <row r="19442" spans="1:9">
      <c r="A19442" s="7">
        <v>19440.5</v>
      </c>
      <c r="B19442" s="7">
        <v>0</v>
      </c>
      <c r="C19442" s="7"/>
      <c r="D19442" s="7"/>
      <c r="E19442" s="7"/>
      <c r="H19442">
        <v>19440.5</v>
      </c>
      <c r="I19442">
        <v>0</v>
      </c>
    </row>
    <row r="19443" spans="1:9">
      <c r="A19443" s="7">
        <v>19441.5</v>
      </c>
      <c r="B19443" s="7">
        <v>0</v>
      </c>
      <c r="C19443" s="7"/>
      <c r="D19443" s="7"/>
      <c r="E19443" s="7"/>
      <c r="H19443">
        <v>19441.5</v>
      </c>
      <c r="I19443">
        <v>0</v>
      </c>
    </row>
    <row r="19444" spans="1:9">
      <c r="A19444" s="7">
        <v>19442.5</v>
      </c>
      <c r="B19444" s="7">
        <v>0</v>
      </c>
      <c r="C19444" s="7"/>
      <c r="D19444" s="7"/>
      <c r="E19444" s="7"/>
      <c r="H19444">
        <v>19442.5</v>
      </c>
      <c r="I19444">
        <v>0</v>
      </c>
    </row>
    <row r="19445" spans="1:9">
      <c r="A19445" s="7">
        <v>19443.5</v>
      </c>
      <c r="B19445" s="7">
        <v>0</v>
      </c>
      <c r="C19445" s="7"/>
      <c r="D19445" s="7"/>
      <c r="E19445" s="7"/>
      <c r="H19445">
        <v>19443.5</v>
      </c>
      <c r="I19445">
        <v>0</v>
      </c>
    </row>
    <row r="19446" spans="1:9">
      <c r="A19446" s="7">
        <v>19444.5</v>
      </c>
      <c r="B19446" s="7">
        <v>0</v>
      </c>
      <c r="C19446" s="7"/>
      <c r="D19446" s="7"/>
      <c r="E19446" s="7"/>
      <c r="H19446">
        <v>19444.5</v>
      </c>
      <c r="I19446">
        <v>0</v>
      </c>
    </row>
    <row r="19447" spans="1:9">
      <c r="A19447" s="7">
        <v>19445.5</v>
      </c>
      <c r="B19447" s="7">
        <v>0</v>
      </c>
      <c r="C19447" s="7"/>
      <c r="D19447" s="7"/>
      <c r="E19447" s="7"/>
      <c r="H19447">
        <v>19445.5</v>
      </c>
      <c r="I19447">
        <v>0</v>
      </c>
    </row>
    <row r="19448" spans="1:9">
      <c r="A19448" s="7">
        <v>19446.5</v>
      </c>
      <c r="B19448" s="7">
        <v>0</v>
      </c>
      <c r="C19448" s="7"/>
      <c r="D19448" s="7"/>
      <c r="E19448" s="7"/>
      <c r="H19448">
        <v>19446.5</v>
      </c>
      <c r="I19448">
        <v>0</v>
      </c>
    </row>
    <row r="19449" spans="1:9">
      <c r="A19449" s="7">
        <v>19447.5</v>
      </c>
      <c r="B19449" s="7">
        <v>0</v>
      </c>
      <c r="C19449" s="7"/>
      <c r="D19449" s="7"/>
      <c r="E19449" s="7"/>
      <c r="H19449">
        <v>19447.5</v>
      </c>
      <c r="I19449">
        <v>0</v>
      </c>
    </row>
    <row r="19450" spans="1:9">
      <c r="A19450" s="7">
        <v>19448.5</v>
      </c>
      <c r="B19450" s="7">
        <v>0</v>
      </c>
      <c r="C19450" s="7"/>
      <c r="D19450" s="7"/>
      <c r="E19450" s="7"/>
      <c r="H19450">
        <v>19448.5</v>
      </c>
      <c r="I19450">
        <v>0</v>
      </c>
    </row>
    <row r="19451" spans="1:9">
      <c r="A19451" s="7">
        <v>19449.5</v>
      </c>
      <c r="B19451" s="7">
        <v>0</v>
      </c>
      <c r="C19451" s="7"/>
      <c r="D19451" s="7"/>
      <c r="E19451" s="7"/>
      <c r="H19451">
        <v>19449.5</v>
      </c>
      <c r="I19451">
        <v>0</v>
      </c>
    </row>
    <row r="19452" spans="1:9">
      <c r="A19452" s="7">
        <v>19450.5</v>
      </c>
      <c r="B19452" s="7">
        <v>0</v>
      </c>
      <c r="C19452" s="7"/>
      <c r="D19452" s="7"/>
      <c r="E19452" s="7"/>
      <c r="H19452">
        <v>19450.5</v>
      </c>
      <c r="I19452">
        <v>0</v>
      </c>
    </row>
    <row r="19453" spans="1:9">
      <c r="A19453" s="7">
        <v>19451.5</v>
      </c>
      <c r="B19453" s="7">
        <v>0</v>
      </c>
      <c r="C19453" s="7"/>
      <c r="D19453" s="7"/>
      <c r="E19453" s="7"/>
      <c r="H19453">
        <v>19451.5</v>
      </c>
      <c r="I19453">
        <v>0</v>
      </c>
    </row>
    <row r="19454" spans="1:9">
      <c r="A19454" s="7">
        <v>19452.5</v>
      </c>
      <c r="B19454" s="7">
        <v>0</v>
      </c>
      <c r="C19454" s="7"/>
      <c r="D19454" s="7"/>
      <c r="E19454" s="7"/>
      <c r="H19454">
        <v>19452.5</v>
      </c>
      <c r="I19454">
        <v>0</v>
      </c>
    </row>
    <row r="19455" spans="1:9">
      <c r="A19455" s="7">
        <v>19453.5</v>
      </c>
      <c r="B19455" s="7">
        <v>0</v>
      </c>
      <c r="C19455" s="7"/>
      <c r="D19455" s="7"/>
      <c r="E19455" s="7"/>
      <c r="H19455">
        <v>19453.5</v>
      </c>
      <c r="I19455">
        <v>0</v>
      </c>
    </row>
    <row r="19456" spans="1:9">
      <c r="A19456" s="7">
        <v>19454.5</v>
      </c>
      <c r="B19456" s="7">
        <v>0</v>
      </c>
      <c r="C19456" s="7"/>
      <c r="D19456" s="7"/>
      <c r="E19456" s="7"/>
      <c r="H19456">
        <v>19454.5</v>
      </c>
      <c r="I19456">
        <v>0</v>
      </c>
    </row>
    <row r="19457" spans="1:9">
      <c r="A19457" s="7">
        <v>19455.5</v>
      </c>
      <c r="B19457" s="7">
        <v>0</v>
      </c>
      <c r="C19457" s="7"/>
      <c r="D19457" s="7"/>
      <c r="E19457" s="7"/>
      <c r="H19457">
        <v>19455.5</v>
      </c>
      <c r="I19457">
        <v>0</v>
      </c>
    </row>
    <row r="19458" spans="1:9">
      <c r="A19458" s="7">
        <v>19456.5</v>
      </c>
      <c r="B19458" s="7">
        <v>0</v>
      </c>
      <c r="C19458" s="7"/>
      <c r="D19458" s="7"/>
      <c r="E19458" s="7"/>
      <c r="H19458">
        <v>19456.5</v>
      </c>
      <c r="I19458">
        <v>0</v>
      </c>
    </row>
    <row r="19459" spans="1:9">
      <c r="A19459" s="7">
        <v>19457.5</v>
      </c>
      <c r="B19459" s="7">
        <v>0</v>
      </c>
      <c r="C19459" s="7"/>
      <c r="D19459" s="7"/>
      <c r="E19459" s="7"/>
      <c r="H19459">
        <v>19457.5</v>
      </c>
      <c r="I19459">
        <v>0</v>
      </c>
    </row>
    <row r="19460" spans="1:9">
      <c r="A19460" s="7">
        <v>19458.5</v>
      </c>
      <c r="B19460" s="7">
        <v>0</v>
      </c>
      <c r="C19460" s="7"/>
      <c r="D19460" s="7"/>
      <c r="E19460" s="7"/>
      <c r="H19460">
        <v>19458.5</v>
      </c>
      <c r="I19460">
        <v>0</v>
      </c>
    </row>
    <row r="19461" spans="1:9">
      <c r="A19461" s="7">
        <v>19459.5</v>
      </c>
      <c r="B19461" s="7">
        <v>0</v>
      </c>
      <c r="C19461" s="7"/>
      <c r="D19461" s="7"/>
      <c r="E19461" s="7"/>
      <c r="H19461">
        <v>19459.5</v>
      </c>
      <c r="I19461">
        <v>0</v>
      </c>
    </row>
    <row r="19462" spans="1:9">
      <c r="A19462" s="7">
        <v>19460.5</v>
      </c>
      <c r="B19462" s="7">
        <v>0</v>
      </c>
      <c r="C19462" s="7"/>
      <c r="D19462" s="7"/>
      <c r="E19462" s="7"/>
      <c r="H19462">
        <v>19460.5</v>
      </c>
      <c r="I19462">
        <v>0</v>
      </c>
    </row>
    <row r="19463" spans="1:9">
      <c r="A19463" s="7">
        <v>19461.5</v>
      </c>
      <c r="B19463" s="7">
        <v>0</v>
      </c>
      <c r="C19463" s="7"/>
      <c r="D19463" s="7"/>
      <c r="E19463" s="7"/>
      <c r="H19463">
        <v>19461.5</v>
      </c>
      <c r="I19463">
        <v>0</v>
      </c>
    </row>
    <row r="19464" spans="1:9">
      <c r="A19464" s="7">
        <v>19462.5</v>
      </c>
      <c r="B19464" s="7">
        <v>0</v>
      </c>
      <c r="C19464" s="7"/>
      <c r="D19464" s="7"/>
      <c r="E19464" s="7"/>
      <c r="H19464">
        <v>19462.5</v>
      </c>
      <c r="I19464">
        <v>0</v>
      </c>
    </row>
    <row r="19465" spans="1:9">
      <c r="A19465" s="7">
        <v>19463.5</v>
      </c>
      <c r="B19465" s="7">
        <v>0</v>
      </c>
      <c r="C19465" s="7"/>
      <c r="D19465" s="7"/>
      <c r="E19465" s="7"/>
      <c r="H19465">
        <v>19463.5</v>
      </c>
      <c r="I19465">
        <v>0</v>
      </c>
    </row>
    <row r="19466" spans="1:9">
      <c r="A19466" s="7">
        <v>19464.5</v>
      </c>
      <c r="B19466" s="7">
        <v>0</v>
      </c>
      <c r="C19466" s="7"/>
      <c r="D19466" s="7"/>
      <c r="E19466" s="7"/>
      <c r="H19466">
        <v>19464.5</v>
      </c>
      <c r="I19466">
        <v>0</v>
      </c>
    </row>
    <row r="19467" spans="1:9">
      <c r="A19467" s="7">
        <v>19465.5</v>
      </c>
      <c r="B19467" s="7">
        <v>0</v>
      </c>
      <c r="C19467" s="7"/>
      <c r="D19467" s="7"/>
      <c r="E19467" s="7"/>
      <c r="H19467">
        <v>19465.5</v>
      </c>
      <c r="I19467">
        <v>0</v>
      </c>
    </row>
    <row r="19468" spans="1:9">
      <c r="A19468" s="7">
        <v>19466.5</v>
      </c>
      <c r="B19468" s="7">
        <v>0</v>
      </c>
      <c r="C19468" s="7"/>
      <c r="D19468" s="7"/>
      <c r="E19468" s="7"/>
      <c r="H19468">
        <v>19466.5</v>
      </c>
      <c r="I19468">
        <v>0</v>
      </c>
    </row>
    <row r="19469" spans="1:9">
      <c r="A19469" s="7">
        <v>19467.5</v>
      </c>
      <c r="B19469" s="7">
        <v>0</v>
      </c>
      <c r="C19469" s="7"/>
      <c r="D19469" s="7"/>
      <c r="E19469" s="7"/>
      <c r="H19469">
        <v>19467.5</v>
      </c>
      <c r="I19469">
        <v>0</v>
      </c>
    </row>
    <row r="19470" spans="1:9">
      <c r="A19470" s="7">
        <v>19468.5</v>
      </c>
      <c r="B19470" s="7">
        <v>0</v>
      </c>
      <c r="C19470" s="7"/>
      <c r="D19470" s="7"/>
      <c r="E19470" s="7"/>
      <c r="H19470">
        <v>19468.5</v>
      </c>
      <c r="I19470">
        <v>0</v>
      </c>
    </row>
    <row r="19471" spans="1:9">
      <c r="A19471" s="7">
        <v>19469.5</v>
      </c>
      <c r="B19471" s="7">
        <v>0</v>
      </c>
      <c r="C19471" s="7"/>
      <c r="D19471" s="7"/>
      <c r="E19471" s="7"/>
      <c r="H19471">
        <v>19469.5</v>
      </c>
      <c r="I19471">
        <v>0</v>
      </c>
    </row>
    <row r="19472" spans="1:9">
      <c r="A19472" s="7">
        <v>19470.5</v>
      </c>
      <c r="B19472" s="7">
        <v>0</v>
      </c>
      <c r="C19472" s="7"/>
      <c r="D19472" s="7"/>
      <c r="E19472" s="7"/>
      <c r="H19472">
        <v>19470.5</v>
      </c>
      <c r="I19472">
        <v>0</v>
      </c>
    </row>
    <row r="19473" spans="1:9">
      <c r="A19473" s="7">
        <v>19471.5</v>
      </c>
      <c r="B19473" s="7">
        <v>0</v>
      </c>
      <c r="C19473" s="7"/>
      <c r="D19473" s="7"/>
      <c r="E19473" s="7"/>
      <c r="H19473">
        <v>19471.5</v>
      </c>
      <c r="I19473">
        <v>0</v>
      </c>
    </row>
    <row r="19474" spans="1:9">
      <c r="A19474" s="7">
        <v>19472.5</v>
      </c>
      <c r="B19474" s="7">
        <v>0</v>
      </c>
      <c r="C19474" s="7"/>
      <c r="D19474" s="7"/>
      <c r="E19474" s="7"/>
      <c r="H19474">
        <v>19472.5</v>
      </c>
      <c r="I19474">
        <v>0</v>
      </c>
    </row>
    <row r="19475" spans="1:9">
      <c r="A19475" s="7">
        <v>19473.5</v>
      </c>
      <c r="B19475" s="7">
        <v>0</v>
      </c>
      <c r="C19475" s="7"/>
      <c r="D19475" s="7"/>
      <c r="E19475" s="7"/>
      <c r="H19475">
        <v>19473.5</v>
      </c>
      <c r="I19475">
        <v>0</v>
      </c>
    </row>
    <row r="19476" spans="1:9">
      <c r="A19476" s="7">
        <v>19474.5</v>
      </c>
      <c r="B19476" s="7">
        <v>0</v>
      </c>
      <c r="C19476" s="7"/>
      <c r="D19476" s="7"/>
      <c r="E19476" s="7"/>
      <c r="H19476">
        <v>19474.5</v>
      </c>
      <c r="I19476">
        <v>0</v>
      </c>
    </row>
    <row r="19477" spans="1:9">
      <c r="A19477" s="7">
        <v>19475.5</v>
      </c>
      <c r="B19477" s="7">
        <v>0</v>
      </c>
      <c r="C19477" s="7"/>
      <c r="D19477" s="7"/>
      <c r="E19477" s="7"/>
      <c r="H19477">
        <v>19475.5</v>
      </c>
      <c r="I19477">
        <v>0</v>
      </c>
    </row>
    <row r="19478" spans="1:9">
      <c r="A19478" s="7">
        <v>19476.5</v>
      </c>
      <c r="B19478" s="7">
        <v>0</v>
      </c>
      <c r="C19478" s="7"/>
      <c r="D19478" s="7"/>
      <c r="E19478" s="7"/>
      <c r="H19478">
        <v>19476.5</v>
      </c>
      <c r="I19478">
        <v>0</v>
      </c>
    </row>
    <row r="19479" spans="1:9">
      <c r="A19479" s="7">
        <v>19477.5</v>
      </c>
      <c r="B19479" s="7">
        <v>0</v>
      </c>
      <c r="C19479" s="7"/>
      <c r="D19479" s="7"/>
      <c r="E19479" s="7"/>
      <c r="H19479">
        <v>19477.5</v>
      </c>
      <c r="I19479">
        <v>0</v>
      </c>
    </row>
    <row r="19480" spans="1:9">
      <c r="A19480" s="7">
        <v>19478.5</v>
      </c>
      <c r="B19480" s="7">
        <v>0</v>
      </c>
      <c r="C19480" s="7"/>
      <c r="D19480" s="7"/>
      <c r="E19480" s="7"/>
      <c r="H19480">
        <v>19478.5</v>
      </c>
      <c r="I19480">
        <v>0</v>
      </c>
    </row>
    <row r="19481" spans="1:9">
      <c r="A19481" s="7">
        <v>19479.5</v>
      </c>
      <c r="B19481" s="7">
        <v>0</v>
      </c>
      <c r="C19481" s="7"/>
      <c r="D19481" s="7"/>
      <c r="E19481" s="7"/>
      <c r="H19481">
        <v>19479.5</v>
      </c>
      <c r="I19481">
        <v>0</v>
      </c>
    </row>
    <row r="19482" spans="1:9">
      <c r="A19482" s="7">
        <v>19480.5</v>
      </c>
      <c r="B19482" s="7">
        <v>0</v>
      </c>
      <c r="C19482" s="7"/>
      <c r="D19482" s="7"/>
      <c r="E19482" s="7"/>
      <c r="H19482">
        <v>19480.5</v>
      </c>
      <c r="I19482">
        <v>0</v>
      </c>
    </row>
    <row r="19483" spans="1:9">
      <c r="A19483" s="7">
        <v>19481.5</v>
      </c>
      <c r="B19483" s="7">
        <v>0</v>
      </c>
      <c r="C19483" s="7"/>
      <c r="D19483" s="7"/>
      <c r="E19483" s="7"/>
      <c r="H19483">
        <v>19481.5</v>
      </c>
      <c r="I19483">
        <v>0</v>
      </c>
    </row>
    <row r="19484" spans="1:9">
      <c r="A19484" s="7">
        <v>19482.5</v>
      </c>
      <c r="B19484" s="7">
        <v>0</v>
      </c>
      <c r="C19484" s="7"/>
      <c r="D19484" s="7"/>
      <c r="E19484" s="7"/>
      <c r="H19484">
        <v>19482.5</v>
      </c>
      <c r="I19484">
        <v>0</v>
      </c>
    </row>
    <row r="19485" spans="1:9">
      <c r="A19485" s="7">
        <v>19483.5</v>
      </c>
      <c r="B19485" s="7">
        <v>0</v>
      </c>
      <c r="C19485" s="7"/>
      <c r="D19485" s="7"/>
      <c r="E19485" s="7"/>
      <c r="H19485">
        <v>19483.5</v>
      </c>
      <c r="I19485">
        <v>0</v>
      </c>
    </row>
    <row r="19486" spans="1:9">
      <c r="A19486" s="7">
        <v>19484.5</v>
      </c>
      <c r="B19486" s="7">
        <v>0</v>
      </c>
      <c r="C19486" s="7"/>
      <c r="D19486" s="7"/>
      <c r="E19486" s="7"/>
      <c r="H19486">
        <v>19484.5</v>
      </c>
      <c r="I19486">
        <v>0</v>
      </c>
    </row>
    <row r="19487" spans="1:9">
      <c r="A19487" s="7">
        <v>19485.5</v>
      </c>
      <c r="B19487" s="7">
        <v>0</v>
      </c>
      <c r="C19487" s="7"/>
      <c r="D19487" s="7"/>
      <c r="E19487" s="7"/>
      <c r="H19487">
        <v>19485.5</v>
      </c>
      <c r="I19487">
        <v>0</v>
      </c>
    </row>
    <row r="19488" spans="1:9">
      <c r="A19488" s="7">
        <v>19486.5</v>
      </c>
      <c r="B19488" s="7">
        <v>0</v>
      </c>
      <c r="C19488" s="7"/>
      <c r="D19488" s="7"/>
      <c r="E19488" s="7"/>
      <c r="H19488">
        <v>19486.5</v>
      </c>
      <c r="I19488">
        <v>0</v>
      </c>
    </row>
    <row r="19489" spans="1:9">
      <c r="A19489" s="7">
        <v>19487.5</v>
      </c>
      <c r="B19489" s="7">
        <v>0</v>
      </c>
      <c r="C19489" s="7"/>
      <c r="D19489" s="7"/>
      <c r="E19489" s="7"/>
      <c r="H19489">
        <v>19487.5</v>
      </c>
      <c r="I19489">
        <v>0</v>
      </c>
    </row>
    <row r="19490" spans="1:9">
      <c r="A19490" s="7">
        <v>19488.5</v>
      </c>
      <c r="B19490" s="7">
        <v>0</v>
      </c>
      <c r="C19490" s="7"/>
      <c r="D19490" s="7"/>
      <c r="E19490" s="7"/>
      <c r="H19490">
        <v>19488.5</v>
      </c>
      <c r="I19490">
        <v>0</v>
      </c>
    </row>
    <row r="19491" spans="1:9">
      <c r="A19491" s="7">
        <v>19489.5</v>
      </c>
      <c r="B19491" s="7">
        <v>0</v>
      </c>
      <c r="C19491" s="7"/>
      <c r="D19491" s="7"/>
      <c r="E19491" s="7"/>
      <c r="H19491">
        <v>19489.5</v>
      </c>
      <c r="I19491">
        <v>0</v>
      </c>
    </row>
    <row r="19492" spans="1:9">
      <c r="A19492" s="7">
        <v>19490.5</v>
      </c>
      <c r="B19492" s="7">
        <v>0</v>
      </c>
      <c r="C19492" s="7"/>
      <c r="D19492" s="7"/>
      <c r="E19492" s="7"/>
      <c r="H19492">
        <v>19490.5</v>
      </c>
      <c r="I19492">
        <v>0</v>
      </c>
    </row>
    <row r="19493" spans="1:9">
      <c r="A19493" s="7">
        <v>19491.5</v>
      </c>
      <c r="B19493" s="7">
        <v>0</v>
      </c>
      <c r="C19493" s="7"/>
      <c r="D19493" s="7"/>
      <c r="E19493" s="7"/>
      <c r="H19493">
        <v>19491.5</v>
      </c>
      <c r="I19493">
        <v>0</v>
      </c>
    </row>
    <row r="19494" spans="1:9">
      <c r="A19494" s="7">
        <v>19492.5</v>
      </c>
      <c r="B19494" s="7">
        <v>0</v>
      </c>
      <c r="C19494" s="7"/>
      <c r="D19494" s="7"/>
      <c r="E19494" s="7"/>
      <c r="H19494">
        <v>19492.5</v>
      </c>
      <c r="I19494">
        <v>0</v>
      </c>
    </row>
    <row r="19495" spans="1:9">
      <c r="A19495" s="7">
        <v>19493.5</v>
      </c>
      <c r="B19495" s="7">
        <v>0</v>
      </c>
      <c r="C19495" s="7"/>
      <c r="D19495" s="7"/>
      <c r="E19495" s="7"/>
      <c r="H19495">
        <v>19493.5</v>
      </c>
      <c r="I19495">
        <v>0</v>
      </c>
    </row>
    <row r="19496" spans="1:9">
      <c r="A19496" s="7">
        <v>19494.5</v>
      </c>
      <c r="B19496" s="7">
        <v>0</v>
      </c>
      <c r="C19496" s="7"/>
      <c r="D19496" s="7"/>
      <c r="E19496" s="7"/>
      <c r="H19496">
        <v>19494.5</v>
      </c>
      <c r="I19496">
        <v>0</v>
      </c>
    </row>
    <row r="19497" spans="1:9">
      <c r="A19497" s="7">
        <v>19495.5</v>
      </c>
      <c r="B19497" s="7">
        <v>0</v>
      </c>
      <c r="C19497" s="7"/>
      <c r="D19497" s="7"/>
      <c r="E19497" s="7"/>
      <c r="H19497">
        <v>19495.5</v>
      </c>
      <c r="I19497">
        <v>0</v>
      </c>
    </row>
    <row r="19498" spans="1:9">
      <c r="A19498" s="7">
        <v>19496.5</v>
      </c>
      <c r="B19498" s="7">
        <v>0</v>
      </c>
      <c r="C19498" s="7"/>
      <c r="D19498" s="7"/>
      <c r="E19498" s="7"/>
      <c r="H19498">
        <v>19496.5</v>
      </c>
      <c r="I19498">
        <v>0</v>
      </c>
    </row>
    <row r="19499" spans="1:9">
      <c r="A19499" s="7">
        <v>19497.5</v>
      </c>
      <c r="B19499" s="7">
        <v>0</v>
      </c>
      <c r="C19499" s="7"/>
      <c r="D19499" s="7"/>
      <c r="E19499" s="7"/>
      <c r="H19499">
        <v>19497.5</v>
      </c>
      <c r="I19499">
        <v>0</v>
      </c>
    </row>
    <row r="19500" spans="1:9">
      <c r="A19500" s="7">
        <v>19498.5</v>
      </c>
      <c r="B19500" s="7">
        <v>0</v>
      </c>
      <c r="C19500" s="7"/>
      <c r="D19500" s="7"/>
      <c r="E19500" s="7"/>
      <c r="H19500">
        <v>19498.5</v>
      </c>
      <c r="I19500">
        <v>0</v>
      </c>
    </row>
    <row r="19501" spans="1:9">
      <c r="A19501" s="7">
        <v>19499.5</v>
      </c>
      <c r="B19501" s="7">
        <v>0</v>
      </c>
      <c r="C19501" s="7"/>
      <c r="D19501" s="7"/>
      <c r="E19501" s="7"/>
      <c r="H19501">
        <v>19499.5</v>
      </c>
      <c r="I19501">
        <v>0</v>
      </c>
    </row>
    <row r="19502" spans="1:9">
      <c r="A19502" s="7">
        <v>19500.5</v>
      </c>
      <c r="B19502" s="7">
        <v>0</v>
      </c>
      <c r="C19502" s="7"/>
      <c r="D19502" s="7"/>
      <c r="E19502" s="7"/>
      <c r="H19502">
        <v>19500.5</v>
      </c>
      <c r="I19502">
        <v>0</v>
      </c>
    </row>
    <row r="19503" spans="1:9">
      <c r="A19503" s="7">
        <v>19501.5</v>
      </c>
      <c r="B19503" s="7">
        <v>0</v>
      </c>
      <c r="C19503" s="7"/>
      <c r="D19503" s="7"/>
      <c r="E19503" s="7"/>
      <c r="H19503">
        <v>19501.5</v>
      </c>
      <c r="I19503">
        <v>0</v>
      </c>
    </row>
    <row r="19504" spans="1:9">
      <c r="A19504" s="7">
        <v>19502.5</v>
      </c>
      <c r="B19504" s="7">
        <v>0</v>
      </c>
      <c r="C19504" s="7"/>
      <c r="D19504" s="7"/>
      <c r="E19504" s="7"/>
      <c r="H19504">
        <v>19502.5</v>
      </c>
      <c r="I19504">
        <v>0</v>
      </c>
    </row>
    <row r="19505" spans="1:9">
      <c r="A19505" s="7">
        <v>19503.5</v>
      </c>
      <c r="B19505" s="7">
        <v>0</v>
      </c>
      <c r="C19505" s="7"/>
      <c r="D19505" s="7"/>
      <c r="E19505" s="7"/>
      <c r="H19505">
        <v>19503.5</v>
      </c>
      <c r="I19505">
        <v>0</v>
      </c>
    </row>
    <row r="19506" spans="1:9">
      <c r="A19506" s="7">
        <v>19504.5</v>
      </c>
      <c r="B19506" s="7">
        <v>0</v>
      </c>
      <c r="C19506" s="7"/>
      <c r="D19506" s="7"/>
      <c r="E19506" s="7"/>
      <c r="H19506">
        <v>19504.5</v>
      </c>
      <c r="I19506">
        <v>0</v>
      </c>
    </row>
    <row r="19507" spans="1:9">
      <c r="A19507" s="7">
        <v>19505.5</v>
      </c>
      <c r="B19507" s="7">
        <v>0</v>
      </c>
      <c r="C19507" s="7"/>
      <c r="D19507" s="7"/>
      <c r="E19507" s="7"/>
      <c r="H19507">
        <v>19505.5</v>
      </c>
      <c r="I19507">
        <v>0</v>
      </c>
    </row>
    <row r="19508" spans="1:9">
      <c r="A19508" s="7">
        <v>19506.5</v>
      </c>
      <c r="B19508" s="7">
        <v>0</v>
      </c>
      <c r="C19508" s="7"/>
      <c r="D19508" s="7"/>
      <c r="E19508" s="7"/>
      <c r="H19508">
        <v>19506.5</v>
      </c>
      <c r="I19508">
        <v>0</v>
      </c>
    </row>
    <row r="19509" spans="1:9">
      <c r="A19509" s="7">
        <v>19507.5</v>
      </c>
      <c r="B19509" s="7">
        <v>0</v>
      </c>
      <c r="C19509" s="7"/>
      <c r="D19509" s="7"/>
      <c r="E19509" s="7"/>
      <c r="H19509">
        <v>19507.5</v>
      </c>
      <c r="I19509">
        <v>0</v>
      </c>
    </row>
    <row r="19510" spans="1:9">
      <c r="A19510" s="7">
        <v>19508.5</v>
      </c>
      <c r="B19510" s="7">
        <v>0</v>
      </c>
      <c r="C19510" s="7"/>
      <c r="D19510" s="7"/>
      <c r="E19510" s="7"/>
      <c r="H19510">
        <v>19508.5</v>
      </c>
      <c r="I19510">
        <v>0</v>
      </c>
    </row>
    <row r="19511" spans="1:9">
      <c r="A19511" s="7">
        <v>19509.5</v>
      </c>
      <c r="B19511" s="7">
        <v>0</v>
      </c>
      <c r="C19511" s="7"/>
      <c r="D19511" s="7"/>
      <c r="E19511" s="7"/>
      <c r="H19511">
        <v>19509.5</v>
      </c>
      <c r="I19511">
        <v>0</v>
      </c>
    </row>
    <row r="19512" spans="1:9">
      <c r="A19512" s="7">
        <v>19510.5</v>
      </c>
      <c r="B19512" s="7">
        <v>0</v>
      </c>
      <c r="C19512" s="7"/>
      <c r="D19512" s="7"/>
      <c r="E19512" s="7"/>
      <c r="H19512">
        <v>19510.5</v>
      </c>
      <c r="I19512">
        <v>0</v>
      </c>
    </row>
    <row r="19513" spans="1:9">
      <c r="A19513" s="7">
        <v>19511.5</v>
      </c>
      <c r="B19513" s="7">
        <v>0</v>
      </c>
      <c r="C19513" s="7"/>
      <c r="D19513" s="7"/>
      <c r="E19513" s="7"/>
      <c r="H19513">
        <v>19511.5</v>
      </c>
      <c r="I19513">
        <v>0</v>
      </c>
    </row>
    <row r="19514" spans="1:9">
      <c r="A19514" s="7">
        <v>19512.5</v>
      </c>
      <c r="B19514" s="7">
        <v>0</v>
      </c>
      <c r="C19514" s="7"/>
      <c r="D19514" s="7"/>
      <c r="E19514" s="7"/>
      <c r="H19514">
        <v>19512.5</v>
      </c>
      <c r="I19514">
        <v>0</v>
      </c>
    </row>
    <row r="19515" spans="1:9">
      <c r="A19515" s="7">
        <v>19513.5</v>
      </c>
      <c r="B19515" s="7">
        <v>0</v>
      </c>
      <c r="C19515" s="7"/>
      <c r="D19515" s="7"/>
      <c r="E19515" s="7"/>
      <c r="H19515">
        <v>19513.5</v>
      </c>
      <c r="I19515">
        <v>0</v>
      </c>
    </row>
    <row r="19516" spans="1:9">
      <c r="A19516" s="7">
        <v>19514.5</v>
      </c>
      <c r="B19516" s="7">
        <v>0</v>
      </c>
      <c r="C19516" s="7"/>
      <c r="D19516" s="7"/>
      <c r="E19516" s="7"/>
      <c r="H19516">
        <v>19514.5</v>
      </c>
      <c r="I19516">
        <v>0</v>
      </c>
    </row>
    <row r="19517" spans="1:9">
      <c r="A19517" s="7">
        <v>19515.5</v>
      </c>
      <c r="B19517" s="7">
        <v>0</v>
      </c>
      <c r="C19517" s="7"/>
      <c r="D19517" s="7"/>
      <c r="E19517" s="7"/>
      <c r="H19517">
        <v>19515.5</v>
      </c>
      <c r="I19517">
        <v>0</v>
      </c>
    </row>
    <row r="19518" spans="1:9">
      <c r="A19518" s="7">
        <v>19516.5</v>
      </c>
      <c r="B19518" s="7">
        <v>0</v>
      </c>
      <c r="C19518" s="7"/>
      <c r="D19518" s="7"/>
      <c r="E19518" s="7"/>
      <c r="H19518">
        <v>19516.5</v>
      </c>
      <c r="I19518">
        <v>0</v>
      </c>
    </row>
    <row r="19519" spans="1:9">
      <c r="A19519" s="7">
        <v>19517.5</v>
      </c>
      <c r="B19519" s="7">
        <v>0</v>
      </c>
      <c r="C19519" s="7"/>
      <c r="D19519" s="7"/>
      <c r="E19519" s="7"/>
      <c r="H19519">
        <v>19517.5</v>
      </c>
      <c r="I19519">
        <v>0</v>
      </c>
    </row>
    <row r="19520" spans="1:9">
      <c r="A19520" s="7">
        <v>19518.5</v>
      </c>
      <c r="B19520" s="7">
        <v>0</v>
      </c>
      <c r="C19520" s="7"/>
      <c r="D19520" s="7"/>
      <c r="E19520" s="7"/>
      <c r="H19520">
        <v>19518.5</v>
      </c>
      <c r="I19520">
        <v>0</v>
      </c>
    </row>
    <row r="19521" spans="1:9">
      <c r="A19521" s="7">
        <v>19519.5</v>
      </c>
      <c r="B19521" s="7">
        <v>0</v>
      </c>
      <c r="C19521" s="7"/>
      <c r="D19521" s="7"/>
      <c r="E19521" s="7"/>
      <c r="H19521">
        <v>19519.5</v>
      </c>
      <c r="I19521">
        <v>0</v>
      </c>
    </row>
    <row r="19522" spans="1:9">
      <c r="A19522" s="7">
        <v>19520.5</v>
      </c>
      <c r="B19522" s="7">
        <v>0</v>
      </c>
      <c r="C19522" s="7"/>
      <c r="D19522" s="7"/>
      <c r="E19522" s="7"/>
      <c r="H19522">
        <v>19520.5</v>
      </c>
      <c r="I19522">
        <v>0</v>
      </c>
    </row>
    <row r="19523" spans="1:9">
      <c r="A19523" s="7">
        <v>19521.5</v>
      </c>
      <c r="B19523" s="7">
        <v>0</v>
      </c>
      <c r="C19523" s="7"/>
      <c r="D19523" s="7"/>
      <c r="E19523" s="7"/>
      <c r="H19523">
        <v>19521.5</v>
      </c>
      <c r="I19523">
        <v>0</v>
      </c>
    </row>
    <row r="19524" spans="1:9">
      <c r="A19524" s="7">
        <v>19522.5</v>
      </c>
      <c r="B19524" s="7">
        <v>0</v>
      </c>
      <c r="C19524" s="7"/>
      <c r="D19524" s="7"/>
      <c r="E19524" s="7"/>
      <c r="H19524">
        <v>19522.5</v>
      </c>
      <c r="I19524">
        <v>0</v>
      </c>
    </row>
    <row r="19525" spans="1:9">
      <c r="A19525" s="7">
        <v>19523.5</v>
      </c>
      <c r="B19525" s="7">
        <v>0</v>
      </c>
      <c r="C19525" s="7"/>
      <c r="D19525" s="7"/>
      <c r="E19525" s="7"/>
      <c r="H19525">
        <v>19523.5</v>
      </c>
      <c r="I19525">
        <v>0</v>
      </c>
    </row>
    <row r="19526" spans="1:9">
      <c r="A19526" s="7">
        <v>19524.5</v>
      </c>
      <c r="B19526" s="7">
        <v>0</v>
      </c>
      <c r="C19526" s="7"/>
      <c r="D19526" s="7"/>
      <c r="E19526" s="7"/>
      <c r="H19526">
        <v>19524.5</v>
      </c>
      <c r="I19526">
        <v>0</v>
      </c>
    </row>
    <row r="19527" spans="1:9">
      <c r="A19527" s="7">
        <v>19525.5</v>
      </c>
      <c r="B19527" s="7">
        <v>0</v>
      </c>
      <c r="C19527" s="7"/>
      <c r="D19527" s="7"/>
      <c r="E19527" s="7"/>
      <c r="H19527">
        <v>19525.5</v>
      </c>
      <c r="I19527">
        <v>0</v>
      </c>
    </row>
    <row r="19528" spans="1:9">
      <c r="A19528" s="7">
        <v>19526.5</v>
      </c>
      <c r="B19528" s="7">
        <v>0</v>
      </c>
      <c r="C19528" s="7"/>
      <c r="D19528" s="7"/>
      <c r="E19528" s="7"/>
      <c r="H19528">
        <v>19526.5</v>
      </c>
      <c r="I19528">
        <v>0</v>
      </c>
    </row>
    <row r="19529" spans="1:9">
      <c r="A19529" s="7">
        <v>19527.5</v>
      </c>
      <c r="B19529" s="7">
        <v>0</v>
      </c>
      <c r="C19529" s="7"/>
      <c r="D19529" s="7"/>
      <c r="E19529" s="7"/>
      <c r="H19529">
        <v>19527.5</v>
      </c>
      <c r="I19529">
        <v>0</v>
      </c>
    </row>
    <row r="19530" spans="1:9">
      <c r="A19530" s="7">
        <v>19528.5</v>
      </c>
      <c r="B19530" s="7">
        <v>0</v>
      </c>
      <c r="C19530" s="7"/>
      <c r="D19530" s="7"/>
      <c r="E19530" s="7"/>
      <c r="H19530">
        <v>19528.5</v>
      </c>
      <c r="I19530">
        <v>0</v>
      </c>
    </row>
    <row r="19531" spans="1:9">
      <c r="A19531" s="7">
        <v>19529.5</v>
      </c>
      <c r="B19531" s="7">
        <v>0</v>
      </c>
      <c r="C19531" s="7"/>
      <c r="D19531" s="7"/>
      <c r="E19531" s="7"/>
      <c r="H19531">
        <v>19529.5</v>
      </c>
      <c r="I19531">
        <v>0</v>
      </c>
    </row>
    <row r="19532" spans="1:9">
      <c r="A19532" s="7">
        <v>19530.5</v>
      </c>
      <c r="B19532" s="7">
        <v>0</v>
      </c>
      <c r="C19532" s="7"/>
      <c r="D19532" s="7"/>
      <c r="E19532" s="7"/>
      <c r="H19532">
        <v>19530.5</v>
      </c>
      <c r="I19532">
        <v>0</v>
      </c>
    </row>
    <row r="19533" spans="1:9">
      <c r="A19533" s="7">
        <v>19531.5</v>
      </c>
      <c r="B19533" s="7">
        <v>0</v>
      </c>
      <c r="C19533" s="7"/>
      <c r="D19533" s="7"/>
      <c r="E19533" s="7"/>
      <c r="H19533">
        <v>19531.5</v>
      </c>
      <c r="I19533">
        <v>0</v>
      </c>
    </row>
    <row r="19534" spans="1:9">
      <c r="A19534" s="7">
        <v>19532.5</v>
      </c>
      <c r="B19534" s="7">
        <v>0</v>
      </c>
      <c r="C19534" s="7"/>
      <c r="D19534" s="7"/>
      <c r="E19534" s="7"/>
      <c r="H19534">
        <v>19532.5</v>
      </c>
      <c r="I19534">
        <v>0</v>
      </c>
    </row>
    <row r="19535" spans="1:9">
      <c r="A19535" s="7">
        <v>19533.5</v>
      </c>
      <c r="B19535" s="7">
        <v>0</v>
      </c>
      <c r="C19535" s="7"/>
      <c r="D19535" s="7"/>
      <c r="E19535" s="7"/>
      <c r="H19535">
        <v>19533.5</v>
      </c>
      <c r="I19535">
        <v>0</v>
      </c>
    </row>
    <row r="19536" spans="1:9">
      <c r="A19536" s="7">
        <v>19534.5</v>
      </c>
      <c r="B19536" s="7">
        <v>0</v>
      </c>
      <c r="C19536" s="7"/>
      <c r="D19536" s="7"/>
      <c r="E19536" s="7"/>
      <c r="H19536">
        <v>19534.5</v>
      </c>
      <c r="I19536">
        <v>0</v>
      </c>
    </row>
    <row r="19537" spans="1:9">
      <c r="A19537" s="7">
        <v>19535.5</v>
      </c>
      <c r="B19537" s="7">
        <v>0</v>
      </c>
      <c r="C19537" s="7"/>
      <c r="D19537" s="7"/>
      <c r="E19537" s="7"/>
      <c r="H19537">
        <v>19535.5</v>
      </c>
      <c r="I19537">
        <v>0</v>
      </c>
    </row>
    <row r="19538" spans="1:9">
      <c r="A19538" s="7">
        <v>19536.5</v>
      </c>
      <c r="B19538" s="7">
        <v>0</v>
      </c>
      <c r="C19538" s="7"/>
      <c r="D19538" s="7"/>
      <c r="E19538" s="7"/>
      <c r="H19538">
        <v>19536.5</v>
      </c>
      <c r="I19538">
        <v>0</v>
      </c>
    </row>
    <row r="19539" spans="1:9">
      <c r="A19539" s="7">
        <v>19537.5</v>
      </c>
      <c r="B19539" s="7">
        <v>0</v>
      </c>
      <c r="C19539" s="7"/>
      <c r="D19539" s="7"/>
      <c r="E19539" s="7"/>
      <c r="H19539">
        <v>19537.5</v>
      </c>
      <c r="I19539">
        <v>0</v>
      </c>
    </row>
    <row r="19540" spans="1:9">
      <c r="A19540" s="7">
        <v>19538.5</v>
      </c>
      <c r="B19540" s="7">
        <v>0</v>
      </c>
      <c r="C19540" s="7"/>
      <c r="D19540" s="7"/>
      <c r="E19540" s="7"/>
      <c r="H19540">
        <v>19538.5</v>
      </c>
      <c r="I19540">
        <v>0</v>
      </c>
    </row>
    <row r="19541" spans="1:9">
      <c r="A19541" s="7">
        <v>19539.5</v>
      </c>
      <c r="B19541" s="7">
        <v>0</v>
      </c>
      <c r="C19541" s="7"/>
      <c r="D19541" s="7"/>
      <c r="E19541" s="7"/>
      <c r="H19541">
        <v>19539.5</v>
      </c>
      <c r="I19541">
        <v>0</v>
      </c>
    </row>
    <row r="19542" spans="1:9">
      <c r="A19542" s="7">
        <v>19540.5</v>
      </c>
      <c r="B19542" s="7">
        <v>0</v>
      </c>
      <c r="C19542" s="7"/>
      <c r="D19542" s="7"/>
      <c r="E19542" s="7"/>
      <c r="H19542">
        <v>19540.5</v>
      </c>
      <c r="I19542">
        <v>0</v>
      </c>
    </row>
    <row r="19543" spans="1:9">
      <c r="A19543" s="7">
        <v>19541.5</v>
      </c>
      <c r="B19543" s="7">
        <v>0</v>
      </c>
      <c r="C19543" s="7"/>
      <c r="D19543" s="7"/>
      <c r="E19543" s="7"/>
      <c r="H19543">
        <v>19541.5</v>
      </c>
      <c r="I19543">
        <v>0</v>
      </c>
    </row>
    <row r="19544" spans="1:9">
      <c r="A19544" s="7">
        <v>19542.5</v>
      </c>
      <c r="B19544" s="7">
        <v>0</v>
      </c>
      <c r="C19544" s="7"/>
      <c r="D19544" s="7"/>
      <c r="E19544" s="7"/>
      <c r="H19544">
        <v>19542.5</v>
      </c>
      <c r="I19544">
        <v>0</v>
      </c>
    </row>
    <row r="19545" spans="1:9">
      <c r="A19545" s="7">
        <v>19543.5</v>
      </c>
      <c r="B19545" s="7">
        <v>0</v>
      </c>
      <c r="C19545" s="7"/>
      <c r="D19545" s="7"/>
      <c r="E19545" s="7"/>
      <c r="H19545">
        <v>19543.5</v>
      </c>
      <c r="I19545">
        <v>0</v>
      </c>
    </row>
    <row r="19546" spans="1:9">
      <c r="A19546" s="7">
        <v>19544.5</v>
      </c>
      <c r="B19546" s="7">
        <v>0</v>
      </c>
      <c r="C19546" s="7"/>
      <c r="D19546" s="7"/>
      <c r="E19546" s="7"/>
      <c r="H19546">
        <v>19544.5</v>
      </c>
      <c r="I19546">
        <v>0</v>
      </c>
    </row>
    <row r="19547" spans="1:9">
      <c r="A19547" s="7">
        <v>19545.5</v>
      </c>
      <c r="B19547" s="7">
        <v>0</v>
      </c>
      <c r="C19547" s="7"/>
      <c r="D19547" s="7"/>
      <c r="E19547" s="7"/>
      <c r="H19547">
        <v>19545.5</v>
      </c>
      <c r="I19547">
        <v>0</v>
      </c>
    </row>
    <row r="19548" spans="1:9">
      <c r="A19548" s="7">
        <v>19546.5</v>
      </c>
      <c r="B19548" s="7">
        <v>0</v>
      </c>
      <c r="C19548" s="7"/>
      <c r="D19548" s="7"/>
      <c r="E19548" s="7"/>
      <c r="H19548">
        <v>19546.5</v>
      </c>
      <c r="I19548">
        <v>0</v>
      </c>
    </row>
    <row r="19549" spans="1:9">
      <c r="A19549" s="7">
        <v>19547.5</v>
      </c>
      <c r="B19549" s="7">
        <v>0</v>
      </c>
      <c r="C19549" s="7"/>
      <c r="D19549" s="7"/>
      <c r="E19549" s="7"/>
      <c r="H19549">
        <v>19547.5</v>
      </c>
      <c r="I19549">
        <v>0</v>
      </c>
    </row>
    <row r="19550" spans="1:9">
      <c r="A19550" s="7">
        <v>19548.5</v>
      </c>
      <c r="B19550" s="7">
        <v>0</v>
      </c>
      <c r="C19550" s="7"/>
      <c r="D19550" s="7"/>
      <c r="E19550" s="7"/>
      <c r="H19550">
        <v>19548.5</v>
      </c>
      <c r="I19550">
        <v>0</v>
      </c>
    </row>
    <row r="19551" spans="1:9">
      <c r="A19551" s="7">
        <v>19549.5</v>
      </c>
      <c r="B19551" s="7">
        <v>0</v>
      </c>
      <c r="C19551" s="7"/>
      <c r="D19551" s="7"/>
      <c r="E19551" s="7"/>
      <c r="H19551">
        <v>19549.5</v>
      </c>
      <c r="I19551">
        <v>0</v>
      </c>
    </row>
    <row r="19552" spans="1:9">
      <c r="A19552" s="7">
        <v>19550.5</v>
      </c>
      <c r="B19552" s="7">
        <v>0</v>
      </c>
      <c r="C19552" s="7"/>
      <c r="D19552" s="7"/>
      <c r="E19552" s="7"/>
      <c r="H19552">
        <v>19550.5</v>
      </c>
      <c r="I19552">
        <v>0</v>
      </c>
    </row>
    <row r="19553" spans="1:9">
      <c r="A19553" s="7">
        <v>19551.5</v>
      </c>
      <c r="B19553" s="7">
        <v>0</v>
      </c>
      <c r="C19553" s="7"/>
      <c r="D19553" s="7"/>
      <c r="E19553" s="7"/>
      <c r="H19553">
        <v>19551.5</v>
      </c>
      <c r="I19553">
        <v>0</v>
      </c>
    </row>
    <row r="19554" spans="1:9">
      <c r="A19554" s="7">
        <v>19552.5</v>
      </c>
      <c r="B19554" s="7">
        <v>0</v>
      </c>
      <c r="C19554" s="7"/>
      <c r="D19554" s="7"/>
      <c r="E19554" s="7"/>
      <c r="H19554">
        <v>19552.5</v>
      </c>
      <c r="I19554">
        <v>0</v>
      </c>
    </row>
    <row r="19555" spans="1:9">
      <c r="A19555" s="7">
        <v>19553.5</v>
      </c>
      <c r="B19555" s="7">
        <v>0</v>
      </c>
      <c r="C19555" s="7"/>
      <c r="D19555" s="7"/>
      <c r="E19555" s="7"/>
      <c r="H19555">
        <v>19553.5</v>
      </c>
      <c r="I19555">
        <v>0</v>
      </c>
    </row>
    <row r="19556" spans="1:9">
      <c r="A19556" s="7">
        <v>19554.5</v>
      </c>
      <c r="B19556" s="7">
        <v>0</v>
      </c>
      <c r="C19556" s="7"/>
      <c r="D19556" s="7"/>
      <c r="E19556" s="7"/>
      <c r="H19556">
        <v>19554.5</v>
      </c>
      <c r="I19556">
        <v>0</v>
      </c>
    </row>
    <row r="19557" spans="1:9">
      <c r="A19557" s="7">
        <v>19555.5</v>
      </c>
      <c r="B19557" s="7">
        <v>0</v>
      </c>
      <c r="C19557" s="7"/>
      <c r="D19557" s="7"/>
      <c r="E19557" s="7"/>
      <c r="H19557">
        <v>19555.5</v>
      </c>
      <c r="I19557">
        <v>0</v>
      </c>
    </row>
    <row r="19558" spans="1:9">
      <c r="A19558" s="7">
        <v>19556.5</v>
      </c>
      <c r="B19558" s="7">
        <v>0</v>
      </c>
      <c r="C19558" s="7"/>
      <c r="D19558" s="7"/>
      <c r="E19558" s="7"/>
      <c r="H19558">
        <v>19556.5</v>
      </c>
      <c r="I19558">
        <v>0</v>
      </c>
    </row>
    <row r="19559" spans="1:9">
      <c r="A19559" s="7">
        <v>19557.5</v>
      </c>
      <c r="B19559" s="7">
        <v>0</v>
      </c>
      <c r="C19559" s="7"/>
      <c r="D19559" s="7"/>
      <c r="E19559" s="7"/>
      <c r="H19559">
        <v>19557.5</v>
      </c>
      <c r="I19559">
        <v>0</v>
      </c>
    </row>
    <row r="19560" spans="1:9">
      <c r="A19560" s="7">
        <v>19558.5</v>
      </c>
      <c r="B19560" s="7">
        <v>0</v>
      </c>
      <c r="C19560" s="7"/>
      <c r="D19560" s="7"/>
      <c r="E19560" s="7"/>
      <c r="H19560">
        <v>19558.5</v>
      </c>
      <c r="I19560">
        <v>0</v>
      </c>
    </row>
    <row r="19561" spans="1:9">
      <c r="A19561" s="7">
        <v>19559.5</v>
      </c>
      <c r="B19561" s="7">
        <v>0</v>
      </c>
      <c r="C19561" s="7"/>
      <c r="D19561" s="7"/>
      <c r="E19561" s="7"/>
      <c r="H19561">
        <v>19559.5</v>
      </c>
      <c r="I19561">
        <v>0</v>
      </c>
    </row>
    <row r="19562" spans="1:9">
      <c r="A19562" s="7">
        <v>19560.5</v>
      </c>
      <c r="B19562" s="7">
        <v>0</v>
      </c>
      <c r="C19562" s="7"/>
      <c r="D19562" s="7"/>
      <c r="E19562" s="7"/>
      <c r="H19562">
        <v>19560.5</v>
      </c>
      <c r="I19562">
        <v>0</v>
      </c>
    </row>
    <row r="19563" spans="1:9">
      <c r="A19563" s="7">
        <v>19561.5</v>
      </c>
      <c r="B19563" s="7">
        <v>0</v>
      </c>
      <c r="C19563" s="7"/>
      <c r="D19563" s="7"/>
      <c r="E19563" s="7"/>
      <c r="H19563">
        <v>19561.5</v>
      </c>
      <c r="I19563">
        <v>0</v>
      </c>
    </row>
    <row r="19564" spans="1:9">
      <c r="A19564" s="7">
        <v>19562.5</v>
      </c>
      <c r="B19564" s="7">
        <v>0</v>
      </c>
      <c r="C19564" s="7"/>
      <c r="D19564" s="7"/>
      <c r="E19564" s="7"/>
      <c r="H19564">
        <v>19562.5</v>
      </c>
      <c r="I19564">
        <v>0</v>
      </c>
    </row>
    <row r="19565" spans="1:9">
      <c r="A19565" s="7">
        <v>19563.5</v>
      </c>
      <c r="B19565" s="7">
        <v>0</v>
      </c>
      <c r="C19565" s="7"/>
      <c r="D19565" s="7"/>
      <c r="E19565" s="7"/>
      <c r="H19565">
        <v>19563.5</v>
      </c>
      <c r="I19565">
        <v>0</v>
      </c>
    </row>
    <row r="19566" spans="1:9">
      <c r="A19566" s="7">
        <v>19564.5</v>
      </c>
      <c r="B19566" s="7">
        <v>0</v>
      </c>
      <c r="C19566" s="7"/>
      <c r="D19566" s="7"/>
      <c r="E19566" s="7"/>
      <c r="H19566">
        <v>19564.5</v>
      </c>
      <c r="I19566">
        <v>0</v>
      </c>
    </row>
    <row r="19567" spans="1:9">
      <c r="A19567" s="7">
        <v>19565.5</v>
      </c>
      <c r="B19567" s="7">
        <v>0</v>
      </c>
      <c r="C19567" s="7"/>
      <c r="D19567" s="7"/>
      <c r="E19567" s="7"/>
      <c r="H19567">
        <v>19565.5</v>
      </c>
      <c r="I19567">
        <v>0</v>
      </c>
    </row>
    <row r="19568" spans="1:9">
      <c r="A19568" s="7">
        <v>19566.5</v>
      </c>
      <c r="B19568" s="7">
        <v>0</v>
      </c>
      <c r="C19568" s="7"/>
      <c r="D19568" s="7"/>
      <c r="E19568" s="7"/>
      <c r="H19568">
        <v>19566.5</v>
      </c>
      <c r="I19568">
        <v>0</v>
      </c>
    </row>
    <row r="19569" spans="1:9">
      <c r="A19569" s="7">
        <v>19567.5</v>
      </c>
      <c r="B19569" s="7">
        <v>0</v>
      </c>
      <c r="C19569" s="7"/>
      <c r="D19569" s="7"/>
      <c r="E19569" s="7"/>
      <c r="H19569">
        <v>19567.5</v>
      </c>
      <c r="I19569">
        <v>0</v>
      </c>
    </row>
    <row r="19570" spans="1:9">
      <c r="A19570" s="7">
        <v>19568.5</v>
      </c>
      <c r="B19570" s="7">
        <v>0</v>
      </c>
      <c r="C19570" s="7"/>
      <c r="D19570" s="7"/>
      <c r="E19570" s="7"/>
      <c r="H19570">
        <v>19568.5</v>
      </c>
      <c r="I19570">
        <v>0</v>
      </c>
    </row>
    <row r="19571" spans="1:9">
      <c r="A19571" s="7">
        <v>19569.5</v>
      </c>
      <c r="B19571" s="7">
        <v>0</v>
      </c>
      <c r="C19571" s="7"/>
      <c r="D19571" s="7"/>
      <c r="E19571" s="7"/>
      <c r="H19571">
        <v>19569.5</v>
      </c>
      <c r="I19571">
        <v>0</v>
      </c>
    </row>
    <row r="19572" spans="1:9">
      <c r="A19572" s="7">
        <v>19570.5</v>
      </c>
      <c r="B19572" s="7">
        <v>0</v>
      </c>
      <c r="C19572" s="7"/>
      <c r="D19572" s="7"/>
      <c r="E19572" s="7"/>
      <c r="H19572">
        <v>19570.5</v>
      </c>
      <c r="I19572">
        <v>0</v>
      </c>
    </row>
    <row r="19573" spans="1:9">
      <c r="A19573" s="7">
        <v>19571.5</v>
      </c>
      <c r="B19573" s="7">
        <v>0</v>
      </c>
      <c r="C19573" s="7"/>
      <c r="D19573" s="7"/>
      <c r="E19573" s="7"/>
      <c r="H19573">
        <v>19571.5</v>
      </c>
      <c r="I19573">
        <v>0</v>
      </c>
    </row>
    <row r="19574" spans="1:9">
      <c r="A19574" s="7">
        <v>19572.5</v>
      </c>
      <c r="B19574" s="7">
        <v>0</v>
      </c>
      <c r="C19574" s="7"/>
      <c r="D19574" s="7"/>
      <c r="E19574" s="7"/>
      <c r="H19574">
        <v>19572.5</v>
      </c>
      <c r="I19574">
        <v>0</v>
      </c>
    </row>
    <row r="19575" spans="1:9">
      <c r="A19575" s="7">
        <v>19573.5</v>
      </c>
      <c r="B19575" s="7">
        <v>0</v>
      </c>
      <c r="C19575" s="7"/>
      <c r="D19575" s="7"/>
      <c r="E19575" s="7"/>
      <c r="H19575">
        <v>19573.5</v>
      </c>
      <c r="I19575">
        <v>0</v>
      </c>
    </row>
    <row r="19576" spans="1:9">
      <c r="A19576" s="7">
        <v>19574.5</v>
      </c>
      <c r="B19576" s="7">
        <v>0</v>
      </c>
      <c r="C19576" s="7"/>
      <c r="D19576" s="7"/>
      <c r="E19576" s="7"/>
      <c r="H19576">
        <v>19574.5</v>
      </c>
      <c r="I19576">
        <v>0</v>
      </c>
    </row>
    <row r="19577" spans="1:9">
      <c r="A19577" s="7">
        <v>19575.5</v>
      </c>
      <c r="B19577" s="7">
        <v>0</v>
      </c>
      <c r="C19577" s="7"/>
      <c r="D19577" s="7"/>
      <c r="E19577" s="7"/>
      <c r="H19577">
        <v>19575.5</v>
      </c>
      <c r="I19577">
        <v>0</v>
      </c>
    </row>
    <row r="19578" spans="1:9">
      <c r="A19578" s="7">
        <v>19576.5</v>
      </c>
      <c r="B19578" s="7">
        <v>0</v>
      </c>
      <c r="C19578" s="7"/>
      <c r="D19578" s="7"/>
      <c r="E19578" s="7"/>
      <c r="H19578">
        <v>19576.5</v>
      </c>
      <c r="I19578">
        <v>0</v>
      </c>
    </row>
    <row r="19579" spans="1:9">
      <c r="A19579" s="7">
        <v>19577.5</v>
      </c>
      <c r="B19579" s="7">
        <v>0</v>
      </c>
      <c r="C19579" s="7"/>
      <c r="D19579" s="7"/>
      <c r="E19579" s="7"/>
      <c r="H19579">
        <v>19577.5</v>
      </c>
      <c r="I19579">
        <v>0</v>
      </c>
    </row>
    <row r="19580" spans="1:9">
      <c r="A19580" s="7">
        <v>19578.5</v>
      </c>
      <c r="B19580" s="7">
        <v>0</v>
      </c>
      <c r="C19580" s="7"/>
      <c r="D19580" s="7"/>
      <c r="E19580" s="7"/>
      <c r="H19580">
        <v>19578.5</v>
      </c>
      <c r="I19580">
        <v>0</v>
      </c>
    </row>
    <row r="19581" spans="1:9">
      <c r="A19581" s="7">
        <v>19579.5</v>
      </c>
      <c r="B19581" s="7">
        <v>0</v>
      </c>
      <c r="C19581" s="7"/>
      <c r="D19581" s="7"/>
      <c r="E19581" s="7"/>
      <c r="H19581">
        <v>19579.5</v>
      </c>
      <c r="I19581">
        <v>0</v>
      </c>
    </row>
    <row r="19582" spans="1:9">
      <c r="A19582" s="7">
        <v>19580.5</v>
      </c>
      <c r="B19582" s="7">
        <v>0</v>
      </c>
      <c r="C19582" s="7"/>
      <c r="D19582" s="7"/>
      <c r="E19582" s="7"/>
      <c r="H19582">
        <v>19580.5</v>
      </c>
      <c r="I19582">
        <v>0</v>
      </c>
    </row>
    <row r="19583" spans="1:9">
      <c r="A19583" s="7">
        <v>19581.5</v>
      </c>
      <c r="B19583" s="7">
        <v>0</v>
      </c>
      <c r="C19583" s="7"/>
      <c r="D19583" s="7"/>
      <c r="E19583" s="7"/>
      <c r="H19583">
        <v>19581.5</v>
      </c>
      <c r="I19583">
        <v>0</v>
      </c>
    </row>
    <row r="19584" spans="1:9">
      <c r="A19584" s="7">
        <v>19582.5</v>
      </c>
      <c r="B19584" s="7">
        <v>0</v>
      </c>
      <c r="C19584" s="7"/>
      <c r="D19584" s="7"/>
      <c r="E19584" s="7"/>
      <c r="H19584">
        <v>19582.5</v>
      </c>
      <c r="I19584">
        <v>0</v>
      </c>
    </row>
    <row r="19585" spans="1:9">
      <c r="A19585" s="7">
        <v>19583.5</v>
      </c>
      <c r="B19585" s="7">
        <v>0</v>
      </c>
      <c r="C19585" s="7"/>
      <c r="D19585" s="7"/>
      <c r="E19585" s="7"/>
      <c r="H19585">
        <v>19583.5</v>
      </c>
      <c r="I19585">
        <v>0</v>
      </c>
    </row>
    <row r="19586" spans="1:9">
      <c r="A19586" s="7">
        <v>19584.5</v>
      </c>
      <c r="B19586" s="7">
        <v>0</v>
      </c>
      <c r="C19586" s="7"/>
      <c r="D19586" s="7"/>
      <c r="E19586" s="7"/>
      <c r="H19586">
        <v>19584.5</v>
      </c>
      <c r="I19586">
        <v>0</v>
      </c>
    </row>
    <row r="19587" spans="1:9">
      <c r="A19587" s="7">
        <v>19585.5</v>
      </c>
      <c r="B19587" s="7">
        <v>0</v>
      </c>
      <c r="C19587" s="7"/>
      <c r="D19587" s="7"/>
      <c r="E19587" s="7"/>
      <c r="H19587">
        <v>19585.5</v>
      </c>
      <c r="I19587">
        <v>0</v>
      </c>
    </row>
    <row r="19588" spans="1:9">
      <c r="A19588" s="7">
        <v>19586.5</v>
      </c>
      <c r="B19588" s="7">
        <v>0</v>
      </c>
      <c r="C19588" s="7"/>
      <c r="D19588" s="7"/>
      <c r="E19588" s="7"/>
      <c r="H19588">
        <v>19586.5</v>
      </c>
      <c r="I19588">
        <v>0</v>
      </c>
    </row>
    <row r="19589" spans="1:9">
      <c r="A19589" s="7">
        <v>19587.5</v>
      </c>
      <c r="B19589" s="7">
        <v>0</v>
      </c>
      <c r="C19589" s="7"/>
      <c r="D19589" s="7"/>
      <c r="E19589" s="7"/>
      <c r="H19589">
        <v>19587.5</v>
      </c>
      <c r="I19589">
        <v>0</v>
      </c>
    </row>
    <row r="19590" spans="1:9">
      <c r="A19590" s="7">
        <v>19588.5</v>
      </c>
      <c r="B19590" s="7">
        <v>0</v>
      </c>
      <c r="C19590" s="7"/>
      <c r="D19590" s="7"/>
      <c r="E19590" s="7"/>
      <c r="H19590">
        <v>19588.5</v>
      </c>
      <c r="I19590">
        <v>0</v>
      </c>
    </row>
    <row r="19591" spans="1:9">
      <c r="A19591" s="7">
        <v>19589.5</v>
      </c>
      <c r="B19591" s="7">
        <v>0</v>
      </c>
      <c r="C19591" s="7"/>
      <c r="D19591" s="7"/>
      <c r="E19591" s="7"/>
      <c r="H19591">
        <v>19589.5</v>
      </c>
      <c r="I19591">
        <v>0</v>
      </c>
    </row>
    <row r="19592" spans="1:9">
      <c r="A19592" s="7">
        <v>19590.5</v>
      </c>
      <c r="B19592" s="7">
        <v>0</v>
      </c>
      <c r="C19592" s="7"/>
      <c r="D19592" s="7"/>
      <c r="E19592" s="7"/>
      <c r="H19592">
        <v>19590.5</v>
      </c>
      <c r="I19592">
        <v>0</v>
      </c>
    </row>
    <row r="19593" spans="1:9">
      <c r="A19593" s="7">
        <v>19591.5</v>
      </c>
      <c r="B19593" s="7">
        <v>0</v>
      </c>
      <c r="C19593" s="7"/>
      <c r="D19593" s="7"/>
      <c r="E19593" s="7"/>
      <c r="H19593">
        <v>19591.5</v>
      </c>
      <c r="I19593">
        <v>0</v>
      </c>
    </row>
    <row r="19594" spans="1:9">
      <c r="A19594" s="7">
        <v>19592.5</v>
      </c>
      <c r="B19594" s="7">
        <v>0</v>
      </c>
      <c r="C19594" s="7"/>
      <c r="D19594" s="7"/>
      <c r="E19594" s="7"/>
      <c r="H19594">
        <v>19592.5</v>
      </c>
      <c r="I19594">
        <v>0</v>
      </c>
    </row>
    <row r="19595" spans="1:9">
      <c r="A19595" s="7">
        <v>19593.5</v>
      </c>
      <c r="B19595" s="7">
        <v>0</v>
      </c>
      <c r="C19595" s="7"/>
      <c r="D19595" s="7"/>
      <c r="E19595" s="7"/>
      <c r="H19595">
        <v>19593.5</v>
      </c>
      <c r="I19595">
        <v>0</v>
      </c>
    </row>
    <row r="19596" spans="1:9">
      <c r="A19596" s="7">
        <v>19594.5</v>
      </c>
      <c r="B19596" s="7">
        <v>0</v>
      </c>
      <c r="C19596" s="7"/>
      <c r="D19596" s="7"/>
      <c r="E19596" s="7"/>
      <c r="H19596">
        <v>19594.5</v>
      </c>
      <c r="I19596">
        <v>0</v>
      </c>
    </row>
    <row r="19597" spans="1:9">
      <c r="A19597" s="7">
        <v>19595.5</v>
      </c>
      <c r="B19597" s="7">
        <v>0</v>
      </c>
      <c r="C19597" s="7"/>
      <c r="D19597" s="7"/>
      <c r="E19597" s="7"/>
      <c r="H19597">
        <v>19595.5</v>
      </c>
      <c r="I19597">
        <v>0</v>
      </c>
    </row>
    <row r="19598" spans="1:9">
      <c r="A19598" s="7">
        <v>19596.5</v>
      </c>
      <c r="B19598" s="7">
        <v>0</v>
      </c>
      <c r="C19598" s="7"/>
      <c r="D19598" s="7"/>
      <c r="E19598" s="7"/>
      <c r="H19598">
        <v>19596.5</v>
      </c>
      <c r="I19598">
        <v>0</v>
      </c>
    </row>
    <row r="19599" spans="1:9">
      <c r="A19599" s="7">
        <v>19597.5</v>
      </c>
      <c r="B19599" s="7">
        <v>0</v>
      </c>
      <c r="C19599" s="7"/>
      <c r="D19599" s="7"/>
      <c r="E19599" s="7"/>
      <c r="H19599">
        <v>19597.5</v>
      </c>
      <c r="I19599">
        <v>0</v>
      </c>
    </row>
    <row r="19600" spans="1:9">
      <c r="A19600" s="7">
        <v>19598.5</v>
      </c>
      <c r="B19600" s="7">
        <v>0</v>
      </c>
      <c r="C19600" s="7"/>
      <c r="D19600" s="7"/>
      <c r="E19600" s="7"/>
      <c r="H19600">
        <v>19598.5</v>
      </c>
      <c r="I19600">
        <v>0</v>
      </c>
    </row>
    <row r="19601" spans="1:9">
      <c r="A19601" s="7">
        <v>19599.5</v>
      </c>
      <c r="B19601" s="7">
        <v>0</v>
      </c>
      <c r="C19601" s="7"/>
      <c r="D19601" s="7"/>
      <c r="E19601" s="7"/>
      <c r="H19601">
        <v>19599.5</v>
      </c>
      <c r="I19601">
        <v>0</v>
      </c>
    </row>
    <row r="19602" spans="1:9">
      <c r="A19602" s="7">
        <v>19600.5</v>
      </c>
      <c r="B19602" s="7">
        <v>0</v>
      </c>
      <c r="C19602" s="7"/>
      <c r="D19602" s="7"/>
      <c r="E19602" s="7"/>
      <c r="H19602">
        <v>19600.5</v>
      </c>
      <c r="I19602">
        <v>0</v>
      </c>
    </row>
    <row r="19603" spans="1:9">
      <c r="A19603" s="7">
        <v>19601.5</v>
      </c>
      <c r="B19603" s="7">
        <v>0</v>
      </c>
      <c r="C19603" s="7"/>
      <c r="D19603" s="7"/>
      <c r="E19603" s="7"/>
      <c r="H19603">
        <v>19601.5</v>
      </c>
      <c r="I19603">
        <v>0</v>
      </c>
    </row>
    <row r="19604" spans="1:9">
      <c r="A19604" s="7">
        <v>19602.5</v>
      </c>
      <c r="B19604" s="7">
        <v>0</v>
      </c>
      <c r="C19604" s="7"/>
      <c r="D19604" s="7"/>
      <c r="E19604" s="7"/>
      <c r="H19604">
        <v>19602.5</v>
      </c>
      <c r="I19604">
        <v>0</v>
      </c>
    </row>
    <row r="19605" spans="1:9">
      <c r="A19605" s="7">
        <v>19603.5</v>
      </c>
      <c r="B19605" s="7">
        <v>0</v>
      </c>
      <c r="C19605" s="7"/>
      <c r="D19605" s="7"/>
      <c r="E19605" s="7"/>
      <c r="H19605">
        <v>19603.5</v>
      </c>
      <c r="I19605">
        <v>0</v>
      </c>
    </row>
    <row r="19606" spans="1:9">
      <c r="A19606" s="7">
        <v>19604.5</v>
      </c>
      <c r="B19606" s="7">
        <v>0</v>
      </c>
      <c r="C19606" s="7"/>
      <c r="D19606" s="7"/>
      <c r="E19606" s="7"/>
      <c r="H19606">
        <v>19604.5</v>
      </c>
      <c r="I19606">
        <v>0</v>
      </c>
    </row>
    <row r="19607" spans="1:9">
      <c r="A19607" s="7">
        <v>19605.5</v>
      </c>
      <c r="B19607" s="7">
        <v>0</v>
      </c>
      <c r="C19607" s="7"/>
      <c r="D19607" s="7"/>
      <c r="E19607" s="7"/>
      <c r="H19607">
        <v>19605.5</v>
      </c>
      <c r="I19607">
        <v>0</v>
      </c>
    </row>
    <row r="19608" spans="1:9">
      <c r="A19608" s="7">
        <v>19606.5</v>
      </c>
      <c r="B19608" s="7">
        <v>0</v>
      </c>
      <c r="C19608" s="7"/>
      <c r="D19608" s="7"/>
      <c r="E19608" s="7"/>
      <c r="H19608">
        <v>19606.5</v>
      </c>
      <c r="I19608">
        <v>0</v>
      </c>
    </row>
    <row r="19609" spans="1:9">
      <c r="A19609" s="7">
        <v>19607.5</v>
      </c>
      <c r="B19609" s="7">
        <v>0</v>
      </c>
      <c r="C19609" s="7"/>
      <c r="D19609" s="7"/>
      <c r="E19609" s="7"/>
      <c r="H19609">
        <v>19607.5</v>
      </c>
      <c r="I19609">
        <v>0</v>
      </c>
    </row>
    <row r="19610" spans="1:9">
      <c r="A19610" s="7">
        <v>19608.5</v>
      </c>
      <c r="B19610" s="7">
        <v>0</v>
      </c>
      <c r="C19610" s="7"/>
      <c r="D19610" s="7"/>
      <c r="E19610" s="7"/>
      <c r="H19610">
        <v>19608.5</v>
      </c>
      <c r="I19610">
        <v>0</v>
      </c>
    </row>
    <row r="19611" spans="1:9">
      <c r="A19611" s="7">
        <v>19609.5</v>
      </c>
      <c r="B19611" s="7">
        <v>0</v>
      </c>
      <c r="C19611" s="7"/>
      <c r="D19611" s="7"/>
      <c r="E19611" s="7"/>
      <c r="H19611">
        <v>19609.5</v>
      </c>
      <c r="I19611">
        <v>0</v>
      </c>
    </row>
    <row r="19612" spans="1:9">
      <c r="A19612" s="7">
        <v>19610.5</v>
      </c>
      <c r="B19612" s="7">
        <v>0</v>
      </c>
      <c r="C19612" s="7"/>
      <c r="D19612" s="7"/>
      <c r="E19612" s="7"/>
      <c r="H19612">
        <v>19610.5</v>
      </c>
      <c r="I19612">
        <v>0</v>
      </c>
    </row>
    <row r="19613" spans="1:9">
      <c r="A19613" s="7">
        <v>19611.5</v>
      </c>
      <c r="B19613" s="7">
        <v>0</v>
      </c>
      <c r="C19613" s="7"/>
      <c r="D19613" s="7"/>
      <c r="E19613" s="7"/>
      <c r="H19613">
        <v>19611.5</v>
      </c>
      <c r="I19613">
        <v>0</v>
      </c>
    </row>
    <row r="19614" spans="1:9">
      <c r="A19614" s="7">
        <v>19612.5</v>
      </c>
      <c r="B19614" s="7">
        <v>0</v>
      </c>
      <c r="C19614" s="7"/>
      <c r="D19614" s="7"/>
      <c r="E19614" s="7"/>
      <c r="H19614">
        <v>19612.5</v>
      </c>
      <c r="I19614">
        <v>0</v>
      </c>
    </row>
    <row r="19615" spans="1:9">
      <c r="A19615" s="7">
        <v>19613.5</v>
      </c>
      <c r="B19615" s="7">
        <v>0</v>
      </c>
      <c r="C19615" s="7"/>
      <c r="D19615" s="7"/>
      <c r="E19615" s="7"/>
      <c r="H19615">
        <v>19613.5</v>
      </c>
      <c r="I19615">
        <v>0</v>
      </c>
    </row>
    <row r="19616" spans="1:9">
      <c r="A19616" s="7">
        <v>19614.5</v>
      </c>
      <c r="B19616" s="7">
        <v>0</v>
      </c>
      <c r="C19616" s="7"/>
      <c r="D19616" s="7"/>
      <c r="E19616" s="7"/>
      <c r="H19616">
        <v>19614.5</v>
      </c>
      <c r="I19616">
        <v>0</v>
      </c>
    </row>
    <row r="19617" spans="1:9">
      <c r="A19617" s="7">
        <v>19615.5</v>
      </c>
      <c r="B19617" s="7">
        <v>0</v>
      </c>
      <c r="C19617" s="7"/>
      <c r="D19617" s="7"/>
      <c r="E19617" s="7"/>
      <c r="H19617">
        <v>19615.5</v>
      </c>
      <c r="I19617">
        <v>0</v>
      </c>
    </row>
    <row r="19618" spans="1:9">
      <c r="A19618" s="7">
        <v>19616.5</v>
      </c>
      <c r="B19618" s="7">
        <v>0</v>
      </c>
      <c r="C19618" s="7"/>
      <c r="D19618" s="7"/>
      <c r="E19618" s="7"/>
      <c r="H19618">
        <v>19616.5</v>
      </c>
      <c r="I19618">
        <v>0</v>
      </c>
    </row>
    <row r="19619" spans="1:9">
      <c r="A19619" s="7">
        <v>19617.5</v>
      </c>
      <c r="B19619" s="7">
        <v>0</v>
      </c>
      <c r="C19619" s="7"/>
      <c r="D19619" s="7"/>
      <c r="E19619" s="7"/>
      <c r="H19619">
        <v>19617.5</v>
      </c>
      <c r="I19619">
        <v>0</v>
      </c>
    </row>
    <row r="19620" spans="1:9">
      <c r="A19620" s="7">
        <v>19618.5</v>
      </c>
      <c r="B19620" s="7">
        <v>0</v>
      </c>
      <c r="C19620" s="7"/>
      <c r="D19620" s="7"/>
      <c r="E19620" s="7"/>
      <c r="H19620">
        <v>19618.5</v>
      </c>
      <c r="I19620">
        <v>0</v>
      </c>
    </row>
    <row r="19621" spans="1:9">
      <c r="A19621" s="7">
        <v>19619.5</v>
      </c>
      <c r="B19621" s="7">
        <v>0</v>
      </c>
      <c r="C19621" s="7"/>
      <c r="D19621" s="7"/>
      <c r="E19621" s="7"/>
      <c r="H19621">
        <v>19619.5</v>
      </c>
      <c r="I19621">
        <v>0</v>
      </c>
    </row>
    <row r="19622" spans="1:9">
      <c r="A19622" s="7">
        <v>19620.5</v>
      </c>
      <c r="B19622" s="7">
        <v>0</v>
      </c>
      <c r="C19622" s="7"/>
      <c r="D19622" s="7"/>
      <c r="E19622" s="7"/>
      <c r="H19622">
        <v>19620.5</v>
      </c>
      <c r="I19622">
        <v>0</v>
      </c>
    </row>
    <row r="19623" spans="1:9">
      <c r="A19623" s="7">
        <v>19621.5</v>
      </c>
      <c r="B19623" s="7">
        <v>0</v>
      </c>
      <c r="C19623" s="7"/>
      <c r="D19623" s="7"/>
      <c r="E19623" s="7"/>
      <c r="H19623">
        <v>19621.5</v>
      </c>
      <c r="I19623">
        <v>0</v>
      </c>
    </row>
    <row r="19624" spans="1:9">
      <c r="A19624" s="7">
        <v>19622.5</v>
      </c>
      <c r="B19624" s="7">
        <v>0</v>
      </c>
      <c r="C19624" s="7"/>
      <c r="D19624" s="7"/>
      <c r="E19624" s="7"/>
      <c r="H19624">
        <v>19622.5</v>
      </c>
      <c r="I19624">
        <v>0</v>
      </c>
    </row>
    <row r="19625" spans="1:9">
      <c r="A19625" s="7">
        <v>19623.5</v>
      </c>
      <c r="B19625" s="7">
        <v>0</v>
      </c>
      <c r="C19625" s="7"/>
      <c r="D19625" s="7"/>
      <c r="E19625" s="7"/>
      <c r="H19625">
        <v>19623.5</v>
      </c>
      <c r="I19625">
        <v>0</v>
      </c>
    </row>
    <row r="19626" spans="1:9">
      <c r="A19626" s="7">
        <v>19624.5</v>
      </c>
      <c r="B19626" s="7">
        <v>0</v>
      </c>
      <c r="C19626" s="7"/>
      <c r="D19626" s="7"/>
      <c r="E19626" s="7"/>
      <c r="H19626">
        <v>19624.5</v>
      </c>
      <c r="I19626">
        <v>0</v>
      </c>
    </row>
    <row r="19627" spans="1:9">
      <c r="A19627" s="7">
        <v>19625.5</v>
      </c>
      <c r="B19627" s="7">
        <v>0</v>
      </c>
      <c r="C19627" s="7"/>
      <c r="D19627" s="7"/>
      <c r="E19627" s="7"/>
      <c r="H19627">
        <v>19625.5</v>
      </c>
      <c r="I19627">
        <v>0</v>
      </c>
    </row>
    <row r="19628" spans="1:9">
      <c r="A19628" s="7">
        <v>19626.5</v>
      </c>
      <c r="B19628" s="7">
        <v>0</v>
      </c>
      <c r="C19628" s="7"/>
      <c r="D19628" s="7"/>
      <c r="E19628" s="7"/>
      <c r="H19628">
        <v>19626.5</v>
      </c>
      <c r="I19628">
        <v>0</v>
      </c>
    </row>
    <row r="19629" spans="1:9">
      <c r="A19629" s="7">
        <v>19627.5</v>
      </c>
      <c r="B19629" s="7">
        <v>0</v>
      </c>
      <c r="C19629" s="7"/>
      <c r="D19629" s="7"/>
      <c r="E19629" s="7"/>
      <c r="H19629">
        <v>19627.5</v>
      </c>
      <c r="I19629">
        <v>0</v>
      </c>
    </row>
    <row r="19630" spans="1:9">
      <c r="A19630" s="7">
        <v>19628.5</v>
      </c>
      <c r="B19630" s="7">
        <v>0</v>
      </c>
      <c r="C19630" s="7"/>
      <c r="D19630" s="7"/>
      <c r="E19630" s="7"/>
      <c r="H19630">
        <v>19628.5</v>
      </c>
      <c r="I19630">
        <v>0</v>
      </c>
    </row>
    <row r="19631" spans="1:9">
      <c r="A19631" s="7">
        <v>19629.5</v>
      </c>
      <c r="B19631" s="7">
        <v>0</v>
      </c>
      <c r="C19631" s="7"/>
      <c r="D19631" s="7"/>
      <c r="E19631" s="7"/>
      <c r="H19631">
        <v>19629.5</v>
      </c>
      <c r="I19631">
        <v>0</v>
      </c>
    </row>
    <row r="19632" spans="1:9">
      <c r="A19632" s="7">
        <v>19630.5</v>
      </c>
      <c r="B19632" s="7">
        <v>0</v>
      </c>
      <c r="C19632" s="7"/>
      <c r="D19632" s="7"/>
      <c r="E19632" s="7"/>
      <c r="H19632">
        <v>19630.5</v>
      </c>
      <c r="I19632">
        <v>0</v>
      </c>
    </row>
    <row r="19633" spans="1:9">
      <c r="A19633" s="7">
        <v>19631.5</v>
      </c>
      <c r="B19633" s="7">
        <v>0</v>
      </c>
      <c r="C19633" s="7"/>
      <c r="D19633" s="7"/>
      <c r="E19633" s="7"/>
      <c r="H19633">
        <v>19631.5</v>
      </c>
      <c r="I19633">
        <v>0</v>
      </c>
    </row>
    <row r="19634" spans="1:9">
      <c r="A19634" s="7">
        <v>19632.5</v>
      </c>
      <c r="B19634" s="7">
        <v>0</v>
      </c>
      <c r="C19634" s="7"/>
      <c r="D19634" s="7"/>
      <c r="E19634" s="7"/>
      <c r="H19634">
        <v>19632.5</v>
      </c>
      <c r="I19634">
        <v>0</v>
      </c>
    </row>
    <row r="19635" spans="1:9">
      <c r="A19635" s="7">
        <v>19633.5</v>
      </c>
      <c r="B19635" s="7">
        <v>0</v>
      </c>
      <c r="C19635" s="7"/>
      <c r="D19635" s="7"/>
      <c r="E19635" s="7"/>
      <c r="H19635">
        <v>19633.5</v>
      </c>
      <c r="I19635">
        <v>0</v>
      </c>
    </row>
    <row r="19636" spans="1:9">
      <c r="A19636" s="7">
        <v>19634.5</v>
      </c>
      <c r="B19636" s="7">
        <v>0</v>
      </c>
      <c r="C19636" s="7"/>
      <c r="D19636" s="7"/>
      <c r="E19636" s="7"/>
      <c r="H19636">
        <v>19634.5</v>
      </c>
      <c r="I19636">
        <v>0</v>
      </c>
    </row>
    <row r="19637" spans="1:9">
      <c r="A19637" s="7">
        <v>19635.5</v>
      </c>
      <c r="B19637" s="7">
        <v>0</v>
      </c>
      <c r="C19637" s="7"/>
      <c r="D19637" s="7"/>
      <c r="E19637" s="7"/>
      <c r="H19637">
        <v>19635.5</v>
      </c>
      <c r="I19637">
        <v>0</v>
      </c>
    </row>
    <row r="19638" spans="1:9">
      <c r="A19638" s="7">
        <v>19636.5</v>
      </c>
      <c r="B19638" s="7">
        <v>0</v>
      </c>
      <c r="C19638" s="7"/>
      <c r="D19638" s="7"/>
      <c r="E19638" s="7"/>
      <c r="H19638">
        <v>19636.5</v>
      </c>
      <c r="I19638">
        <v>0</v>
      </c>
    </row>
    <row r="19639" spans="1:9">
      <c r="A19639" s="7">
        <v>19637.5</v>
      </c>
      <c r="B19639" s="7">
        <v>0</v>
      </c>
      <c r="C19639" s="7"/>
      <c r="D19639" s="7"/>
      <c r="E19639" s="7"/>
      <c r="H19639">
        <v>19637.5</v>
      </c>
      <c r="I19639">
        <v>0</v>
      </c>
    </row>
    <row r="19640" spans="1:9">
      <c r="A19640" s="7">
        <v>19638.5</v>
      </c>
      <c r="B19640" s="7">
        <v>0</v>
      </c>
      <c r="C19640" s="7"/>
      <c r="D19640" s="7"/>
      <c r="E19640" s="7"/>
      <c r="H19640">
        <v>19638.5</v>
      </c>
      <c r="I19640">
        <v>0</v>
      </c>
    </row>
    <row r="19641" spans="1:9">
      <c r="A19641" s="7">
        <v>19639.5</v>
      </c>
      <c r="B19641" s="7">
        <v>0</v>
      </c>
      <c r="C19641" s="7"/>
      <c r="D19641" s="7"/>
      <c r="E19641" s="7"/>
      <c r="H19641">
        <v>19639.5</v>
      </c>
      <c r="I19641">
        <v>0</v>
      </c>
    </row>
    <row r="19642" spans="1:9">
      <c r="A19642" s="7">
        <v>19640.5</v>
      </c>
      <c r="B19642" s="7">
        <v>0</v>
      </c>
      <c r="C19642" s="7"/>
      <c r="D19642" s="7"/>
      <c r="E19642" s="7"/>
      <c r="H19642">
        <v>19640.5</v>
      </c>
      <c r="I19642">
        <v>0</v>
      </c>
    </row>
    <row r="19643" spans="1:9">
      <c r="A19643" s="7">
        <v>19641.5</v>
      </c>
      <c r="B19643" s="7">
        <v>0</v>
      </c>
      <c r="C19643" s="7"/>
      <c r="D19643" s="7"/>
      <c r="E19643" s="7"/>
      <c r="H19643">
        <v>19641.5</v>
      </c>
      <c r="I19643">
        <v>0</v>
      </c>
    </row>
    <row r="19644" spans="1:9">
      <c r="A19644" s="7">
        <v>19642.5</v>
      </c>
      <c r="B19644" s="7">
        <v>0</v>
      </c>
      <c r="C19644" s="7"/>
      <c r="D19644" s="7"/>
      <c r="E19644" s="7"/>
      <c r="H19644">
        <v>19642.5</v>
      </c>
      <c r="I19644">
        <v>0</v>
      </c>
    </row>
    <row r="19645" spans="1:9">
      <c r="A19645" s="7">
        <v>19643.5</v>
      </c>
      <c r="B19645" s="7">
        <v>0</v>
      </c>
      <c r="C19645" s="7"/>
      <c r="D19645" s="7"/>
      <c r="E19645" s="7"/>
      <c r="H19645">
        <v>19643.5</v>
      </c>
      <c r="I19645">
        <v>0</v>
      </c>
    </row>
    <row r="19646" spans="1:9">
      <c r="A19646" s="7">
        <v>19644.5</v>
      </c>
      <c r="B19646" s="7">
        <v>0</v>
      </c>
      <c r="C19646" s="7"/>
      <c r="D19646" s="7"/>
      <c r="E19646" s="7"/>
      <c r="H19646">
        <v>19644.5</v>
      </c>
      <c r="I19646">
        <v>0</v>
      </c>
    </row>
    <row r="19647" spans="1:9">
      <c r="A19647" s="7">
        <v>19645.5</v>
      </c>
      <c r="B19647" s="7">
        <v>0</v>
      </c>
      <c r="C19647" s="7"/>
      <c r="D19647" s="7"/>
      <c r="E19647" s="7"/>
      <c r="H19647">
        <v>19645.5</v>
      </c>
      <c r="I19647">
        <v>0</v>
      </c>
    </row>
    <row r="19648" spans="1:9">
      <c r="A19648" s="7">
        <v>19646.5</v>
      </c>
      <c r="B19648" s="7">
        <v>0</v>
      </c>
      <c r="C19648" s="7"/>
      <c r="D19648" s="7"/>
      <c r="E19648" s="7"/>
      <c r="H19648">
        <v>19646.5</v>
      </c>
      <c r="I19648">
        <v>0</v>
      </c>
    </row>
    <row r="19649" spans="1:9">
      <c r="A19649" s="7">
        <v>19647.5</v>
      </c>
      <c r="B19649" s="7">
        <v>0</v>
      </c>
      <c r="C19649" s="7"/>
      <c r="D19649" s="7"/>
      <c r="E19649" s="7"/>
      <c r="H19649">
        <v>19647.5</v>
      </c>
      <c r="I19649">
        <v>0</v>
      </c>
    </row>
    <row r="19650" spans="1:9">
      <c r="A19650" s="7">
        <v>19648.5</v>
      </c>
      <c r="B19650" s="7">
        <v>0</v>
      </c>
      <c r="C19650" s="7"/>
      <c r="D19650" s="7"/>
      <c r="E19650" s="7"/>
      <c r="H19650">
        <v>19648.5</v>
      </c>
      <c r="I19650">
        <v>0</v>
      </c>
    </row>
    <row r="19651" spans="1:9">
      <c r="A19651" s="7">
        <v>19649.5</v>
      </c>
      <c r="B19651" s="7">
        <v>0</v>
      </c>
      <c r="C19651" s="7"/>
      <c r="D19651" s="7"/>
      <c r="E19651" s="7"/>
      <c r="H19651">
        <v>19649.5</v>
      </c>
      <c r="I19651">
        <v>0</v>
      </c>
    </row>
    <row r="19652" spans="1:9">
      <c r="A19652" s="7">
        <v>19650.5</v>
      </c>
      <c r="B19652" s="7">
        <v>0</v>
      </c>
      <c r="C19652" s="7"/>
      <c r="D19652" s="7"/>
      <c r="E19652" s="7"/>
      <c r="H19652">
        <v>19650.5</v>
      </c>
      <c r="I19652">
        <v>0</v>
      </c>
    </row>
    <row r="19653" spans="1:9">
      <c r="A19653" s="7">
        <v>19651.5</v>
      </c>
      <c r="B19653" s="7">
        <v>0</v>
      </c>
      <c r="C19653" s="7"/>
      <c r="D19653" s="7"/>
      <c r="E19653" s="7"/>
      <c r="H19653">
        <v>19651.5</v>
      </c>
      <c r="I19653">
        <v>0</v>
      </c>
    </row>
    <row r="19654" spans="1:9">
      <c r="A19654" s="7">
        <v>19652.5</v>
      </c>
      <c r="B19654" s="7">
        <v>0</v>
      </c>
      <c r="C19654" s="7"/>
      <c r="D19654" s="7"/>
      <c r="E19654" s="7"/>
      <c r="H19654">
        <v>19652.5</v>
      </c>
      <c r="I19654">
        <v>0</v>
      </c>
    </row>
    <row r="19655" spans="1:9">
      <c r="A19655" s="7">
        <v>19653.5</v>
      </c>
      <c r="B19655" s="7">
        <v>0</v>
      </c>
      <c r="C19655" s="7"/>
      <c r="D19655" s="7"/>
      <c r="E19655" s="7"/>
      <c r="H19655">
        <v>19653.5</v>
      </c>
      <c r="I19655">
        <v>0</v>
      </c>
    </row>
    <row r="19656" spans="1:9">
      <c r="A19656" s="7">
        <v>19654.5</v>
      </c>
      <c r="B19656" s="7">
        <v>0</v>
      </c>
      <c r="C19656" s="7"/>
      <c r="D19656" s="7"/>
      <c r="E19656" s="7"/>
      <c r="H19656">
        <v>19654.5</v>
      </c>
      <c r="I19656">
        <v>0</v>
      </c>
    </row>
    <row r="19657" spans="1:9">
      <c r="A19657" s="7">
        <v>19655.5</v>
      </c>
      <c r="B19657" s="7">
        <v>0</v>
      </c>
      <c r="C19657" s="7"/>
      <c r="D19657" s="7"/>
      <c r="E19657" s="7"/>
      <c r="H19657">
        <v>19655.5</v>
      </c>
      <c r="I19657">
        <v>0</v>
      </c>
    </row>
    <row r="19658" spans="1:9">
      <c r="A19658" s="7">
        <v>19656.5</v>
      </c>
      <c r="B19658" s="7">
        <v>0</v>
      </c>
      <c r="C19658" s="7"/>
      <c r="D19658" s="7"/>
      <c r="E19658" s="7"/>
      <c r="H19658">
        <v>19656.5</v>
      </c>
      <c r="I19658">
        <v>0</v>
      </c>
    </row>
    <row r="19659" spans="1:9">
      <c r="A19659" s="7">
        <v>19657.5</v>
      </c>
      <c r="B19659" s="7">
        <v>0</v>
      </c>
      <c r="C19659" s="7"/>
      <c r="D19659" s="7"/>
      <c r="E19659" s="7"/>
      <c r="H19659">
        <v>19657.5</v>
      </c>
      <c r="I19659">
        <v>0</v>
      </c>
    </row>
    <row r="19660" spans="1:9">
      <c r="A19660" s="7">
        <v>19658.5</v>
      </c>
      <c r="B19660" s="7">
        <v>0</v>
      </c>
      <c r="C19660" s="7"/>
      <c r="D19660" s="7"/>
      <c r="E19660" s="7"/>
      <c r="H19660">
        <v>19658.5</v>
      </c>
      <c r="I19660">
        <v>0</v>
      </c>
    </row>
    <row r="19661" spans="1:9">
      <c r="A19661" s="7">
        <v>19659.5</v>
      </c>
      <c r="B19661" s="7">
        <v>0</v>
      </c>
      <c r="C19661" s="7"/>
      <c r="D19661" s="7"/>
      <c r="E19661" s="7"/>
      <c r="H19661">
        <v>19659.5</v>
      </c>
      <c r="I19661">
        <v>0</v>
      </c>
    </row>
    <row r="19662" spans="1:9">
      <c r="A19662" s="7">
        <v>19660.5</v>
      </c>
      <c r="B19662" s="7">
        <v>0</v>
      </c>
      <c r="C19662" s="7"/>
      <c r="D19662" s="7"/>
      <c r="E19662" s="7"/>
      <c r="H19662">
        <v>19660.5</v>
      </c>
      <c r="I19662">
        <v>0</v>
      </c>
    </row>
    <row r="19663" spans="1:9">
      <c r="A19663" s="7">
        <v>19661.5</v>
      </c>
      <c r="B19663" s="7">
        <v>0</v>
      </c>
      <c r="C19663" s="7"/>
      <c r="D19663" s="7"/>
      <c r="E19663" s="7"/>
      <c r="H19663">
        <v>19661.5</v>
      </c>
      <c r="I19663">
        <v>0</v>
      </c>
    </row>
    <row r="19664" spans="1:9">
      <c r="A19664" s="7">
        <v>19662.5</v>
      </c>
      <c r="B19664" s="7">
        <v>0</v>
      </c>
      <c r="C19664" s="7"/>
      <c r="D19664" s="7"/>
      <c r="E19664" s="7"/>
      <c r="H19664">
        <v>19662.5</v>
      </c>
      <c r="I19664">
        <v>0</v>
      </c>
    </row>
    <row r="19665" spans="1:9">
      <c r="A19665" s="7">
        <v>19663.5</v>
      </c>
      <c r="B19665" s="7">
        <v>0</v>
      </c>
      <c r="C19665" s="7"/>
      <c r="D19665" s="7"/>
      <c r="E19665" s="7"/>
      <c r="H19665">
        <v>19663.5</v>
      </c>
      <c r="I19665">
        <v>0</v>
      </c>
    </row>
    <row r="19666" spans="1:9">
      <c r="A19666" s="7">
        <v>19664.5</v>
      </c>
      <c r="B19666" s="7">
        <v>0</v>
      </c>
      <c r="C19666" s="7"/>
      <c r="D19666" s="7"/>
      <c r="E19666" s="7"/>
      <c r="H19666">
        <v>19664.5</v>
      </c>
      <c r="I19666">
        <v>0</v>
      </c>
    </row>
    <row r="19667" spans="1:9">
      <c r="A19667" s="7">
        <v>19665.5</v>
      </c>
      <c r="B19667" s="7">
        <v>0</v>
      </c>
      <c r="C19667" s="7"/>
      <c r="D19667" s="7"/>
      <c r="E19667" s="7"/>
      <c r="H19667">
        <v>19665.5</v>
      </c>
      <c r="I19667">
        <v>0</v>
      </c>
    </row>
    <row r="19668" spans="1:9">
      <c r="A19668" s="7">
        <v>19666.5</v>
      </c>
      <c r="B19668" s="7">
        <v>0</v>
      </c>
      <c r="C19668" s="7"/>
      <c r="D19668" s="7"/>
      <c r="E19668" s="7"/>
      <c r="H19668">
        <v>19666.5</v>
      </c>
      <c r="I19668">
        <v>0</v>
      </c>
    </row>
    <row r="19669" spans="1:9">
      <c r="A19669" s="7">
        <v>19667.5</v>
      </c>
      <c r="B19669" s="7">
        <v>0</v>
      </c>
      <c r="C19669" s="7"/>
      <c r="D19669" s="7"/>
      <c r="E19669" s="7"/>
      <c r="H19669">
        <v>19667.5</v>
      </c>
      <c r="I19669">
        <v>0</v>
      </c>
    </row>
    <row r="19670" spans="1:9">
      <c r="A19670" s="7">
        <v>19668.5</v>
      </c>
      <c r="B19670" s="7">
        <v>0</v>
      </c>
      <c r="C19670" s="7"/>
      <c r="D19670" s="7"/>
      <c r="E19670" s="7"/>
      <c r="H19670">
        <v>19668.5</v>
      </c>
      <c r="I19670">
        <v>0</v>
      </c>
    </row>
    <row r="19671" spans="1:9">
      <c r="A19671" s="7">
        <v>19669.5</v>
      </c>
      <c r="B19671" s="7">
        <v>0</v>
      </c>
      <c r="C19671" s="7"/>
      <c r="D19671" s="7"/>
      <c r="E19671" s="7"/>
      <c r="H19671">
        <v>19669.5</v>
      </c>
      <c r="I19671">
        <v>0</v>
      </c>
    </row>
    <row r="19672" spans="1:9">
      <c r="A19672" s="7">
        <v>19670.5</v>
      </c>
      <c r="B19672" s="7">
        <v>0</v>
      </c>
      <c r="C19672" s="7"/>
      <c r="D19672" s="7"/>
      <c r="E19672" s="7"/>
      <c r="H19672">
        <v>19670.5</v>
      </c>
      <c r="I19672">
        <v>0</v>
      </c>
    </row>
    <row r="19673" spans="1:9">
      <c r="A19673" s="7">
        <v>19671.5</v>
      </c>
      <c r="B19673" s="7">
        <v>0</v>
      </c>
      <c r="C19673" s="7"/>
      <c r="D19673" s="7"/>
      <c r="E19673" s="7"/>
      <c r="H19673">
        <v>19671.5</v>
      </c>
      <c r="I19673">
        <v>0</v>
      </c>
    </row>
    <row r="19674" spans="1:9">
      <c r="A19674" s="7">
        <v>19672.5</v>
      </c>
      <c r="B19674" s="7">
        <v>0</v>
      </c>
      <c r="C19674" s="7"/>
      <c r="D19674" s="7"/>
      <c r="E19674" s="7"/>
      <c r="H19674">
        <v>19672.5</v>
      </c>
      <c r="I19674">
        <v>0</v>
      </c>
    </row>
    <row r="19675" spans="1:9">
      <c r="A19675" s="7">
        <v>19673.5</v>
      </c>
      <c r="B19675" s="7">
        <v>0</v>
      </c>
      <c r="C19675" s="7"/>
      <c r="D19675" s="7"/>
      <c r="E19675" s="7"/>
      <c r="H19675">
        <v>19673.5</v>
      </c>
      <c r="I19675">
        <v>0</v>
      </c>
    </row>
    <row r="19676" spans="1:9">
      <c r="A19676" s="7">
        <v>19674.5</v>
      </c>
      <c r="B19676" s="7">
        <v>0</v>
      </c>
      <c r="C19676" s="7"/>
      <c r="D19676" s="7"/>
      <c r="E19676" s="7"/>
      <c r="H19676">
        <v>19674.5</v>
      </c>
      <c r="I19676">
        <v>0</v>
      </c>
    </row>
    <row r="19677" spans="1:9">
      <c r="A19677" s="7">
        <v>19675.5</v>
      </c>
      <c r="B19677" s="7">
        <v>0</v>
      </c>
      <c r="C19677" s="7"/>
      <c r="D19677" s="7"/>
      <c r="E19677" s="7"/>
      <c r="H19677">
        <v>19675.5</v>
      </c>
      <c r="I19677">
        <v>0</v>
      </c>
    </row>
    <row r="19678" spans="1:9">
      <c r="A19678" s="7">
        <v>19676.5</v>
      </c>
      <c r="B19678" s="7">
        <v>0</v>
      </c>
      <c r="C19678" s="7"/>
      <c r="D19678" s="7"/>
      <c r="E19678" s="7"/>
      <c r="H19678">
        <v>19676.5</v>
      </c>
      <c r="I19678">
        <v>0</v>
      </c>
    </row>
    <row r="19679" spans="1:9">
      <c r="A19679" s="7">
        <v>19677.5</v>
      </c>
      <c r="B19679" s="7">
        <v>0</v>
      </c>
      <c r="C19679" s="7"/>
      <c r="D19679" s="7"/>
      <c r="E19679" s="7"/>
      <c r="H19679">
        <v>19677.5</v>
      </c>
      <c r="I19679">
        <v>0</v>
      </c>
    </row>
    <row r="19680" spans="1:9">
      <c r="A19680" s="7">
        <v>19678.5</v>
      </c>
      <c r="B19680" s="7">
        <v>0</v>
      </c>
      <c r="C19680" s="7"/>
      <c r="D19680" s="7"/>
      <c r="E19680" s="7"/>
      <c r="H19680">
        <v>19678.5</v>
      </c>
      <c r="I19680">
        <v>0</v>
      </c>
    </row>
    <row r="19681" spans="1:9">
      <c r="A19681" s="7">
        <v>19679.5</v>
      </c>
      <c r="B19681" s="7">
        <v>0</v>
      </c>
      <c r="C19681" s="7"/>
      <c r="D19681" s="7"/>
      <c r="E19681" s="7"/>
      <c r="H19681">
        <v>19679.5</v>
      </c>
      <c r="I19681">
        <v>0</v>
      </c>
    </row>
    <row r="19682" spans="1:9">
      <c r="A19682" s="7">
        <v>19680.5</v>
      </c>
      <c r="B19682" s="7">
        <v>0</v>
      </c>
      <c r="C19682" s="7"/>
      <c r="D19682" s="7"/>
      <c r="E19682" s="7"/>
      <c r="H19682">
        <v>19680.5</v>
      </c>
      <c r="I19682">
        <v>0</v>
      </c>
    </row>
    <row r="19683" spans="1:9">
      <c r="A19683" s="7">
        <v>19681.5</v>
      </c>
      <c r="B19683" s="7">
        <v>0</v>
      </c>
      <c r="C19683" s="7"/>
      <c r="D19683" s="7"/>
      <c r="E19683" s="7"/>
      <c r="H19683">
        <v>19681.5</v>
      </c>
      <c r="I19683">
        <v>0</v>
      </c>
    </row>
    <row r="19684" spans="1:9">
      <c r="A19684" s="7">
        <v>19682.5</v>
      </c>
      <c r="B19684" s="7">
        <v>0</v>
      </c>
      <c r="C19684" s="7"/>
      <c r="D19684" s="7"/>
      <c r="E19684" s="7"/>
      <c r="H19684">
        <v>19682.5</v>
      </c>
      <c r="I19684">
        <v>0</v>
      </c>
    </row>
    <row r="19685" spans="1:9">
      <c r="A19685" s="7">
        <v>19683.5</v>
      </c>
      <c r="B19685" s="7">
        <v>0</v>
      </c>
      <c r="C19685" s="7"/>
      <c r="D19685" s="7"/>
      <c r="E19685" s="7"/>
      <c r="H19685">
        <v>19683.5</v>
      </c>
      <c r="I19685">
        <v>0</v>
      </c>
    </row>
    <row r="19686" spans="1:9">
      <c r="A19686" s="7">
        <v>19684.5</v>
      </c>
      <c r="B19686" s="7">
        <v>0</v>
      </c>
      <c r="C19686" s="7"/>
      <c r="D19686" s="7"/>
      <c r="E19686" s="7"/>
      <c r="H19686">
        <v>19684.5</v>
      </c>
      <c r="I19686">
        <v>0</v>
      </c>
    </row>
    <row r="19687" spans="1:9">
      <c r="A19687" s="7">
        <v>19685.5</v>
      </c>
      <c r="B19687" s="7">
        <v>0</v>
      </c>
      <c r="C19687" s="7"/>
      <c r="D19687" s="7"/>
      <c r="E19687" s="7"/>
      <c r="H19687">
        <v>19685.5</v>
      </c>
      <c r="I19687">
        <v>0</v>
      </c>
    </row>
    <row r="19688" spans="1:9">
      <c r="A19688" s="7">
        <v>19686.5</v>
      </c>
      <c r="B19688" s="7">
        <v>0</v>
      </c>
      <c r="C19688" s="7"/>
      <c r="D19688" s="7"/>
      <c r="E19688" s="7"/>
      <c r="H19688">
        <v>19686.5</v>
      </c>
      <c r="I19688">
        <v>0</v>
      </c>
    </row>
    <row r="19689" spans="1:9">
      <c r="A19689" s="7">
        <v>19687.5</v>
      </c>
      <c r="B19689" s="7">
        <v>0</v>
      </c>
      <c r="C19689" s="7"/>
      <c r="D19689" s="7"/>
      <c r="E19689" s="7"/>
      <c r="H19689">
        <v>19687.5</v>
      </c>
      <c r="I19689">
        <v>0</v>
      </c>
    </row>
    <row r="19690" spans="1:9">
      <c r="A19690" s="7">
        <v>19688.5</v>
      </c>
      <c r="B19690" s="7">
        <v>0</v>
      </c>
      <c r="C19690" s="7"/>
      <c r="D19690" s="7"/>
      <c r="E19690" s="7"/>
      <c r="H19690">
        <v>19688.5</v>
      </c>
      <c r="I19690">
        <v>0</v>
      </c>
    </row>
    <row r="19691" spans="1:9">
      <c r="A19691" s="7">
        <v>19689.5</v>
      </c>
      <c r="B19691" s="7">
        <v>0</v>
      </c>
      <c r="C19691" s="7"/>
      <c r="D19691" s="7"/>
      <c r="E19691" s="7"/>
      <c r="H19691">
        <v>19689.5</v>
      </c>
      <c r="I19691">
        <v>0</v>
      </c>
    </row>
    <row r="19692" spans="1:9">
      <c r="A19692" s="7">
        <v>19690.5</v>
      </c>
      <c r="B19692" s="7">
        <v>0</v>
      </c>
      <c r="C19692" s="7"/>
      <c r="D19692" s="7"/>
      <c r="E19692" s="7"/>
      <c r="H19692">
        <v>19690.5</v>
      </c>
      <c r="I19692">
        <v>0</v>
      </c>
    </row>
    <row r="19693" spans="1:9">
      <c r="A19693" s="7">
        <v>19691.5</v>
      </c>
      <c r="B19693" s="7">
        <v>0</v>
      </c>
      <c r="C19693" s="7"/>
      <c r="D19693" s="7"/>
      <c r="E19693" s="7"/>
      <c r="H19693">
        <v>19691.5</v>
      </c>
      <c r="I19693">
        <v>0</v>
      </c>
    </row>
    <row r="19694" spans="1:9">
      <c r="A19694" s="7">
        <v>19692.5</v>
      </c>
      <c r="B19694" s="7">
        <v>0</v>
      </c>
      <c r="C19694" s="7"/>
      <c r="D19694" s="7"/>
      <c r="E19694" s="7"/>
      <c r="H19694">
        <v>19692.5</v>
      </c>
      <c r="I19694">
        <v>0</v>
      </c>
    </row>
    <row r="19695" spans="1:9">
      <c r="A19695" s="7">
        <v>19693.5</v>
      </c>
      <c r="B19695" s="7">
        <v>0</v>
      </c>
      <c r="C19695" s="7"/>
      <c r="D19695" s="7"/>
      <c r="E19695" s="7"/>
      <c r="H19695">
        <v>19693.5</v>
      </c>
      <c r="I19695">
        <v>0</v>
      </c>
    </row>
    <row r="19696" spans="1:9">
      <c r="A19696" s="7">
        <v>19694.5</v>
      </c>
      <c r="B19696" s="7">
        <v>0</v>
      </c>
      <c r="C19696" s="7"/>
      <c r="D19696" s="7"/>
      <c r="E19696" s="7"/>
      <c r="H19696">
        <v>19694.5</v>
      </c>
      <c r="I19696">
        <v>0</v>
      </c>
    </row>
    <row r="19697" spans="1:9">
      <c r="A19697" s="7">
        <v>19695.5</v>
      </c>
      <c r="B19697" s="7">
        <v>0</v>
      </c>
      <c r="C19697" s="7"/>
      <c r="D19697" s="7"/>
      <c r="E19697" s="7"/>
      <c r="H19697">
        <v>19695.5</v>
      </c>
      <c r="I19697">
        <v>0</v>
      </c>
    </row>
    <row r="19698" spans="1:9">
      <c r="A19698" s="7">
        <v>19696.5</v>
      </c>
      <c r="B19698" s="7">
        <v>0</v>
      </c>
      <c r="C19698" s="7"/>
      <c r="D19698" s="7"/>
      <c r="E19698" s="7"/>
      <c r="H19698">
        <v>19696.5</v>
      </c>
      <c r="I19698">
        <v>0</v>
      </c>
    </row>
    <row r="19699" spans="1:9">
      <c r="A19699" s="7">
        <v>19697.5</v>
      </c>
      <c r="B19699" s="7">
        <v>0</v>
      </c>
      <c r="C19699" s="7"/>
      <c r="D19699" s="7"/>
      <c r="E19699" s="7"/>
      <c r="H19699">
        <v>19697.5</v>
      </c>
      <c r="I19699">
        <v>0</v>
      </c>
    </row>
    <row r="19700" spans="1:9">
      <c r="A19700" s="7">
        <v>19698.5</v>
      </c>
      <c r="B19700" s="7">
        <v>0</v>
      </c>
      <c r="C19700" s="7"/>
      <c r="D19700" s="7"/>
      <c r="E19700" s="7"/>
      <c r="H19700">
        <v>19698.5</v>
      </c>
      <c r="I19700">
        <v>0</v>
      </c>
    </row>
    <row r="19701" spans="1:9">
      <c r="A19701" s="7">
        <v>19699.5</v>
      </c>
      <c r="B19701" s="7">
        <v>0</v>
      </c>
      <c r="C19701" s="7"/>
      <c r="D19701" s="7"/>
      <c r="E19701" s="7"/>
      <c r="H19701">
        <v>19699.5</v>
      </c>
      <c r="I19701">
        <v>0</v>
      </c>
    </row>
    <row r="19702" spans="1:9">
      <c r="A19702" s="7">
        <v>19700.5</v>
      </c>
      <c r="B19702" s="7">
        <v>0</v>
      </c>
      <c r="C19702" s="7"/>
      <c r="D19702" s="7"/>
      <c r="E19702" s="7"/>
      <c r="H19702">
        <v>19700.5</v>
      </c>
      <c r="I19702">
        <v>0</v>
      </c>
    </row>
    <row r="19703" spans="1:9">
      <c r="A19703" s="7">
        <v>19701.5</v>
      </c>
      <c r="B19703" s="7">
        <v>0</v>
      </c>
      <c r="C19703" s="7"/>
      <c r="D19703" s="7"/>
      <c r="E19703" s="7"/>
      <c r="H19703">
        <v>19701.5</v>
      </c>
      <c r="I19703">
        <v>0</v>
      </c>
    </row>
    <row r="19704" spans="1:9">
      <c r="A19704" s="7">
        <v>19702.5</v>
      </c>
      <c r="B19704" s="7">
        <v>0</v>
      </c>
      <c r="C19704" s="7"/>
      <c r="D19704" s="7"/>
      <c r="E19704" s="7"/>
      <c r="H19704">
        <v>19702.5</v>
      </c>
      <c r="I19704">
        <v>0</v>
      </c>
    </row>
    <row r="19705" spans="1:9">
      <c r="A19705" s="7">
        <v>19703.5</v>
      </c>
      <c r="B19705" s="7">
        <v>0</v>
      </c>
      <c r="C19705" s="7"/>
      <c r="D19705" s="7"/>
      <c r="E19705" s="7"/>
      <c r="H19705">
        <v>19703.5</v>
      </c>
      <c r="I19705">
        <v>0</v>
      </c>
    </row>
    <row r="19706" spans="1:9">
      <c r="A19706" s="7">
        <v>19704.5</v>
      </c>
      <c r="B19706" s="7">
        <v>0</v>
      </c>
      <c r="C19706" s="7"/>
      <c r="D19706" s="7"/>
      <c r="E19706" s="7"/>
      <c r="H19706">
        <v>19704.5</v>
      </c>
      <c r="I19706">
        <v>0</v>
      </c>
    </row>
    <row r="19707" spans="1:9">
      <c r="A19707" s="7">
        <v>19705.5</v>
      </c>
      <c r="B19707" s="7">
        <v>0</v>
      </c>
      <c r="C19707" s="7"/>
      <c r="D19707" s="7"/>
      <c r="E19707" s="7"/>
      <c r="H19707">
        <v>19705.5</v>
      </c>
      <c r="I19707">
        <v>0</v>
      </c>
    </row>
    <row r="19708" spans="1:9">
      <c r="A19708" s="7">
        <v>19706.5</v>
      </c>
      <c r="B19708" s="7">
        <v>0</v>
      </c>
      <c r="C19708" s="7"/>
      <c r="D19708" s="7"/>
      <c r="E19708" s="7"/>
      <c r="H19708">
        <v>19706.5</v>
      </c>
      <c r="I19708">
        <v>1</v>
      </c>
    </row>
    <row r="19709" spans="1:9">
      <c r="A19709" s="7">
        <v>19707.5</v>
      </c>
      <c r="B19709" s="7">
        <v>0</v>
      </c>
      <c r="C19709" s="7"/>
      <c r="D19709" s="7"/>
      <c r="E19709" s="7"/>
      <c r="H19709">
        <v>19707.5</v>
      </c>
      <c r="I19709">
        <v>0</v>
      </c>
    </row>
    <row r="19710" spans="1:9">
      <c r="A19710" s="7">
        <v>19708.5</v>
      </c>
      <c r="B19710" s="7">
        <v>0</v>
      </c>
      <c r="C19710" s="7"/>
      <c r="D19710" s="7"/>
      <c r="E19710" s="7"/>
      <c r="H19710">
        <v>19708.5</v>
      </c>
      <c r="I19710">
        <v>0</v>
      </c>
    </row>
    <row r="19711" spans="1:9">
      <c r="A19711" s="7">
        <v>19709.5</v>
      </c>
      <c r="B19711" s="7">
        <v>0</v>
      </c>
      <c r="C19711" s="7"/>
      <c r="D19711" s="7"/>
      <c r="E19711" s="7"/>
      <c r="H19711">
        <v>19709.5</v>
      </c>
      <c r="I19711">
        <v>0</v>
      </c>
    </row>
    <row r="19712" spans="1:9">
      <c r="A19712" s="7">
        <v>19710.5</v>
      </c>
      <c r="B19712" s="7">
        <v>0</v>
      </c>
      <c r="C19712" s="7"/>
      <c r="D19712" s="7"/>
      <c r="E19712" s="7"/>
      <c r="H19712">
        <v>19710.5</v>
      </c>
      <c r="I19712">
        <v>0</v>
      </c>
    </row>
    <row r="19713" spans="1:9">
      <c r="A19713" s="7">
        <v>19711.5</v>
      </c>
      <c r="B19713" s="7">
        <v>0</v>
      </c>
      <c r="C19713" s="7"/>
      <c r="D19713" s="7"/>
      <c r="E19713" s="7"/>
      <c r="H19713">
        <v>19711.5</v>
      </c>
      <c r="I19713">
        <v>0</v>
      </c>
    </row>
    <row r="19714" spans="1:9">
      <c r="A19714" s="7">
        <v>19712.5</v>
      </c>
      <c r="B19714" s="7">
        <v>0</v>
      </c>
      <c r="C19714" s="7"/>
      <c r="D19714" s="7"/>
      <c r="E19714" s="7"/>
      <c r="H19714">
        <v>19712.5</v>
      </c>
      <c r="I19714">
        <v>0</v>
      </c>
    </row>
    <row r="19715" spans="1:9">
      <c r="A19715" s="7">
        <v>19713.5</v>
      </c>
      <c r="B19715" s="7">
        <v>0</v>
      </c>
      <c r="C19715" s="7"/>
      <c r="D19715" s="7"/>
      <c r="E19715" s="7"/>
      <c r="H19715">
        <v>19713.5</v>
      </c>
      <c r="I19715">
        <v>0</v>
      </c>
    </row>
    <row r="19716" spans="1:9">
      <c r="A19716" s="7">
        <v>19714.5</v>
      </c>
      <c r="B19716" s="7">
        <v>0</v>
      </c>
      <c r="C19716" s="7"/>
      <c r="D19716" s="7"/>
      <c r="E19716" s="7"/>
      <c r="H19716">
        <v>19714.5</v>
      </c>
      <c r="I19716">
        <v>0</v>
      </c>
    </row>
    <row r="19717" spans="1:9">
      <c r="A19717" s="7">
        <v>19715.5</v>
      </c>
      <c r="B19717" s="7">
        <v>0</v>
      </c>
      <c r="C19717" s="7"/>
      <c r="D19717" s="7"/>
      <c r="E19717" s="7"/>
      <c r="H19717">
        <v>19715.5</v>
      </c>
      <c r="I19717">
        <v>0</v>
      </c>
    </row>
    <row r="19718" spans="1:9">
      <c r="A19718" s="7">
        <v>19716.5</v>
      </c>
      <c r="B19718" s="7">
        <v>0</v>
      </c>
      <c r="C19718" s="7"/>
      <c r="D19718" s="7"/>
      <c r="E19718" s="7"/>
      <c r="H19718">
        <v>19716.5</v>
      </c>
      <c r="I19718">
        <v>0</v>
      </c>
    </row>
    <row r="19719" spans="1:9">
      <c r="A19719" s="7">
        <v>19717.5</v>
      </c>
      <c r="B19719" s="7">
        <v>0</v>
      </c>
      <c r="C19719" s="7"/>
      <c r="D19719" s="7"/>
      <c r="E19719" s="7"/>
      <c r="H19719">
        <v>19717.5</v>
      </c>
      <c r="I19719">
        <v>0</v>
      </c>
    </row>
    <row r="19720" spans="1:9">
      <c r="A19720" s="7">
        <v>19718.5</v>
      </c>
      <c r="B19720" s="7">
        <v>0</v>
      </c>
      <c r="C19720" s="7"/>
      <c r="D19720" s="7"/>
      <c r="E19720" s="7"/>
      <c r="H19720">
        <v>19718.5</v>
      </c>
      <c r="I19720">
        <v>0</v>
      </c>
    </row>
    <row r="19721" spans="1:9">
      <c r="A19721" s="7">
        <v>19719.5</v>
      </c>
      <c r="B19721" s="7">
        <v>0</v>
      </c>
      <c r="C19721" s="7"/>
      <c r="D19721" s="7"/>
      <c r="E19721" s="7"/>
      <c r="H19721">
        <v>19719.5</v>
      </c>
      <c r="I19721">
        <v>0</v>
      </c>
    </row>
    <row r="19722" spans="1:9">
      <c r="A19722" s="7">
        <v>19720.5</v>
      </c>
      <c r="B19722" s="7">
        <v>0</v>
      </c>
      <c r="C19722" s="7"/>
      <c r="D19722" s="7"/>
      <c r="E19722" s="7"/>
      <c r="H19722">
        <v>19720.5</v>
      </c>
      <c r="I19722">
        <v>0</v>
      </c>
    </row>
    <row r="19723" spans="1:9">
      <c r="A19723" s="7">
        <v>19721.5</v>
      </c>
      <c r="B19723" s="7">
        <v>0</v>
      </c>
      <c r="C19723" s="7"/>
      <c r="D19723" s="7"/>
      <c r="E19723" s="7"/>
      <c r="H19723">
        <v>19721.5</v>
      </c>
      <c r="I19723">
        <v>0</v>
      </c>
    </row>
    <row r="19724" spans="1:9">
      <c r="A19724" s="7">
        <v>19722.5</v>
      </c>
      <c r="B19724" s="7">
        <v>0</v>
      </c>
      <c r="C19724" s="7"/>
      <c r="D19724" s="7"/>
      <c r="E19724" s="7"/>
      <c r="H19724">
        <v>19722.5</v>
      </c>
      <c r="I19724">
        <v>0</v>
      </c>
    </row>
    <row r="19725" spans="1:9">
      <c r="A19725" s="7">
        <v>19723.5</v>
      </c>
      <c r="B19725" s="7">
        <v>0</v>
      </c>
      <c r="C19725" s="7"/>
      <c r="D19725" s="7"/>
      <c r="E19725" s="7"/>
      <c r="H19725">
        <v>19723.5</v>
      </c>
      <c r="I19725">
        <v>0</v>
      </c>
    </row>
    <row r="19726" spans="1:9">
      <c r="A19726" s="7">
        <v>19724.5</v>
      </c>
      <c r="B19726" s="7">
        <v>0</v>
      </c>
      <c r="C19726" s="7"/>
      <c r="D19726" s="7"/>
      <c r="E19726" s="7"/>
      <c r="H19726">
        <v>19724.5</v>
      </c>
      <c r="I19726">
        <v>0</v>
      </c>
    </row>
    <row r="19727" spans="1:9">
      <c r="A19727" s="7">
        <v>19725.5</v>
      </c>
      <c r="B19727" s="7">
        <v>0</v>
      </c>
      <c r="C19727" s="7"/>
      <c r="D19727" s="7"/>
      <c r="E19727" s="7"/>
      <c r="H19727">
        <v>19725.5</v>
      </c>
      <c r="I19727">
        <v>0</v>
      </c>
    </row>
    <row r="19728" spans="1:9">
      <c r="A19728" s="7">
        <v>19726.5</v>
      </c>
      <c r="B19728" s="7">
        <v>0</v>
      </c>
      <c r="C19728" s="7"/>
      <c r="D19728" s="7"/>
      <c r="E19728" s="7"/>
      <c r="H19728">
        <v>19726.5</v>
      </c>
      <c r="I19728">
        <v>0</v>
      </c>
    </row>
    <row r="19729" spans="1:9">
      <c r="A19729" s="7">
        <v>19727.5</v>
      </c>
      <c r="B19729" s="7">
        <v>0</v>
      </c>
      <c r="C19729" s="7"/>
      <c r="D19729" s="7"/>
      <c r="E19729" s="7"/>
      <c r="H19729">
        <v>19727.5</v>
      </c>
      <c r="I19729">
        <v>0</v>
      </c>
    </row>
    <row r="19730" spans="1:9">
      <c r="A19730" s="7">
        <v>19728.5</v>
      </c>
      <c r="B19730" s="7">
        <v>0</v>
      </c>
      <c r="C19730" s="7"/>
      <c r="D19730" s="7"/>
      <c r="E19730" s="7"/>
      <c r="H19730">
        <v>19728.5</v>
      </c>
      <c r="I19730">
        <v>0</v>
      </c>
    </row>
    <row r="19731" spans="1:9">
      <c r="A19731" s="7">
        <v>19729.5</v>
      </c>
      <c r="B19731" s="7">
        <v>0</v>
      </c>
      <c r="C19731" s="7"/>
      <c r="D19731" s="7"/>
      <c r="E19731" s="7"/>
      <c r="H19731">
        <v>19729.5</v>
      </c>
      <c r="I19731">
        <v>0</v>
      </c>
    </row>
    <row r="19732" spans="1:9">
      <c r="A19732" s="7">
        <v>19730.5</v>
      </c>
      <c r="B19732" s="7">
        <v>0</v>
      </c>
      <c r="C19732" s="7"/>
      <c r="D19732" s="7"/>
      <c r="E19732" s="7"/>
      <c r="H19732">
        <v>19730.5</v>
      </c>
      <c r="I19732">
        <v>0</v>
      </c>
    </row>
    <row r="19733" spans="1:9">
      <c r="A19733" s="7">
        <v>19731.5</v>
      </c>
      <c r="B19733" s="7">
        <v>0</v>
      </c>
      <c r="C19733" s="7"/>
      <c r="D19733" s="7"/>
      <c r="E19733" s="7"/>
      <c r="H19733">
        <v>19731.5</v>
      </c>
      <c r="I19733">
        <v>0</v>
      </c>
    </row>
    <row r="19734" spans="1:9">
      <c r="A19734" s="7">
        <v>19732.5</v>
      </c>
      <c r="B19734" s="7">
        <v>0</v>
      </c>
      <c r="C19734" s="7"/>
      <c r="D19734" s="7"/>
      <c r="E19734" s="7"/>
      <c r="H19734">
        <v>19732.5</v>
      </c>
      <c r="I19734">
        <v>0</v>
      </c>
    </row>
    <row r="19735" spans="1:9">
      <c r="A19735" s="7">
        <v>19733.5</v>
      </c>
      <c r="B19735" s="7">
        <v>0</v>
      </c>
      <c r="C19735" s="7"/>
      <c r="D19735" s="7"/>
      <c r="E19735" s="7"/>
      <c r="H19735">
        <v>19733.5</v>
      </c>
      <c r="I19735">
        <v>0</v>
      </c>
    </row>
    <row r="19736" spans="1:9">
      <c r="A19736" s="7">
        <v>19734.5</v>
      </c>
      <c r="B19736" s="7">
        <v>0</v>
      </c>
      <c r="C19736" s="7"/>
      <c r="D19736" s="7"/>
      <c r="E19736" s="7"/>
      <c r="H19736">
        <v>19734.5</v>
      </c>
      <c r="I19736">
        <v>0</v>
      </c>
    </row>
    <row r="19737" spans="1:9">
      <c r="A19737" s="7">
        <v>19735.5</v>
      </c>
      <c r="B19737" s="7">
        <v>0</v>
      </c>
      <c r="C19737" s="7"/>
      <c r="D19737" s="7"/>
      <c r="E19737" s="7"/>
      <c r="H19737">
        <v>19735.5</v>
      </c>
      <c r="I19737">
        <v>0</v>
      </c>
    </row>
    <row r="19738" spans="1:9">
      <c r="A19738" s="7">
        <v>19736.5</v>
      </c>
      <c r="B19738" s="7">
        <v>0</v>
      </c>
      <c r="C19738" s="7"/>
      <c r="D19738" s="7"/>
      <c r="E19738" s="7"/>
      <c r="H19738">
        <v>19736.5</v>
      </c>
      <c r="I19738">
        <v>0</v>
      </c>
    </row>
    <row r="19739" spans="1:9">
      <c r="A19739" s="7">
        <v>19737.5</v>
      </c>
      <c r="B19739" s="7">
        <v>0</v>
      </c>
      <c r="C19739" s="7"/>
      <c r="D19739" s="7"/>
      <c r="E19739" s="7"/>
      <c r="H19739">
        <v>19737.5</v>
      </c>
      <c r="I19739">
        <v>0</v>
      </c>
    </row>
    <row r="19740" spans="1:9">
      <c r="A19740" s="7">
        <v>19738.5</v>
      </c>
      <c r="B19740" s="7">
        <v>0</v>
      </c>
      <c r="C19740" s="7"/>
      <c r="D19740" s="7"/>
      <c r="E19740" s="7"/>
      <c r="H19740">
        <v>19738.5</v>
      </c>
      <c r="I19740">
        <v>0</v>
      </c>
    </row>
    <row r="19741" spans="1:9">
      <c r="A19741" s="7">
        <v>19739.5</v>
      </c>
      <c r="B19741" s="7">
        <v>0</v>
      </c>
      <c r="C19741" s="7"/>
      <c r="D19741" s="7"/>
      <c r="E19741" s="7"/>
      <c r="H19741">
        <v>19739.5</v>
      </c>
      <c r="I19741">
        <v>0</v>
      </c>
    </row>
    <row r="19742" spans="1:9">
      <c r="A19742" s="7">
        <v>19740.5</v>
      </c>
      <c r="B19742" s="7">
        <v>0</v>
      </c>
      <c r="C19742" s="7"/>
      <c r="D19742" s="7"/>
      <c r="E19742" s="7"/>
      <c r="H19742">
        <v>19740.5</v>
      </c>
      <c r="I19742">
        <v>0</v>
      </c>
    </row>
    <row r="19743" spans="1:9">
      <c r="A19743" s="7">
        <v>19741.5</v>
      </c>
      <c r="B19743" s="7">
        <v>0</v>
      </c>
      <c r="C19743" s="7"/>
      <c r="D19743" s="7"/>
      <c r="E19743" s="7"/>
      <c r="H19743">
        <v>19741.5</v>
      </c>
      <c r="I19743">
        <v>0</v>
      </c>
    </row>
    <row r="19744" spans="1:9">
      <c r="A19744" s="7">
        <v>19742.5</v>
      </c>
      <c r="B19744" s="7">
        <v>0</v>
      </c>
      <c r="C19744" s="7"/>
      <c r="D19744" s="7"/>
      <c r="E19744" s="7"/>
      <c r="H19744">
        <v>19742.5</v>
      </c>
      <c r="I19744">
        <v>0</v>
      </c>
    </row>
    <row r="19745" spans="1:9">
      <c r="A19745" s="7">
        <v>19743.5</v>
      </c>
      <c r="B19745" s="7">
        <v>0</v>
      </c>
      <c r="C19745" s="7"/>
      <c r="D19745" s="7"/>
      <c r="E19745" s="7"/>
      <c r="H19745">
        <v>19743.5</v>
      </c>
      <c r="I19745">
        <v>0</v>
      </c>
    </row>
    <row r="19746" spans="1:9">
      <c r="A19746" s="7">
        <v>19744.5</v>
      </c>
      <c r="B19746" s="7">
        <v>0</v>
      </c>
      <c r="C19746" s="7"/>
      <c r="D19746" s="7"/>
      <c r="E19746" s="7"/>
      <c r="H19746">
        <v>19744.5</v>
      </c>
      <c r="I19746">
        <v>0</v>
      </c>
    </row>
    <row r="19747" spans="1:9">
      <c r="A19747" s="7">
        <v>19745.5</v>
      </c>
      <c r="B19747" s="7">
        <v>0</v>
      </c>
      <c r="C19747" s="7"/>
      <c r="D19747" s="7"/>
      <c r="E19747" s="7"/>
      <c r="H19747">
        <v>19745.5</v>
      </c>
      <c r="I19747">
        <v>0</v>
      </c>
    </row>
    <row r="19748" spans="1:9">
      <c r="A19748" s="7">
        <v>19746.5</v>
      </c>
      <c r="B19748" s="7">
        <v>0</v>
      </c>
      <c r="C19748" s="7"/>
      <c r="D19748" s="7"/>
      <c r="E19748" s="7"/>
      <c r="H19748">
        <v>19746.5</v>
      </c>
      <c r="I19748">
        <v>0</v>
      </c>
    </row>
    <row r="19749" spans="1:9">
      <c r="A19749" s="7">
        <v>19747.5</v>
      </c>
      <c r="B19749" s="7">
        <v>0</v>
      </c>
      <c r="C19749" s="7"/>
      <c r="D19749" s="7"/>
      <c r="E19749" s="7"/>
      <c r="H19749">
        <v>19747.5</v>
      </c>
      <c r="I19749">
        <v>0</v>
      </c>
    </row>
    <row r="19750" spans="1:9">
      <c r="A19750" s="7">
        <v>19748.5</v>
      </c>
      <c r="B19750" s="7">
        <v>0</v>
      </c>
      <c r="C19750" s="7"/>
      <c r="D19750" s="7"/>
      <c r="E19750" s="7"/>
      <c r="H19750">
        <v>19748.5</v>
      </c>
      <c r="I19750">
        <v>0</v>
      </c>
    </row>
    <row r="19751" spans="1:9">
      <c r="A19751" s="7">
        <v>19749.5</v>
      </c>
      <c r="B19751" s="7">
        <v>0</v>
      </c>
      <c r="C19751" s="7"/>
      <c r="D19751" s="7"/>
      <c r="E19751" s="7"/>
      <c r="H19751">
        <v>19749.5</v>
      </c>
      <c r="I19751">
        <v>0</v>
      </c>
    </row>
    <row r="19752" spans="1:9">
      <c r="A19752" s="7">
        <v>19750.5</v>
      </c>
      <c r="B19752" s="7">
        <v>0</v>
      </c>
      <c r="C19752" s="7"/>
      <c r="D19752" s="7"/>
      <c r="E19752" s="7"/>
      <c r="H19752">
        <v>19750.5</v>
      </c>
      <c r="I19752">
        <v>0</v>
      </c>
    </row>
    <row r="19753" spans="1:9">
      <c r="A19753" s="7">
        <v>19751.5</v>
      </c>
      <c r="B19753" s="7">
        <v>0</v>
      </c>
      <c r="C19753" s="7"/>
      <c r="D19753" s="7"/>
      <c r="E19753" s="7"/>
      <c r="H19753">
        <v>19751.5</v>
      </c>
      <c r="I19753">
        <v>0</v>
      </c>
    </row>
    <row r="19754" spans="1:9">
      <c r="A19754" s="7">
        <v>19752.5</v>
      </c>
      <c r="B19754" s="7">
        <v>0</v>
      </c>
      <c r="C19754" s="7"/>
      <c r="D19754" s="7"/>
      <c r="E19754" s="7"/>
      <c r="H19754">
        <v>19752.5</v>
      </c>
      <c r="I19754">
        <v>0</v>
      </c>
    </row>
    <row r="19755" spans="1:9">
      <c r="A19755" s="7">
        <v>19753.5</v>
      </c>
      <c r="B19755" s="7">
        <v>0</v>
      </c>
      <c r="C19755" s="7"/>
      <c r="D19755" s="7"/>
      <c r="E19755" s="7"/>
      <c r="H19755">
        <v>19753.5</v>
      </c>
      <c r="I19755">
        <v>0</v>
      </c>
    </row>
    <row r="19756" spans="1:9">
      <c r="A19756" s="7">
        <v>19754.5</v>
      </c>
      <c r="B19756" s="7">
        <v>0</v>
      </c>
      <c r="C19756" s="7"/>
      <c r="D19756" s="7"/>
      <c r="E19756" s="7"/>
      <c r="H19756">
        <v>19754.5</v>
      </c>
      <c r="I19756">
        <v>0</v>
      </c>
    </row>
    <row r="19757" spans="1:9">
      <c r="A19757" s="7">
        <v>19755.5</v>
      </c>
      <c r="B19757" s="7">
        <v>0</v>
      </c>
      <c r="C19757" s="7"/>
      <c r="D19757" s="7"/>
      <c r="E19757" s="7"/>
      <c r="H19757">
        <v>19755.5</v>
      </c>
      <c r="I19757">
        <v>0</v>
      </c>
    </row>
    <row r="19758" spans="1:9">
      <c r="A19758" s="7">
        <v>19756.5</v>
      </c>
      <c r="B19758" s="7">
        <v>0</v>
      </c>
      <c r="C19758" s="7"/>
      <c r="D19758" s="7"/>
      <c r="E19758" s="7"/>
      <c r="H19758">
        <v>19756.5</v>
      </c>
      <c r="I19758">
        <v>0</v>
      </c>
    </row>
    <row r="19759" spans="1:9">
      <c r="A19759" s="7">
        <v>19757.5</v>
      </c>
      <c r="B19759" s="7">
        <v>0</v>
      </c>
      <c r="C19759" s="7"/>
      <c r="D19759" s="7"/>
      <c r="E19759" s="7"/>
      <c r="H19759">
        <v>19757.5</v>
      </c>
      <c r="I19759">
        <v>0</v>
      </c>
    </row>
    <row r="19760" spans="1:9">
      <c r="A19760" s="7">
        <v>19758.5</v>
      </c>
      <c r="B19760" s="7">
        <v>0</v>
      </c>
      <c r="C19760" s="7"/>
      <c r="D19760" s="7"/>
      <c r="E19760" s="7"/>
      <c r="H19760">
        <v>19758.5</v>
      </c>
      <c r="I19760">
        <v>0</v>
      </c>
    </row>
    <row r="19761" spans="1:9">
      <c r="A19761" s="7">
        <v>19759.5</v>
      </c>
      <c r="B19761" s="7">
        <v>0</v>
      </c>
      <c r="C19761" s="7"/>
      <c r="D19761" s="7"/>
      <c r="E19761" s="7"/>
      <c r="H19761">
        <v>19759.5</v>
      </c>
      <c r="I19761">
        <v>0</v>
      </c>
    </row>
    <row r="19762" spans="1:9">
      <c r="A19762" s="7">
        <v>19760.5</v>
      </c>
      <c r="B19762" s="7">
        <v>0</v>
      </c>
      <c r="C19762" s="7"/>
      <c r="D19762" s="7"/>
      <c r="E19762" s="7"/>
      <c r="H19762">
        <v>19760.5</v>
      </c>
      <c r="I19762">
        <v>0</v>
      </c>
    </row>
    <row r="19763" spans="1:9">
      <c r="A19763" s="7">
        <v>19761.5</v>
      </c>
      <c r="B19763" s="7">
        <v>0</v>
      </c>
      <c r="C19763" s="7"/>
      <c r="D19763" s="7"/>
      <c r="E19763" s="7"/>
      <c r="H19763">
        <v>19761.5</v>
      </c>
      <c r="I19763">
        <v>0</v>
      </c>
    </row>
    <row r="19764" spans="1:9">
      <c r="A19764" s="7">
        <v>19762.5</v>
      </c>
      <c r="B19764" s="7">
        <v>0</v>
      </c>
      <c r="C19764" s="7"/>
      <c r="D19764" s="7"/>
      <c r="E19764" s="7"/>
      <c r="H19764">
        <v>19762.5</v>
      </c>
      <c r="I19764">
        <v>0</v>
      </c>
    </row>
    <row r="19765" spans="1:9">
      <c r="A19765" s="7">
        <v>19763.5</v>
      </c>
      <c r="B19765" s="7">
        <v>0</v>
      </c>
      <c r="C19765" s="7"/>
      <c r="D19765" s="7"/>
      <c r="E19765" s="7"/>
      <c r="H19765">
        <v>19763.5</v>
      </c>
      <c r="I19765">
        <v>0</v>
      </c>
    </row>
    <row r="19766" spans="1:9">
      <c r="A19766" s="7">
        <v>19764.5</v>
      </c>
      <c r="B19766" s="7">
        <v>0</v>
      </c>
      <c r="C19766" s="7"/>
      <c r="D19766" s="7"/>
      <c r="E19766" s="7"/>
      <c r="H19766">
        <v>19764.5</v>
      </c>
      <c r="I19766">
        <v>0</v>
      </c>
    </row>
    <row r="19767" spans="1:9">
      <c r="A19767" s="7">
        <v>19765.5</v>
      </c>
      <c r="B19767" s="7">
        <v>0</v>
      </c>
      <c r="C19767" s="7"/>
      <c r="D19767" s="7"/>
      <c r="E19767" s="7"/>
      <c r="H19767">
        <v>19765.5</v>
      </c>
      <c r="I19767">
        <v>0</v>
      </c>
    </row>
    <row r="19768" spans="1:9">
      <c r="A19768" s="7">
        <v>19766.5</v>
      </c>
      <c r="B19768" s="7">
        <v>0</v>
      </c>
      <c r="C19768" s="7"/>
      <c r="D19768" s="7"/>
      <c r="E19768" s="7"/>
      <c r="H19768">
        <v>19766.5</v>
      </c>
      <c r="I19768">
        <v>0</v>
      </c>
    </row>
    <row r="19769" spans="1:9">
      <c r="A19769" s="7">
        <v>19767.5</v>
      </c>
      <c r="B19769" s="7">
        <v>0</v>
      </c>
      <c r="C19769" s="7"/>
      <c r="D19769" s="7"/>
      <c r="E19769" s="7"/>
      <c r="H19769">
        <v>19767.5</v>
      </c>
      <c r="I19769">
        <v>0</v>
      </c>
    </row>
    <row r="19770" spans="1:9">
      <c r="A19770" s="7">
        <v>19768.5</v>
      </c>
      <c r="B19770" s="7">
        <v>0</v>
      </c>
      <c r="C19770" s="7"/>
      <c r="D19770" s="7"/>
      <c r="E19770" s="7"/>
      <c r="H19770">
        <v>19768.5</v>
      </c>
      <c r="I19770">
        <v>0</v>
      </c>
    </row>
    <row r="19771" spans="1:9">
      <c r="A19771" s="7">
        <v>19769.5</v>
      </c>
      <c r="B19771" s="7">
        <v>0</v>
      </c>
      <c r="C19771" s="7"/>
      <c r="D19771" s="7"/>
      <c r="E19771" s="7"/>
      <c r="H19771">
        <v>19769.5</v>
      </c>
      <c r="I19771">
        <v>0</v>
      </c>
    </row>
    <row r="19772" spans="1:9">
      <c r="A19772" s="7">
        <v>19770.5</v>
      </c>
      <c r="B19772" s="7">
        <v>0</v>
      </c>
      <c r="C19772" s="7"/>
      <c r="D19772" s="7"/>
      <c r="E19772" s="7"/>
      <c r="H19772">
        <v>19770.5</v>
      </c>
      <c r="I19772">
        <v>0</v>
      </c>
    </row>
    <row r="19773" spans="1:9">
      <c r="A19773" s="7">
        <v>19771.5</v>
      </c>
      <c r="B19773" s="7">
        <v>0</v>
      </c>
      <c r="C19773" s="7"/>
      <c r="D19773" s="7"/>
      <c r="E19773" s="7"/>
      <c r="H19773">
        <v>19771.5</v>
      </c>
      <c r="I19773">
        <v>0</v>
      </c>
    </row>
    <row r="19774" spans="1:9">
      <c r="A19774" s="7">
        <v>19772.5</v>
      </c>
      <c r="B19774" s="7">
        <v>0</v>
      </c>
      <c r="C19774" s="7"/>
      <c r="D19774" s="7"/>
      <c r="E19774" s="7"/>
      <c r="H19774">
        <v>19772.5</v>
      </c>
      <c r="I19774">
        <v>0</v>
      </c>
    </row>
    <row r="19775" spans="1:9">
      <c r="A19775" s="7">
        <v>19773.5</v>
      </c>
      <c r="B19775" s="7">
        <v>0</v>
      </c>
      <c r="C19775" s="7"/>
      <c r="D19775" s="7"/>
      <c r="E19775" s="7"/>
      <c r="H19775">
        <v>19773.5</v>
      </c>
      <c r="I19775">
        <v>0</v>
      </c>
    </row>
    <row r="19776" spans="1:9">
      <c r="A19776" s="7">
        <v>19774.5</v>
      </c>
      <c r="B19776" s="7">
        <v>0</v>
      </c>
      <c r="C19776" s="7"/>
      <c r="D19776" s="7"/>
      <c r="E19776" s="7"/>
      <c r="H19776">
        <v>19774.5</v>
      </c>
      <c r="I19776">
        <v>0</v>
      </c>
    </row>
    <row r="19777" spans="1:9">
      <c r="A19777" s="7">
        <v>19775.5</v>
      </c>
      <c r="B19777" s="7">
        <v>0</v>
      </c>
      <c r="C19777" s="7"/>
      <c r="D19777" s="7"/>
      <c r="E19777" s="7"/>
      <c r="H19777">
        <v>19775.5</v>
      </c>
      <c r="I19777">
        <v>0</v>
      </c>
    </row>
    <row r="19778" spans="1:9">
      <c r="A19778" s="7">
        <v>19776.5</v>
      </c>
      <c r="B19778" s="7">
        <v>0</v>
      </c>
      <c r="C19778" s="7"/>
      <c r="D19778" s="7"/>
      <c r="E19778" s="7"/>
      <c r="H19778">
        <v>19776.5</v>
      </c>
      <c r="I19778">
        <v>0</v>
      </c>
    </row>
    <row r="19779" spans="1:9">
      <c r="A19779" s="7">
        <v>19777.5</v>
      </c>
      <c r="B19779" s="7">
        <v>0</v>
      </c>
      <c r="C19779" s="7"/>
      <c r="D19779" s="7"/>
      <c r="E19779" s="7"/>
      <c r="H19779">
        <v>19777.5</v>
      </c>
      <c r="I19779">
        <v>0</v>
      </c>
    </row>
    <row r="19780" spans="1:9">
      <c r="A19780" s="7">
        <v>19778.5</v>
      </c>
      <c r="B19780" s="7">
        <v>0</v>
      </c>
      <c r="C19780" s="7"/>
      <c r="D19780" s="7"/>
      <c r="E19780" s="7"/>
      <c r="H19780">
        <v>19778.5</v>
      </c>
      <c r="I19780">
        <v>0</v>
      </c>
    </row>
    <row r="19781" spans="1:9">
      <c r="A19781" s="7">
        <v>19779.5</v>
      </c>
      <c r="B19781" s="7">
        <v>0</v>
      </c>
      <c r="C19781" s="7"/>
      <c r="D19781" s="7"/>
      <c r="E19781" s="7"/>
      <c r="H19781">
        <v>19779.5</v>
      </c>
      <c r="I19781">
        <v>0</v>
      </c>
    </row>
    <row r="19782" spans="1:9">
      <c r="A19782" s="7">
        <v>19780.5</v>
      </c>
      <c r="B19782" s="7">
        <v>0</v>
      </c>
      <c r="C19782" s="7"/>
      <c r="D19782" s="7"/>
      <c r="E19782" s="7"/>
      <c r="H19782">
        <v>19780.5</v>
      </c>
      <c r="I19782">
        <v>0</v>
      </c>
    </row>
    <row r="19783" spans="1:9">
      <c r="A19783" s="7">
        <v>19781.5</v>
      </c>
      <c r="B19783" s="7">
        <v>0</v>
      </c>
      <c r="C19783" s="7"/>
      <c r="D19783" s="7"/>
      <c r="E19783" s="7"/>
      <c r="H19783">
        <v>19781.5</v>
      </c>
      <c r="I19783">
        <v>0</v>
      </c>
    </row>
    <row r="19784" spans="1:9">
      <c r="A19784" s="7">
        <v>19782.5</v>
      </c>
      <c r="B19784" s="7">
        <v>0</v>
      </c>
      <c r="C19784" s="7"/>
      <c r="D19784" s="7"/>
      <c r="E19784" s="7"/>
      <c r="H19784">
        <v>19782.5</v>
      </c>
      <c r="I19784">
        <v>0</v>
      </c>
    </row>
    <row r="19785" spans="1:9">
      <c r="A19785" s="7">
        <v>19783.5</v>
      </c>
      <c r="B19785" s="7">
        <v>0</v>
      </c>
      <c r="C19785" s="7"/>
      <c r="D19785" s="7"/>
      <c r="E19785" s="7"/>
      <c r="H19785">
        <v>19783.5</v>
      </c>
      <c r="I19785">
        <v>0</v>
      </c>
    </row>
    <row r="19786" spans="1:9">
      <c r="A19786" s="7">
        <v>19784.5</v>
      </c>
      <c r="B19786" s="7">
        <v>0</v>
      </c>
      <c r="C19786" s="7"/>
      <c r="D19786" s="7"/>
      <c r="E19786" s="7"/>
      <c r="H19786">
        <v>19784.5</v>
      </c>
      <c r="I19786">
        <v>0</v>
      </c>
    </row>
    <row r="19787" spans="1:9">
      <c r="A19787" s="7">
        <v>19785.5</v>
      </c>
      <c r="B19787" s="7">
        <v>0</v>
      </c>
      <c r="C19787" s="7"/>
      <c r="D19787" s="7"/>
      <c r="E19787" s="7"/>
      <c r="H19787">
        <v>19785.5</v>
      </c>
      <c r="I19787">
        <v>0</v>
      </c>
    </row>
    <row r="19788" spans="1:9">
      <c r="A19788" s="7">
        <v>19786.5</v>
      </c>
      <c r="B19788" s="7">
        <v>0</v>
      </c>
      <c r="C19788" s="7"/>
      <c r="D19788" s="7"/>
      <c r="E19788" s="7"/>
      <c r="H19788">
        <v>19786.5</v>
      </c>
      <c r="I19788">
        <v>0</v>
      </c>
    </row>
    <row r="19789" spans="1:9">
      <c r="A19789" s="7">
        <v>19787.5</v>
      </c>
      <c r="B19789" s="7">
        <v>0</v>
      </c>
      <c r="C19789" s="7"/>
      <c r="D19789" s="7"/>
      <c r="E19789" s="7"/>
      <c r="H19789">
        <v>19787.5</v>
      </c>
      <c r="I19789">
        <v>0</v>
      </c>
    </row>
    <row r="19790" spans="1:9">
      <c r="A19790" s="7">
        <v>19788.5</v>
      </c>
      <c r="B19790" s="7">
        <v>0</v>
      </c>
      <c r="C19790" s="7"/>
      <c r="D19790" s="7"/>
      <c r="E19790" s="7"/>
      <c r="H19790">
        <v>19788.5</v>
      </c>
      <c r="I19790">
        <v>0</v>
      </c>
    </row>
    <row r="19791" spans="1:9">
      <c r="A19791" s="7">
        <v>19789.5</v>
      </c>
      <c r="B19791" s="7">
        <v>0</v>
      </c>
      <c r="C19791" s="7"/>
      <c r="D19791" s="7"/>
      <c r="E19791" s="7"/>
      <c r="H19791">
        <v>19789.5</v>
      </c>
      <c r="I19791">
        <v>0</v>
      </c>
    </row>
    <row r="19792" spans="1:9">
      <c r="A19792" s="7">
        <v>19790.5</v>
      </c>
      <c r="B19792" s="7">
        <v>0</v>
      </c>
      <c r="C19792" s="7"/>
      <c r="D19792" s="7"/>
      <c r="E19792" s="7"/>
      <c r="H19792">
        <v>19790.5</v>
      </c>
      <c r="I19792">
        <v>0</v>
      </c>
    </row>
    <row r="19793" spans="1:9">
      <c r="A19793" s="7">
        <v>19791.5</v>
      </c>
      <c r="B19793" s="7">
        <v>0</v>
      </c>
      <c r="C19793" s="7"/>
      <c r="D19793" s="7"/>
      <c r="E19793" s="7"/>
      <c r="H19793">
        <v>19791.5</v>
      </c>
      <c r="I19793">
        <v>0</v>
      </c>
    </row>
    <row r="19794" spans="1:9">
      <c r="A19794" s="7">
        <v>19792.5</v>
      </c>
      <c r="B19794" s="7">
        <v>0</v>
      </c>
      <c r="C19794" s="7"/>
      <c r="D19794" s="7"/>
      <c r="E19794" s="7"/>
      <c r="H19794">
        <v>19792.5</v>
      </c>
      <c r="I19794">
        <v>0</v>
      </c>
    </row>
    <row r="19795" spans="1:9">
      <c r="A19795" s="7">
        <v>19793.5</v>
      </c>
      <c r="B19795" s="7">
        <v>0</v>
      </c>
      <c r="C19795" s="7"/>
      <c r="D19795" s="7"/>
      <c r="E19795" s="7"/>
      <c r="H19795">
        <v>19793.5</v>
      </c>
      <c r="I19795">
        <v>0</v>
      </c>
    </row>
    <row r="19796" spans="1:9">
      <c r="A19796" s="7">
        <v>19794.5</v>
      </c>
      <c r="B19796" s="7">
        <v>0</v>
      </c>
      <c r="C19796" s="7"/>
      <c r="D19796" s="7"/>
      <c r="E19796" s="7"/>
      <c r="H19796">
        <v>19794.5</v>
      </c>
      <c r="I19796">
        <v>0</v>
      </c>
    </row>
    <row r="19797" spans="1:9">
      <c r="A19797" s="7">
        <v>19795.5</v>
      </c>
      <c r="B19797" s="7">
        <v>0</v>
      </c>
      <c r="C19797" s="7"/>
      <c r="D19797" s="7"/>
      <c r="E19797" s="7"/>
      <c r="H19797">
        <v>19795.5</v>
      </c>
      <c r="I19797">
        <v>0</v>
      </c>
    </row>
    <row r="19798" spans="1:9">
      <c r="A19798" s="7">
        <v>19796.5</v>
      </c>
      <c r="B19798" s="7">
        <v>0</v>
      </c>
      <c r="C19798" s="7"/>
      <c r="D19798" s="7"/>
      <c r="E19798" s="7"/>
      <c r="H19798">
        <v>19796.5</v>
      </c>
      <c r="I19798">
        <v>0</v>
      </c>
    </row>
    <row r="19799" spans="1:9">
      <c r="A19799" s="7">
        <v>19797.5</v>
      </c>
      <c r="B19799" s="7">
        <v>0</v>
      </c>
      <c r="C19799" s="7"/>
      <c r="D19799" s="7"/>
      <c r="E19799" s="7"/>
      <c r="H19799">
        <v>19797.5</v>
      </c>
      <c r="I19799">
        <v>0</v>
      </c>
    </row>
    <row r="19800" spans="1:9">
      <c r="A19800" s="7">
        <v>19798.5</v>
      </c>
      <c r="B19800" s="7">
        <v>0</v>
      </c>
      <c r="C19800" s="7"/>
      <c r="D19800" s="7"/>
      <c r="E19800" s="7"/>
      <c r="H19800">
        <v>19798.5</v>
      </c>
      <c r="I19800">
        <v>0</v>
      </c>
    </row>
    <row r="19801" spans="1:9">
      <c r="A19801" s="7">
        <v>19799.5</v>
      </c>
      <c r="B19801" s="7">
        <v>0</v>
      </c>
      <c r="C19801" s="7"/>
      <c r="D19801" s="7"/>
      <c r="E19801" s="7"/>
      <c r="H19801">
        <v>19799.5</v>
      </c>
      <c r="I19801">
        <v>0</v>
      </c>
    </row>
    <row r="19802" spans="1:9">
      <c r="A19802" s="7">
        <v>19800.5</v>
      </c>
      <c r="B19802" s="7">
        <v>0</v>
      </c>
      <c r="C19802" s="7"/>
      <c r="D19802" s="7"/>
      <c r="E19802" s="7"/>
      <c r="H19802">
        <v>19800.5</v>
      </c>
      <c r="I19802">
        <v>0</v>
      </c>
    </row>
    <row r="19803" spans="1:9">
      <c r="A19803" s="7">
        <v>19801.5</v>
      </c>
      <c r="B19803" s="7">
        <v>0</v>
      </c>
      <c r="C19803" s="7"/>
      <c r="D19803" s="7"/>
      <c r="E19803" s="7"/>
      <c r="H19803">
        <v>19801.5</v>
      </c>
      <c r="I19803">
        <v>0</v>
      </c>
    </row>
    <row r="19804" spans="1:9">
      <c r="A19804" s="7">
        <v>19802.5</v>
      </c>
      <c r="B19804" s="7">
        <v>0</v>
      </c>
      <c r="C19804" s="7"/>
      <c r="D19804" s="7"/>
      <c r="E19804" s="7"/>
      <c r="H19804">
        <v>19802.5</v>
      </c>
      <c r="I19804">
        <v>0</v>
      </c>
    </row>
    <row r="19805" spans="1:9">
      <c r="A19805" s="7">
        <v>19803.5</v>
      </c>
      <c r="B19805" s="7">
        <v>0</v>
      </c>
      <c r="C19805" s="7"/>
      <c r="D19805" s="7"/>
      <c r="E19805" s="7"/>
      <c r="H19805">
        <v>19803.5</v>
      </c>
      <c r="I19805">
        <v>0</v>
      </c>
    </row>
    <row r="19806" spans="1:9">
      <c r="A19806" s="7">
        <v>19804.5</v>
      </c>
      <c r="B19806" s="7">
        <v>0</v>
      </c>
      <c r="C19806" s="7"/>
      <c r="D19806" s="7"/>
      <c r="E19806" s="7"/>
      <c r="H19806">
        <v>19804.5</v>
      </c>
      <c r="I19806">
        <v>0</v>
      </c>
    </row>
    <row r="19807" spans="1:9">
      <c r="A19807" s="7">
        <v>19805.5</v>
      </c>
      <c r="B19807" s="7">
        <v>0</v>
      </c>
      <c r="C19807" s="7"/>
      <c r="D19807" s="7"/>
      <c r="E19807" s="7"/>
      <c r="H19807">
        <v>19805.5</v>
      </c>
      <c r="I19807">
        <v>0</v>
      </c>
    </row>
    <row r="19808" spans="1:9">
      <c r="A19808" s="7">
        <v>19806.5</v>
      </c>
      <c r="B19808" s="7">
        <v>0</v>
      </c>
      <c r="C19808" s="7"/>
      <c r="D19808" s="7"/>
      <c r="E19808" s="7"/>
      <c r="H19808">
        <v>19806.5</v>
      </c>
      <c r="I19808">
        <v>0</v>
      </c>
    </row>
    <row r="19809" spans="1:9">
      <c r="A19809" s="7">
        <v>19807.5</v>
      </c>
      <c r="B19809" s="7">
        <v>0</v>
      </c>
      <c r="C19809" s="7"/>
      <c r="D19809" s="7"/>
      <c r="E19809" s="7"/>
      <c r="H19809">
        <v>19807.5</v>
      </c>
      <c r="I19809">
        <v>0</v>
      </c>
    </row>
    <row r="19810" spans="1:9">
      <c r="A19810" s="7">
        <v>19808.5</v>
      </c>
      <c r="B19810" s="7">
        <v>0</v>
      </c>
      <c r="C19810" s="7"/>
      <c r="D19810" s="7"/>
      <c r="E19810" s="7"/>
      <c r="H19810">
        <v>19808.5</v>
      </c>
      <c r="I19810">
        <v>0</v>
      </c>
    </row>
    <row r="19811" spans="1:9">
      <c r="A19811" s="7">
        <v>19809.5</v>
      </c>
      <c r="B19811" s="7">
        <v>0</v>
      </c>
      <c r="C19811" s="7"/>
      <c r="D19811" s="7"/>
      <c r="E19811" s="7"/>
      <c r="H19811">
        <v>19809.5</v>
      </c>
      <c r="I19811">
        <v>0</v>
      </c>
    </row>
    <row r="19812" spans="1:9">
      <c r="A19812" s="7">
        <v>19810.5</v>
      </c>
      <c r="B19812" s="7">
        <v>0</v>
      </c>
      <c r="C19812" s="7"/>
      <c r="D19812" s="7"/>
      <c r="E19812" s="7"/>
      <c r="H19812">
        <v>19810.5</v>
      </c>
      <c r="I19812">
        <v>0</v>
      </c>
    </row>
    <row r="19813" spans="1:9">
      <c r="A19813" s="7">
        <v>19811.5</v>
      </c>
      <c r="B19813" s="7">
        <v>0</v>
      </c>
      <c r="C19813" s="7"/>
      <c r="D19813" s="7"/>
      <c r="E19813" s="7"/>
      <c r="H19813">
        <v>19811.5</v>
      </c>
      <c r="I19813">
        <v>0</v>
      </c>
    </row>
    <row r="19814" spans="1:9">
      <c r="A19814" s="7">
        <v>19812.5</v>
      </c>
      <c r="B19814" s="7">
        <v>0</v>
      </c>
      <c r="C19814" s="7"/>
      <c r="D19814" s="7"/>
      <c r="E19814" s="7"/>
      <c r="H19814">
        <v>19812.5</v>
      </c>
      <c r="I19814">
        <v>0</v>
      </c>
    </row>
    <row r="19815" spans="1:9">
      <c r="A19815" s="7">
        <v>19813.5</v>
      </c>
      <c r="B19815" s="7">
        <v>0</v>
      </c>
      <c r="C19815" s="7"/>
      <c r="D19815" s="7"/>
      <c r="E19815" s="7"/>
      <c r="H19815">
        <v>19813.5</v>
      </c>
      <c r="I19815">
        <v>0</v>
      </c>
    </row>
    <row r="19816" spans="1:9">
      <c r="A19816" s="7">
        <v>19814.5</v>
      </c>
      <c r="B19816" s="7">
        <v>0</v>
      </c>
      <c r="C19816" s="7"/>
      <c r="D19816" s="7"/>
      <c r="E19816" s="7"/>
      <c r="H19816">
        <v>19814.5</v>
      </c>
      <c r="I19816">
        <v>0</v>
      </c>
    </row>
    <row r="19817" spans="1:9">
      <c r="A19817" s="7">
        <v>19815.5</v>
      </c>
      <c r="B19817" s="7">
        <v>0</v>
      </c>
      <c r="C19817" s="7"/>
      <c r="D19817" s="7"/>
      <c r="E19817" s="7"/>
      <c r="H19817">
        <v>19815.5</v>
      </c>
      <c r="I19817">
        <v>0</v>
      </c>
    </row>
    <row r="19818" spans="1:9">
      <c r="A19818" s="7">
        <v>19816.5</v>
      </c>
      <c r="B19818" s="7">
        <v>0</v>
      </c>
      <c r="C19818" s="7"/>
      <c r="D19818" s="7"/>
      <c r="E19818" s="7"/>
      <c r="H19818">
        <v>19816.5</v>
      </c>
      <c r="I19818">
        <v>0</v>
      </c>
    </row>
    <row r="19819" spans="1:9">
      <c r="A19819" s="7">
        <v>19817.5</v>
      </c>
      <c r="B19819" s="7">
        <v>0</v>
      </c>
      <c r="C19819" s="7"/>
      <c r="D19819" s="7"/>
      <c r="E19819" s="7"/>
      <c r="H19819">
        <v>19817.5</v>
      </c>
      <c r="I19819">
        <v>0</v>
      </c>
    </row>
    <row r="19820" spans="1:9">
      <c r="A19820" s="7">
        <v>19818.5</v>
      </c>
      <c r="B19820" s="7">
        <v>0</v>
      </c>
      <c r="C19820" s="7"/>
      <c r="D19820" s="7"/>
      <c r="E19820" s="7"/>
      <c r="H19820">
        <v>19818.5</v>
      </c>
      <c r="I19820">
        <v>0</v>
      </c>
    </row>
    <row r="19821" spans="1:9">
      <c r="A19821" s="7">
        <v>19819.5</v>
      </c>
      <c r="B19821" s="7">
        <v>0</v>
      </c>
      <c r="C19821" s="7"/>
      <c r="D19821" s="7"/>
      <c r="E19821" s="7"/>
      <c r="H19821">
        <v>19819.5</v>
      </c>
      <c r="I19821">
        <v>0</v>
      </c>
    </row>
    <row r="19822" spans="1:9">
      <c r="A19822" s="7">
        <v>19820.5</v>
      </c>
      <c r="B19822" s="7">
        <v>0</v>
      </c>
      <c r="C19822" s="7"/>
      <c r="D19822" s="7"/>
      <c r="E19822" s="7"/>
      <c r="H19822">
        <v>19820.5</v>
      </c>
      <c r="I19822">
        <v>0</v>
      </c>
    </row>
    <row r="19823" spans="1:9">
      <c r="A19823" s="7">
        <v>19821.5</v>
      </c>
      <c r="B19823" s="7">
        <v>0</v>
      </c>
      <c r="C19823" s="7"/>
      <c r="D19823" s="7"/>
      <c r="E19823" s="7"/>
      <c r="H19823">
        <v>19821.5</v>
      </c>
      <c r="I19823">
        <v>0</v>
      </c>
    </row>
    <row r="19824" spans="1:9">
      <c r="A19824" s="7">
        <v>19822.5</v>
      </c>
      <c r="B19824" s="7">
        <v>0</v>
      </c>
      <c r="C19824" s="7"/>
      <c r="D19824" s="7"/>
      <c r="E19824" s="7"/>
      <c r="H19824">
        <v>19822.5</v>
      </c>
      <c r="I19824">
        <v>0</v>
      </c>
    </row>
    <row r="19825" spans="1:9">
      <c r="A19825" s="7">
        <v>19823.5</v>
      </c>
      <c r="B19825" s="7">
        <v>0</v>
      </c>
      <c r="C19825" s="7"/>
      <c r="D19825" s="7"/>
      <c r="E19825" s="7"/>
      <c r="H19825">
        <v>19823.5</v>
      </c>
      <c r="I19825">
        <v>0</v>
      </c>
    </row>
    <row r="19826" spans="1:9">
      <c r="A19826" s="7">
        <v>19824.5</v>
      </c>
      <c r="B19826" s="7">
        <v>0</v>
      </c>
      <c r="C19826" s="7"/>
      <c r="D19826" s="7"/>
      <c r="E19826" s="7"/>
      <c r="H19826">
        <v>19824.5</v>
      </c>
      <c r="I19826">
        <v>0</v>
      </c>
    </row>
    <row r="19827" spans="1:9">
      <c r="A19827" s="7">
        <v>19825.5</v>
      </c>
      <c r="B19827" s="7">
        <v>0</v>
      </c>
      <c r="C19827" s="7"/>
      <c r="D19827" s="7"/>
      <c r="E19827" s="7"/>
      <c r="H19827">
        <v>19825.5</v>
      </c>
      <c r="I19827">
        <v>0</v>
      </c>
    </row>
    <row r="19828" spans="1:9">
      <c r="A19828" s="7">
        <v>19826.5</v>
      </c>
      <c r="B19828" s="7">
        <v>0</v>
      </c>
      <c r="C19828" s="7"/>
      <c r="D19828" s="7"/>
      <c r="E19828" s="7"/>
      <c r="H19828">
        <v>19826.5</v>
      </c>
      <c r="I19828">
        <v>0</v>
      </c>
    </row>
    <row r="19829" spans="1:9">
      <c r="A19829" s="7">
        <v>19827.5</v>
      </c>
      <c r="B19829" s="7">
        <v>0</v>
      </c>
      <c r="C19829" s="7"/>
      <c r="D19829" s="7"/>
      <c r="E19829" s="7"/>
      <c r="H19829">
        <v>19827.5</v>
      </c>
      <c r="I19829">
        <v>0</v>
      </c>
    </row>
    <row r="19830" spans="1:9">
      <c r="A19830" s="7">
        <v>19828.5</v>
      </c>
      <c r="B19830" s="7">
        <v>0</v>
      </c>
      <c r="C19830" s="7"/>
      <c r="D19830" s="7"/>
      <c r="E19830" s="7"/>
      <c r="H19830">
        <v>19828.5</v>
      </c>
      <c r="I19830">
        <v>0</v>
      </c>
    </row>
    <row r="19831" spans="1:9">
      <c r="A19831" s="7">
        <v>19829.5</v>
      </c>
      <c r="B19831" s="7">
        <v>0</v>
      </c>
      <c r="C19831" s="7"/>
      <c r="D19831" s="7"/>
      <c r="E19831" s="7"/>
      <c r="H19831">
        <v>19829.5</v>
      </c>
      <c r="I19831">
        <v>0</v>
      </c>
    </row>
    <row r="19832" spans="1:9">
      <c r="A19832" s="7">
        <v>19830.5</v>
      </c>
      <c r="B19832" s="7">
        <v>0</v>
      </c>
      <c r="C19832" s="7"/>
      <c r="D19832" s="7"/>
      <c r="E19832" s="7"/>
      <c r="H19832">
        <v>19830.5</v>
      </c>
      <c r="I19832">
        <v>0</v>
      </c>
    </row>
    <row r="19833" spans="1:9">
      <c r="A19833" s="7">
        <v>19831.5</v>
      </c>
      <c r="B19833" s="7">
        <v>0</v>
      </c>
      <c r="C19833" s="7"/>
      <c r="D19833" s="7"/>
      <c r="E19833" s="7"/>
      <c r="H19833">
        <v>19831.5</v>
      </c>
      <c r="I19833">
        <v>0</v>
      </c>
    </row>
    <row r="19834" spans="1:9">
      <c r="A19834" s="7">
        <v>19832.5</v>
      </c>
      <c r="B19834" s="7">
        <v>0</v>
      </c>
      <c r="C19834" s="7"/>
      <c r="D19834" s="7"/>
      <c r="E19834" s="7"/>
      <c r="H19834">
        <v>19832.5</v>
      </c>
      <c r="I19834">
        <v>0</v>
      </c>
    </row>
    <row r="19835" spans="1:9">
      <c r="A19835" s="7">
        <v>19833.5</v>
      </c>
      <c r="B19835" s="7">
        <v>0</v>
      </c>
      <c r="C19835" s="7"/>
      <c r="D19835" s="7"/>
      <c r="E19835" s="7"/>
      <c r="H19835">
        <v>19833.5</v>
      </c>
      <c r="I19835">
        <v>0</v>
      </c>
    </row>
    <row r="19836" spans="1:9">
      <c r="A19836" s="7">
        <v>19834.5</v>
      </c>
      <c r="B19836" s="7">
        <v>0</v>
      </c>
      <c r="C19836" s="7"/>
      <c r="D19836" s="7"/>
      <c r="E19836" s="7"/>
      <c r="H19836">
        <v>19834.5</v>
      </c>
      <c r="I19836">
        <v>0</v>
      </c>
    </row>
    <row r="19837" spans="1:9">
      <c r="A19837" s="7">
        <v>19835.5</v>
      </c>
      <c r="B19837" s="7">
        <v>0</v>
      </c>
      <c r="C19837" s="7"/>
      <c r="D19837" s="7"/>
      <c r="E19837" s="7"/>
      <c r="H19837">
        <v>19835.5</v>
      </c>
      <c r="I19837">
        <v>0</v>
      </c>
    </row>
    <row r="19838" spans="1:9">
      <c r="A19838" s="7">
        <v>19836.5</v>
      </c>
      <c r="B19838" s="7">
        <v>0</v>
      </c>
      <c r="C19838" s="7"/>
      <c r="D19838" s="7"/>
      <c r="E19838" s="7"/>
      <c r="H19838">
        <v>19836.5</v>
      </c>
      <c r="I19838">
        <v>0</v>
      </c>
    </row>
    <row r="19839" spans="1:9">
      <c r="A19839" s="7">
        <v>19837.5</v>
      </c>
      <c r="B19839" s="7">
        <v>0</v>
      </c>
      <c r="C19839" s="7"/>
      <c r="D19839" s="7"/>
      <c r="E19839" s="7"/>
      <c r="H19839">
        <v>19837.5</v>
      </c>
      <c r="I19839">
        <v>0</v>
      </c>
    </row>
    <row r="19840" spans="1:9">
      <c r="A19840" s="7">
        <v>19838.5</v>
      </c>
      <c r="B19840" s="7">
        <v>0</v>
      </c>
      <c r="C19840" s="7"/>
      <c r="D19840" s="7"/>
      <c r="E19840" s="7"/>
      <c r="H19840">
        <v>19838.5</v>
      </c>
      <c r="I19840">
        <v>0</v>
      </c>
    </row>
    <row r="19841" spans="1:9">
      <c r="A19841" s="7">
        <v>19839.5</v>
      </c>
      <c r="B19841" s="7">
        <v>0</v>
      </c>
      <c r="C19841" s="7"/>
      <c r="D19841" s="7"/>
      <c r="E19841" s="7"/>
      <c r="H19841">
        <v>19839.5</v>
      </c>
      <c r="I19841">
        <v>0</v>
      </c>
    </row>
    <row r="19842" spans="1:9">
      <c r="A19842" s="7">
        <v>19840.5</v>
      </c>
      <c r="B19842" s="7">
        <v>0</v>
      </c>
      <c r="C19842" s="7"/>
      <c r="D19842" s="7"/>
      <c r="E19842" s="7"/>
      <c r="H19842">
        <v>19840.5</v>
      </c>
      <c r="I19842">
        <v>0</v>
      </c>
    </row>
    <row r="19843" spans="1:9">
      <c r="A19843" s="7">
        <v>19841.5</v>
      </c>
      <c r="B19843" s="7">
        <v>0</v>
      </c>
      <c r="C19843" s="7"/>
      <c r="D19843" s="7"/>
      <c r="E19843" s="7"/>
      <c r="H19843">
        <v>19841.5</v>
      </c>
      <c r="I19843">
        <v>0</v>
      </c>
    </row>
    <row r="19844" spans="1:9">
      <c r="A19844" s="7">
        <v>19842.5</v>
      </c>
      <c r="B19844" s="7">
        <v>0</v>
      </c>
      <c r="C19844" s="7"/>
      <c r="D19844" s="7"/>
      <c r="E19844" s="7"/>
      <c r="H19844">
        <v>19842.5</v>
      </c>
      <c r="I19844">
        <v>0</v>
      </c>
    </row>
    <row r="19845" spans="1:9">
      <c r="A19845" s="7">
        <v>19843.5</v>
      </c>
      <c r="B19845" s="7">
        <v>0</v>
      </c>
      <c r="C19845" s="7"/>
      <c r="D19845" s="7"/>
      <c r="E19845" s="7"/>
      <c r="H19845">
        <v>19843.5</v>
      </c>
      <c r="I19845">
        <v>0</v>
      </c>
    </row>
    <row r="19846" spans="1:9">
      <c r="A19846" s="7">
        <v>19844.5</v>
      </c>
      <c r="B19846" s="7">
        <v>0</v>
      </c>
      <c r="C19846" s="7"/>
      <c r="D19846" s="7"/>
      <c r="E19846" s="7"/>
      <c r="H19846">
        <v>19844.5</v>
      </c>
      <c r="I19846">
        <v>0</v>
      </c>
    </row>
    <row r="19847" spans="1:9">
      <c r="A19847" s="7">
        <v>19845.5</v>
      </c>
      <c r="B19847" s="7">
        <v>0</v>
      </c>
      <c r="C19847" s="7"/>
      <c r="D19847" s="7"/>
      <c r="E19847" s="7"/>
      <c r="H19847">
        <v>19845.5</v>
      </c>
      <c r="I19847">
        <v>0</v>
      </c>
    </row>
    <row r="19848" spans="1:9">
      <c r="A19848" s="7">
        <v>19846.5</v>
      </c>
      <c r="B19848" s="7">
        <v>0</v>
      </c>
      <c r="C19848" s="7"/>
      <c r="D19848" s="7"/>
      <c r="E19848" s="7"/>
      <c r="H19848">
        <v>19846.5</v>
      </c>
      <c r="I19848">
        <v>0</v>
      </c>
    </row>
    <row r="19849" spans="1:9">
      <c r="A19849" s="7">
        <v>19847.5</v>
      </c>
      <c r="B19849" s="7">
        <v>0</v>
      </c>
      <c r="C19849" s="7"/>
      <c r="D19849" s="7"/>
      <c r="E19849" s="7"/>
      <c r="H19849">
        <v>19847.5</v>
      </c>
      <c r="I19849">
        <v>0</v>
      </c>
    </row>
    <row r="19850" spans="1:9">
      <c r="A19850" s="7">
        <v>19848.5</v>
      </c>
      <c r="B19850" s="7">
        <v>0</v>
      </c>
      <c r="C19850" s="7"/>
      <c r="D19850" s="7"/>
      <c r="E19850" s="7"/>
      <c r="H19850">
        <v>19848.5</v>
      </c>
      <c r="I19850">
        <v>0</v>
      </c>
    </row>
    <row r="19851" spans="1:9">
      <c r="A19851" s="7">
        <v>19849.5</v>
      </c>
      <c r="B19851" s="7">
        <v>0</v>
      </c>
      <c r="C19851" s="7"/>
      <c r="D19851" s="7"/>
      <c r="E19851" s="7"/>
      <c r="H19851">
        <v>19849.5</v>
      </c>
      <c r="I19851">
        <v>0</v>
      </c>
    </row>
    <row r="19852" spans="1:9">
      <c r="A19852" s="7">
        <v>19850.5</v>
      </c>
      <c r="B19852" s="7">
        <v>0</v>
      </c>
      <c r="C19852" s="7"/>
      <c r="D19852" s="7"/>
      <c r="E19852" s="7"/>
      <c r="H19852">
        <v>19850.5</v>
      </c>
      <c r="I19852">
        <v>0</v>
      </c>
    </row>
    <row r="19853" spans="1:9">
      <c r="A19853" s="7">
        <v>19851.5</v>
      </c>
      <c r="B19853" s="7">
        <v>0</v>
      </c>
      <c r="C19853" s="7"/>
      <c r="D19853" s="7"/>
      <c r="E19853" s="7"/>
      <c r="H19853">
        <v>19851.5</v>
      </c>
      <c r="I19853">
        <v>0</v>
      </c>
    </row>
    <row r="19854" spans="1:9">
      <c r="A19854" s="7">
        <v>19852.5</v>
      </c>
      <c r="B19854" s="7">
        <v>0</v>
      </c>
      <c r="C19854" s="7"/>
      <c r="D19854" s="7"/>
      <c r="E19854" s="7"/>
      <c r="H19854">
        <v>19852.5</v>
      </c>
      <c r="I19854">
        <v>0</v>
      </c>
    </row>
    <row r="19855" spans="1:9">
      <c r="A19855" s="7">
        <v>19853.5</v>
      </c>
      <c r="B19855" s="7">
        <v>0</v>
      </c>
      <c r="C19855" s="7"/>
      <c r="D19855" s="7"/>
      <c r="E19855" s="7"/>
      <c r="H19855">
        <v>19853.5</v>
      </c>
      <c r="I19855">
        <v>0</v>
      </c>
    </row>
    <row r="19856" spans="1:9">
      <c r="A19856" s="7">
        <v>19854.5</v>
      </c>
      <c r="B19856" s="7">
        <v>0</v>
      </c>
      <c r="C19856" s="7"/>
      <c r="D19856" s="7"/>
      <c r="E19856" s="7"/>
      <c r="H19856">
        <v>19854.5</v>
      </c>
      <c r="I19856">
        <v>0</v>
      </c>
    </row>
    <row r="19857" spans="1:9">
      <c r="A19857" s="7">
        <v>19855.5</v>
      </c>
      <c r="B19857" s="7">
        <v>0</v>
      </c>
      <c r="C19857" s="7"/>
      <c r="D19857" s="7"/>
      <c r="E19857" s="7"/>
      <c r="H19857">
        <v>19855.5</v>
      </c>
      <c r="I19857">
        <v>0</v>
      </c>
    </row>
    <row r="19858" spans="1:9">
      <c r="A19858" s="7">
        <v>19856.5</v>
      </c>
      <c r="B19858" s="7">
        <v>0</v>
      </c>
      <c r="C19858" s="7"/>
      <c r="D19858" s="7"/>
      <c r="E19858" s="7"/>
      <c r="H19858">
        <v>19856.5</v>
      </c>
      <c r="I19858">
        <v>0</v>
      </c>
    </row>
    <row r="19859" spans="1:9">
      <c r="A19859" s="7">
        <v>19857.5</v>
      </c>
      <c r="B19859" s="7">
        <v>0</v>
      </c>
      <c r="C19859" s="7"/>
      <c r="D19859" s="7"/>
      <c r="E19859" s="7"/>
      <c r="H19859">
        <v>19857.5</v>
      </c>
      <c r="I19859">
        <v>0</v>
      </c>
    </row>
    <row r="19860" spans="1:9">
      <c r="A19860" s="7">
        <v>19858.5</v>
      </c>
      <c r="B19860" s="7">
        <v>0</v>
      </c>
      <c r="C19860" s="7"/>
      <c r="D19860" s="7"/>
      <c r="E19860" s="7"/>
      <c r="H19860">
        <v>19858.5</v>
      </c>
      <c r="I19860">
        <v>0</v>
      </c>
    </row>
    <row r="19861" spans="1:9">
      <c r="A19861" s="7">
        <v>19859.5</v>
      </c>
      <c r="B19861" s="7">
        <v>0</v>
      </c>
      <c r="C19861" s="7"/>
      <c r="D19861" s="7"/>
      <c r="E19861" s="7"/>
      <c r="H19861">
        <v>19859.5</v>
      </c>
      <c r="I19861">
        <v>0</v>
      </c>
    </row>
    <row r="19862" spans="1:9">
      <c r="A19862" s="7">
        <v>19860.5</v>
      </c>
      <c r="B19862" s="7">
        <v>0</v>
      </c>
      <c r="C19862" s="7"/>
      <c r="D19862" s="7"/>
      <c r="E19862" s="7"/>
      <c r="H19862">
        <v>19860.5</v>
      </c>
      <c r="I19862">
        <v>0</v>
      </c>
    </row>
    <row r="19863" spans="1:9">
      <c r="A19863" s="7">
        <v>19861.5</v>
      </c>
      <c r="B19863" s="7">
        <v>0</v>
      </c>
      <c r="C19863" s="7"/>
      <c r="D19863" s="7"/>
      <c r="E19863" s="7"/>
      <c r="H19863">
        <v>19861.5</v>
      </c>
      <c r="I19863">
        <v>0</v>
      </c>
    </row>
    <row r="19864" spans="1:9">
      <c r="A19864" s="7">
        <v>19862.5</v>
      </c>
      <c r="B19864" s="7">
        <v>0</v>
      </c>
      <c r="C19864" s="7"/>
      <c r="D19864" s="7"/>
      <c r="E19864" s="7"/>
      <c r="H19864">
        <v>19862.5</v>
      </c>
      <c r="I19864">
        <v>0</v>
      </c>
    </row>
    <row r="19865" spans="1:9">
      <c r="A19865" s="7">
        <v>19863.5</v>
      </c>
      <c r="B19865" s="7">
        <v>0</v>
      </c>
      <c r="C19865" s="7"/>
      <c r="D19865" s="7"/>
      <c r="E19865" s="7"/>
      <c r="H19865">
        <v>19863.5</v>
      </c>
      <c r="I19865">
        <v>0</v>
      </c>
    </row>
    <row r="19866" spans="1:9">
      <c r="A19866" s="7">
        <v>19864.5</v>
      </c>
      <c r="B19866" s="7">
        <v>0</v>
      </c>
      <c r="C19866" s="7"/>
      <c r="D19866" s="7"/>
      <c r="E19866" s="7"/>
      <c r="H19866">
        <v>19864.5</v>
      </c>
      <c r="I19866">
        <v>0</v>
      </c>
    </row>
    <row r="19867" spans="1:9">
      <c r="A19867" s="7">
        <v>19865.5</v>
      </c>
      <c r="B19867" s="7">
        <v>0</v>
      </c>
      <c r="C19867" s="7"/>
      <c r="D19867" s="7"/>
      <c r="E19867" s="7"/>
      <c r="H19867">
        <v>19865.5</v>
      </c>
      <c r="I19867">
        <v>0</v>
      </c>
    </row>
    <row r="19868" spans="1:9">
      <c r="A19868" s="7">
        <v>19866.5</v>
      </c>
      <c r="B19868" s="7">
        <v>0</v>
      </c>
      <c r="C19868" s="7"/>
      <c r="D19868" s="7"/>
      <c r="E19868" s="7"/>
      <c r="H19868">
        <v>19866.5</v>
      </c>
      <c r="I19868">
        <v>0</v>
      </c>
    </row>
    <row r="19869" spans="1:9">
      <c r="A19869" s="7">
        <v>19867.5</v>
      </c>
      <c r="B19869" s="7">
        <v>0</v>
      </c>
      <c r="C19869" s="7"/>
      <c r="D19869" s="7"/>
      <c r="E19869" s="7"/>
      <c r="H19869">
        <v>19867.5</v>
      </c>
      <c r="I19869">
        <v>0</v>
      </c>
    </row>
    <row r="19870" spans="1:9">
      <c r="A19870" s="7">
        <v>19868.5</v>
      </c>
      <c r="B19870" s="7">
        <v>0</v>
      </c>
      <c r="C19870" s="7"/>
      <c r="D19870" s="7"/>
      <c r="E19870" s="7"/>
      <c r="H19870">
        <v>19868.5</v>
      </c>
      <c r="I19870">
        <v>0</v>
      </c>
    </row>
    <row r="19871" spans="1:9">
      <c r="A19871" s="7">
        <v>19869.5</v>
      </c>
      <c r="B19871" s="7">
        <v>0</v>
      </c>
      <c r="C19871" s="7"/>
      <c r="D19871" s="7"/>
      <c r="E19871" s="7"/>
      <c r="H19871">
        <v>19869.5</v>
      </c>
      <c r="I19871">
        <v>0</v>
      </c>
    </row>
    <row r="19872" spans="1:9">
      <c r="A19872" s="7">
        <v>19870.5</v>
      </c>
      <c r="B19872" s="7">
        <v>0</v>
      </c>
      <c r="C19872" s="7"/>
      <c r="D19872" s="7"/>
      <c r="E19872" s="7"/>
      <c r="H19872">
        <v>19870.5</v>
      </c>
      <c r="I19872">
        <v>0</v>
      </c>
    </row>
    <row r="19873" spans="1:9">
      <c r="A19873" s="7">
        <v>19871.5</v>
      </c>
      <c r="B19873" s="7">
        <v>0</v>
      </c>
      <c r="C19873" s="7"/>
      <c r="D19873" s="7"/>
      <c r="E19873" s="7"/>
      <c r="H19873">
        <v>19871.5</v>
      </c>
      <c r="I19873">
        <v>0</v>
      </c>
    </row>
    <row r="19874" spans="1:9">
      <c r="A19874" s="7">
        <v>19872.5</v>
      </c>
      <c r="B19874" s="7">
        <v>0</v>
      </c>
      <c r="C19874" s="7"/>
      <c r="D19874" s="7"/>
      <c r="E19874" s="7"/>
      <c r="H19874">
        <v>19872.5</v>
      </c>
      <c r="I19874">
        <v>0</v>
      </c>
    </row>
    <row r="19875" spans="1:9">
      <c r="A19875" s="7">
        <v>19873.5</v>
      </c>
      <c r="B19875" s="7">
        <v>0</v>
      </c>
      <c r="C19875" s="7"/>
      <c r="D19875" s="7"/>
      <c r="E19875" s="7"/>
      <c r="H19875">
        <v>19873.5</v>
      </c>
      <c r="I19875">
        <v>0</v>
      </c>
    </row>
    <row r="19876" spans="1:9">
      <c r="A19876" s="7">
        <v>19874.5</v>
      </c>
      <c r="B19876" s="7">
        <v>0</v>
      </c>
      <c r="C19876" s="7"/>
      <c r="D19876" s="7"/>
      <c r="E19876" s="7"/>
      <c r="H19876">
        <v>19874.5</v>
      </c>
      <c r="I19876">
        <v>0</v>
      </c>
    </row>
    <row r="19877" spans="1:9">
      <c r="A19877" s="7">
        <v>19875.5</v>
      </c>
      <c r="B19877" s="7">
        <v>0</v>
      </c>
      <c r="C19877" s="7"/>
      <c r="D19877" s="7"/>
      <c r="E19877" s="7"/>
      <c r="H19877">
        <v>19875.5</v>
      </c>
      <c r="I19877">
        <v>0</v>
      </c>
    </row>
    <row r="19878" spans="1:9">
      <c r="A19878" s="7">
        <v>19876.5</v>
      </c>
      <c r="B19878" s="7">
        <v>0</v>
      </c>
      <c r="C19878" s="7"/>
      <c r="D19878" s="7"/>
      <c r="E19878" s="7"/>
      <c r="H19878">
        <v>19876.5</v>
      </c>
      <c r="I19878">
        <v>0</v>
      </c>
    </row>
    <row r="19879" spans="1:9">
      <c r="A19879" s="7">
        <v>19877.5</v>
      </c>
      <c r="B19879" s="7">
        <v>0</v>
      </c>
      <c r="C19879" s="7"/>
      <c r="D19879" s="7"/>
      <c r="E19879" s="7"/>
      <c r="H19879">
        <v>19877.5</v>
      </c>
      <c r="I19879">
        <v>0</v>
      </c>
    </row>
    <row r="19880" spans="1:9">
      <c r="A19880" s="7">
        <v>19878.5</v>
      </c>
      <c r="B19880" s="7">
        <v>0</v>
      </c>
      <c r="C19880" s="7"/>
      <c r="D19880" s="7"/>
      <c r="E19880" s="7"/>
      <c r="H19880">
        <v>19878.5</v>
      </c>
      <c r="I19880">
        <v>0</v>
      </c>
    </row>
    <row r="19881" spans="1:9">
      <c r="A19881" s="7">
        <v>19879.5</v>
      </c>
      <c r="B19881" s="7">
        <v>0</v>
      </c>
      <c r="C19881" s="7"/>
      <c r="D19881" s="7"/>
      <c r="E19881" s="7"/>
      <c r="H19881">
        <v>19879.5</v>
      </c>
      <c r="I19881">
        <v>0</v>
      </c>
    </row>
    <row r="19882" spans="1:9">
      <c r="A19882" s="7">
        <v>19880.5</v>
      </c>
      <c r="B19882" s="7">
        <v>0</v>
      </c>
      <c r="C19882" s="7"/>
      <c r="D19882" s="7"/>
      <c r="E19882" s="7"/>
      <c r="H19882">
        <v>19880.5</v>
      </c>
      <c r="I19882">
        <v>0</v>
      </c>
    </row>
    <row r="19883" spans="1:9">
      <c r="A19883" s="7">
        <v>19881.5</v>
      </c>
      <c r="B19883" s="7">
        <v>0</v>
      </c>
      <c r="C19883" s="7"/>
      <c r="D19883" s="7"/>
      <c r="E19883" s="7"/>
      <c r="H19883">
        <v>19881.5</v>
      </c>
      <c r="I19883">
        <v>0</v>
      </c>
    </row>
    <row r="19884" spans="1:9">
      <c r="A19884" s="7">
        <v>19882.5</v>
      </c>
      <c r="B19884" s="7">
        <v>0</v>
      </c>
      <c r="C19884" s="7"/>
      <c r="D19884" s="7"/>
      <c r="E19884" s="7"/>
      <c r="H19884">
        <v>19882.5</v>
      </c>
      <c r="I19884">
        <v>0</v>
      </c>
    </row>
    <row r="19885" spans="1:9">
      <c r="A19885" s="7">
        <v>19883.5</v>
      </c>
      <c r="B19885" s="7">
        <v>0</v>
      </c>
      <c r="C19885" s="7"/>
      <c r="D19885" s="7"/>
      <c r="E19885" s="7"/>
      <c r="H19885">
        <v>19883.5</v>
      </c>
      <c r="I19885">
        <v>0</v>
      </c>
    </row>
    <row r="19886" spans="1:9">
      <c r="A19886" s="7">
        <v>19884.5</v>
      </c>
      <c r="B19886" s="7">
        <v>0</v>
      </c>
      <c r="C19886" s="7"/>
      <c r="D19886" s="7"/>
      <c r="E19886" s="7"/>
      <c r="H19886">
        <v>19884.5</v>
      </c>
      <c r="I19886">
        <v>0</v>
      </c>
    </row>
    <row r="19887" spans="1:9">
      <c r="A19887" s="7">
        <v>19885.5</v>
      </c>
      <c r="B19887" s="7">
        <v>0</v>
      </c>
      <c r="C19887" s="7"/>
      <c r="D19887" s="7"/>
      <c r="E19887" s="7"/>
      <c r="H19887">
        <v>19885.5</v>
      </c>
      <c r="I19887">
        <v>0</v>
      </c>
    </row>
    <row r="19888" spans="1:9">
      <c r="A19888" s="7">
        <v>19886.5</v>
      </c>
      <c r="B19888" s="7">
        <v>0</v>
      </c>
      <c r="C19888" s="7"/>
      <c r="D19888" s="7"/>
      <c r="E19888" s="7"/>
      <c r="H19888">
        <v>19886.5</v>
      </c>
      <c r="I19888">
        <v>0</v>
      </c>
    </row>
    <row r="19889" spans="1:9">
      <c r="A19889" s="7">
        <v>19887.5</v>
      </c>
      <c r="B19889" s="7">
        <v>0</v>
      </c>
      <c r="C19889" s="7"/>
      <c r="D19889" s="7"/>
      <c r="E19889" s="7"/>
      <c r="H19889">
        <v>19887.5</v>
      </c>
      <c r="I19889">
        <v>0</v>
      </c>
    </row>
    <row r="19890" spans="1:9">
      <c r="A19890" s="7">
        <v>19888.5</v>
      </c>
      <c r="B19890" s="7">
        <v>0</v>
      </c>
      <c r="C19890" s="7"/>
      <c r="D19890" s="7"/>
      <c r="E19890" s="7"/>
      <c r="H19890">
        <v>19888.5</v>
      </c>
      <c r="I19890">
        <v>0</v>
      </c>
    </row>
    <row r="19891" spans="1:9">
      <c r="A19891" s="7">
        <v>19889.5</v>
      </c>
      <c r="B19891" s="7">
        <v>0</v>
      </c>
      <c r="C19891" s="7"/>
      <c r="D19891" s="7"/>
      <c r="E19891" s="7"/>
      <c r="H19891">
        <v>19889.5</v>
      </c>
      <c r="I19891">
        <v>0</v>
      </c>
    </row>
    <row r="19892" spans="1:9">
      <c r="A19892" s="7">
        <v>19890.5</v>
      </c>
      <c r="B19892" s="7">
        <v>0</v>
      </c>
      <c r="C19892" s="7"/>
      <c r="D19892" s="7"/>
      <c r="E19892" s="7"/>
      <c r="H19892">
        <v>19890.5</v>
      </c>
      <c r="I19892">
        <v>0</v>
      </c>
    </row>
    <row r="19893" spans="1:9">
      <c r="A19893" s="7">
        <v>19891.5</v>
      </c>
      <c r="B19893" s="7">
        <v>0</v>
      </c>
      <c r="C19893" s="7"/>
      <c r="D19893" s="7"/>
      <c r="E19893" s="7"/>
      <c r="H19893">
        <v>19891.5</v>
      </c>
      <c r="I19893">
        <v>0</v>
      </c>
    </row>
    <row r="19894" spans="1:9">
      <c r="A19894" s="7">
        <v>19892.5</v>
      </c>
      <c r="B19894" s="7">
        <v>0</v>
      </c>
      <c r="C19894" s="7"/>
      <c r="D19894" s="7"/>
      <c r="E19894" s="7"/>
      <c r="H19894">
        <v>19892.5</v>
      </c>
      <c r="I19894">
        <v>0</v>
      </c>
    </row>
    <row r="19895" spans="1:9">
      <c r="A19895" s="7">
        <v>19893.5</v>
      </c>
      <c r="B19895" s="7">
        <v>0</v>
      </c>
      <c r="C19895" s="7"/>
      <c r="D19895" s="7"/>
      <c r="E19895" s="7"/>
      <c r="H19895">
        <v>19893.5</v>
      </c>
      <c r="I19895">
        <v>0</v>
      </c>
    </row>
    <row r="19896" spans="1:9">
      <c r="A19896" s="7">
        <v>19894.5</v>
      </c>
      <c r="B19896" s="7">
        <v>0</v>
      </c>
      <c r="C19896" s="7"/>
      <c r="D19896" s="7"/>
      <c r="E19896" s="7"/>
      <c r="H19896">
        <v>19894.5</v>
      </c>
      <c r="I19896">
        <v>0</v>
      </c>
    </row>
    <row r="19897" spans="1:9">
      <c r="A19897" s="7">
        <v>19895.5</v>
      </c>
      <c r="B19897" s="7">
        <v>0</v>
      </c>
      <c r="C19897" s="7"/>
      <c r="D19897" s="7"/>
      <c r="E19897" s="7"/>
      <c r="H19897">
        <v>19895.5</v>
      </c>
      <c r="I19897">
        <v>0</v>
      </c>
    </row>
    <row r="19898" spans="1:9">
      <c r="A19898" s="7">
        <v>19896.5</v>
      </c>
      <c r="B19898" s="7">
        <v>0</v>
      </c>
      <c r="C19898" s="7"/>
      <c r="D19898" s="7"/>
      <c r="E19898" s="7"/>
      <c r="H19898">
        <v>19896.5</v>
      </c>
      <c r="I19898">
        <v>0</v>
      </c>
    </row>
    <row r="19899" spans="1:9">
      <c r="A19899" s="7">
        <v>19897.5</v>
      </c>
      <c r="B19899" s="7">
        <v>0</v>
      </c>
      <c r="C19899" s="7"/>
      <c r="D19899" s="7"/>
      <c r="E19899" s="7"/>
      <c r="H19899">
        <v>19897.5</v>
      </c>
      <c r="I19899">
        <v>0</v>
      </c>
    </row>
    <row r="19900" spans="1:9">
      <c r="A19900" s="7">
        <v>19898.5</v>
      </c>
      <c r="B19900" s="7">
        <v>0</v>
      </c>
      <c r="C19900" s="7"/>
      <c r="D19900" s="7"/>
      <c r="E19900" s="7"/>
      <c r="H19900">
        <v>19898.5</v>
      </c>
      <c r="I19900">
        <v>0</v>
      </c>
    </row>
    <row r="19901" spans="1:9">
      <c r="A19901" s="7">
        <v>19899.5</v>
      </c>
      <c r="B19901" s="7">
        <v>0</v>
      </c>
      <c r="C19901" s="7"/>
      <c r="D19901" s="7"/>
      <c r="E19901" s="7"/>
      <c r="H19901">
        <v>19899.5</v>
      </c>
      <c r="I19901">
        <v>0</v>
      </c>
    </row>
    <row r="19902" spans="1:9">
      <c r="A19902" s="7">
        <v>19900.5</v>
      </c>
      <c r="B19902" s="7">
        <v>0</v>
      </c>
      <c r="C19902" s="7"/>
      <c r="D19902" s="7"/>
      <c r="E19902" s="7"/>
      <c r="H19902">
        <v>19900.5</v>
      </c>
      <c r="I19902">
        <v>0</v>
      </c>
    </row>
    <row r="19903" spans="1:9">
      <c r="A19903" s="7">
        <v>19901.5</v>
      </c>
      <c r="B19903" s="7">
        <v>0</v>
      </c>
      <c r="C19903" s="7"/>
      <c r="D19903" s="7"/>
      <c r="E19903" s="7"/>
      <c r="H19903">
        <v>19901.5</v>
      </c>
      <c r="I19903">
        <v>0</v>
      </c>
    </row>
    <row r="19904" spans="1:9">
      <c r="A19904" s="7">
        <v>19902.5</v>
      </c>
      <c r="B19904" s="7">
        <v>0</v>
      </c>
      <c r="C19904" s="7"/>
      <c r="D19904" s="7"/>
      <c r="E19904" s="7"/>
      <c r="H19904">
        <v>19902.5</v>
      </c>
      <c r="I19904">
        <v>0</v>
      </c>
    </row>
    <row r="19905" spans="1:9">
      <c r="A19905" s="7">
        <v>19903.5</v>
      </c>
      <c r="B19905" s="7">
        <v>0</v>
      </c>
      <c r="C19905" s="7"/>
      <c r="D19905" s="7"/>
      <c r="E19905" s="7"/>
      <c r="H19905">
        <v>19903.5</v>
      </c>
      <c r="I19905">
        <v>0</v>
      </c>
    </row>
    <row r="19906" spans="1:9">
      <c r="A19906" s="7">
        <v>19904.5</v>
      </c>
      <c r="B19906" s="7">
        <v>0</v>
      </c>
      <c r="C19906" s="7"/>
      <c r="D19906" s="7"/>
      <c r="E19906" s="7"/>
      <c r="H19906">
        <v>19904.5</v>
      </c>
      <c r="I19906">
        <v>0</v>
      </c>
    </row>
    <row r="19907" spans="1:9">
      <c r="A19907" s="7">
        <v>19905.5</v>
      </c>
      <c r="B19907" s="7">
        <v>0</v>
      </c>
      <c r="C19907" s="7"/>
      <c r="D19907" s="7"/>
      <c r="E19907" s="7"/>
      <c r="H19907">
        <v>19905.5</v>
      </c>
      <c r="I19907">
        <v>0</v>
      </c>
    </row>
    <row r="19908" spans="1:9">
      <c r="A19908" s="7">
        <v>19906.5</v>
      </c>
      <c r="B19908" s="7">
        <v>0</v>
      </c>
      <c r="C19908" s="7"/>
      <c r="D19908" s="7"/>
      <c r="E19908" s="7"/>
      <c r="H19908">
        <v>19906.5</v>
      </c>
      <c r="I19908">
        <v>0</v>
      </c>
    </row>
    <row r="19909" spans="1:9">
      <c r="A19909" s="7">
        <v>19907.5</v>
      </c>
      <c r="B19909" s="7">
        <v>0</v>
      </c>
      <c r="C19909" s="7"/>
      <c r="D19909" s="7"/>
      <c r="E19909" s="7"/>
      <c r="H19909">
        <v>19907.5</v>
      </c>
      <c r="I19909">
        <v>0</v>
      </c>
    </row>
    <row r="19910" spans="1:9">
      <c r="A19910" s="7">
        <v>19908.5</v>
      </c>
      <c r="B19910" s="7">
        <v>0</v>
      </c>
      <c r="C19910" s="7"/>
      <c r="D19910" s="7"/>
      <c r="E19910" s="7"/>
      <c r="H19910">
        <v>19908.5</v>
      </c>
      <c r="I19910">
        <v>0</v>
      </c>
    </row>
    <row r="19911" spans="1:9">
      <c r="A19911" s="7">
        <v>19909.5</v>
      </c>
      <c r="B19911" s="7">
        <v>0</v>
      </c>
      <c r="C19911" s="7"/>
      <c r="D19911" s="7"/>
      <c r="E19911" s="7"/>
      <c r="H19911">
        <v>19909.5</v>
      </c>
      <c r="I19911">
        <v>0</v>
      </c>
    </row>
    <row r="19912" spans="1:9">
      <c r="A19912" s="7">
        <v>19910.5</v>
      </c>
      <c r="B19912" s="7">
        <v>0</v>
      </c>
      <c r="C19912" s="7"/>
      <c r="D19912" s="7"/>
      <c r="E19912" s="7"/>
      <c r="H19912">
        <v>19910.5</v>
      </c>
      <c r="I19912">
        <v>0</v>
      </c>
    </row>
    <row r="19913" spans="1:9">
      <c r="A19913" s="7">
        <v>19911.5</v>
      </c>
      <c r="B19913" s="7">
        <v>0</v>
      </c>
      <c r="C19913" s="7"/>
      <c r="D19913" s="7"/>
      <c r="E19913" s="7"/>
      <c r="H19913">
        <v>19911.5</v>
      </c>
      <c r="I19913">
        <v>0</v>
      </c>
    </row>
    <row r="19914" spans="1:9">
      <c r="A19914" s="7">
        <v>19912.5</v>
      </c>
      <c r="B19914" s="7">
        <v>0</v>
      </c>
      <c r="C19914" s="7"/>
      <c r="D19914" s="7"/>
      <c r="E19914" s="7"/>
      <c r="H19914">
        <v>19912.5</v>
      </c>
      <c r="I19914">
        <v>0</v>
      </c>
    </row>
    <row r="19915" spans="1:9">
      <c r="A19915" s="7">
        <v>19913.5</v>
      </c>
      <c r="B19915" s="7">
        <v>0</v>
      </c>
      <c r="C19915" s="7"/>
      <c r="D19915" s="7"/>
      <c r="E19915" s="7"/>
      <c r="H19915">
        <v>19913.5</v>
      </c>
      <c r="I19915">
        <v>0</v>
      </c>
    </row>
    <row r="19916" spans="1:9">
      <c r="A19916" s="7">
        <v>19914.5</v>
      </c>
      <c r="B19916" s="7">
        <v>0</v>
      </c>
      <c r="C19916" s="7"/>
      <c r="D19916" s="7"/>
      <c r="E19916" s="7"/>
      <c r="H19916">
        <v>19914.5</v>
      </c>
      <c r="I19916">
        <v>0</v>
      </c>
    </row>
    <row r="19917" spans="1:9">
      <c r="A19917" s="7">
        <v>19915.5</v>
      </c>
      <c r="B19917" s="7">
        <v>0</v>
      </c>
      <c r="C19917" s="7"/>
      <c r="D19917" s="7"/>
      <c r="E19917" s="7"/>
      <c r="H19917">
        <v>19915.5</v>
      </c>
      <c r="I19917">
        <v>0</v>
      </c>
    </row>
    <row r="19918" spans="1:9">
      <c r="A19918" s="7">
        <v>19916.5</v>
      </c>
      <c r="B19918" s="7">
        <v>0</v>
      </c>
      <c r="C19918" s="7"/>
      <c r="D19918" s="7"/>
      <c r="E19918" s="7"/>
      <c r="H19918">
        <v>19916.5</v>
      </c>
      <c r="I19918">
        <v>0</v>
      </c>
    </row>
    <row r="19919" spans="1:9">
      <c r="A19919" s="7">
        <v>19917.5</v>
      </c>
      <c r="B19919" s="7">
        <v>0</v>
      </c>
      <c r="C19919" s="7"/>
      <c r="D19919" s="7"/>
      <c r="E19919" s="7"/>
      <c r="H19919">
        <v>19917.5</v>
      </c>
      <c r="I19919">
        <v>0</v>
      </c>
    </row>
    <row r="19920" spans="1:9">
      <c r="A19920" s="7">
        <v>19918.5</v>
      </c>
      <c r="B19920" s="7">
        <v>0</v>
      </c>
      <c r="C19920" s="7"/>
      <c r="D19920" s="7"/>
      <c r="E19920" s="7"/>
      <c r="H19920">
        <v>19918.5</v>
      </c>
      <c r="I19920">
        <v>0</v>
      </c>
    </row>
    <row r="19921" spans="1:9">
      <c r="A19921" s="7">
        <v>19919.5</v>
      </c>
      <c r="B19921" s="7">
        <v>0</v>
      </c>
      <c r="C19921" s="7"/>
      <c r="D19921" s="7"/>
      <c r="E19921" s="7"/>
      <c r="H19921">
        <v>19919.5</v>
      </c>
      <c r="I19921">
        <v>0</v>
      </c>
    </row>
    <row r="19922" spans="1:9">
      <c r="A19922" s="7">
        <v>19920.5</v>
      </c>
      <c r="B19922" s="7">
        <v>0</v>
      </c>
      <c r="C19922" s="7"/>
      <c r="D19922" s="7"/>
      <c r="E19922" s="7"/>
      <c r="H19922">
        <v>19920.5</v>
      </c>
      <c r="I19922">
        <v>0</v>
      </c>
    </row>
    <row r="19923" spans="1:9">
      <c r="A19923" s="7">
        <v>19921.5</v>
      </c>
      <c r="B19923" s="7">
        <v>0</v>
      </c>
      <c r="C19923" s="7"/>
      <c r="D19923" s="7"/>
      <c r="E19923" s="7"/>
      <c r="H19923">
        <v>19921.5</v>
      </c>
      <c r="I19923">
        <v>0</v>
      </c>
    </row>
    <row r="19924" spans="1:9">
      <c r="A19924" s="7">
        <v>19922.5</v>
      </c>
      <c r="B19924" s="7">
        <v>0</v>
      </c>
      <c r="C19924" s="7"/>
      <c r="D19924" s="7"/>
      <c r="E19924" s="7"/>
      <c r="H19924">
        <v>19922.5</v>
      </c>
      <c r="I19924">
        <v>0</v>
      </c>
    </row>
    <row r="19925" spans="1:9">
      <c r="A19925" s="7">
        <v>19923.5</v>
      </c>
      <c r="B19925" s="7">
        <v>0</v>
      </c>
      <c r="C19925" s="7"/>
      <c r="D19925" s="7"/>
      <c r="E19925" s="7"/>
      <c r="H19925">
        <v>19923.5</v>
      </c>
      <c r="I19925">
        <v>0</v>
      </c>
    </row>
    <row r="19926" spans="1:9">
      <c r="A19926" s="7">
        <v>19924.5</v>
      </c>
      <c r="B19926" s="7">
        <v>0</v>
      </c>
      <c r="C19926" s="7"/>
      <c r="D19926" s="7"/>
      <c r="E19926" s="7"/>
      <c r="H19926">
        <v>19924.5</v>
      </c>
      <c r="I19926">
        <v>0</v>
      </c>
    </row>
    <row r="19927" spans="1:9">
      <c r="A19927" s="7">
        <v>19925.5</v>
      </c>
      <c r="B19927" s="7">
        <v>0</v>
      </c>
      <c r="C19927" s="7"/>
      <c r="D19927" s="7"/>
      <c r="E19927" s="7"/>
      <c r="H19927">
        <v>19925.5</v>
      </c>
      <c r="I19927">
        <v>0</v>
      </c>
    </row>
    <row r="19928" spans="1:9">
      <c r="A19928" s="7">
        <v>19926.5</v>
      </c>
      <c r="B19928" s="7">
        <v>0</v>
      </c>
      <c r="C19928" s="7"/>
      <c r="D19928" s="7"/>
      <c r="E19928" s="7"/>
      <c r="H19928">
        <v>19926.5</v>
      </c>
      <c r="I19928">
        <v>0</v>
      </c>
    </row>
    <row r="19929" spans="1:9">
      <c r="A19929" s="7">
        <v>19927.5</v>
      </c>
      <c r="B19929" s="7">
        <v>0</v>
      </c>
      <c r="C19929" s="7"/>
      <c r="D19929" s="7"/>
      <c r="E19929" s="7"/>
      <c r="H19929">
        <v>19927.5</v>
      </c>
      <c r="I19929">
        <v>0</v>
      </c>
    </row>
    <row r="19930" spans="1:9">
      <c r="A19930" s="7">
        <v>19928.5</v>
      </c>
      <c r="B19930" s="7">
        <v>0</v>
      </c>
      <c r="C19930" s="7"/>
      <c r="D19930" s="7"/>
      <c r="E19930" s="7"/>
      <c r="H19930">
        <v>19928.5</v>
      </c>
      <c r="I19930">
        <v>0</v>
      </c>
    </row>
    <row r="19931" spans="1:9">
      <c r="A19931" s="7">
        <v>19929.5</v>
      </c>
      <c r="B19931" s="7">
        <v>0</v>
      </c>
      <c r="C19931" s="7"/>
      <c r="D19931" s="7"/>
      <c r="E19931" s="7"/>
      <c r="H19931">
        <v>19929.5</v>
      </c>
      <c r="I19931">
        <v>0</v>
      </c>
    </row>
    <row r="19932" spans="1:9">
      <c r="A19932" s="7">
        <v>19930.5</v>
      </c>
      <c r="B19932" s="7">
        <v>0</v>
      </c>
      <c r="C19932" s="7"/>
      <c r="D19932" s="7"/>
      <c r="E19932" s="7"/>
      <c r="H19932">
        <v>19930.5</v>
      </c>
      <c r="I19932">
        <v>0</v>
      </c>
    </row>
    <row r="19933" spans="1:9">
      <c r="A19933" s="7">
        <v>19931.5</v>
      </c>
      <c r="B19933" s="7">
        <v>0</v>
      </c>
      <c r="C19933" s="7"/>
      <c r="D19933" s="7"/>
      <c r="E19933" s="7"/>
      <c r="H19933">
        <v>19931.5</v>
      </c>
      <c r="I19933">
        <v>0</v>
      </c>
    </row>
    <row r="19934" spans="1:9">
      <c r="A19934" s="7">
        <v>19932.5</v>
      </c>
      <c r="B19934" s="7">
        <v>0</v>
      </c>
      <c r="C19934" s="7"/>
      <c r="D19934" s="7"/>
      <c r="E19934" s="7"/>
      <c r="H19934">
        <v>19932.5</v>
      </c>
      <c r="I19934">
        <v>0</v>
      </c>
    </row>
    <row r="19935" spans="1:9">
      <c r="A19935" s="7">
        <v>19933.5</v>
      </c>
      <c r="B19935" s="7">
        <v>0</v>
      </c>
      <c r="C19935" s="7"/>
      <c r="D19935" s="7"/>
      <c r="E19935" s="7"/>
      <c r="H19935">
        <v>19933.5</v>
      </c>
      <c r="I19935">
        <v>0</v>
      </c>
    </row>
    <row r="19936" spans="1:9">
      <c r="A19936" s="7">
        <v>19934.5</v>
      </c>
      <c r="B19936" s="7">
        <v>0</v>
      </c>
      <c r="C19936" s="7"/>
      <c r="D19936" s="7"/>
      <c r="E19936" s="7"/>
      <c r="H19936">
        <v>19934.5</v>
      </c>
      <c r="I19936">
        <v>0</v>
      </c>
    </row>
    <row r="19937" spans="1:9">
      <c r="A19937" s="7">
        <v>19935.5</v>
      </c>
      <c r="B19937" s="7">
        <v>0</v>
      </c>
      <c r="C19937" s="7"/>
      <c r="D19937" s="7"/>
      <c r="E19937" s="7"/>
      <c r="H19937">
        <v>19935.5</v>
      </c>
      <c r="I19937">
        <v>0</v>
      </c>
    </row>
    <row r="19938" spans="1:9">
      <c r="A19938" s="7">
        <v>19936.5</v>
      </c>
      <c r="B19938" s="7">
        <v>0</v>
      </c>
      <c r="C19938" s="7"/>
      <c r="D19938" s="7"/>
      <c r="E19938" s="7"/>
      <c r="H19938">
        <v>19936.5</v>
      </c>
      <c r="I19938">
        <v>0</v>
      </c>
    </row>
    <row r="19939" spans="1:9">
      <c r="A19939" s="7">
        <v>19937.5</v>
      </c>
      <c r="B19939" s="7">
        <v>0</v>
      </c>
      <c r="C19939" s="7"/>
      <c r="D19939" s="7"/>
      <c r="E19939" s="7"/>
      <c r="H19939">
        <v>19937.5</v>
      </c>
      <c r="I19939">
        <v>0</v>
      </c>
    </row>
    <row r="19940" spans="1:9">
      <c r="A19940" s="7">
        <v>19938.5</v>
      </c>
      <c r="B19940" s="7">
        <v>0</v>
      </c>
      <c r="C19940" s="7"/>
      <c r="D19940" s="7"/>
      <c r="E19940" s="7"/>
      <c r="H19940">
        <v>19938.5</v>
      </c>
      <c r="I19940">
        <v>0</v>
      </c>
    </row>
    <row r="19941" spans="1:9">
      <c r="A19941" s="7">
        <v>19939.5</v>
      </c>
      <c r="B19941" s="7">
        <v>0</v>
      </c>
      <c r="C19941" s="7"/>
      <c r="D19941" s="7"/>
      <c r="E19941" s="7"/>
      <c r="H19941">
        <v>19939.5</v>
      </c>
      <c r="I19941">
        <v>0</v>
      </c>
    </row>
    <row r="19942" spans="1:9">
      <c r="A19942" s="7">
        <v>19940.5</v>
      </c>
      <c r="B19942" s="7">
        <v>0</v>
      </c>
      <c r="C19942" s="7"/>
      <c r="D19942" s="7"/>
      <c r="E19942" s="7"/>
      <c r="H19942">
        <v>19940.5</v>
      </c>
      <c r="I19942">
        <v>0</v>
      </c>
    </row>
    <row r="19943" spans="1:9">
      <c r="A19943" s="7">
        <v>19941.5</v>
      </c>
      <c r="B19943" s="7">
        <v>0</v>
      </c>
      <c r="C19943" s="7"/>
      <c r="D19943" s="7"/>
      <c r="E19943" s="7"/>
      <c r="H19943">
        <v>19941.5</v>
      </c>
      <c r="I19943">
        <v>0</v>
      </c>
    </row>
    <row r="19944" spans="1:9">
      <c r="A19944" s="7">
        <v>19942.5</v>
      </c>
      <c r="B19944" s="7">
        <v>0</v>
      </c>
      <c r="C19944" s="7"/>
      <c r="D19944" s="7"/>
      <c r="E19944" s="7"/>
      <c r="H19944">
        <v>19942.5</v>
      </c>
      <c r="I19944">
        <v>0</v>
      </c>
    </row>
    <row r="19945" spans="1:9">
      <c r="A19945" s="7">
        <v>19943.5</v>
      </c>
      <c r="B19945" s="7">
        <v>0</v>
      </c>
      <c r="C19945" s="7"/>
      <c r="D19945" s="7"/>
      <c r="E19945" s="7"/>
      <c r="H19945">
        <v>19943.5</v>
      </c>
      <c r="I19945">
        <v>0</v>
      </c>
    </row>
    <row r="19946" spans="1:9">
      <c r="A19946" s="7">
        <v>19944.5</v>
      </c>
      <c r="B19946" s="7">
        <v>0</v>
      </c>
      <c r="C19946" s="7"/>
      <c r="D19946" s="7"/>
      <c r="E19946" s="7"/>
      <c r="H19946">
        <v>19944.5</v>
      </c>
      <c r="I19946">
        <v>0</v>
      </c>
    </row>
    <row r="19947" spans="1:9">
      <c r="A19947" s="7">
        <v>19945.5</v>
      </c>
      <c r="B19947" s="7">
        <v>0</v>
      </c>
      <c r="C19947" s="7"/>
      <c r="D19947" s="7"/>
      <c r="E19947" s="7"/>
      <c r="H19947">
        <v>19945.5</v>
      </c>
      <c r="I19947">
        <v>0</v>
      </c>
    </row>
    <row r="19948" spans="1:9">
      <c r="A19948" s="7">
        <v>19946.5</v>
      </c>
      <c r="B19948" s="7">
        <v>0</v>
      </c>
      <c r="C19948" s="7"/>
      <c r="D19948" s="7"/>
      <c r="E19948" s="7"/>
      <c r="H19948">
        <v>19946.5</v>
      </c>
      <c r="I19948">
        <v>0</v>
      </c>
    </row>
    <row r="19949" spans="1:9">
      <c r="A19949" s="7">
        <v>19947.5</v>
      </c>
      <c r="B19949" s="7">
        <v>0</v>
      </c>
      <c r="C19949" s="7"/>
      <c r="D19949" s="7"/>
      <c r="E19949" s="7"/>
      <c r="H19949">
        <v>19947.5</v>
      </c>
      <c r="I19949">
        <v>0</v>
      </c>
    </row>
    <row r="19950" spans="1:9">
      <c r="A19950" s="7">
        <v>19948.5</v>
      </c>
      <c r="B19950" s="7">
        <v>0</v>
      </c>
      <c r="C19950" s="7"/>
      <c r="D19950" s="7"/>
      <c r="E19950" s="7"/>
      <c r="H19950">
        <v>19948.5</v>
      </c>
      <c r="I19950">
        <v>0</v>
      </c>
    </row>
    <row r="19951" spans="1:9">
      <c r="A19951" s="7">
        <v>19949.5</v>
      </c>
      <c r="B19951" s="7">
        <v>0</v>
      </c>
      <c r="C19951" s="7"/>
      <c r="D19951" s="7"/>
      <c r="E19951" s="7"/>
      <c r="H19951">
        <v>19949.5</v>
      </c>
      <c r="I19951">
        <v>0</v>
      </c>
    </row>
    <row r="19952" spans="1:9">
      <c r="A19952" s="7">
        <v>19950.5</v>
      </c>
      <c r="B19952" s="7">
        <v>0</v>
      </c>
      <c r="C19952" s="7"/>
      <c r="D19952" s="7"/>
      <c r="E19952" s="7"/>
      <c r="H19952">
        <v>19950.5</v>
      </c>
      <c r="I19952">
        <v>0</v>
      </c>
    </row>
    <row r="19953" spans="1:9">
      <c r="A19953" s="7">
        <v>19951.5</v>
      </c>
      <c r="B19953" s="7">
        <v>0</v>
      </c>
      <c r="C19953" s="7"/>
      <c r="D19953" s="7"/>
      <c r="E19953" s="7"/>
      <c r="H19953">
        <v>19951.5</v>
      </c>
      <c r="I19953">
        <v>0</v>
      </c>
    </row>
    <row r="19954" spans="1:9">
      <c r="A19954" s="7">
        <v>19952.5</v>
      </c>
      <c r="B19954" s="7">
        <v>0</v>
      </c>
      <c r="C19954" s="7"/>
      <c r="D19954" s="7"/>
      <c r="E19954" s="7"/>
      <c r="H19954">
        <v>19952.5</v>
      </c>
      <c r="I19954">
        <v>0</v>
      </c>
    </row>
    <row r="19955" spans="1:9">
      <c r="A19955" s="7">
        <v>19953.5</v>
      </c>
      <c r="B19955" s="7">
        <v>0</v>
      </c>
      <c r="C19955" s="7"/>
      <c r="D19955" s="7"/>
      <c r="E19955" s="7"/>
      <c r="H19955">
        <v>19953.5</v>
      </c>
      <c r="I19955">
        <v>0</v>
      </c>
    </row>
    <row r="19956" spans="1:9">
      <c r="A19956" s="7">
        <v>19954.5</v>
      </c>
      <c r="B19956" s="7">
        <v>0</v>
      </c>
      <c r="C19956" s="7"/>
      <c r="D19956" s="7"/>
      <c r="E19956" s="7"/>
      <c r="H19956">
        <v>19954.5</v>
      </c>
      <c r="I19956">
        <v>0</v>
      </c>
    </row>
    <row r="19957" spans="1:9">
      <c r="A19957" s="7">
        <v>19955.5</v>
      </c>
      <c r="B19957" s="7">
        <v>0</v>
      </c>
      <c r="C19957" s="7"/>
      <c r="D19957" s="7"/>
      <c r="E19957" s="7"/>
      <c r="H19957">
        <v>19955.5</v>
      </c>
      <c r="I19957">
        <v>0</v>
      </c>
    </row>
    <row r="19958" spans="1:9">
      <c r="A19958" s="7">
        <v>19956.5</v>
      </c>
      <c r="B19958" s="7">
        <v>0</v>
      </c>
      <c r="C19958" s="7"/>
      <c r="D19958" s="7"/>
      <c r="E19958" s="7"/>
      <c r="H19958">
        <v>19956.5</v>
      </c>
      <c r="I19958">
        <v>0</v>
      </c>
    </row>
    <row r="19959" spans="1:9">
      <c r="A19959" s="7">
        <v>19957.5</v>
      </c>
      <c r="B19959" s="7">
        <v>0</v>
      </c>
      <c r="C19959" s="7"/>
      <c r="D19959" s="7"/>
      <c r="E19959" s="7"/>
      <c r="H19959">
        <v>19957.5</v>
      </c>
      <c r="I19959">
        <v>0</v>
      </c>
    </row>
    <row r="19960" spans="1:9">
      <c r="A19960" s="7">
        <v>19958.5</v>
      </c>
      <c r="B19960" s="7">
        <v>0</v>
      </c>
      <c r="C19960" s="7"/>
      <c r="D19960" s="7"/>
      <c r="E19960" s="7"/>
      <c r="H19960">
        <v>19958.5</v>
      </c>
      <c r="I19960">
        <v>0</v>
      </c>
    </row>
    <row r="19961" spans="1:9">
      <c r="A19961" s="7">
        <v>19959.5</v>
      </c>
      <c r="B19961" s="7">
        <v>0</v>
      </c>
      <c r="C19961" s="7"/>
      <c r="D19961" s="7"/>
      <c r="E19961" s="7"/>
      <c r="H19961">
        <v>19959.5</v>
      </c>
      <c r="I19961">
        <v>0</v>
      </c>
    </row>
    <row r="19962" spans="1:9">
      <c r="A19962" s="7">
        <v>19960.5</v>
      </c>
      <c r="B19962" s="7">
        <v>0</v>
      </c>
      <c r="C19962" s="7"/>
      <c r="D19962" s="7"/>
      <c r="E19962" s="7"/>
      <c r="H19962">
        <v>19960.5</v>
      </c>
      <c r="I19962">
        <v>0</v>
      </c>
    </row>
    <row r="19963" spans="1:9">
      <c r="A19963" s="7">
        <v>19961.5</v>
      </c>
      <c r="B19963" s="7">
        <v>0</v>
      </c>
      <c r="C19963" s="7"/>
      <c r="D19963" s="7"/>
      <c r="E19963" s="7"/>
      <c r="H19963">
        <v>19961.5</v>
      </c>
      <c r="I19963">
        <v>0</v>
      </c>
    </row>
    <row r="19964" spans="1:9">
      <c r="A19964" s="7">
        <v>19962.5</v>
      </c>
      <c r="B19964" s="7">
        <v>0</v>
      </c>
      <c r="C19964" s="7"/>
      <c r="D19964" s="7"/>
      <c r="E19964" s="7"/>
      <c r="H19964">
        <v>19962.5</v>
      </c>
      <c r="I19964">
        <v>0</v>
      </c>
    </row>
    <row r="19965" spans="1:9">
      <c r="A19965" s="7">
        <v>19963.5</v>
      </c>
      <c r="B19965" s="7">
        <v>0</v>
      </c>
      <c r="C19965" s="7"/>
      <c r="D19965" s="7"/>
      <c r="E19965" s="7"/>
      <c r="H19965">
        <v>19963.5</v>
      </c>
      <c r="I19965">
        <v>0</v>
      </c>
    </row>
    <row r="19966" spans="1:9">
      <c r="A19966" s="7">
        <v>19964.5</v>
      </c>
      <c r="B19966" s="7">
        <v>0</v>
      </c>
      <c r="C19966" s="7"/>
      <c r="D19966" s="7"/>
      <c r="E19966" s="7"/>
      <c r="H19966">
        <v>19964.5</v>
      </c>
      <c r="I19966">
        <v>0</v>
      </c>
    </row>
    <row r="19967" spans="1:9">
      <c r="A19967" s="7">
        <v>19965.5</v>
      </c>
      <c r="B19967" s="7">
        <v>0</v>
      </c>
      <c r="C19967" s="7"/>
      <c r="D19967" s="7"/>
      <c r="E19967" s="7"/>
      <c r="H19967">
        <v>19965.5</v>
      </c>
      <c r="I19967">
        <v>0</v>
      </c>
    </row>
    <row r="19968" spans="1:9">
      <c r="A19968" s="7">
        <v>19966.5</v>
      </c>
      <c r="B19968" s="7">
        <v>0</v>
      </c>
      <c r="C19968" s="7"/>
      <c r="D19968" s="7"/>
      <c r="E19968" s="7"/>
      <c r="H19968">
        <v>19966.5</v>
      </c>
      <c r="I19968">
        <v>0</v>
      </c>
    </row>
    <row r="19969" spans="1:9">
      <c r="A19969" s="7">
        <v>19967.5</v>
      </c>
      <c r="B19969" s="7">
        <v>0</v>
      </c>
      <c r="C19969" s="7"/>
      <c r="D19969" s="7"/>
      <c r="E19969" s="7"/>
      <c r="H19969">
        <v>19967.5</v>
      </c>
      <c r="I19969">
        <v>0</v>
      </c>
    </row>
    <row r="19970" spans="1:9">
      <c r="A19970" s="7">
        <v>19968.5</v>
      </c>
      <c r="B19970" s="7">
        <v>0</v>
      </c>
      <c r="C19970" s="7"/>
      <c r="D19970" s="7"/>
      <c r="E19970" s="7"/>
      <c r="H19970">
        <v>19968.5</v>
      </c>
      <c r="I19970">
        <v>0</v>
      </c>
    </row>
    <row r="19971" spans="1:9">
      <c r="A19971" s="7">
        <v>19969.5</v>
      </c>
      <c r="B19971" s="7">
        <v>0</v>
      </c>
      <c r="C19971" s="7"/>
      <c r="D19971" s="7"/>
      <c r="E19971" s="7"/>
      <c r="H19971">
        <v>19969.5</v>
      </c>
      <c r="I19971">
        <v>0</v>
      </c>
    </row>
    <row r="19972" spans="1:9">
      <c r="A19972" s="7">
        <v>19970.5</v>
      </c>
      <c r="B19972" s="7">
        <v>0</v>
      </c>
      <c r="C19972" s="7"/>
      <c r="D19972" s="7"/>
      <c r="E19972" s="7"/>
      <c r="H19972">
        <v>19970.5</v>
      </c>
      <c r="I19972">
        <v>0</v>
      </c>
    </row>
    <row r="19973" spans="1:9">
      <c r="A19973" s="7">
        <v>19971.5</v>
      </c>
      <c r="B19973" s="7">
        <v>0</v>
      </c>
      <c r="C19973" s="7"/>
      <c r="D19973" s="7"/>
      <c r="E19973" s="7"/>
      <c r="H19973">
        <v>19971.5</v>
      </c>
      <c r="I19973">
        <v>0</v>
      </c>
    </row>
    <row r="19974" spans="1:9">
      <c r="A19974" s="7">
        <v>19972.5</v>
      </c>
      <c r="B19974" s="7">
        <v>0</v>
      </c>
      <c r="C19974" s="7"/>
      <c r="D19974" s="7"/>
      <c r="E19974" s="7"/>
      <c r="H19974">
        <v>19972.5</v>
      </c>
      <c r="I19974">
        <v>0</v>
      </c>
    </row>
    <row r="19975" spans="1:9">
      <c r="A19975" s="7">
        <v>19973.5</v>
      </c>
      <c r="B19975" s="7">
        <v>0</v>
      </c>
      <c r="C19975" s="7"/>
      <c r="D19975" s="7"/>
      <c r="E19975" s="7"/>
      <c r="H19975">
        <v>19973.5</v>
      </c>
      <c r="I19975">
        <v>0</v>
      </c>
    </row>
    <row r="19976" spans="1:9">
      <c r="A19976" s="7">
        <v>19974.5</v>
      </c>
      <c r="B19976" s="7">
        <v>0</v>
      </c>
      <c r="C19976" s="7"/>
      <c r="D19976" s="7"/>
      <c r="E19976" s="7"/>
      <c r="H19976">
        <v>19974.5</v>
      </c>
      <c r="I19976">
        <v>0</v>
      </c>
    </row>
    <row r="19977" spans="1:9">
      <c r="A19977" s="7">
        <v>19975.5</v>
      </c>
      <c r="B19977" s="7">
        <v>0</v>
      </c>
      <c r="C19977" s="7"/>
      <c r="D19977" s="7"/>
      <c r="E19977" s="7"/>
      <c r="H19977">
        <v>19975.5</v>
      </c>
      <c r="I19977">
        <v>0</v>
      </c>
    </row>
    <row r="19978" spans="1:9">
      <c r="A19978" s="7">
        <v>19976.5</v>
      </c>
      <c r="B19978" s="7">
        <v>0</v>
      </c>
      <c r="C19978" s="7"/>
      <c r="D19978" s="7"/>
      <c r="E19978" s="7"/>
      <c r="H19978">
        <v>19976.5</v>
      </c>
      <c r="I19978">
        <v>0</v>
      </c>
    </row>
    <row r="19979" spans="1:9">
      <c r="A19979" s="7">
        <v>19977.5</v>
      </c>
      <c r="B19979" s="7">
        <v>0</v>
      </c>
      <c r="C19979" s="7"/>
      <c r="D19979" s="7"/>
      <c r="E19979" s="7"/>
      <c r="H19979">
        <v>19977.5</v>
      </c>
      <c r="I19979">
        <v>0</v>
      </c>
    </row>
    <row r="19980" spans="1:9">
      <c r="A19980" s="7">
        <v>19978.5</v>
      </c>
      <c r="B19980" s="7">
        <v>0</v>
      </c>
      <c r="C19980" s="7"/>
      <c r="D19980" s="7"/>
      <c r="E19980" s="7"/>
      <c r="H19980">
        <v>19978.5</v>
      </c>
      <c r="I19980">
        <v>0</v>
      </c>
    </row>
    <row r="19981" spans="1:9">
      <c r="A19981" s="7">
        <v>19979.5</v>
      </c>
      <c r="B19981" s="7">
        <v>0</v>
      </c>
      <c r="C19981" s="7"/>
      <c r="D19981" s="7"/>
      <c r="E19981" s="7"/>
      <c r="H19981">
        <v>19979.5</v>
      </c>
      <c r="I19981">
        <v>0</v>
      </c>
    </row>
    <row r="19982" spans="1:9">
      <c r="A19982" s="7">
        <v>19980.5</v>
      </c>
      <c r="B19982" s="7">
        <v>0</v>
      </c>
      <c r="C19982" s="7"/>
      <c r="D19982" s="7"/>
      <c r="E19982" s="7"/>
      <c r="H19982">
        <v>19980.5</v>
      </c>
      <c r="I19982">
        <v>0</v>
      </c>
    </row>
    <row r="19983" spans="1:9">
      <c r="A19983" s="7">
        <v>19981.5</v>
      </c>
      <c r="B19983" s="7">
        <v>0</v>
      </c>
      <c r="C19983" s="7"/>
      <c r="D19983" s="7"/>
      <c r="E19983" s="7"/>
      <c r="H19983">
        <v>19981.5</v>
      </c>
      <c r="I19983">
        <v>0</v>
      </c>
    </row>
    <row r="19984" spans="1:9">
      <c r="A19984" s="7">
        <v>19982.5</v>
      </c>
      <c r="B19984" s="7">
        <v>0</v>
      </c>
      <c r="C19984" s="7"/>
      <c r="D19984" s="7"/>
      <c r="E19984" s="7"/>
      <c r="H19984">
        <v>19982.5</v>
      </c>
      <c r="I19984">
        <v>0</v>
      </c>
    </row>
    <row r="19985" spans="1:9">
      <c r="A19985" s="7">
        <v>19983.5</v>
      </c>
      <c r="B19985" s="7">
        <v>0</v>
      </c>
      <c r="C19985" s="7"/>
      <c r="D19985" s="7"/>
      <c r="E19985" s="7"/>
      <c r="H19985">
        <v>19983.5</v>
      </c>
      <c r="I19985">
        <v>0</v>
      </c>
    </row>
    <row r="19986" spans="1:9">
      <c r="A19986" s="7">
        <v>19984.5</v>
      </c>
      <c r="B19986" s="7">
        <v>0</v>
      </c>
      <c r="C19986" s="7"/>
      <c r="D19986" s="7"/>
      <c r="E19986" s="7"/>
      <c r="H19986">
        <v>19984.5</v>
      </c>
      <c r="I19986">
        <v>0</v>
      </c>
    </row>
    <row r="19987" spans="1:9">
      <c r="A19987" s="7">
        <v>19985.5</v>
      </c>
      <c r="B19987" s="7">
        <v>0</v>
      </c>
      <c r="C19987" s="7"/>
      <c r="D19987" s="7"/>
      <c r="E19987" s="7"/>
      <c r="H19987">
        <v>19985.5</v>
      </c>
      <c r="I19987">
        <v>0</v>
      </c>
    </row>
    <row r="19988" spans="1:9">
      <c r="A19988" s="7">
        <v>19986.5</v>
      </c>
      <c r="B19988" s="7">
        <v>0</v>
      </c>
      <c r="C19988" s="7"/>
      <c r="D19988" s="7"/>
      <c r="E19988" s="7"/>
      <c r="H19988">
        <v>19986.5</v>
      </c>
      <c r="I19988">
        <v>0</v>
      </c>
    </row>
    <row r="19989" spans="1:9">
      <c r="A19989" s="7">
        <v>19987.5</v>
      </c>
      <c r="B19989" s="7">
        <v>0</v>
      </c>
      <c r="C19989" s="7"/>
      <c r="D19989" s="7"/>
      <c r="E19989" s="7"/>
      <c r="H19989">
        <v>19987.5</v>
      </c>
      <c r="I19989">
        <v>0</v>
      </c>
    </row>
    <row r="19990" spans="1:9">
      <c r="A19990" s="7">
        <v>19988.5</v>
      </c>
      <c r="B19990" s="7">
        <v>0</v>
      </c>
      <c r="C19990" s="7"/>
      <c r="D19990" s="7"/>
      <c r="E19990" s="7"/>
      <c r="H19990">
        <v>19988.5</v>
      </c>
      <c r="I19990">
        <v>0</v>
      </c>
    </row>
    <row r="19991" spans="1:9">
      <c r="A19991" s="7">
        <v>19989.5</v>
      </c>
      <c r="B19991" s="7">
        <v>0</v>
      </c>
      <c r="C19991" s="7"/>
      <c r="D19991" s="7"/>
      <c r="E19991" s="7"/>
      <c r="H19991">
        <v>19989.5</v>
      </c>
      <c r="I19991">
        <v>0</v>
      </c>
    </row>
    <row r="19992" spans="1:9">
      <c r="A19992" s="7">
        <v>19990.5</v>
      </c>
      <c r="B19992" s="7">
        <v>0</v>
      </c>
      <c r="C19992" s="7"/>
      <c r="D19992" s="7"/>
      <c r="E19992" s="7"/>
      <c r="H19992">
        <v>19990.5</v>
      </c>
      <c r="I19992">
        <v>0</v>
      </c>
    </row>
    <row r="19993" spans="1:9">
      <c r="A19993" s="7">
        <v>19991.5</v>
      </c>
      <c r="B19993" s="7">
        <v>0</v>
      </c>
      <c r="C19993" s="7"/>
      <c r="D19993" s="7"/>
      <c r="E19993" s="7"/>
      <c r="H19993">
        <v>19991.5</v>
      </c>
      <c r="I19993">
        <v>0</v>
      </c>
    </row>
    <row r="19994" spans="1:9">
      <c r="A19994" s="7">
        <v>19992.5</v>
      </c>
      <c r="B19994" s="7">
        <v>0</v>
      </c>
      <c r="C19994" s="7"/>
      <c r="D19994" s="7"/>
      <c r="E19994" s="7"/>
      <c r="H19994">
        <v>19992.5</v>
      </c>
      <c r="I19994">
        <v>0</v>
      </c>
    </row>
    <row r="19995" spans="1:9">
      <c r="A19995" s="7">
        <v>19993.5</v>
      </c>
      <c r="B19995" s="7">
        <v>0</v>
      </c>
      <c r="C19995" s="7"/>
      <c r="D19995" s="7"/>
      <c r="E19995" s="7"/>
      <c r="H19995">
        <v>19993.5</v>
      </c>
      <c r="I19995">
        <v>0</v>
      </c>
    </row>
    <row r="19996" spans="1:9">
      <c r="A19996" s="7">
        <v>19994.5</v>
      </c>
      <c r="B19996" s="7">
        <v>0</v>
      </c>
      <c r="C19996" s="7"/>
      <c r="D19996" s="7"/>
      <c r="E19996" s="7"/>
      <c r="H19996">
        <v>19994.5</v>
      </c>
      <c r="I19996">
        <v>0</v>
      </c>
    </row>
    <row r="19997" spans="1:9">
      <c r="A19997" s="7">
        <v>19995.5</v>
      </c>
      <c r="B19997" s="7">
        <v>0</v>
      </c>
      <c r="C19997" s="7"/>
      <c r="D19997" s="7"/>
      <c r="E19997" s="7"/>
      <c r="H19997">
        <v>19995.5</v>
      </c>
      <c r="I19997">
        <v>0</v>
      </c>
    </row>
    <row r="19998" spans="1:9">
      <c r="A19998" s="7">
        <v>19996.5</v>
      </c>
      <c r="B19998" s="7">
        <v>0</v>
      </c>
      <c r="C19998" s="7"/>
      <c r="D19998" s="7"/>
      <c r="E19998" s="7"/>
      <c r="H19998">
        <v>19996.5</v>
      </c>
      <c r="I19998">
        <v>0</v>
      </c>
    </row>
    <row r="19999" spans="1:9">
      <c r="A19999" s="7">
        <v>19997.5</v>
      </c>
      <c r="B19999" s="7">
        <v>0</v>
      </c>
      <c r="C19999" s="7"/>
      <c r="D19999" s="7"/>
      <c r="E19999" s="7"/>
      <c r="H19999">
        <v>19997.5</v>
      </c>
      <c r="I19999">
        <v>0</v>
      </c>
    </row>
    <row r="20000" spans="1:9">
      <c r="A20000" s="7">
        <v>19998.5</v>
      </c>
      <c r="B20000" s="7">
        <v>0</v>
      </c>
      <c r="C20000" s="7"/>
      <c r="D20000" s="7"/>
      <c r="E20000" s="7"/>
      <c r="H20000">
        <v>19998.5</v>
      </c>
      <c r="I20000">
        <v>0</v>
      </c>
    </row>
    <row r="20001" spans="1:9">
      <c r="A20001" s="7">
        <v>19999.5</v>
      </c>
      <c r="B20001" s="7">
        <v>0</v>
      </c>
      <c r="C20001" s="7"/>
      <c r="D20001" s="7"/>
      <c r="E20001" s="7"/>
      <c r="H20001">
        <v>19999.5</v>
      </c>
      <c r="I20001">
        <v>0</v>
      </c>
    </row>
    <row r="20002" spans="1:9">
      <c r="A20002" s="7">
        <v>20000.5</v>
      </c>
      <c r="B20002" s="7">
        <v>0</v>
      </c>
      <c r="C20002" s="7"/>
      <c r="D20002" s="7"/>
      <c r="E20002" s="7"/>
      <c r="H20002">
        <v>20000.5</v>
      </c>
      <c r="I20002">
        <v>0</v>
      </c>
    </row>
    <row r="20003" spans="1:9">
      <c r="A20003" s="7">
        <v>20001.5</v>
      </c>
      <c r="B20003" s="7">
        <v>0</v>
      </c>
      <c r="C20003" s="7"/>
      <c r="D20003" s="7"/>
      <c r="E20003" s="7"/>
      <c r="H20003">
        <v>20001.5</v>
      </c>
      <c r="I20003">
        <v>0</v>
      </c>
    </row>
    <row r="20004" spans="1:9">
      <c r="A20004" s="7">
        <v>20002.5</v>
      </c>
      <c r="B20004" s="7">
        <v>0</v>
      </c>
      <c r="C20004" s="7"/>
      <c r="D20004" s="7"/>
      <c r="E20004" s="7"/>
      <c r="H20004">
        <v>20002.5</v>
      </c>
      <c r="I20004">
        <v>0</v>
      </c>
    </row>
    <row r="20005" spans="1:9">
      <c r="A20005" s="7">
        <v>20003.5</v>
      </c>
      <c r="B20005" s="7">
        <v>0</v>
      </c>
      <c r="C20005" s="7"/>
      <c r="D20005" s="7"/>
      <c r="E20005" s="7"/>
      <c r="H20005">
        <v>20003.5</v>
      </c>
      <c r="I20005">
        <v>0</v>
      </c>
    </row>
    <row r="20006" spans="1:9">
      <c r="A20006" s="7">
        <v>20004.5</v>
      </c>
      <c r="B20006" s="7">
        <v>0</v>
      </c>
      <c r="C20006" s="7"/>
      <c r="D20006" s="7"/>
      <c r="E20006" s="7"/>
      <c r="H20006">
        <v>20004.5</v>
      </c>
      <c r="I20006">
        <v>0</v>
      </c>
    </row>
    <row r="20007" spans="1:9">
      <c r="A20007" s="7">
        <v>20005.5</v>
      </c>
      <c r="B20007" s="7">
        <v>0</v>
      </c>
      <c r="C20007" s="7"/>
      <c r="D20007" s="7"/>
      <c r="E20007" s="7"/>
      <c r="H20007">
        <v>20005.5</v>
      </c>
      <c r="I20007">
        <v>0</v>
      </c>
    </row>
    <row r="20008" spans="1:9">
      <c r="A20008" s="7">
        <v>20006.5</v>
      </c>
      <c r="B20008" s="7">
        <v>0</v>
      </c>
      <c r="C20008" s="7"/>
      <c r="D20008" s="7"/>
      <c r="E20008" s="7"/>
      <c r="H20008">
        <v>20006.5</v>
      </c>
      <c r="I20008">
        <v>0</v>
      </c>
    </row>
    <row r="20009" spans="1:9">
      <c r="A20009" s="7">
        <v>20007.5</v>
      </c>
      <c r="B20009" s="7">
        <v>0</v>
      </c>
      <c r="C20009" s="7"/>
      <c r="D20009" s="7"/>
      <c r="E20009" s="7"/>
      <c r="H20009">
        <v>20007.5</v>
      </c>
      <c r="I20009">
        <v>0</v>
      </c>
    </row>
    <row r="20010" spans="1:9">
      <c r="A20010" s="7">
        <v>20008.5</v>
      </c>
      <c r="B20010" s="7">
        <v>0</v>
      </c>
      <c r="C20010" s="7"/>
      <c r="D20010" s="7"/>
      <c r="E20010" s="7"/>
      <c r="H20010">
        <v>20008.5</v>
      </c>
      <c r="I20010">
        <v>0</v>
      </c>
    </row>
    <row r="20011" spans="1:9">
      <c r="A20011" s="7">
        <v>20009.5</v>
      </c>
      <c r="B20011" s="7">
        <v>0</v>
      </c>
      <c r="C20011" s="7"/>
      <c r="D20011" s="7"/>
      <c r="E20011" s="7"/>
      <c r="H20011">
        <v>20009.5</v>
      </c>
      <c r="I20011">
        <v>0</v>
      </c>
    </row>
    <row r="20012" spans="1:9">
      <c r="A20012" s="7">
        <v>20010.5</v>
      </c>
      <c r="B20012" s="7">
        <v>0</v>
      </c>
      <c r="C20012" s="7"/>
      <c r="D20012" s="7"/>
      <c r="E20012" s="7"/>
      <c r="H20012">
        <v>20010.5</v>
      </c>
      <c r="I20012">
        <v>0</v>
      </c>
    </row>
    <row r="20013" spans="1:9">
      <c r="A20013" s="7">
        <v>20011.5</v>
      </c>
      <c r="B20013" s="7">
        <v>0</v>
      </c>
      <c r="C20013" s="7"/>
      <c r="D20013" s="7"/>
      <c r="E20013" s="7"/>
      <c r="H20013">
        <v>20011.5</v>
      </c>
      <c r="I20013">
        <v>0</v>
      </c>
    </row>
    <row r="20014" spans="1:9">
      <c r="A20014" s="7">
        <v>20012.5</v>
      </c>
      <c r="B20014" s="7">
        <v>0</v>
      </c>
      <c r="C20014" s="7"/>
      <c r="D20014" s="7"/>
      <c r="E20014" s="7"/>
      <c r="H20014">
        <v>20012.5</v>
      </c>
      <c r="I20014">
        <v>0</v>
      </c>
    </row>
    <row r="20015" spans="1:9">
      <c r="A20015" s="7">
        <v>20013.5</v>
      </c>
      <c r="B20015" s="7">
        <v>0</v>
      </c>
      <c r="C20015" s="7"/>
      <c r="D20015" s="7"/>
      <c r="E20015" s="7"/>
      <c r="H20015">
        <v>20013.5</v>
      </c>
      <c r="I20015">
        <v>0</v>
      </c>
    </row>
    <row r="20016" spans="1:9">
      <c r="A20016" s="7">
        <v>20014.5</v>
      </c>
      <c r="B20016" s="7">
        <v>0</v>
      </c>
      <c r="C20016" s="7"/>
      <c r="D20016" s="7"/>
      <c r="E20016" s="7"/>
      <c r="H20016">
        <v>20014.5</v>
      </c>
      <c r="I20016">
        <v>0</v>
      </c>
    </row>
    <row r="20017" spans="1:9">
      <c r="A20017" s="7">
        <v>20015.5</v>
      </c>
      <c r="B20017" s="7">
        <v>0</v>
      </c>
      <c r="C20017" s="7"/>
      <c r="D20017" s="7"/>
      <c r="E20017" s="7"/>
      <c r="H20017">
        <v>20015.5</v>
      </c>
      <c r="I20017">
        <v>0</v>
      </c>
    </row>
    <row r="20018" spans="1:9">
      <c r="A20018" s="7">
        <v>20016.5</v>
      </c>
      <c r="B20018" s="7">
        <v>0</v>
      </c>
      <c r="C20018" s="7"/>
      <c r="D20018" s="7"/>
      <c r="E20018" s="7"/>
      <c r="H20018">
        <v>20016.5</v>
      </c>
      <c r="I20018">
        <v>0</v>
      </c>
    </row>
    <row r="20019" spans="1:9">
      <c r="A20019" s="7">
        <v>20017.5</v>
      </c>
      <c r="B20019" s="7">
        <v>0</v>
      </c>
      <c r="C20019" s="7"/>
      <c r="D20019" s="7"/>
      <c r="E20019" s="7"/>
      <c r="H20019">
        <v>20017.5</v>
      </c>
      <c r="I20019">
        <v>0</v>
      </c>
    </row>
    <row r="20020" spans="1:9">
      <c r="A20020" s="7">
        <v>20018.5</v>
      </c>
      <c r="B20020" s="7">
        <v>0</v>
      </c>
      <c r="C20020" s="7"/>
      <c r="D20020" s="7"/>
      <c r="E20020" s="7"/>
      <c r="H20020">
        <v>20018.5</v>
      </c>
      <c r="I20020">
        <v>0</v>
      </c>
    </row>
    <row r="20021" spans="1:9">
      <c r="A20021" s="7">
        <v>20019.5</v>
      </c>
      <c r="B20021" s="7">
        <v>0</v>
      </c>
      <c r="C20021" s="7"/>
      <c r="D20021" s="7"/>
      <c r="E20021" s="7"/>
      <c r="H20021">
        <v>20019.5</v>
      </c>
      <c r="I20021">
        <v>0</v>
      </c>
    </row>
    <row r="20022" spans="1:9">
      <c r="A20022" s="7">
        <v>20020.5</v>
      </c>
      <c r="B20022" s="7">
        <v>0</v>
      </c>
      <c r="C20022" s="7"/>
      <c r="D20022" s="7"/>
      <c r="E20022" s="7"/>
      <c r="H20022">
        <v>20020.5</v>
      </c>
      <c r="I20022">
        <v>0</v>
      </c>
    </row>
    <row r="20023" spans="1:9">
      <c r="A20023" s="7">
        <v>20021.5</v>
      </c>
      <c r="B20023" s="7">
        <v>0</v>
      </c>
      <c r="C20023" s="7"/>
      <c r="D20023" s="7"/>
      <c r="E20023" s="7"/>
      <c r="H20023">
        <v>20021.5</v>
      </c>
      <c r="I20023">
        <v>0</v>
      </c>
    </row>
    <row r="20024" spans="1:9">
      <c r="A20024" s="7">
        <v>20022.5</v>
      </c>
      <c r="B20024" s="7">
        <v>0</v>
      </c>
      <c r="C20024" s="7"/>
      <c r="D20024" s="7"/>
      <c r="E20024" s="7"/>
      <c r="H20024">
        <v>20022.5</v>
      </c>
      <c r="I20024">
        <v>0</v>
      </c>
    </row>
    <row r="20025" spans="1:9">
      <c r="A20025" s="7">
        <v>20023.5</v>
      </c>
      <c r="B20025" s="7">
        <v>0</v>
      </c>
      <c r="C20025" s="7"/>
      <c r="D20025" s="7"/>
      <c r="E20025" s="7"/>
      <c r="H20025">
        <v>20023.5</v>
      </c>
      <c r="I20025">
        <v>0</v>
      </c>
    </row>
    <row r="20026" spans="1:9">
      <c r="A20026" s="7">
        <v>20024.5</v>
      </c>
      <c r="B20026" s="7">
        <v>0</v>
      </c>
      <c r="C20026" s="7"/>
      <c r="D20026" s="7"/>
      <c r="E20026" s="7"/>
      <c r="H20026">
        <v>20024.5</v>
      </c>
      <c r="I20026">
        <v>0</v>
      </c>
    </row>
    <row r="20027" spans="1:9">
      <c r="A20027" s="7">
        <v>20025.5</v>
      </c>
      <c r="B20027" s="7">
        <v>0</v>
      </c>
      <c r="C20027" s="7"/>
      <c r="D20027" s="7"/>
      <c r="E20027" s="7"/>
      <c r="H20027">
        <v>20025.5</v>
      </c>
      <c r="I20027">
        <v>0</v>
      </c>
    </row>
    <row r="20028" spans="1:9">
      <c r="A20028" s="7">
        <v>20026.5</v>
      </c>
      <c r="B20028" s="7">
        <v>0</v>
      </c>
      <c r="C20028" s="7"/>
      <c r="D20028" s="7"/>
      <c r="E20028" s="7"/>
      <c r="H20028">
        <v>20026.5</v>
      </c>
      <c r="I20028">
        <v>0</v>
      </c>
    </row>
    <row r="20029" spans="1:9">
      <c r="A20029" s="7">
        <v>20027.5</v>
      </c>
      <c r="B20029" s="7">
        <v>0</v>
      </c>
      <c r="C20029" s="7"/>
      <c r="D20029" s="7"/>
      <c r="E20029" s="7"/>
      <c r="H20029">
        <v>20027.5</v>
      </c>
      <c r="I20029">
        <v>0</v>
      </c>
    </row>
    <row r="20030" spans="1:9">
      <c r="A20030" s="7">
        <v>20028.5</v>
      </c>
      <c r="B20030" s="7">
        <v>0</v>
      </c>
      <c r="C20030" s="7"/>
      <c r="D20030" s="7"/>
      <c r="E20030" s="7"/>
      <c r="H20030">
        <v>20028.5</v>
      </c>
      <c r="I20030">
        <v>0</v>
      </c>
    </row>
    <row r="20031" spans="1:9">
      <c r="A20031" s="7">
        <v>20029.5</v>
      </c>
      <c r="B20031" s="7">
        <v>0</v>
      </c>
      <c r="C20031" s="7"/>
      <c r="D20031" s="7"/>
      <c r="E20031" s="7"/>
      <c r="H20031">
        <v>20029.5</v>
      </c>
      <c r="I20031">
        <v>0</v>
      </c>
    </row>
    <row r="20032" spans="1:9">
      <c r="A20032" s="7">
        <v>20030.5</v>
      </c>
      <c r="B20032" s="7">
        <v>0</v>
      </c>
      <c r="C20032" s="7"/>
      <c r="D20032" s="7"/>
      <c r="E20032" s="7"/>
      <c r="H20032">
        <v>20030.5</v>
      </c>
      <c r="I20032">
        <v>0</v>
      </c>
    </row>
    <row r="20033" spans="1:9">
      <c r="A20033" s="7">
        <v>20031.5</v>
      </c>
      <c r="B20033" s="7">
        <v>0</v>
      </c>
      <c r="C20033" s="7"/>
      <c r="D20033" s="7"/>
      <c r="E20033" s="7"/>
      <c r="H20033">
        <v>20031.5</v>
      </c>
      <c r="I20033">
        <v>0</v>
      </c>
    </row>
    <row r="20034" spans="1:9">
      <c r="A20034" s="7">
        <v>20032.5</v>
      </c>
      <c r="B20034" s="7">
        <v>0</v>
      </c>
      <c r="C20034" s="7"/>
      <c r="D20034" s="7"/>
      <c r="E20034" s="7"/>
      <c r="H20034">
        <v>20032.5</v>
      </c>
      <c r="I20034">
        <v>0</v>
      </c>
    </row>
    <row r="20035" spans="1:9">
      <c r="A20035" s="7">
        <v>20033.5</v>
      </c>
      <c r="B20035" s="7">
        <v>0</v>
      </c>
      <c r="C20035" s="7"/>
      <c r="D20035" s="7"/>
      <c r="E20035" s="7"/>
      <c r="H20035">
        <v>20033.5</v>
      </c>
      <c r="I20035">
        <v>0</v>
      </c>
    </row>
    <row r="20036" spans="1:9">
      <c r="A20036" s="7">
        <v>20034.5</v>
      </c>
      <c r="B20036" s="7">
        <v>0</v>
      </c>
      <c r="C20036" s="7"/>
      <c r="D20036" s="7"/>
      <c r="E20036" s="7"/>
      <c r="H20036">
        <v>20034.5</v>
      </c>
      <c r="I20036">
        <v>0</v>
      </c>
    </row>
    <row r="20037" spans="1:9">
      <c r="A20037" s="7">
        <v>20035.5</v>
      </c>
      <c r="B20037" s="7">
        <v>0</v>
      </c>
      <c r="C20037" s="7"/>
      <c r="D20037" s="7"/>
      <c r="E20037" s="7"/>
      <c r="H20037">
        <v>20035.5</v>
      </c>
      <c r="I20037">
        <v>0</v>
      </c>
    </row>
    <row r="20038" spans="1:9">
      <c r="A20038" s="7">
        <v>20036.5</v>
      </c>
      <c r="B20038" s="7">
        <v>0</v>
      </c>
      <c r="C20038" s="7"/>
      <c r="D20038" s="7"/>
      <c r="E20038" s="7"/>
      <c r="H20038">
        <v>20036.5</v>
      </c>
      <c r="I20038">
        <v>0</v>
      </c>
    </row>
    <row r="20039" spans="1:9">
      <c r="A20039" s="7">
        <v>20037.5</v>
      </c>
      <c r="B20039" s="7">
        <v>0</v>
      </c>
      <c r="C20039" s="7"/>
      <c r="D20039" s="7"/>
      <c r="E20039" s="7"/>
      <c r="H20039">
        <v>20037.5</v>
      </c>
      <c r="I20039">
        <v>0</v>
      </c>
    </row>
    <row r="20040" spans="1:9">
      <c r="A20040" s="7">
        <v>20038.5</v>
      </c>
      <c r="B20040" s="7">
        <v>0</v>
      </c>
      <c r="C20040" s="7"/>
      <c r="D20040" s="7"/>
      <c r="E20040" s="7"/>
      <c r="H20040">
        <v>20038.5</v>
      </c>
      <c r="I20040">
        <v>0</v>
      </c>
    </row>
    <row r="20041" spans="1:9">
      <c r="A20041" s="7">
        <v>20039.5</v>
      </c>
      <c r="B20041" s="7">
        <v>0</v>
      </c>
      <c r="C20041" s="7"/>
      <c r="D20041" s="7"/>
      <c r="E20041" s="7"/>
      <c r="H20041">
        <v>20039.5</v>
      </c>
      <c r="I20041">
        <v>0</v>
      </c>
    </row>
    <row r="20042" spans="1:9">
      <c r="A20042" s="7">
        <v>20040.5</v>
      </c>
      <c r="B20042" s="7">
        <v>0</v>
      </c>
      <c r="C20042" s="7"/>
      <c r="D20042" s="7"/>
      <c r="E20042" s="7"/>
      <c r="H20042">
        <v>20040.5</v>
      </c>
      <c r="I20042">
        <v>0</v>
      </c>
    </row>
    <row r="20043" spans="1:9">
      <c r="A20043" s="7">
        <v>20041.5</v>
      </c>
      <c r="B20043" s="7">
        <v>0</v>
      </c>
      <c r="C20043" s="7"/>
      <c r="D20043" s="7"/>
      <c r="E20043" s="7"/>
      <c r="H20043">
        <v>20041.5</v>
      </c>
      <c r="I20043">
        <v>0</v>
      </c>
    </row>
    <row r="20044" spans="1:9">
      <c r="A20044" s="7">
        <v>20042.5</v>
      </c>
      <c r="B20044" s="7">
        <v>0</v>
      </c>
      <c r="C20044" s="7"/>
      <c r="D20044" s="7"/>
      <c r="E20044" s="7"/>
      <c r="H20044">
        <v>20042.5</v>
      </c>
      <c r="I20044">
        <v>0</v>
      </c>
    </row>
    <row r="20045" spans="1:9">
      <c r="A20045" s="7">
        <v>20043.5</v>
      </c>
      <c r="B20045" s="7">
        <v>0</v>
      </c>
      <c r="C20045" s="7"/>
      <c r="D20045" s="7"/>
      <c r="E20045" s="7"/>
      <c r="H20045">
        <v>20043.5</v>
      </c>
      <c r="I20045">
        <v>0</v>
      </c>
    </row>
    <row r="20046" spans="1:9">
      <c r="A20046" s="7">
        <v>20044.5</v>
      </c>
      <c r="B20046" s="7">
        <v>0</v>
      </c>
      <c r="C20046" s="7"/>
      <c r="D20046" s="7"/>
      <c r="E20046" s="7"/>
      <c r="H20046">
        <v>20044.5</v>
      </c>
      <c r="I20046">
        <v>0</v>
      </c>
    </row>
    <row r="20047" spans="1:9">
      <c r="A20047" s="7">
        <v>20045.5</v>
      </c>
      <c r="B20047" s="7">
        <v>0</v>
      </c>
      <c r="C20047" s="7"/>
      <c r="D20047" s="7"/>
      <c r="E20047" s="7"/>
      <c r="H20047">
        <v>20045.5</v>
      </c>
      <c r="I20047">
        <v>0</v>
      </c>
    </row>
    <row r="20048" spans="1:9">
      <c r="A20048" s="7">
        <v>20046.5</v>
      </c>
      <c r="B20048" s="7">
        <v>0</v>
      </c>
      <c r="C20048" s="7"/>
      <c r="D20048" s="7"/>
      <c r="E20048" s="7"/>
      <c r="H20048">
        <v>20046.5</v>
      </c>
      <c r="I20048">
        <v>0</v>
      </c>
    </row>
    <row r="20049" spans="1:9">
      <c r="A20049" s="7">
        <v>20047.5</v>
      </c>
      <c r="B20049" s="7">
        <v>0</v>
      </c>
      <c r="C20049" s="7"/>
      <c r="D20049" s="7"/>
      <c r="E20049" s="7"/>
      <c r="H20049">
        <v>20047.5</v>
      </c>
      <c r="I20049">
        <v>0</v>
      </c>
    </row>
    <row r="20050" spans="1:9">
      <c r="A20050" s="7">
        <v>20048.5</v>
      </c>
      <c r="B20050" s="7">
        <v>0</v>
      </c>
      <c r="C20050" s="7"/>
      <c r="D20050" s="7"/>
      <c r="E20050" s="7"/>
      <c r="H20050">
        <v>20048.5</v>
      </c>
      <c r="I20050">
        <v>0</v>
      </c>
    </row>
    <row r="20051" spans="1:9">
      <c r="A20051" s="7">
        <v>20049.5</v>
      </c>
      <c r="B20051" s="7">
        <v>0</v>
      </c>
      <c r="C20051" s="7"/>
      <c r="D20051" s="7"/>
      <c r="E20051" s="7"/>
      <c r="H20051">
        <v>20049.5</v>
      </c>
      <c r="I20051">
        <v>0</v>
      </c>
    </row>
    <row r="20052" spans="1:9">
      <c r="A20052" s="7">
        <v>20050.5</v>
      </c>
      <c r="B20052" s="7">
        <v>0</v>
      </c>
      <c r="C20052" s="7"/>
      <c r="D20052" s="7"/>
      <c r="E20052" s="7"/>
      <c r="H20052">
        <v>20050.5</v>
      </c>
      <c r="I20052">
        <v>0</v>
      </c>
    </row>
    <row r="20053" spans="1:9">
      <c r="A20053" s="7">
        <v>20051.5</v>
      </c>
      <c r="B20053" s="7">
        <v>0</v>
      </c>
      <c r="C20053" s="7"/>
      <c r="D20053" s="7"/>
      <c r="E20053" s="7"/>
      <c r="H20053">
        <v>20051.5</v>
      </c>
      <c r="I20053">
        <v>0</v>
      </c>
    </row>
    <row r="20054" spans="1:9">
      <c r="A20054" s="7">
        <v>20052.5</v>
      </c>
      <c r="B20054" s="7">
        <v>0</v>
      </c>
      <c r="C20054" s="7"/>
      <c r="D20054" s="7"/>
      <c r="E20054" s="7"/>
      <c r="H20054">
        <v>20052.5</v>
      </c>
      <c r="I20054">
        <v>0</v>
      </c>
    </row>
    <row r="20055" spans="1:9">
      <c r="A20055" s="7">
        <v>20053.5</v>
      </c>
      <c r="B20055" s="7">
        <v>0</v>
      </c>
      <c r="C20055" s="7"/>
      <c r="D20055" s="7"/>
      <c r="E20055" s="7"/>
      <c r="H20055">
        <v>20053.5</v>
      </c>
      <c r="I20055">
        <v>0</v>
      </c>
    </row>
    <row r="20056" spans="1:9">
      <c r="A20056" s="7">
        <v>20054.5</v>
      </c>
      <c r="B20056" s="7">
        <v>0</v>
      </c>
      <c r="C20056" s="7"/>
      <c r="D20056" s="7"/>
      <c r="E20056" s="7"/>
      <c r="H20056">
        <v>20054.5</v>
      </c>
      <c r="I20056">
        <v>0</v>
      </c>
    </row>
    <row r="20057" spans="1:9">
      <c r="A20057" s="7">
        <v>20055.5</v>
      </c>
      <c r="B20057" s="7">
        <v>0</v>
      </c>
      <c r="C20057" s="7"/>
      <c r="D20057" s="7"/>
      <c r="E20057" s="7"/>
      <c r="H20057">
        <v>20055.5</v>
      </c>
      <c r="I20057">
        <v>0</v>
      </c>
    </row>
    <row r="20058" spans="1:9">
      <c r="A20058" s="7">
        <v>20056.5</v>
      </c>
      <c r="B20058" s="7">
        <v>0</v>
      </c>
      <c r="C20058" s="7"/>
      <c r="D20058" s="7"/>
      <c r="E20058" s="7"/>
      <c r="H20058">
        <v>20056.5</v>
      </c>
      <c r="I20058">
        <v>0</v>
      </c>
    </row>
    <row r="20059" spans="1:9">
      <c r="A20059" s="7">
        <v>20057.5</v>
      </c>
      <c r="B20059" s="7">
        <v>0</v>
      </c>
      <c r="C20059" s="7"/>
      <c r="D20059" s="7"/>
      <c r="E20059" s="7"/>
      <c r="H20059">
        <v>20057.5</v>
      </c>
      <c r="I20059">
        <v>0</v>
      </c>
    </row>
    <row r="20060" spans="1:9">
      <c r="A20060" s="7">
        <v>20058.5</v>
      </c>
      <c r="B20060" s="7">
        <v>0</v>
      </c>
      <c r="C20060" s="7"/>
      <c r="D20060" s="7"/>
      <c r="E20060" s="7"/>
      <c r="H20060">
        <v>20058.5</v>
      </c>
      <c r="I20060">
        <v>0</v>
      </c>
    </row>
    <row r="20061" spans="1:9">
      <c r="A20061" s="7">
        <v>20059.5</v>
      </c>
      <c r="B20061" s="7">
        <v>0</v>
      </c>
      <c r="C20061" s="7"/>
      <c r="D20061" s="7"/>
      <c r="E20061" s="7"/>
      <c r="H20061">
        <v>20059.5</v>
      </c>
      <c r="I20061">
        <v>0</v>
      </c>
    </row>
    <row r="20062" spans="1:9">
      <c r="A20062" s="7">
        <v>20060.5</v>
      </c>
      <c r="B20062" s="7">
        <v>0</v>
      </c>
      <c r="C20062" s="7"/>
      <c r="D20062" s="7"/>
      <c r="E20062" s="7"/>
      <c r="H20062">
        <v>20060.5</v>
      </c>
      <c r="I20062">
        <v>0</v>
      </c>
    </row>
    <row r="20063" spans="1:9">
      <c r="A20063" s="7">
        <v>20061.5</v>
      </c>
      <c r="B20063" s="7">
        <v>0</v>
      </c>
      <c r="C20063" s="7"/>
      <c r="D20063" s="7"/>
      <c r="E20063" s="7"/>
      <c r="H20063">
        <v>20061.5</v>
      </c>
      <c r="I20063">
        <v>0</v>
      </c>
    </row>
    <row r="20064" spans="1:9">
      <c r="A20064" s="7">
        <v>20062.5</v>
      </c>
      <c r="B20064" s="7">
        <v>0</v>
      </c>
      <c r="C20064" s="7"/>
      <c r="D20064" s="7"/>
      <c r="E20064" s="7"/>
      <c r="H20064">
        <v>20062.5</v>
      </c>
      <c r="I20064">
        <v>0</v>
      </c>
    </row>
    <row r="20065" spans="1:9">
      <c r="A20065" s="7">
        <v>20063.5</v>
      </c>
      <c r="B20065" s="7">
        <v>0</v>
      </c>
      <c r="C20065" s="7"/>
      <c r="D20065" s="7"/>
      <c r="E20065" s="7"/>
      <c r="H20065">
        <v>20063.5</v>
      </c>
      <c r="I20065">
        <v>0</v>
      </c>
    </row>
    <row r="20066" spans="1:9">
      <c r="A20066" s="7">
        <v>20064.5</v>
      </c>
      <c r="B20066" s="7">
        <v>0</v>
      </c>
      <c r="C20066" s="7"/>
      <c r="D20066" s="7"/>
      <c r="E20066" s="7"/>
      <c r="H20066">
        <v>20064.5</v>
      </c>
      <c r="I20066">
        <v>0</v>
      </c>
    </row>
    <row r="20067" spans="1:9">
      <c r="A20067" s="7">
        <v>20065.5</v>
      </c>
      <c r="B20067" s="7">
        <v>0</v>
      </c>
      <c r="C20067" s="7"/>
      <c r="D20067" s="7"/>
      <c r="E20067" s="7"/>
      <c r="H20067">
        <v>20065.5</v>
      </c>
      <c r="I20067">
        <v>0</v>
      </c>
    </row>
    <row r="20068" spans="1:9">
      <c r="A20068" s="7">
        <v>20066.5</v>
      </c>
      <c r="B20068" s="7">
        <v>0</v>
      </c>
      <c r="C20068" s="7"/>
      <c r="D20068" s="7"/>
      <c r="E20068" s="7"/>
      <c r="H20068">
        <v>20066.5</v>
      </c>
      <c r="I20068">
        <v>0</v>
      </c>
    </row>
    <row r="20069" spans="1:9">
      <c r="A20069" s="7">
        <v>20067.5</v>
      </c>
      <c r="B20069" s="7">
        <v>0</v>
      </c>
      <c r="C20069" s="7"/>
      <c r="D20069" s="7"/>
      <c r="E20069" s="7"/>
      <c r="H20069">
        <v>20067.5</v>
      </c>
      <c r="I20069">
        <v>0</v>
      </c>
    </row>
    <row r="20070" spans="1:9">
      <c r="A20070" s="7">
        <v>20068.5</v>
      </c>
      <c r="B20070" s="7">
        <v>0</v>
      </c>
      <c r="C20070" s="7"/>
      <c r="D20070" s="7"/>
      <c r="E20070" s="7"/>
      <c r="H20070">
        <v>20068.5</v>
      </c>
      <c r="I20070">
        <v>0</v>
      </c>
    </row>
    <row r="20071" spans="1:9">
      <c r="A20071" s="7">
        <v>20069.5</v>
      </c>
      <c r="B20071" s="7">
        <v>0</v>
      </c>
      <c r="C20071" s="7"/>
      <c r="D20071" s="7"/>
      <c r="E20071" s="7"/>
      <c r="H20071">
        <v>20069.5</v>
      </c>
      <c r="I20071">
        <v>0</v>
      </c>
    </row>
    <row r="20072" spans="1:9">
      <c r="A20072" s="7">
        <v>20070.5</v>
      </c>
      <c r="B20072" s="7">
        <v>0</v>
      </c>
      <c r="C20072" s="7"/>
      <c r="D20072" s="7"/>
      <c r="E20072" s="7"/>
      <c r="H20072">
        <v>20070.5</v>
      </c>
      <c r="I20072">
        <v>0</v>
      </c>
    </row>
    <row r="20073" spans="1:9">
      <c r="A20073" s="7">
        <v>20071.5</v>
      </c>
      <c r="B20073" s="7">
        <v>0</v>
      </c>
      <c r="C20073" s="7"/>
      <c r="D20073" s="7"/>
      <c r="E20073" s="7"/>
      <c r="H20073">
        <v>20071.5</v>
      </c>
      <c r="I20073">
        <v>0</v>
      </c>
    </row>
    <row r="20074" spans="1:9">
      <c r="A20074" s="7">
        <v>20072.5</v>
      </c>
      <c r="B20074" s="7">
        <v>0</v>
      </c>
      <c r="C20074" s="7"/>
      <c r="D20074" s="7"/>
      <c r="E20074" s="7"/>
      <c r="H20074">
        <v>20072.5</v>
      </c>
      <c r="I20074">
        <v>0</v>
      </c>
    </row>
    <row r="20075" spans="1:9">
      <c r="A20075" s="7">
        <v>20073.5</v>
      </c>
      <c r="B20075" s="7">
        <v>0</v>
      </c>
      <c r="C20075" s="7"/>
      <c r="D20075" s="7"/>
      <c r="E20075" s="7"/>
      <c r="H20075">
        <v>20073.5</v>
      </c>
      <c r="I20075">
        <v>0</v>
      </c>
    </row>
    <row r="20076" spans="1:9">
      <c r="A20076" s="7">
        <v>20074.5</v>
      </c>
      <c r="B20076" s="7">
        <v>0</v>
      </c>
      <c r="C20076" s="7"/>
      <c r="D20076" s="7"/>
      <c r="E20076" s="7"/>
      <c r="H20076">
        <v>20074.5</v>
      </c>
      <c r="I20076">
        <v>0</v>
      </c>
    </row>
    <row r="20077" spans="1:9">
      <c r="A20077" s="7">
        <v>20075.5</v>
      </c>
      <c r="B20077" s="7">
        <v>0</v>
      </c>
      <c r="C20077" s="7"/>
      <c r="D20077" s="7"/>
      <c r="E20077" s="7"/>
      <c r="H20077">
        <v>20075.5</v>
      </c>
      <c r="I20077">
        <v>0</v>
      </c>
    </row>
    <row r="20078" spans="1:9">
      <c r="A20078" s="7">
        <v>20076.5</v>
      </c>
      <c r="B20078" s="7">
        <v>0</v>
      </c>
      <c r="C20078" s="7"/>
      <c r="D20078" s="7"/>
      <c r="E20078" s="7"/>
      <c r="H20078">
        <v>20076.5</v>
      </c>
      <c r="I20078">
        <v>0</v>
      </c>
    </row>
    <row r="20079" spans="1:9">
      <c r="A20079" s="7">
        <v>20077.5</v>
      </c>
      <c r="B20079" s="7">
        <v>0</v>
      </c>
      <c r="C20079" s="7"/>
      <c r="D20079" s="7"/>
      <c r="E20079" s="7"/>
      <c r="H20079">
        <v>20077.5</v>
      </c>
      <c r="I20079">
        <v>0</v>
      </c>
    </row>
    <row r="20080" spans="1:9">
      <c r="A20080" s="7">
        <v>20078.5</v>
      </c>
      <c r="B20080" s="7">
        <v>0</v>
      </c>
      <c r="C20080" s="7"/>
      <c r="D20080" s="7"/>
      <c r="E20080" s="7"/>
      <c r="H20080">
        <v>20078.5</v>
      </c>
      <c r="I20080">
        <v>0</v>
      </c>
    </row>
    <row r="20081" spans="1:9">
      <c r="A20081" s="7">
        <v>20079.5</v>
      </c>
      <c r="B20081" s="7">
        <v>0</v>
      </c>
      <c r="C20081" s="7"/>
      <c r="D20081" s="7"/>
      <c r="E20081" s="7"/>
      <c r="H20081">
        <v>20079.5</v>
      </c>
      <c r="I20081">
        <v>0</v>
      </c>
    </row>
    <row r="20082" spans="1:9">
      <c r="A20082" s="7">
        <v>20080.5</v>
      </c>
      <c r="B20082" s="7">
        <v>0</v>
      </c>
      <c r="C20082" s="7"/>
      <c r="D20082" s="7"/>
      <c r="E20082" s="7"/>
      <c r="H20082">
        <v>20080.5</v>
      </c>
      <c r="I20082">
        <v>0</v>
      </c>
    </row>
    <row r="20083" spans="1:9">
      <c r="A20083" s="7">
        <v>20081.5</v>
      </c>
      <c r="B20083" s="7">
        <v>0</v>
      </c>
      <c r="C20083" s="7"/>
      <c r="D20083" s="7"/>
      <c r="E20083" s="7"/>
      <c r="H20083">
        <v>20081.5</v>
      </c>
      <c r="I20083">
        <v>0</v>
      </c>
    </row>
    <row r="20084" spans="1:9">
      <c r="A20084" s="7">
        <v>20082.5</v>
      </c>
      <c r="B20084" s="7">
        <v>0</v>
      </c>
      <c r="C20084" s="7"/>
      <c r="D20084" s="7"/>
      <c r="E20084" s="7"/>
      <c r="H20084">
        <v>20082.5</v>
      </c>
      <c r="I20084">
        <v>0</v>
      </c>
    </row>
    <row r="20085" spans="1:9">
      <c r="A20085" s="7">
        <v>20083.5</v>
      </c>
      <c r="B20085" s="7">
        <v>0</v>
      </c>
      <c r="C20085" s="7"/>
      <c r="D20085" s="7"/>
      <c r="E20085" s="7"/>
      <c r="H20085">
        <v>20083.5</v>
      </c>
      <c r="I20085">
        <v>0</v>
      </c>
    </row>
    <row r="20086" spans="1:9">
      <c r="A20086" s="7">
        <v>20084.5</v>
      </c>
      <c r="B20086" s="7">
        <v>0</v>
      </c>
      <c r="C20086" s="7"/>
      <c r="D20086" s="7"/>
      <c r="E20086" s="7"/>
      <c r="H20086">
        <v>20084.5</v>
      </c>
      <c r="I20086">
        <v>0</v>
      </c>
    </row>
    <row r="20087" spans="1:9">
      <c r="A20087" s="7">
        <v>20085.5</v>
      </c>
      <c r="B20087" s="7">
        <v>0</v>
      </c>
      <c r="C20087" s="7"/>
      <c r="D20087" s="7"/>
      <c r="E20087" s="7"/>
      <c r="H20087">
        <v>20085.5</v>
      </c>
      <c r="I20087">
        <v>0</v>
      </c>
    </row>
    <row r="20088" spans="1:9">
      <c r="A20088" s="7">
        <v>20086.5</v>
      </c>
      <c r="B20088" s="7">
        <v>0</v>
      </c>
      <c r="C20088" s="7"/>
      <c r="D20088" s="7"/>
      <c r="E20088" s="7"/>
      <c r="H20088">
        <v>20086.5</v>
      </c>
      <c r="I20088">
        <v>0</v>
      </c>
    </row>
    <row r="20089" spans="1:9">
      <c r="A20089" s="7">
        <v>20087.5</v>
      </c>
      <c r="B20089" s="7">
        <v>0</v>
      </c>
      <c r="C20089" s="7"/>
      <c r="D20089" s="7"/>
      <c r="E20089" s="7"/>
      <c r="H20089">
        <v>20087.5</v>
      </c>
      <c r="I20089">
        <v>0</v>
      </c>
    </row>
    <row r="20090" spans="1:9">
      <c r="A20090" s="7">
        <v>20088.5</v>
      </c>
      <c r="B20090" s="7">
        <v>0</v>
      </c>
      <c r="C20090" s="7"/>
      <c r="D20090" s="7"/>
      <c r="E20090" s="7"/>
      <c r="H20090">
        <v>20088.5</v>
      </c>
      <c r="I20090">
        <v>0</v>
      </c>
    </row>
    <row r="20091" spans="1:9">
      <c r="A20091" s="7">
        <v>20089.5</v>
      </c>
      <c r="B20091" s="7">
        <v>0</v>
      </c>
      <c r="C20091" s="7"/>
      <c r="D20091" s="7"/>
      <c r="E20091" s="7"/>
      <c r="H20091">
        <v>20089.5</v>
      </c>
      <c r="I20091">
        <v>0</v>
      </c>
    </row>
    <row r="20092" spans="1:9">
      <c r="A20092" s="7">
        <v>20090.5</v>
      </c>
      <c r="B20092" s="7">
        <v>0</v>
      </c>
      <c r="C20092" s="7"/>
      <c r="D20092" s="7"/>
      <c r="E20092" s="7"/>
      <c r="H20092">
        <v>20090.5</v>
      </c>
      <c r="I20092">
        <v>0</v>
      </c>
    </row>
    <row r="20093" spans="1:9">
      <c r="A20093" s="7">
        <v>20091.5</v>
      </c>
      <c r="B20093" s="7">
        <v>0</v>
      </c>
      <c r="C20093" s="7"/>
      <c r="D20093" s="7"/>
      <c r="E20093" s="7"/>
      <c r="H20093">
        <v>20091.5</v>
      </c>
      <c r="I20093">
        <v>0</v>
      </c>
    </row>
    <row r="20094" spans="1:9">
      <c r="A20094" s="7">
        <v>20092.5</v>
      </c>
      <c r="B20094" s="7">
        <v>0</v>
      </c>
      <c r="C20094" s="7"/>
      <c r="D20094" s="7"/>
      <c r="E20094" s="7"/>
      <c r="H20094">
        <v>20092.5</v>
      </c>
      <c r="I20094">
        <v>0</v>
      </c>
    </row>
    <row r="20095" spans="1:9">
      <c r="A20095" s="7">
        <v>20093.5</v>
      </c>
      <c r="B20095" s="7">
        <v>0</v>
      </c>
      <c r="C20095" s="7"/>
      <c r="D20095" s="7"/>
      <c r="E20095" s="7"/>
      <c r="H20095">
        <v>20093.5</v>
      </c>
      <c r="I20095">
        <v>0</v>
      </c>
    </row>
    <row r="20096" spans="1:9">
      <c r="A20096" s="7">
        <v>20094.5</v>
      </c>
      <c r="B20096" s="7">
        <v>0</v>
      </c>
      <c r="C20096" s="7"/>
      <c r="D20096" s="7"/>
      <c r="E20096" s="7"/>
      <c r="H20096">
        <v>20094.5</v>
      </c>
      <c r="I20096">
        <v>0</v>
      </c>
    </row>
    <row r="20097" spans="1:9">
      <c r="A20097" s="7">
        <v>20095.5</v>
      </c>
      <c r="B20097" s="7">
        <v>0</v>
      </c>
      <c r="C20097" s="7"/>
      <c r="D20097" s="7"/>
      <c r="E20097" s="7"/>
      <c r="H20097">
        <v>20095.5</v>
      </c>
      <c r="I20097">
        <v>0</v>
      </c>
    </row>
    <row r="20098" spans="1:9">
      <c r="A20098" s="7">
        <v>20096.5</v>
      </c>
      <c r="B20098" s="7">
        <v>0</v>
      </c>
      <c r="C20098" s="7"/>
      <c r="D20098" s="7"/>
      <c r="E20098" s="7"/>
      <c r="H20098">
        <v>20096.5</v>
      </c>
      <c r="I20098">
        <v>0</v>
      </c>
    </row>
    <row r="20099" spans="1:9">
      <c r="A20099" s="7">
        <v>20097.5</v>
      </c>
      <c r="B20099" s="7">
        <v>0</v>
      </c>
      <c r="C20099" s="7"/>
      <c r="D20099" s="7"/>
      <c r="E20099" s="7"/>
      <c r="H20099">
        <v>20097.5</v>
      </c>
      <c r="I20099">
        <v>0</v>
      </c>
    </row>
    <row r="20100" spans="1:9">
      <c r="A20100" s="7">
        <v>20098.5</v>
      </c>
      <c r="B20100" s="7">
        <v>0</v>
      </c>
      <c r="C20100" s="7"/>
      <c r="D20100" s="7"/>
      <c r="E20100" s="7"/>
      <c r="H20100">
        <v>20098.5</v>
      </c>
      <c r="I20100">
        <v>0</v>
      </c>
    </row>
    <row r="20101" spans="1:9">
      <c r="A20101" s="7">
        <v>20099.5</v>
      </c>
      <c r="B20101" s="7">
        <v>0</v>
      </c>
      <c r="C20101" s="7"/>
      <c r="D20101" s="7"/>
      <c r="E20101" s="7"/>
      <c r="H20101">
        <v>20099.5</v>
      </c>
      <c r="I20101">
        <v>0</v>
      </c>
    </row>
    <row r="20102" spans="1:9">
      <c r="A20102" s="7">
        <v>20100.5</v>
      </c>
      <c r="B20102" s="7">
        <v>0</v>
      </c>
      <c r="C20102" s="7"/>
      <c r="D20102" s="7"/>
      <c r="E20102" s="7"/>
      <c r="H20102">
        <v>20100.5</v>
      </c>
      <c r="I20102">
        <v>0</v>
      </c>
    </row>
    <row r="20103" spans="1:9">
      <c r="A20103" s="7">
        <v>20101.5</v>
      </c>
      <c r="B20103" s="7">
        <v>0</v>
      </c>
      <c r="C20103" s="7"/>
      <c r="D20103" s="7"/>
      <c r="E20103" s="7"/>
      <c r="H20103">
        <v>20101.5</v>
      </c>
      <c r="I20103">
        <v>0</v>
      </c>
    </row>
    <row r="20104" spans="1:9">
      <c r="A20104" s="7">
        <v>20102.5</v>
      </c>
      <c r="B20104" s="7">
        <v>0</v>
      </c>
      <c r="C20104" s="7"/>
      <c r="D20104" s="7"/>
      <c r="E20104" s="7"/>
      <c r="H20104">
        <v>20102.5</v>
      </c>
      <c r="I20104">
        <v>0</v>
      </c>
    </row>
    <row r="20105" spans="1:9">
      <c r="A20105" s="7">
        <v>20103.5</v>
      </c>
      <c r="B20105" s="7">
        <v>0</v>
      </c>
      <c r="C20105" s="7"/>
      <c r="D20105" s="7"/>
      <c r="E20105" s="7"/>
      <c r="H20105">
        <v>20103.5</v>
      </c>
      <c r="I20105">
        <v>0</v>
      </c>
    </row>
    <row r="20106" spans="1:9">
      <c r="A20106" s="7">
        <v>20104.5</v>
      </c>
      <c r="B20106" s="7">
        <v>0</v>
      </c>
      <c r="C20106" s="7"/>
      <c r="D20106" s="7"/>
      <c r="E20106" s="7"/>
      <c r="H20106">
        <v>20104.5</v>
      </c>
      <c r="I20106">
        <v>0</v>
      </c>
    </row>
    <row r="20107" spans="1:9">
      <c r="A20107" s="7">
        <v>20105.5</v>
      </c>
      <c r="B20107" s="7">
        <v>0</v>
      </c>
      <c r="C20107" s="7"/>
      <c r="D20107" s="7"/>
      <c r="E20107" s="7"/>
      <c r="H20107">
        <v>20105.5</v>
      </c>
      <c r="I20107">
        <v>0</v>
      </c>
    </row>
    <row r="20108" spans="1:9">
      <c r="A20108" s="7">
        <v>20106.5</v>
      </c>
      <c r="B20108" s="7">
        <v>0</v>
      </c>
      <c r="C20108" s="7"/>
      <c r="D20108" s="7"/>
      <c r="E20108" s="7"/>
      <c r="H20108">
        <v>20106.5</v>
      </c>
      <c r="I20108">
        <v>0</v>
      </c>
    </row>
    <row r="20109" spans="1:9">
      <c r="A20109" s="7">
        <v>20107.5</v>
      </c>
      <c r="B20109" s="7">
        <v>0</v>
      </c>
      <c r="C20109" s="7"/>
      <c r="D20109" s="7"/>
      <c r="E20109" s="7"/>
      <c r="H20109">
        <v>20107.5</v>
      </c>
      <c r="I20109">
        <v>0</v>
      </c>
    </row>
    <row r="20110" spans="1:9">
      <c r="A20110" s="7">
        <v>20108.5</v>
      </c>
      <c r="B20110" s="7">
        <v>0</v>
      </c>
      <c r="C20110" s="7"/>
      <c r="D20110" s="7"/>
      <c r="E20110" s="7"/>
      <c r="H20110">
        <v>20108.5</v>
      </c>
      <c r="I20110">
        <v>0</v>
      </c>
    </row>
    <row r="20111" spans="1:9">
      <c r="A20111" s="7">
        <v>20109.5</v>
      </c>
      <c r="B20111" s="7">
        <v>0</v>
      </c>
      <c r="C20111" s="7"/>
      <c r="D20111" s="7"/>
      <c r="E20111" s="7"/>
      <c r="H20111">
        <v>20109.5</v>
      </c>
      <c r="I20111">
        <v>0</v>
      </c>
    </row>
    <row r="20112" spans="1:9">
      <c r="A20112" s="7">
        <v>20110.5</v>
      </c>
      <c r="B20112" s="7">
        <v>0</v>
      </c>
      <c r="C20112" s="7"/>
      <c r="D20112" s="7"/>
      <c r="E20112" s="7"/>
      <c r="H20112">
        <v>20110.5</v>
      </c>
      <c r="I20112">
        <v>0</v>
      </c>
    </row>
    <row r="20113" spans="1:9">
      <c r="A20113" s="7">
        <v>20111.5</v>
      </c>
      <c r="B20113" s="7">
        <v>0</v>
      </c>
      <c r="C20113" s="7"/>
      <c r="D20113" s="7"/>
      <c r="E20113" s="7"/>
      <c r="H20113">
        <v>20111.5</v>
      </c>
      <c r="I20113">
        <v>0</v>
      </c>
    </row>
    <row r="20114" spans="1:9">
      <c r="A20114" s="7">
        <v>20112.5</v>
      </c>
      <c r="B20114" s="7">
        <v>0</v>
      </c>
      <c r="C20114" s="7"/>
      <c r="D20114" s="7"/>
      <c r="E20114" s="7"/>
      <c r="H20114">
        <v>20112.5</v>
      </c>
      <c r="I20114">
        <v>0</v>
      </c>
    </row>
    <row r="20115" spans="1:9">
      <c r="A20115" s="7">
        <v>20113.5</v>
      </c>
      <c r="B20115" s="7">
        <v>0</v>
      </c>
      <c r="C20115" s="7"/>
      <c r="D20115" s="7"/>
      <c r="E20115" s="7"/>
      <c r="H20115">
        <v>20113.5</v>
      </c>
      <c r="I20115">
        <v>0</v>
      </c>
    </row>
    <row r="20116" spans="1:9">
      <c r="A20116" s="7">
        <v>20114.5</v>
      </c>
      <c r="B20116" s="7">
        <v>0</v>
      </c>
      <c r="C20116" s="7"/>
      <c r="D20116" s="7"/>
      <c r="E20116" s="7"/>
      <c r="H20116">
        <v>20114.5</v>
      </c>
      <c r="I20116">
        <v>0</v>
      </c>
    </row>
    <row r="20117" spans="1:9">
      <c r="A20117" s="7">
        <v>20115.5</v>
      </c>
      <c r="B20117" s="7">
        <v>0</v>
      </c>
      <c r="C20117" s="7"/>
      <c r="D20117" s="7"/>
      <c r="E20117" s="7"/>
      <c r="H20117">
        <v>20115.5</v>
      </c>
      <c r="I20117">
        <v>0</v>
      </c>
    </row>
    <row r="20118" spans="1:9">
      <c r="A20118" s="7">
        <v>20116.5</v>
      </c>
      <c r="B20118" s="7">
        <v>0</v>
      </c>
      <c r="C20118" s="7"/>
      <c r="D20118" s="7"/>
      <c r="E20118" s="7"/>
      <c r="H20118">
        <v>20116.5</v>
      </c>
      <c r="I20118">
        <v>0</v>
      </c>
    </row>
    <row r="20119" spans="1:9">
      <c r="A20119" s="7">
        <v>20117.5</v>
      </c>
      <c r="B20119" s="7">
        <v>0</v>
      </c>
      <c r="C20119" s="7"/>
      <c r="D20119" s="7"/>
      <c r="E20119" s="7"/>
      <c r="H20119">
        <v>20117.5</v>
      </c>
      <c r="I20119">
        <v>0</v>
      </c>
    </row>
    <row r="20120" spans="1:9">
      <c r="A20120" s="7">
        <v>20118.5</v>
      </c>
      <c r="B20120" s="7">
        <v>0</v>
      </c>
      <c r="C20120" s="7"/>
      <c r="D20120" s="7"/>
      <c r="E20120" s="7"/>
      <c r="H20120">
        <v>20118.5</v>
      </c>
      <c r="I20120">
        <v>0</v>
      </c>
    </row>
    <row r="20121" spans="1:9">
      <c r="A20121" s="7">
        <v>20119.5</v>
      </c>
      <c r="B20121" s="7">
        <v>0</v>
      </c>
      <c r="C20121" s="7"/>
      <c r="D20121" s="7"/>
      <c r="E20121" s="7"/>
      <c r="H20121">
        <v>20119.5</v>
      </c>
      <c r="I20121">
        <v>0</v>
      </c>
    </row>
    <row r="20122" spans="1:9">
      <c r="A20122" s="7">
        <v>20120.5</v>
      </c>
      <c r="B20122" s="7">
        <v>0</v>
      </c>
      <c r="C20122" s="7"/>
      <c r="D20122" s="7"/>
      <c r="E20122" s="7"/>
      <c r="H20122">
        <v>20120.5</v>
      </c>
      <c r="I20122">
        <v>0</v>
      </c>
    </row>
    <row r="20123" spans="1:9">
      <c r="A20123" s="7">
        <v>20121.5</v>
      </c>
      <c r="B20123" s="7">
        <v>0</v>
      </c>
      <c r="C20123" s="7"/>
      <c r="D20123" s="7"/>
      <c r="E20123" s="7"/>
      <c r="H20123">
        <v>20121.5</v>
      </c>
      <c r="I20123">
        <v>0</v>
      </c>
    </row>
    <row r="20124" spans="1:9">
      <c r="A20124" s="7">
        <v>20122.5</v>
      </c>
      <c r="B20124" s="7">
        <v>0</v>
      </c>
      <c r="C20124" s="7"/>
      <c r="D20124" s="7"/>
      <c r="E20124" s="7"/>
      <c r="H20124">
        <v>20122.5</v>
      </c>
      <c r="I20124">
        <v>0</v>
      </c>
    </row>
    <row r="20125" spans="1:9">
      <c r="A20125" s="7">
        <v>20123.5</v>
      </c>
      <c r="B20125" s="7">
        <v>0</v>
      </c>
      <c r="C20125" s="7"/>
      <c r="D20125" s="7"/>
      <c r="E20125" s="7"/>
      <c r="H20125">
        <v>20123.5</v>
      </c>
      <c r="I20125">
        <v>0</v>
      </c>
    </row>
    <row r="20126" spans="1:9">
      <c r="A20126" s="7">
        <v>20124.5</v>
      </c>
      <c r="B20126" s="7">
        <v>0</v>
      </c>
      <c r="C20126" s="7"/>
      <c r="D20126" s="7"/>
      <c r="E20126" s="7"/>
      <c r="H20126">
        <v>20124.5</v>
      </c>
      <c r="I20126">
        <v>0</v>
      </c>
    </row>
    <row r="20127" spans="1:9">
      <c r="A20127" s="7">
        <v>20125.5</v>
      </c>
      <c r="B20127" s="7">
        <v>0</v>
      </c>
      <c r="C20127" s="7"/>
      <c r="D20127" s="7"/>
      <c r="E20127" s="7"/>
      <c r="H20127">
        <v>20125.5</v>
      </c>
      <c r="I20127">
        <v>0</v>
      </c>
    </row>
    <row r="20128" spans="1:9">
      <c r="A20128" s="7">
        <v>20126.5</v>
      </c>
      <c r="B20128" s="7">
        <v>0</v>
      </c>
      <c r="C20128" s="7"/>
      <c r="D20128" s="7"/>
      <c r="E20128" s="7"/>
      <c r="H20128">
        <v>20126.5</v>
      </c>
      <c r="I20128">
        <v>0</v>
      </c>
    </row>
    <row r="20129" spans="1:9">
      <c r="A20129" s="7">
        <v>20127.5</v>
      </c>
      <c r="B20129" s="7">
        <v>0</v>
      </c>
      <c r="C20129" s="7"/>
      <c r="D20129" s="7"/>
      <c r="E20129" s="7"/>
      <c r="H20129">
        <v>20127.5</v>
      </c>
      <c r="I20129">
        <v>0</v>
      </c>
    </row>
    <row r="20130" spans="1:9">
      <c r="A20130" s="7">
        <v>20128.5</v>
      </c>
      <c r="B20130" s="7">
        <v>0</v>
      </c>
      <c r="C20130" s="7"/>
      <c r="D20130" s="7"/>
      <c r="E20130" s="7"/>
      <c r="H20130">
        <v>20128.5</v>
      </c>
      <c r="I20130">
        <v>0</v>
      </c>
    </row>
    <row r="20131" spans="1:9">
      <c r="A20131" s="7">
        <v>20129.5</v>
      </c>
      <c r="B20131" s="7">
        <v>0</v>
      </c>
      <c r="C20131" s="7"/>
      <c r="D20131" s="7"/>
      <c r="E20131" s="7"/>
      <c r="H20131">
        <v>20129.5</v>
      </c>
      <c r="I20131">
        <v>0</v>
      </c>
    </row>
    <row r="20132" spans="1:9">
      <c r="A20132" s="7">
        <v>20130.5</v>
      </c>
      <c r="B20132" s="7">
        <v>0</v>
      </c>
      <c r="C20132" s="7"/>
      <c r="D20132" s="7"/>
      <c r="E20132" s="7"/>
      <c r="H20132">
        <v>20130.5</v>
      </c>
      <c r="I20132">
        <v>0</v>
      </c>
    </row>
    <row r="20133" spans="1:9">
      <c r="A20133" s="7">
        <v>20131.5</v>
      </c>
      <c r="B20133" s="7">
        <v>0</v>
      </c>
      <c r="C20133" s="7"/>
      <c r="D20133" s="7"/>
      <c r="E20133" s="7"/>
      <c r="H20133">
        <v>20131.5</v>
      </c>
      <c r="I20133">
        <v>0</v>
      </c>
    </row>
    <row r="20134" spans="1:9">
      <c r="A20134" s="7">
        <v>20132.5</v>
      </c>
      <c r="B20134" s="7">
        <v>0</v>
      </c>
      <c r="C20134" s="7"/>
      <c r="D20134" s="7"/>
      <c r="E20134" s="7"/>
      <c r="H20134">
        <v>20132.5</v>
      </c>
      <c r="I20134">
        <v>0</v>
      </c>
    </row>
    <row r="20135" spans="1:9">
      <c r="A20135" s="7">
        <v>20133.5</v>
      </c>
      <c r="B20135" s="7">
        <v>0</v>
      </c>
      <c r="C20135" s="7"/>
      <c r="D20135" s="7"/>
      <c r="E20135" s="7"/>
      <c r="H20135">
        <v>20133.5</v>
      </c>
      <c r="I20135">
        <v>0</v>
      </c>
    </row>
    <row r="20136" spans="1:9">
      <c r="A20136" s="7">
        <v>20134.5</v>
      </c>
      <c r="B20136" s="7">
        <v>0</v>
      </c>
      <c r="C20136" s="7"/>
      <c r="D20136" s="7"/>
      <c r="E20136" s="7"/>
      <c r="H20136">
        <v>20134.5</v>
      </c>
      <c r="I20136">
        <v>0</v>
      </c>
    </row>
    <row r="20137" spans="1:9">
      <c r="A20137" s="7">
        <v>20135.5</v>
      </c>
      <c r="B20137" s="7">
        <v>0</v>
      </c>
      <c r="C20137" s="7"/>
      <c r="D20137" s="7"/>
      <c r="E20137" s="7"/>
      <c r="H20137">
        <v>20135.5</v>
      </c>
      <c r="I20137">
        <v>0</v>
      </c>
    </row>
    <row r="20138" spans="1:9">
      <c r="A20138" s="7">
        <v>20136.5</v>
      </c>
      <c r="B20138" s="7">
        <v>0</v>
      </c>
      <c r="C20138" s="7"/>
      <c r="D20138" s="7"/>
      <c r="E20138" s="7"/>
      <c r="H20138">
        <v>20136.5</v>
      </c>
      <c r="I20138">
        <v>0</v>
      </c>
    </row>
    <row r="20139" spans="1:9">
      <c r="A20139" s="7">
        <v>20137.5</v>
      </c>
      <c r="B20139" s="7">
        <v>0</v>
      </c>
      <c r="C20139" s="7"/>
      <c r="D20139" s="7"/>
      <c r="E20139" s="7"/>
      <c r="H20139">
        <v>20137.5</v>
      </c>
      <c r="I20139">
        <v>0</v>
      </c>
    </row>
    <row r="20140" spans="1:9">
      <c r="A20140" s="7">
        <v>20138.5</v>
      </c>
      <c r="B20140" s="7">
        <v>0</v>
      </c>
      <c r="C20140" s="7"/>
      <c r="D20140" s="7"/>
      <c r="E20140" s="7"/>
      <c r="H20140">
        <v>20138.5</v>
      </c>
      <c r="I20140">
        <v>0</v>
      </c>
    </row>
    <row r="20141" spans="1:9">
      <c r="A20141" s="7">
        <v>20139.5</v>
      </c>
      <c r="B20141" s="7">
        <v>0</v>
      </c>
      <c r="C20141" s="7"/>
      <c r="D20141" s="7"/>
      <c r="E20141" s="7"/>
      <c r="H20141">
        <v>20139.5</v>
      </c>
      <c r="I20141">
        <v>0</v>
      </c>
    </row>
    <row r="20142" spans="1:9">
      <c r="A20142" s="7">
        <v>20140.5</v>
      </c>
      <c r="B20142" s="7">
        <v>0</v>
      </c>
      <c r="C20142" s="7"/>
      <c r="D20142" s="7"/>
      <c r="E20142" s="7"/>
      <c r="H20142">
        <v>20140.5</v>
      </c>
      <c r="I20142">
        <v>0</v>
      </c>
    </row>
    <row r="20143" spans="1:9">
      <c r="A20143" s="7">
        <v>20141.5</v>
      </c>
      <c r="B20143" s="7">
        <v>0</v>
      </c>
      <c r="C20143" s="7"/>
      <c r="D20143" s="7"/>
      <c r="E20143" s="7"/>
      <c r="H20143">
        <v>20141.5</v>
      </c>
      <c r="I20143">
        <v>0</v>
      </c>
    </row>
    <row r="20144" spans="1:9">
      <c r="A20144" s="7">
        <v>20142.5</v>
      </c>
      <c r="B20144" s="7">
        <v>0</v>
      </c>
      <c r="C20144" s="7"/>
      <c r="D20144" s="7"/>
      <c r="E20144" s="7"/>
      <c r="H20144">
        <v>20142.5</v>
      </c>
      <c r="I20144">
        <v>0</v>
      </c>
    </row>
    <row r="20145" spans="1:9">
      <c r="A20145" s="7">
        <v>20143.5</v>
      </c>
      <c r="B20145" s="7">
        <v>0</v>
      </c>
      <c r="C20145" s="7"/>
      <c r="D20145" s="7"/>
      <c r="E20145" s="7"/>
      <c r="H20145">
        <v>20143.5</v>
      </c>
      <c r="I20145">
        <v>0</v>
      </c>
    </row>
    <row r="20146" spans="1:9">
      <c r="A20146" s="7">
        <v>20144.5</v>
      </c>
      <c r="B20146" s="7">
        <v>0</v>
      </c>
      <c r="C20146" s="7"/>
      <c r="D20146" s="7"/>
      <c r="E20146" s="7"/>
      <c r="H20146">
        <v>20144.5</v>
      </c>
      <c r="I20146">
        <v>0</v>
      </c>
    </row>
    <row r="20147" spans="1:9">
      <c r="A20147" s="7">
        <v>20145.5</v>
      </c>
      <c r="B20147" s="7">
        <v>0</v>
      </c>
      <c r="C20147" s="7"/>
      <c r="D20147" s="7"/>
      <c r="E20147" s="7"/>
      <c r="H20147">
        <v>20145.5</v>
      </c>
      <c r="I20147">
        <v>0</v>
      </c>
    </row>
    <row r="20148" spans="1:9">
      <c r="A20148" s="7">
        <v>20146.5</v>
      </c>
      <c r="B20148" s="7">
        <v>0</v>
      </c>
      <c r="C20148" s="7"/>
      <c r="D20148" s="7"/>
      <c r="E20148" s="7"/>
      <c r="H20148">
        <v>20146.5</v>
      </c>
      <c r="I20148">
        <v>0</v>
      </c>
    </row>
    <row r="20149" spans="1:9">
      <c r="A20149" s="7">
        <v>20147.5</v>
      </c>
      <c r="B20149" s="7">
        <v>0</v>
      </c>
      <c r="C20149" s="7"/>
      <c r="D20149" s="7"/>
      <c r="E20149" s="7"/>
      <c r="H20149">
        <v>20147.5</v>
      </c>
      <c r="I20149">
        <v>0</v>
      </c>
    </row>
    <row r="20150" spans="1:9">
      <c r="A20150" s="7">
        <v>20148.5</v>
      </c>
      <c r="B20150" s="7">
        <v>0</v>
      </c>
      <c r="C20150" s="7"/>
      <c r="D20150" s="7"/>
      <c r="E20150" s="7"/>
      <c r="H20150">
        <v>20148.5</v>
      </c>
      <c r="I20150">
        <v>0</v>
      </c>
    </row>
    <row r="20151" spans="1:9">
      <c r="A20151" s="7">
        <v>20149.5</v>
      </c>
      <c r="B20151" s="7">
        <v>0</v>
      </c>
      <c r="C20151" s="7"/>
      <c r="D20151" s="7"/>
      <c r="E20151" s="7"/>
      <c r="H20151">
        <v>20149.5</v>
      </c>
      <c r="I20151">
        <v>0</v>
      </c>
    </row>
    <row r="20152" spans="1:9">
      <c r="A20152" s="7">
        <v>20150.5</v>
      </c>
      <c r="B20152" s="7">
        <v>0</v>
      </c>
      <c r="C20152" s="7"/>
      <c r="D20152" s="7"/>
      <c r="E20152" s="7"/>
      <c r="H20152">
        <v>20150.5</v>
      </c>
      <c r="I20152">
        <v>0</v>
      </c>
    </row>
    <row r="20153" spans="1:9">
      <c r="A20153" s="7">
        <v>20151.5</v>
      </c>
      <c r="B20153" s="7">
        <v>0</v>
      </c>
      <c r="C20153" s="7"/>
      <c r="D20153" s="7"/>
      <c r="E20153" s="7"/>
      <c r="H20153">
        <v>20151.5</v>
      </c>
      <c r="I20153">
        <v>0</v>
      </c>
    </row>
    <row r="20154" spans="1:9">
      <c r="A20154" s="7">
        <v>20152.5</v>
      </c>
      <c r="B20154" s="7">
        <v>0</v>
      </c>
      <c r="C20154" s="7"/>
      <c r="D20154" s="7"/>
      <c r="E20154" s="7"/>
      <c r="H20154">
        <v>20152.5</v>
      </c>
      <c r="I20154">
        <v>0</v>
      </c>
    </row>
    <row r="20155" spans="1:9">
      <c r="A20155" s="7">
        <v>20153.5</v>
      </c>
      <c r="B20155" s="7">
        <v>0</v>
      </c>
      <c r="C20155" s="7"/>
      <c r="D20155" s="7"/>
      <c r="E20155" s="7"/>
      <c r="H20155">
        <v>20153.5</v>
      </c>
      <c r="I20155">
        <v>0</v>
      </c>
    </row>
    <row r="20156" spans="1:9">
      <c r="A20156" s="7">
        <v>20154.5</v>
      </c>
      <c r="B20156" s="7">
        <v>0</v>
      </c>
      <c r="C20156" s="7"/>
      <c r="D20156" s="7"/>
      <c r="E20156" s="7"/>
      <c r="H20156">
        <v>20154.5</v>
      </c>
      <c r="I20156">
        <v>0</v>
      </c>
    </row>
    <row r="20157" spans="1:9">
      <c r="A20157" s="7">
        <v>20155.5</v>
      </c>
      <c r="B20157" s="7">
        <v>0</v>
      </c>
      <c r="C20157" s="7"/>
      <c r="D20157" s="7"/>
      <c r="E20157" s="7"/>
      <c r="H20157">
        <v>20155.5</v>
      </c>
      <c r="I20157">
        <v>0</v>
      </c>
    </row>
    <row r="20158" spans="1:9">
      <c r="A20158" s="7">
        <v>20156.5</v>
      </c>
      <c r="B20158" s="7">
        <v>0</v>
      </c>
      <c r="C20158" s="7"/>
      <c r="D20158" s="7"/>
      <c r="E20158" s="7"/>
      <c r="H20158">
        <v>20156.5</v>
      </c>
      <c r="I20158">
        <v>0</v>
      </c>
    </row>
    <row r="20159" spans="1:9">
      <c r="A20159" s="7">
        <v>20157.5</v>
      </c>
      <c r="B20159" s="7">
        <v>0</v>
      </c>
      <c r="C20159" s="7"/>
      <c r="D20159" s="7"/>
      <c r="E20159" s="7"/>
      <c r="H20159">
        <v>20157.5</v>
      </c>
      <c r="I20159">
        <v>0</v>
      </c>
    </row>
    <row r="20160" spans="1:9">
      <c r="A20160" s="7">
        <v>20158.5</v>
      </c>
      <c r="B20160" s="7">
        <v>0</v>
      </c>
      <c r="C20160" s="7"/>
      <c r="D20160" s="7"/>
      <c r="E20160" s="7"/>
      <c r="H20160">
        <v>20158.5</v>
      </c>
      <c r="I20160">
        <v>0</v>
      </c>
    </row>
    <row r="20161" spans="1:9">
      <c r="A20161" s="7">
        <v>20159.5</v>
      </c>
      <c r="B20161" s="7">
        <v>0</v>
      </c>
      <c r="C20161" s="7"/>
      <c r="D20161" s="7"/>
      <c r="E20161" s="7"/>
      <c r="H20161">
        <v>20159.5</v>
      </c>
      <c r="I20161">
        <v>0</v>
      </c>
    </row>
    <row r="20162" spans="1:9">
      <c r="A20162" s="7">
        <v>20160.5</v>
      </c>
      <c r="B20162" s="7">
        <v>0</v>
      </c>
      <c r="C20162" s="7"/>
      <c r="D20162" s="7"/>
      <c r="E20162" s="7"/>
      <c r="H20162">
        <v>20160.5</v>
      </c>
      <c r="I20162">
        <v>0</v>
      </c>
    </row>
    <row r="20163" spans="1:9">
      <c r="A20163" s="7">
        <v>20161.5</v>
      </c>
      <c r="B20163" s="7">
        <v>0</v>
      </c>
      <c r="C20163" s="7"/>
      <c r="D20163" s="7"/>
      <c r="E20163" s="7"/>
      <c r="H20163">
        <v>20161.5</v>
      </c>
      <c r="I20163">
        <v>0</v>
      </c>
    </row>
    <row r="20164" spans="1:9">
      <c r="A20164" s="7">
        <v>20162.5</v>
      </c>
      <c r="B20164" s="7">
        <v>0</v>
      </c>
      <c r="C20164" s="7"/>
      <c r="D20164" s="7"/>
      <c r="E20164" s="7"/>
      <c r="H20164">
        <v>20162.5</v>
      </c>
      <c r="I20164">
        <v>0</v>
      </c>
    </row>
    <row r="20165" spans="1:9">
      <c r="A20165" s="7">
        <v>20163.5</v>
      </c>
      <c r="B20165" s="7">
        <v>0</v>
      </c>
      <c r="C20165" s="7"/>
      <c r="D20165" s="7"/>
      <c r="E20165" s="7"/>
      <c r="H20165">
        <v>20163.5</v>
      </c>
      <c r="I20165">
        <v>0</v>
      </c>
    </row>
    <row r="20166" spans="1:9">
      <c r="A20166" s="7">
        <v>20164.5</v>
      </c>
      <c r="B20166" s="7">
        <v>0</v>
      </c>
      <c r="C20166" s="7"/>
      <c r="D20166" s="7"/>
      <c r="E20166" s="7"/>
      <c r="H20166">
        <v>20164.5</v>
      </c>
      <c r="I20166">
        <v>0</v>
      </c>
    </row>
    <row r="20167" spans="1:9">
      <c r="A20167" s="7">
        <v>20165.5</v>
      </c>
      <c r="B20167" s="7">
        <v>0</v>
      </c>
      <c r="C20167" s="7"/>
      <c r="D20167" s="7"/>
      <c r="E20167" s="7"/>
      <c r="H20167">
        <v>20165.5</v>
      </c>
      <c r="I20167">
        <v>0</v>
      </c>
    </row>
    <row r="20168" spans="1:9">
      <c r="A20168" s="7">
        <v>20166.5</v>
      </c>
      <c r="B20168" s="7">
        <v>0</v>
      </c>
      <c r="C20168" s="7"/>
      <c r="D20168" s="7"/>
      <c r="E20168" s="7"/>
      <c r="H20168">
        <v>20166.5</v>
      </c>
      <c r="I20168">
        <v>0</v>
      </c>
    </row>
    <row r="20169" spans="1:9">
      <c r="A20169" s="7">
        <v>20167.5</v>
      </c>
      <c r="B20169" s="7">
        <v>0</v>
      </c>
      <c r="C20169" s="7"/>
      <c r="D20169" s="7"/>
      <c r="E20169" s="7"/>
      <c r="H20169">
        <v>20167.5</v>
      </c>
      <c r="I20169">
        <v>0</v>
      </c>
    </row>
    <row r="20170" spans="1:9">
      <c r="A20170" s="7">
        <v>20168.5</v>
      </c>
      <c r="B20170" s="7">
        <v>0</v>
      </c>
      <c r="C20170" s="7"/>
      <c r="D20170" s="7"/>
      <c r="E20170" s="7"/>
      <c r="H20170">
        <v>20168.5</v>
      </c>
      <c r="I20170">
        <v>0</v>
      </c>
    </row>
    <row r="20171" spans="1:9">
      <c r="A20171" s="7">
        <v>20169.5</v>
      </c>
      <c r="B20171" s="7">
        <v>0</v>
      </c>
      <c r="C20171" s="7"/>
      <c r="D20171" s="7"/>
      <c r="E20171" s="7"/>
      <c r="H20171">
        <v>20169.5</v>
      </c>
      <c r="I20171">
        <v>0</v>
      </c>
    </row>
    <row r="20172" spans="1:9">
      <c r="A20172" s="7">
        <v>20170.5</v>
      </c>
      <c r="B20172" s="7">
        <v>0</v>
      </c>
      <c r="C20172" s="7"/>
      <c r="D20172" s="7"/>
      <c r="E20172" s="7"/>
      <c r="H20172">
        <v>20170.5</v>
      </c>
      <c r="I20172">
        <v>0</v>
      </c>
    </row>
    <row r="20173" spans="1:9">
      <c r="A20173" s="7">
        <v>20171.5</v>
      </c>
      <c r="B20173" s="7">
        <v>0</v>
      </c>
      <c r="C20173" s="7"/>
      <c r="D20173" s="7"/>
      <c r="E20173" s="7"/>
      <c r="H20173">
        <v>20171.5</v>
      </c>
      <c r="I20173">
        <v>0</v>
      </c>
    </row>
    <row r="20174" spans="1:9">
      <c r="A20174" s="7">
        <v>20172.5</v>
      </c>
      <c r="B20174" s="7">
        <v>0</v>
      </c>
      <c r="C20174" s="7"/>
      <c r="D20174" s="7"/>
      <c r="E20174" s="7"/>
      <c r="H20174">
        <v>20172.5</v>
      </c>
      <c r="I20174">
        <v>0</v>
      </c>
    </row>
    <row r="20175" spans="1:9">
      <c r="A20175" s="7">
        <v>20173.5</v>
      </c>
      <c r="B20175" s="7">
        <v>0</v>
      </c>
      <c r="C20175" s="7"/>
      <c r="D20175" s="7"/>
      <c r="E20175" s="7"/>
      <c r="H20175">
        <v>20173.5</v>
      </c>
      <c r="I20175">
        <v>0</v>
      </c>
    </row>
    <row r="20176" spans="1:9">
      <c r="A20176" s="7">
        <v>20174.5</v>
      </c>
      <c r="B20176" s="7">
        <v>0</v>
      </c>
      <c r="C20176" s="7"/>
      <c r="D20176" s="7"/>
      <c r="E20176" s="7"/>
      <c r="H20176">
        <v>20174.5</v>
      </c>
      <c r="I20176">
        <v>0</v>
      </c>
    </row>
    <row r="20177" spans="1:9">
      <c r="A20177" s="7">
        <v>20175.5</v>
      </c>
      <c r="B20177" s="7">
        <v>0</v>
      </c>
      <c r="C20177" s="7"/>
      <c r="D20177" s="7"/>
      <c r="E20177" s="7"/>
      <c r="H20177">
        <v>20175.5</v>
      </c>
      <c r="I20177">
        <v>0</v>
      </c>
    </row>
    <row r="20178" spans="1:9">
      <c r="A20178" s="7">
        <v>20176.5</v>
      </c>
      <c r="B20178" s="7">
        <v>0</v>
      </c>
      <c r="C20178" s="7"/>
      <c r="D20178" s="7"/>
      <c r="E20178" s="7"/>
      <c r="H20178">
        <v>20176.5</v>
      </c>
      <c r="I20178">
        <v>0</v>
      </c>
    </row>
    <row r="20179" spans="1:9">
      <c r="A20179" s="7">
        <v>20177.5</v>
      </c>
      <c r="B20179" s="7">
        <v>0</v>
      </c>
      <c r="C20179" s="7"/>
      <c r="D20179" s="7"/>
      <c r="E20179" s="7"/>
      <c r="H20179">
        <v>20177.5</v>
      </c>
      <c r="I20179">
        <v>0</v>
      </c>
    </row>
    <row r="20180" spans="1:9">
      <c r="A20180" s="7">
        <v>20178.5</v>
      </c>
      <c r="B20180" s="7">
        <v>0</v>
      </c>
      <c r="C20180" s="7"/>
      <c r="D20180" s="7"/>
      <c r="E20180" s="7"/>
      <c r="H20180">
        <v>20178.5</v>
      </c>
      <c r="I20180">
        <v>0</v>
      </c>
    </row>
    <row r="20181" spans="1:9">
      <c r="A20181" s="7">
        <v>20179.5</v>
      </c>
      <c r="B20181" s="7">
        <v>0</v>
      </c>
      <c r="C20181" s="7"/>
      <c r="D20181" s="7"/>
      <c r="E20181" s="7"/>
      <c r="H20181">
        <v>20179.5</v>
      </c>
      <c r="I20181">
        <v>0</v>
      </c>
    </row>
    <row r="20182" spans="1:9">
      <c r="A20182" s="7">
        <v>20180.5</v>
      </c>
      <c r="B20182" s="7">
        <v>0</v>
      </c>
      <c r="C20182" s="7"/>
      <c r="D20182" s="7"/>
      <c r="E20182" s="7"/>
      <c r="H20182">
        <v>20180.5</v>
      </c>
      <c r="I20182">
        <v>0</v>
      </c>
    </row>
    <row r="20183" spans="1:9">
      <c r="A20183" s="7">
        <v>20181.5</v>
      </c>
      <c r="B20183" s="7">
        <v>0</v>
      </c>
      <c r="C20183" s="7"/>
      <c r="D20183" s="7"/>
      <c r="E20183" s="7"/>
      <c r="H20183">
        <v>20181.5</v>
      </c>
      <c r="I20183">
        <v>0</v>
      </c>
    </row>
    <row r="20184" spans="1:9">
      <c r="A20184" s="7">
        <v>20182.5</v>
      </c>
      <c r="B20184" s="7">
        <v>0</v>
      </c>
      <c r="C20184" s="7"/>
      <c r="D20184" s="7"/>
      <c r="E20184" s="7"/>
      <c r="H20184">
        <v>20182.5</v>
      </c>
      <c r="I20184">
        <v>0</v>
      </c>
    </row>
    <row r="20185" spans="1:9">
      <c r="A20185" s="7">
        <v>20183.5</v>
      </c>
      <c r="B20185" s="7">
        <v>0</v>
      </c>
      <c r="C20185" s="7"/>
      <c r="D20185" s="7"/>
      <c r="E20185" s="7"/>
      <c r="H20185">
        <v>20183.5</v>
      </c>
      <c r="I20185">
        <v>0</v>
      </c>
    </row>
    <row r="20186" spans="1:9">
      <c r="A20186" s="7">
        <v>20184.5</v>
      </c>
      <c r="B20186" s="7">
        <v>0</v>
      </c>
      <c r="C20186" s="7"/>
      <c r="D20186" s="7"/>
      <c r="E20186" s="7"/>
      <c r="H20186">
        <v>20184.5</v>
      </c>
      <c r="I20186">
        <v>0</v>
      </c>
    </row>
    <row r="20187" spans="1:9">
      <c r="A20187" s="7">
        <v>20185.5</v>
      </c>
      <c r="B20187" s="7">
        <v>0</v>
      </c>
      <c r="C20187" s="7"/>
      <c r="D20187" s="7"/>
      <c r="E20187" s="7"/>
      <c r="H20187">
        <v>20185.5</v>
      </c>
      <c r="I20187">
        <v>0</v>
      </c>
    </row>
    <row r="20188" spans="1:9">
      <c r="A20188" s="7">
        <v>20186.5</v>
      </c>
      <c r="B20188" s="7">
        <v>0</v>
      </c>
      <c r="C20188" s="7"/>
      <c r="D20188" s="7"/>
      <c r="E20188" s="7"/>
      <c r="H20188">
        <v>20186.5</v>
      </c>
      <c r="I20188">
        <v>0</v>
      </c>
    </row>
    <row r="20189" spans="1:9">
      <c r="A20189" s="7">
        <v>20187.5</v>
      </c>
      <c r="B20189" s="7">
        <v>0</v>
      </c>
      <c r="C20189" s="7"/>
      <c r="D20189" s="7"/>
      <c r="E20189" s="7"/>
      <c r="H20189">
        <v>20187.5</v>
      </c>
      <c r="I20189">
        <v>0</v>
      </c>
    </row>
    <row r="20190" spans="1:9">
      <c r="A20190" s="7">
        <v>20188.5</v>
      </c>
      <c r="B20190" s="7">
        <v>0</v>
      </c>
      <c r="C20190" s="7"/>
      <c r="D20190" s="7"/>
      <c r="E20190" s="7"/>
      <c r="H20190">
        <v>20188.5</v>
      </c>
      <c r="I20190">
        <v>0</v>
      </c>
    </row>
    <row r="20191" spans="1:9">
      <c r="A20191" s="7">
        <v>20189.5</v>
      </c>
      <c r="B20191" s="7">
        <v>0</v>
      </c>
      <c r="C20191" s="7"/>
      <c r="D20191" s="7"/>
      <c r="E20191" s="7"/>
      <c r="H20191">
        <v>20189.5</v>
      </c>
      <c r="I20191">
        <v>0</v>
      </c>
    </row>
    <row r="20192" spans="1:9">
      <c r="A20192" s="7">
        <v>20190.5</v>
      </c>
      <c r="B20192" s="7">
        <v>0</v>
      </c>
      <c r="C20192" s="7"/>
      <c r="D20192" s="7"/>
      <c r="E20192" s="7"/>
      <c r="H20192">
        <v>20190.5</v>
      </c>
      <c r="I20192">
        <v>0</v>
      </c>
    </row>
    <row r="20193" spans="1:9">
      <c r="A20193" s="7">
        <v>20191.5</v>
      </c>
      <c r="B20193" s="7">
        <v>0</v>
      </c>
      <c r="C20193" s="7"/>
      <c r="D20193" s="7"/>
      <c r="E20193" s="7"/>
      <c r="H20193">
        <v>20191.5</v>
      </c>
      <c r="I20193">
        <v>0</v>
      </c>
    </row>
    <row r="20194" spans="1:9">
      <c r="A20194" s="7">
        <v>20192.5</v>
      </c>
      <c r="B20194" s="7">
        <v>0</v>
      </c>
      <c r="C20194" s="7"/>
      <c r="D20194" s="7"/>
      <c r="E20194" s="7"/>
      <c r="H20194">
        <v>20192.5</v>
      </c>
      <c r="I20194">
        <v>0</v>
      </c>
    </row>
    <row r="20195" spans="1:9">
      <c r="A20195" s="7">
        <v>20193.5</v>
      </c>
      <c r="B20195" s="7">
        <v>0</v>
      </c>
      <c r="C20195" s="7"/>
      <c r="D20195" s="7"/>
      <c r="E20195" s="7"/>
      <c r="H20195">
        <v>20193.5</v>
      </c>
      <c r="I20195">
        <v>0</v>
      </c>
    </row>
    <row r="20196" spans="1:9">
      <c r="A20196" s="7">
        <v>20194.5</v>
      </c>
      <c r="B20196" s="7">
        <v>0</v>
      </c>
      <c r="C20196" s="7"/>
      <c r="D20196" s="7"/>
      <c r="E20196" s="7"/>
      <c r="H20196">
        <v>20194.5</v>
      </c>
      <c r="I20196">
        <v>0</v>
      </c>
    </row>
    <row r="20197" spans="1:9">
      <c r="A20197" s="7">
        <v>20195.5</v>
      </c>
      <c r="B20197" s="7">
        <v>0</v>
      </c>
      <c r="C20197" s="7"/>
      <c r="D20197" s="7"/>
      <c r="E20197" s="7"/>
      <c r="H20197">
        <v>20195.5</v>
      </c>
      <c r="I20197">
        <v>0</v>
      </c>
    </row>
    <row r="20198" spans="1:9">
      <c r="A20198" s="7">
        <v>20196.5</v>
      </c>
      <c r="B20198" s="7">
        <v>0</v>
      </c>
      <c r="C20198" s="7"/>
      <c r="D20198" s="7"/>
      <c r="E20198" s="7"/>
      <c r="H20198">
        <v>20196.5</v>
      </c>
      <c r="I20198">
        <v>0</v>
      </c>
    </row>
    <row r="20199" spans="1:9">
      <c r="A20199" s="7">
        <v>20197.5</v>
      </c>
      <c r="B20199" s="7">
        <v>0</v>
      </c>
      <c r="C20199" s="7"/>
      <c r="D20199" s="7"/>
      <c r="E20199" s="7"/>
      <c r="H20199">
        <v>20197.5</v>
      </c>
      <c r="I20199">
        <v>0</v>
      </c>
    </row>
    <row r="20200" spans="1:9">
      <c r="A20200" s="7">
        <v>20198.5</v>
      </c>
      <c r="B20200" s="7">
        <v>0</v>
      </c>
      <c r="C20200" s="7"/>
      <c r="D20200" s="7"/>
      <c r="E20200" s="7"/>
      <c r="H20200">
        <v>20198.5</v>
      </c>
      <c r="I20200">
        <v>0</v>
      </c>
    </row>
    <row r="20201" spans="1:9">
      <c r="A20201" s="7">
        <v>20199.5</v>
      </c>
      <c r="B20201" s="7">
        <v>0</v>
      </c>
      <c r="C20201" s="7"/>
      <c r="D20201" s="7"/>
      <c r="E20201" s="7"/>
      <c r="H20201">
        <v>20199.5</v>
      </c>
      <c r="I20201">
        <v>0</v>
      </c>
    </row>
    <row r="20202" spans="1:9">
      <c r="A20202" s="7">
        <v>20200.5</v>
      </c>
      <c r="B20202" s="7">
        <v>0</v>
      </c>
      <c r="C20202" s="7"/>
      <c r="D20202" s="7"/>
      <c r="E20202" s="7"/>
      <c r="H20202">
        <v>20200.5</v>
      </c>
      <c r="I20202">
        <v>0</v>
      </c>
    </row>
    <row r="20203" spans="1:9">
      <c r="A20203" s="7">
        <v>20201.5</v>
      </c>
      <c r="B20203" s="7">
        <v>0</v>
      </c>
      <c r="C20203" s="7"/>
      <c r="D20203" s="7"/>
      <c r="E20203" s="7"/>
      <c r="H20203">
        <v>20201.5</v>
      </c>
      <c r="I20203">
        <v>0</v>
      </c>
    </row>
    <row r="20204" spans="1:9">
      <c r="A20204" s="7">
        <v>20202.5</v>
      </c>
      <c r="B20204" s="7">
        <v>0</v>
      </c>
      <c r="C20204" s="7"/>
      <c r="D20204" s="7"/>
      <c r="E20204" s="7"/>
      <c r="H20204">
        <v>20202.5</v>
      </c>
      <c r="I20204">
        <v>0</v>
      </c>
    </row>
    <row r="20205" spans="1:9">
      <c r="A20205" s="7">
        <v>20203.5</v>
      </c>
      <c r="B20205" s="7">
        <v>0</v>
      </c>
      <c r="C20205" s="7"/>
      <c r="D20205" s="7"/>
      <c r="E20205" s="7"/>
      <c r="H20205">
        <v>20203.5</v>
      </c>
      <c r="I20205">
        <v>0</v>
      </c>
    </row>
    <row r="20206" spans="1:9">
      <c r="A20206" s="7">
        <v>20204.5</v>
      </c>
      <c r="B20206" s="7">
        <v>0</v>
      </c>
      <c r="C20206" s="7"/>
      <c r="D20206" s="7"/>
      <c r="E20206" s="7"/>
      <c r="H20206">
        <v>20204.5</v>
      </c>
      <c r="I20206">
        <v>0</v>
      </c>
    </row>
    <row r="20207" spans="1:9">
      <c r="A20207" s="7">
        <v>20205.5</v>
      </c>
      <c r="B20207" s="7">
        <v>0</v>
      </c>
      <c r="C20207" s="7"/>
      <c r="D20207" s="7"/>
      <c r="E20207" s="7"/>
      <c r="H20207">
        <v>20205.5</v>
      </c>
      <c r="I20207">
        <v>0</v>
      </c>
    </row>
    <row r="20208" spans="1:9">
      <c r="A20208" s="7">
        <v>20206.5</v>
      </c>
      <c r="B20208" s="7">
        <v>0</v>
      </c>
      <c r="C20208" s="7"/>
      <c r="D20208" s="7"/>
      <c r="E20208" s="7"/>
      <c r="H20208">
        <v>20206.5</v>
      </c>
      <c r="I20208">
        <v>0</v>
      </c>
    </row>
    <row r="20209" spans="1:9">
      <c r="A20209" s="7">
        <v>20207.5</v>
      </c>
      <c r="B20209" s="7">
        <v>0</v>
      </c>
      <c r="C20209" s="7"/>
      <c r="D20209" s="7"/>
      <c r="E20209" s="7"/>
      <c r="H20209">
        <v>20207.5</v>
      </c>
      <c r="I20209">
        <v>0</v>
      </c>
    </row>
    <row r="20210" spans="1:9">
      <c r="A20210" s="7">
        <v>20208.5</v>
      </c>
      <c r="B20210" s="7">
        <v>0</v>
      </c>
      <c r="C20210" s="7"/>
      <c r="D20210" s="7"/>
      <c r="E20210" s="7"/>
      <c r="H20210">
        <v>20208.5</v>
      </c>
      <c r="I20210">
        <v>0</v>
      </c>
    </row>
    <row r="20211" spans="1:9">
      <c r="A20211" s="7">
        <v>20209.5</v>
      </c>
      <c r="B20211" s="7">
        <v>0</v>
      </c>
      <c r="C20211" s="7"/>
      <c r="D20211" s="7"/>
      <c r="E20211" s="7"/>
      <c r="H20211">
        <v>20209.5</v>
      </c>
      <c r="I20211">
        <v>0</v>
      </c>
    </row>
    <row r="20212" spans="1:9">
      <c r="A20212" s="7">
        <v>20210.5</v>
      </c>
      <c r="B20212" s="7">
        <v>0</v>
      </c>
      <c r="C20212" s="7"/>
      <c r="D20212" s="7"/>
      <c r="E20212" s="7"/>
      <c r="H20212">
        <v>20210.5</v>
      </c>
      <c r="I20212">
        <v>0</v>
      </c>
    </row>
    <row r="20213" spans="1:9">
      <c r="A20213" s="7">
        <v>20211.5</v>
      </c>
      <c r="B20213" s="7">
        <v>0</v>
      </c>
      <c r="C20213" s="7"/>
      <c r="D20213" s="7"/>
      <c r="E20213" s="7"/>
      <c r="H20213">
        <v>20211.5</v>
      </c>
      <c r="I20213">
        <v>0</v>
      </c>
    </row>
    <row r="20214" spans="1:9">
      <c r="A20214" s="7">
        <v>20212.5</v>
      </c>
      <c r="B20214" s="7">
        <v>0</v>
      </c>
      <c r="C20214" s="7"/>
      <c r="D20214" s="7"/>
      <c r="E20214" s="7"/>
      <c r="H20214">
        <v>20212.5</v>
      </c>
      <c r="I20214">
        <v>0</v>
      </c>
    </row>
    <row r="20215" spans="1:9">
      <c r="A20215" s="7">
        <v>20213.5</v>
      </c>
      <c r="B20215" s="7">
        <v>0</v>
      </c>
      <c r="C20215" s="7"/>
      <c r="D20215" s="7"/>
      <c r="E20215" s="7"/>
      <c r="H20215">
        <v>20213.5</v>
      </c>
      <c r="I20215">
        <v>0</v>
      </c>
    </row>
    <row r="20216" spans="1:9">
      <c r="A20216" s="7">
        <v>20214.5</v>
      </c>
      <c r="B20216" s="7">
        <v>0</v>
      </c>
      <c r="C20216" s="7"/>
      <c r="D20216" s="7"/>
      <c r="E20216" s="7"/>
      <c r="H20216">
        <v>20214.5</v>
      </c>
      <c r="I20216">
        <v>0</v>
      </c>
    </row>
    <row r="20217" spans="1:9">
      <c r="A20217" s="7">
        <v>20215.5</v>
      </c>
      <c r="B20217" s="7">
        <v>0</v>
      </c>
      <c r="C20217" s="7"/>
      <c r="D20217" s="7"/>
      <c r="E20217" s="7"/>
      <c r="H20217">
        <v>20215.5</v>
      </c>
      <c r="I20217">
        <v>0</v>
      </c>
    </row>
    <row r="20218" spans="1:9">
      <c r="A20218" s="7">
        <v>20216.5</v>
      </c>
      <c r="B20218" s="7">
        <v>0</v>
      </c>
      <c r="C20218" s="7"/>
      <c r="D20218" s="7"/>
      <c r="E20218" s="7"/>
      <c r="H20218">
        <v>20216.5</v>
      </c>
      <c r="I20218">
        <v>0</v>
      </c>
    </row>
    <row r="20219" spans="1:9">
      <c r="A20219" s="7">
        <v>20217.5</v>
      </c>
      <c r="B20219" s="7">
        <v>0</v>
      </c>
      <c r="C20219" s="7"/>
      <c r="D20219" s="7"/>
      <c r="E20219" s="7"/>
      <c r="H20219">
        <v>20217.5</v>
      </c>
      <c r="I20219">
        <v>0</v>
      </c>
    </row>
    <row r="20220" spans="1:9">
      <c r="A20220" s="7">
        <v>20218.5</v>
      </c>
      <c r="B20220" s="7">
        <v>0</v>
      </c>
      <c r="C20220" s="7"/>
      <c r="D20220" s="7"/>
      <c r="E20220" s="7"/>
      <c r="H20220">
        <v>20218.5</v>
      </c>
      <c r="I20220">
        <v>0</v>
      </c>
    </row>
    <row r="20221" spans="1:9">
      <c r="A20221" s="7">
        <v>20219.5</v>
      </c>
      <c r="B20221" s="7">
        <v>0</v>
      </c>
      <c r="C20221" s="7"/>
      <c r="D20221" s="7"/>
      <c r="E20221" s="7"/>
      <c r="H20221">
        <v>20219.5</v>
      </c>
      <c r="I20221">
        <v>0</v>
      </c>
    </row>
    <row r="20222" spans="1:9">
      <c r="A20222" s="7">
        <v>20220.5</v>
      </c>
      <c r="B20222" s="7">
        <v>0</v>
      </c>
      <c r="C20222" s="7"/>
      <c r="D20222" s="7"/>
      <c r="E20222" s="7"/>
      <c r="H20222">
        <v>20220.5</v>
      </c>
      <c r="I20222">
        <v>0</v>
      </c>
    </row>
    <row r="20223" spans="1:9">
      <c r="A20223" s="7">
        <v>20221.5</v>
      </c>
      <c r="B20223" s="7">
        <v>0</v>
      </c>
      <c r="C20223" s="7"/>
      <c r="D20223" s="7"/>
      <c r="E20223" s="7"/>
      <c r="H20223">
        <v>20221.5</v>
      </c>
      <c r="I20223">
        <v>0</v>
      </c>
    </row>
    <row r="20224" spans="1:9">
      <c r="A20224" s="7">
        <v>20222.5</v>
      </c>
      <c r="B20224" s="7">
        <v>0</v>
      </c>
      <c r="C20224" s="7"/>
      <c r="D20224" s="7"/>
      <c r="E20224" s="7"/>
      <c r="H20224">
        <v>20222.5</v>
      </c>
      <c r="I20224">
        <v>0</v>
      </c>
    </row>
    <row r="20225" spans="1:9">
      <c r="A20225" s="7">
        <v>20223.5</v>
      </c>
      <c r="B20225" s="7">
        <v>0</v>
      </c>
      <c r="C20225" s="7"/>
      <c r="D20225" s="7"/>
      <c r="E20225" s="7"/>
      <c r="H20225">
        <v>20223.5</v>
      </c>
      <c r="I20225">
        <v>0</v>
      </c>
    </row>
    <row r="20226" spans="1:9">
      <c r="A20226" s="7">
        <v>20224.5</v>
      </c>
      <c r="B20226" s="7">
        <v>0</v>
      </c>
      <c r="C20226" s="7"/>
      <c r="D20226" s="7"/>
      <c r="E20226" s="7"/>
      <c r="H20226">
        <v>20224.5</v>
      </c>
      <c r="I20226">
        <v>0</v>
      </c>
    </row>
    <row r="20227" spans="1:9">
      <c r="A20227" s="7">
        <v>20225.5</v>
      </c>
      <c r="B20227" s="7">
        <v>0</v>
      </c>
      <c r="C20227" s="7"/>
      <c r="D20227" s="7"/>
      <c r="E20227" s="7"/>
      <c r="H20227">
        <v>20225.5</v>
      </c>
      <c r="I20227">
        <v>0</v>
      </c>
    </row>
    <row r="20228" spans="1:9">
      <c r="A20228" s="7">
        <v>20226.5</v>
      </c>
      <c r="B20228" s="7">
        <v>0</v>
      </c>
      <c r="C20228" s="7"/>
      <c r="D20228" s="7"/>
      <c r="E20228" s="7"/>
      <c r="H20228">
        <v>20226.5</v>
      </c>
      <c r="I20228">
        <v>0</v>
      </c>
    </row>
    <row r="20229" spans="1:9">
      <c r="A20229" s="7">
        <v>20227.5</v>
      </c>
      <c r="B20229" s="7">
        <v>0</v>
      </c>
      <c r="C20229" s="7"/>
      <c r="D20229" s="7"/>
      <c r="E20229" s="7"/>
      <c r="H20229">
        <v>20227.5</v>
      </c>
      <c r="I20229">
        <v>0</v>
      </c>
    </row>
    <row r="20230" spans="1:9">
      <c r="A20230" s="7">
        <v>20228.5</v>
      </c>
      <c r="B20230" s="7">
        <v>0</v>
      </c>
      <c r="C20230" s="7"/>
      <c r="D20230" s="7"/>
      <c r="E20230" s="7"/>
      <c r="H20230">
        <v>20228.5</v>
      </c>
      <c r="I20230">
        <v>0</v>
      </c>
    </row>
    <row r="20231" spans="1:9">
      <c r="A20231" s="7">
        <v>20229.5</v>
      </c>
      <c r="B20231" s="7">
        <v>0</v>
      </c>
      <c r="C20231" s="7"/>
      <c r="D20231" s="7"/>
      <c r="E20231" s="7"/>
      <c r="H20231">
        <v>20229.5</v>
      </c>
      <c r="I20231">
        <v>0</v>
      </c>
    </row>
    <row r="20232" spans="1:9">
      <c r="A20232" s="7">
        <v>20230.5</v>
      </c>
      <c r="B20232" s="7">
        <v>0</v>
      </c>
      <c r="C20232" s="7"/>
      <c r="D20232" s="7"/>
      <c r="E20232" s="7"/>
      <c r="H20232">
        <v>20230.5</v>
      </c>
      <c r="I20232">
        <v>0</v>
      </c>
    </row>
    <row r="20233" spans="1:9">
      <c r="A20233" s="7">
        <v>20231.5</v>
      </c>
      <c r="B20233" s="7">
        <v>0</v>
      </c>
      <c r="C20233" s="7"/>
      <c r="D20233" s="7"/>
      <c r="E20233" s="7"/>
      <c r="H20233">
        <v>20231.5</v>
      </c>
      <c r="I20233">
        <v>0</v>
      </c>
    </row>
    <row r="20234" spans="1:9">
      <c r="A20234" s="7">
        <v>20232.5</v>
      </c>
      <c r="B20234" s="7">
        <v>0</v>
      </c>
      <c r="C20234" s="7"/>
      <c r="D20234" s="7"/>
      <c r="E20234" s="7"/>
      <c r="H20234">
        <v>20232.5</v>
      </c>
      <c r="I20234">
        <v>0</v>
      </c>
    </row>
    <row r="20235" spans="1:9">
      <c r="A20235" s="7">
        <v>20233.5</v>
      </c>
      <c r="B20235" s="7">
        <v>0</v>
      </c>
      <c r="C20235" s="7"/>
      <c r="D20235" s="7"/>
      <c r="E20235" s="7"/>
      <c r="H20235">
        <v>20233.5</v>
      </c>
      <c r="I20235">
        <v>0</v>
      </c>
    </row>
    <row r="20236" spans="1:9">
      <c r="A20236" s="7">
        <v>20234.5</v>
      </c>
      <c r="B20236" s="7">
        <v>0</v>
      </c>
      <c r="C20236" s="7"/>
      <c r="D20236" s="7"/>
      <c r="E20236" s="7"/>
      <c r="H20236">
        <v>20234.5</v>
      </c>
      <c r="I20236">
        <v>0</v>
      </c>
    </row>
    <row r="20237" spans="1:9">
      <c r="A20237" s="7">
        <v>20235.5</v>
      </c>
      <c r="B20237" s="7">
        <v>0</v>
      </c>
      <c r="C20237" s="7"/>
      <c r="D20237" s="7"/>
      <c r="E20237" s="7"/>
      <c r="H20237">
        <v>20235.5</v>
      </c>
      <c r="I20237">
        <v>0</v>
      </c>
    </row>
    <row r="20238" spans="1:9">
      <c r="A20238" s="7">
        <v>20236.5</v>
      </c>
      <c r="B20238" s="7">
        <v>0</v>
      </c>
      <c r="C20238" s="7"/>
      <c r="D20238" s="7"/>
      <c r="E20238" s="7"/>
      <c r="H20238">
        <v>20236.5</v>
      </c>
      <c r="I20238">
        <v>0</v>
      </c>
    </row>
    <row r="20239" spans="1:9">
      <c r="A20239" s="7">
        <v>20237.5</v>
      </c>
      <c r="B20239" s="7">
        <v>0</v>
      </c>
      <c r="C20239" s="7"/>
      <c r="D20239" s="7"/>
      <c r="E20239" s="7"/>
      <c r="H20239">
        <v>20237.5</v>
      </c>
      <c r="I20239">
        <v>0</v>
      </c>
    </row>
    <row r="20240" spans="1:9">
      <c r="A20240" s="7">
        <v>20238.5</v>
      </c>
      <c r="B20240" s="7">
        <v>0</v>
      </c>
      <c r="C20240" s="7"/>
      <c r="D20240" s="7"/>
      <c r="E20240" s="7"/>
      <c r="H20240">
        <v>20238.5</v>
      </c>
      <c r="I20240">
        <v>0</v>
      </c>
    </row>
    <row r="20241" spans="1:9">
      <c r="A20241" s="7">
        <v>20239.5</v>
      </c>
      <c r="B20241" s="7">
        <v>0</v>
      </c>
      <c r="C20241" s="7"/>
      <c r="D20241" s="7"/>
      <c r="E20241" s="7"/>
      <c r="H20241">
        <v>20239.5</v>
      </c>
      <c r="I20241">
        <v>0</v>
      </c>
    </row>
    <row r="20242" spans="1:9">
      <c r="A20242" s="7">
        <v>20240.5</v>
      </c>
      <c r="B20242" s="7">
        <v>0</v>
      </c>
      <c r="C20242" s="7"/>
      <c r="D20242" s="7"/>
      <c r="E20242" s="7"/>
      <c r="H20242">
        <v>20240.5</v>
      </c>
      <c r="I20242">
        <v>0</v>
      </c>
    </row>
    <row r="20243" spans="1:9">
      <c r="A20243" s="7">
        <v>20241.5</v>
      </c>
      <c r="B20243" s="7">
        <v>0</v>
      </c>
      <c r="C20243" s="7"/>
      <c r="D20243" s="7"/>
      <c r="E20243" s="7"/>
      <c r="H20243">
        <v>20241.5</v>
      </c>
      <c r="I20243">
        <v>0</v>
      </c>
    </row>
    <row r="20244" spans="1:9">
      <c r="A20244" s="7">
        <v>20242.5</v>
      </c>
      <c r="B20244" s="7">
        <v>0</v>
      </c>
      <c r="C20244" s="7"/>
      <c r="D20244" s="7"/>
      <c r="E20244" s="7"/>
      <c r="H20244">
        <v>20242.5</v>
      </c>
      <c r="I20244">
        <v>0</v>
      </c>
    </row>
    <row r="20245" spans="1:9">
      <c r="A20245" s="7">
        <v>20243.5</v>
      </c>
      <c r="B20245" s="7">
        <v>0</v>
      </c>
      <c r="C20245" s="7"/>
      <c r="D20245" s="7"/>
      <c r="E20245" s="7"/>
      <c r="H20245">
        <v>20243.5</v>
      </c>
      <c r="I20245">
        <v>0</v>
      </c>
    </row>
    <row r="20246" spans="1:9">
      <c r="A20246" s="7">
        <v>20244.5</v>
      </c>
      <c r="B20246" s="7">
        <v>0</v>
      </c>
      <c r="C20246" s="7"/>
      <c r="D20246" s="7"/>
      <c r="E20246" s="7"/>
      <c r="H20246">
        <v>20244.5</v>
      </c>
      <c r="I20246">
        <v>0</v>
      </c>
    </row>
    <row r="20247" spans="1:9">
      <c r="A20247" s="7">
        <v>20245.5</v>
      </c>
      <c r="B20247" s="7">
        <v>0</v>
      </c>
      <c r="C20247" s="7"/>
      <c r="D20247" s="7"/>
      <c r="E20247" s="7"/>
      <c r="H20247">
        <v>20245.5</v>
      </c>
      <c r="I20247">
        <v>0</v>
      </c>
    </row>
    <row r="20248" spans="1:9">
      <c r="A20248" s="7">
        <v>20246.5</v>
      </c>
      <c r="B20248" s="7">
        <v>0</v>
      </c>
      <c r="C20248" s="7"/>
      <c r="D20248" s="7"/>
      <c r="E20248" s="7"/>
      <c r="H20248">
        <v>20246.5</v>
      </c>
      <c r="I20248">
        <v>0</v>
      </c>
    </row>
    <row r="20249" spans="1:9">
      <c r="A20249" s="7">
        <v>20247.5</v>
      </c>
      <c r="B20249" s="7">
        <v>0</v>
      </c>
      <c r="C20249" s="7"/>
      <c r="D20249" s="7"/>
      <c r="E20249" s="7"/>
      <c r="H20249">
        <v>20247.5</v>
      </c>
      <c r="I20249">
        <v>0</v>
      </c>
    </row>
    <row r="20250" spans="1:9">
      <c r="A20250" s="7">
        <v>20248.5</v>
      </c>
      <c r="B20250" s="7">
        <v>0</v>
      </c>
      <c r="C20250" s="7"/>
      <c r="D20250" s="7"/>
      <c r="E20250" s="7"/>
      <c r="H20250">
        <v>20248.5</v>
      </c>
      <c r="I20250">
        <v>0</v>
      </c>
    </row>
    <row r="20251" spans="1:9">
      <c r="A20251" s="7">
        <v>20249.5</v>
      </c>
      <c r="B20251" s="7">
        <v>0</v>
      </c>
      <c r="C20251" s="7"/>
      <c r="D20251" s="7"/>
      <c r="E20251" s="7"/>
      <c r="H20251">
        <v>20249.5</v>
      </c>
      <c r="I20251">
        <v>0</v>
      </c>
    </row>
    <row r="20252" spans="1:9">
      <c r="A20252" s="7">
        <v>20250.5</v>
      </c>
      <c r="B20252" s="7">
        <v>0</v>
      </c>
      <c r="C20252" s="7"/>
      <c r="D20252" s="7"/>
      <c r="E20252" s="7"/>
      <c r="H20252">
        <v>20250.5</v>
      </c>
      <c r="I20252">
        <v>0</v>
      </c>
    </row>
    <row r="20253" spans="1:9">
      <c r="A20253" s="7">
        <v>20251.5</v>
      </c>
      <c r="B20253" s="7">
        <v>0</v>
      </c>
      <c r="C20253" s="7"/>
      <c r="D20253" s="7"/>
      <c r="E20253" s="7"/>
      <c r="H20253">
        <v>20251.5</v>
      </c>
      <c r="I20253">
        <v>0</v>
      </c>
    </row>
    <row r="20254" spans="1:9">
      <c r="A20254" s="7">
        <v>20252.5</v>
      </c>
      <c r="B20254" s="7">
        <v>0</v>
      </c>
      <c r="C20254" s="7"/>
      <c r="D20254" s="7"/>
      <c r="E20254" s="7"/>
      <c r="H20254">
        <v>20252.5</v>
      </c>
      <c r="I20254">
        <v>0</v>
      </c>
    </row>
    <row r="20255" spans="1:9">
      <c r="A20255" s="7">
        <v>20253.5</v>
      </c>
      <c r="B20255" s="7">
        <v>0</v>
      </c>
      <c r="C20255" s="7"/>
      <c r="D20255" s="7"/>
      <c r="E20255" s="7"/>
      <c r="H20255">
        <v>20253.5</v>
      </c>
      <c r="I20255">
        <v>0</v>
      </c>
    </row>
    <row r="20256" spans="1:9">
      <c r="A20256" s="7">
        <v>20254.5</v>
      </c>
      <c r="B20256" s="7">
        <v>0</v>
      </c>
      <c r="C20256" s="7"/>
      <c r="D20256" s="7"/>
      <c r="E20256" s="7"/>
      <c r="H20256">
        <v>20254.5</v>
      </c>
      <c r="I20256">
        <v>0</v>
      </c>
    </row>
    <row r="20257" spans="1:9">
      <c r="A20257" s="7">
        <v>20255.5</v>
      </c>
      <c r="B20257" s="7">
        <v>0</v>
      </c>
      <c r="C20257" s="7"/>
      <c r="D20257" s="7"/>
      <c r="E20257" s="7"/>
      <c r="H20257">
        <v>20255.5</v>
      </c>
      <c r="I20257">
        <v>0</v>
      </c>
    </row>
    <row r="20258" spans="1:9">
      <c r="A20258" s="7">
        <v>20256.5</v>
      </c>
      <c r="B20258" s="7">
        <v>0</v>
      </c>
      <c r="C20258" s="7"/>
      <c r="D20258" s="7"/>
      <c r="E20258" s="7"/>
      <c r="H20258">
        <v>20256.5</v>
      </c>
      <c r="I20258">
        <v>0</v>
      </c>
    </row>
    <row r="20259" spans="1:9">
      <c r="A20259" s="7">
        <v>20257.5</v>
      </c>
      <c r="B20259" s="7">
        <v>0</v>
      </c>
      <c r="C20259" s="7"/>
      <c r="D20259" s="7"/>
      <c r="E20259" s="7"/>
      <c r="H20259">
        <v>20257.5</v>
      </c>
      <c r="I20259">
        <v>0</v>
      </c>
    </row>
    <row r="20260" spans="1:9">
      <c r="A20260" s="7">
        <v>20258.5</v>
      </c>
      <c r="B20260" s="7">
        <v>0</v>
      </c>
      <c r="C20260" s="7"/>
      <c r="D20260" s="7"/>
      <c r="E20260" s="7"/>
      <c r="H20260">
        <v>20258.5</v>
      </c>
      <c r="I20260">
        <v>0</v>
      </c>
    </row>
    <row r="20261" spans="1:9">
      <c r="A20261" s="7">
        <v>20259.5</v>
      </c>
      <c r="B20261" s="7">
        <v>0</v>
      </c>
      <c r="C20261" s="7"/>
      <c r="D20261" s="7"/>
      <c r="E20261" s="7"/>
      <c r="H20261">
        <v>20259.5</v>
      </c>
      <c r="I20261">
        <v>0</v>
      </c>
    </row>
    <row r="20262" spans="1:9">
      <c r="A20262" s="7">
        <v>20260.5</v>
      </c>
      <c r="B20262" s="7">
        <v>0</v>
      </c>
      <c r="C20262" s="7"/>
      <c r="D20262" s="7"/>
      <c r="E20262" s="7"/>
      <c r="H20262">
        <v>20260.5</v>
      </c>
      <c r="I20262">
        <v>0</v>
      </c>
    </row>
    <row r="20263" spans="1:9">
      <c r="A20263" s="7">
        <v>20261.5</v>
      </c>
      <c r="B20263" s="7">
        <v>0</v>
      </c>
      <c r="C20263" s="7"/>
      <c r="D20263" s="7"/>
      <c r="E20263" s="7"/>
      <c r="H20263">
        <v>20261.5</v>
      </c>
      <c r="I20263">
        <v>0</v>
      </c>
    </row>
    <row r="20264" spans="1:9">
      <c r="A20264" s="7">
        <v>20262.5</v>
      </c>
      <c r="B20264" s="7">
        <v>0</v>
      </c>
      <c r="C20264" s="7"/>
      <c r="D20264" s="7"/>
      <c r="E20264" s="7"/>
      <c r="H20264">
        <v>20262.5</v>
      </c>
      <c r="I20264">
        <v>0</v>
      </c>
    </row>
    <row r="20265" spans="1:9">
      <c r="A20265" s="7">
        <v>20263.5</v>
      </c>
      <c r="B20265" s="7">
        <v>0</v>
      </c>
      <c r="C20265" s="7"/>
      <c r="D20265" s="7"/>
      <c r="E20265" s="7"/>
      <c r="H20265">
        <v>20263.5</v>
      </c>
      <c r="I20265">
        <v>0</v>
      </c>
    </row>
    <row r="20266" spans="1:9">
      <c r="A20266" s="7">
        <v>20264.5</v>
      </c>
      <c r="B20266" s="7">
        <v>0</v>
      </c>
      <c r="C20266" s="7"/>
      <c r="D20266" s="7"/>
      <c r="E20266" s="7"/>
      <c r="H20266">
        <v>20264.5</v>
      </c>
      <c r="I20266">
        <v>0</v>
      </c>
    </row>
    <row r="20267" spans="1:9">
      <c r="A20267" s="7">
        <v>20265.5</v>
      </c>
      <c r="B20267" s="7">
        <v>0</v>
      </c>
      <c r="C20267" s="7"/>
      <c r="D20267" s="7"/>
      <c r="E20267" s="7"/>
      <c r="H20267">
        <v>20265.5</v>
      </c>
      <c r="I20267">
        <v>0</v>
      </c>
    </row>
    <row r="20268" spans="1:9">
      <c r="A20268" s="7">
        <v>20266.5</v>
      </c>
      <c r="B20268" s="7">
        <v>0</v>
      </c>
      <c r="C20268" s="7"/>
      <c r="D20268" s="7"/>
      <c r="E20268" s="7"/>
      <c r="H20268">
        <v>20266.5</v>
      </c>
      <c r="I20268">
        <v>0</v>
      </c>
    </row>
    <row r="20269" spans="1:9">
      <c r="A20269" s="7">
        <v>20267.5</v>
      </c>
      <c r="B20269" s="7">
        <v>0</v>
      </c>
      <c r="C20269" s="7"/>
      <c r="D20269" s="7"/>
      <c r="E20269" s="7"/>
      <c r="H20269">
        <v>20267.5</v>
      </c>
      <c r="I20269">
        <v>0</v>
      </c>
    </row>
    <row r="20270" spans="1:9">
      <c r="A20270" s="7">
        <v>20268.5</v>
      </c>
      <c r="B20270" s="7">
        <v>0</v>
      </c>
      <c r="C20270" s="7"/>
      <c r="D20270" s="7"/>
      <c r="E20270" s="7"/>
      <c r="H20270">
        <v>20268.5</v>
      </c>
      <c r="I20270">
        <v>0</v>
      </c>
    </row>
    <row r="20271" spans="1:9">
      <c r="A20271" s="7">
        <v>20269.5</v>
      </c>
      <c r="B20271" s="7">
        <v>0</v>
      </c>
      <c r="C20271" s="7"/>
      <c r="D20271" s="7"/>
      <c r="E20271" s="7"/>
      <c r="H20271">
        <v>20269.5</v>
      </c>
      <c r="I20271">
        <v>0</v>
      </c>
    </row>
    <row r="20272" spans="1:9">
      <c r="A20272" s="7">
        <v>20270.5</v>
      </c>
      <c r="B20272" s="7">
        <v>0</v>
      </c>
      <c r="C20272" s="7"/>
      <c r="D20272" s="7"/>
      <c r="E20272" s="7"/>
      <c r="H20272">
        <v>20270.5</v>
      </c>
      <c r="I20272">
        <v>0</v>
      </c>
    </row>
    <row r="20273" spans="1:9">
      <c r="A20273" s="7">
        <v>20271.5</v>
      </c>
      <c r="B20273" s="7">
        <v>0</v>
      </c>
      <c r="C20273" s="7"/>
      <c r="D20273" s="7"/>
      <c r="E20273" s="7"/>
      <c r="H20273">
        <v>20271.5</v>
      </c>
      <c r="I20273">
        <v>0</v>
      </c>
    </row>
    <row r="20274" spans="1:9">
      <c r="A20274" s="7">
        <v>20272.5</v>
      </c>
      <c r="B20274" s="7">
        <v>0</v>
      </c>
      <c r="C20274" s="7"/>
      <c r="D20274" s="7"/>
      <c r="E20274" s="7"/>
      <c r="H20274">
        <v>20272.5</v>
      </c>
      <c r="I20274">
        <v>0</v>
      </c>
    </row>
    <row r="20275" spans="1:9">
      <c r="A20275" s="7">
        <v>20273.5</v>
      </c>
      <c r="B20275" s="7">
        <v>0</v>
      </c>
      <c r="C20275" s="7"/>
      <c r="D20275" s="7"/>
      <c r="E20275" s="7"/>
      <c r="H20275">
        <v>20273.5</v>
      </c>
      <c r="I20275">
        <v>0</v>
      </c>
    </row>
    <row r="20276" spans="1:9">
      <c r="A20276" s="7">
        <v>20274.5</v>
      </c>
      <c r="B20276" s="7">
        <v>0</v>
      </c>
      <c r="C20276" s="7"/>
      <c r="D20276" s="7"/>
      <c r="E20276" s="7"/>
      <c r="H20276">
        <v>20274.5</v>
      </c>
      <c r="I20276">
        <v>0</v>
      </c>
    </row>
    <row r="20277" spans="1:9">
      <c r="A20277" s="7">
        <v>20275.5</v>
      </c>
      <c r="B20277" s="7">
        <v>0</v>
      </c>
      <c r="C20277" s="7"/>
      <c r="D20277" s="7"/>
      <c r="E20277" s="7"/>
      <c r="H20277">
        <v>20275.5</v>
      </c>
      <c r="I20277">
        <v>0</v>
      </c>
    </row>
    <row r="20278" spans="1:9">
      <c r="A20278" s="7">
        <v>20276.5</v>
      </c>
      <c r="B20278" s="7">
        <v>0</v>
      </c>
      <c r="C20278" s="7"/>
      <c r="D20278" s="7"/>
      <c r="E20278" s="7"/>
      <c r="H20278">
        <v>20276.5</v>
      </c>
      <c r="I20278">
        <v>0</v>
      </c>
    </row>
    <row r="20279" spans="1:9">
      <c r="A20279" s="7">
        <v>20277.5</v>
      </c>
      <c r="B20279" s="7">
        <v>0</v>
      </c>
      <c r="C20279" s="7"/>
      <c r="D20279" s="7"/>
      <c r="E20279" s="7"/>
      <c r="H20279">
        <v>20277.5</v>
      </c>
      <c r="I20279">
        <v>0</v>
      </c>
    </row>
    <row r="20280" spans="1:9">
      <c r="A20280" s="7">
        <v>20278.5</v>
      </c>
      <c r="B20280" s="7">
        <v>0</v>
      </c>
      <c r="C20280" s="7"/>
      <c r="D20280" s="7"/>
      <c r="E20280" s="7"/>
      <c r="H20280">
        <v>20278.5</v>
      </c>
      <c r="I20280">
        <v>0</v>
      </c>
    </row>
    <row r="20281" spans="1:9">
      <c r="A20281" s="7">
        <v>20279.5</v>
      </c>
      <c r="B20281" s="7">
        <v>0</v>
      </c>
      <c r="C20281" s="7"/>
      <c r="D20281" s="7"/>
      <c r="E20281" s="7"/>
      <c r="H20281">
        <v>20279.5</v>
      </c>
      <c r="I20281">
        <v>0</v>
      </c>
    </row>
    <row r="20282" spans="1:9">
      <c r="A20282" s="7">
        <v>20280.5</v>
      </c>
      <c r="B20282" s="7">
        <v>0</v>
      </c>
      <c r="C20282" s="7"/>
      <c r="D20282" s="7"/>
      <c r="E20282" s="7"/>
      <c r="H20282">
        <v>20280.5</v>
      </c>
      <c r="I20282">
        <v>0</v>
      </c>
    </row>
    <row r="20283" spans="1:9">
      <c r="A20283" s="7">
        <v>20281.5</v>
      </c>
      <c r="B20283" s="7">
        <v>0</v>
      </c>
      <c r="C20283" s="7"/>
      <c r="D20283" s="7"/>
      <c r="E20283" s="7"/>
      <c r="H20283">
        <v>20281.5</v>
      </c>
      <c r="I20283">
        <v>0</v>
      </c>
    </row>
    <row r="20284" spans="1:9">
      <c r="A20284" s="7">
        <v>20282.5</v>
      </c>
      <c r="B20284" s="7">
        <v>0</v>
      </c>
      <c r="C20284" s="7"/>
      <c r="D20284" s="7"/>
      <c r="E20284" s="7"/>
      <c r="H20284">
        <v>20282.5</v>
      </c>
      <c r="I20284">
        <v>0</v>
      </c>
    </row>
    <row r="20285" spans="1:9">
      <c r="A20285" s="7">
        <v>20283.5</v>
      </c>
      <c r="B20285" s="7">
        <v>0</v>
      </c>
      <c r="C20285" s="7"/>
      <c r="D20285" s="7"/>
      <c r="E20285" s="7"/>
      <c r="H20285">
        <v>20283.5</v>
      </c>
      <c r="I20285">
        <v>0</v>
      </c>
    </row>
    <row r="20286" spans="1:9">
      <c r="A20286" s="7">
        <v>20284.5</v>
      </c>
      <c r="B20286" s="7">
        <v>0</v>
      </c>
      <c r="C20286" s="7"/>
      <c r="D20286" s="7"/>
      <c r="E20286" s="7"/>
      <c r="H20286">
        <v>20284.5</v>
      </c>
      <c r="I20286">
        <v>0</v>
      </c>
    </row>
    <row r="20287" spans="1:9">
      <c r="A20287" s="7">
        <v>20285.5</v>
      </c>
      <c r="B20287" s="7">
        <v>0</v>
      </c>
      <c r="C20287" s="7"/>
      <c r="D20287" s="7"/>
      <c r="E20287" s="7"/>
      <c r="H20287">
        <v>20285.5</v>
      </c>
      <c r="I20287">
        <v>0</v>
      </c>
    </row>
    <row r="20288" spans="1:9">
      <c r="A20288" s="7">
        <v>20286.5</v>
      </c>
      <c r="B20288" s="7">
        <v>0</v>
      </c>
      <c r="C20288" s="7"/>
      <c r="D20288" s="7"/>
      <c r="E20288" s="7"/>
      <c r="H20288">
        <v>20286.5</v>
      </c>
      <c r="I20288">
        <v>0</v>
      </c>
    </row>
    <row r="20289" spans="1:9">
      <c r="A20289" s="7">
        <v>20287.5</v>
      </c>
      <c r="B20289" s="7">
        <v>0</v>
      </c>
      <c r="C20289" s="7"/>
      <c r="D20289" s="7"/>
      <c r="E20289" s="7"/>
      <c r="H20289">
        <v>20287.5</v>
      </c>
      <c r="I20289">
        <v>0</v>
      </c>
    </row>
    <row r="20290" spans="1:9">
      <c r="A20290" s="7">
        <v>20288.5</v>
      </c>
      <c r="B20290" s="7">
        <v>0</v>
      </c>
      <c r="C20290" s="7"/>
      <c r="D20290" s="7"/>
      <c r="E20290" s="7"/>
      <c r="H20290">
        <v>20288.5</v>
      </c>
      <c r="I20290">
        <v>0</v>
      </c>
    </row>
    <row r="20291" spans="1:9">
      <c r="A20291" s="7">
        <v>20289.5</v>
      </c>
      <c r="B20291" s="7">
        <v>0</v>
      </c>
      <c r="C20291" s="7"/>
      <c r="D20291" s="7"/>
      <c r="E20291" s="7"/>
      <c r="H20291">
        <v>20289.5</v>
      </c>
      <c r="I20291">
        <v>0</v>
      </c>
    </row>
    <row r="20292" spans="1:9">
      <c r="A20292" s="7">
        <v>20290.5</v>
      </c>
      <c r="B20292" s="7">
        <v>0</v>
      </c>
      <c r="C20292" s="7"/>
      <c r="D20292" s="7"/>
      <c r="E20292" s="7"/>
      <c r="H20292">
        <v>20290.5</v>
      </c>
      <c r="I20292">
        <v>0</v>
      </c>
    </row>
    <row r="20293" spans="1:9">
      <c r="A20293" s="7">
        <v>20291.5</v>
      </c>
      <c r="B20293" s="7">
        <v>0</v>
      </c>
      <c r="C20293" s="7"/>
      <c r="D20293" s="7"/>
      <c r="E20293" s="7"/>
      <c r="H20293">
        <v>20291.5</v>
      </c>
      <c r="I20293">
        <v>0</v>
      </c>
    </row>
    <row r="20294" spans="1:9">
      <c r="A20294" s="7">
        <v>20292.5</v>
      </c>
      <c r="B20294" s="7">
        <v>0</v>
      </c>
      <c r="C20294" s="7"/>
      <c r="D20294" s="7"/>
      <c r="E20294" s="7"/>
      <c r="H20294">
        <v>20292.5</v>
      </c>
      <c r="I20294">
        <v>0</v>
      </c>
    </row>
    <row r="20295" spans="1:9">
      <c r="A20295" s="7">
        <v>20293.5</v>
      </c>
      <c r="B20295" s="7">
        <v>0</v>
      </c>
      <c r="C20295" s="7"/>
      <c r="D20295" s="7"/>
      <c r="E20295" s="7"/>
      <c r="H20295">
        <v>20293.5</v>
      </c>
      <c r="I20295">
        <v>0</v>
      </c>
    </row>
    <row r="20296" spans="1:9">
      <c r="A20296" s="7">
        <v>20294.5</v>
      </c>
      <c r="B20296" s="7">
        <v>0</v>
      </c>
      <c r="C20296" s="7"/>
      <c r="D20296" s="7"/>
      <c r="E20296" s="7"/>
      <c r="H20296">
        <v>20294.5</v>
      </c>
      <c r="I20296">
        <v>0</v>
      </c>
    </row>
    <row r="20297" spans="1:9">
      <c r="A20297" s="7">
        <v>20295.5</v>
      </c>
      <c r="B20297" s="7">
        <v>0</v>
      </c>
      <c r="C20297" s="7"/>
      <c r="D20297" s="7"/>
      <c r="E20297" s="7"/>
      <c r="H20297">
        <v>20295.5</v>
      </c>
      <c r="I20297">
        <v>0</v>
      </c>
    </row>
    <row r="20298" spans="1:9">
      <c r="A20298" s="7">
        <v>20296.5</v>
      </c>
      <c r="B20298" s="7">
        <v>0</v>
      </c>
      <c r="C20298" s="7"/>
      <c r="D20298" s="7"/>
      <c r="E20298" s="7"/>
      <c r="H20298">
        <v>20296.5</v>
      </c>
      <c r="I20298">
        <v>0</v>
      </c>
    </row>
    <row r="20299" spans="1:9">
      <c r="A20299" s="7">
        <v>20297.5</v>
      </c>
      <c r="B20299" s="7">
        <v>0</v>
      </c>
      <c r="C20299" s="7"/>
      <c r="D20299" s="7"/>
      <c r="E20299" s="7"/>
      <c r="H20299">
        <v>20297.5</v>
      </c>
      <c r="I20299">
        <v>0</v>
      </c>
    </row>
    <row r="20300" spans="1:9">
      <c r="A20300" s="7">
        <v>20298.5</v>
      </c>
      <c r="B20300" s="7">
        <v>0</v>
      </c>
      <c r="C20300" s="7"/>
      <c r="D20300" s="7"/>
      <c r="E20300" s="7"/>
      <c r="H20300">
        <v>20298.5</v>
      </c>
      <c r="I20300">
        <v>0</v>
      </c>
    </row>
    <row r="20301" spans="1:9">
      <c r="A20301" s="7">
        <v>20299.5</v>
      </c>
      <c r="B20301" s="7">
        <v>0</v>
      </c>
      <c r="C20301" s="7"/>
      <c r="D20301" s="7"/>
      <c r="E20301" s="7"/>
      <c r="H20301">
        <v>20299.5</v>
      </c>
      <c r="I20301">
        <v>0</v>
      </c>
    </row>
    <row r="20302" spans="1:9">
      <c r="A20302" s="7">
        <v>20300.5</v>
      </c>
      <c r="B20302" s="7">
        <v>0</v>
      </c>
      <c r="C20302" s="7"/>
      <c r="D20302" s="7"/>
      <c r="E20302" s="7"/>
      <c r="H20302">
        <v>20300.5</v>
      </c>
      <c r="I20302">
        <v>0</v>
      </c>
    </row>
    <row r="20303" spans="1:9">
      <c r="A20303" s="7">
        <v>20301.5</v>
      </c>
      <c r="B20303" s="7">
        <v>0</v>
      </c>
      <c r="C20303" s="7"/>
      <c r="D20303" s="7"/>
      <c r="E20303" s="7"/>
      <c r="H20303">
        <v>20301.5</v>
      </c>
      <c r="I20303">
        <v>0</v>
      </c>
    </row>
    <row r="20304" spans="1:9">
      <c r="A20304" s="7">
        <v>20302.5</v>
      </c>
      <c r="B20304" s="7">
        <v>0</v>
      </c>
      <c r="C20304" s="7"/>
      <c r="D20304" s="7"/>
      <c r="E20304" s="7"/>
      <c r="H20304">
        <v>20302.5</v>
      </c>
      <c r="I20304">
        <v>0</v>
      </c>
    </row>
    <row r="20305" spans="1:9">
      <c r="A20305" s="7">
        <v>20303.5</v>
      </c>
      <c r="B20305" s="7">
        <v>0</v>
      </c>
      <c r="C20305" s="7"/>
      <c r="D20305" s="7"/>
      <c r="E20305" s="7"/>
      <c r="H20305">
        <v>20303.5</v>
      </c>
      <c r="I20305">
        <v>0</v>
      </c>
    </row>
    <row r="20306" spans="1:9">
      <c r="A20306" s="7">
        <v>20304.5</v>
      </c>
      <c r="B20306" s="7">
        <v>0</v>
      </c>
      <c r="C20306" s="7"/>
      <c r="D20306" s="7"/>
      <c r="E20306" s="7"/>
      <c r="H20306">
        <v>20304.5</v>
      </c>
      <c r="I20306">
        <v>0</v>
      </c>
    </row>
    <row r="20307" spans="1:9">
      <c r="A20307" s="7">
        <v>20305.5</v>
      </c>
      <c r="B20307" s="7">
        <v>0</v>
      </c>
      <c r="C20307" s="7"/>
      <c r="D20307" s="7"/>
      <c r="E20307" s="7"/>
      <c r="H20307">
        <v>20305.5</v>
      </c>
      <c r="I20307">
        <v>0</v>
      </c>
    </row>
    <row r="20308" spans="1:9">
      <c r="A20308" s="7">
        <v>20306.5</v>
      </c>
      <c r="B20308" s="7">
        <v>0</v>
      </c>
      <c r="C20308" s="7"/>
      <c r="D20308" s="7"/>
      <c r="E20308" s="7"/>
      <c r="H20308">
        <v>20306.5</v>
      </c>
      <c r="I20308">
        <v>0</v>
      </c>
    </row>
    <row r="20309" spans="1:9">
      <c r="A20309" s="7">
        <v>20307.5</v>
      </c>
      <c r="B20309" s="7">
        <v>0</v>
      </c>
      <c r="C20309" s="7"/>
      <c r="D20309" s="7"/>
      <c r="E20309" s="7"/>
      <c r="H20309">
        <v>20307.5</v>
      </c>
      <c r="I20309">
        <v>0</v>
      </c>
    </row>
    <row r="20310" spans="1:9">
      <c r="A20310" s="7">
        <v>20308.5</v>
      </c>
      <c r="B20310" s="7">
        <v>0</v>
      </c>
      <c r="C20310" s="7"/>
      <c r="D20310" s="7"/>
      <c r="E20310" s="7"/>
      <c r="H20310">
        <v>20308.5</v>
      </c>
      <c r="I20310">
        <v>0</v>
      </c>
    </row>
    <row r="20311" spans="1:9">
      <c r="A20311" s="7">
        <v>20309.5</v>
      </c>
      <c r="B20311" s="7">
        <v>0</v>
      </c>
      <c r="C20311" s="7"/>
      <c r="D20311" s="7"/>
      <c r="E20311" s="7"/>
      <c r="H20311">
        <v>20309.5</v>
      </c>
      <c r="I20311">
        <v>0</v>
      </c>
    </row>
    <row r="20312" spans="1:9">
      <c r="A20312" s="7">
        <v>20310.5</v>
      </c>
      <c r="B20312" s="7">
        <v>0</v>
      </c>
      <c r="C20312" s="7"/>
      <c r="D20312" s="7"/>
      <c r="E20312" s="7"/>
      <c r="H20312">
        <v>20310.5</v>
      </c>
      <c r="I20312">
        <v>0</v>
      </c>
    </row>
    <row r="20313" spans="1:9">
      <c r="A20313" s="7">
        <v>20311.5</v>
      </c>
      <c r="B20313" s="7">
        <v>0</v>
      </c>
      <c r="C20313" s="7"/>
      <c r="D20313" s="7"/>
      <c r="E20313" s="7"/>
      <c r="H20313">
        <v>20311.5</v>
      </c>
      <c r="I20313">
        <v>0</v>
      </c>
    </row>
    <row r="20314" spans="1:9">
      <c r="A20314" s="7">
        <v>20312.5</v>
      </c>
      <c r="B20314" s="7">
        <v>0</v>
      </c>
      <c r="C20314" s="7"/>
      <c r="D20314" s="7"/>
      <c r="E20314" s="7"/>
      <c r="H20314">
        <v>20312.5</v>
      </c>
      <c r="I20314">
        <v>0</v>
      </c>
    </row>
    <row r="20315" spans="1:9">
      <c r="A20315" s="7">
        <v>20313.5</v>
      </c>
      <c r="B20315" s="7">
        <v>0</v>
      </c>
      <c r="C20315" s="7"/>
      <c r="D20315" s="7"/>
      <c r="E20315" s="7"/>
      <c r="H20315">
        <v>20313.5</v>
      </c>
      <c r="I20315">
        <v>0</v>
      </c>
    </row>
    <row r="20316" spans="1:9">
      <c r="A20316" s="7">
        <v>20314.5</v>
      </c>
      <c r="B20316" s="7">
        <v>0</v>
      </c>
      <c r="C20316" s="7"/>
      <c r="D20316" s="7"/>
      <c r="E20316" s="7"/>
      <c r="H20316">
        <v>20314.5</v>
      </c>
      <c r="I20316">
        <v>0</v>
      </c>
    </row>
    <row r="20317" spans="1:9">
      <c r="A20317" s="7">
        <v>20315.5</v>
      </c>
      <c r="B20317" s="7">
        <v>0</v>
      </c>
      <c r="C20317" s="7"/>
      <c r="D20317" s="7"/>
      <c r="E20317" s="7"/>
      <c r="H20317">
        <v>20315.5</v>
      </c>
      <c r="I20317">
        <v>0</v>
      </c>
    </row>
    <row r="20318" spans="1:9">
      <c r="A20318" s="7">
        <v>20316.5</v>
      </c>
      <c r="B20318" s="7">
        <v>0</v>
      </c>
      <c r="C20318" s="7"/>
      <c r="D20318" s="7"/>
      <c r="E20318" s="7"/>
      <c r="H20318">
        <v>20316.5</v>
      </c>
      <c r="I20318">
        <v>0</v>
      </c>
    </row>
    <row r="20319" spans="1:9">
      <c r="A20319" s="7">
        <v>20317.5</v>
      </c>
      <c r="B20319" s="7">
        <v>0</v>
      </c>
      <c r="C20319" s="7"/>
      <c r="D20319" s="7"/>
      <c r="E20319" s="7"/>
      <c r="H20319">
        <v>20317.5</v>
      </c>
      <c r="I20319">
        <v>0</v>
      </c>
    </row>
    <row r="20320" spans="1:9">
      <c r="A20320" s="7">
        <v>20318.5</v>
      </c>
      <c r="B20320" s="7">
        <v>0</v>
      </c>
      <c r="C20320" s="7"/>
      <c r="D20320" s="7"/>
      <c r="E20320" s="7"/>
      <c r="H20320">
        <v>20318.5</v>
      </c>
      <c r="I20320">
        <v>0</v>
      </c>
    </row>
    <row r="20321" spans="1:9">
      <c r="A20321" s="7">
        <v>20319.5</v>
      </c>
      <c r="B20321" s="7">
        <v>0</v>
      </c>
      <c r="C20321" s="7"/>
      <c r="D20321" s="7"/>
      <c r="E20321" s="7"/>
      <c r="H20321">
        <v>20319.5</v>
      </c>
      <c r="I20321">
        <v>0</v>
      </c>
    </row>
    <row r="20322" spans="1:9">
      <c r="A20322" s="7">
        <v>20320.5</v>
      </c>
      <c r="B20322" s="7">
        <v>0</v>
      </c>
      <c r="C20322" s="7"/>
      <c r="D20322" s="7"/>
      <c r="E20322" s="7"/>
      <c r="H20322">
        <v>20320.5</v>
      </c>
      <c r="I20322">
        <v>0</v>
      </c>
    </row>
    <row r="20323" spans="1:9">
      <c r="A20323" s="7">
        <v>20321.5</v>
      </c>
      <c r="B20323" s="7">
        <v>0</v>
      </c>
      <c r="C20323" s="7"/>
      <c r="D20323" s="7"/>
      <c r="E20323" s="7"/>
      <c r="H20323">
        <v>20321.5</v>
      </c>
      <c r="I20323">
        <v>0</v>
      </c>
    </row>
    <row r="20324" spans="1:9">
      <c r="A20324" s="7">
        <v>20322.5</v>
      </c>
      <c r="B20324" s="7">
        <v>0</v>
      </c>
      <c r="C20324" s="7"/>
      <c r="D20324" s="7"/>
      <c r="E20324" s="7"/>
      <c r="H20324">
        <v>20322.5</v>
      </c>
      <c r="I20324">
        <v>0</v>
      </c>
    </row>
    <row r="20325" spans="1:9">
      <c r="A20325" s="7">
        <v>20323.5</v>
      </c>
      <c r="B20325" s="7">
        <v>0</v>
      </c>
      <c r="C20325" s="7"/>
      <c r="D20325" s="7"/>
      <c r="E20325" s="7"/>
      <c r="H20325">
        <v>20323.5</v>
      </c>
      <c r="I20325">
        <v>0</v>
      </c>
    </row>
    <row r="20326" spans="1:9">
      <c r="A20326" s="7">
        <v>20324.5</v>
      </c>
      <c r="B20326" s="7">
        <v>0</v>
      </c>
      <c r="C20326" s="7"/>
      <c r="D20326" s="7"/>
      <c r="E20326" s="7"/>
      <c r="H20326">
        <v>20324.5</v>
      </c>
      <c r="I20326">
        <v>0</v>
      </c>
    </row>
    <row r="20327" spans="1:9">
      <c r="A20327" s="7">
        <v>20325.5</v>
      </c>
      <c r="B20327" s="7">
        <v>0</v>
      </c>
      <c r="C20327" s="7"/>
      <c r="D20327" s="7"/>
      <c r="E20327" s="7"/>
      <c r="H20327">
        <v>20325.5</v>
      </c>
      <c r="I20327">
        <v>0</v>
      </c>
    </row>
    <row r="20328" spans="1:9">
      <c r="A20328" s="7">
        <v>20326.5</v>
      </c>
      <c r="B20328" s="7">
        <v>0</v>
      </c>
      <c r="C20328" s="7"/>
      <c r="D20328" s="7"/>
      <c r="E20328" s="7"/>
      <c r="H20328">
        <v>20326.5</v>
      </c>
      <c r="I20328">
        <v>0</v>
      </c>
    </row>
    <row r="20329" spans="1:9">
      <c r="A20329" s="7">
        <v>20327.5</v>
      </c>
      <c r="B20329" s="7">
        <v>0</v>
      </c>
      <c r="C20329" s="7"/>
      <c r="D20329" s="7"/>
      <c r="E20329" s="7"/>
      <c r="H20329">
        <v>20327.5</v>
      </c>
      <c r="I20329">
        <v>0</v>
      </c>
    </row>
    <row r="20330" spans="1:9">
      <c r="A20330" s="7">
        <v>20328.5</v>
      </c>
      <c r="B20330" s="7">
        <v>0</v>
      </c>
      <c r="C20330" s="7"/>
      <c r="D20330" s="7"/>
      <c r="E20330" s="7"/>
      <c r="H20330">
        <v>20328.5</v>
      </c>
      <c r="I20330">
        <v>0</v>
      </c>
    </row>
    <row r="20331" spans="1:9">
      <c r="A20331" s="7">
        <v>20329.5</v>
      </c>
      <c r="B20331" s="7">
        <v>0</v>
      </c>
      <c r="C20331" s="7"/>
      <c r="D20331" s="7"/>
      <c r="E20331" s="7"/>
      <c r="H20331">
        <v>20329.5</v>
      </c>
      <c r="I20331">
        <v>0</v>
      </c>
    </row>
    <row r="20332" spans="1:9">
      <c r="A20332" s="7">
        <v>20330.5</v>
      </c>
      <c r="B20332" s="7">
        <v>0</v>
      </c>
      <c r="C20332" s="7"/>
      <c r="D20332" s="7"/>
      <c r="E20332" s="7"/>
      <c r="H20332">
        <v>20330.5</v>
      </c>
      <c r="I20332">
        <v>0</v>
      </c>
    </row>
    <row r="20333" spans="1:9">
      <c r="A20333" s="7">
        <v>20331.5</v>
      </c>
      <c r="B20333" s="7">
        <v>0</v>
      </c>
      <c r="C20333" s="7"/>
      <c r="D20333" s="7"/>
      <c r="E20333" s="7"/>
      <c r="H20333">
        <v>20331.5</v>
      </c>
      <c r="I20333">
        <v>0</v>
      </c>
    </row>
    <row r="20334" spans="1:9">
      <c r="A20334" s="7">
        <v>20332.5</v>
      </c>
      <c r="B20334" s="7">
        <v>0</v>
      </c>
      <c r="C20334" s="7"/>
      <c r="D20334" s="7"/>
      <c r="E20334" s="7"/>
      <c r="H20334">
        <v>20332.5</v>
      </c>
      <c r="I20334">
        <v>0</v>
      </c>
    </row>
    <row r="20335" spans="1:9">
      <c r="A20335" s="7">
        <v>20333.5</v>
      </c>
      <c r="B20335" s="7">
        <v>0</v>
      </c>
      <c r="C20335" s="7"/>
      <c r="D20335" s="7"/>
      <c r="E20335" s="7"/>
      <c r="H20335">
        <v>20333.5</v>
      </c>
      <c r="I20335">
        <v>0</v>
      </c>
    </row>
    <row r="20336" spans="1:9">
      <c r="A20336" s="7">
        <v>20334.5</v>
      </c>
      <c r="B20336" s="7">
        <v>0</v>
      </c>
      <c r="C20336" s="7"/>
      <c r="D20336" s="7"/>
      <c r="E20336" s="7"/>
      <c r="H20336">
        <v>20334.5</v>
      </c>
      <c r="I20336">
        <v>0</v>
      </c>
    </row>
    <row r="20337" spans="1:9">
      <c r="A20337" s="7">
        <v>20335.5</v>
      </c>
      <c r="B20337" s="7">
        <v>0</v>
      </c>
      <c r="C20337" s="7"/>
      <c r="D20337" s="7"/>
      <c r="E20337" s="7"/>
      <c r="H20337">
        <v>20335.5</v>
      </c>
      <c r="I20337">
        <v>0</v>
      </c>
    </row>
    <row r="20338" spans="1:9">
      <c r="A20338" s="7">
        <v>20336.5</v>
      </c>
      <c r="B20338" s="7">
        <v>0</v>
      </c>
      <c r="C20338" s="7"/>
      <c r="D20338" s="7"/>
      <c r="E20338" s="7"/>
      <c r="H20338">
        <v>20336.5</v>
      </c>
      <c r="I20338">
        <v>0</v>
      </c>
    </row>
    <row r="20339" spans="1:9">
      <c r="A20339" s="7">
        <v>20337.5</v>
      </c>
      <c r="B20339" s="7">
        <v>0</v>
      </c>
      <c r="C20339" s="7"/>
      <c r="D20339" s="7"/>
      <c r="E20339" s="7"/>
      <c r="H20339">
        <v>20337.5</v>
      </c>
      <c r="I20339">
        <v>0</v>
      </c>
    </row>
    <row r="20340" spans="1:9">
      <c r="A20340" s="7">
        <v>20338.5</v>
      </c>
      <c r="B20340" s="7">
        <v>0</v>
      </c>
      <c r="C20340" s="7"/>
      <c r="D20340" s="7"/>
      <c r="E20340" s="7"/>
      <c r="H20340">
        <v>20338.5</v>
      </c>
      <c r="I20340">
        <v>0</v>
      </c>
    </row>
    <row r="20341" spans="1:9">
      <c r="A20341" s="7">
        <v>20339.5</v>
      </c>
      <c r="B20341" s="7">
        <v>0</v>
      </c>
      <c r="C20341" s="7"/>
      <c r="D20341" s="7"/>
      <c r="E20341" s="7"/>
      <c r="H20341">
        <v>20339.5</v>
      </c>
      <c r="I20341">
        <v>0</v>
      </c>
    </row>
    <row r="20342" spans="1:9">
      <c r="A20342" s="7">
        <v>20340.5</v>
      </c>
      <c r="B20342" s="7">
        <v>0</v>
      </c>
      <c r="C20342" s="7"/>
      <c r="D20342" s="7"/>
      <c r="E20342" s="7"/>
      <c r="H20342">
        <v>20340.5</v>
      </c>
      <c r="I20342">
        <v>0</v>
      </c>
    </row>
    <row r="20343" spans="1:9">
      <c r="A20343" s="7">
        <v>20341.5</v>
      </c>
      <c r="B20343" s="7">
        <v>0</v>
      </c>
      <c r="C20343" s="7"/>
      <c r="D20343" s="7"/>
      <c r="E20343" s="7"/>
      <c r="H20343">
        <v>20341.5</v>
      </c>
      <c r="I20343">
        <v>0</v>
      </c>
    </row>
    <row r="20344" spans="1:9">
      <c r="A20344" s="7">
        <v>20342.5</v>
      </c>
      <c r="B20344" s="7">
        <v>0</v>
      </c>
      <c r="C20344" s="7"/>
      <c r="D20344" s="7"/>
      <c r="E20344" s="7"/>
      <c r="H20344">
        <v>20342.5</v>
      </c>
      <c r="I20344">
        <v>0</v>
      </c>
    </row>
    <row r="20345" spans="1:9">
      <c r="A20345" s="7">
        <v>20343.5</v>
      </c>
      <c r="B20345" s="7">
        <v>0</v>
      </c>
      <c r="C20345" s="7"/>
      <c r="D20345" s="7"/>
      <c r="E20345" s="7"/>
      <c r="H20345">
        <v>20343.5</v>
      </c>
      <c r="I20345">
        <v>0</v>
      </c>
    </row>
    <row r="20346" spans="1:9">
      <c r="A20346" s="7">
        <v>20344.5</v>
      </c>
      <c r="B20346" s="7">
        <v>0</v>
      </c>
      <c r="C20346" s="7"/>
      <c r="D20346" s="7"/>
      <c r="E20346" s="7"/>
      <c r="H20346">
        <v>20344.5</v>
      </c>
      <c r="I20346">
        <v>0</v>
      </c>
    </row>
    <row r="20347" spans="1:9">
      <c r="A20347" s="7">
        <v>20345.5</v>
      </c>
      <c r="B20347" s="7">
        <v>0</v>
      </c>
      <c r="C20347" s="7"/>
      <c r="D20347" s="7"/>
      <c r="E20347" s="7"/>
      <c r="H20347">
        <v>20345.5</v>
      </c>
      <c r="I20347">
        <v>0</v>
      </c>
    </row>
    <row r="20348" spans="1:9">
      <c r="A20348" s="7">
        <v>20346.5</v>
      </c>
      <c r="B20348" s="7">
        <v>0</v>
      </c>
      <c r="C20348" s="7"/>
      <c r="D20348" s="7"/>
      <c r="E20348" s="7"/>
      <c r="H20348">
        <v>20346.5</v>
      </c>
      <c r="I20348">
        <v>0</v>
      </c>
    </row>
    <row r="20349" spans="1:9">
      <c r="A20349" s="7">
        <v>20347.5</v>
      </c>
      <c r="B20349" s="7">
        <v>0</v>
      </c>
      <c r="C20349" s="7"/>
      <c r="D20349" s="7"/>
      <c r="E20349" s="7"/>
      <c r="H20349">
        <v>20347.5</v>
      </c>
      <c r="I20349">
        <v>0</v>
      </c>
    </row>
    <row r="20350" spans="1:9">
      <c r="A20350" s="7">
        <v>20348.5</v>
      </c>
      <c r="B20350" s="7">
        <v>0</v>
      </c>
      <c r="C20350" s="7"/>
      <c r="D20350" s="7"/>
      <c r="E20350" s="7"/>
      <c r="H20350">
        <v>20348.5</v>
      </c>
      <c r="I20350">
        <v>0</v>
      </c>
    </row>
    <row r="20351" spans="1:9">
      <c r="A20351" s="7">
        <v>20349.5</v>
      </c>
      <c r="B20351" s="7">
        <v>0</v>
      </c>
      <c r="C20351" s="7"/>
      <c r="D20351" s="7"/>
      <c r="E20351" s="7"/>
      <c r="H20351">
        <v>20349.5</v>
      </c>
      <c r="I20351">
        <v>0</v>
      </c>
    </row>
    <row r="20352" spans="1:9">
      <c r="A20352" s="7">
        <v>20350.5</v>
      </c>
      <c r="B20352" s="7">
        <v>0</v>
      </c>
      <c r="C20352" s="7"/>
      <c r="D20352" s="7"/>
      <c r="E20352" s="7"/>
      <c r="H20352">
        <v>20350.5</v>
      </c>
      <c r="I20352">
        <v>0</v>
      </c>
    </row>
    <row r="20353" spans="1:9">
      <c r="A20353" s="7">
        <v>20351.5</v>
      </c>
      <c r="B20353" s="7">
        <v>0</v>
      </c>
      <c r="C20353" s="7"/>
      <c r="D20353" s="7"/>
      <c r="E20353" s="7"/>
      <c r="H20353">
        <v>20351.5</v>
      </c>
      <c r="I20353">
        <v>0</v>
      </c>
    </row>
    <row r="20354" spans="1:9">
      <c r="A20354" s="7">
        <v>20352.5</v>
      </c>
      <c r="B20354" s="7">
        <v>0</v>
      </c>
      <c r="C20354" s="7"/>
      <c r="D20354" s="7"/>
      <c r="E20354" s="7"/>
      <c r="H20354">
        <v>20352.5</v>
      </c>
      <c r="I20354">
        <v>0</v>
      </c>
    </row>
    <row r="20355" spans="1:9">
      <c r="A20355" s="7">
        <v>20353.5</v>
      </c>
      <c r="B20355" s="7">
        <v>0</v>
      </c>
      <c r="C20355" s="7"/>
      <c r="D20355" s="7"/>
      <c r="E20355" s="7"/>
      <c r="H20355">
        <v>20353.5</v>
      </c>
      <c r="I20355">
        <v>0</v>
      </c>
    </row>
    <row r="20356" spans="1:9">
      <c r="A20356" s="7">
        <v>20354.5</v>
      </c>
      <c r="B20356" s="7">
        <v>0</v>
      </c>
      <c r="C20356" s="7"/>
      <c r="D20356" s="7"/>
      <c r="E20356" s="7"/>
      <c r="H20356">
        <v>20354.5</v>
      </c>
      <c r="I20356">
        <v>0</v>
      </c>
    </row>
    <row r="20357" spans="1:9">
      <c r="A20357" s="7">
        <v>20355.5</v>
      </c>
      <c r="B20357" s="7">
        <v>0</v>
      </c>
      <c r="C20357" s="7"/>
      <c r="D20357" s="7"/>
      <c r="E20357" s="7"/>
      <c r="H20357">
        <v>20355.5</v>
      </c>
      <c r="I20357">
        <v>0</v>
      </c>
    </row>
    <row r="20358" spans="1:9">
      <c r="A20358" s="7">
        <v>20356.5</v>
      </c>
      <c r="B20358" s="7">
        <v>0</v>
      </c>
      <c r="C20358" s="7"/>
      <c r="D20358" s="7"/>
      <c r="E20358" s="7"/>
      <c r="H20358">
        <v>20356.5</v>
      </c>
      <c r="I20358">
        <v>0</v>
      </c>
    </row>
    <row r="20359" spans="1:9">
      <c r="A20359" s="7">
        <v>20357.5</v>
      </c>
      <c r="B20359" s="7">
        <v>0</v>
      </c>
      <c r="C20359" s="7"/>
      <c r="D20359" s="7"/>
      <c r="E20359" s="7"/>
      <c r="H20359">
        <v>20357.5</v>
      </c>
      <c r="I20359">
        <v>0</v>
      </c>
    </row>
    <row r="20360" spans="1:9">
      <c r="A20360" s="7">
        <v>20358.5</v>
      </c>
      <c r="B20360" s="7">
        <v>0</v>
      </c>
      <c r="C20360" s="7"/>
      <c r="D20360" s="7"/>
      <c r="E20360" s="7"/>
      <c r="H20360">
        <v>20358.5</v>
      </c>
      <c r="I20360">
        <v>0</v>
      </c>
    </row>
    <row r="20361" spans="1:9">
      <c r="A20361" s="7">
        <v>20359.5</v>
      </c>
      <c r="B20361" s="7">
        <v>0</v>
      </c>
      <c r="C20361" s="7"/>
      <c r="D20361" s="7"/>
      <c r="E20361" s="7"/>
      <c r="H20361">
        <v>20359.5</v>
      </c>
      <c r="I20361">
        <v>0</v>
      </c>
    </row>
    <row r="20362" spans="1:9">
      <c r="A20362" s="7">
        <v>20360.5</v>
      </c>
      <c r="B20362" s="7">
        <v>0</v>
      </c>
      <c r="C20362" s="7"/>
      <c r="D20362" s="7"/>
      <c r="E20362" s="7"/>
      <c r="H20362">
        <v>20360.5</v>
      </c>
      <c r="I20362">
        <v>0</v>
      </c>
    </row>
    <row r="20363" spans="1:9">
      <c r="A20363" s="7">
        <v>20361.5</v>
      </c>
      <c r="B20363" s="7">
        <v>0</v>
      </c>
      <c r="C20363" s="7"/>
      <c r="D20363" s="7"/>
      <c r="E20363" s="7"/>
      <c r="H20363">
        <v>20361.5</v>
      </c>
      <c r="I20363">
        <v>0</v>
      </c>
    </row>
    <row r="20364" spans="1:9">
      <c r="A20364" s="7">
        <v>20362.5</v>
      </c>
      <c r="B20364" s="7">
        <v>0</v>
      </c>
      <c r="C20364" s="7"/>
      <c r="D20364" s="7"/>
      <c r="E20364" s="7"/>
      <c r="H20364">
        <v>20362.5</v>
      </c>
      <c r="I20364">
        <v>0</v>
      </c>
    </row>
    <row r="20365" spans="1:9">
      <c r="A20365" s="7">
        <v>20363.5</v>
      </c>
      <c r="B20365" s="7">
        <v>0</v>
      </c>
      <c r="C20365" s="7"/>
      <c r="D20365" s="7"/>
      <c r="E20365" s="7"/>
      <c r="H20365">
        <v>20363.5</v>
      </c>
      <c r="I20365">
        <v>0</v>
      </c>
    </row>
    <row r="20366" spans="1:9">
      <c r="A20366" s="7">
        <v>20364.5</v>
      </c>
      <c r="B20366" s="7">
        <v>0</v>
      </c>
      <c r="C20366" s="7"/>
      <c r="D20366" s="7"/>
      <c r="E20366" s="7"/>
      <c r="H20366">
        <v>20364.5</v>
      </c>
      <c r="I20366">
        <v>0</v>
      </c>
    </row>
    <row r="20367" spans="1:9">
      <c r="A20367" s="7">
        <v>20365.5</v>
      </c>
      <c r="B20367" s="7">
        <v>0</v>
      </c>
      <c r="C20367" s="7"/>
      <c r="D20367" s="7"/>
      <c r="E20367" s="7"/>
      <c r="H20367">
        <v>20365.5</v>
      </c>
      <c r="I20367">
        <v>0</v>
      </c>
    </row>
    <row r="20368" spans="1:9">
      <c r="A20368" s="7">
        <v>20366.5</v>
      </c>
      <c r="B20368" s="7">
        <v>0</v>
      </c>
      <c r="C20368" s="7"/>
      <c r="D20368" s="7"/>
      <c r="E20368" s="7"/>
      <c r="H20368">
        <v>20366.5</v>
      </c>
      <c r="I20368">
        <v>0</v>
      </c>
    </row>
    <row r="20369" spans="1:9">
      <c r="A20369" s="7">
        <v>20367.5</v>
      </c>
      <c r="B20369" s="7">
        <v>0</v>
      </c>
      <c r="C20369" s="7"/>
      <c r="D20369" s="7"/>
      <c r="E20369" s="7"/>
      <c r="H20369">
        <v>20367.5</v>
      </c>
      <c r="I20369">
        <v>0</v>
      </c>
    </row>
    <row r="20370" spans="1:9">
      <c r="A20370" s="7">
        <v>20368.5</v>
      </c>
      <c r="B20370" s="7">
        <v>0</v>
      </c>
      <c r="C20370" s="7"/>
      <c r="D20370" s="7"/>
      <c r="E20370" s="7"/>
      <c r="H20370">
        <v>20368.5</v>
      </c>
      <c r="I20370">
        <v>0</v>
      </c>
    </row>
    <row r="20371" spans="1:9">
      <c r="A20371" s="7">
        <v>20369.5</v>
      </c>
      <c r="B20371" s="7">
        <v>0</v>
      </c>
      <c r="C20371" s="7"/>
      <c r="D20371" s="7"/>
      <c r="E20371" s="7"/>
      <c r="H20371">
        <v>20369.5</v>
      </c>
      <c r="I20371">
        <v>0</v>
      </c>
    </row>
    <row r="20372" spans="1:9">
      <c r="A20372" s="7">
        <v>20370.5</v>
      </c>
      <c r="B20372" s="7">
        <v>0</v>
      </c>
      <c r="C20372" s="7"/>
      <c r="D20372" s="7"/>
      <c r="E20372" s="7"/>
      <c r="H20372">
        <v>20370.5</v>
      </c>
      <c r="I20372">
        <v>0</v>
      </c>
    </row>
    <row r="20373" spans="1:9">
      <c r="A20373" s="7">
        <v>20371.5</v>
      </c>
      <c r="B20373" s="7">
        <v>0</v>
      </c>
      <c r="C20373" s="7"/>
      <c r="D20373" s="7"/>
      <c r="E20373" s="7"/>
      <c r="H20373">
        <v>20371.5</v>
      </c>
      <c r="I20373">
        <v>0</v>
      </c>
    </row>
    <row r="20374" spans="1:9">
      <c r="A20374" s="7">
        <v>20372.5</v>
      </c>
      <c r="B20374" s="7">
        <v>0</v>
      </c>
      <c r="C20374" s="7"/>
      <c r="D20374" s="7"/>
      <c r="E20374" s="7"/>
      <c r="H20374">
        <v>20372.5</v>
      </c>
      <c r="I20374">
        <v>0</v>
      </c>
    </row>
    <row r="20375" spans="1:9">
      <c r="A20375" s="7">
        <v>20373.5</v>
      </c>
      <c r="B20375" s="7">
        <v>0</v>
      </c>
      <c r="C20375" s="7"/>
      <c r="D20375" s="7"/>
      <c r="E20375" s="7"/>
      <c r="H20375">
        <v>20373.5</v>
      </c>
      <c r="I20375">
        <v>0</v>
      </c>
    </row>
    <row r="20376" spans="1:9">
      <c r="A20376" s="7">
        <v>20374.5</v>
      </c>
      <c r="B20376" s="7">
        <v>0</v>
      </c>
      <c r="C20376" s="7"/>
      <c r="D20376" s="7"/>
      <c r="E20376" s="7"/>
      <c r="H20376">
        <v>20374.5</v>
      </c>
      <c r="I20376">
        <v>0</v>
      </c>
    </row>
    <row r="20377" spans="1:9">
      <c r="A20377" s="7">
        <v>20375.5</v>
      </c>
      <c r="B20377" s="7">
        <v>0</v>
      </c>
      <c r="C20377" s="7"/>
      <c r="D20377" s="7"/>
      <c r="E20377" s="7"/>
      <c r="H20377">
        <v>20375.5</v>
      </c>
      <c r="I20377">
        <v>0</v>
      </c>
    </row>
    <row r="20378" spans="1:9">
      <c r="A20378" s="7">
        <v>20376.5</v>
      </c>
      <c r="B20378" s="7">
        <v>0</v>
      </c>
      <c r="C20378" s="7"/>
      <c r="D20378" s="7"/>
      <c r="E20378" s="7"/>
      <c r="H20378">
        <v>20376.5</v>
      </c>
      <c r="I20378">
        <v>0</v>
      </c>
    </row>
    <row r="20379" spans="1:9">
      <c r="A20379" s="7">
        <v>20377.5</v>
      </c>
      <c r="B20379" s="7">
        <v>0</v>
      </c>
      <c r="C20379" s="7"/>
      <c r="D20379" s="7"/>
      <c r="E20379" s="7"/>
      <c r="H20379">
        <v>20377.5</v>
      </c>
      <c r="I20379">
        <v>0</v>
      </c>
    </row>
    <row r="20380" spans="1:9">
      <c r="A20380" s="7">
        <v>20378.5</v>
      </c>
      <c r="B20380" s="7">
        <v>0</v>
      </c>
      <c r="C20380" s="7"/>
      <c r="D20380" s="7"/>
      <c r="E20380" s="7"/>
      <c r="H20380">
        <v>20378.5</v>
      </c>
      <c r="I20380">
        <v>0</v>
      </c>
    </row>
    <row r="20381" spans="1:9">
      <c r="A20381" s="7">
        <v>20379.5</v>
      </c>
      <c r="B20381" s="7">
        <v>0</v>
      </c>
      <c r="C20381" s="7"/>
      <c r="D20381" s="7"/>
      <c r="E20381" s="7"/>
      <c r="H20381">
        <v>20379.5</v>
      </c>
      <c r="I20381">
        <v>0</v>
      </c>
    </row>
    <row r="20382" spans="1:9">
      <c r="A20382" s="7">
        <v>20380.5</v>
      </c>
      <c r="B20382" s="7">
        <v>0</v>
      </c>
      <c r="C20382" s="7"/>
      <c r="D20382" s="7"/>
      <c r="E20382" s="7"/>
      <c r="H20382">
        <v>20380.5</v>
      </c>
      <c r="I20382">
        <v>0</v>
      </c>
    </row>
    <row r="20383" spans="1:9">
      <c r="A20383" s="7">
        <v>20381.5</v>
      </c>
      <c r="B20383" s="7">
        <v>0</v>
      </c>
      <c r="C20383" s="7"/>
      <c r="D20383" s="7"/>
      <c r="E20383" s="7"/>
      <c r="H20383">
        <v>20381.5</v>
      </c>
      <c r="I20383">
        <v>0</v>
      </c>
    </row>
    <row r="20384" spans="1:9">
      <c r="A20384" s="7">
        <v>20382.5</v>
      </c>
      <c r="B20384" s="7">
        <v>0</v>
      </c>
      <c r="C20384" s="7"/>
      <c r="D20384" s="7"/>
      <c r="E20384" s="7"/>
      <c r="H20384">
        <v>20382.5</v>
      </c>
      <c r="I20384">
        <v>0</v>
      </c>
    </row>
    <row r="20385" spans="1:9">
      <c r="A20385" s="7">
        <v>20383.5</v>
      </c>
      <c r="B20385" s="7">
        <v>0</v>
      </c>
      <c r="C20385" s="7"/>
      <c r="D20385" s="7"/>
      <c r="E20385" s="7"/>
      <c r="H20385">
        <v>20383.5</v>
      </c>
      <c r="I20385">
        <v>0</v>
      </c>
    </row>
    <row r="20386" spans="1:9">
      <c r="A20386" s="7">
        <v>20384.5</v>
      </c>
      <c r="B20386" s="7">
        <v>0</v>
      </c>
      <c r="C20386" s="7"/>
      <c r="D20386" s="7"/>
      <c r="E20386" s="7"/>
      <c r="H20386">
        <v>20384.5</v>
      </c>
      <c r="I20386">
        <v>0</v>
      </c>
    </row>
    <row r="20387" spans="1:9">
      <c r="A20387" s="7">
        <v>20385.5</v>
      </c>
      <c r="B20387" s="7">
        <v>0</v>
      </c>
      <c r="C20387" s="7"/>
      <c r="D20387" s="7"/>
      <c r="E20387" s="7"/>
      <c r="H20387">
        <v>20385.5</v>
      </c>
      <c r="I20387">
        <v>0</v>
      </c>
    </row>
    <row r="20388" spans="1:9">
      <c r="A20388" s="7">
        <v>20386.5</v>
      </c>
      <c r="B20388" s="7">
        <v>0</v>
      </c>
      <c r="C20388" s="7"/>
      <c r="D20388" s="7"/>
      <c r="E20388" s="7"/>
      <c r="H20388">
        <v>20386.5</v>
      </c>
      <c r="I20388">
        <v>0</v>
      </c>
    </row>
    <row r="20389" spans="1:9">
      <c r="A20389" s="7">
        <v>20387.5</v>
      </c>
      <c r="B20389" s="7">
        <v>0</v>
      </c>
      <c r="C20389" s="7"/>
      <c r="D20389" s="7"/>
      <c r="E20389" s="7"/>
      <c r="H20389">
        <v>20387.5</v>
      </c>
      <c r="I20389">
        <v>0</v>
      </c>
    </row>
    <row r="20390" spans="1:9">
      <c r="A20390" s="7">
        <v>20388.5</v>
      </c>
      <c r="B20390" s="7">
        <v>0</v>
      </c>
      <c r="C20390" s="7"/>
      <c r="D20390" s="7"/>
      <c r="E20390" s="7"/>
      <c r="H20390">
        <v>20388.5</v>
      </c>
      <c r="I20390">
        <v>0</v>
      </c>
    </row>
    <row r="20391" spans="1:9">
      <c r="A20391" s="7">
        <v>20389.5</v>
      </c>
      <c r="B20391" s="7">
        <v>0</v>
      </c>
      <c r="C20391" s="7"/>
      <c r="D20391" s="7"/>
      <c r="E20391" s="7"/>
      <c r="H20391">
        <v>20389.5</v>
      </c>
      <c r="I20391">
        <v>0</v>
      </c>
    </row>
    <row r="20392" spans="1:9">
      <c r="A20392" s="7">
        <v>20390.5</v>
      </c>
      <c r="B20392" s="7">
        <v>0</v>
      </c>
      <c r="C20392" s="7"/>
      <c r="D20392" s="7"/>
      <c r="E20392" s="7"/>
      <c r="H20392">
        <v>20390.5</v>
      </c>
      <c r="I20392">
        <v>0</v>
      </c>
    </row>
    <row r="20393" spans="1:9">
      <c r="A20393" s="7">
        <v>20391.5</v>
      </c>
      <c r="B20393" s="7">
        <v>0</v>
      </c>
      <c r="C20393" s="7"/>
      <c r="D20393" s="7"/>
      <c r="E20393" s="7"/>
      <c r="H20393">
        <v>20391.5</v>
      </c>
      <c r="I20393">
        <v>0</v>
      </c>
    </row>
    <row r="20394" spans="1:9">
      <c r="A20394" s="7">
        <v>20392.5</v>
      </c>
      <c r="B20394" s="7">
        <v>0</v>
      </c>
      <c r="C20394" s="7"/>
      <c r="D20394" s="7"/>
      <c r="E20394" s="7"/>
      <c r="H20394">
        <v>20392.5</v>
      </c>
      <c r="I20394">
        <v>0</v>
      </c>
    </row>
    <row r="20395" spans="1:9">
      <c r="A20395" s="7">
        <v>20393.5</v>
      </c>
      <c r="B20395" s="7">
        <v>0</v>
      </c>
      <c r="C20395" s="7"/>
      <c r="D20395" s="7"/>
      <c r="E20395" s="7"/>
      <c r="H20395">
        <v>20393.5</v>
      </c>
      <c r="I20395">
        <v>0</v>
      </c>
    </row>
    <row r="20396" spans="1:9">
      <c r="A20396" s="7">
        <v>20394.5</v>
      </c>
      <c r="B20396" s="7">
        <v>0</v>
      </c>
      <c r="C20396" s="7"/>
      <c r="D20396" s="7"/>
      <c r="E20396" s="7"/>
      <c r="H20396">
        <v>20394.5</v>
      </c>
      <c r="I20396">
        <v>0</v>
      </c>
    </row>
    <row r="20397" spans="1:9">
      <c r="A20397" s="7">
        <v>20395.5</v>
      </c>
      <c r="B20397" s="7">
        <v>0</v>
      </c>
      <c r="C20397" s="7"/>
      <c r="D20397" s="7"/>
      <c r="E20397" s="7"/>
      <c r="H20397">
        <v>20395.5</v>
      </c>
      <c r="I20397">
        <v>0</v>
      </c>
    </row>
    <row r="20398" spans="1:9">
      <c r="A20398" s="7">
        <v>20396.5</v>
      </c>
      <c r="B20398" s="7">
        <v>0</v>
      </c>
      <c r="C20398" s="7"/>
      <c r="D20398" s="7"/>
      <c r="E20398" s="7"/>
      <c r="H20398">
        <v>20396.5</v>
      </c>
      <c r="I20398">
        <v>0</v>
      </c>
    </row>
    <row r="20399" spans="1:9">
      <c r="A20399" s="7">
        <v>20397.5</v>
      </c>
      <c r="B20399" s="7">
        <v>0</v>
      </c>
      <c r="C20399" s="7"/>
      <c r="D20399" s="7"/>
      <c r="E20399" s="7"/>
      <c r="H20399">
        <v>20397.5</v>
      </c>
      <c r="I20399">
        <v>0</v>
      </c>
    </row>
    <row r="20400" spans="1:9">
      <c r="A20400" s="7">
        <v>20398.5</v>
      </c>
      <c r="B20400" s="7">
        <v>0</v>
      </c>
      <c r="C20400" s="7"/>
      <c r="D20400" s="7"/>
      <c r="E20400" s="7"/>
      <c r="H20400">
        <v>20398.5</v>
      </c>
      <c r="I20400">
        <v>0</v>
      </c>
    </row>
    <row r="20401" spans="1:9">
      <c r="A20401" s="7">
        <v>20399.5</v>
      </c>
      <c r="B20401" s="7">
        <v>0</v>
      </c>
      <c r="C20401" s="7"/>
      <c r="D20401" s="7"/>
      <c r="E20401" s="7"/>
      <c r="H20401">
        <v>20399.5</v>
      </c>
      <c r="I20401">
        <v>0</v>
      </c>
    </row>
    <row r="20402" spans="1:9">
      <c r="A20402" s="7">
        <v>20400.5</v>
      </c>
      <c r="B20402" s="7">
        <v>0</v>
      </c>
      <c r="C20402" s="7"/>
      <c r="D20402" s="7"/>
      <c r="E20402" s="7"/>
      <c r="H20402">
        <v>20400.5</v>
      </c>
      <c r="I20402">
        <v>0</v>
      </c>
    </row>
    <row r="20403" spans="1:9">
      <c r="A20403" s="7">
        <v>20401.5</v>
      </c>
      <c r="B20403" s="7">
        <v>0</v>
      </c>
      <c r="C20403" s="7"/>
      <c r="D20403" s="7"/>
      <c r="E20403" s="7"/>
      <c r="H20403">
        <v>20401.5</v>
      </c>
      <c r="I20403">
        <v>0</v>
      </c>
    </row>
    <row r="20404" spans="1:9">
      <c r="A20404" s="7">
        <v>20402.5</v>
      </c>
      <c r="B20404" s="7">
        <v>0</v>
      </c>
      <c r="C20404" s="7"/>
      <c r="D20404" s="7"/>
      <c r="E20404" s="7"/>
      <c r="H20404">
        <v>20402.5</v>
      </c>
      <c r="I20404">
        <v>0</v>
      </c>
    </row>
    <row r="20405" spans="1:9">
      <c r="A20405" s="7">
        <v>20403.5</v>
      </c>
      <c r="B20405" s="7">
        <v>0</v>
      </c>
      <c r="C20405" s="7"/>
      <c r="D20405" s="7"/>
      <c r="E20405" s="7"/>
      <c r="H20405">
        <v>20403.5</v>
      </c>
      <c r="I20405">
        <v>0</v>
      </c>
    </row>
    <row r="20406" spans="1:9">
      <c r="A20406" s="7">
        <v>20404.5</v>
      </c>
      <c r="B20406" s="7">
        <v>0</v>
      </c>
      <c r="C20406" s="7"/>
      <c r="D20406" s="7"/>
      <c r="E20406" s="7"/>
      <c r="H20406">
        <v>20404.5</v>
      </c>
      <c r="I20406">
        <v>0</v>
      </c>
    </row>
    <row r="20407" spans="1:9">
      <c r="A20407" s="7">
        <v>20405.5</v>
      </c>
      <c r="B20407" s="7">
        <v>0</v>
      </c>
      <c r="C20407" s="7"/>
      <c r="D20407" s="7"/>
      <c r="E20407" s="7"/>
      <c r="H20407">
        <v>20405.5</v>
      </c>
      <c r="I20407">
        <v>0</v>
      </c>
    </row>
    <row r="20408" spans="1:9">
      <c r="A20408" s="7">
        <v>20406.5</v>
      </c>
      <c r="B20408" s="7">
        <v>0</v>
      </c>
      <c r="C20408" s="7"/>
      <c r="D20408" s="7"/>
      <c r="E20408" s="7"/>
      <c r="H20408">
        <v>20406.5</v>
      </c>
      <c r="I20408">
        <v>0</v>
      </c>
    </row>
    <row r="20409" spans="1:9">
      <c r="A20409" s="7">
        <v>20407.5</v>
      </c>
      <c r="B20409" s="7">
        <v>0</v>
      </c>
      <c r="C20409" s="7"/>
      <c r="D20409" s="7"/>
      <c r="E20409" s="7"/>
      <c r="H20409">
        <v>20407.5</v>
      </c>
      <c r="I20409">
        <v>0</v>
      </c>
    </row>
    <row r="20410" spans="1:9">
      <c r="A20410" s="7">
        <v>20408.5</v>
      </c>
      <c r="B20410" s="7">
        <v>0</v>
      </c>
      <c r="C20410" s="7"/>
      <c r="D20410" s="7"/>
      <c r="E20410" s="7"/>
      <c r="H20410">
        <v>20408.5</v>
      </c>
      <c r="I20410">
        <v>0</v>
      </c>
    </row>
    <row r="20411" spans="1:9">
      <c r="A20411" s="7">
        <v>20409.5</v>
      </c>
      <c r="B20411" s="7">
        <v>0</v>
      </c>
      <c r="C20411" s="7"/>
      <c r="D20411" s="7"/>
      <c r="E20411" s="7"/>
      <c r="H20411">
        <v>20409.5</v>
      </c>
      <c r="I20411">
        <v>0</v>
      </c>
    </row>
    <row r="20412" spans="1:9">
      <c r="A20412" s="7">
        <v>20410.5</v>
      </c>
      <c r="B20412" s="7">
        <v>0</v>
      </c>
      <c r="C20412" s="7"/>
      <c r="D20412" s="7"/>
      <c r="E20412" s="7"/>
      <c r="H20412">
        <v>20410.5</v>
      </c>
      <c r="I20412">
        <v>0</v>
      </c>
    </row>
    <row r="20413" spans="1:9">
      <c r="A20413" s="7">
        <v>20411.5</v>
      </c>
      <c r="B20413" s="7">
        <v>0</v>
      </c>
      <c r="C20413" s="7"/>
      <c r="D20413" s="7"/>
      <c r="E20413" s="7"/>
      <c r="H20413">
        <v>20411.5</v>
      </c>
      <c r="I20413">
        <v>0</v>
      </c>
    </row>
    <row r="20414" spans="1:9">
      <c r="A20414" s="7">
        <v>20412.5</v>
      </c>
      <c r="B20414" s="7">
        <v>0</v>
      </c>
      <c r="C20414" s="7"/>
      <c r="D20414" s="7"/>
      <c r="E20414" s="7"/>
      <c r="H20414">
        <v>20412.5</v>
      </c>
      <c r="I20414">
        <v>0</v>
      </c>
    </row>
    <row r="20415" spans="1:9">
      <c r="A20415" s="7">
        <v>20413.5</v>
      </c>
      <c r="B20415" s="7">
        <v>0</v>
      </c>
      <c r="C20415" s="7"/>
      <c r="D20415" s="7"/>
      <c r="E20415" s="7"/>
      <c r="H20415">
        <v>20413.5</v>
      </c>
      <c r="I20415">
        <v>0</v>
      </c>
    </row>
    <row r="20416" spans="1:9">
      <c r="A20416" s="7">
        <v>20414.5</v>
      </c>
      <c r="B20416" s="7">
        <v>0</v>
      </c>
      <c r="C20416" s="7"/>
      <c r="D20416" s="7"/>
      <c r="E20416" s="7"/>
      <c r="H20416">
        <v>20414.5</v>
      </c>
      <c r="I20416">
        <v>0</v>
      </c>
    </row>
    <row r="20417" spans="1:9">
      <c r="A20417" s="7">
        <v>20415.5</v>
      </c>
      <c r="B20417" s="7">
        <v>0</v>
      </c>
      <c r="C20417" s="7"/>
      <c r="D20417" s="7"/>
      <c r="E20417" s="7"/>
      <c r="H20417">
        <v>20415.5</v>
      </c>
      <c r="I20417">
        <v>0</v>
      </c>
    </row>
    <row r="20418" spans="1:9">
      <c r="A20418" s="7">
        <v>20416.5</v>
      </c>
      <c r="B20418" s="7">
        <v>0</v>
      </c>
      <c r="C20418" s="7"/>
      <c r="D20418" s="7"/>
      <c r="E20418" s="7"/>
      <c r="H20418">
        <v>20416.5</v>
      </c>
      <c r="I20418">
        <v>0</v>
      </c>
    </row>
    <row r="20419" spans="1:9">
      <c r="A20419" s="7">
        <v>20417.5</v>
      </c>
      <c r="B20419" s="7">
        <v>0</v>
      </c>
      <c r="C20419" s="7"/>
      <c r="D20419" s="7"/>
      <c r="E20419" s="7"/>
      <c r="H20419">
        <v>20417.5</v>
      </c>
      <c r="I20419">
        <v>0</v>
      </c>
    </row>
    <row r="20420" spans="1:9">
      <c r="A20420" s="7">
        <v>20418.5</v>
      </c>
      <c r="B20420" s="7">
        <v>0</v>
      </c>
      <c r="C20420" s="7"/>
      <c r="D20420" s="7"/>
      <c r="E20420" s="7"/>
      <c r="H20420">
        <v>20418.5</v>
      </c>
      <c r="I20420">
        <v>0</v>
      </c>
    </row>
    <row r="20421" spans="1:9">
      <c r="A20421" s="7">
        <v>20419.5</v>
      </c>
      <c r="B20421" s="7">
        <v>0</v>
      </c>
      <c r="C20421" s="7"/>
      <c r="D20421" s="7"/>
      <c r="E20421" s="7"/>
      <c r="H20421">
        <v>20419.5</v>
      </c>
      <c r="I20421">
        <v>0</v>
      </c>
    </row>
    <row r="20422" spans="1:9">
      <c r="A20422" s="7">
        <v>20420.5</v>
      </c>
      <c r="B20422" s="7">
        <v>0</v>
      </c>
      <c r="C20422" s="7"/>
      <c r="D20422" s="7"/>
      <c r="E20422" s="7"/>
      <c r="H20422">
        <v>20420.5</v>
      </c>
      <c r="I20422">
        <v>0</v>
      </c>
    </row>
    <row r="20423" spans="1:9">
      <c r="A20423" s="7">
        <v>20421.5</v>
      </c>
      <c r="B20423" s="7">
        <v>0</v>
      </c>
      <c r="C20423" s="7"/>
      <c r="D20423" s="7"/>
      <c r="E20423" s="7"/>
      <c r="H20423">
        <v>20421.5</v>
      </c>
      <c r="I20423">
        <v>0</v>
      </c>
    </row>
    <row r="20424" spans="1:9">
      <c r="A20424" s="7">
        <v>20422.5</v>
      </c>
      <c r="B20424" s="7">
        <v>0</v>
      </c>
      <c r="C20424" s="7"/>
      <c r="D20424" s="7"/>
      <c r="E20424" s="7"/>
      <c r="H20424">
        <v>20422.5</v>
      </c>
      <c r="I20424">
        <v>0</v>
      </c>
    </row>
    <row r="20425" spans="1:9">
      <c r="A20425" s="7">
        <v>20423.5</v>
      </c>
      <c r="B20425" s="7">
        <v>0</v>
      </c>
      <c r="C20425" s="7"/>
      <c r="D20425" s="7"/>
      <c r="E20425" s="7"/>
      <c r="H20425">
        <v>20423.5</v>
      </c>
      <c r="I20425">
        <v>0</v>
      </c>
    </row>
    <row r="20426" spans="1:9">
      <c r="A20426" s="7">
        <v>20424.5</v>
      </c>
      <c r="B20426" s="7">
        <v>0</v>
      </c>
      <c r="C20426" s="7"/>
      <c r="D20426" s="7"/>
      <c r="E20426" s="7"/>
      <c r="H20426">
        <v>20424.5</v>
      </c>
      <c r="I20426">
        <v>0</v>
      </c>
    </row>
    <row r="20427" spans="1:9">
      <c r="A20427" s="7">
        <v>20425.5</v>
      </c>
      <c r="B20427" s="7">
        <v>0</v>
      </c>
      <c r="C20427" s="7"/>
      <c r="D20427" s="7"/>
      <c r="E20427" s="7"/>
      <c r="H20427">
        <v>20425.5</v>
      </c>
      <c r="I20427">
        <v>0</v>
      </c>
    </row>
    <row r="20428" spans="1:9">
      <c r="A20428" s="7">
        <v>20426.5</v>
      </c>
      <c r="B20428" s="7">
        <v>0</v>
      </c>
      <c r="C20428" s="7"/>
      <c r="D20428" s="7"/>
      <c r="E20428" s="7"/>
      <c r="H20428">
        <v>20426.5</v>
      </c>
      <c r="I20428">
        <v>0</v>
      </c>
    </row>
    <row r="20429" spans="1:9">
      <c r="A20429" s="7">
        <v>20427.5</v>
      </c>
      <c r="B20429" s="7">
        <v>0</v>
      </c>
      <c r="C20429" s="7"/>
      <c r="D20429" s="7"/>
      <c r="E20429" s="7"/>
      <c r="H20429">
        <v>20427.5</v>
      </c>
      <c r="I20429">
        <v>0</v>
      </c>
    </row>
    <row r="20430" spans="1:9">
      <c r="A20430" s="7">
        <v>20428.5</v>
      </c>
      <c r="B20430" s="7">
        <v>0</v>
      </c>
      <c r="C20430" s="7"/>
      <c r="D20430" s="7"/>
      <c r="E20430" s="7"/>
      <c r="H20430">
        <v>20428.5</v>
      </c>
      <c r="I20430">
        <v>0</v>
      </c>
    </row>
    <row r="20431" spans="1:9">
      <c r="A20431" s="7">
        <v>20429.5</v>
      </c>
      <c r="B20431" s="7">
        <v>0</v>
      </c>
      <c r="C20431" s="7"/>
      <c r="D20431" s="7"/>
      <c r="E20431" s="7"/>
      <c r="H20431">
        <v>20429.5</v>
      </c>
      <c r="I20431">
        <v>0</v>
      </c>
    </row>
    <row r="20432" spans="1:9">
      <c r="A20432" s="7">
        <v>20430.5</v>
      </c>
      <c r="B20432" s="7">
        <v>0</v>
      </c>
      <c r="C20432" s="7"/>
      <c r="D20432" s="7"/>
      <c r="E20432" s="7"/>
      <c r="H20432">
        <v>20430.5</v>
      </c>
      <c r="I20432">
        <v>0</v>
      </c>
    </row>
    <row r="20433" spans="1:9">
      <c r="A20433" s="7">
        <v>20431.5</v>
      </c>
      <c r="B20433" s="7">
        <v>0</v>
      </c>
      <c r="C20433" s="7"/>
      <c r="D20433" s="7"/>
      <c r="E20433" s="7"/>
      <c r="H20433">
        <v>20431.5</v>
      </c>
      <c r="I20433">
        <v>0</v>
      </c>
    </row>
    <row r="20434" spans="1:9">
      <c r="A20434" s="7">
        <v>20432.5</v>
      </c>
      <c r="B20434" s="7">
        <v>0</v>
      </c>
      <c r="C20434" s="7"/>
      <c r="D20434" s="7"/>
      <c r="E20434" s="7"/>
      <c r="H20434">
        <v>20432.5</v>
      </c>
      <c r="I20434">
        <v>0</v>
      </c>
    </row>
    <row r="20435" spans="1:9">
      <c r="A20435" s="7">
        <v>20433.5</v>
      </c>
      <c r="B20435" s="7">
        <v>0</v>
      </c>
      <c r="C20435" s="7"/>
      <c r="D20435" s="7"/>
      <c r="E20435" s="7"/>
      <c r="H20435">
        <v>20433.5</v>
      </c>
      <c r="I20435">
        <v>0</v>
      </c>
    </row>
    <row r="20436" spans="1:9">
      <c r="A20436" s="7">
        <v>20434.5</v>
      </c>
      <c r="B20436" s="7">
        <v>0</v>
      </c>
      <c r="C20436" s="7"/>
      <c r="D20436" s="7"/>
      <c r="E20436" s="7"/>
      <c r="H20436">
        <v>20434.5</v>
      </c>
      <c r="I20436">
        <v>0</v>
      </c>
    </row>
    <row r="20437" spans="1:9">
      <c r="A20437" s="7">
        <v>20435.5</v>
      </c>
      <c r="B20437" s="7">
        <v>0</v>
      </c>
      <c r="C20437" s="7"/>
      <c r="D20437" s="7"/>
      <c r="E20437" s="7"/>
      <c r="H20437">
        <v>20435.5</v>
      </c>
      <c r="I20437">
        <v>0</v>
      </c>
    </row>
    <row r="20438" spans="1:9">
      <c r="A20438" s="7">
        <v>20436.5</v>
      </c>
      <c r="B20438" s="7">
        <v>0</v>
      </c>
      <c r="C20438" s="7"/>
      <c r="D20438" s="7"/>
      <c r="E20438" s="7"/>
      <c r="H20438">
        <v>20436.5</v>
      </c>
      <c r="I20438">
        <v>0</v>
      </c>
    </row>
    <row r="20439" spans="1:9">
      <c r="A20439" s="7">
        <v>20437.5</v>
      </c>
      <c r="B20439" s="7">
        <v>0</v>
      </c>
      <c r="C20439" s="7"/>
      <c r="D20439" s="7"/>
      <c r="E20439" s="7"/>
      <c r="H20439">
        <v>20437.5</v>
      </c>
      <c r="I20439">
        <v>0</v>
      </c>
    </row>
    <row r="20440" spans="1:9">
      <c r="A20440" s="7">
        <v>20438.5</v>
      </c>
      <c r="B20440" s="7">
        <v>0</v>
      </c>
      <c r="C20440" s="7"/>
      <c r="D20440" s="7"/>
      <c r="E20440" s="7"/>
      <c r="H20440">
        <v>20438.5</v>
      </c>
      <c r="I20440">
        <v>0</v>
      </c>
    </row>
    <row r="20441" spans="1:9">
      <c r="A20441" s="7">
        <v>20439.5</v>
      </c>
      <c r="B20441" s="7">
        <v>0</v>
      </c>
      <c r="C20441" s="7"/>
      <c r="D20441" s="7"/>
      <c r="E20441" s="7"/>
      <c r="H20441">
        <v>20439.5</v>
      </c>
      <c r="I20441">
        <v>0</v>
      </c>
    </row>
    <row r="20442" spans="1:9">
      <c r="A20442" s="7">
        <v>20440.5</v>
      </c>
      <c r="B20442" s="7">
        <v>0</v>
      </c>
      <c r="C20442" s="7"/>
      <c r="D20442" s="7"/>
      <c r="E20442" s="7"/>
      <c r="H20442">
        <v>20440.5</v>
      </c>
      <c r="I20442">
        <v>0</v>
      </c>
    </row>
    <row r="20443" spans="1:9">
      <c r="A20443" s="7">
        <v>20441.5</v>
      </c>
      <c r="B20443" s="7">
        <v>0</v>
      </c>
      <c r="C20443" s="7"/>
      <c r="D20443" s="7"/>
      <c r="E20443" s="7"/>
      <c r="H20443">
        <v>20441.5</v>
      </c>
      <c r="I20443">
        <v>0</v>
      </c>
    </row>
    <row r="20444" spans="1:9">
      <c r="A20444" s="7">
        <v>20442.5</v>
      </c>
      <c r="B20444" s="7">
        <v>0</v>
      </c>
      <c r="C20444" s="7"/>
      <c r="D20444" s="7"/>
      <c r="E20444" s="7"/>
      <c r="H20444">
        <v>20442.5</v>
      </c>
      <c r="I20444">
        <v>0</v>
      </c>
    </row>
    <row r="20445" spans="1:9">
      <c r="A20445" s="7">
        <v>20443.5</v>
      </c>
      <c r="B20445" s="7">
        <v>0</v>
      </c>
      <c r="C20445" s="7"/>
      <c r="D20445" s="7"/>
      <c r="E20445" s="7"/>
      <c r="H20445">
        <v>20443.5</v>
      </c>
      <c r="I20445">
        <v>0</v>
      </c>
    </row>
    <row r="20446" spans="1:9">
      <c r="A20446" s="7">
        <v>20444.5</v>
      </c>
      <c r="B20446" s="7">
        <v>0</v>
      </c>
      <c r="C20446" s="7"/>
      <c r="D20446" s="7"/>
      <c r="E20446" s="7"/>
      <c r="H20446">
        <v>20444.5</v>
      </c>
      <c r="I20446">
        <v>0</v>
      </c>
    </row>
    <row r="20447" spans="1:9">
      <c r="A20447" s="7">
        <v>20445.5</v>
      </c>
      <c r="B20447" s="7">
        <v>0</v>
      </c>
      <c r="C20447" s="7"/>
      <c r="D20447" s="7"/>
      <c r="E20447" s="7"/>
      <c r="H20447">
        <v>20445.5</v>
      </c>
      <c r="I20447">
        <v>0</v>
      </c>
    </row>
    <row r="20448" spans="1:9">
      <c r="A20448" s="7">
        <v>20446.5</v>
      </c>
      <c r="B20448" s="7">
        <v>0</v>
      </c>
      <c r="C20448" s="7"/>
      <c r="D20448" s="7"/>
      <c r="E20448" s="7"/>
      <c r="H20448">
        <v>20446.5</v>
      </c>
      <c r="I20448">
        <v>0</v>
      </c>
    </row>
    <row r="20449" spans="1:9">
      <c r="A20449" s="7">
        <v>20447.5</v>
      </c>
      <c r="B20449" s="7">
        <v>0</v>
      </c>
      <c r="C20449" s="7"/>
      <c r="D20449" s="7"/>
      <c r="E20449" s="7"/>
      <c r="H20449">
        <v>20447.5</v>
      </c>
      <c r="I20449">
        <v>0</v>
      </c>
    </row>
    <row r="20450" spans="1:9">
      <c r="A20450" s="7">
        <v>20448.5</v>
      </c>
      <c r="B20450" s="7">
        <v>0</v>
      </c>
      <c r="C20450" s="7"/>
      <c r="D20450" s="7"/>
      <c r="E20450" s="7"/>
      <c r="H20450">
        <v>20448.5</v>
      </c>
      <c r="I20450">
        <v>0</v>
      </c>
    </row>
    <row r="20451" spans="1:9">
      <c r="A20451" s="7">
        <v>20449.5</v>
      </c>
      <c r="B20451" s="7">
        <v>0</v>
      </c>
      <c r="C20451" s="7"/>
      <c r="D20451" s="7"/>
      <c r="E20451" s="7"/>
      <c r="H20451">
        <v>20449.5</v>
      </c>
      <c r="I20451">
        <v>0</v>
      </c>
    </row>
    <row r="20452" spans="1:9">
      <c r="A20452" s="7">
        <v>20450.5</v>
      </c>
      <c r="B20452" s="7">
        <v>0</v>
      </c>
      <c r="C20452" s="7"/>
      <c r="D20452" s="7"/>
      <c r="E20452" s="7"/>
      <c r="H20452">
        <v>20450.5</v>
      </c>
      <c r="I20452">
        <v>0</v>
      </c>
    </row>
    <row r="20453" spans="1:9">
      <c r="A20453" s="7">
        <v>20451.5</v>
      </c>
      <c r="B20453" s="7">
        <v>0</v>
      </c>
      <c r="C20453" s="7"/>
      <c r="D20453" s="7"/>
      <c r="E20453" s="7"/>
      <c r="H20453">
        <v>20451.5</v>
      </c>
      <c r="I20453">
        <v>0</v>
      </c>
    </row>
    <row r="20454" spans="1:9">
      <c r="A20454" s="7">
        <v>20452.5</v>
      </c>
      <c r="B20454" s="7">
        <v>0</v>
      </c>
      <c r="C20454" s="7"/>
      <c r="D20454" s="7"/>
      <c r="E20454" s="7"/>
      <c r="H20454">
        <v>20452.5</v>
      </c>
      <c r="I20454">
        <v>0</v>
      </c>
    </row>
    <row r="20455" spans="1:9">
      <c r="A20455" s="7">
        <v>20453.5</v>
      </c>
      <c r="B20455" s="7">
        <v>0</v>
      </c>
      <c r="C20455" s="7"/>
      <c r="D20455" s="7"/>
      <c r="E20455" s="7"/>
      <c r="H20455">
        <v>20453.5</v>
      </c>
      <c r="I20455">
        <v>0</v>
      </c>
    </row>
    <row r="20456" spans="1:9">
      <c r="A20456" s="7">
        <v>20454.5</v>
      </c>
      <c r="B20456" s="7">
        <v>0</v>
      </c>
      <c r="C20456" s="7"/>
      <c r="D20456" s="7"/>
      <c r="E20456" s="7"/>
      <c r="H20456">
        <v>20454.5</v>
      </c>
      <c r="I20456">
        <v>0</v>
      </c>
    </row>
    <row r="20457" spans="1:9">
      <c r="A20457" s="7">
        <v>20455.5</v>
      </c>
      <c r="B20457" s="7">
        <v>0</v>
      </c>
      <c r="C20457" s="7"/>
      <c r="D20457" s="7"/>
      <c r="E20457" s="7"/>
      <c r="H20457">
        <v>20455.5</v>
      </c>
      <c r="I20457">
        <v>0</v>
      </c>
    </row>
    <row r="20458" spans="1:9">
      <c r="A20458" s="7">
        <v>20456.5</v>
      </c>
      <c r="B20458" s="7">
        <v>0</v>
      </c>
      <c r="C20458" s="7"/>
      <c r="D20458" s="7"/>
      <c r="E20458" s="7"/>
      <c r="H20458">
        <v>20456.5</v>
      </c>
      <c r="I20458">
        <v>0</v>
      </c>
    </row>
    <row r="20459" spans="1:9">
      <c r="A20459" s="7">
        <v>20457.5</v>
      </c>
      <c r="B20459" s="7">
        <v>0</v>
      </c>
      <c r="C20459" s="7"/>
      <c r="D20459" s="7"/>
      <c r="E20459" s="7"/>
      <c r="H20459">
        <v>20457.5</v>
      </c>
      <c r="I20459">
        <v>0</v>
      </c>
    </row>
    <row r="20460" spans="1:9">
      <c r="A20460" s="7">
        <v>20458.5</v>
      </c>
      <c r="B20460" s="7">
        <v>0</v>
      </c>
      <c r="C20460" s="7"/>
      <c r="D20460" s="7"/>
      <c r="E20460" s="7"/>
      <c r="H20460">
        <v>20458.5</v>
      </c>
      <c r="I20460">
        <v>0</v>
      </c>
    </row>
    <row r="20461" spans="1:9">
      <c r="A20461" s="7">
        <v>20459.5</v>
      </c>
      <c r="B20461" s="7">
        <v>0</v>
      </c>
      <c r="C20461" s="7"/>
      <c r="D20461" s="7"/>
      <c r="E20461" s="7"/>
      <c r="H20461">
        <v>20459.5</v>
      </c>
      <c r="I20461">
        <v>0</v>
      </c>
    </row>
    <row r="20462" spans="1:9">
      <c r="A20462" s="7">
        <v>20460.5</v>
      </c>
      <c r="B20462" s="7">
        <v>0</v>
      </c>
      <c r="C20462" s="7"/>
      <c r="D20462" s="7"/>
      <c r="E20462" s="7"/>
      <c r="H20462">
        <v>20460.5</v>
      </c>
      <c r="I20462">
        <v>0</v>
      </c>
    </row>
    <row r="20463" spans="1:9">
      <c r="A20463" s="7">
        <v>20461.5</v>
      </c>
      <c r="B20463" s="7">
        <v>0</v>
      </c>
      <c r="C20463" s="7"/>
      <c r="D20463" s="7"/>
      <c r="E20463" s="7"/>
      <c r="H20463">
        <v>20461.5</v>
      </c>
      <c r="I20463">
        <v>0</v>
      </c>
    </row>
    <row r="20464" spans="1:9">
      <c r="A20464" s="7">
        <v>20462.5</v>
      </c>
      <c r="B20464" s="7">
        <v>0</v>
      </c>
      <c r="C20464" s="7"/>
      <c r="D20464" s="7"/>
      <c r="E20464" s="7"/>
      <c r="H20464">
        <v>20462.5</v>
      </c>
      <c r="I20464">
        <v>0</v>
      </c>
    </row>
    <row r="20465" spans="1:9">
      <c r="A20465" s="7">
        <v>20463.5</v>
      </c>
      <c r="B20465" s="7">
        <v>0</v>
      </c>
      <c r="C20465" s="7"/>
      <c r="D20465" s="7"/>
      <c r="E20465" s="7"/>
      <c r="H20465">
        <v>20463.5</v>
      </c>
      <c r="I20465">
        <v>0</v>
      </c>
    </row>
    <row r="20466" spans="1:9">
      <c r="A20466" s="7">
        <v>20464.5</v>
      </c>
      <c r="B20466" s="7">
        <v>0</v>
      </c>
      <c r="C20466" s="7"/>
      <c r="D20466" s="7"/>
      <c r="E20466" s="7"/>
      <c r="H20466">
        <v>20464.5</v>
      </c>
      <c r="I20466">
        <v>0</v>
      </c>
    </row>
    <row r="20467" spans="1:9">
      <c r="A20467" s="7">
        <v>20465.5</v>
      </c>
      <c r="B20467" s="7">
        <v>0</v>
      </c>
      <c r="C20467" s="7"/>
      <c r="D20467" s="7"/>
      <c r="E20467" s="7"/>
      <c r="H20467">
        <v>20465.5</v>
      </c>
      <c r="I20467">
        <v>0</v>
      </c>
    </row>
    <row r="20468" spans="1:9">
      <c r="A20468" s="7">
        <v>20466.5</v>
      </c>
      <c r="B20468" s="7">
        <v>0</v>
      </c>
      <c r="C20468" s="7"/>
      <c r="D20468" s="7"/>
      <c r="E20468" s="7"/>
      <c r="H20468">
        <v>20466.5</v>
      </c>
      <c r="I20468">
        <v>0</v>
      </c>
    </row>
    <row r="20469" spans="1:9">
      <c r="A20469" s="7">
        <v>20467.5</v>
      </c>
      <c r="B20469" s="7">
        <v>0</v>
      </c>
      <c r="C20469" s="7"/>
      <c r="D20469" s="7"/>
      <c r="E20469" s="7"/>
      <c r="H20469">
        <v>20467.5</v>
      </c>
      <c r="I20469">
        <v>0</v>
      </c>
    </row>
    <row r="20470" spans="1:9">
      <c r="A20470" s="7">
        <v>20468.5</v>
      </c>
      <c r="B20470" s="7">
        <v>0</v>
      </c>
      <c r="C20470" s="7"/>
      <c r="D20470" s="7"/>
      <c r="E20470" s="7"/>
      <c r="H20470">
        <v>20468.5</v>
      </c>
      <c r="I20470">
        <v>0</v>
      </c>
    </row>
    <row r="20471" spans="1:9">
      <c r="A20471" s="7">
        <v>20469.5</v>
      </c>
      <c r="B20471" s="7">
        <v>0</v>
      </c>
      <c r="C20471" s="7"/>
      <c r="D20471" s="7"/>
      <c r="E20471" s="7"/>
      <c r="H20471">
        <v>20469.5</v>
      </c>
      <c r="I20471">
        <v>0</v>
      </c>
    </row>
    <row r="20472" spans="1:9">
      <c r="A20472" s="7">
        <v>20470.5</v>
      </c>
      <c r="B20472" s="7">
        <v>0</v>
      </c>
      <c r="C20472" s="7"/>
      <c r="D20472" s="7"/>
      <c r="E20472" s="7"/>
      <c r="H20472">
        <v>20470.5</v>
      </c>
      <c r="I20472">
        <v>0</v>
      </c>
    </row>
    <row r="20473" spans="1:9">
      <c r="A20473" s="7">
        <v>20471.5</v>
      </c>
      <c r="B20473" s="7">
        <v>0</v>
      </c>
      <c r="C20473" s="7"/>
      <c r="D20473" s="7"/>
      <c r="E20473" s="7"/>
      <c r="H20473">
        <v>20471.5</v>
      </c>
      <c r="I20473">
        <v>0</v>
      </c>
    </row>
    <row r="20474" spans="1:9">
      <c r="A20474" s="7">
        <v>20472.5</v>
      </c>
      <c r="B20474" s="7">
        <v>0</v>
      </c>
      <c r="C20474" s="7"/>
      <c r="D20474" s="7"/>
      <c r="E20474" s="7"/>
      <c r="H20474">
        <v>20472.5</v>
      </c>
      <c r="I20474">
        <v>0</v>
      </c>
    </row>
    <row r="20475" spans="1:9">
      <c r="A20475" s="7">
        <v>20473.5</v>
      </c>
      <c r="B20475" s="7">
        <v>0</v>
      </c>
      <c r="C20475" s="7"/>
      <c r="D20475" s="7"/>
      <c r="E20475" s="7"/>
      <c r="H20475">
        <v>20473.5</v>
      </c>
      <c r="I20475">
        <v>0</v>
      </c>
    </row>
    <row r="20476" spans="1:9">
      <c r="A20476" s="7">
        <v>20474.5</v>
      </c>
      <c r="B20476" s="7">
        <v>0</v>
      </c>
      <c r="C20476" s="7"/>
      <c r="D20476" s="7"/>
      <c r="E20476" s="7"/>
      <c r="H20476">
        <v>20474.5</v>
      </c>
      <c r="I20476">
        <v>0</v>
      </c>
    </row>
    <row r="20477" spans="1:9">
      <c r="A20477" s="7">
        <v>20475.5</v>
      </c>
      <c r="B20477" s="7">
        <v>0</v>
      </c>
      <c r="C20477" s="7"/>
      <c r="D20477" s="7"/>
      <c r="E20477" s="7"/>
      <c r="H20477">
        <v>20475.5</v>
      </c>
      <c r="I20477">
        <v>0</v>
      </c>
    </row>
    <row r="20478" spans="1:9">
      <c r="A20478" s="7">
        <v>20476.5</v>
      </c>
      <c r="B20478" s="7">
        <v>0</v>
      </c>
      <c r="C20478" s="7"/>
      <c r="D20478" s="7"/>
      <c r="E20478" s="7"/>
      <c r="H20478">
        <v>20476.5</v>
      </c>
      <c r="I20478">
        <v>0</v>
      </c>
    </row>
    <row r="20479" spans="1:9">
      <c r="A20479" s="7">
        <v>20477.5</v>
      </c>
      <c r="B20479" s="7">
        <v>0</v>
      </c>
      <c r="C20479" s="7"/>
      <c r="D20479" s="7"/>
      <c r="E20479" s="7"/>
      <c r="H20479">
        <v>20477.5</v>
      </c>
      <c r="I20479">
        <v>0</v>
      </c>
    </row>
    <row r="20480" spans="1:9">
      <c r="A20480" s="7">
        <v>20478.5</v>
      </c>
      <c r="B20480" s="7">
        <v>0</v>
      </c>
      <c r="C20480" s="7"/>
      <c r="D20480" s="7"/>
      <c r="E20480" s="7"/>
      <c r="H20480">
        <v>20478.5</v>
      </c>
      <c r="I20480">
        <v>0</v>
      </c>
    </row>
    <row r="20481" spans="1:9">
      <c r="A20481" s="7">
        <v>20479.5</v>
      </c>
      <c r="B20481" s="7">
        <v>0</v>
      </c>
      <c r="C20481" s="7"/>
      <c r="D20481" s="7"/>
      <c r="E20481" s="7"/>
      <c r="H20481">
        <v>20479.5</v>
      </c>
      <c r="I20481">
        <v>0</v>
      </c>
    </row>
    <row r="20482" spans="1:9">
      <c r="A20482" s="7">
        <v>20480.5</v>
      </c>
      <c r="B20482" s="7">
        <v>0</v>
      </c>
      <c r="C20482" s="7"/>
      <c r="D20482" s="7"/>
      <c r="E20482" s="7"/>
      <c r="H20482">
        <v>20480.5</v>
      </c>
      <c r="I20482">
        <v>0</v>
      </c>
    </row>
    <row r="20483" spans="1:9">
      <c r="A20483" s="7">
        <v>20481.5</v>
      </c>
      <c r="B20483" s="7">
        <v>0</v>
      </c>
      <c r="C20483" s="7"/>
      <c r="D20483" s="7"/>
      <c r="E20483" s="7"/>
      <c r="H20483">
        <v>20481.5</v>
      </c>
      <c r="I20483">
        <v>0</v>
      </c>
    </row>
    <row r="20484" spans="1:9">
      <c r="A20484" s="7">
        <v>20482.5</v>
      </c>
      <c r="B20484" s="7">
        <v>0</v>
      </c>
      <c r="C20484" s="7"/>
      <c r="D20484" s="7"/>
      <c r="E20484" s="7"/>
      <c r="H20484">
        <v>20482.5</v>
      </c>
      <c r="I20484">
        <v>0</v>
      </c>
    </row>
    <row r="20485" spans="1:9">
      <c r="A20485" s="7">
        <v>20483.5</v>
      </c>
      <c r="B20485" s="7">
        <v>0</v>
      </c>
      <c r="C20485" s="7"/>
      <c r="D20485" s="7"/>
      <c r="E20485" s="7"/>
      <c r="H20485">
        <v>20483.5</v>
      </c>
      <c r="I20485">
        <v>0</v>
      </c>
    </row>
    <row r="20486" spans="1:9">
      <c r="A20486" s="7">
        <v>20484.5</v>
      </c>
      <c r="B20486" s="7">
        <v>0</v>
      </c>
      <c r="C20486" s="7"/>
      <c r="D20486" s="7"/>
      <c r="E20486" s="7"/>
      <c r="H20486">
        <v>20484.5</v>
      </c>
      <c r="I20486">
        <v>0</v>
      </c>
    </row>
    <row r="20487" spans="1:9">
      <c r="A20487" s="7">
        <v>20485.5</v>
      </c>
      <c r="B20487" s="7">
        <v>0</v>
      </c>
      <c r="C20487" s="7"/>
      <c r="D20487" s="7"/>
      <c r="E20487" s="7"/>
      <c r="H20487">
        <v>20485.5</v>
      </c>
      <c r="I20487">
        <v>0</v>
      </c>
    </row>
    <row r="20488" spans="1:9">
      <c r="A20488" s="7">
        <v>20486.5</v>
      </c>
      <c r="B20488" s="7">
        <v>0</v>
      </c>
      <c r="C20488" s="7"/>
      <c r="D20488" s="7"/>
      <c r="E20488" s="7"/>
      <c r="H20488">
        <v>20486.5</v>
      </c>
      <c r="I20488">
        <v>0</v>
      </c>
    </row>
    <row r="20489" spans="1:9">
      <c r="A20489" s="7">
        <v>20487.5</v>
      </c>
      <c r="B20489" s="7">
        <v>0</v>
      </c>
      <c r="C20489" s="7"/>
      <c r="D20489" s="7"/>
      <c r="E20489" s="7"/>
      <c r="H20489">
        <v>20487.5</v>
      </c>
      <c r="I20489">
        <v>0</v>
      </c>
    </row>
    <row r="20490" spans="1:9">
      <c r="A20490" s="7">
        <v>20488.5</v>
      </c>
      <c r="B20490" s="7">
        <v>0</v>
      </c>
      <c r="C20490" s="7"/>
      <c r="D20490" s="7"/>
      <c r="E20490" s="7"/>
      <c r="H20490">
        <v>20488.5</v>
      </c>
      <c r="I20490">
        <v>1</v>
      </c>
    </row>
    <row r="20491" spans="1:9">
      <c r="A20491" s="7">
        <v>20489.5</v>
      </c>
      <c r="B20491" s="7">
        <v>0</v>
      </c>
      <c r="C20491" s="7"/>
      <c r="D20491" s="7"/>
      <c r="E20491" s="7"/>
      <c r="H20491">
        <v>20489.5</v>
      </c>
      <c r="I20491">
        <v>0</v>
      </c>
    </row>
    <row r="20492" spans="1:9">
      <c r="A20492" s="7">
        <v>20490.5</v>
      </c>
      <c r="B20492" s="7">
        <v>0</v>
      </c>
      <c r="C20492" s="7"/>
      <c r="D20492" s="7"/>
      <c r="E20492" s="7"/>
      <c r="H20492">
        <v>20490.5</v>
      </c>
      <c r="I20492">
        <v>0</v>
      </c>
    </row>
    <row r="20493" spans="1:9">
      <c r="A20493" s="7">
        <v>20491.5</v>
      </c>
      <c r="B20493" s="7">
        <v>0</v>
      </c>
      <c r="C20493" s="7"/>
      <c r="D20493" s="7"/>
      <c r="E20493" s="7"/>
      <c r="H20493">
        <v>20491.5</v>
      </c>
      <c r="I20493">
        <v>0</v>
      </c>
    </row>
    <row r="20494" spans="1:9">
      <c r="A20494" s="7">
        <v>20492.5</v>
      </c>
      <c r="B20494" s="7">
        <v>0</v>
      </c>
      <c r="C20494" s="7"/>
      <c r="D20494" s="7"/>
      <c r="E20494" s="7"/>
      <c r="H20494">
        <v>20492.5</v>
      </c>
      <c r="I20494">
        <v>0</v>
      </c>
    </row>
    <row r="20495" spans="1:9">
      <c r="A20495" s="7">
        <v>20493.5</v>
      </c>
      <c r="B20495" s="7">
        <v>0</v>
      </c>
      <c r="C20495" s="7"/>
      <c r="D20495" s="7"/>
      <c r="E20495" s="7"/>
      <c r="H20495">
        <v>20493.5</v>
      </c>
      <c r="I20495">
        <v>0</v>
      </c>
    </row>
    <row r="20496" spans="1:9">
      <c r="A20496" s="7">
        <v>20494.5</v>
      </c>
      <c r="B20496" s="7">
        <v>0</v>
      </c>
      <c r="C20496" s="7"/>
      <c r="D20496" s="7"/>
      <c r="E20496" s="7"/>
      <c r="H20496">
        <v>20494.5</v>
      </c>
      <c r="I20496">
        <v>0</v>
      </c>
    </row>
    <row r="20497" spans="1:9">
      <c r="A20497" s="7">
        <v>20495.5</v>
      </c>
      <c r="B20497" s="7">
        <v>0</v>
      </c>
      <c r="C20497" s="7"/>
      <c r="D20497" s="7"/>
      <c r="E20497" s="7"/>
      <c r="H20497">
        <v>20495.5</v>
      </c>
      <c r="I20497">
        <v>0</v>
      </c>
    </row>
    <row r="20498" spans="1:9">
      <c r="A20498" s="7">
        <v>20496.5</v>
      </c>
      <c r="B20498" s="7">
        <v>0</v>
      </c>
      <c r="C20498" s="7"/>
      <c r="D20498" s="7"/>
      <c r="E20498" s="7"/>
      <c r="H20498">
        <v>20496.5</v>
      </c>
      <c r="I20498">
        <v>0</v>
      </c>
    </row>
    <row r="20499" spans="1:9">
      <c r="A20499" s="7">
        <v>20497.5</v>
      </c>
      <c r="B20499" s="7">
        <v>0</v>
      </c>
      <c r="C20499" s="7"/>
      <c r="D20499" s="7"/>
      <c r="E20499" s="7"/>
      <c r="H20499">
        <v>20497.5</v>
      </c>
      <c r="I20499">
        <v>0</v>
      </c>
    </row>
    <row r="20500" spans="1:9">
      <c r="A20500" s="7">
        <v>20498.5</v>
      </c>
      <c r="B20500" s="7">
        <v>0</v>
      </c>
      <c r="C20500" s="7"/>
      <c r="D20500" s="7"/>
      <c r="E20500" s="7"/>
      <c r="H20500">
        <v>20498.5</v>
      </c>
      <c r="I20500">
        <v>0</v>
      </c>
    </row>
    <row r="20501" spans="1:9">
      <c r="A20501" s="7">
        <v>20499.5</v>
      </c>
      <c r="B20501" s="7">
        <v>0</v>
      </c>
      <c r="C20501" s="7"/>
      <c r="D20501" s="7"/>
      <c r="E20501" s="7"/>
      <c r="H20501">
        <v>20499.5</v>
      </c>
      <c r="I20501">
        <v>0</v>
      </c>
    </row>
    <row r="20502" spans="1:9">
      <c r="A20502" s="7">
        <v>20500.5</v>
      </c>
      <c r="B20502" s="7">
        <v>0</v>
      </c>
      <c r="C20502" s="7"/>
      <c r="D20502" s="7"/>
      <c r="E20502" s="7"/>
      <c r="H20502">
        <v>20500.5</v>
      </c>
      <c r="I20502">
        <v>0</v>
      </c>
    </row>
    <row r="20503" spans="1:9">
      <c r="A20503" s="7">
        <v>20501.5</v>
      </c>
      <c r="B20503" s="7">
        <v>0</v>
      </c>
      <c r="C20503" s="7"/>
      <c r="D20503" s="7"/>
      <c r="E20503" s="7"/>
      <c r="H20503">
        <v>20501.5</v>
      </c>
      <c r="I20503">
        <v>0</v>
      </c>
    </row>
    <row r="20504" spans="1:9">
      <c r="A20504" s="7">
        <v>20502.5</v>
      </c>
      <c r="B20504" s="7">
        <v>0</v>
      </c>
      <c r="C20504" s="7"/>
      <c r="D20504" s="7"/>
      <c r="E20504" s="7"/>
      <c r="H20504">
        <v>20502.5</v>
      </c>
      <c r="I20504">
        <v>0</v>
      </c>
    </row>
    <row r="20505" spans="1:9">
      <c r="A20505" s="7">
        <v>20503.5</v>
      </c>
      <c r="B20505" s="7">
        <v>0</v>
      </c>
      <c r="C20505" s="7"/>
      <c r="D20505" s="7"/>
      <c r="E20505" s="7"/>
      <c r="H20505">
        <v>20503.5</v>
      </c>
      <c r="I20505">
        <v>0</v>
      </c>
    </row>
    <row r="20506" spans="1:9">
      <c r="A20506" s="7">
        <v>20504.5</v>
      </c>
      <c r="B20506" s="7">
        <v>0</v>
      </c>
      <c r="C20506" s="7"/>
      <c r="D20506" s="7"/>
      <c r="E20506" s="7"/>
      <c r="H20506">
        <v>20504.5</v>
      </c>
      <c r="I20506">
        <v>0</v>
      </c>
    </row>
    <row r="20507" spans="1:9">
      <c r="A20507" s="7">
        <v>20505.5</v>
      </c>
      <c r="B20507" s="7">
        <v>0</v>
      </c>
      <c r="C20507" s="7"/>
      <c r="D20507" s="7"/>
      <c r="E20507" s="7"/>
      <c r="H20507">
        <v>20505.5</v>
      </c>
      <c r="I20507">
        <v>0</v>
      </c>
    </row>
    <row r="20508" spans="1:9">
      <c r="A20508" s="7">
        <v>20506.5</v>
      </c>
      <c r="B20508" s="7">
        <v>0</v>
      </c>
      <c r="C20508" s="7"/>
      <c r="D20508" s="7"/>
      <c r="E20508" s="7"/>
      <c r="H20508">
        <v>20506.5</v>
      </c>
      <c r="I20508">
        <v>0</v>
      </c>
    </row>
    <row r="20509" spans="1:9">
      <c r="A20509" s="7">
        <v>20507.5</v>
      </c>
      <c r="B20509" s="7">
        <v>0</v>
      </c>
      <c r="C20509" s="7"/>
      <c r="D20509" s="7"/>
      <c r="E20509" s="7"/>
      <c r="H20509">
        <v>20507.5</v>
      </c>
      <c r="I20509">
        <v>0</v>
      </c>
    </row>
    <row r="20510" spans="1:9">
      <c r="A20510" s="7">
        <v>20508.5</v>
      </c>
      <c r="B20510" s="7">
        <v>0</v>
      </c>
      <c r="C20510" s="7"/>
      <c r="D20510" s="7"/>
      <c r="E20510" s="7"/>
      <c r="H20510">
        <v>20508.5</v>
      </c>
      <c r="I20510">
        <v>0</v>
      </c>
    </row>
    <row r="20511" spans="1:9">
      <c r="A20511" s="7">
        <v>20509.5</v>
      </c>
      <c r="B20511" s="7">
        <v>0</v>
      </c>
      <c r="C20511" s="7"/>
      <c r="D20511" s="7"/>
      <c r="E20511" s="7"/>
      <c r="H20511">
        <v>20509.5</v>
      </c>
      <c r="I20511">
        <v>0</v>
      </c>
    </row>
    <row r="20512" spans="1:9">
      <c r="A20512" s="7">
        <v>20510.5</v>
      </c>
      <c r="B20512" s="7">
        <v>0</v>
      </c>
      <c r="C20512" s="7"/>
      <c r="D20512" s="7"/>
      <c r="E20512" s="7"/>
      <c r="H20512">
        <v>20510.5</v>
      </c>
      <c r="I20512">
        <v>0</v>
      </c>
    </row>
    <row r="20513" spans="1:9">
      <c r="A20513" s="7">
        <v>20511.5</v>
      </c>
      <c r="B20513" s="7">
        <v>0</v>
      </c>
      <c r="C20513" s="7"/>
      <c r="D20513" s="7"/>
      <c r="E20513" s="7"/>
      <c r="H20513">
        <v>20511.5</v>
      </c>
      <c r="I20513">
        <v>0</v>
      </c>
    </row>
    <row r="20514" spans="1:9">
      <c r="A20514" s="7">
        <v>20512.5</v>
      </c>
      <c r="B20514" s="7">
        <v>0</v>
      </c>
      <c r="C20514" s="7"/>
      <c r="D20514" s="7"/>
      <c r="E20514" s="7"/>
      <c r="H20514">
        <v>20512.5</v>
      </c>
      <c r="I20514">
        <v>0</v>
      </c>
    </row>
    <row r="20515" spans="1:9">
      <c r="A20515" s="7">
        <v>20513.5</v>
      </c>
      <c r="B20515" s="7">
        <v>0</v>
      </c>
      <c r="C20515" s="7"/>
      <c r="D20515" s="7"/>
      <c r="E20515" s="7"/>
      <c r="H20515">
        <v>20513.5</v>
      </c>
      <c r="I20515">
        <v>0</v>
      </c>
    </row>
    <row r="20516" spans="1:9">
      <c r="A20516" s="7">
        <v>20514.5</v>
      </c>
      <c r="B20516" s="7">
        <v>0</v>
      </c>
      <c r="C20516" s="7"/>
      <c r="D20516" s="7"/>
      <c r="E20516" s="7"/>
      <c r="H20516">
        <v>20514.5</v>
      </c>
      <c r="I20516">
        <v>0</v>
      </c>
    </row>
    <row r="20517" spans="1:9">
      <c r="A20517" s="7">
        <v>20515.5</v>
      </c>
      <c r="B20517" s="7">
        <v>0</v>
      </c>
      <c r="C20517" s="7"/>
      <c r="D20517" s="7"/>
      <c r="E20517" s="7"/>
      <c r="H20517">
        <v>20515.5</v>
      </c>
      <c r="I20517">
        <v>0</v>
      </c>
    </row>
    <row r="20518" spans="1:9">
      <c r="A20518" s="7">
        <v>20516.5</v>
      </c>
      <c r="B20518" s="7">
        <v>0</v>
      </c>
      <c r="C20518" s="7"/>
      <c r="D20518" s="7"/>
      <c r="E20518" s="7"/>
      <c r="H20518">
        <v>20516.5</v>
      </c>
      <c r="I20518">
        <v>0</v>
      </c>
    </row>
    <row r="20519" spans="1:9">
      <c r="A20519" s="7">
        <v>20517.5</v>
      </c>
      <c r="B20519" s="7">
        <v>0</v>
      </c>
      <c r="C20519" s="7"/>
      <c r="D20519" s="7"/>
      <c r="E20519" s="7"/>
      <c r="H20519">
        <v>20517.5</v>
      </c>
      <c r="I20519">
        <v>0</v>
      </c>
    </row>
    <row r="20520" spans="1:9">
      <c r="A20520" s="7">
        <v>20518.5</v>
      </c>
      <c r="B20520" s="7">
        <v>0</v>
      </c>
      <c r="C20520" s="7"/>
      <c r="D20520" s="7"/>
      <c r="E20520" s="7"/>
      <c r="H20520">
        <v>20518.5</v>
      </c>
      <c r="I20520">
        <v>0</v>
      </c>
    </row>
    <row r="20521" spans="1:9">
      <c r="A20521" s="7">
        <v>20519.5</v>
      </c>
      <c r="B20521" s="7">
        <v>0</v>
      </c>
      <c r="C20521" s="7"/>
      <c r="D20521" s="7"/>
      <c r="E20521" s="7"/>
      <c r="H20521">
        <v>20519.5</v>
      </c>
      <c r="I20521">
        <v>0</v>
      </c>
    </row>
    <row r="20522" spans="1:9">
      <c r="A20522" s="7">
        <v>20520.5</v>
      </c>
      <c r="B20522" s="7">
        <v>0</v>
      </c>
      <c r="C20522" s="7"/>
      <c r="D20522" s="7"/>
      <c r="E20522" s="7"/>
      <c r="H20522">
        <v>20520.5</v>
      </c>
      <c r="I20522">
        <v>0</v>
      </c>
    </row>
    <row r="20523" spans="1:9">
      <c r="A20523" s="7">
        <v>20521.5</v>
      </c>
      <c r="B20523" s="7">
        <v>0</v>
      </c>
      <c r="C20523" s="7"/>
      <c r="D20523" s="7"/>
      <c r="E20523" s="7"/>
      <c r="H20523">
        <v>20521.5</v>
      </c>
      <c r="I20523">
        <v>0</v>
      </c>
    </row>
    <row r="20524" spans="1:9">
      <c r="A20524" s="7">
        <v>20522.5</v>
      </c>
      <c r="B20524" s="7">
        <v>0</v>
      </c>
      <c r="C20524" s="7"/>
      <c r="D20524" s="7"/>
      <c r="E20524" s="7"/>
      <c r="H20524">
        <v>20522.5</v>
      </c>
      <c r="I20524">
        <v>0</v>
      </c>
    </row>
    <row r="20525" spans="1:9">
      <c r="A20525" s="7">
        <v>20523.5</v>
      </c>
      <c r="B20525" s="7">
        <v>0</v>
      </c>
      <c r="C20525" s="7"/>
      <c r="D20525" s="7"/>
      <c r="E20525" s="7"/>
      <c r="H20525">
        <v>20523.5</v>
      </c>
      <c r="I20525">
        <v>0</v>
      </c>
    </row>
    <row r="20526" spans="1:9">
      <c r="A20526" s="7">
        <v>20524.5</v>
      </c>
      <c r="B20526" s="7">
        <v>0</v>
      </c>
      <c r="C20526" s="7"/>
      <c r="D20526" s="7"/>
      <c r="E20526" s="7"/>
      <c r="H20526">
        <v>20524.5</v>
      </c>
      <c r="I20526">
        <v>0</v>
      </c>
    </row>
    <row r="20527" spans="1:9">
      <c r="A20527" s="7">
        <v>20525.5</v>
      </c>
      <c r="B20527" s="7">
        <v>0</v>
      </c>
      <c r="C20527" s="7"/>
      <c r="D20527" s="7"/>
      <c r="E20527" s="7"/>
      <c r="H20527">
        <v>20525.5</v>
      </c>
      <c r="I20527">
        <v>0</v>
      </c>
    </row>
    <row r="20528" spans="1:9">
      <c r="A20528" s="7">
        <v>20526.5</v>
      </c>
      <c r="B20528" s="7">
        <v>0</v>
      </c>
      <c r="C20528" s="7"/>
      <c r="D20528" s="7"/>
      <c r="E20528" s="7"/>
      <c r="H20528">
        <v>20526.5</v>
      </c>
      <c r="I20528">
        <v>0</v>
      </c>
    </row>
    <row r="20529" spans="1:9">
      <c r="A20529" s="7">
        <v>20527.5</v>
      </c>
      <c r="B20529" s="7">
        <v>0</v>
      </c>
      <c r="C20529" s="7"/>
      <c r="D20529" s="7"/>
      <c r="E20529" s="7"/>
      <c r="H20529">
        <v>20527.5</v>
      </c>
      <c r="I20529">
        <v>0</v>
      </c>
    </row>
    <row r="20530" spans="1:9">
      <c r="A20530" s="7">
        <v>20528.5</v>
      </c>
      <c r="B20530" s="7">
        <v>0</v>
      </c>
      <c r="C20530" s="7"/>
      <c r="D20530" s="7"/>
      <c r="E20530" s="7"/>
      <c r="H20530">
        <v>20528.5</v>
      </c>
      <c r="I20530">
        <v>0</v>
      </c>
    </row>
    <row r="20531" spans="1:9">
      <c r="A20531" s="7">
        <v>20529.5</v>
      </c>
      <c r="B20531" s="7">
        <v>0</v>
      </c>
      <c r="C20531" s="7"/>
      <c r="D20531" s="7"/>
      <c r="E20531" s="7"/>
      <c r="H20531">
        <v>20529.5</v>
      </c>
      <c r="I20531">
        <v>0</v>
      </c>
    </row>
    <row r="20532" spans="1:9">
      <c r="A20532" s="7">
        <v>20530.5</v>
      </c>
      <c r="B20532" s="7">
        <v>0</v>
      </c>
      <c r="C20532" s="7"/>
      <c r="D20532" s="7"/>
      <c r="E20532" s="7"/>
      <c r="H20532">
        <v>20530.5</v>
      </c>
      <c r="I20532">
        <v>0</v>
      </c>
    </row>
    <row r="20533" spans="1:9">
      <c r="A20533" s="7">
        <v>20531.5</v>
      </c>
      <c r="B20533" s="7">
        <v>0</v>
      </c>
      <c r="C20533" s="7"/>
      <c r="D20533" s="7"/>
      <c r="E20533" s="7"/>
      <c r="H20533">
        <v>20531.5</v>
      </c>
      <c r="I20533">
        <v>0</v>
      </c>
    </row>
    <row r="20534" spans="1:9">
      <c r="A20534" s="7">
        <v>20532.5</v>
      </c>
      <c r="B20534" s="7">
        <v>0</v>
      </c>
      <c r="C20534" s="7"/>
      <c r="D20534" s="7"/>
      <c r="E20534" s="7"/>
      <c r="H20534">
        <v>20532.5</v>
      </c>
      <c r="I20534">
        <v>0</v>
      </c>
    </row>
    <row r="20535" spans="1:9">
      <c r="A20535" s="7">
        <v>20533.5</v>
      </c>
      <c r="B20535" s="7">
        <v>0</v>
      </c>
      <c r="C20535" s="7"/>
      <c r="D20535" s="7"/>
      <c r="E20535" s="7"/>
      <c r="H20535">
        <v>20533.5</v>
      </c>
      <c r="I20535">
        <v>0</v>
      </c>
    </row>
    <row r="20536" spans="1:9">
      <c r="A20536" s="7">
        <v>20534.5</v>
      </c>
      <c r="B20536" s="7">
        <v>0</v>
      </c>
      <c r="C20536" s="7"/>
      <c r="D20536" s="7"/>
      <c r="E20536" s="7"/>
      <c r="H20536">
        <v>20534.5</v>
      </c>
      <c r="I20536">
        <v>0</v>
      </c>
    </row>
    <row r="20537" spans="1:9">
      <c r="A20537" s="7">
        <v>20535.5</v>
      </c>
      <c r="B20537" s="7">
        <v>0</v>
      </c>
      <c r="C20537" s="7"/>
      <c r="D20537" s="7"/>
      <c r="E20537" s="7"/>
      <c r="H20537">
        <v>20535.5</v>
      </c>
      <c r="I20537">
        <v>0</v>
      </c>
    </row>
    <row r="20538" spans="1:9">
      <c r="A20538" s="7">
        <v>20536.5</v>
      </c>
      <c r="B20538" s="7">
        <v>0</v>
      </c>
      <c r="C20538" s="7"/>
      <c r="D20538" s="7"/>
      <c r="E20538" s="7"/>
      <c r="H20538">
        <v>20536.5</v>
      </c>
      <c r="I20538">
        <v>0</v>
      </c>
    </row>
    <row r="20539" spans="1:9">
      <c r="A20539" s="7">
        <v>20537.5</v>
      </c>
      <c r="B20539" s="7">
        <v>0</v>
      </c>
      <c r="C20539" s="7"/>
      <c r="D20539" s="7"/>
      <c r="E20539" s="7"/>
      <c r="H20539">
        <v>20537.5</v>
      </c>
      <c r="I20539">
        <v>0</v>
      </c>
    </row>
    <row r="20540" spans="1:9">
      <c r="A20540" s="7">
        <v>20538.5</v>
      </c>
      <c r="B20540" s="7">
        <v>0</v>
      </c>
      <c r="C20540" s="7"/>
      <c r="D20540" s="7"/>
      <c r="E20540" s="7"/>
      <c r="H20540">
        <v>20538.5</v>
      </c>
      <c r="I20540">
        <v>0</v>
      </c>
    </row>
    <row r="20541" spans="1:9">
      <c r="A20541" s="7">
        <v>20539.5</v>
      </c>
      <c r="B20541" s="7">
        <v>0</v>
      </c>
      <c r="C20541" s="7"/>
      <c r="D20541" s="7"/>
      <c r="E20541" s="7"/>
      <c r="H20541">
        <v>20539.5</v>
      </c>
      <c r="I20541">
        <v>0</v>
      </c>
    </row>
    <row r="20542" spans="1:9">
      <c r="A20542" s="7">
        <v>20540.5</v>
      </c>
      <c r="B20542" s="7">
        <v>0</v>
      </c>
      <c r="C20542" s="7"/>
      <c r="D20542" s="7"/>
      <c r="E20542" s="7"/>
      <c r="H20542">
        <v>20540.5</v>
      </c>
      <c r="I20542">
        <v>0</v>
      </c>
    </row>
    <row r="20543" spans="1:9">
      <c r="A20543" s="7">
        <v>20541.5</v>
      </c>
      <c r="B20543" s="7">
        <v>0</v>
      </c>
      <c r="C20543" s="7"/>
      <c r="D20543" s="7"/>
      <c r="E20543" s="7"/>
      <c r="H20543">
        <v>20541.5</v>
      </c>
      <c r="I20543">
        <v>0</v>
      </c>
    </row>
    <row r="20544" spans="1:9">
      <c r="A20544" s="7">
        <v>20542.5</v>
      </c>
      <c r="B20544" s="7">
        <v>0</v>
      </c>
      <c r="C20544" s="7"/>
      <c r="D20544" s="7"/>
      <c r="E20544" s="7"/>
      <c r="H20544">
        <v>20542.5</v>
      </c>
      <c r="I20544">
        <v>0</v>
      </c>
    </row>
    <row r="20545" spans="1:9">
      <c r="A20545" s="7">
        <v>20543.5</v>
      </c>
      <c r="B20545" s="7">
        <v>0</v>
      </c>
      <c r="C20545" s="7"/>
      <c r="D20545" s="7"/>
      <c r="E20545" s="7"/>
      <c r="H20545">
        <v>20543.5</v>
      </c>
      <c r="I20545">
        <v>0</v>
      </c>
    </row>
    <row r="20546" spans="1:9">
      <c r="A20546" s="7">
        <v>20544.5</v>
      </c>
      <c r="B20546" s="7">
        <v>0</v>
      </c>
      <c r="C20546" s="7"/>
      <c r="D20546" s="7"/>
      <c r="E20546" s="7"/>
      <c r="H20546">
        <v>20544.5</v>
      </c>
      <c r="I20546">
        <v>0</v>
      </c>
    </row>
    <row r="20547" spans="1:9">
      <c r="A20547" s="7">
        <v>20545.5</v>
      </c>
      <c r="B20547" s="7">
        <v>0</v>
      </c>
      <c r="C20547" s="7"/>
      <c r="D20547" s="7"/>
      <c r="E20547" s="7"/>
      <c r="H20547">
        <v>20545.5</v>
      </c>
      <c r="I20547">
        <v>0</v>
      </c>
    </row>
    <row r="20548" spans="1:9">
      <c r="A20548" s="7">
        <v>20546.5</v>
      </c>
      <c r="B20548" s="7">
        <v>0</v>
      </c>
      <c r="C20548" s="7"/>
      <c r="D20548" s="7"/>
      <c r="E20548" s="7"/>
      <c r="H20548">
        <v>20546.5</v>
      </c>
      <c r="I20548">
        <v>0</v>
      </c>
    </row>
    <row r="20549" spans="1:9">
      <c r="A20549" s="7">
        <v>20547.5</v>
      </c>
      <c r="B20549" s="7">
        <v>0</v>
      </c>
      <c r="C20549" s="7"/>
      <c r="D20549" s="7"/>
      <c r="E20549" s="7"/>
      <c r="H20549">
        <v>20547.5</v>
      </c>
      <c r="I20549">
        <v>0</v>
      </c>
    </row>
    <row r="20550" spans="1:9">
      <c r="A20550" s="7">
        <v>20548.5</v>
      </c>
      <c r="B20550" s="7">
        <v>0</v>
      </c>
      <c r="C20550" s="7"/>
      <c r="D20550" s="7"/>
      <c r="E20550" s="7"/>
      <c r="H20550">
        <v>20548.5</v>
      </c>
      <c r="I20550">
        <v>0</v>
      </c>
    </row>
    <row r="20551" spans="1:9">
      <c r="A20551" s="7">
        <v>20549.5</v>
      </c>
      <c r="B20551" s="7">
        <v>0</v>
      </c>
      <c r="C20551" s="7"/>
      <c r="D20551" s="7"/>
      <c r="E20551" s="7"/>
      <c r="H20551">
        <v>20549.5</v>
      </c>
      <c r="I20551">
        <v>0</v>
      </c>
    </row>
    <row r="20552" spans="1:9">
      <c r="A20552" s="7">
        <v>20550.5</v>
      </c>
      <c r="B20552" s="7">
        <v>0</v>
      </c>
      <c r="C20552" s="7"/>
      <c r="D20552" s="7"/>
      <c r="E20552" s="7"/>
      <c r="H20552">
        <v>20550.5</v>
      </c>
      <c r="I20552">
        <v>0</v>
      </c>
    </row>
    <row r="20553" spans="1:9">
      <c r="A20553" s="7">
        <v>20551.5</v>
      </c>
      <c r="B20553" s="7">
        <v>0</v>
      </c>
      <c r="C20553" s="7"/>
      <c r="D20553" s="7"/>
      <c r="E20553" s="7"/>
      <c r="H20553">
        <v>20551.5</v>
      </c>
      <c r="I20553">
        <v>0</v>
      </c>
    </row>
    <row r="20554" spans="1:9">
      <c r="A20554" s="7">
        <v>20552.5</v>
      </c>
      <c r="B20554" s="7">
        <v>0</v>
      </c>
      <c r="C20554" s="7"/>
      <c r="D20554" s="7"/>
      <c r="E20554" s="7"/>
      <c r="H20554">
        <v>20552.5</v>
      </c>
      <c r="I20554">
        <v>0</v>
      </c>
    </row>
    <row r="20555" spans="1:9">
      <c r="A20555" s="7">
        <v>20553.5</v>
      </c>
      <c r="B20555" s="7">
        <v>0</v>
      </c>
      <c r="C20555" s="7"/>
      <c r="D20555" s="7"/>
      <c r="E20555" s="7"/>
      <c r="H20555">
        <v>20553.5</v>
      </c>
      <c r="I20555">
        <v>0</v>
      </c>
    </row>
    <row r="20556" spans="1:9">
      <c r="A20556" s="7">
        <v>20554.5</v>
      </c>
      <c r="B20556" s="7">
        <v>0</v>
      </c>
      <c r="C20556" s="7"/>
      <c r="D20556" s="7"/>
      <c r="E20556" s="7"/>
      <c r="H20556">
        <v>20554.5</v>
      </c>
      <c r="I20556">
        <v>0</v>
      </c>
    </row>
    <row r="20557" spans="1:9">
      <c r="A20557" s="7">
        <v>20555.5</v>
      </c>
      <c r="B20557" s="7">
        <v>0</v>
      </c>
      <c r="C20557" s="7"/>
      <c r="D20557" s="7"/>
      <c r="E20557" s="7"/>
      <c r="H20557">
        <v>20555.5</v>
      </c>
      <c r="I20557">
        <v>0</v>
      </c>
    </row>
    <row r="20558" spans="1:9">
      <c r="A20558" s="7">
        <v>20556.5</v>
      </c>
      <c r="B20558" s="7">
        <v>0</v>
      </c>
      <c r="C20558" s="7"/>
      <c r="D20558" s="7"/>
      <c r="E20558" s="7"/>
      <c r="H20558">
        <v>20556.5</v>
      </c>
      <c r="I20558">
        <v>0</v>
      </c>
    </row>
    <row r="20559" spans="1:9">
      <c r="A20559" s="7">
        <v>20557.5</v>
      </c>
      <c r="B20559" s="7">
        <v>0</v>
      </c>
      <c r="C20559" s="7"/>
      <c r="D20559" s="7"/>
      <c r="E20559" s="7"/>
      <c r="H20559">
        <v>20557.5</v>
      </c>
      <c r="I20559">
        <v>0</v>
      </c>
    </row>
    <row r="20560" spans="1:9">
      <c r="A20560" s="7">
        <v>20558.5</v>
      </c>
      <c r="B20560" s="7">
        <v>0</v>
      </c>
      <c r="C20560" s="7"/>
      <c r="D20560" s="7"/>
      <c r="E20560" s="7"/>
      <c r="H20560">
        <v>20558.5</v>
      </c>
      <c r="I20560">
        <v>0</v>
      </c>
    </row>
    <row r="20561" spans="1:9">
      <c r="A20561" s="7">
        <v>20559.5</v>
      </c>
      <c r="B20561" s="7">
        <v>0</v>
      </c>
      <c r="C20561" s="7"/>
      <c r="D20561" s="7"/>
      <c r="E20561" s="7"/>
      <c r="H20561">
        <v>20559.5</v>
      </c>
      <c r="I20561">
        <v>0</v>
      </c>
    </row>
    <row r="20562" spans="1:9">
      <c r="A20562" s="7">
        <v>20560.5</v>
      </c>
      <c r="B20562" s="7">
        <v>0</v>
      </c>
      <c r="C20562" s="7"/>
      <c r="D20562" s="7"/>
      <c r="E20562" s="7"/>
      <c r="H20562">
        <v>20560.5</v>
      </c>
      <c r="I20562">
        <v>0</v>
      </c>
    </row>
    <row r="20563" spans="1:9">
      <c r="A20563" s="7">
        <v>20561.5</v>
      </c>
      <c r="B20563" s="7">
        <v>0</v>
      </c>
      <c r="C20563" s="7"/>
      <c r="D20563" s="7"/>
      <c r="E20563" s="7"/>
      <c r="H20563">
        <v>20561.5</v>
      </c>
      <c r="I20563">
        <v>0</v>
      </c>
    </row>
    <row r="20564" spans="1:9">
      <c r="A20564" s="7">
        <v>20562.5</v>
      </c>
      <c r="B20564" s="7">
        <v>0</v>
      </c>
      <c r="C20564" s="7"/>
      <c r="D20564" s="7"/>
      <c r="E20564" s="7"/>
      <c r="H20564">
        <v>20562.5</v>
      </c>
      <c r="I20564">
        <v>0</v>
      </c>
    </row>
    <row r="20565" spans="1:9">
      <c r="A20565" s="7">
        <v>20563.5</v>
      </c>
      <c r="B20565" s="7">
        <v>0</v>
      </c>
      <c r="C20565" s="7"/>
      <c r="D20565" s="7"/>
      <c r="E20565" s="7"/>
      <c r="H20565">
        <v>20563.5</v>
      </c>
      <c r="I20565">
        <v>0</v>
      </c>
    </row>
    <row r="20566" spans="1:9">
      <c r="A20566" s="7">
        <v>20564.5</v>
      </c>
      <c r="B20566" s="7">
        <v>0</v>
      </c>
      <c r="C20566" s="7"/>
      <c r="D20566" s="7"/>
      <c r="E20566" s="7"/>
      <c r="H20566">
        <v>20564.5</v>
      </c>
      <c r="I20566">
        <v>0</v>
      </c>
    </row>
    <row r="20567" spans="1:9">
      <c r="A20567" s="7">
        <v>20565.5</v>
      </c>
      <c r="B20567" s="7">
        <v>0</v>
      </c>
      <c r="C20567" s="7"/>
      <c r="D20567" s="7"/>
      <c r="E20567" s="7"/>
      <c r="H20567">
        <v>20565.5</v>
      </c>
      <c r="I20567">
        <v>0</v>
      </c>
    </row>
    <row r="20568" spans="1:9">
      <c r="A20568" s="7">
        <v>20566.5</v>
      </c>
      <c r="B20568" s="7">
        <v>0</v>
      </c>
      <c r="C20568" s="7"/>
      <c r="D20568" s="7"/>
      <c r="E20568" s="7"/>
      <c r="H20568">
        <v>20566.5</v>
      </c>
      <c r="I20568">
        <v>0</v>
      </c>
    </row>
    <row r="20569" spans="1:9">
      <c r="A20569" s="7">
        <v>20567.5</v>
      </c>
      <c r="B20569" s="7">
        <v>0</v>
      </c>
      <c r="C20569" s="7"/>
      <c r="D20569" s="7"/>
      <c r="E20569" s="7"/>
      <c r="H20569">
        <v>20567.5</v>
      </c>
      <c r="I20569">
        <v>0</v>
      </c>
    </row>
    <row r="20570" spans="1:9">
      <c r="A20570" s="7">
        <v>20568.5</v>
      </c>
      <c r="B20570" s="7">
        <v>0</v>
      </c>
      <c r="C20570" s="7"/>
      <c r="D20570" s="7"/>
      <c r="E20570" s="7"/>
      <c r="H20570">
        <v>20568.5</v>
      </c>
      <c r="I20570">
        <v>0</v>
      </c>
    </row>
    <row r="20571" spans="1:9">
      <c r="A20571" s="7">
        <v>20569.5</v>
      </c>
      <c r="B20571" s="7">
        <v>0</v>
      </c>
      <c r="C20571" s="7"/>
      <c r="D20571" s="7"/>
      <c r="E20571" s="7"/>
      <c r="H20571">
        <v>20569.5</v>
      </c>
      <c r="I20571">
        <v>0</v>
      </c>
    </row>
    <row r="20572" spans="1:9">
      <c r="A20572" s="7">
        <v>20570.5</v>
      </c>
      <c r="B20572" s="7">
        <v>0</v>
      </c>
      <c r="C20572" s="7"/>
      <c r="D20572" s="7"/>
      <c r="E20572" s="7"/>
      <c r="H20572">
        <v>20570.5</v>
      </c>
      <c r="I20572">
        <v>0</v>
      </c>
    </row>
    <row r="20573" spans="1:9">
      <c r="A20573" s="7">
        <v>20571.5</v>
      </c>
      <c r="B20573" s="7">
        <v>0</v>
      </c>
      <c r="C20573" s="7"/>
      <c r="D20573" s="7"/>
      <c r="E20573" s="7"/>
      <c r="H20573">
        <v>20571.5</v>
      </c>
      <c r="I20573">
        <v>0</v>
      </c>
    </row>
    <row r="20574" spans="1:9">
      <c r="A20574" s="7">
        <v>20572.5</v>
      </c>
      <c r="B20574" s="7">
        <v>0</v>
      </c>
      <c r="C20574" s="7"/>
      <c r="D20574" s="7"/>
      <c r="E20574" s="7"/>
      <c r="H20574">
        <v>20572.5</v>
      </c>
      <c r="I20574">
        <v>0</v>
      </c>
    </row>
    <row r="20575" spans="1:9">
      <c r="A20575" s="7">
        <v>20573.5</v>
      </c>
      <c r="B20575" s="7">
        <v>0</v>
      </c>
      <c r="C20575" s="7"/>
      <c r="D20575" s="7"/>
      <c r="E20575" s="7"/>
      <c r="H20575">
        <v>20573.5</v>
      </c>
      <c r="I20575">
        <v>0</v>
      </c>
    </row>
    <row r="20576" spans="1:9">
      <c r="A20576" s="7">
        <v>20574.5</v>
      </c>
      <c r="B20576" s="7">
        <v>0</v>
      </c>
      <c r="C20576" s="7"/>
      <c r="D20576" s="7"/>
      <c r="E20576" s="7"/>
      <c r="H20576">
        <v>20574.5</v>
      </c>
      <c r="I20576">
        <v>0</v>
      </c>
    </row>
    <row r="20577" spans="1:9">
      <c r="A20577" s="7">
        <v>20575.5</v>
      </c>
      <c r="B20577" s="7">
        <v>0</v>
      </c>
      <c r="C20577" s="7"/>
      <c r="D20577" s="7"/>
      <c r="E20577" s="7"/>
      <c r="H20577">
        <v>20575.5</v>
      </c>
      <c r="I20577">
        <v>0</v>
      </c>
    </row>
    <row r="20578" spans="1:9">
      <c r="A20578" s="7">
        <v>20576.5</v>
      </c>
      <c r="B20578" s="7">
        <v>0</v>
      </c>
      <c r="C20578" s="7"/>
      <c r="D20578" s="7"/>
      <c r="E20578" s="7"/>
      <c r="H20578">
        <v>20576.5</v>
      </c>
      <c r="I20578">
        <v>0</v>
      </c>
    </row>
    <row r="20579" spans="1:9">
      <c r="A20579" s="7">
        <v>20577.5</v>
      </c>
      <c r="B20579" s="7">
        <v>0</v>
      </c>
      <c r="C20579" s="7"/>
      <c r="D20579" s="7"/>
      <c r="E20579" s="7"/>
      <c r="H20579">
        <v>20577.5</v>
      </c>
      <c r="I20579">
        <v>0</v>
      </c>
    </row>
    <row r="20580" spans="1:9">
      <c r="A20580" s="7">
        <v>20578.5</v>
      </c>
      <c r="B20580" s="7">
        <v>0</v>
      </c>
      <c r="C20580" s="7"/>
      <c r="D20580" s="7"/>
      <c r="E20580" s="7"/>
      <c r="H20580">
        <v>20578.5</v>
      </c>
      <c r="I20580">
        <v>0</v>
      </c>
    </row>
    <row r="20581" spans="1:9">
      <c r="A20581" s="7">
        <v>20579.5</v>
      </c>
      <c r="B20581" s="7">
        <v>0</v>
      </c>
      <c r="C20581" s="7"/>
      <c r="D20581" s="7"/>
      <c r="E20581" s="7"/>
      <c r="H20581">
        <v>20579.5</v>
      </c>
      <c r="I20581">
        <v>0</v>
      </c>
    </row>
    <row r="20582" spans="1:9">
      <c r="A20582" s="7">
        <v>20580.5</v>
      </c>
      <c r="B20582" s="7">
        <v>0</v>
      </c>
      <c r="C20582" s="7"/>
      <c r="D20582" s="7"/>
      <c r="E20582" s="7"/>
      <c r="H20582">
        <v>20580.5</v>
      </c>
      <c r="I20582">
        <v>0</v>
      </c>
    </row>
    <row r="20583" spans="1:9">
      <c r="A20583" s="7">
        <v>20581.5</v>
      </c>
      <c r="B20583" s="7">
        <v>0</v>
      </c>
      <c r="C20583" s="7"/>
      <c r="D20583" s="7"/>
      <c r="E20583" s="7"/>
      <c r="H20583">
        <v>20581.5</v>
      </c>
      <c r="I20583">
        <v>0</v>
      </c>
    </row>
    <row r="20584" spans="1:9">
      <c r="A20584" s="7">
        <v>20582.5</v>
      </c>
      <c r="B20584" s="7">
        <v>0</v>
      </c>
      <c r="C20584" s="7"/>
      <c r="D20584" s="7"/>
      <c r="E20584" s="7"/>
      <c r="H20584">
        <v>20582.5</v>
      </c>
      <c r="I20584">
        <v>0</v>
      </c>
    </row>
    <row r="20585" spans="1:9">
      <c r="A20585" s="7">
        <v>20583.5</v>
      </c>
      <c r="B20585" s="7">
        <v>0</v>
      </c>
      <c r="C20585" s="7"/>
      <c r="D20585" s="7"/>
      <c r="E20585" s="7"/>
      <c r="H20585">
        <v>20583.5</v>
      </c>
      <c r="I20585">
        <v>0</v>
      </c>
    </row>
    <row r="20586" spans="1:9">
      <c r="A20586" s="7">
        <v>20584.5</v>
      </c>
      <c r="B20586" s="7">
        <v>0</v>
      </c>
      <c r="C20586" s="7"/>
      <c r="D20586" s="7"/>
      <c r="E20586" s="7"/>
      <c r="H20586">
        <v>20584.5</v>
      </c>
      <c r="I20586">
        <v>0</v>
      </c>
    </row>
    <row r="20587" spans="1:9">
      <c r="A20587" s="7">
        <v>20585.5</v>
      </c>
      <c r="B20587" s="7">
        <v>0</v>
      </c>
      <c r="C20587" s="7"/>
      <c r="D20587" s="7"/>
      <c r="E20587" s="7"/>
      <c r="H20587">
        <v>20585.5</v>
      </c>
      <c r="I20587">
        <v>0</v>
      </c>
    </row>
    <row r="20588" spans="1:9">
      <c r="A20588" s="7">
        <v>20586.5</v>
      </c>
      <c r="B20588" s="7">
        <v>0</v>
      </c>
      <c r="C20588" s="7"/>
      <c r="D20588" s="7"/>
      <c r="E20588" s="7"/>
      <c r="H20588">
        <v>20586.5</v>
      </c>
      <c r="I20588">
        <v>0</v>
      </c>
    </row>
    <row r="20589" spans="1:9">
      <c r="A20589" s="7">
        <v>20587.5</v>
      </c>
      <c r="B20589" s="7">
        <v>0</v>
      </c>
      <c r="C20589" s="7"/>
      <c r="D20589" s="7"/>
      <c r="E20589" s="7"/>
      <c r="H20589">
        <v>20587.5</v>
      </c>
      <c r="I20589">
        <v>0</v>
      </c>
    </row>
    <row r="20590" spans="1:9">
      <c r="A20590" s="7">
        <v>20588.5</v>
      </c>
      <c r="B20590" s="7">
        <v>0</v>
      </c>
      <c r="C20590" s="7"/>
      <c r="D20590" s="7"/>
      <c r="E20590" s="7"/>
      <c r="H20590">
        <v>20588.5</v>
      </c>
      <c r="I20590">
        <v>0</v>
      </c>
    </row>
    <row r="20591" spans="1:9">
      <c r="A20591" s="7">
        <v>20589.5</v>
      </c>
      <c r="B20591" s="7">
        <v>0</v>
      </c>
      <c r="C20591" s="7"/>
      <c r="D20591" s="7"/>
      <c r="E20591" s="7"/>
      <c r="H20591">
        <v>20589.5</v>
      </c>
      <c r="I20591">
        <v>0</v>
      </c>
    </row>
    <row r="20592" spans="1:9">
      <c r="A20592" s="7">
        <v>20590.5</v>
      </c>
      <c r="B20592" s="7">
        <v>0</v>
      </c>
      <c r="C20592" s="7"/>
      <c r="D20592" s="7"/>
      <c r="E20592" s="7"/>
      <c r="H20592">
        <v>20590.5</v>
      </c>
      <c r="I20592">
        <v>0</v>
      </c>
    </row>
    <row r="20593" spans="1:9">
      <c r="A20593" s="7">
        <v>20591.5</v>
      </c>
      <c r="B20593" s="7">
        <v>0</v>
      </c>
      <c r="C20593" s="7"/>
      <c r="D20593" s="7"/>
      <c r="E20593" s="7"/>
      <c r="H20593">
        <v>20591.5</v>
      </c>
      <c r="I20593">
        <v>0</v>
      </c>
    </row>
    <row r="20594" spans="1:9">
      <c r="A20594" s="7">
        <v>20592.5</v>
      </c>
      <c r="B20594" s="7">
        <v>0</v>
      </c>
      <c r="C20594" s="7"/>
      <c r="D20594" s="7"/>
      <c r="E20594" s="7"/>
      <c r="H20594">
        <v>20592.5</v>
      </c>
      <c r="I20594">
        <v>0</v>
      </c>
    </row>
    <row r="20595" spans="1:9">
      <c r="A20595" s="7">
        <v>20593.5</v>
      </c>
      <c r="B20595" s="7">
        <v>0</v>
      </c>
      <c r="C20595" s="7"/>
      <c r="D20595" s="7"/>
      <c r="E20595" s="7"/>
      <c r="H20595">
        <v>20593.5</v>
      </c>
      <c r="I20595">
        <v>0</v>
      </c>
    </row>
    <row r="20596" spans="1:9">
      <c r="A20596" s="7">
        <v>20594.5</v>
      </c>
      <c r="B20596" s="7">
        <v>0</v>
      </c>
      <c r="C20596" s="7"/>
      <c r="D20596" s="7"/>
      <c r="E20596" s="7"/>
      <c r="H20596">
        <v>20594.5</v>
      </c>
      <c r="I20596">
        <v>0</v>
      </c>
    </row>
    <row r="20597" spans="1:9">
      <c r="A20597" s="7">
        <v>20595.5</v>
      </c>
      <c r="B20597" s="7">
        <v>0</v>
      </c>
      <c r="C20597" s="7"/>
      <c r="D20597" s="7"/>
      <c r="E20597" s="7"/>
      <c r="H20597">
        <v>20595.5</v>
      </c>
      <c r="I20597">
        <v>0</v>
      </c>
    </row>
    <row r="20598" spans="1:9">
      <c r="A20598" s="7">
        <v>20596.5</v>
      </c>
      <c r="B20598" s="7">
        <v>0</v>
      </c>
      <c r="C20598" s="7"/>
      <c r="D20598" s="7"/>
      <c r="E20598" s="7"/>
      <c r="H20598">
        <v>20596.5</v>
      </c>
      <c r="I20598">
        <v>0</v>
      </c>
    </row>
    <row r="20599" spans="1:9">
      <c r="A20599" s="7">
        <v>20597.5</v>
      </c>
      <c r="B20599" s="7">
        <v>0</v>
      </c>
      <c r="C20599" s="7"/>
      <c r="D20599" s="7"/>
      <c r="E20599" s="7"/>
      <c r="H20599">
        <v>20597.5</v>
      </c>
      <c r="I20599">
        <v>0</v>
      </c>
    </row>
    <row r="20600" spans="1:9">
      <c r="A20600" s="7">
        <v>20598.5</v>
      </c>
      <c r="B20600" s="7">
        <v>0</v>
      </c>
      <c r="C20600" s="7"/>
      <c r="D20600" s="7"/>
      <c r="E20600" s="7"/>
      <c r="H20600">
        <v>20598.5</v>
      </c>
      <c r="I20600">
        <v>0</v>
      </c>
    </row>
    <row r="20601" spans="1:9">
      <c r="A20601" s="7">
        <v>20599.5</v>
      </c>
      <c r="B20601" s="7">
        <v>0</v>
      </c>
      <c r="C20601" s="7"/>
      <c r="D20601" s="7"/>
      <c r="E20601" s="7"/>
      <c r="H20601">
        <v>20599.5</v>
      </c>
      <c r="I20601">
        <v>0</v>
      </c>
    </row>
    <row r="20602" spans="1:9">
      <c r="A20602" s="7">
        <v>20600.5</v>
      </c>
      <c r="B20602" s="7">
        <v>0</v>
      </c>
      <c r="C20602" s="7"/>
      <c r="D20602" s="7"/>
      <c r="E20602" s="7"/>
      <c r="H20602">
        <v>20600.5</v>
      </c>
      <c r="I20602">
        <v>0</v>
      </c>
    </row>
    <row r="20603" spans="1:9">
      <c r="A20603" s="7">
        <v>20601.5</v>
      </c>
      <c r="B20603" s="7">
        <v>0</v>
      </c>
      <c r="C20603" s="7"/>
      <c r="D20603" s="7"/>
      <c r="E20603" s="7"/>
      <c r="H20603">
        <v>20601.5</v>
      </c>
      <c r="I20603">
        <v>0</v>
      </c>
    </row>
    <row r="20604" spans="1:9">
      <c r="A20604" s="7">
        <v>20602.5</v>
      </c>
      <c r="B20604" s="7">
        <v>0</v>
      </c>
      <c r="C20604" s="7"/>
      <c r="D20604" s="7"/>
      <c r="E20604" s="7"/>
      <c r="H20604">
        <v>20602.5</v>
      </c>
      <c r="I20604">
        <v>0</v>
      </c>
    </row>
    <row r="20605" spans="1:9">
      <c r="A20605" s="7">
        <v>20603.5</v>
      </c>
      <c r="B20605" s="7">
        <v>0</v>
      </c>
      <c r="C20605" s="7"/>
      <c r="D20605" s="7"/>
      <c r="E20605" s="7"/>
      <c r="H20605">
        <v>20603.5</v>
      </c>
      <c r="I20605">
        <v>0</v>
      </c>
    </row>
    <row r="20606" spans="1:9">
      <c r="A20606" s="7">
        <v>20604.5</v>
      </c>
      <c r="B20606" s="7">
        <v>0</v>
      </c>
      <c r="C20606" s="7"/>
      <c r="D20606" s="7"/>
      <c r="E20606" s="7"/>
      <c r="H20606">
        <v>20604.5</v>
      </c>
      <c r="I20606">
        <v>0</v>
      </c>
    </row>
    <row r="20607" spans="1:9">
      <c r="A20607" s="7">
        <v>20605.5</v>
      </c>
      <c r="B20607" s="7">
        <v>0</v>
      </c>
      <c r="C20607" s="7"/>
      <c r="D20607" s="7"/>
      <c r="E20607" s="7"/>
      <c r="H20607">
        <v>20605.5</v>
      </c>
      <c r="I20607">
        <v>0</v>
      </c>
    </row>
    <row r="20608" spans="1:9">
      <c r="A20608" s="7">
        <v>20606.5</v>
      </c>
      <c r="B20608" s="7">
        <v>0</v>
      </c>
      <c r="C20608" s="7"/>
      <c r="D20608" s="7"/>
      <c r="E20608" s="7"/>
      <c r="H20608">
        <v>20606.5</v>
      </c>
      <c r="I20608">
        <v>0</v>
      </c>
    </row>
    <row r="20609" spans="1:9">
      <c r="A20609" s="7">
        <v>20607.5</v>
      </c>
      <c r="B20609" s="7">
        <v>0</v>
      </c>
      <c r="C20609" s="7"/>
      <c r="D20609" s="7"/>
      <c r="E20609" s="7"/>
      <c r="H20609">
        <v>20607.5</v>
      </c>
      <c r="I20609">
        <v>0</v>
      </c>
    </row>
    <row r="20610" spans="1:9">
      <c r="A20610" s="7">
        <v>20608.5</v>
      </c>
      <c r="B20610" s="7">
        <v>0</v>
      </c>
      <c r="C20610" s="7"/>
      <c r="D20610" s="7"/>
      <c r="E20610" s="7"/>
      <c r="H20610">
        <v>20608.5</v>
      </c>
      <c r="I20610">
        <v>0</v>
      </c>
    </row>
    <row r="20611" spans="1:9">
      <c r="A20611" s="7">
        <v>20609.5</v>
      </c>
      <c r="B20611" s="7">
        <v>0</v>
      </c>
      <c r="C20611" s="7"/>
      <c r="D20611" s="7"/>
      <c r="E20611" s="7"/>
      <c r="H20611">
        <v>20609.5</v>
      </c>
      <c r="I20611">
        <v>0</v>
      </c>
    </row>
    <row r="20612" spans="1:9">
      <c r="A20612" s="7">
        <v>20610.5</v>
      </c>
      <c r="B20612" s="7">
        <v>0</v>
      </c>
      <c r="C20612" s="7"/>
      <c r="D20612" s="7"/>
      <c r="E20612" s="7"/>
      <c r="H20612">
        <v>20610.5</v>
      </c>
      <c r="I20612">
        <v>0</v>
      </c>
    </row>
    <row r="20613" spans="1:9">
      <c r="A20613" s="7">
        <v>20611.5</v>
      </c>
      <c r="B20613" s="7">
        <v>0</v>
      </c>
      <c r="C20613" s="7"/>
      <c r="D20613" s="7"/>
      <c r="E20613" s="7"/>
      <c r="H20613">
        <v>20611.5</v>
      </c>
      <c r="I20613">
        <v>0</v>
      </c>
    </row>
    <row r="20614" spans="1:9">
      <c r="A20614" s="7">
        <v>20612.5</v>
      </c>
      <c r="B20614" s="7">
        <v>0</v>
      </c>
      <c r="C20614" s="7"/>
      <c r="D20614" s="7"/>
      <c r="E20614" s="7"/>
      <c r="H20614">
        <v>20612.5</v>
      </c>
      <c r="I20614">
        <v>0</v>
      </c>
    </row>
    <row r="20615" spans="1:9">
      <c r="A20615" s="7">
        <v>20613.5</v>
      </c>
      <c r="B20615" s="7">
        <v>0</v>
      </c>
      <c r="C20615" s="7"/>
      <c r="D20615" s="7"/>
      <c r="E20615" s="7"/>
      <c r="H20615">
        <v>20613.5</v>
      </c>
      <c r="I20615">
        <v>0</v>
      </c>
    </row>
    <row r="20616" spans="1:9">
      <c r="A20616" s="7">
        <v>20614.5</v>
      </c>
      <c r="B20616" s="7">
        <v>0</v>
      </c>
      <c r="C20616" s="7"/>
      <c r="D20616" s="7"/>
      <c r="E20616" s="7"/>
      <c r="H20616">
        <v>20614.5</v>
      </c>
      <c r="I20616">
        <v>0</v>
      </c>
    </row>
    <row r="20617" spans="1:9">
      <c r="A20617" s="7">
        <v>20615.5</v>
      </c>
      <c r="B20617" s="7">
        <v>0</v>
      </c>
      <c r="C20617" s="7"/>
      <c r="D20617" s="7"/>
      <c r="E20617" s="7"/>
      <c r="H20617">
        <v>20615.5</v>
      </c>
      <c r="I20617">
        <v>0</v>
      </c>
    </row>
    <row r="20618" spans="1:9">
      <c r="A20618" s="7">
        <v>20616.5</v>
      </c>
      <c r="B20618" s="7">
        <v>0</v>
      </c>
      <c r="C20618" s="7"/>
      <c r="D20618" s="7"/>
      <c r="E20618" s="7"/>
      <c r="H20618">
        <v>20616.5</v>
      </c>
      <c r="I20618">
        <v>0</v>
      </c>
    </row>
    <row r="20619" spans="1:9">
      <c r="A20619" s="7">
        <v>20617.5</v>
      </c>
      <c r="B20619" s="7">
        <v>0</v>
      </c>
      <c r="C20619" s="7"/>
      <c r="D20619" s="7"/>
      <c r="E20619" s="7"/>
      <c r="H20619">
        <v>20617.5</v>
      </c>
      <c r="I20619">
        <v>0</v>
      </c>
    </row>
    <row r="20620" spans="1:9">
      <c r="A20620" s="7">
        <v>20618.5</v>
      </c>
      <c r="B20620" s="7">
        <v>0</v>
      </c>
      <c r="C20620" s="7"/>
      <c r="D20620" s="7"/>
      <c r="E20620" s="7"/>
      <c r="H20620">
        <v>20618.5</v>
      </c>
      <c r="I20620">
        <v>0</v>
      </c>
    </row>
    <row r="20621" spans="1:9">
      <c r="A20621" s="7">
        <v>20619.5</v>
      </c>
      <c r="B20621" s="7">
        <v>0</v>
      </c>
      <c r="C20621" s="7"/>
      <c r="D20621" s="7"/>
      <c r="E20621" s="7"/>
      <c r="H20621">
        <v>20619.5</v>
      </c>
      <c r="I20621">
        <v>0</v>
      </c>
    </row>
    <row r="20622" spans="1:9">
      <c r="A20622" s="7">
        <v>20620.5</v>
      </c>
      <c r="B20622" s="7">
        <v>0</v>
      </c>
      <c r="C20622" s="7"/>
      <c r="D20622" s="7"/>
      <c r="E20622" s="7"/>
      <c r="H20622">
        <v>20620.5</v>
      </c>
      <c r="I20622">
        <v>0</v>
      </c>
    </row>
    <row r="20623" spans="1:9">
      <c r="A20623" s="7">
        <v>20621.5</v>
      </c>
      <c r="B20623" s="7">
        <v>0</v>
      </c>
      <c r="C20623" s="7"/>
      <c r="D20623" s="7"/>
      <c r="E20623" s="7"/>
      <c r="H20623">
        <v>20621.5</v>
      </c>
      <c r="I20623">
        <v>0</v>
      </c>
    </row>
    <row r="20624" spans="1:9">
      <c r="A20624" s="7">
        <v>20622.5</v>
      </c>
      <c r="B20624" s="7">
        <v>0</v>
      </c>
      <c r="C20624" s="7"/>
      <c r="D20624" s="7"/>
      <c r="E20624" s="7"/>
      <c r="H20624">
        <v>20622.5</v>
      </c>
      <c r="I20624">
        <v>0</v>
      </c>
    </row>
    <row r="20625" spans="1:9">
      <c r="A20625" s="7">
        <v>20623.5</v>
      </c>
      <c r="B20625" s="7">
        <v>0</v>
      </c>
      <c r="C20625" s="7"/>
      <c r="D20625" s="7"/>
      <c r="E20625" s="7"/>
      <c r="H20625">
        <v>20623.5</v>
      </c>
      <c r="I20625">
        <v>0</v>
      </c>
    </row>
    <row r="20626" spans="1:9">
      <c r="A20626" s="7">
        <v>20624.5</v>
      </c>
      <c r="B20626" s="7">
        <v>0</v>
      </c>
      <c r="C20626" s="7"/>
      <c r="D20626" s="7"/>
      <c r="E20626" s="7"/>
      <c r="H20626">
        <v>20624.5</v>
      </c>
      <c r="I20626">
        <v>0</v>
      </c>
    </row>
    <row r="20627" spans="1:9">
      <c r="A20627" s="7">
        <v>20625.5</v>
      </c>
      <c r="B20627" s="7">
        <v>0</v>
      </c>
      <c r="C20627" s="7"/>
      <c r="D20627" s="7"/>
      <c r="E20627" s="7"/>
      <c r="H20627">
        <v>20625.5</v>
      </c>
      <c r="I20627">
        <v>0</v>
      </c>
    </row>
    <row r="20628" spans="1:9">
      <c r="A20628" s="7">
        <v>20626.5</v>
      </c>
      <c r="B20628" s="7">
        <v>0</v>
      </c>
      <c r="C20628" s="7"/>
      <c r="D20628" s="7"/>
      <c r="E20628" s="7"/>
      <c r="H20628">
        <v>20626.5</v>
      </c>
      <c r="I20628">
        <v>0</v>
      </c>
    </row>
    <row r="20629" spans="1:9">
      <c r="A20629" s="7">
        <v>20627.5</v>
      </c>
      <c r="B20629" s="7">
        <v>0</v>
      </c>
      <c r="C20629" s="7"/>
      <c r="D20629" s="7"/>
      <c r="E20629" s="7"/>
      <c r="H20629">
        <v>20627.5</v>
      </c>
      <c r="I20629">
        <v>0</v>
      </c>
    </row>
    <row r="20630" spans="1:9">
      <c r="A20630" s="7">
        <v>20628.5</v>
      </c>
      <c r="B20630" s="7">
        <v>0</v>
      </c>
      <c r="C20630" s="7"/>
      <c r="D20630" s="7"/>
      <c r="E20630" s="7"/>
      <c r="H20630">
        <v>20628.5</v>
      </c>
      <c r="I20630">
        <v>0</v>
      </c>
    </row>
    <row r="20631" spans="1:9">
      <c r="A20631" s="7">
        <v>20629.5</v>
      </c>
      <c r="B20631" s="7">
        <v>0</v>
      </c>
      <c r="C20631" s="7"/>
      <c r="D20631" s="7"/>
      <c r="E20631" s="7"/>
      <c r="H20631">
        <v>20629.5</v>
      </c>
      <c r="I20631">
        <v>0</v>
      </c>
    </row>
    <row r="20632" spans="1:9">
      <c r="A20632" s="7">
        <v>20630.5</v>
      </c>
      <c r="B20632" s="7">
        <v>0</v>
      </c>
      <c r="C20632" s="7"/>
      <c r="D20632" s="7"/>
      <c r="E20632" s="7"/>
      <c r="H20632">
        <v>20630.5</v>
      </c>
      <c r="I20632">
        <v>0</v>
      </c>
    </row>
    <row r="20633" spans="1:9">
      <c r="A20633" s="7">
        <v>20631.5</v>
      </c>
      <c r="B20633" s="7">
        <v>0</v>
      </c>
      <c r="C20633" s="7"/>
      <c r="D20633" s="7"/>
      <c r="E20633" s="7"/>
      <c r="H20633">
        <v>20631.5</v>
      </c>
      <c r="I20633">
        <v>0</v>
      </c>
    </row>
    <row r="20634" spans="1:9">
      <c r="A20634" s="7">
        <v>20632.5</v>
      </c>
      <c r="B20634" s="7">
        <v>0</v>
      </c>
      <c r="C20634" s="7"/>
      <c r="D20634" s="7"/>
      <c r="E20634" s="7"/>
      <c r="H20634">
        <v>20632.5</v>
      </c>
      <c r="I20634">
        <v>0</v>
      </c>
    </row>
    <row r="20635" spans="1:9">
      <c r="A20635" s="7">
        <v>20633.5</v>
      </c>
      <c r="B20635" s="7">
        <v>0</v>
      </c>
      <c r="C20635" s="7"/>
      <c r="D20635" s="7"/>
      <c r="E20635" s="7"/>
      <c r="H20635">
        <v>20633.5</v>
      </c>
      <c r="I20635">
        <v>0</v>
      </c>
    </row>
    <row r="20636" spans="1:9">
      <c r="A20636" s="7">
        <v>20634.5</v>
      </c>
      <c r="B20636" s="7">
        <v>0</v>
      </c>
      <c r="C20636" s="7"/>
      <c r="D20636" s="7"/>
      <c r="E20636" s="7"/>
      <c r="H20636">
        <v>20634.5</v>
      </c>
      <c r="I20636">
        <v>0</v>
      </c>
    </row>
    <row r="20637" spans="1:9">
      <c r="A20637" s="7">
        <v>20635.5</v>
      </c>
      <c r="B20637" s="7">
        <v>0</v>
      </c>
      <c r="C20637" s="7"/>
      <c r="D20637" s="7"/>
      <c r="E20637" s="7"/>
      <c r="H20637">
        <v>20635.5</v>
      </c>
      <c r="I20637">
        <v>0</v>
      </c>
    </row>
    <row r="20638" spans="1:9">
      <c r="A20638" s="7">
        <v>20636.5</v>
      </c>
      <c r="B20638" s="7">
        <v>0</v>
      </c>
      <c r="C20638" s="7"/>
      <c r="D20638" s="7"/>
      <c r="E20638" s="7"/>
      <c r="H20638">
        <v>20636.5</v>
      </c>
      <c r="I20638">
        <v>0</v>
      </c>
    </row>
    <row r="20639" spans="1:9">
      <c r="A20639" s="7">
        <v>20637.5</v>
      </c>
      <c r="B20639" s="7">
        <v>0</v>
      </c>
      <c r="C20639" s="7"/>
      <c r="D20639" s="7"/>
      <c r="E20639" s="7"/>
      <c r="H20639">
        <v>20637.5</v>
      </c>
      <c r="I20639">
        <v>0</v>
      </c>
    </row>
    <row r="20640" spans="1:9">
      <c r="A20640" s="7">
        <v>20638.5</v>
      </c>
      <c r="B20640" s="7">
        <v>0</v>
      </c>
      <c r="C20640" s="7"/>
      <c r="D20640" s="7"/>
      <c r="E20640" s="7"/>
      <c r="H20640">
        <v>20638.5</v>
      </c>
      <c r="I20640">
        <v>0</v>
      </c>
    </row>
    <row r="20641" spans="1:9">
      <c r="A20641" s="7">
        <v>20639.5</v>
      </c>
      <c r="B20641" s="7">
        <v>0</v>
      </c>
      <c r="C20641" s="7"/>
      <c r="D20641" s="7"/>
      <c r="E20641" s="7"/>
      <c r="H20641">
        <v>20639.5</v>
      </c>
      <c r="I20641">
        <v>0</v>
      </c>
    </row>
    <row r="20642" spans="1:9">
      <c r="A20642" s="7">
        <v>20640.5</v>
      </c>
      <c r="B20642" s="7">
        <v>0</v>
      </c>
      <c r="C20642" s="7"/>
      <c r="D20642" s="7"/>
      <c r="E20642" s="7"/>
      <c r="H20642">
        <v>20640.5</v>
      </c>
      <c r="I20642">
        <v>0</v>
      </c>
    </row>
    <row r="20643" spans="1:9">
      <c r="A20643" s="7">
        <v>20641.5</v>
      </c>
      <c r="B20643" s="7">
        <v>0</v>
      </c>
      <c r="C20643" s="7"/>
      <c r="D20643" s="7"/>
      <c r="E20643" s="7"/>
      <c r="H20643">
        <v>20641.5</v>
      </c>
      <c r="I20643">
        <v>0</v>
      </c>
    </row>
    <row r="20644" spans="1:9">
      <c r="A20644" s="7">
        <v>20642.5</v>
      </c>
      <c r="B20644" s="7">
        <v>0</v>
      </c>
      <c r="C20644" s="7"/>
      <c r="D20644" s="7"/>
      <c r="E20644" s="7"/>
      <c r="H20644">
        <v>20642.5</v>
      </c>
      <c r="I20644">
        <v>0</v>
      </c>
    </row>
    <row r="20645" spans="1:9">
      <c r="A20645" s="7">
        <v>20643.5</v>
      </c>
      <c r="B20645" s="7">
        <v>0</v>
      </c>
      <c r="C20645" s="7"/>
      <c r="D20645" s="7"/>
      <c r="E20645" s="7"/>
      <c r="H20645">
        <v>20643.5</v>
      </c>
      <c r="I20645">
        <v>0</v>
      </c>
    </row>
    <row r="20646" spans="1:9">
      <c r="A20646" s="7">
        <v>20644.5</v>
      </c>
      <c r="B20646" s="7">
        <v>0</v>
      </c>
      <c r="C20646" s="7"/>
      <c r="D20646" s="7"/>
      <c r="E20646" s="7"/>
      <c r="H20646">
        <v>20644.5</v>
      </c>
      <c r="I20646">
        <v>0</v>
      </c>
    </row>
    <row r="20647" spans="1:9">
      <c r="A20647" s="7">
        <v>20645.5</v>
      </c>
      <c r="B20647" s="7">
        <v>0</v>
      </c>
      <c r="C20647" s="7"/>
      <c r="D20647" s="7"/>
      <c r="E20647" s="7"/>
      <c r="H20647">
        <v>20645.5</v>
      </c>
      <c r="I20647">
        <v>0</v>
      </c>
    </row>
    <row r="20648" spans="1:9">
      <c r="A20648" s="7">
        <v>20646.5</v>
      </c>
      <c r="B20648" s="7">
        <v>0</v>
      </c>
      <c r="C20648" s="7"/>
      <c r="D20648" s="7"/>
      <c r="E20648" s="7"/>
      <c r="H20648">
        <v>20646.5</v>
      </c>
      <c r="I20648">
        <v>0</v>
      </c>
    </row>
    <row r="20649" spans="1:9">
      <c r="A20649" s="7">
        <v>20647.5</v>
      </c>
      <c r="B20649" s="7">
        <v>0</v>
      </c>
      <c r="C20649" s="7"/>
      <c r="D20649" s="7"/>
      <c r="E20649" s="7"/>
      <c r="H20649">
        <v>20647.5</v>
      </c>
      <c r="I20649">
        <v>0</v>
      </c>
    </row>
    <row r="20650" spans="1:9">
      <c r="A20650" s="7">
        <v>20648.5</v>
      </c>
      <c r="B20650" s="7">
        <v>0</v>
      </c>
      <c r="C20650" s="7"/>
      <c r="D20650" s="7"/>
      <c r="E20650" s="7"/>
      <c r="H20650">
        <v>20648.5</v>
      </c>
      <c r="I20650">
        <v>0</v>
      </c>
    </row>
    <row r="20651" spans="1:9">
      <c r="A20651" s="7">
        <v>20649.5</v>
      </c>
      <c r="B20651" s="7">
        <v>0</v>
      </c>
      <c r="C20651" s="7"/>
      <c r="D20651" s="7"/>
      <c r="E20651" s="7"/>
      <c r="H20651">
        <v>20649.5</v>
      </c>
      <c r="I20651">
        <v>0</v>
      </c>
    </row>
    <row r="20652" spans="1:9">
      <c r="A20652" s="7">
        <v>20650.5</v>
      </c>
      <c r="B20652" s="7">
        <v>0</v>
      </c>
      <c r="C20652" s="7"/>
      <c r="D20652" s="7"/>
      <c r="E20652" s="7"/>
      <c r="H20652">
        <v>20650.5</v>
      </c>
      <c r="I20652">
        <v>0</v>
      </c>
    </row>
    <row r="20653" spans="1:9">
      <c r="A20653" s="7">
        <v>20651.5</v>
      </c>
      <c r="B20653" s="7">
        <v>0</v>
      </c>
      <c r="C20653" s="7"/>
      <c r="D20653" s="7"/>
      <c r="E20653" s="7"/>
      <c r="H20653">
        <v>20651.5</v>
      </c>
      <c r="I20653">
        <v>0</v>
      </c>
    </row>
    <row r="20654" spans="1:9">
      <c r="A20654" s="7">
        <v>20652.5</v>
      </c>
      <c r="B20654" s="7">
        <v>0</v>
      </c>
      <c r="C20654" s="7"/>
      <c r="D20654" s="7"/>
      <c r="E20654" s="7"/>
      <c r="H20654">
        <v>20652.5</v>
      </c>
      <c r="I20654">
        <v>0</v>
      </c>
    </row>
    <row r="20655" spans="1:9">
      <c r="A20655" s="7">
        <v>20653.5</v>
      </c>
      <c r="B20655" s="7">
        <v>0</v>
      </c>
      <c r="C20655" s="7"/>
      <c r="D20655" s="7"/>
      <c r="E20655" s="7"/>
      <c r="H20655">
        <v>20653.5</v>
      </c>
      <c r="I20655">
        <v>0</v>
      </c>
    </row>
    <row r="20656" spans="1:9">
      <c r="A20656" s="7">
        <v>20654.5</v>
      </c>
      <c r="B20656" s="7">
        <v>0</v>
      </c>
      <c r="C20656" s="7"/>
      <c r="D20656" s="7"/>
      <c r="E20656" s="7"/>
      <c r="H20656">
        <v>20654.5</v>
      </c>
      <c r="I20656">
        <v>0</v>
      </c>
    </row>
    <row r="20657" spans="1:9">
      <c r="A20657" s="7">
        <v>20655.5</v>
      </c>
      <c r="B20657" s="7">
        <v>0</v>
      </c>
      <c r="C20657" s="7"/>
      <c r="D20657" s="7"/>
      <c r="E20657" s="7"/>
      <c r="H20657">
        <v>20655.5</v>
      </c>
      <c r="I20657">
        <v>0</v>
      </c>
    </row>
    <row r="20658" spans="1:9">
      <c r="A20658" s="7">
        <v>20656.5</v>
      </c>
      <c r="B20658" s="7">
        <v>0</v>
      </c>
      <c r="C20658" s="7"/>
      <c r="D20658" s="7"/>
      <c r="E20658" s="7"/>
      <c r="H20658">
        <v>20656.5</v>
      </c>
      <c r="I20658">
        <v>0</v>
      </c>
    </row>
    <row r="20659" spans="1:9">
      <c r="A20659" s="7">
        <v>20657.5</v>
      </c>
      <c r="B20659" s="7">
        <v>0</v>
      </c>
      <c r="C20659" s="7"/>
      <c r="D20659" s="7"/>
      <c r="E20659" s="7"/>
      <c r="H20659">
        <v>20657.5</v>
      </c>
      <c r="I20659">
        <v>0</v>
      </c>
    </row>
    <row r="20660" spans="1:9">
      <c r="A20660" s="7">
        <v>20658.5</v>
      </c>
      <c r="B20660" s="7">
        <v>0</v>
      </c>
      <c r="C20660" s="7"/>
      <c r="D20660" s="7"/>
      <c r="E20660" s="7"/>
      <c r="H20660">
        <v>20658.5</v>
      </c>
      <c r="I20660">
        <v>0</v>
      </c>
    </row>
    <row r="20661" spans="1:9">
      <c r="A20661" s="7">
        <v>20659.5</v>
      </c>
      <c r="B20661" s="7">
        <v>0</v>
      </c>
      <c r="C20661" s="7"/>
      <c r="D20661" s="7"/>
      <c r="E20661" s="7"/>
      <c r="H20661">
        <v>20659.5</v>
      </c>
      <c r="I20661">
        <v>0</v>
      </c>
    </row>
    <row r="20662" spans="1:9">
      <c r="A20662" s="7">
        <v>20660.5</v>
      </c>
      <c r="B20662" s="7">
        <v>0</v>
      </c>
      <c r="C20662" s="7"/>
      <c r="D20662" s="7"/>
      <c r="E20662" s="7"/>
      <c r="H20662">
        <v>20660.5</v>
      </c>
      <c r="I20662">
        <v>0</v>
      </c>
    </row>
    <row r="20663" spans="1:9">
      <c r="A20663" s="7">
        <v>20661.5</v>
      </c>
      <c r="B20663" s="7">
        <v>0</v>
      </c>
      <c r="C20663" s="7"/>
      <c r="D20663" s="7"/>
      <c r="E20663" s="7"/>
      <c r="H20663">
        <v>20661.5</v>
      </c>
      <c r="I20663">
        <v>0</v>
      </c>
    </row>
    <row r="20664" spans="1:9">
      <c r="A20664" s="7">
        <v>20662.5</v>
      </c>
      <c r="B20664" s="7">
        <v>0</v>
      </c>
      <c r="C20664" s="7"/>
      <c r="D20664" s="7"/>
      <c r="E20664" s="7"/>
      <c r="H20664">
        <v>20662.5</v>
      </c>
      <c r="I20664">
        <v>0</v>
      </c>
    </row>
    <row r="20665" spans="1:9">
      <c r="A20665" s="7">
        <v>20663.5</v>
      </c>
      <c r="B20665" s="7">
        <v>0</v>
      </c>
      <c r="C20665" s="7"/>
      <c r="D20665" s="7"/>
      <c r="E20665" s="7"/>
      <c r="H20665">
        <v>20663.5</v>
      </c>
      <c r="I20665">
        <v>0</v>
      </c>
    </row>
    <row r="20666" spans="1:9">
      <c r="A20666" s="7">
        <v>20664.5</v>
      </c>
      <c r="B20666" s="7">
        <v>0</v>
      </c>
      <c r="C20666" s="7"/>
      <c r="D20666" s="7"/>
      <c r="E20666" s="7"/>
      <c r="H20666">
        <v>20664.5</v>
      </c>
      <c r="I20666">
        <v>0</v>
      </c>
    </row>
    <row r="20667" spans="1:9">
      <c r="A20667" s="7">
        <v>20665.5</v>
      </c>
      <c r="B20667" s="7">
        <v>0</v>
      </c>
      <c r="C20667" s="7"/>
      <c r="D20667" s="7"/>
      <c r="E20667" s="7"/>
      <c r="H20667">
        <v>20665.5</v>
      </c>
      <c r="I20667">
        <v>0</v>
      </c>
    </row>
    <row r="20668" spans="1:9">
      <c r="A20668" s="7">
        <v>20666.5</v>
      </c>
      <c r="B20668" s="7">
        <v>0</v>
      </c>
      <c r="C20668" s="7"/>
      <c r="D20668" s="7"/>
      <c r="E20668" s="7"/>
      <c r="H20668">
        <v>20666.5</v>
      </c>
      <c r="I20668">
        <v>0</v>
      </c>
    </row>
    <row r="20669" spans="1:9">
      <c r="A20669" s="7">
        <v>20667.5</v>
      </c>
      <c r="B20669" s="7">
        <v>0</v>
      </c>
      <c r="C20669" s="7"/>
      <c r="D20669" s="7"/>
      <c r="E20669" s="7"/>
      <c r="H20669">
        <v>20667.5</v>
      </c>
      <c r="I20669">
        <v>0</v>
      </c>
    </row>
    <row r="20670" spans="1:9">
      <c r="A20670" s="7">
        <v>20668.5</v>
      </c>
      <c r="B20670" s="7">
        <v>0</v>
      </c>
      <c r="C20670" s="7"/>
      <c r="D20670" s="7"/>
      <c r="E20670" s="7"/>
      <c r="H20670">
        <v>20668.5</v>
      </c>
      <c r="I20670">
        <v>0</v>
      </c>
    </row>
    <row r="20671" spans="1:9">
      <c r="A20671" s="7">
        <v>20669.5</v>
      </c>
      <c r="B20671" s="7">
        <v>0</v>
      </c>
      <c r="C20671" s="7"/>
      <c r="D20671" s="7"/>
      <c r="E20671" s="7"/>
      <c r="H20671">
        <v>20669.5</v>
      </c>
      <c r="I20671">
        <v>0</v>
      </c>
    </row>
    <row r="20672" spans="1:9">
      <c r="A20672" s="7">
        <v>20670.5</v>
      </c>
      <c r="B20672" s="7">
        <v>0</v>
      </c>
      <c r="C20672" s="7"/>
      <c r="D20672" s="7"/>
      <c r="E20672" s="7"/>
      <c r="H20672">
        <v>20670.5</v>
      </c>
      <c r="I20672">
        <v>0</v>
      </c>
    </row>
    <row r="20673" spans="1:9">
      <c r="A20673" s="7">
        <v>20671.5</v>
      </c>
      <c r="B20673" s="7">
        <v>0</v>
      </c>
      <c r="C20673" s="7"/>
      <c r="D20673" s="7"/>
      <c r="E20673" s="7"/>
      <c r="H20673">
        <v>20671.5</v>
      </c>
      <c r="I20673">
        <v>0</v>
      </c>
    </row>
    <row r="20674" spans="1:9">
      <c r="A20674" s="7">
        <v>20672.5</v>
      </c>
      <c r="B20674" s="7">
        <v>0</v>
      </c>
      <c r="C20674" s="7"/>
      <c r="D20674" s="7"/>
      <c r="E20674" s="7"/>
      <c r="H20674">
        <v>20672.5</v>
      </c>
      <c r="I20674">
        <v>0</v>
      </c>
    </row>
    <row r="20675" spans="1:9">
      <c r="A20675" s="7">
        <v>20673.5</v>
      </c>
      <c r="B20675" s="7">
        <v>0</v>
      </c>
      <c r="C20675" s="7"/>
      <c r="D20675" s="7"/>
      <c r="E20675" s="7"/>
      <c r="H20675">
        <v>20673.5</v>
      </c>
      <c r="I20675">
        <v>0</v>
      </c>
    </row>
    <row r="20676" spans="1:9">
      <c r="A20676" s="7">
        <v>20674.5</v>
      </c>
      <c r="B20676" s="7">
        <v>0</v>
      </c>
      <c r="C20676" s="7"/>
      <c r="D20676" s="7"/>
      <c r="E20676" s="7"/>
      <c r="H20676">
        <v>20674.5</v>
      </c>
      <c r="I20676">
        <v>0</v>
      </c>
    </row>
    <row r="20677" spans="1:9">
      <c r="A20677" s="7">
        <v>20675.5</v>
      </c>
      <c r="B20677" s="7">
        <v>0</v>
      </c>
      <c r="C20677" s="7"/>
      <c r="D20677" s="7"/>
      <c r="E20677" s="7"/>
      <c r="H20677">
        <v>20675.5</v>
      </c>
      <c r="I20677">
        <v>0</v>
      </c>
    </row>
    <row r="20678" spans="1:9">
      <c r="A20678" s="7">
        <v>20676.5</v>
      </c>
      <c r="B20678" s="7">
        <v>0</v>
      </c>
      <c r="C20678" s="7"/>
      <c r="D20678" s="7"/>
      <c r="E20678" s="7"/>
      <c r="H20678">
        <v>20676.5</v>
      </c>
      <c r="I20678">
        <v>0</v>
      </c>
    </row>
    <row r="20679" spans="1:9">
      <c r="A20679" s="7">
        <v>20677.5</v>
      </c>
      <c r="B20679" s="7">
        <v>0</v>
      </c>
      <c r="C20679" s="7"/>
      <c r="D20679" s="7"/>
      <c r="E20679" s="7"/>
      <c r="H20679">
        <v>20677.5</v>
      </c>
      <c r="I20679">
        <v>0</v>
      </c>
    </row>
    <row r="20680" spans="1:9">
      <c r="A20680" s="7">
        <v>20678.5</v>
      </c>
      <c r="B20680" s="7">
        <v>0</v>
      </c>
      <c r="C20680" s="7"/>
      <c r="D20680" s="7"/>
      <c r="E20680" s="7"/>
      <c r="H20680">
        <v>20678.5</v>
      </c>
      <c r="I20680">
        <v>0</v>
      </c>
    </row>
    <row r="20681" spans="1:9">
      <c r="A20681" s="7">
        <v>20679.5</v>
      </c>
      <c r="B20681" s="7">
        <v>0</v>
      </c>
      <c r="C20681" s="7"/>
      <c r="D20681" s="7"/>
      <c r="E20681" s="7"/>
      <c r="H20681">
        <v>20679.5</v>
      </c>
      <c r="I20681">
        <v>0</v>
      </c>
    </row>
    <row r="20682" spans="1:9">
      <c r="A20682" s="7">
        <v>20680.5</v>
      </c>
      <c r="B20682" s="7">
        <v>0</v>
      </c>
      <c r="C20682" s="7"/>
      <c r="D20682" s="7"/>
      <c r="E20682" s="7"/>
      <c r="H20682">
        <v>20680.5</v>
      </c>
      <c r="I20682">
        <v>0</v>
      </c>
    </row>
    <row r="20683" spans="1:9">
      <c r="A20683" s="7">
        <v>20681.5</v>
      </c>
      <c r="B20683" s="7">
        <v>0</v>
      </c>
      <c r="C20683" s="7"/>
      <c r="D20683" s="7"/>
      <c r="E20683" s="7"/>
      <c r="H20683">
        <v>20681.5</v>
      </c>
      <c r="I20683">
        <v>0</v>
      </c>
    </row>
    <row r="20684" spans="1:9">
      <c r="A20684" s="7">
        <v>20682.5</v>
      </c>
      <c r="B20684" s="7">
        <v>0</v>
      </c>
      <c r="C20684" s="7"/>
      <c r="D20684" s="7"/>
      <c r="E20684" s="7"/>
      <c r="H20684">
        <v>20682.5</v>
      </c>
      <c r="I20684">
        <v>0</v>
      </c>
    </row>
    <row r="20685" spans="1:9">
      <c r="A20685" s="7">
        <v>20683.5</v>
      </c>
      <c r="B20685" s="7">
        <v>0</v>
      </c>
      <c r="C20685" s="7"/>
      <c r="D20685" s="7"/>
      <c r="E20685" s="7"/>
      <c r="H20685">
        <v>20683.5</v>
      </c>
      <c r="I20685">
        <v>0</v>
      </c>
    </row>
    <row r="20686" spans="1:9">
      <c r="A20686" s="7">
        <v>20684.5</v>
      </c>
      <c r="B20686" s="7">
        <v>0</v>
      </c>
      <c r="C20686" s="7"/>
      <c r="D20686" s="7"/>
      <c r="E20686" s="7"/>
      <c r="H20686">
        <v>20684.5</v>
      </c>
      <c r="I20686">
        <v>0</v>
      </c>
    </row>
    <row r="20687" spans="1:9">
      <c r="A20687" s="7">
        <v>20685.5</v>
      </c>
      <c r="B20687" s="7">
        <v>0</v>
      </c>
      <c r="C20687" s="7"/>
      <c r="D20687" s="7"/>
      <c r="E20687" s="7"/>
      <c r="H20687">
        <v>20685.5</v>
      </c>
      <c r="I20687">
        <v>0</v>
      </c>
    </row>
    <row r="20688" spans="1:9">
      <c r="A20688" s="7">
        <v>20686.5</v>
      </c>
      <c r="B20688" s="7">
        <v>0</v>
      </c>
      <c r="C20688" s="7"/>
      <c r="D20688" s="7"/>
      <c r="E20688" s="7"/>
      <c r="H20688">
        <v>20686.5</v>
      </c>
      <c r="I20688">
        <v>0</v>
      </c>
    </row>
    <row r="20689" spans="1:9">
      <c r="A20689" s="7">
        <v>20687.5</v>
      </c>
      <c r="B20689" s="7">
        <v>0</v>
      </c>
      <c r="C20689" s="7"/>
      <c r="D20689" s="7"/>
      <c r="E20689" s="7"/>
      <c r="H20689">
        <v>20687.5</v>
      </c>
      <c r="I20689">
        <v>0</v>
      </c>
    </row>
    <row r="20690" spans="1:9">
      <c r="A20690" s="7">
        <v>20688.5</v>
      </c>
      <c r="B20690" s="7">
        <v>0</v>
      </c>
      <c r="C20690" s="7"/>
      <c r="D20690" s="7"/>
      <c r="E20690" s="7"/>
      <c r="H20690">
        <v>20688.5</v>
      </c>
      <c r="I20690">
        <v>0</v>
      </c>
    </row>
    <row r="20691" spans="1:9">
      <c r="A20691" s="7">
        <v>20689.5</v>
      </c>
      <c r="B20691" s="7">
        <v>0</v>
      </c>
      <c r="C20691" s="7"/>
      <c r="D20691" s="7"/>
      <c r="E20691" s="7"/>
      <c r="H20691">
        <v>20689.5</v>
      </c>
      <c r="I20691">
        <v>0</v>
      </c>
    </row>
    <row r="20692" spans="1:9">
      <c r="A20692" s="7">
        <v>20690.5</v>
      </c>
      <c r="B20692" s="7">
        <v>0</v>
      </c>
      <c r="C20692" s="7"/>
      <c r="D20692" s="7"/>
      <c r="E20692" s="7"/>
      <c r="H20692">
        <v>20690.5</v>
      </c>
      <c r="I20692">
        <v>0</v>
      </c>
    </row>
    <row r="20693" spans="1:9">
      <c r="A20693" s="7">
        <v>20691.5</v>
      </c>
      <c r="B20693" s="7">
        <v>0</v>
      </c>
      <c r="C20693" s="7"/>
      <c r="D20693" s="7"/>
      <c r="E20693" s="7"/>
      <c r="H20693">
        <v>20691.5</v>
      </c>
      <c r="I20693">
        <v>0</v>
      </c>
    </row>
    <row r="20694" spans="1:9">
      <c r="A20694" s="7">
        <v>20692.5</v>
      </c>
      <c r="B20694" s="7">
        <v>0</v>
      </c>
      <c r="C20694" s="7"/>
      <c r="D20694" s="7"/>
      <c r="E20694" s="7"/>
      <c r="H20694">
        <v>20692.5</v>
      </c>
      <c r="I20694">
        <v>0</v>
      </c>
    </row>
    <row r="20695" spans="1:9">
      <c r="A20695" s="7">
        <v>20693.5</v>
      </c>
      <c r="B20695" s="7">
        <v>0</v>
      </c>
      <c r="C20695" s="7"/>
      <c r="D20695" s="7"/>
      <c r="E20695" s="7"/>
      <c r="H20695">
        <v>20693.5</v>
      </c>
      <c r="I20695">
        <v>0</v>
      </c>
    </row>
    <row r="20696" spans="1:9">
      <c r="A20696" s="7">
        <v>20694.5</v>
      </c>
      <c r="B20696" s="7">
        <v>0</v>
      </c>
      <c r="C20696" s="7"/>
      <c r="D20696" s="7"/>
      <c r="E20696" s="7"/>
      <c r="H20696">
        <v>20694.5</v>
      </c>
      <c r="I20696">
        <v>0</v>
      </c>
    </row>
    <row r="20697" spans="1:9">
      <c r="A20697" s="7">
        <v>20695.5</v>
      </c>
      <c r="B20697" s="7">
        <v>0</v>
      </c>
      <c r="C20697" s="7"/>
      <c r="D20697" s="7"/>
      <c r="E20697" s="7"/>
      <c r="H20697">
        <v>20695.5</v>
      </c>
      <c r="I20697">
        <v>0</v>
      </c>
    </row>
    <row r="20698" spans="1:9">
      <c r="A20698" s="7">
        <v>20696.5</v>
      </c>
      <c r="B20698" s="7">
        <v>0</v>
      </c>
      <c r="C20698" s="7"/>
      <c r="D20698" s="7"/>
      <c r="E20698" s="7"/>
      <c r="H20698">
        <v>20696.5</v>
      </c>
      <c r="I20698">
        <v>0</v>
      </c>
    </row>
    <row r="20699" spans="1:9">
      <c r="A20699" s="7">
        <v>20697.5</v>
      </c>
      <c r="B20699" s="7">
        <v>0</v>
      </c>
      <c r="C20699" s="7"/>
      <c r="D20699" s="7"/>
      <c r="E20699" s="7"/>
      <c r="H20699">
        <v>20697.5</v>
      </c>
      <c r="I20699">
        <v>0</v>
      </c>
    </row>
    <row r="20700" spans="1:9">
      <c r="A20700" s="7">
        <v>20698.5</v>
      </c>
      <c r="B20700" s="7">
        <v>0</v>
      </c>
      <c r="C20700" s="7"/>
      <c r="D20700" s="7"/>
      <c r="E20700" s="7"/>
      <c r="H20700">
        <v>20698.5</v>
      </c>
      <c r="I20700">
        <v>0</v>
      </c>
    </row>
    <row r="20701" spans="1:9">
      <c r="A20701" s="7">
        <v>20699.5</v>
      </c>
      <c r="B20701" s="7">
        <v>0</v>
      </c>
      <c r="C20701" s="7"/>
      <c r="D20701" s="7"/>
      <c r="E20701" s="7"/>
      <c r="H20701">
        <v>20699.5</v>
      </c>
      <c r="I20701">
        <v>0</v>
      </c>
    </row>
    <row r="20702" spans="1:9">
      <c r="A20702" s="7">
        <v>20700.5</v>
      </c>
      <c r="B20702" s="7">
        <v>0</v>
      </c>
      <c r="C20702" s="7"/>
      <c r="D20702" s="7"/>
      <c r="E20702" s="7"/>
      <c r="H20702">
        <v>20700.5</v>
      </c>
      <c r="I20702">
        <v>0</v>
      </c>
    </row>
    <row r="20703" spans="1:9">
      <c r="A20703" s="7">
        <v>20701.5</v>
      </c>
      <c r="B20703" s="7">
        <v>0</v>
      </c>
      <c r="C20703" s="7"/>
      <c r="D20703" s="7"/>
      <c r="E20703" s="7"/>
      <c r="H20703">
        <v>20701.5</v>
      </c>
      <c r="I20703">
        <v>0</v>
      </c>
    </row>
    <row r="20704" spans="1:9">
      <c r="A20704" s="7">
        <v>20702.5</v>
      </c>
      <c r="B20704" s="7">
        <v>0</v>
      </c>
      <c r="C20704" s="7"/>
      <c r="D20704" s="7"/>
      <c r="E20704" s="7"/>
      <c r="H20704">
        <v>20702.5</v>
      </c>
      <c r="I20704">
        <v>0</v>
      </c>
    </row>
    <row r="20705" spans="1:9">
      <c r="A20705" s="7">
        <v>20703.5</v>
      </c>
      <c r="B20705" s="7">
        <v>0</v>
      </c>
      <c r="C20705" s="7"/>
      <c r="D20705" s="7"/>
      <c r="E20705" s="7"/>
      <c r="H20705">
        <v>20703.5</v>
      </c>
      <c r="I20705">
        <v>0</v>
      </c>
    </row>
    <row r="20706" spans="1:9">
      <c r="A20706" s="7">
        <v>20704.5</v>
      </c>
      <c r="B20706" s="7">
        <v>0</v>
      </c>
      <c r="C20706" s="7"/>
      <c r="D20706" s="7"/>
      <c r="E20706" s="7"/>
      <c r="H20706">
        <v>20704.5</v>
      </c>
      <c r="I20706">
        <v>0</v>
      </c>
    </row>
    <row r="20707" spans="1:9">
      <c r="A20707" s="7">
        <v>20705.5</v>
      </c>
      <c r="B20707" s="7">
        <v>0</v>
      </c>
      <c r="C20707" s="7"/>
      <c r="D20707" s="7"/>
      <c r="E20707" s="7"/>
      <c r="H20707">
        <v>20705.5</v>
      </c>
      <c r="I20707">
        <v>0</v>
      </c>
    </row>
    <row r="20708" spans="1:9">
      <c r="A20708" s="7">
        <v>20706.5</v>
      </c>
      <c r="B20708" s="7">
        <v>0</v>
      </c>
      <c r="C20708" s="7"/>
      <c r="D20708" s="7"/>
      <c r="E20708" s="7"/>
      <c r="H20708">
        <v>20706.5</v>
      </c>
      <c r="I20708">
        <v>0</v>
      </c>
    </row>
    <row r="20709" spans="1:9">
      <c r="A20709" s="7">
        <v>20707.5</v>
      </c>
      <c r="B20709" s="7">
        <v>0</v>
      </c>
      <c r="C20709" s="7"/>
      <c r="D20709" s="7"/>
      <c r="E20709" s="7"/>
      <c r="H20709">
        <v>20707.5</v>
      </c>
      <c r="I20709">
        <v>0</v>
      </c>
    </row>
    <row r="20710" spans="1:9">
      <c r="A20710" s="7">
        <v>20708.5</v>
      </c>
      <c r="B20710" s="7">
        <v>0</v>
      </c>
      <c r="C20710" s="7"/>
      <c r="D20710" s="7"/>
      <c r="E20710" s="7"/>
      <c r="H20710">
        <v>20708.5</v>
      </c>
      <c r="I20710">
        <v>0</v>
      </c>
    </row>
    <row r="20711" spans="1:9">
      <c r="A20711" s="7">
        <v>20709.5</v>
      </c>
      <c r="B20711" s="7">
        <v>0</v>
      </c>
      <c r="C20711" s="7"/>
      <c r="D20711" s="7"/>
      <c r="E20711" s="7"/>
      <c r="H20711">
        <v>20709.5</v>
      </c>
      <c r="I20711">
        <v>0</v>
      </c>
    </row>
    <row r="20712" spans="1:9">
      <c r="A20712" s="7">
        <v>20710.5</v>
      </c>
      <c r="B20712" s="7">
        <v>0</v>
      </c>
      <c r="C20712" s="7"/>
      <c r="D20712" s="7"/>
      <c r="E20712" s="7"/>
      <c r="H20712">
        <v>20710.5</v>
      </c>
      <c r="I20712">
        <v>0</v>
      </c>
    </row>
    <row r="20713" spans="1:9">
      <c r="A20713" s="7">
        <v>20711.5</v>
      </c>
      <c r="B20713" s="7">
        <v>0</v>
      </c>
      <c r="C20713" s="7"/>
      <c r="D20713" s="7"/>
      <c r="E20713" s="7"/>
      <c r="H20713">
        <v>20711.5</v>
      </c>
      <c r="I20713">
        <v>0</v>
      </c>
    </row>
    <row r="20714" spans="1:9">
      <c r="A20714" s="7">
        <v>20712.5</v>
      </c>
      <c r="B20714" s="7">
        <v>0</v>
      </c>
      <c r="C20714" s="7"/>
      <c r="D20714" s="7"/>
      <c r="E20714" s="7"/>
      <c r="H20714">
        <v>20712.5</v>
      </c>
      <c r="I20714">
        <v>0</v>
      </c>
    </row>
    <row r="20715" spans="1:9">
      <c r="A20715" s="7">
        <v>20713.5</v>
      </c>
      <c r="B20715" s="7">
        <v>0</v>
      </c>
      <c r="C20715" s="7"/>
      <c r="D20715" s="7"/>
      <c r="E20715" s="7"/>
      <c r="H20715">
        <v>20713.5</v>
      </c>
      <c r="I20715">
        <v>0</v>
      </c>
    </row>
    <row r="20716" spans="1:9">
      <c r="A20716" s="7">
        <v>20714.5</v>
      </c>
      <c r="B20716" s="7">
        <v>0</v>
      </c>
      <c r="C20716" s="7"/>
      <c r="D20716" s="7"/>
      <c r="E20716" s="7"/>
      <c r="H20716">
        <v>20714.5</v>
      </c>
      <c r="I20716">
        <v>0</v>
      </c>
    </row>
    <row r="20717" spans="1:9">
      <c r="A20717" s="7">
        <v>20715.5</v>
      </c>
      <c r="B20717" s="7">
        <v>0</v>
      </c>
      <c r="C20717" s="7"/>
      <c r="D20717" s="7"/>
      <c r="E20717" s="7"/>
      <c r="H20717">
        <v>20715.5</v>
      </c>
      <c r="I20717">
        <v>0</v>
      </c>
    </row>
    <row r="20718" spans="1:9">
      <c r="A20718" s="7">
        <v>20716.5</v>
      </c>
      <c r="B20718" s="7">
        <v>0</v>
      </c>
      <c r="C20718" s="7"/>
      <c r="D20718" s="7"/>
      <c r="E20718" s="7"/>
      <c r="H20718">
        <v>20716.5</v>
      </c>
      <c r="I20718">
        <v>0</v>
      </c>
    </row>
    <row r="20719" spans="1:9">
      <c r="A20719" s="7">
        <v>20717.5</v>
      </c>
      <c r="B20719" s="7">
        <v>0</v>
      </c>
      <c r="C20719" s="7"/>
      <c r="D20719" s="7"/>
      <c r="E20719" s="7"/>
      <c r="H20719">
        <v>20717.5</v>
      </c>
      <c r="I20719">
        <v>0</v>
      </c>
    </row>
    <row r="20720" spans="1:9">
      <c r="A20720" s="7">
        <v>20718.5</v>
      </c>
      <c r="B20720" s="7">
        <v>0</v>
      </c>
      <c r="C20720" s="7"/>
      <c r="D20720" s="7"/>
      <c r="E20720" s="7"/>
      <c r="H20720">
        <v>20718.5</v>
      </c>
      <c r="I20720">
        <v>0</v>
      </c>
    </row>
    <row r="20721" spans="1:9">
      <c r="A20721" s="7">
        <v>20719.5</v>
      </c>
      <c r="B20721" s="7">
        <v>0</v>
      </c>
      <c r="C20721" s="7"/>
      <c r="D20721" s="7"/>
      <c r="E20721" s="7"/>
      <c r="H20721">
        <v>20719.5</v>
      </c>
      <c r="I20721">
        <v>0</v>
      </c>
    </row>
    <row r="20722" spans="1:9">
      <c r="A20722" s="7">
        <v>20720.5</v>
      </c>
      <c r="B20722" s="7">
        <v>0</v>
      </c>
      <c r="C20722" s="7"/>
      <c r="D20722" s="7"/>
      <c r="E20722" s="7"/>
      <c r="H20722">
        <v>20720.5</v>
      </c>
      <c r="I20722">
        <v>0</v>
      </c>
    </row>
    <row r="20723" spans="1:9">
      <c r="A20723" s="7">
        <v>20721.5</v>
      </c>
      <c r="B20723" s="7">
        <v>0</v>
      </c>
      <c r="C20723" s="7"/>
      <c r="D20723" s="7"/>
      <c r="E20723" s="7"/>
      <c r="H20723">
        <v>20721.5</v>
      </c>
      <c r="I20723">
        <v>0</v>
      </c>
    </row>
    <row r="20724" spans="1:9">
      <c r="A20724" s="7">
        <v>20722.5</v>
      </c>
      <c r="B20724" s="7">
        <v>0</v>
      </c>
      <c r="C20724" s="7"/>
      <c r="D20724" s="7"/>
      <c r="E20724" s="7"/>
      <c r="H20724">
        <v>20722.5</v>
      </c>
      <c r="I20724">
        <v>0</v>
      </c>
    </row>
    <row r="20725" spans="1:9">
      <c r="A20725" s="7">
        <v>20723.5</v>
      </c>
      <c r="B20725" s="7">
        <v>0</v>
      </c>
      <c r="C20725" s="7"/>
      <c r="D20725" s="7"/>
      <c r="E20725" s="7"/>
      <c r="H20725">
        <v>20723.5</v>
      </c>
      <c r="I20725">
        <v>0</v>
      </c>
    </row>
    <row r="20726" spans="1:9">
      <c r="A20726" s="7">
        <v>20724.5</v>
      </c>
      <c r="B20726" s="7">
        <v>0</v>
      </c>
      <c r="C20726" s="7"/>
      <c r="D20726" s="7"/>
      <c r="E20726" s="7"/>
      <c r="H20726">
        <v>20724.5</v>
      </c>
      <c r="I20726">
        <v>0</v>
      </c>
    </row>
    <row r="20727" spans="1:9">
      <c r="A20727" s="7">
        <v>20725.5</v>
      </c>
      <c r="B20727" s="7">
        <v>0</v>
      </c>
      <c r="C20727" s="7"/>
      <c r="D20727" s="7"/>
      <c r="E20727" s="7"/>
      <c r="H20727">
        <v>20725.5</v>
      </c>
      <c r="I20727">
        <v>0</v>
      </c>
    </row>
    <row r="20728" spans="1:9">
      <c r="A20728" s="7">
        <v>20726.5</v>
      </c>
      <c r="B20728" s="7">
        <v>0</v>
      </c>
      <c r="C20728" s="7"/>
      <c r="D20728" s="7"/>
      <c r="E20728" s="7"/>
      <c r="H20728">
        <v>20726.5</v>
      </c>
      <c r="I20728">
        <v>0</v>
      </c>
    </row>
    <row r="20729" spans="1:9">
      <c r="A20729" s="7">
        <v>20727.5</v>
      </c>
      <c r="B20729" s="7">
        <v>0</v>
      </c>
      <c r="C20729" s="7"/>
      <c r="D20729" s="7"/>
      <c r="E20729" s="7"/>
      <c r="H20729">
        <v>20727.5</v>
      </c>
      <c r="I20729">
        <v>0</v>
      </c>
    </row>
    <row r="20730" spans="1:9">
      <c r="A20730" s="7">
        <v>20728.5</v>
      </c>
      <c r="B20730" s="7">
        <v>0</v>
      </c>
      <c r="C20730" s="7"/>
      <c r="D20730" s="7"/>
      <c r="E20730" s="7"/>
      <c r="H20730">
        <v>20728.5</v>
      </c>
      <c r="I20730">
        <v>0</v>
      </c>
    </row>
    <row r="20731" spans="1:9">
      <c r="A20731" s="7">
        <v>20729.5</v>
      </c>
      <c r="B20731" s="7">
        <v>0</v>
      </c>
      <c r="C20731" s="7"/>
      <c r="D20731" s="7"/>
      <c r="E20731" s="7"/>
      <c r="H20731">
        <v>20729.5</v>
      </c>
      <c r="I20731">
        <v>0</v>
      </c>
    </row>
    <row r="20732" spans="1:9">
      <c r="A20732" s="7">
        <v>20730.5</v>
      </c>
      <c r="B20732" s="7">
        <v>0</v>
      </c>
      <c r="C20732" s="7"/>
      <c r="D20732" s="7"/>
      <c r="E20732" s="7"/>
      <c r="H20732">
        <v>20730.5</v>
      </c>
      <c r="I20732">
        <v>0</v>
      </c>
    </row>
    <row r="20733" spans="1:9">
      <c r="A20733" s="7">
        <v>20731.5</v>
      </c>
      <c r="B20733" s="7">
        <v>0</v>
      </c>
      <c r="C20733" s="7"/>
      <c r="D20733" s="7"/>
      <c r="E20733" s="7"/>
      <c r="H20733">
        <v>20731.5</v>
      </c>
      <c r="I20733">
        <v>0</v>
      </c>
    </row>
    <row r="20734" spans="1:9">
      <c r="A20734" s="7">
        <v>20732.5</v>
      </c>
      <c r="B20734" s="7">
        <v>0</v>
      </c>
      <c r="C20734" s="7"/>
      <c r="D20734" s="7"/>
      <c r="E20734" s="7"/>
      <c r="H20734">
        <v>20732.5</v>
      </c>
      <c r="I20734">
        <v>0</v>
      </c>
    </row>
    <row r="20735" spans="1:9">
      <c r="A20735" s="7">
        <v>20733.5</v>
      </c>
      <c r="B20735" s="7">
        <v>0</v>
      </c>
      <c r="C20735" s="7"/>
      <c r="D20735" s="7"/>
      <c r="E20735" s="7"/>
      <c r="H20735">
        <v>20733.5</v>
      </c>
      <c r="I20735">
        <v>0</v>
      </c>
    </row>
    <row r="20736" spans="1:9">
      <c r="A20736" s="7">
        <v>20734.5</v>
      </c>
      <c r="B20736" s="7">
        <v>0</v>
      </c>
      <c r="C20736" s="7"/>
      <c r="D20736" s="7"/>
      <c r="E20736" s="7"/>
      <c r="H20736">
        <v>20734.5</v>
      </c>
      <c r="I20736">
        <v>0</v>
      </c>
    </row>
    <row r="20737" spans="1:9">
      <c r="A20737" s="7">
        <v>20735.5</v>
      </c>
      <c r="B20737" s="7">
        <v>0</v>
      </c>
      <c r="C20737" s="7"/>
      <c r="D20737" s="7"/>
      <c r="E20737" s="7"/>
      <c r="H20737">
        <v>20735.5</v>
      </c>
      <c r="I20737">
        <v>0</v>
      </c>
    </row>
    <row r="20738" spans="1:9">
      <c r="A20738" s="7">
        <v>20736.5</v>
      </c>
      <c r="B20738" s="7">
        <v>0</v>
      </c>
      <c r="C20738" s="7"/>
      <c r="D20738" s="7"/>
      <c r="E20738" s="7"/>
      <c r="H20738">
        <v>20736.5</v>
      </c>
      <c r="I20738">
        <v>0</v>
      </c>
    </row>
    <row r="20739" spans="1:9">
      <c r="A20739" s="7">
        <v>20737.5</v>
      </c>
      <c r="B20739" s="7">
        <v>0</v>
      </c>
      <c r="C20739" s="7"/>
      <c r="D20739" s="7"/>
      <c r="E20739" s="7"/>
      <c r="H20739">
        <v>20737.5</v>
      </c>
      <c r="I20739">
        <v>0</v>
      </c>
    </row>
    <row r="20740" spans="1:9">
      <c r="A20740" s="7">
        <v>20738.5</v>
      </c>
      <c r="B20740" s="7">
        <v>0</v>
      </c>
      <c r="C20740" s="7"/>
      <c r="D20740" s="7"/>
      <c r="E20740" s="7"/>
      <c r="H20740">
        <v>20738.5</v>
      </c>
      <c r="I20740">
        <v>0</v>
      </c>
    </row>
    <row r="20741" spans="1:9">
      <c r="A20741" s="7">
        <v>20739.5</v>
      </c>
      <c r="B20741" s="7">
        <v>0</v>
      </c>
      <c r="C20741" s="7"/>
      <c r="D20741" s="7"/>
      <c r="E20741" s="7"/>
      <c r="H20741">
        <v>20739.5</v>
      </c>
      <c r="I20741">
        <v>0</v>
      </c>
    </row>
    <row r="20742" spans="1:9">
      <c r="A20742" s="7">
        <v>20740.5</v>
      </c>
      <c r="B20742" s="7">
        <v>0</v>
      </c>
      <c r="C20742" s="7"/>
      <c r="D20742" s="7"/>
      <c r="E20742" s="7"/>
      <c r="H20742">
        <v>20740.5</v>
      </c>
      <c r="I20742">
        <v>0</v>
      </c>
    </row>
    <row r="20743" spans="1:9">
      <c r="A20743" s="7">
        <v>20741.5</v>
      </c>
      <c r="B20743" s="7">
        <v>0</v>
      </c>
      <c r="C20743" s="7"/>
      <c r="D20743" s="7"/>
      <c r="E20743" s="7"/>
      <c r="H20743">
        <v>20741.5</v>
      </c>
      <c r="I20743">
        <v>0</v>
      </c>
    </row>
    <row r="20744" spans="1:9">
      <c r="A20744" s="7">
        <v>20742.5</v>
      </c>
      <c r="B20744" s="7">
        <v>0</v>
      </c>
      <c r="C20744" s="7"/>
      <c r="D20744" s="7"/>
      <c r="E20744" s="7"/>
      <c r="H20744">
        <v>20742.5</v>
      </c>
      <c r="I20744">
        <v>0</v>
      </c>
    </row>
    <row r="20745" spans="1:9">
      <c r="A20745" s="7">
        <v>20743.5</v>
      </c>
      <c r="B20745" s="7">
        <v>0</v>
      </c>
      <c r="C20745" s="7"/>
      <c r="D20745" s="7"/>
      <c r="E20745" s="7"/>
      <c r="H20745">
        <v>20743.5</v>
      </c>
      <c r="I20745">
        <v>0</v>
      </c>
    </row>
    <row r="20746" spans="1:9">
      <c r="A20746" s="7">
        <v>20744.5</v>
      </c>
      <c r="B20746" s="7">
        <v>0</v>
      </c>
      <c r="C20746" s="7"/>
      <c r="D20746" s="7"/>
      <c r="E20746" s="7"/>
      <c r="H20746">
        <v>20744.5</v>
      </c>
      <c r="I20746">
        <v>0</v>
      </c>
    </row>
    <row r="20747" spans="1:9">
      <c r="A20747" s="7">
        <v>20745.5</v>
      </c>
      <c r="B20747" s="7">
        <v>0</v>
      </c>
      <c r="C20747" s="7"/>
      <c r="D20747" s="7"/>
      <c r="E20747" s="7"/>
      <c r="H20747">
        <v>20745.5</v>
      </c>
      <c r="I20747">
        <v>0</v>
      </c>
    </row>
    <row r="20748" spans="1:9">
      <c r="A20748" s="7">
        <v>20746.5</v>
      </c>
      <c r="B20748" s="7">
        <v>0</v>
      </c>
      <c r="C20748" s="7"/>
      <c r="D20748" s="7"/>
      <c r="E20748" s="7"/>
      <c r="H20748">
        <v>20746.5</v>
      </c>
      <c r="I20748">
        <v>0</v>
      </c>
    </row>
    <row r="20749" spans="1:9">
      <c r="A20749" s="7">
        <v>20747.5</v>
      </c>
      <c r="B20749" s="7">
        <v>0</v>
      </c>
      <c r="C20749" s="7"/>
      <c r="D20749" s="7"/>
      <c r="E20749" s="7"/>
      <c r="H20749">
        <v>20747.5</v>
      </c>
      <c r="I20749">
        <v>0</v>
      </c>
    </row>
    <row r="20750" spans="1:9">
      <c r="A20750" s="7">
        <v>20748.5</v>
      </c>
      <c r="B20750" s="7">
        <v>0</v>
      </c>
      <c r="C20750" s="7"/>
      <c r="D20750" s="7"/>
      <c r="E20750" s="7"/>
      <c r="H20750">
        <v>20748.5</v>
      </c>
      <c r="I20750">
        <v>0</v>
      </c>
    </row>
    <row r="20751" spans="1:9">
      <c r="A20751" s="7">
        <v>20749.5</v>
      </c>
      <c r="B20751" s="7">
        <v>0</v>
      </c>
      <c r="C20751" s="7"/>
      <c r="D20751" s="7"/>
      <c r="E20751" s="7"/>
      <c r="H20751">
        <v>20749.5</v>
      </c>
      <c r="I20751">
        <v>0</v>
      </c>
    </row>
    <row r="20752" spans="1:9">
      <c r="A20752" s="7">
        <v>20750.5</v>
      </c>
      <c r="B20752" s="7">
        <v>0</v>
      </c>
      <c r="C20752" s="7"/>
      <c r="D20752" s="7"/>
      <c r="E20752" s="7"/>
      <c r="H20752">
        <v>20750.5</v>
      </c>
      <c r="I20752">
        <v>0</v>
      </c>
    </row>
    <row r="20753" spans="1:9">
      <c r="A20753" s="7">
        <v>20751.5</v>
      </c>
      <c r="B20753" s="7">
        <v>0</v>
      </c>
      <c r="C20753" s="7"/>
      <c r="D20753" s="7"/>
      <c r="E20753" s="7"/>
      <c r="H20753">
        <v>20751.5</v>
      </c>
      <c r="I20753">
        <v>0</v>
      </c>
    </row>
    <row r="20754" spans="1:9">
      <c r="A20754" s="7">
        <v>20752.5</v>
      </c>
      <c r="B20754" s="7">
        <v>0</v>
      </c>
      <c r="C20754" s="7"/>
      <c r="D20754" s="7"/>
      <c r="E20754" s="7"/>
      <c r="H20754">
        <v>20752.5</v>
      </c>
      <c r="I20754">
        <v>0</v>
      </c>
    </row>
    <row r="20755" spans="1:9">
      <c r="A20755" s="7">
        <v>20753.5</v>
      </c>
      <c r="B20755" s="7">
        <v>0</v>
      </c>
      <c r="C20755" s="7"/>
      <c r="D20755" s="7"/>
      <c r="E20755" s="7"/>
      <c r="H20755">
        <v>20753.5</v>
      </c>
      <c r="I20755">
        <v>0</v>
      </c>
    </row>
    <row r="20756" spans="1:9">
      <c r="A20756" s="7">
        <v>20754.5</v>
      </c>
      <c r="B20756" s="7">
        <v>0</v>
      </c>
      <c r="C20756" s="7"/>
      <c r="D20756" s="7"/>
      <c r="E20756" s="7"/>
      <c r="H20756">
        <v>20754.5</v>
      </c>
      <c r="I20756">
        <v>0</v>
      </c>
    </row>
    <row r="20757" spans="1:9">
      <c r="A20757" s="7">
        <v>20755.5</v>
      </c>
      <c r="B20757" s="7">
        <v>0</v>
      </c>
      <c r="C20757" s="7"/>
      <c r="D20757" s="7"/>
      <c r="E20757" s="7"/>
      <c r="H20757">
        <v>20755.5</v>
      </c>
      <c r="I20757">
        <v>0</v>
      </c>
    </row>
    <row r="20758" spans="1:9">
      <c r="A20758" s="7">
        <v>20756.5</v>
      </c>
      <c r="B20758" s="7">
        <v>0</v>
      </c>
      <c r="C20758" s="7"/>
      <c r="D20758" s="7"/>
      <c r="E20758" s="7"/>
      <c r="H20758">
        <v>20756.5</v>
      </c>
      <c r="I20758">
        <v>0</v>
      </c>
    </row>
    <row r="20759" spans="1:9">
      <c r="A20759" s="7">
        <v>20757.5</v>
      </c>
      <c r="B20759" s="7">
        <v>0</v>
      </c>
      <c r="C20759" s="7"/>
      <c r="D20759" s="7"/>
      <c r="E20759" s="7"/>
      <c r="H20759">
        <v>20757.5</v>
      </c>
      <c r="I20759">
        <v>0</v>
      </c>
    </row>
    <row r="20760" spans="1:9">
      <c r="A20760" s="7">
        <v>20758.5</v>
      </c>
      <c r="B20760" s="7">
        <v>0</v>
      </c>
      <c r="C20760" s="7"/>
      <c r="D20760" s="7"/>
      <c r="E20760" s="7"/>
      <c r="H20760">
        <v>20758.5</v>
      </c>
      <c r="I20760">
        <v>0</v>
      </c>
    </row>
    <row r="20761" spans="1:9">
      <c r="A20761" s="7">
        <v>20759.5</v>
      </c>
      <c r="B20761" s="7">
        <v>0</v>
      </c>
      <c r="C20761" s="7"/>
      <c r="D20761" s="7"/>
      <c r="E20761" s="7"/>
      <c r="H20761">
        <v>20759.5</v>
      </c>
      <c r="I20761">
        <v>0</v>
      </c>
    </row>
    <row r="20762" spans="1:9">
      <c r="A20762" s="7">
        <v>20760.5</v>
      </c>
      <c r="B20762" s="7">
        <v>0</v>
      </c>
      <c r="C20762" s="7"/>
      <c r="D20762" s="7"/>
      <c r="E20762" s="7"/>
      <c r="H20762">
        <v>20760.5</v>
      </c>
      <c r="I20762">
        <v>0</v>
      </c>
    </row>
    <row r="20763" spans="1:9">
      <c r="A20763" s="7">
        <v>20761.5</v>
      </c>
      <c r="B20763" s="7">
        <v>0</v>
      </c>
      <c r="C20763" s="7"/>
      <c r="D20763" s="7"/>
      <c r="E20763" s="7"/>
      <c r="H20763">
        <v>20761.5</v>
      </c>
      <c r="I20763">
        <v>0</v>
      </c>
    </row>
    <row r="20764" spans="1:9">
      <c r="A20764" s="7">
        <v>20762.5</v>
      </c>
      <c r="B20764" s="7">
        <v>0</v>
      </c>
      <c r="C20764" s="7"/>
      <c r="D20764" s="7"/>
      <c r="E20764" s="7"/>
      <c r="H20764">
        <v>20762.5</v>
      </c>
      <c r="I20764">
        <v>0</v>
      </c>
    </row>
    <row r="20765" spans="1:9">
      <c r="A20765" s="7">
        <v>20763.5</v>
      </c>
      <c r="B20765" s="7">
        <v>0</v>
      </c>
      <c r="C20765" s="7"/>
      <c r="D20765" s="7"/>
      <c r="E20765" s="7"/>
      <c r="H20765">
        <v>20763.5</v>
      </c>
      <c r="I20765">
        <v>0</v>
      </c>
    </row>
    <row r="20766" spans="1:9">
      <c r="A20766" s="7">
        <v>20764.5</v>
      </c>
      <c r="B20766" s="7">
        <v>0</v>
      </c>
      <c r="C20766" s="7"/>
      <c r="D20766" s="7"/>
      <c r="E20766" s="7"/>
      <c r="H20766">
        <v>20764.5</v>
      </c>
      <c r="I20766">
        <v>0</v>
      </c>
    </row>
    <row r="20767" spans="1:9">
      <c r="A20767" s="7">
        <v>20765.5</v>
      </c>
      <c r="B20767" s="7">
        <v>0</v>
      </c>
      <c r="C20767" s="7"/>
      <c r="D20767" s="7"/>
      <c r="E20767" s="7"/>
      <c r="H20767">
        <v>20765.5</v>
      </c>
      <c r="I20767">
        <v>0</v>
      </c>
    </row>
    <row r="20768" spans="1:9">
      <c r="A20768" s="7">
        <v>20766.5</v>
      </c>
      <c r="B20768" s="7">
        <v>0</v>
      </c>
      <c r="C20768" s="7"/>
      <c r="D20768" s="7"/>
      <c r="E20768" s="7"/>
      <c r="H20768">
        <v>20766.5</v>
      </c>
      <c r="I20768">
        <v>0</v>
      </c>
    </row>
    <row r="20769" spans="1:9">
      <c r="A20769" s="7">
        <v>20767.5</v>
      </c>
      <c r="B20769" s="7">
        <v>0</v>
      </c>
      <c r="C20769" s="7"/>
      <c r="D20769" s="7"/>
      <c r="E20769" s="7"/>
      <c r="H20769">
        <v>20767.5</v>
      </c>
      <c r="I20769">
        <v>0</v>
      </c>
    </row>
    <row r="20770" spans="1:9">
      <c r="A20770" s="7">
        <v>20768.5</v>
      </c>
      <c r="B20770" s="7">
        <v>0</v>
      </c>
      <c r="C20770" s="7"/>
      <c r="D20770" s="7"/>
      <c r="E20770" s="7"/>
      <c r="H20770">
        <v>20768.5</v>
      </c>
      <c r="I20770">
        <v>0</v>
      </c>
    </row>
    <row r="20771" spans="1:9">
      <c r="A20771" s="7">
        <v>20769.5</v>
      </c>
      <c r="B20771" s="7">
        <v>0</v>
      </c>
      <c r="C20771" s="7"/>
      <c r="D20771" s="7"/>
      <c r="E20771" s="7"/>
      <c r="H20771">
        <v>20769.5</v>
      </c>
      <c r="I20771">
        <v>0</v>
      </c>
    </row>
    <row r="20772" spans="1:9">
      <c r="A20772" s="7">
        <v>20770.5</v>
      </c>
      <c r="B20772" s="7">
        <v>0</v>
      </c>
      <c r="C20772" s="7"/>
      <c r="D20772" s="7"/>
      <c r="E20772" s="7"/>
      <c r="H20772">
        <v>20770.5</v>
      </c>
      <c r="I20772">
        <v>0</v>
      </c>
    </row>
    <row r="20773" spans="1:9">
      <c r="A20773" s="7">
        <v>20771.5</v>
      </c>
      <c r="B20773" s="7">
        <v>0</v>
      </c>
      <c r="C20773" s="7"/>
      <c r="D20773" s="7"/>
      <c r="E20773" s="7"/>
      <c r="H20773">
        <v>20771.5</v>
      </c>
      <c r="I20773">
        <v>0</v>
      </c>
    </row>
    <row r="20774" spans="1:9">
      <c r="A20774" s="7">
        <v>20772.5</v>
      </c>
      <c r="B20774" s="7">
        <v>0</v>
      </c>
      <c r="C20774" s="7"/>
      <c r="D20774" s="7"/>
      <c r="E20774" s="7"/>
      <c r="H20774">
        <v>20772.5</v>
      </c>
      <c r="I20774">
        <v>0</v>
      </c>
    </row>
    <row r="20775" spans="1:9">
      <c r="A20775" s="7">
        <v>20773.5</v>
      </c>
      <c r="B20775" s="7">
        <v>0</v>
      </c>
      <c r="C20775" s="7"/>
      <c r="D20775" s="7"/>
      <c r="E20775" s="7"/>
      <c r="H20775">
        <v>20773.5</v>
      </c>
      <c r="I20775">
        <v>0</v>
      </c>
    </row>
    <row r="20776" spans="1:9">
      <c r="A20776" s="7">
        <v>20774.5</v>
      </c>
      <c r="B20776" s="7">
        <v>0</v>
      </c>
      <c r="C20776" s="7"/>
      <c r="D20776" s="7"/>
      <c r="E20776" s="7"/>
      <c r="H20776">
        <v>20774.5</v>
      </c>
      <c r="I20776">
        <v>0</v>
      </c>
    </row>
    <row r="20777" spans="1:9">
      <c r="A20777" s="7">
        <v>20775.5</v>
      </c>
      <c r="B20777" s="7">
        <v>0</v>
      </c>
      <c r="C20777" s="7"/>
      <c r="D20777" s="7"/>
      <c r="E20777" s="7"/>
      <c r="H20777">
        <v>20775.5</v>
      </c>
      <c r="I20777">
        <v>0</v>
      </c>
    </row>
    <row r="20778" spans="1:9">
      <c r="A20778" s="7">
        <v>20776.5</v>
      </c>
      <c r="B20778" s="7">
        <v>0</v>
      </c>
      <c r="C20778" s="7"/>
      <c r="D20778" s="7"/>
      <c r="E20778" s="7"/>
      <c r="H20778">
        <v>20776.5</v>
      </c>
      <c r="I20778">
        <v>0</v>
      </c>
    </row>
    <row r="20779" spans="1:9">
      <c r="A20779" s="7">
        <v>20777.5</v>
      </c>
      <c r="B20779" s="7">
        <v>0</v>
      </c>
      <c r="C20779" s="7"/>
      <c r="D20779" s="7"/>
      <c r="E20779" s="7"/>
      <c r="H20779">
        <v>20777.5</v>
      </c>
      <c r="I20779">
        <v>0</v>
      </c>
    </row>
    <row r="20780" spans="1:9">
      <c r="A20780" s="7">
        <v>20778.5</v>
      </c>
      <c r="B20780" s="7">
        <v>0</v>
      </c>
      <c r="C20780" s="7"/>
      <c r="D20780" s="7"/>
      <c r="E20780" s="7"/>
      <c r="H20780">
        <v>20778.5</v>
      </c>
      <c r="I20780">
        <v>0</v>
      </c>
    </row>
    <row r="20781" spans="1:9">
      <c r="A20781" s="7">
        <v>20779.5</v>
      </c>
      <c r="B20781" s="7">
        <v>0</v>
      </c>
      <c r="C20781" s="7"/>
      <c r="D20781" s="7"/>
      <c r="E20781" s="7"/>
      <c r="H20781">
        <v>20779.5</v>
      </c>
      <c r="I20781">
        <v>0</v>
      </c>
    </row>
    <row r="20782" spans="1:9">
      <c r="A20782" s="7">
        <v>20780.5</v>
      </c>
      <c r="B20782" s="7">
        <v>0</v>
      </c>
      <c r="C20782" s="7"/>
      <c r="D20782" s="7"/>
      <c r="E20782" s="7"/>
      <c r="H20782">
        <v>20780.5</v>
      </c>
      <c r="I20782">
        <v>0</v>
      </c>
    </row>
    <row r="20783" spans="1:9">
      <c r="A20783" s="7">
        <v>20781.5</v>
      </c>
      <c r="B20783" s="7">
        <v>0</v>
      </c>
      <c r="C20783" s="7"/>
      <c r="D20783" s="7"/>
      <c r="E20783" s="7"/>
      <c r="H20783">
        <v>20781.5</v>
      </c>
      <c r="I20783">
        <v>0</v>
      </c>
    </row>
    <row r="20784" spans="1:9">
      <c r="A20784" s="7">
        <v>20782.5</v>
      </c>
      <c r="B20784" s="7">
        <v>0</v>
      </c>
      <c r="C20784" s="7"/>
      <c r="D20784" s="7"/>
      <c r="E20784" s="7"/>
      <c r="H20784">
        <v>20782.5</v>
      </c>
      <c r="I20784">
        <v>0</v>
      </c>
    </row>
    <row r="20785" spans="1:9">
      <c r="A20785" s="7">
        <v>20783.5</v>
      </c>
      <c r="B20785" s="7">
        <v>0</v>
      </c>
      <c r="C20785" s="7"/>
      <c r="D20785" s="7"/>
      <c r="E20785" s="7"/>
      <c r="H20785">
        <v>20783.5</v>
      </c>
      <c r="I20785">
        <v>0</v>
      </c>
    </row>
    <row r="20786" spans="1:9">
      <c r="A20786" s="7">
        <v>20784.5</v>
      </c>
      <c r="B20786" s="7">
        <v>0</v>
      </c>
      <c r="C20786" s="7"/>
      <c r="D20786" s="7"/>
      <c r="E20786" s="7"/>
      <c r="H20786">
        <v>20784.5</v>
      </c>
      <c r="I20786">
        <v>0</v>
      </c>
    </row>
    <row r="20787" spans="1:9">
      <c r="A20787" s="7">
        <v>20785.5</v>
      </c>
      <c r="B20787" s="7">
        <v>0</v>
      </c>
      <c r="C20787" s="7"/>
      <c r="D20787" s="7"/>
      <c r="E20787" s="7"/>
      <c r="H20787">
        <v>20785.5</v>
      </c>
      <c r="I20787">
        <v>0</v>
      </c>
    </row>
    <row r="20788" spans="1:9">
      <c r="A20788" s="7">
        <v>20786.5</v>
      </c>
      <c r="B20788" s="7">
        <v>0</v>
      </c>
      <c r="C20788" s="7"/>
      <c r="D20788" s="7"/>
      <c r="E20788" s="7"/>
      <c r="H20788">
        <v>20786.5</v>
      </c>
      <c r="I20788">
        <v>0</v>
      </c>
    </row>
    <row r="20789" spans="1:9">
      <c r="A20789" s="7">
        <v>20787.5</v>
      </c>
      <c r="B20789" s="7">
        <v>0</v>
      </c>
      <c r="C20789" s="7"/>
      <c r="D20789" s="7"/>
      <c r="E20789" s="7"/>
      <c r="H20789">
        <v>20787.5</v>
      </c>
      <c r="I20789">
        <v>0</v>
      </c>
    </row>
    <row r="20790" spans="1:9">
      <c r="A20790" s="7">
        <v>20788.5</v>
      </c>
      <c r="B20790" s="7">
        <v>0</v>
      </c>
      <c r="C20790" s="7"/>
      <c r="D20790" s="7"/>
      <c r="E20790" s="7"/>
      <c r="H20790">
        <v>20788.5</v>
      </c>
      <c r="I20790">
        <v>0</v>
      </c>
    </row>
    <row r="20791" spans="1:9">
      <c r="A20791" s="7">
        <v>20789.5</v>
      </c>
      <c r="B20791" s="7">
        <v>0</v>
      </c>
      <c r="C20791" s="7"/>
      <c r="D20791" s="7"/>
      <c r="E20791" s="7"/>
      <c r="H20791">
        <v>20789.5</v>
      </c>
      <c r="I20791">
        <v>0</v>
      </c>
    </row>
    <row r="20792" spans="1:9">
      <c r="A20792" s="7">
        <v>20790.5</v>
      </c>
      <c r="B20792" s="7">
        <v>0</v>
      </c>
      <c r="C20792" s="7"/>
      <c r="D20792" s="7"/>
      <c r="E20792" s="7"/>
      <c r="H20792">
        <v>20790.5</v>
      </c>
      <c r="I20792">
        <v>0</v>
      </c>
    </row>
    <row r="20793" spans="1:9">
      <c r="A20793" s="7">
        <v>20791.5</v>
      </c>
      <c r="B20793" s="7">
        <v>0</v>
      </c>
      <c r="C20793" s="7"/>
      <c r="D20793" s="7"/>
      <c r="E20793" s="7"/>
      <c r="H20793">
        <v>20791.5</v>
      </c>
      <c r="I20793">
        <v>0</v>
      </c>
    </row>
    <row r="20794" spans="1:9">
      <c r="A20794" s="7">
        <v>20792.5</v>
      </c>
      <c r="B20794" s="7">
        <v>0</v>
      </c>
      <c r="C20794" s="7"/>
      <c r="D20794" s="7"/>
      <c r="E20794" s="7"/>
      <c r="H20794">
        <v>20792.5</v>
      </c>
      <c r="I20794">
        <v>0</v>
      </c>
    </row>
    <row r="20795" spans="1:9">
      <c r="A20795" s="7">
        <v>20793.5</v>
      </c>
      <c r="B20795" s="7">
        <v>0</v>
      </c>
      <c r="C20795" s="7"/>
      <c r="D20795" s="7"/>
      <c r="E20795" s="7"/>
      <c r="H20795">
        <v>20793.5</v>
      </c>
      <c r="I20795">
        <v>0</v>
      </c>
    </row>
    <row r="20796" spans="1:9">
      <c r="A20796" s="7">
        <v>20794.5</v>
      </c>
      <c r="B20796" s="7">
        <v>0</v>
      </c>
      <c r="C20796" s="7"/>
      <c r="D20796" s="7"/>
      <c r="E20796" s="7"/>
      <c r="H20796">
        <v>20794.5</v>
      </c>
      <c r="I20796">
        <v>0</v>
      </c>
    </row>
    <row r="20797" spans="1:9">
      <c r="A20797" s="7">
        <v>20795.5</v>
      </c>
      <c r="B20797" s="7">
        <v>0</v>
      </c>
      <c r="C20797" s="7"/>
      <c r="D20797" s="7"/>
      <c r="E20797" s="7"/>
      <c r="H20797">
        <v>20795.5</v>
      </c>
      <c r="I20797">
        <v>0</v>
      </c>
    </row>
    <row r="20798" spans="1:9">
      <c r="A20798" s="7">
        <v>20796.5</v>
      </c>
      <c r="B20798" s="7">
        <v>0</v>
      </c>
      <c r="C20798" s="7"/>
      <c r="D20798" s="7"/>
      <c r="E20798" s="7"/>
      <c r="H20798">
        <v>20796.5</v>
      </c>
      <c r="I20798">
        <v>0</v>
      </c>
    </row>
    <row r="20799" spans="1:9">
      <c r="A20799" s="7">
        <v>20797.5</v>
      </c>
      <c r="B20799" s="7">
        <v>0</v>
      </c>
      <c r="C20799" s="7"/>
      <c r="D20799" s="7"/>
      <c r="E20799" s="7"/>
      <c r="H20799">
        <v>20797.5</v>
      </c>
      <c r="I20799">
        <v>0</v>
      </c>
    </row>
    <row r="20800" spans="1:9">
      <c r="A20800" s="7">
        <v>20798.5</v>
      </c>
      <c r="B20800" s="7">
        <v>0</v>
      </c>
      <c r="C20800" s="7"/>
      <c r="D20800" s="7"/>
      <c r="E20800" s="7"/>
      <c r="H20800">
        <v>20798.5</v>
      </c>
      <c r="I20800">
        <v>0</v>
      </c>
    </row>
    <row r="20801" spans="1:9">
      <c r="A20801" s="7">
        <v>20799.5</v>
      </c>
      <c r="B20801" s="7">
        <v>0</v>
      </c>
      <c r="C20801" s="7"/>
      <c r="D20801" s="7"/>
      <c r="E20801" s="7"/>
      <c r="H20801">
        <v>20799.5</v>
      </c>
      <c r="I20801">
        <v>0</v>
      </c>
    </row>
    <row r="20802" spans="1:9">
      <c r="A20802" s="7">
        <v>20800.5</v>
      </c>
      <c r="B20802" s="7">
        <v>0</v>
      </c>
      <c r="C20802" s="7"/>
      <c r="D20802" s="7"/>
      <c r="E20802" s="7"/>
      <c r="H20802">
        <v>20800.5</v>
      </c>
      <c r="I20802">
        <v>0</v>
      </c>
    </row>
    <row r="20803" spans="1:9">
      <c r="A20803" s="7">
        <v>20801.5</v>
      </c>
      <c r="B20803" s="7">
        <v>0</v>
      </c>
      <c r="C20803" s="7"/>
      <c r="D20803" s="7"/>
      <c r="E20803" s="7"/>
      <c r="H20803">
        <v>20801.5</v>
      </c>
      <c r="I20803">
        <v>0</v>
      </c>
    </row>
    <row r="20804" spans="1:9">
      <c r="A20804" s="7">
        <v>20802.5</v>
      </c>
      <c r="B20804" s="7">
        <v>0</v>
      </c>
      <c r="C20804" s="7"/>
      <c r="D20804" s="7"/>
      <c r="E20804" s="7"/>
      <c r="H20804">
        <v>20802.5</v>
      </c>
      <c r="I20804">
        <v>0</v>
      </c>
    </row>
    <row r="20805" spans="1:9">
      <c r="A20805" s="7">
        <v>20803.5</v>
      </c>
      <c r="B20805" s="7">
        <v>0</v>
      </c>
      <c r="C20805" s="7"/>
      <c r="D20805" s="7"/>
      <c r="E20805" s="7"/>
      <c r="H20805">
        <v>20803.5</v>
      </c>
      <c r="I20805">
        <v>0</v>
      </c>
    </row>
    <row r="20806" spans="1:9">
      <c r="A20806" s="7">
        <v>20804.5</v>
      </c>
      <c r="B20806" s="7">
        <v>0</v>
      </c>
      <c r="C20806" s="7"/>
      <c r="D20806" s="7"/>
      <c r="E20806" s="7"/>
      <c r="H20806">
        <v>20804.5</v>
      </c>
      <c r="I20806">
        <v>0</v>
      </c>
    </row>
    <row r="20807" spans="1:9">
      <c r="A20807" s="7">
        <v>20805.5</v>
      </c>
      <c r="B20807" s="7">
        <v>0</v>
      </c>
      <c r="C20807" s="7"/>
      <c r="D20807" s="7"/>
      <c r="E20807" s="7"/>
      <c r="H20807">
        <v>20805.5</v>
      </c>
      <c r="I20807">
        <v>0</v>
      </c>
    </row>
    <row r="20808" spans="1:9">
      <c r="A20808" s="7">
        <v>20806.5</v>
      </c>
      <c r="B20808" s="7">
        <v>0</v>
      </c>
      <c r="C20808" s="7"/>
      <c r="D20808" s="7"/>
      <c r="E20808" s="7"/>
      <c r="H20808">
        <v>20806.5</v>
      </c>
      <c r="I20808">
        <v>0</v>
      </c>
    </row>
    <row r="20809" spans="1:9">
      <c r="A20809" s="7">
        <v>20807.5</v>
      </c>
      <c r="B20809" s="7">
        <v>0</v>
      </c>
      <c r="C20809" s="7"/>
      <c r="D20809" s="7"/>
      <c r="E20809" s="7"/>
      <c r="H20809">
        <v>20807.5</v>
      </c>
      <c r="I20809">
        <v>0</v>
      </c>
    </row>
    <row r="20810" spans="1:9">
      <c r="A20810" s="7">
        <v>20808.5</v>
      </c>
      <c r="B20810" s="7">
        <v>0</v>
      </c>
      <c r="C20810" s="7"/>
      <c r="D20810" s="7"/>
      <c r="E20810" s="7"/>
      <c r="H20810">
        <v>20808.5</v>
      </c>
      <c r="I20810">
        <v>0</v>
      </c>
    </row>
    <row r="20811" spans="1:9">
      <c r="A20811" s="7">
        <v>20809.5</v>
      </c>
      <c r="B20811" s="7">
        <v>0</v>
      </c>
      <c r="C20811" s="7"/>
      <c r="D20811" s="7"/>
      <c r="E20811" s="7"/>
      <c r="H20811">
        <v>20809.5</v>
      </c>
      <c r="I20811">
        <v>0</v>
      </c>
    </row>
    <row r="20812" spans="1:9">
      <c r="A20812" s="7">
        <v>20810.5</v>
      </c>
      <c r="B20812" s="7">
        <v>0</v>
      </c>
      <c r="C20812" s="7"/>
      <c r="D20812" s="7"/>
      <c r="E20812" s="7"/>
      <c r="H20812">
        <v>20810.5</v>
      </c>
      <c r="I20812">
        <v>0</v>
      </c>
    </row>
    <row r="20813" spans="1:9">
      <c r="A20813" s="7">
        <v>20811.5</v>
      </c>
      <c r="B20813" s="7">
        <v>0</v>
      </c>
      <c r="C20813" s="7"/>
      <c r="D20813" s="7"/>
      <c r="E20813" s="7"/>
      <c r="H20813">
        <v>20811.5</v>
      </c>
      <c r="I20813">
        <v>0</v>
      </c>
    </row>
    <row r="20814" spans="1:9">
      <c r="A20814" s="7">
        <v>20812.5</v>
      </c>
      <c r="B20814" s="7">
        <v>0</v>
      </c>
      <c r="C20814" s="7"/>
      <c r="D20814" s="7"/>
      <c r="E20814" s="7"/>
      <c r="H20814">
        <v>20812.5</v>
      </c>
      <c r="I20814">
        <v>0</v>
      </c>
    </row>
    <row r="20815" spans="1:9">
      <c r="A20815" s="7">
        <v>20813.5</v>
      </c>
      <c r="B20815" s="7">
        <v>0</v>
      </c>
      <c r="C20815" s="7"/>
      <c r="D20815" s="7"/>
      <c r="E20815" s="7"/>
      <c r="H20815">
        <v>20813.5</v>
      </c>
      <c r="I20815">
        <v>0</v>
      </c>
    </row>
    <row r="20816" spans="1:9">
      <c r="A20816" s="7">
        <v>20814.5</v>
      </c>
      <c r="B20816" s="7">
        <v>0</v>
      </c>
      <c r="C20816" s="7"/>
      <c r="D20816" s="7"/>
      <c r="E20816" s="7"/>
      <c r="H20816">
        <v>20814.5</v>
      </c>
      <c r="I20816">
        <v>0</v>
      </c>
    </row>
    <row r="20817" spans="1:9">
      <c r="A20817" s="7">
        <v>20815.5</v>
      </c>
      <c r="B20817" s="7">
        <v>0</v>
      </c>
      <c r="C20817" s="7"/>
      <c r="D20817" s="7"/>
      <c r="E20817" s="7"/>
      <c r="H20817">
        <v>20815.5</v>
      </c>
      <c r="I20817">
        <v>0</v>
      </c>
    </row>
    <row r="20818" spans="1:9">
      <c r="A20818" s="7">
        <v>20816.5</v>
      </c>
      <c r="B20818" s="7">
        <v>0</v>
      </c>
      <c r="C20818" s="7"/>
      <c r="D20818" s="7"/>
      <c r="E20818" s="7"/>
      <c r="H20818">
        <v>20816.5</v>
      </c>
      <c r="I20818">
        <v>0</v>
      </c>
    </row>
    <row r="20819" spans="1:9">
      <c r="A20819" s="7">
        <v>20817.5</v>
      </c>
      <c r="B20819" s="7">
        <v>0</v>
      </c>
      <c r="C20819" s="7"/>
      <c r="D20819" s="7"/>
      <c r="E20819" s="7"/>
      <c r="H20819">
        <v>20817.5</v>
      </c>
      <c r="I20819">
        <v>0</v>
      </c>
    </row>
    <row r="20820" spans="1:9">
      <c r="A20820" s="7">
        <v>20818.5</v>
      </c>
      <c r="B20820" s="7">
        <v>0</v>
      </c>
      <c r="C20820" s="7"/>
      <c r="D20820" s="7"/>
      <c r="E20820" s="7"/>
      <c r="H20820">
        <v>20818.5</v>
      </c>
      <c r="I20820">
        <v>0</v>
      </c>
    </row>
    <row r="20821" spans="1:9">
      <c r="A20821" s="7">
        <v>20819.5</v>
      </c>
      <c r="B20821" s="7">
        <v>0</v>
      </c>
      <c r="C20821" s="7"/>
      <c r="D20821" s="7"/>
      <c r="E20821" s="7"/>
      <c r="H20821">
        <v>20819.5</v>
      </c>
      <c r="I20821">
        <v>0</v>
      </c>
    </row>
    <row r="20822" spans="1:9">
      <c r="A20822" s="7">
        <v>20820.5</v>
      </c>
      <c r="B20822" s="7">
        <v>0</v>
      </c>
      <c r="C20822" s="7"/>
      <c r="D20822" s="7"/>
      <c r="E20822" s="7"/>
      <c r="H20822">
        <v>20820.5</v>
      </c>
      <c r="I20822">
        <v>0</v>
      </c>
    </row>
    <row r="20823" spans="1:9">
      <c r="A20823" s="7">
        <v>20821.5</v>
      </c>
      <c r="B20823" s="7">
        <v>0</v>
      </c>
      <c r="C20823" s="7"/>
      <c r="D20823" s="7"/>
      <c r="E20823" s="7"/>
      <c r="H20823">
        <v>20821.5</v>
      </c>
      <c r="I20823">
        <v>0</v>
      </c>
    </row>
    <row r="20824" spans="1:9">
      <c r="A20824" s="7">
        <v>20822.5</v>
      </c>
      <c r="B20824" s="7">
        <v>0</v>
      </c>
      <c r="C20824" s="7"/>
      <c r="D20824" s="7"/>
      <c r="E20824" s="7"/>
      <c r="H20824">
        <v>20822.5</v>
      </c>
      <c r="I20824">
        <v>0</v>
      </c>
    </row>
    <row r="20825" spans="1:9">
      <c r="A20825" s="7">
        <v>20823.5</v>
      </c>
      <c r="B20825" s="7">
        <v>0</v>
      </c>
      <c r="C20825" s="7"/>
      <c r="D20825" s="7"/>
      <c r="E20825" s="7"/>
      <c r="H20825">
        <v>20823.5</v>
      </c>
      <c r="I20825">
        <v>0</v>
      </c>
    </row>
    <row r="20826" spans="1:9">
      <c r="A20826" s="7">
        <v>20824.5</v>
      </c>
      <c r="B20826" s="7">
        <v>0</v>
      </c>
      <c r="C20826" s="7"/>
      <c r="D20826" s="7"/>
      <c r="E20826" s="7"/>
      <c r="H20826">
        <v>20824.5</v>
      </c>
      <c r="I20826">
        <v>0</v>
      </c>
    </row>
    <row r="20827" spans="1:9">
      <c r="A20827" s="7">
        <v>20825.5</v>
      </c>
      <c r="B20827" s="7">
        <v>0</v>
      </c>
      <c r="C20827" s="7"/>
      <c r="D20827" s="7"/>
      <c r="E20827" s="7"/>
      <c r="H20827">
        <v>20825.5</v>
      </c>
      <c r="I20827">
        <v>0</v>
      </c>
    </row>
    <row r="20828" spans="1:9">
      <c r="A20828" s="7">
        <v>20826.5</v>
      </c>
      <c r="B20828" s="7">
        <v>0</v>
      </c>
      <c r="C20828" s="7"/>
      <c r="D20828" s="7"/>
      <c r="E20828" s="7"/>
      <c r="H20828">
        <v>20826.5</v>
      </c>
      <c r="I20828">
        <v>0</v>
      </c>
    </row>
    <row r="20829" spans="1:9">
      <c r="A20829" s="7">
        <v>20827.5</v>
      </c>
      <c r="B20829" s="7">
        <v>0</v>
      </c>
      <c r="C20829" s="7"/>
      <c r="D20829" s="7"/>
      <c r="E20829" s="7"/>
      <c r="H20829">
        <v>20827.5</v>
      </c>
      <c r="I20829">
        <v>0</v>
      </c>
    </row>
    <row r="20830" spans="1:9">
      <c r="A20830" s="7">
        <v>20828.5</v>
      </c>
      <c r="B20830" s="7">
        <v>0</v>
      </c>
      <c r="C20830" s="7"/>
      <c r="D20830" s="7"/>
      <c r="E20830" s="7"/>
      <c r="H20830">
        <v>20828.5</v>
      </c>
      <c r="I20830">
        <v>0</v>
      </c>
    </row>
    <row r="20831" spans="1:9">
      <c r="A20831" s="7">
        <v>20829.5</v>
      </c>
      <c r="B20831" s="7">
        <v>0</v>
      </c>
      <c r="C20831" s="7"/>
      <c r="D20831" s="7"/>
      <c r="E20831" s="7"/>
      <c r="H20831">
        <v>20829.5</v>
      </c>
      <c r="I20831">
        <v>0</v>
      </c>
    </row>
    <row r="20832" spans="1:9">
      <c r="A20832" s="7">
        <v>20830.5</v>
      </c>
      <c r="B20832" s="7">
        <v>0</v>
      </c>
      <c r="C20832" s="7"/>
      <c r="D20832" s="7"/>
      <c r="E20832" s="7"/>
      <c r="H20832">
        <v>20830.5</v>
      </c>
      <c r="I20832">
        <v>0</v>
      </c>
    </row>
    <row r="20833" spans="1:9">
      <c r="A20833" s="7">
        <v>20831.5</v>
      </c>
      <c r="B20833" s="7">
        <v>0</v>
      </c>
      <c r="C20833" s="7"/>
      <c r="D20833" s="7"/>
      <c r="E20833" s="7"/>
      <c r="H20833">
        <v>20831.5</v>
      </c>
      <c r="I20833">
        <v>0</v>
      </c>
    </row>
    <row r="20834" spans="1:9">
      <c r="A20834" s="7">
        <v>20832.5</v>
      </c>
      <c r="B20834" s="7">
        <v>0</v>
      </c>
      <c r="C20834" s="7"/>
      <c r="D20834" s="7"/>
      <c r="E20834" s="7"/>
      <c r="H20834">
        <v>20832.5</v>
      </c>
      <c r="I20834">
        <v>0</v>
      </c>
    </row>
    <row r="20835" spans="1:9">
      <c r="A20835" s="7">
        <v>20833.5</v>
      </c>
      <c r="B20835" s="7">
        <v>0</v>
      </c>
      <c r="C20835" s="7"/>
      <c r="D20835" s="7"/>
      <c r="E20835" s="7"/>
      <c r="H20835">
        <v>20833.5</v>
      </c>
      <c r="I20835">
        <v>0</v>
      </c>
    </row>
    <row r="20836" spans="1:9">
      <c r="A20836" s="7">
        <v>20834.5</v>
      </c>
      <c r="B20836" s="7">
        <v>0</v>
      </c>
      <c r="C20836" s="7"/>
      <c r="D20836" s="7"/>
      <c r="E20836" s="7"/>
      <c r="H20836">
        <v>20834.5</v>
      </c>
      <c r="I20836">
        <v>0</v>
      </c>
    </row>
    <row r="20837" spans="1:9">
      <c r="A20837" s="7">
        <v>20835.5</v>
      </c>
      <c r="B20837" s="7">
        <v>0</v>
      </c>
      <c r="C20837" s="7"/>
      <c r="D20837" s="7"/>
      <c r="E20837" s="7"/>
      <c r="H20837">
        <v>20835.5</v>
      </c>
      <c r="I20837">
        <v>0</v>
      </c>
    </row>
    <row r="20838" spans="1:9">
      <c r="A20838" s="7">
        <v>20836.5</v>
      </c>
      <c r="B20838" s="7">
        <v>0</v>
      </c>
      <c r="C20838" s="7"/>
      <c r="D20838" s="7"/>
      <c r="E20838" s="7"/>
      <c r="H20838">
        <v>20836.5</v>
      </c>
      <c r="I20838">
        <v>0</v>
      </c>
    </row>
    <row r="20839" spans="1:9">
      <c r="A20839" s="7">
        <v>20837.5</v>
      </c>
      <c r="B20839" s="7">
        <v>0</v>
      </c>
      <c r="C20839" s="7"/>
      <c r="D20839" s="7"/>
      <c r="E20839" s="7"/>
      <c r="H20839">
        <v>20837.5</v>
      </c>
      <c r="I20839">
        <v>0</v>
      </c>
    </row>
    <row r="20840" spans="1:9">
      <c r="A20840" s="7">
        <v>20838.5</v>
      </c>
      <c r="B20840" s="7">
        <v>0</v>
      </c>
      <c r="C20840" s="7"/>
      <c r="D20840" s="7"/>
      <c r="E20840" s="7"/>
      <c r="H20840">
        <v>20838.5</v>
      </c>
      <c r="I20840">
        <v>0</v>
      </c>
    </row>
    <row r="20841" spans="1:9">
      <c r="A20841" s="7">
        <v>20839.5</v>
      </c>
      <c r="B20841" s="7">
        <v>0</v>
      </c>
      <c r="C20841" s="7"/>
      <c r="D20841" s="7"/>
      <c r="E20841" s="7"/>
      <c r="H20841">
        <v>20839.5</v>
      </c>
      <c r="I20841">
        <v>0</v>
      </c>
    </row>
    <row r="20842" spans="1:9">
      <c r="A20842" s="7">
        <v>20840.5</v>
      </c>
      <c r="B20842" s="7">
        <v>0</v>
      </c>
      <c r="C20842" s="7"/>
      <c r="D20842" s="7"/>
      <c r="E20842" s="7"/>
      <c r="H20842">
        <v>20840.5</v>
      </c>
      <c r="I20842">
        <v>0</v>
      </c>
    </row>
    <row r="20843" spans="1:9">
      <c r="A20843" s="7">
        <v>20841.5</v>
      </c>
      <c r="B20843" s="7">
        <v>0</v>
      </c>
      <c r="C20843" s="7"/>
      <c r="D20843" s="7"/>
      <c r="E20843" s="7"/>
      <c r="H20843">
        <v>20841.5</v>
      </c>
      <c r="I20843">
        <v>0</v>
      </c>
    </row>
    <row r="20844" spans="1:9">
      <c r="A20844" s="7">
        <v>20842.5</v>
      </c>
      <c r="B20844" s="7">
        <v>0</v>
      </c>
      <c r="C20844" s="7"/>
      <c r="D20844" s="7"/>
      <c r="E20844" s="7"/>
      <c r="H20844">
        <v>20842.5</v>
      </c>
      <c r="I20844">
        <v>0</v>
      </c>
    </row>
    <row r="20845" spans="1:9">
      <c r="A20845" s="7">
        <v>20843.5</v>
      </c>
      <c r="B20845" s="7">
        <v>0</v>
      </c>
      <c r="C20845" s="7"/>
      <c r="D20845" s="7"/>
      <c r="E20845" s="7"/>
      <c r="H20845">
        <v>20843.5</v>
      </c>
      <c r="I20845">
        <v>0</v>
      </c>
    </row>
    <row r="20846" spans="1:9">
      <c r="A20846" s="7">
        <v>20844.5</v>
      </c>
      <c r="B20846" s="7">
        <v>0</v>
      </c>
      <c r="C20846" s="7"/>
      <c r="D20846" s="7"/>
      <c r="E20846" s="7"/>
      <c r="H20846">
        <v>20844.5</v>
      </c>
      <c r="I20846">
        <v>0</v>
      </c>
    </row>
    <row r="20847" spans="1:9">
      <c r="A20847" s="7">
        <v>20845.5</v>
      </c>
      <c r="B20847" s="7">
        <v>0</v>
      </c>
      <c r="C20847" s="7"/>
      <c r="D20847" s="7"/>
      <c r="E20847" s="7"/>
      <c r="H20847">
        <v>20845.5</v>
      </c>
      <c r="I20847">
        <v>0</v>
      </c>
    </row>
    <row r="20848" spans="1:9">
      <c r="A20848" s="7">
        <v>20846.5</v>
      </c>
      <c r="B20848" s="7">
        <v>0</v>
      </c>
      <c r="C20848" s="7"/>
      <c r="D20848" s="7"/>
      <c r="E20848" s="7"/>
      <c r="H20848">
        <v>20846.5</v>
      </c>
      <c r="I20848">
        <v>0</v>
      </c>
    </row>
    <row r="20849" spans="1:9">
      <c r="A20849" s="7">
        <v>20847.5</v>
      </c>
      <c r="B20849" s="7">
        <v>0</v>
      </c>
      <c r="C20849" s="7"/>
      <c r="D20849" s="7"/>
      <c r="E20849" s="7"/>
      <c r="H20849">
        <v>20847.5</v>
      </c>
      <c r="I20849">
        <v>0</v>
      </c>
    </row>
    <row r="20850" spans="1:9">
      <c r="A20850" s="7">
        <v>20848.5</v>
      </c>
      <c r="B20850" s="7">
        <v>0</v>
      </c>
      <c r="C20850" s="7"/>
      <c r="D20850" s="7"/>
      <c r="E20850" s="7"/>
      <c r="H20850">
        <v>20848.5</v>
      </c>
      <c r="I20850">
        <v>0</v>
      </c>
    </row>
    <row r="20851" spans="1:9">
      <c r="A20851" s="7">
        <v>20849.5</v>
      </c>
      <c r="B20851" s="7">
        <v>0</v>
      </c>
      <c r="C20851" s="7"/>
      <c r="D20851" s="7"/>
      <c r="E20851" s="7"/>
      <c r="H20851">
        <v>20849.5</v>
      </c>
      <c r="I20851">
        <v>0</v>
      </c>
    </row>
    <row r="20852" spans="1:9">
      <c r="A20852" s="7">
        <v>20850.5</v>
      </c>
      <c r="B20852" s="7">
        <v>0</v>
      </c>
      <c r="C20852" s="7"/>
      <c r="D20852" s="7"/>
      <c r="E20852" s="7"/>
      <c r="H20852">
        <v>20850.5</v>
      </c>
      <c r="I20852">
        <v>0</v>
      </c>
    </row>
    <row r="20853" spans="1:9">
      <c r="A20853" s="7">
        <v>20851.5</v>
      </c>
      <c r="B20853" s="7">
        <v>0</v>
      </c>
      <c r="C20853" s="7"/>
      <c r="D20853" s="7"/>
      <c r="E20853" s="7"/>
      <c r="H20853">
        <v>20851.5</v>
      </c>
      <c r="I20853">
        <v>0</v>
      </c>
    </row>
    <row r="20854" spans="1:9">
      <c r="A20854" s="7">
        <v>20852.5</v>
      </c>
      <c r="B20854" s="7">
        <v>0</v>
      </c>
      <c r="C20854" s="7"/>
      <c r="D20854" s="7"/>
      <c r="E20854" s="7"/>
      <c r="H20854">
        <v>20852.5</v>
      </c>
      <c r="I20854">
        <v>0</v>
      </c>
    </row>
    <row r="20855" spans="1:9">
      <c r="A20855" s="7">
        <v>20853.5</v>
      </c>
      <c r="B20855" s="7">
        <v>0</v>
      </c>
      <c r="C20855" s="7"/>
      <c r="D20855" s="7"/>
      <c r="E20855" s="7"/>
      <c r="H20855">
        <v>20853.5</v>
      </c>
      <c r="I20855">
        <v>0</v>
      </c>
    </row>
    <row r="20856" spans="1:9">
      <c r="A20856" s="7">
        <v>20854.5</v>
      </c>
      <c r="B20856" s="7">
        <v>0</v>
      </c>
      <c r="C20856" s="7"/>
      <c r="D20856" s="7"/>
      <c r="E20856" s="7"/>
      <c r="H20856">
        <v>20854.5</v>
      </c>
      <c r="I20856">
        <v>0</v>
      </c>
    </row>
    <row r="20857" spans="1:9">
      <c r="A20857" s="7">
        <v>20855.5</v>
      </c>
      <c r="B20857" s="7">
        <v>0</v>
      </c>
      <c r="C20857" s="7"/>
      <c r="D20857" s="7"/>
      <c r="E20857" s="7"/>
      <c r="H20857">
        <v>20855.5</v>
      </c>
      <c r="I20857">
        <v>0</v>
      </c>
    </row>
    <row r="20858" spans="1:9">
      <c r="A20858" s="7">
        <v>20856.5</v>
      </c>
      <c r="B20858" s="7">
        <v>0</v>
      </c>
      <c r="C20858" s="7"/>
      <c r="D20858" s="7"/>
      <c r="E20858" s="7"/>
      <c r="H20858">
        <v>20856.5</v>
      </c>
      <c r="I20858">
        <v>0</v>
      </c>
    </row>
    <row r="20859" spans="1:9">
      <c r="A20859" s="7">
        <v>20857.5</v>
      </c>
      <c r="B20859" s="7">
        <v>0</v>
      </c>
      <c r="C20859" s="7"/>
      <c r="D20859" s="7"/>
      <c r="E20859" s="7"/>
      <c r="H20859">
        <v>20857.5</v>
      </c>
      <c r="I20859">
        <v>0</v>
      </c>
    </row>
    <row r="20860" spans="1:9">
      <c r="A20860" s="7">
        <v>20858.5</v>
      </c>
      <c r="B20860" s="7">
        <v>0</v>
      </c>
      <c r="C20860" s="7"/>
      <c r="D20860" s="7"/>
      <c r="E20860" s="7"/>
      <c r="H20860">
        <v>20858.5</v>
      </c>
      <c r="I20860">
        <v>0</v>
      </c>
    </row>
    <row r="20861" spans="1:9">
      <c r="A20861" s="7">
        <v>20859.5</v>
      </c>
      <c r="B20861" s="7">
        <v>0</v>
      </c>
      <c r="C20861" s="7"/>
      <c r="D20861" s="7"/>
      <c r="E20861" s="7"/>
      <c r="H20861">
        <v>20859.5</v>
      </c>
      <c r="I20861">
        <v>0</v>
      </c>
    </row>
    <row r="20862" spans="1:9">
      <c r="A20862" s="7">
        <v>20860.5</v>
      </c>
      <c r="B20862" s="7">
        <v>0</v>
      </c>
      <c r="C20862" s="7"/>
      <c r="D20862" s="7"/>
      <c r="E20862" s="7"/>
      <c r="H20862">
        <v>20860.5</v>
      </c>
      <c r="I20862">
        <v>0</v>
      </c>
    </row>
    <row r="20863" spans="1:9">
      <c r="A20863" s="7">
        <v>20861.5</v>
      </c>
      <c r="B20863" s="7">
        <v>0</v>
      </c>
      <c r="C20863" s="7"/>
      <c r="D20863" s="7"/>
      <c r="E20863" s="7"/>
      <c r="H20863">
        <v>20861.5</v>
      </c>
      <c r="I20863">
        <v>0</v>
      </c>
    </row>
    <row r="20864" spans="1:9">
      <c r="A20864" s="7">
        <v>20862.5</v>
      </c>
      <c r="B20864" s="7">
        <v>0</v>
      </c>
      <c r="C20864" s="7"/>
      <c r="D20864" s="7"/>
      <c r="E20864" s="7"/>
      <c r="H20864">
        <v>20862.5</v>
      </c>
      <c r="I20864">
        <v>0</v>
      </c>
    </row>
    <row r="20865" spans="1:9">
      <c r="A20865" s="7">
        <v>20863.5</v>
      </c>
      <c r="B20865" s="7">
        <v>0</v>
      </c>
      <c r="C20865" s="7"/>
      <c r="D20865" s="7"/>
      <c r="E20865" s="7"/>
      <c r="H20865">
        <v>20863.5</v>
      </c>
      <c r="I20865">
        <v>0</v>
      </c>
    </row>
    <row r="20866" spans="1:9">
      <c r="A20866" s="7">
        <v>20864.5</v>
      </c>
      <c r="B20866" s="7">
        <v>0</v>
      </c>
      <c r="C20866" s="7"/>
      <c r="D20866" s="7"/>
      <c r="E20866" s="7"/>
      <c r="H20866">
        <v>20864.5</v>
      </c>
      <c r="I20866">
        <v>0</v>
      </c>
    </row>
    <row r="20867" spans="1:9">
      <c r="A20867" s="7">
        <v>20865.5</v>
      </c>
      <c r="B20867" s="7">
        <v>0</v>
      </c>
      <c r="C20867" s="7"/>
      <c r="D20867" s="7"/>
      <c r="E20867" s="7"/>
      <c r="H20867">
        <v>20865.5</v>
      </c>
      <c r="I20867">
        <v>0</v>
      </c>
    </row>
    <row r="20868" spans="1:9">
      <c r="A20868" s="7">
        <v>20866.5</v>
      </c>
      <c r="B20868" s="7">
        <v>0</v>
      </c>
      <c r="C20868" s="7"/>
      <c r="D20868" s="7"/>
      <c r="E20868" s="7"/>
      <c r="H20868">
        <v>20866.5</v>
      </c>
      <c r="I20868">
        <v>0</v>
      </c>
    </row>
    <row r="20869" spans="1:9">
      <c r="A20869" s="7">
        <v>20867.5</v>
      </c>
      <c r="B20869" s="7">
        <v>0</v>
      </c>
      <c r="C20869" s="7"/>
      <c r="D20869" s="7"/>
      <c r="E20869" s="7"/>
      <c r="H20869">
        <v>20867.5</v>
      </c>
      <c r="I20869">
        <v>0</v>
      </c>
    </row>
    <row r="20870" spans="1:9">
      <c r="A20870" s="7">
        <v>20868.5</v>
      </c>
      <c r="B20870" s="7">
        <v>0</v>
      </c>
      <c r="C20870" s="7"/>
      <c r="D20870" s="7"/>
      <c r="E20870" s="7"/>
      <c r="H20870">
        <v>20868.5</v>
      </c>
      <c r="I20870">
        <v>0</v>
      </c>
    </row>
    <row r="20871" spans="1:9">
      <c r="A20871" s="7">
        <v>20869.5</v>
      </c>
      <c r="B20871" s="7">
        <v>0</v>
      </c>
      <c r="C20871" s="7"/>
      <c r="D20871" s="7"/>
      <c r="E20871" s="7"/>
      <c r="H20871">
        <v>20869.5</v>
      </c>
      <c r="I20871">
        <v>0</v>
      </c>
    </row>
    <row r="20872" spans="1:9">
      <c r="A20872" s="7">
        <v>20870.5</v>
      </c>
      <c r="B20872" s="7">
        <v>0</v>
      </c>
      <c r="C20872" s="7"/>
      <c r="D20872" s="7"/>
      <c r="E20872" s="7"/>
      <c r="H20872">
        <v>20870.5</v>
      </c>
      <c r="I20872">
        <v>0</v>
      </c>
    </row>
    <row r="20873" spans="1:9">
      <c r="A20873" s="7">
        <v>20871.5</v>
      </c>
      <c r="B20873" s="7">
        <v>0</v>
      </c>
      <c r="C20873" s="7"/>
      <c r="D20873" s="7"/>
      <c r="E20873" s="7"/>
      <c r="H20873">
        <v>20871.5</v>
      </c>
      <c r="I20873">
        <v>0</v>
      </c>
    </row>
    <row r="20874" spans="1:9">
      <c r="A20874" s="7">
        <v>20872.5</v>
      </c>
      <c r="B20874" s="7">
        <v>0</v>
      </c>
      <c r="C20874" s="7"/>
      <c r="D20874" s="7"/>
      <c r="E20874" s="7"/>
      <c r="H20874">
        <v>20872.5</v>
      </c>
      <c r="I20874">
        <v>0</v>
      </c>
    </row>
    <row r="20875" spans="1:9">
      <c r="A20875" s="7">
        <v>20873.5</v>
      </c>
      <c r="B20875" s="7">
        <v>0</v>
      </c>
      <c r="C20875" s="7"/>
      <c r="D20875" s="7"/>
      <c r="E20875" s="7"/>
      <c r="H20875">
        <v>20873.5</v>
      </c>
      <c r="I20875">
        <v>0</v>
      </c>
    </row>
    <row r="20876" spans="1:9">
      <c r="A20876" s="7">
        <v>20874.5</v>
      </c>
      <c r="B20876" s="7">
        <v>0</v>
      </c>
      <c r="C20876" s="7"/>
      <c r="D20876" s="7"/>
      <c r="E20876" s="7"/>
      <c r="H20876">
        <v>20874.5</v>
      </c>
      <c r="I20876">
        <v>0</v>
      </c>
    </row>
    <row r="20877" spans="1:9">
      <c r="A20877" s="7">
        <v>20875.5</v>
      </c>
      <c r="B20877" s="7">
        <v>0</v>
      </c>
      <c r="C20877" s="7"/>
      <c r="D20877" s="7"/>
      <c r="E20877" s="7"/>
      <c r="H20877">
        <v>20875.5</v>
      </c>
      <c r="I20877">
        <v>0</v>
      </c>
    </row>
    <row r="20878" spans="1:9">
      <c r="A20878" s="7">
        <v>20876.5</v>
      </c>
      <c r="B20878" s="7">
        <v>0</v>
      </c>
      <c r="C20878" s="7"/>
      <c r="D20878" s="7"/>
      <c r="E20878" s="7"/>
      <c r="H20878">
        <v>20876.5</v>
      </c>
      <c r="I20878">
        <v>0</v>
      </c>
    </row>
    <row r="20879" spans="1:9">
      <c r="A20879" s="7">
        <v>20877.5</v>
      </c>
      <c r="B20879" s="7">
        <v>0</v>
      </c>
      <c r="C20879" s="7"/>
      <c r="D20879" s="7"/>
      <c r="E20879" s="7"/>
      <c r="H20879">
        <v>20877.5</v>
      </c>
      <c r="I20879">
        <v>0</v>
      </c>
    </row>
    <row r="20880" spans="1:9">
      <c r="A20880" s="7">
        <v>20878.5</v>
      </c>
      <c r="B20880" s="7">
        <v>0</v>
      </c>
      <c r="C20880" s="7"/>
      <c r="D20880" s="7"/>
      <c r="E20880" s="7"/>
      <c r="H20880">
        <v>20878.5</v>
      </c>
      <c r="I20880">
        <v>0</v>
      </c>
    </row>
    <row r="20881" spans="1:9">
      <c r="A20881" s="7">
        <v>20879.5</v>
      </c>
      <c r="B20881" s="7">
        <v>0</v>
      </c>
      <c r="C20881" s="7"/>
      <c r="D20881" s="7"/>
      <c r="E20881" s="7"/>
      <c r="H20881">
        <v>20879.5</v>
      </c>
      <c r="I20881">
        <v>0</v>
      </c>
    </row>
    <row r="20882" spans="1:9">
      <c r="A20882" s="7">
        <v>20880.5</v>
      </c>
      <c r="B20882" s="7">
        <v>0</v>
      </c>
      <c r="C20882" s="7"/>
      <c r="D20882" s="7"/>
      <c r="E20882" s="7"/>
      <c r="H20882">
        <v>20880.5</v>
      </c>
      <c r="I20882">
        <v>0</v>
      </c>
    </row>
    <row r="20883" spans="1:9">
      <c r="A20883" s="7">
        <v>20881.5</v>
      </c>
      <c r="B20883" s="7">
        <v>0</v>
      </c>
      <c r="C20883" s="7"/>
      <c r="D20883" s="7"/>
      <c r="E20883" s="7"/>
      <c r="H20883">
        <v>20881.5</v>
      </c>
      <c r="I20883">
        <v>0</v>
      </c>
    </row>
    <row r="20884" spans="1:9">
      <c r="A20884" s="7">
        <v>20882.5</v>
      </c>
      <c r="B20884" s="7">
        <v>0</v>
      </c>
      <c r="C20884" s="7"/>
      <c r="D20884" s="7"/>
      <c r="E20884" s="7"/>
      <c r="H20884">
        <v>20882.5</v>
      </c>
      <c r="I20884">
        <v>0</v>
      </c>
    </row>
    <row r="20885" spans="1:9">
      <c r="A20885" s="7">
        <v>20883.5</v>
      </c>
      <c r="B20885" s="7">
        <v>0</v>
      </c>
      <c r="C20885" s="7"/>
      <c r="D20885" s="7"/>
      <c r="E20885" s="7"/>
      <c r="H20885">
        <v>20883.5</v>
      </c>
      <c r="I20885">
        <v>0</v>
      </c>
    </row>
    <row r="20886" spans="1:9">
      <c r="A20886" s="7">
        <v>20884.5</v>
      </c>
      <c r="B20886" s="7">
        <v>0</v>
      </c>
      <c r="C20886" s="7"/>
      <c r="D20886" s="7"/>
      <c r="E20886" s="7"/>
      <c r="H20886">
        <v>20884.5</v>
      </c>
      <c r="I20886">
        <v>0</v>
      </c>
    </row>
    <row r="20887" spans="1:9">
      <c r="A20887" s="7">
        <v>20885.5</v>
      </c>
      <c r="B20887" s="7">
        <v>0</v>
      </c>
      <c r="C20887" s="7"/>
      <c r="D20887" s="7"/>
      <c r="E20887" s="7"/>
      <c r="H20887">
        <v>20885.5</v>
      </c>
      <c r="I20887">
        <v>0</v>
      </c>
    </row>
    <row r="20888" spans="1:9">
      <c r="A20888" s="7">
        <v>20886.5</v>
      </c>
      <c r="B20888" s="7">
        <v>0</v>
      </c>
      <c r="C20888" s="7"/>
      <c r="D20888" s="7"/>
      <c r="E20888" s="7"/>
      <c r="H20888">
        <v>20886.5</v>
      </c>
      <c r="I20888">
        <v>0</v>
      </c>
    </row>
    <row r="20889" spans="1:9">
      <c r="A20889" s="7">
        <v>20887.5</v>
      </c>
      <c r="B20889" s="7">
        <v>0</v>
      </c>
      <c r="C20889" s="7"/>
      <c r="D20889" s="7"/>
      <c r="E20889" s="7"/>
      <c r="H20889">
        <v>20887.5</v>
      </c>
      <c r="I20889">
        <v>0</v>
      </c>
    </row>
    <row r="20890" spans="1:9">
      <c r="A20890" s="7">
        <v>20888.5</v>
      </c>
      <c r="B20890" s="7">
        <v>0</v>
      </c>
      <c r="C20890" s="7"/>
      <c r="D20890" s="7"/>
      <c r="E20890" s="7"/>
      <c r="H20890">
        <v>20888.5</v>
      </c>
      <c r="I20890">
        <v>0</v>
      </c>
    </row>
    <row r="20891" spans="1:9">
      <c r="A20891" s="7">
        <v>20889.5</v>
      </c>
      <c r="B20891" s="7">
        <v>0</v>
      </c>
      <c r="C20891" s="7"/>
      <c r="D20891" s="7"/>
      <c r="E20891" s="7"/>
      <c r="H20891">
        <v>20889.5</v>
      </c>
      <c r="I20891">
        <v>0</v>
      </c>
    </row>
    <row r="20892" spans="1:9">
      <c r="A20892" s="7">
        <v>20890.5</v>
      </c>
      <c r="B20892" s="7">
        <v>0</v>
      </c>
      <c r="C20892" s="7"/>
      <c r="D20892" s="7"/>
      <c r="E20892" s="7"/>
      <c r="H20892">
        <v>20890.5</v>
      </c>
      <c r="I20892">
        <v>0</v>
      </c>
    </row>
    <row r="20893" spans="1:9">
      <c r="A20893" s="7">
        <v>20891.5</v>
      </c>
      <c r="B20893" s="7">
        <v>0</v>
      </c>
      <c r="C20893" s="7"/>
      <c r="D20893" s="7"/>
      <c r="E20893" s="7"/>
      <c r="H20893">
        <v>20891.5</v>
      </c>
      <c r="I20893">
        <v>0</v>
      </c>
    </row>
    <row r="20894" spans="1:9">
      <c r="A20894" s="7">
        <v>20892.5</v>
      </c>
      <c r="B20894" s="7">
        <v>0</v>
      </c>
      <c r="C20894" s="7"/>
      <c r="D20894" s="7"/>
      <c r="E20894" s="7"/>
      <c r="H20894">
        <v>20892.5</v>
      </c>
      <c r="I20894">
        <v>0</v>
      </c>
    </row>
    <row r="20895" spans="1:9">
      <c r="A20895" s="7">
        <v>20893.5</v>
      </c>
      <c r="B20895" s="7">
        <v>0</v>
      </c>
      <c r="C20895" s="7"/>
      <c r="D20895" s="7"/>
      <c r="E20895" s="7"/>
      <c r="H20895">
        <v>20893.5</v>
      </c>
      <c r="I20895">
        <v>0</v>
      </c>
    </row>
    <row r="20896" spans="1:9">
      <c r="A20896" s="7">
        <v>20894.5</v>
      </c>
      <c r="B20896" s="7">
        <v>0</v>
      </c>
      <c r="C20896" s="7"/>
      <c r="D20896" s="7"/>
      <c r="E20896" s="7"/>
      <c r="H20896">
        <v>20894.5</v>
      </c>
      <c r="I20896">
        <v>0</v>
      </c>
    </row>
    <row r="20897" spans="1:9">
      <c r="A20897" s="7">
        <v>20895.5</v>
      </c>
      <c r="B20897" s="7">
        <v>0</v>
      </c>
      <c r="C20897" s="7"/>
      <c r="D20897" s="7"/>
      <c r="E20897" s="7"/>
      <c r="H20897">
        <v>20895.5</v>
      </c>
      <c r="I20897">
        <v>0</v>
      </c>
    </row>
    <row r="20898" spans="1:9">
      <c r="A20898" s="7">
        <v>20896.5</v>
      </c>
      <c r="B20898" s="7">
        <v>0</v>
      </c>
      <c r="C20898" s="7"/>
      <c r="D20898" s="7"/>
      <c r="E20898" s="7"/>
      <c r="H20898">
        <v>20896.5</v>
      </c>
      <c r="I20898">
        <v>0</v>
      </c>
    </row>
    <row r="20899" spans="1:9">
      <c r="A20899" s="7">
        <v>20897.5</v>
      </c>
      <c r="B20899" s="7">
        <v>0</v>
      </c>
      <c r="C20899" s="7"/>
      <c r="D20899" s="7"/>
      <c r="E20899" s="7"/>
      <c r="H20899">
        <v>20897.5</v>
      </c>
      <c r="I20899">
        <v>0</v>
      </c>
    </row>
    <row r="20900" spans="1:9">
      <c r="A20900" s="7">
        <v>20898.5</v>
      </c>
      <c r="B20900" s="7">
        <v>0</v>
      </c>
      <c r="C20900" s="7"/>
      <c r="D20900" s="7"/>
      <c r="E20900" s="7"/>
      <c r="H20900">
        <v>20898.5</v>
      </c>
      <c r="I20900">
        <v>0</v>
      </c>
    </row>
    <row r="20901" spans="1:9">
      <c r="A20901" s="7">
        <v>20899.5</v>
      </c>
      <c r="B20901" s="7">
        <v>0</v>
      </c>
      <c r="C20901" s="7"/>
      <c r="D20901" s="7"/>
      <c r="E20901" s="7"/>
      <c r="H20901">
        <v>20899.5</v>
      </c>
      <c r="I20901">
        <v>0</v>
      </c>
    </row>
    <row r="20902" spans="1:9">
      <c r="A20902" s="7">
        <v>20900.5</v>
      </c>
      <c r="B20902" s="7">
        <v>0</v>
      </c>
      <c r="C20902" s="7"/>
      <c r="D20902" s="7"/>
      <c r="E20902" s="7"/>
      <c r="H20902">
        <v>20900.5</v>
      </c>
      <c r="I20902">
        <v>0</v>
      </c>
    </row>
    <row r="20903" spans="1:9">
      <c r="A20903" s="7">
        <v>20901.5</v>
      </c>
      <c r="B20903" s="7">
        <v>0</v>
      </c>
      <c r="C20903" s="7"/>
      <c r="D20903" s="7"/>
      <c r="E20903" s="7"/>
      <c r="H20903">
        <v>20901.5</v>
      </c>
      <c r="I20903">
        <v>0</v>
      </c>
    </row>
    <row r="20904" spans="1:9">
      <c r="A20904" s="7">
        <v>20902.5</v>
      </c>
      <c r="B20904" s="7">
        <v>0</v>
      </c>
      <c r="C20904" s="7"/>
      <c r="D20904" s="7"/>
      <c r="E20904" s="7"/>
      <c r="H20904">
        <v>20902.5</v>
      </c>
      <c r="I20904">
        <v>0</v>
      </c>
    </row>
    <row r="20905" spans="1:9">
      <c r="A20905" s="7">
        <v>20903.5</v>
      </c>
      <c r="B20905" s="7">
        <v>0</v>
      </c>
      <c r="C20905" s="7"/>
      <c r="D20905" s="7"/>
      <c r="E20905" s="7"/>
      <c r="H20905">
        <v>20903.5</v>
      </c>
      <c r="I20905">
        <v>0</v>
      </c>
    </row>
    <row r="20906" spans="1:9">
      <c r="A20906" s="7">
        <v>20904.5</v>
      </c>
      <c r="B20906" s="7">
        <v>0</v>
      </c>
      <c r="C20906" s="7"/>
      <c r="D20906" s="7"/>
      <c r="E20906" s="7"/>
      <c r="H20906">
        <v>20904.5</v>
      </c>
      <c r="I20906">
        <v>0</v>
      </c>
    </row>
    <row r="20907" spans="1:9">
      <c r="A20907" s="7">
        <v>20905.5</v>
      </c>
      <c r="B20907" s="7">
        <v>0</v>
      </c>
      <c r="C20907" s="7"/>
      <c r="D20907" s="7"/>
      <c r="E20907" s="7"/>
      <c r="H20907">
        <v>20905.5</v>
      </c>
      <c r="I20907">
        <v>0</v>
      </c>
    </row>
    <row r="20908" spans="1:9">
      <c r="A20908" s="7">
        <v>20906.5</v>
      </c>
      <c r="B20908" s="7">
        <v>0</v>
      </c>
      <c r="C20908" s="7"/>
      <c r="D20908" s="7"/>
      <c r="E20908" s="7"/>
      <c r="H20908">
        <v>20906.5</v>
      </c>
      <c r="I20908">
        <v>0</v>
      </c>
    </row>
    <row r="20909" spans="1:9">
      <c r="A20909" s="7">
        <v>20907.5</v>
      </c>
      <c r="B20909" s="7">
        <v>0</v>
      </c>
      <c r="C20909" s="7"/>
      <c r="D20909" s="7"/>
      <c r="E20909" s="7"/>
      <c r="H20909">
        <v>20907.5</v>
      </c>
      <c r="I20909">
        <v>0</v>
      </c>
    </row>
    <row r="20910" spans="1:9">
      <c r="A20910" s="7">
        <v>20908.5</v>
      </c>
      <c r="B20910" s="7">
        <v>0</v>
      </c>
      <c r="C20910" s="7"/>
      <c r="D20910" s="7"/>
      <c r="E20910" s="7"/>
      <c r="H20910">
        <v>20908.5</v>
      </c>
      <c r="I20910">
        <v>0</v>
      </c>
    </row>
    <row r="20911" spans="1:9">
      <c r="A20911" s="7">
        <v>20909.5</v>
      </c>
      <c r="B20911" s="7">
        <v>0</v>
      </c>
      <c r="C20911" s="7"/>
      <c r="D20911" s="7"/>
      <c r="E20911" s="7"/>
      <c r="H20911">
        <v>20909.5</v>
      </c>
      <c r="I20911">
        <v>0</v>
      </c>
    </row>
    <row r="20912" spans="1:9">
      <c r="A20912" s="7">
        <v>20910.5</v>
      </c>
      <c r="B20912" s="7">
        <v>0</v>
      </c>
      <c r="C20912" s="7"/>
      <c r="D20912" s="7"/>
      <c r="E20912" s="7"/>
      <c r="H20912">
        <v>20910.5</v>
      </c>
      <c r="I20912">
        <v>0</v>
      </c>
    </row>
    <row r="20913" spans="1:9">
      <c r="A20913" s="7">
        <v>20911.5</v>
      </c>
      <c r="B20913" s="7">
        <v>0</v>
      </c>
      <c r="C20913" s="7"/>
      <c r="D20913" s="7"/>
      <c r="E20913" s="7"/>
      <c r="H20913">
        <v>20911.5</v>
      </c>
      <c r="I20913">
        <v>0</v>
      </c>
    </row>
    <row r="20914" spans="1:9">
      <c r="A20914" s="7">
        <v>20912.5</v>
      </c>
      <c r="B20914" s="7">
        <v>0</v>
      </c>
      <c r="C20914" s="7"/>
      <c r="D20914" s="7"/>
      <c r="E20914" s="7"/>
      <c r="H20914">
        <v>20912.5</v>
      </c>
      <c r="I20914">
        <v>0</v>
      </c>
    </row>
    <row r="20915" spans="1:9">
      <c r="A20915" s="7">
        <v>20913.5</v>
      </c>
      <c r="B20915" s="7">
        <v>0</v>
      </c>
      <c r="C20915" s="7"/>
      <c r="D20915" s="7"/>
      <c r="E20915" s="7"/>
      <c r="H20915">
        <v>20913.5</v>
      </c>
      <c r="I20915">
        <v>0</v>
      </c>
    </row>
    <row r="20916" spans="1:9">
      <c r="A20916" s="7">
        <v>20914.5</v>
      </c>
      <c r="B20916" s="7">
        <v>0</v>
      </c>
      <c r="C20916" s="7"/>
      <c r="D20916" s="7"/>
      <c r="E20916" s="7"/>
      <c r="H20916">
        <v>20914.5</v>
      </c>
      <c r="I20916">
        <v>0</v>
      </c>
    </row>
    <row r="20917" spans="1:9">
      <c r="A20917" s="7">
        <v>20915.5</v>
      </c>
      <c r="B20917" s="7">
        <v>0</v>
      </c>
      <c r="C20917" s="7"/>
      <c r="D20917" s="7"/>
      <c r="E20917" s="7"/>
      <c r="H20917">
        <v>20915.5</v>
      </c>
      <c r="I20917">
        <v>0</v>
      </c>
    </row>
    <row r="20918" spans="1:9">
      <c r="A20918" s="7">
        <v>20916.5</v>
      </c>
      <c r="B20918" s="7">
        <v>0</v>
      </c>
      <c r="C20918" s="7"/>
      <c r="D20918" s="7"/>
      <c r="E20918" s="7"/>
      <c r="H20918">
        <v>20916.5</v>
      </c>
      <c r="I20918">
        <v>0</v>
      </c>
    </row>
    <row r="20919" spans="1:9">
      <c r="A20919" s="7">
        <v>20917.5</v>
      </c>
      <c r="B20919" s="7">
        <v>0</v>
      </c>
      <c r="C20919" s="7"/>
      <c r="D20919" s="7"/>
      <c r="E20919" s="7"/>
      <c r="H20919">
        <v>20917.5</v>
      </c>
      <c r="I20919">
        <v>0</v>
      </c>
    </row>
    <row r="20920" spans="1:9">
      <c r="A20920" s="7">
        <v>20918.5</v>
      </c>
      <c r="B20920" s="7">
        <v>0</v>
      </c>
      <c r="C20920" s="7"/>
      <c r="D20920" s="7"/>
      <c r="E20920" s="7"/>
      <c r="H20920">
        <v>20918.5</v>
      </c>
      <c r="I20920">
        <v>0</v>
      </c>
    </row>
    <row r="20921" spans="1:9">
      <c r="A20921" s="7">
        <v>20919.5</v>
      </c>
      <c r="B20921" s="7">
        <v>0</v>
      </c>
      <c r="C20921" s="7"/>
      <c r="D20921" s="7"/>
      <c r="E20921" s="7"/>
      <c r="H20921">
        <v>20919.5</v>
      </c>
      <c r="I20921">
        <v>0</v>
      </c>
    </row>
    <row r="20922" spans="1:9">
      <c r="A20922" s="7">
        <v>20920.5</v>
      </c>
      <c r="B20922" s="7">
        <v>0</v>
      </c>
      <c r="C20922" s="7"/>
      <c r="D20922" s="7"/>
      <c r="E20922" s="7"/>
      <c r="H20922">
        <v>20920.5</v>
      </c>
      <c r="I20922">
        <v>0</v>
      </c>
    </row>
    <row r="20923" spans="1:9">
      <c r="A20923" s="7">
        <v>20921.5</v>
      </c>
      <c r="B20923" s="7">
        <v>0</v>
      </c>
      <c r="C20923" s="7"/>
      <c r="D20923" s="7"/>
      <c r="E20923" s="7"/>
      <c r="H20923">
        <v>20921.5</v>
      </c>
      <c r="I20923">
        <v>0</v>
      </c>
    </row>
    <row r="20924" spans="1:9">
      <c r="A20924" s="7">
        <v>20922.5</v>
      </c>
      <c r="B20924" s="7">
        <v>0</v>
      </c>
      <c r="C20924" s="7"/>
      <c r="D20924" s="7"/>
      <c r="E20924" s="7"/>
      <c r="H20924">
        <v>20922.5</v>
      </c>
      <c r="I20924">
        <v>0</v>
      </c>
    </row>
    <row r="20925" spans="1:9">
      <c r="A20925" s="7">
        <v>20923.5</v>
      </c>
      <c r="B20925" s="7">
        <v>0</v>
      </c>
      <c r="C20925" s="7"/>
      <c r="D20925" s="7"/>
      <c r="E20925" s="7"/>
      <c r="H20925">
        <v>20923.5</v>
      </c>
      <c r="I20925">
        <v>0</v>
      </c>
    </row>
    <row r="20926" spans="1:9">
      <c r="A20926" s="7">
        <v>20924.5</v>
      </c>
      <c r="B20926" s="7">
        <v>0</v>
      </c>
      <c r="C20926" s="7"/>
      <c r="D20926" s="7"/>
      <c r="E20926" s="7"/>
      <c r="H20926">
        <v>20924.5</v>
      </c>
      <c r="I20926">
        <v>0</v>
      </c>
    </row>
    <row r="20927" spans="1:9">
      <c r="A20927" s="7">
        <v>20925.5</v>
      </c>
      <c r="B20927" s="7">
        <v>0</v>
      </c>
      <c r="C20927" s="7"/>
      <c r="D20927" s="7"/>
      <c r="E20927" s="7"/>
      <c r="H20927">
        <v>20925.5</v>
      </c>
      <c r="I20927">
        <v>0</v>
      </c>
    </row>
    <row r="20928" spans="1:9">
      <c r="A20928" s="7">
        <v>20926.5</v>
      </c>
      <c r="B20928" s="7">
        <v>0</v>
      </c>
      <c r="C20928" s="7"/>
      <c r="D20928" s="7"/>
      <c r="E20928" s="7"/>
      <c r="H20928">
        <v>20926.5</v>
      </c>
      <c r="I20928">
        <v>0</v>
      </c>
    </row>
    <row r="20929" spans="1:9">
      <c r="A20929" s="7">
        <v>20927.5</v>
      </c>
      <c r="B20929" s="7">
        <v>0</v>
      </c>
      <c r="C20929" s="7"/>
      <c r="D20929" s="7"/>
      <c r="E20929" s="7"/>
      <c r="H20929">
        <v>20927.5</v>
      </c>
      <c r="I20929">
        <v>0</v>
      </c>
    </row>
    <row r="20930" spans="1:9">
      <c r="A20930" s="7">
        <v>20928.5</v>
      </c>
      <c r="B20930" s="7">
        <v>0</v>
      </c>
      <c r="C20930" s="7"/>
      <c r="D20930" s="7"/>
      <c r="E20930" s="7"/>
      <c r="H20930">
        <v>20928.5</v>
      </c>
      <c r="I20930">
        <v>0</v>
      </c>
    </row>
    <row r="20931" spans="1:9">
      <c r="A20931" s="7">
        <v>20929.5</v>
      </c>
      <c r="B20931" s="7">
        <v>0</v>
      </c>
      <c r="C20931" s="7"/>
      <c r="D20931" s="7"/>
      <c r="E20931" s="7"/>
      <c r="H20931">
        <v>20929.5</v>
      </c>
      <c r="I20931">
        <v>0</v>
      </c>
    </row>
    <row r="20932" spans="1:9">
      <c r="A20932" s="7">
        <v>20930.5</v>
      </c>
      <c r="B20932" s="7">
        <v>0</v>
      </c>
      <c r="C20932" s="7"/>
      <c r="D20932" s="7"/>
      <c r="E20932" s="7"/>
      <c r="H20932">
        <v>20930.5</v>
      </c>
      <c r="I20932">
        <v>0</v>
      </c>
    </row>
    <row r="20933" spans="1:9">
      <c r="A20933" s="7">
        <v>20931.5</v>
      </c>
      <c r="B20933" s="7">
        <v>0</v>
      </c>
      <c r="C20933" s="7"/>
      <c r="D20933" s="7"/>
      <c r="E20933" s="7"/>
      <c r="H20933">
        <v>20931.5</v>
      </c>
      <c r="I20933">
        <v>0</v>
      </c>
    </row>
    <row r="20934" spans="1:9">
      <c r="A20934" s="7">
        <v>20932.5</v>
      </c>
      <c r="B20934" s="7">
        <v>0</v>
      </c>
      <c r="C20934" s="7"/>
      <c r="D20934" s="7"/>
      <c r="E20934" s="7"/>
      <c r="H20934">
        <v>20932.5</v>
      </c>
      <c r="I20934">
        <v>0</v>
      </c>
    </row>
    <row r="20935" spans="1:9">
      <c r="A20935" s="7">
        <v>20933.5</v>
      </c>
      <c r="B20935" s="7">
        <v>0</v>
      </c>
      <c r="C20935" s="7"/>
      <c r="D20935" s="7"/>
      <c r="E20935" s="7"/>
      <c r="H20935">
        <v>20933.5</v>
      </c>
      <c r="I20935">
        <v>0</v>
      </c>
    </row>
    <row r="20936" spans="1:9">
      <c r="A20936" s="7">
        <v>20934.5</v>
      </c>
      <c r="B20936" s="7">
        <v>0</v>
      </c>
      <c r="C20936" s="7"/>
      <c r="D20936" s="7"/>
      <c r="E20936" s="7"/>
      <c r="H20936">
        <v>20934.5</v>
      </c>
      <c r="I20936">
        <v>0</v>
      </c>
    </row>
    <row r="20937" spans="1:9">
      <c r="A20937" s="7">
        <v>20935.5</v>
      </c>
      <c r="B20937" s="7">
        <v>0</v>
      </c>
      <c r="C20937" s="7"/>
      <c r="D20937" s="7"/>
      <c r="E20937" s="7"/>
      <c r="H20937">
        <v>20935.5</v>
      </c>
      <c r="I20937">
        <v>0</v>
      </c>
    </row>
    <row r="20938" spans="1:9">
      <c r="A20938" s="7">
        <v>20936.5</v>
      </c>
      <c r="B20938" s="7">
        <v>0</v>
      </c>
      <c r="C20938" s="7"/>
      <c r="D20938" s="7"/>
      <c r="E20938" s="7"/>
      <c r="H20938">
        <v>20936.5</v>
      </c>
      <c r="I20938">
        <v>0</v>
      </c>
    </row>
    <row r="20939" spans="1:9">
      <c r="A20939" s="7">
        <v>20937.5</v>
      </c>
      <c r="B20939" s="7">
        <v>0</v>
      </c>
      <c r="C20939" s="7"/>
      <c r="D20939" s="7"/>
      <c r="E20939" s="7"/>
      <c r="H20939">
        <v>20937.5</v>
      </c>
      <c r="I20939">
        <v>0</v>
      </c>
    </row>
    <row r="20940" spans="1:9">
      <c r="A20940" s="7">
        <v>20938.5</v>
      </c>
      <c r="B20940" s="7">
        <v>0</v>
      </c>
      <c r="C20940" s="7"/>
      <c r="D20940" s="7"/>
      <c r="E20940" s="7"/>
      <c r="H20940">
        <v>20938.5</v>
      </c>
      <c r="I20940">
        <v>0</v>
      </c>
    </row>
    <row r="20941" spans="1:9">
      <c r="A20941" s="7">
        <v>20939.5</v>
      </c>
      <c r="B20941" s="7">
        <v>0</v>
      </c>
      <c r="C20941" s="7"/>
      <c r="D20941" s="7"/>
      <c r="E20941" s="7"/>
      <c r="H20941">
        <v>20939.5</v>
      </c>
      <c r="I20941">
        <v>0</v>
      </c>
    </row>
    <row r="20942" spans="1:9">
      <c r="A20942" s="7">
        <v>20940.5</v>
      </c>
      <c r="B20942" s="7">
        <v>0</v>
      </c>
      <c r="C20942" s="7"/>
      <c r="D20942" s="7"/>
      <c r="E20942" s="7"/>
      <c r="H20942">
        <v>20940.5</v>
      </c>
      <c r="I20942">
        <v>0</v>
      </c>
    </row>
    <row r="20943" spans="1:9">
      <c r="A20943" s="7">
        <v>20941.5</v>
      </c>
      <c r="B20943" s="7">
        <v>0</v>
      </c>
      <c r="C20943" s="7"/>
      <c r="D20943" s="7"/>
      <c r="E20943" s="7"/>
      <c r="H20943">
        <v>20941.5</v>
      </c>
      <c r="I20943">
        <v>0</v>
      </c>
    </row>
    <row r="20944" spans="1:9">
      <c r="A20944" s="7">
        <v>20942.5</v>
      </c>
      <c r="B20944" s="7">
        <v>0</v>
      </c>
      <c r="C20944" s="7"/>
      <c r="D20944" s="7"/>
      <c r="E20944" s="7"/>
      <c r="H20944">
        <v>20942.5</v>
      </c>
      <c r="I20944">
        <v>0</v>
      </c>
    </row>
    <row r="20945" spans="1:9">
      <c r="A20945" s="7">
        <v>20943.5</v>
      </c>
      <c r="B20945" s="7">
        <v>0</v>
      </c>
      <c r="C20945" s="7"/>
      <c r="D20945" s="7"/>
      <c r="E20945" s="7"/>
      <c r="H20945">
        <v>20943.5</v>
      </c>
      <c r="I20945">
        <v>0</v>
      </c>
    </row>
    <row r="20946" spans="1:9">
      <c r="A20946" s="7">
        <v>20944.5</v>
      </c>
      <c r="B20946" s="7">
        <v>0</v>
      </c>
      <c r="C20946" s="7"/>
      <c r="D20946" s="7"/>
      <c r="E20946" s="7"/>
      <c r="H20946">
        <v>20944.5</v>
      </c>
      <c r="I20946">
        <v>0</v>
      </c>
    </row>
    <row r="20947" spans="1:9">
      <c r="A20947" s="7">
        <v>20945.5</v>
      </c>
      <c r="B20947" s="7">
        <v>0</v>
      </c>
      <c r="C20947" s="7"/>
      <c r="D20947" s="7"/>
      <c r="E20947" s="7"/>
      <c r="H20947">
        <v>20945.5</v>
      </c>
      <c r="I20947">
        <v>0</v>
      </c>
    </row>
    <row r="20948" spans="1:9">
      <c r="A20948" s="7">
        <v>20946.5</v>
      </c>
      <c r="B20948" s="7">
        <v>0</v>
      </c>
      <c r="C20948" s="7"/>
      <c r="D20948" s="7"/>
      <c r="E20948" s="7"/>
      <c r="H20948">
        <v>20946.5</v>
      </c>
      <c r="I20948">
        <v>0</v>
      </c>
    </row>
    <row r="20949" spans="1:9">
      <c r="A20949" s="7">
        <v>20947.5</v>
      </c>
      <c r="B20949" s="7">
        <v>0</v>
      </c>
      <c r="C20949" s="7"/>
      <c r="D20949" s="7"/>
      <c r="E20949" s="7"/>
      <c r="H20949">
        <v>20947.5</v>
      </c>
      <c r="I20949">
        <v>0</v>
      </c>
    </row>
    <row r="20950" spans="1:9">
      <c r="A20950" s="7">
        <v>20948.5</v>
      </c>
      <c r="B20950" s="7">
        <v>0</v>
      </c>
      <c r="C20950" s="7"/>
      <c r="D20950" s="7"/>
      <c r="E20950" s="7"/>
      <c r="H20950">
        <v>20948.5</v>
      </c>
      <c r="I20950">
        <v>0</v>
      </c>
    </row>
    <row r="20951" spans="1:9">
      <c r="A20951" s="7">
        <v>20949.5</v>
      </c>
      <c r="B20951" s="7">
        <v>0</v>
      </c>
      <c r="C20951" s="7"/>
      <c r="D20951" s="7"/>
      <c r="E20951" s="7"/>
      <c r="H20951">
        <v>20949.5</v>
      </c>
      <c r="I20951">
        <v>0</v>
      </c>
    </row>
    <row r="20952" spans="1:9">
      <c r="A20952" s="7">
        <v>20950.5</v>
      </c>
      <c r="B20952" s="7">
        <v>0</v>
      </c>
      <c r="C20952" s="7"/>
      <c r="D20952" s="7"/>
      <c r="E20952" s="7"/>
      <c r="H20952">
        <v>20950.5</v>
      </c>
      <c r="I20952">
        <v>0</v>
      </c>
    </row>
    <row r="20953" spans="1:9">
      <c r="A20953" s="7">
        <v>20951.5</v>
      </c>
      <c r="B20953" s="7">
        <v>0</v>
      </c>
      <c r="C20953" s="7"/>
      <c r="D20953" s="7"/>
      <c r="E20953" s="7"/>
      <c r="H20953">
        <v>20951.5</v>
      </c>
      <c r="I20953">
        <v>0</v>
      </c>
    </row>
    <row r="20954" spans="1:9">
      <c r="A20954" s="7">
        <v>20952.5</v>
      </c>
      <c r="B20954" s="7">
        <v>0</v>
      </c>
      <c r="C20954" s="7"/>
      <c r="D20954" s="7"/>
      <c r="E20954" s="7"/>
      <c r="H20954">
        <v>20952.5</v>
      </c>
      <c r="I20954">
        <v>0</v>
      </c>
    </row>
    <row r="20955" spans="1:9">
      <c r="A20955" s="7">
        <v>20953.5</v>
      </c>
      <c r="B20955" s="7">
        <v>0</v>
      </c>
      <c r="C20955" s="7"/>
      <c r="D20955" s="7"/>
      <c r="E20955" s="7"/>
      <c r="H20955">
        <v>20953.5</v>
      </c>
      <c r="I20955">
        <v>0</v>
      </c>
    </row>
    <row r="20956" spans="1:9">
      <c r="A20956" s="7">
        <v>20954.5</v>
      </c>
      <c r="B20956" s="7">
        <v>0</v>
      </c>
      <c r="C20956" s="7"/>
      <c r="D20956" s="7"/>
      <c r="E20956" s="7"/>
      <c r="H20956">
        <v>20954.5</v>
      </c>
      <c r="I20956">
        <v>0</v>
      </c>
    </row>
    <row r="20957" spans="1:9">
      <c r="A20957" s="7">
        <v>20955.5</v>
      </c>
      <c r="B20957" s="7">
        <v>0</v>
      </c>
      <c r="C20957" s="7"/>
      <c r="D20957" s="7"/>
      <c r="E20957" s="7"/>
      <c r="H20957">
        <v>20955.5</v>
      </c>
      <c r="I20957">
        <v>0</v>
      </c>
    </row>
    <row r="20958" spans="1:9">
      <c r="A20958" s="7">
        <v>20956.5</v>
      </c>
      <c r="B20958" s="7">
        <v>0</v>
      </c>
      <c r="C20958" s="7"/>
      <c r="D20958" s="7"/>
      <c r="E20958" s="7"/>
      <c r="H20958">
        <v>20956.5</v>
      </c>
      <c r="I20958">
        <v>0</v>
      </c>
    </row>
    <row r="20959" spans="1:9">
      <c r="A20959" s="7">
        <v>20957.5</v>
      </c>
      <c r="B20959" s="7">
        <v>0</v>
      </c>
      <c r="C20959" s="7"/>
      <c r="D20959" s="7"/>
      <c r="E20959" s="7"/>
      <c r="H20959">
        <v>20957.5</v>
      </c>
      <c r="I20959">
        <v>0</v>
      </c>
    </row>
    <row r="20960" spans="1:9">
      <c r="A20960" s="7">
        <v>20958.5</v>
      </c>
      <c r="B20960" s="7">
        <v>0</v>
      </c>
      <c r="C20960" s="7"/>
      <c r="D20960" s="7"/>
      <c r="E20960" s="7"/>
      <c r="H20960">
        <v>20958.5</v>
      </c>
      <c r="I20960">
        <v>0</v>
      </c>
    </row>
    <row r="20961" spans="1:9">
      <c r="A20961" s="7">
        <v>20959.5</v>
      </c>
      <c r="B20961" s="7">
        <v>0</v>
      </c>
      <c r="C20961" s="7"/>
      <c r="D20961" s="7"/>
      <c r="E20961" s="7"/>
      <c r="H20961">
        <v>20959.5</v>
      </c>
      <c r="I20961">
        <v>0</v>
      </c>
    </row>
    <row r="20962" spans="1:9">
      <c r="A20962" s="7">
        <v>20960.5</v>
      </c>
      <c r="B20962" s="7">
        <v>0</v>
      </c>
      <c r="C20962" s="7"/>
      <c r="D20962" s="7"/>
      <c r="E20962" s="7"/>
      <c r="H20962">
        <v>20960.5</v>
      </c>
      <c r="I20962">
        <v>0</v>
      </c>
    </row>
    <row r="20963" spans="1:9">
      <c r="A20963" s="7">
        <v>20961.5</v>
      </c>
      <c r="B20963" s="7">
        <v>0</v>
      </c>
      <c r="C20963" s="7"/>
      <c r="D20963" s="7"/>
      <c r="E20963" s="7"/>
      <c r="H20963">
        <v>20961.5</v>
      </c>
      <c r="I20963">
        <v>0</v>
      </c>
    </row>
    <row r="20964" spans="1:9">
      <c r="A20964" s="7">
        <v>20962.5</v>
      </c>
      <c r="B20964" s="7">
        <v>0</v>
      </c>
      <c r="C20964" s="7"/>
      <c r="D20964" s="7"/>
      <c r="E20964" s="7"/>
      <c r="H20964">
        <v>20962.5</v>
      </c>
      <c r="I20964">
        <v>0</v>
      </c>
    </row>
    <row r="20965" spans="1:9">
      <c r="A20965" s="7">
        <v>20963.5</v>
      </c>
      <c r="B20965" s="7">
        <v>0</v>
      </c>
      <c r="C20965" s="7"/>
      <c r="D20965" s="7"/>
      <c r="E20965" s="7"/>
      <c r="H20965">
        <v>20963.5</v>
      </c>
      <c r="I20965">
        <v>0</v>
      </c>
    </row>
    <row r="20966" spans="1:9">
      <c r="A20966" s="7">
        <v>20964.5</v>
      </c>
      <c r="B20966" s="7">
        <v>0</v>
      </c>
      <c r="C20966" s="7"/>
      <c r="D20966" s="7"/>
      <c r="E20966" s="7"/>
      <c r="H20966">
        <v>20964.5</v>
      </c>
      <c r="I20966">
        <v>0</v>
      </c>
    </row>
    <row r="20967" spans="1:9">
      <c r="A20967" s="7">
        <v>20965.5</v>
      </c>
      <c r="B20967" s="7">
        <v>0</v>
      </c>
      <c r="C20967" s="7"/>
      <c r="D20967" s="7"/>
      <c r="E20967" s="7"/>
      <c r="H20967">
        <v>20965.5</v>
      </c>
      <c r="I20967">
        <v>0</v>
      </c>
    </row>
    <row r="20968" spans="1:9">
      <c r="A20968" s="7">
        <v>20966.5</v>
      </c>
      <c r="B20968" s="7">
        <v>0</v>
      </c>
      <c r="C20968" s="7"/>
      <c r="D20968" s="7"/>
      <c r="E20968" s="7"/>
      <c r="H20968">
        <v>20966.5</v>
      </c>
      <c r="I20968">
        <v>0</v>
      </c>
    </row>
    <row r="20969" spans="1:9">
      <c r="A20969" s="7">
        <v>20967.5</v>
      </c>
      <c r="B20969" s="7">
        <v>0</v>
      </c>
      <c r="C20969" s="7"/>
      <c r="D20969" s="7"/>
      <c r="E20969" s="7"/>
      <c r="H20969">
        <v>20967.5</v>
      </c>
      <c r="I20969">
        <v>0</v>
      </c>
    </row>
    <row r="20970" spans="1:9">
      <c r="A20970" s="7">
        <v>20968.5</v>
      </c>
      <c r="B20970" s="7">
        <v>0</v>
      </c>
      <c r="C20970" s="7"/>
      <c r="D20970" s="7"/>
      <c r="E20970" s="7"/>
      <c r="H20970">
        <v>20968.5</v>
      </c>
      <c r="I20970">
        <v>0</v>
      </c>
    </row>
    <row r="20971" spans="1:9">
      <c r="A20971" s="7">
        <v>20969.5</v>
      </c>
      <c r="B20971" s="7">
        <v>0</v>
      </c>
      <c r="C20971" s="7"/>
      <c r="D20971" s="7"/>
      <c r="E20971" s="7"/>
      <c r="H20971">
        <v>20969.5</v>
      </c>
      <c r="I20971">
        <v>0</v>
      </c>
    </row>
    <row r="20972" spans="1:9">
      <c r="A20972" s="7">
        <v>20970.5</v>
      </c>
      <c r="B20972" s="7">
        <v>0</v>
      </c>
      <c r="C20972" s="7"/>
      <c r="D20972" s="7"/>
      <c r="E20972" s="7"/>
      <c r="H20972">
        <v>20970.5</v>
      </c>
      <c r="I20972">
        <v>0</v>
      </c>
    </row>
    <row r="20973" spans="1:9">
      <c r="A20973" s="7">
        <v>20971.5</v>
      </c>
      <c r="B20973" s="7">
        <v>0</v>
      </c>
      <c r="C20973" s="7"/>
      <c r="D20973" s="7"/>
      <c r="E20973" s="7"/>
      <c r="H20973">
        <v>20971.5</v>
      </c>
      <c r="I20973">
        <v>0</v>
      </c>
    </row>
    <row r="20974" spans="1:9">
      <c r="A20974" s="7">
        <v>20972.5</v>
      </c>
      <c r="B20974" s="7">
        <v>0</v>
      </c>
      <c r="C20974" s="7"/>
      <c r="D20974" s="7"/>
      <c r="E20974" s="7"/>
      <c r="H20974">
        <v>20972.5</v>
      </c>
      <c r="I20974">
        <v>0</v>
      </c>
    </row>
    <row r="20975" spans="1:9">
      <c r="A20975" s="7">
        <v>20973.5</v>
      </c>
      <c r="B20975" s="7">
        <v>0</v>
      </c>
      <c r="C20975" s="7"/>
      <c r="D20975" s="7"/>
      <c r="E20975" s="7"/>
      <c r="H20975">
        <v>20973.5</v>
      </c>
      <c r="I20975">
        <v>0</v>
      </c>
    </row>
    <row r="20976" spans="1:9">
      <c r="A20976" s="7">
        <v>20974.5</v>
      </c>
      <c r="B20976" s="7">
        <v>0</v>
      </c>
      <c r="C20976" s="7"/>
      <c r="D20976" s="7"/>
      <c r="E20976" s="7"/>
      <c r="H20976">
        <v>20974.5</v>
      </c>
      <c r="I20976">
        <v>0</v>
      </c>
    </row>
    <row r="20977" spans="1:9">
      <c r="A20977" s="7">
        <v>20975.5</v>
      </c>
      <c r="B20977" s="7">
        <v>0</v>
      </c>
      <c r="C20977" s="7"/>
      <c r="D20977" s="7"/>
      <c r="E20977" s="7"/>
      <c r="H20977">
        <v>20975.5</v>
      </c>
      <c r="I20977">
        <v>0</v>
      </c>
    </row>
    <row r="20978" spans="1:9">
      <c r="A20978" s="7">
        <v>20976.5</v>
      </c>
      <c r="B20978" s="7">
        <v>0</v>
      </c>
      <c r="C20978" s="7"/>
      <c r="D20978" s="7"/>
      <c r="E20978" s="7"/>
      <c r="H20978">
        <v>20976.5</v>
      </c>
      <c r="I20978">
        <v>0</v>
      </c>
    </row>
    <row r="20979" spans="1:9">
      <c r="A20979" s="7">
        <v>20977.5</v>
      </c>
      <c r="B20979" s="7">
        <v>0</v>
      </c>
      <c r="C20979" s="7"/>
      <c r="D20979" s="7"/>
      <c r="E20979" s="7"/>
      <c r="H20979">
        <v>20977.5</v>
      </c>
      <c r="I20979">
        <v>0</v>
      </c>
    </row>
    <row r="20980" spans="1:9">
      <c r="A20980" s="7">
        <v>20978.5</v>
      </c>
      <c r="B20980" s="7">
        <v>0</v>
      </c>
      <c r="C20980" s="7"/>
      <c r="D20980" s="7"/>
      <c r="E20980" s="7"/>
      <c r="H20980">
        <v>20978.5</v>
      </c>
      <c r="I20980">
        <v>0</v>
      </c>
    </row>
    <row r="20981" spans="1:9">
      <c r="A20981" s="7">
        <v>20979.5</v>
      </c>
      <c r="B20981" s="7">
        <v>0</v>
      </c>
      <c r="C20981" s="7"/>
      <c r="D20981" s="7"/>
      <c r="E20981" s="7"/>
      <c r="H20981">
        <v>20979.5</v>
      </c>
      <c r="I20981">
        <v>0</v>
      </c>
    </row>
    <row r="20982" spans="1:9">
      <c r="A20982" s="7">
        <v>20980.5</v>
      </c>
      <c r="B20982" s="7">
        <v>0</v>
      </c>
      <c r="C20982" s="7"/>
      <c r="D20982" s="7"/>
      <c r="E20982" s="7"/>
      <c r="H20982">
        <v>20980.5</v>
      </c>
      <c r="I20982">
        <v>0</v>
      </c>
    </row>
    <row r="20983" spans="1:9">
      <c r="A20983" s="7">
        <v>20981.5</v>
      </c>
      <c r="B20983" s="7">
        <v>0</v>
      </c>
      <c r="C20983" s="7"/>
      <c r="D20983" s="7"/>
      <c r="E20983" s="7"/>
      <c r="H20983">
        <v>20981.5</v>
      </c>
      <c r="I20983">
        <v>0</v>
      </c>
    </row>
    <row r="20984" spans="1:9">
      <c r="A20984" s="7">
        <v>20982.5</v>
      </c>
      <c r="B20984" s="7">
        <v>0</v>
      </c>
      <c r="C20984" s="7"/>
      <c r="D20984" s="7"/>
      <c r="E20984" s="7"/>
      <c r="H20984">
        <v>20982.5</v>
      </c>
      <c r="I20984">
        <v>0</v>
      </c>
    </row>
    <row r="20985" spans="1:9">
      <c r="A20985" s="7">
        <v>20983.5</v>
      </c>
      <c r="B20985" s="7">
        <v>0</v>
      </c>
      <c r="C20985" s="7"/>
      <c r="D20985" s="7"/>
      <c r="E20985" s="7"/>
      <c r="H20985">
        <v>20983.5</v>
      </c>
      <c r="I20985">
        <v>0</v>
      </c>
    </row>
    <row r="20986" spans="1:9">
      <c r="A20986" s="7">
        <v>20984.5</v>
      </c>
      <c r="B20986" s="7">
        <v>0</v>
      </c>
      <c r="C20986" s="7"/>
      <c r="D20986" s="7"/>
      <c r="E20986" s="7"/>
      <c r="H20986">
        <v>20984.5</v>
      </c>
      <c r="I20986">
        <v>0</v>
      </c>
    </row>
    <row r="20987" spans="1:9">
      <c r="A20987" s="7">
        <v>20985.5</v>
      </c>
      <c r="B20987" s="7">
        <v>0</v>
      </c>
      <c r="C20987" s="7"/>
      <c r="D20987" s="7"/>
      <c r="E20987" s="7"/>
      <c r="H20987">
        <v>20985.5</v>
      </c>
      <c r="I20987">
        <v>0</v>
      </c>
    </row>
    <row r="20988" spans="1:9">
      <c r="A20988" s="7">
        <v>20986.5</v>
      </c>
      <c r="B20988" s="7">
        <v>0</v>
      </c>
      <c r="C20988" s="7"/>
      <c r="D20988" s="7"/>
      <c r="E20988" s="7"/>
      <c r="H20988">
        <v>20986.5</v>
      </c>
      <c r="I20988">
        <v>0</v>
      </c>
    </row>
    <row r="20989" spans="1:9">
      <c r="A20989" s="7">
        <v>20987.5</v>
      </c>
      <c r="B20989" s="7">
        <v>0</v>
      </c>
      <c r="C20989" s="7"/>
      <c r="D20989" s="7"/>
      <c r="E20989" s="7"/>
      <c r="H20989">
        <v>20987.5</v>
      </c>
      <c r="I20989">
        <v>0</v>
      </c>
    </row>
    <row r="20990" spans="1:9">
      <c r="A20990" s="7">
        <v>20988.5</v>
      </c>
      <c r="B20990" s="7">
        <v>0</v>
      </c>
      <c r="C20990" s="7"/>
      <c r="D20990" s="7"/>
      <c r="E20990" s="7"/>
      <c r="H20990">
        <v>20988.5</v>
      </c>
      <c r="I20990">
        <v>0</v>
      </c>
    </row>
    <row r="20991" spans="1:9">
      <c r="A20991" s="7">
        <v>20989.5</v>
      </c>
      <c r="B20991" s="7">
        <v>0</v>
      </c>
      <c r="C20991" s="7"/>
      <c r="D20991" s="7"/>
      <c r="E20991" s="7"/>
      <c r="H20991">
        <v>20989.5</v>
      </c>
      <c r="I20991">
        <v>0</v>
      </c>
    </row>
    <row r="20992" spans="1:9">
      <c r="A20992" s="7">
        <v>20990.5</v>
      </c>
      <c r="B20992" s="7">
        <v>0</v>
      </c>
      <c r="C20992" s="7"/>
      <c r="D20992" s="7"/>
      <c r="E20992" s="7"/>
      <c r="H20992">
        <v>20990.5</v>
      </c>
      <c r="I20992">
        <v>0</v>
      </c>
    </row>
    <row r="20993" spans="1:9">
      <c r="A20993" s="7">
        <v>20991.5</v>
      </c>
      <c r="B20993" s="7">
        <v>0</v>
      </c>
      <c r="C20993" s="7"/>
      <c r="D20993" s="7"/>
      <c r="E20993" s="7"/>
      <c r="H20993">
        <v>20991.5</v>
      </c>
      <c r="I20993">
        <v>0</v>
      </c>
    </row>
    <row r="20994" spans="1:9">
      <c r="A20994" s="7">
        <v>20992.5</v>
      </c>
      <c r="B20994" s="7">
        <v>0</v>
      </c>
      <c r="C20994" s="7"/>
      <c r="D20994" s="7"/>
      <c r="E20994" s="7"/>
      <c r="H20994">
        <v>20992.5</v>
      </c>
      <c r="I20994">
        <v>0</v>
      </c>
    </row>
    <row r="20995" spans="1:9">
      <c r="A20995" s="7">
        <v>20993.5</v>
      </c>
      <c r="B20995" s="7">
        <v>0</v>
      </c>
      <c r="C20995" s="7"/>
      <c r="D20995" s="7"/>
      <c r="E20995" s="7"/>
      <c r="H20995">
        <v>20993.5</v>
      </c>
      <c r="I20995">
        <v>0</v>
      </c>
    </row>
    <row r="20996" spans="1:9">
      <c r="A20996" s="7">
        <v>20994.5</v>
      </c>
      <c r="B20996" s="7">
        <v>0</v>
      </c>
      <c r="C20996" s="7"/>
      <c r="D20996" s="7"/>
      <c r="E20996" s="7"/>
      <c r="H20996">
        <v>20994.5</v>
      </c>
      <c r="I20996">
        <v>0</v>
      </c>
    </row>
    <row r="20997" spans="1:9">
      <c r="A20997" s="7">
        <v>20995.5</v>
      </c>
      <c r="B20997" s="7">
        <v>0</v>
      </c>
      <c r="C20997" s="7"/>
      <c r="D20997" s="7"/>
      <c r="E20997" s="7"/>
      <c r="H20997">
        <v>20995.5</v>
      </c>
      <c r="I20997">
        <v>0</v>
      </c>
    </row>
    <row r="20998" spans="1:9">
      <c r="A20998" s="7">
        <v>20996.5</v>
      </c>
      <c r="B20998" s="7">
        <v>0</v>
      </c>
      <c r="C20998" s="7"/>
      <c r="D20998" s="7"/>
      <c r="E20998" s="7"/>
      <c r="H20998">
        <v>20996.5</v>
      </c>
      <c r="I20998">
        <v>0</v>
      </c>
    </row>
    <row r="20999" spans="1:9">
      <c r="A20999" s="7">
        <v>20997.5</v>
      </c>
      <c r="B20999" s="7">
        <v>0</v>
      </c>
      <c r="C20999" s="7"/>
      <c r="D20999" s="7"/>
      <c r="E20999" s="7"/>
      <c r="H20999">
        <v>20997.5</v>
      </c>
      <c r="I20999">
        <v>0</v>
      </c>
    </row>
    <row r="21000" spans="1:9">
      <c r="A21000" s="7">
        <v>20998.5</v>
      </c>
      <c r="B21000" s="7">
        <v>0</v>
      </c>
      <c r="C21000" s="7"/>
      <c r="D21000" s="7"/>
      <c r="E21000" s="7"/>
      <c r="H21000">
        <v>20998.5</v>
      </c>
      <c r="I21000">
        <v>0</v>
      </c>
    </row>
    <row r="21001" spans="1:9">
      <c r="A21001" s="7">
        <v>20999.5</v>
      </c>
      <c r="B21001" s="7">
        <v>0</v>
      </c>
      <c r="C21001" s="7"/>
      <c r="D21001" s="7"/>
      <c r="E21001" s="7"/>
      <c r="H21001">
        <v>20999.5</v>
      </c>
      <c r="I21001">
        <v>0</v>
      </c>
    </row>
    <row r="21002" spans="1:9">
      <c r="A21002" s="7">
        <v>21000.5</v>
      </c>
      <c r="B21002" s="7">
        <v>0</v>
      </c>
      <c r="C21002" s="7"/>
      <c r="D21002" s="7"/>
      <c r="E21002" s="7"/>
      <c r="H21002">
        <v>21000.5</v>
      </c>
      <c r="I21002">
        <v>0</v>
      </c>
    </row>
    <row r="21003" spans="1:9">
      <c r="A21003" s="7">
        <v>21001.5</v>
      </c>
      <c r="B21003" s="7">
        <v>0</v>
      </c>
      <c r="C21003" s="7"/>
      <c r="D21003" s="7"/>
      <c r="E21003" s="7"/>
      <c r="H21003">
        <v>21001.5</v>
      </c>
      <c r="I21003">
        <v>0</v>
      </c>
    </row>
    <row r="21004" spans="1:9">
      <c r="A21004" s="7">
        <v>21002.5</v>
      </c>
      <c r="B21004" s="7">
        <v>0</v>
      </c>
      <c r="C21004" s="7"/>
      <c r="D21004" s="7"/>
      <c r="E21004" s="7"/>
      <c r="H21004">
        <v>21002.5</v>
      </c>
      <c r="I21004">
        <v>0</v>
      </c>
    </row>
    <row r="21005" spans="1:9">
      <c r="A21005" s="7">
        <v>21003.5</v>
      </c>
      <c r="B21005" s="7">
        <v>0</v>
      </c>
      <c r="C21005" s="7"/>
      <c r="D21005" s="7"/>
      <c r="E21005" s="7"/>
      <c r="H21005">
        <v>21003.5</v>
      </c>
      <c r="I21005">
        <v>0</v>
      </c>
    </row>
    <row r="21006" spans="1:9">
      <c r="A21006" s="7">
        <v>21004.5</v>
      </c>
      <c r="B21006" s="7">
        <v>0</v>
      </c>
      <c r="C21006" s="7"/>
      <c r="D21006" s="7"/>
      <c r="E21006" s="7"/>
      <c r="H21006">
        <v>21004.5</v>
      </c>
      <c r="I21006">
        <v>0</v>
      </c>
    </row>
    <row r="21007" spans="1:9">
      <c r="A21007" s="7">
        <v>21005.5</v>
      </c>
      <c r="B21007" s="7">
        <v>0</v>
      </c>
      <c r="C21007" s="7"/>
      <c r="D21007" s="7"/>
      <c r="E21007" s="7"/>
      <c r="H21007">
        <v>21005.5</v>
      </c>
      <c r="I21007">
        <v>0</v>
      </c>
    </row>
    <row r="21008" spans="1:9">
      <c r="A21008" s="7">
        <v>21006.5</v>
      </c>
      <c r="B21008" s="7">
        <v>0</v>
      </c>
      <c r="C21008" s="7"/>
      <c r="D21008" s="7"/>
      <c r="E21008" s="7"/>
      <c r="H21008">
        <v>21006.5</v>
      </c>
      <c r="I21008">
        <v>0</v>
      </c>
    </row>
    <row r="21009" spans="1:9">
      <c r="A21009" s="7">
        <v>21007.5</v>
      </c>
      <c r="B21009" s="7">
        <v>0</v>
      </c>
      <c r="C21009" s="7"/>
      <c r="D21009" s="7"/>
      <c r="E21009" s="7"/>
      <c r="H21009">
        <v>21007.5</v>
      </c>
      <c r="I21009">
        <v>0</v>
      </c>
    </row>
    <row r="21010" spans="1:9">
      <c r="A21010" s="7">
        <v>21008.5</v>
      </c>
      <c r="B21010" s="7">
        <v>0</v>
      </c>
      <c r="C21010" s="7"/>
      <c r="D21010" s="7"/>
      <c r="E21010" s="7"/>
      <c r="H21010">
        <v>21008.5</v>
      </c>
      <c r="I21010">
        <v>0</v>
      </c>
    </row>
    <row r="21011" spans="1:9">
      <c r="A21011" s="7">
        <v>21009.5</v>
      </c>
      <c r="B21011" s="7">
        <v>0</v>
      </c>
      <c r="C21011" s="7"/>
      <c r="D21011" s="7"/>
      <c r="E21011" s="7"/>
      <c r="H21011">
        <v>21009.5</v>
      </c>
      <c r="I21011">
        <v>0</v>
      </c>
    </row>
    <row r="21012" spans="1:9">
      <c r="A21012" s="7">
        <v>21010.5</v>
      </c>
      <c r="B21012" s="7">
        <v>0</v>
      </c>
      <c r="C21012" s="7"/>
      <c r="D21012" s="7"/>
      <c r="E21012" s="7"/>
      <c r="H21012">
        <v>21010.5</v>
      </c>
      <c r="I21012">
        <v>0</v>
      </c>
    </row>
    <row r="21013" spans="1:9">
      <c r="A21013" s="7">
        <v>21011.5</v>
      </c>
      <c r="B21013" s="7">
        <v>0</v>
      </c>
      <c r="C21013" s="7"/>
      <c r="D21013" s="7"/>
      <c r="E21013" s="7"/>
      <c r="H21013">
        <v>21011.5</v>
      </c>
      <c r="I21013">
        <v>0</v>
      </c>
    </row>
    <row r="21014" spans="1:9">
      <c r="A21014" s="7">
        <v>21012.5</v>
      </c>
      <c r="B21014" s="7">
        <v>0</v>
      </c>
      <c r="C21014" s="7"/>
      <c r="D21014" s="7"/>
      <c r="E21014" s="7"/>
      <c r="H21014">
        <v>21012.5</v>
      </c>
      <c r="I21014">
        <v>0</v>
      </c>
    </row>
    <row r="21015" spans="1:9">
      <c r="A21015" s="7">
        <v>21013.5</v>
      </c>
      <c r="B21015" s="7">
        <v>0</v>
      </c>
      <c r="C21015" s="7"/>
      <c r="D21015" s="7"/>
      <c r="E21015" s="7"/>
      <c r="H21015">
        <v>21013.5</v>
      </c>
      <c r="I21015">
        <v>0</v>
      </c>
    </row>
    <row r="21016" spans="1:9">
      <c r="A21016" s="7">
        <v>21014.5</v>
      </c>
      <c r="B21016" s="7">
        <v>0</v>
      </c>
      <c r="C21016" s="7"/>
      <c r="D21016" s="7"/>
      <c r="E21016" s="7"/>
      <c r="H21016">
        <v>21014.5</v>
      </c>
      <c r="I21016">
        <v>0</v>
      </c>
    </row>
    <row r="21017" spans="1:9">
      <c r="A21017" s="7">
        <v>21015.5</v>
      </c>
      <c r="B21017" s="7">
        <v>0</v>
      </c>
      <c r="C21017" s="7"/>
      <c r="D21017" s="7"/>
      <c r="E21017" s="7"/>
      <c r="H21017">
        <v>21015.5</v>
      </c>
      <c r="I21017">
        <v>0</v>
      </c>
    </row>
    <row r="21018" spans="1:9">
      <c r="A21018" s="7">
        <v>21016.5</v>
      </c>
      <c r="B21018" s="7">
        <v>0</v>
      </c>
      <c r="C21018" s="7"/>
      <c r="D21018" s="7"/>
      <c r="E21018" s="7"/>
      <c r="H21018">
        <v>21016.5</v>
      </c>
      <c r="I21018">
        <v>0</v>
      </c>
    </row>
    <row r="21019" spans="1:9">
      <c r="A21019" s="7">
        <v>21017.5</v>
      </c>
      <c r="B21019" s="7">
        <v>0</v>
      </c>
      <c r="C21019" s="7"/>
      <c r="D21019" s="7"/>
      <c r="E21019" s="7"/>
      <c r="H21019">
        <v>21017.5</v>
      </c>
      <c r="I21019">
        <v>0</v>
      </c>
    </row>
    <row r="21020" spans="1:9">
      <c r="A21020" s="7">
        <v>21018.5</v>
      </c>
      <c r="B21020" s="7">
        <v>0</v>
      </c>
      <c r="C21020" s="7"/>
      <c r="D21020" s="7"/>
      <c r="E21020" s="7"/>
      <c r="H21020">
        <v>21018.5</v>
      </c>
      <c r="I21020">
        <v>0</v>
      </c>
    </row>
    <row r="21021" spans="1:9">
      <c r="A21021" s="7">
        <v>21019.5</v>
      </c>
      <c r="B21021" s="7">
        <v>0</v>
      </c>
      <c r="C21021" s="7"/>
      <c r="D21021" s="7"/>
      <c r="E21021" s="7"/>
      <c r="H21021">
        <v>21019.5</v>
      </c>
      <c r="I21021">
        <v>0</v>
      </c>
    </row>
    <row r="21022" spans="1:9">
      <c r="A21022" s="7">
        <v>21020.5</v>
      </c>
      <c r="B21022" s="7">
        <v>0</v>
      </c>
      <c r="C21022" s="7"/>
      <c r="D21022" s="7"/>
      <c r="E21022" s="7"/>
      <c r="H21022">
        <v>21020.5</v>
      </c>
      <c r="I21022">
        <v>0</v>
      </c>
    </row>
    <row r="21023" spans="1:9">
      <c r="A21023" s="7">
        <v>21021.5</v>
      </c>
      <c r="B21023" s="7">
        <v>0</v>
      </c>
      <c r="C21023" s="7"/>
      <c r="D21023" s="7"/>
      <c r="E21023" s="7"/>
      <c r="H21023">
        <v>21021.5</v>
      </c>
      <c r="I21023">
        <v>0</v>
      </c>
    </row>
    <row r="21024" spans="1:9">
      <c r="A21024" s="7">
        <v>21022.5</v>
      </c>
      <c r="B21024" s="7">
        <v>0</v>
      </c>
      <c r="C21024" s="7"/>
      <c r="D21024" s="7"/>
      <c r="E21024" s="7"/>
      <c r="H21024">
        <v>21022.5</v>
      </c>
      <c r="I21024">
        <v>0</v>
      </c>
    </row>
    <row r="21025" spans="1:9">
      <c r="A21025" s="7">
        <v>21023.5</v>
      </c>
      <c r="B21025" s="7">
        <v>0</v>
      </c>
      <c r="C21025" s="7"/>
      <c r="D21025" s="7"/>
      <c r="E21025" s="7"/>
      <c r="H21025">
        <v>21023.5</v>
      </c>
      <c r="I21025">
        <v>0</v>
      </c>
    </row>
    <row r="21026" spans="1:9">
      <c r="A21026" s="7">
        <v>21024.5</v>
      </c>
      <c r="B21026" s="7">
        <v>0</v>
      </c>
      <c r="C21026" s="7"/>
      <c r="D21026" s="7"/>
      <c r="E21026" s="7"/>
      <c r="H21026">
        <v>21024.5</v>
      </c>
      <c r="I21026">
        <v>0</v>
      </c>
    </row>
    <row r="21027" spans="1:9">
      <c r="A21027" s="7">
        <v>21025.5</v>
      </c>
      <c r="B21027" s="7">
        <v>0</v>
      </c>
      <c r="C21027" s="7"/>
      <c r="D21027" s="7"/>
      <c r="E21027" s="7"/>
      <c r="H21027">
        <v>21025.5</v>
      </c>
      <c r="I21027">
        <v>0</v>
      </c>
    </row>
    <row r="21028" spans="1:9">
      <c r="A21028" s="7">
        <v>21026.5</v>
      </c>
      <c r="B21028" s="7">
        <v>0</v>
      </c>
      <c r="C21028" s="7"/>
      <c r="D21028" s="7"/>
      <c r="E21028" s="7"/>
      <c r="H21028">
        <v>21026.5</v>
      </c>
      <c r="I21028">
        <v>0</v>
      </c>
    </row>
    <row r="21029" spans="1:9">
      <c r="A21029" s="7">
        <v>21027.5</v>
      </c>
      <c r="B21029" s="7">
        <v>0</v>
      </c>
      <c r="C21029" s="7"/>
      <c r="D21029" s="7"/>
      <c r="E21029" s="7"/>
      <c r="H21029">
        <v>21027.5</v>
      </c>
      <c r="I21029">
        <v>0</v>
      </c>
    </row>
    <row r="21030" spans="1:9">
      <c r="A21030" s="7">
        <v>21028.5</v>
      </c>
      <c r="B21030" s="7">
        <v>0</v>
      </c>
      <c r="C21030" s="7"/>
      <c r="D21030" s="7"/>
      <c r="E21030" s="7"/>
      <c r="H21030">
        <v>21028.5</v>
      </c>
      <c r="I21030">
        <v>0</v>
      </c>
    </row>
    <row r="21031" spans="1:9">
      <c r="A21031" s="7">
        <v>21029.5</v>
      </c>
      <c r="B21031" s="7">
        <v>0</v>
      </c>
      <c r="C21031" s="7"/>
      <c r="D21031" s="7"/>
      <c r="E21031" s="7"/>
      <c r="H21031">
        <v>21029.5</v>
      </c>
      <c r="I21031">
        <v>0</v>
      </c>
    </row>
    <row r="21032" spans="1:9">
      <c r="A21032" s="7">
        <v>21030.5</v>
      </c>
      <c r="B21032" s="7">
        <v>0</v>
      </c>
      <c r="C21032" s="7"/>
      <c r="D21032" s="7"/>
      <c r="E21032" s="7"/>
      <c r="H21032">
        <v>21030.5</v>
      </c>
      <c r="I21032">
        <v>0</v>
      </c>
    </row>
    <row r="21033" spans="1:9">
      <c r="A21033" s="7">
        <v>21031.5</v>
      </c>
      <c r="B21033" s="7">
        <v>0</v>
      </c>
      <c r="C21033" s="7"/>
      <c r="D21033" s="7"/>
      <c r="E21033" s="7"/>
      <c r="H21033">
        <v>21031.5</v>
      </c>
      <c r="I21033">
        <v>0</v>
      </c>
    </row>
    <row r="21034" spans="1:9">
      <c r="A21034" s="7">
        <v>21032.5</v>
      </c>
      <c r="B21034" s="7">
        <v>0</v>
      </c>
      <c r="C21034" s="7"/>
      <c r="D21034" s="7"/>
      <c r="E21034" s="7"/>
      <c r="H21034">
        <v>21032.5</v>
      </c>
      <c r="I21034">
        <v>0</v>
      </c>
    </row>
    <row r="21035" spans="1:9">
      <c r="A21035" s="7">
        <v>21033.5</v>
      </c>
      <c r="B21035" s="7">
        <v>0</v>
      </c>
      <c r="C21035" s="7"/>
      <c r="D21035" s="7"/>
      <c r="E21035" s="7"/>
      <c r="H21035">
        <v>21033.5</v>
      </c>
      <c r="I21035">
        <v>0</v>
      </c>
    </row>
    <row r="21036" spans="1:9">
      <c r="A21036" s="7">
        <v>21034.5</v>
      </c>
      <c r="B21036" s="7">
        <v>0</v>
      </c>
      <c r="C21036" s="7"/>
      <c r="D21036" s="7"/>
      <c r="E21036" s="7"/>
      <c r="H21036">
        <v>21034.5</v>
      </c>
      <c r="I21036">
        <v>0</v>
      </c>
    </row>
    <row r="21037" spans="1:9">
      <c r="A21037" s="7">
        <v>21035.5</v>
      </c>
      <c r="B21037" s="7">
        <v>0</v>
      </c>
      <c r="C21037" s="7"/>
      <c r="D21037" s="7"/>
      <c r="E21037" s="7"/>
      <c r="H21037">
        <v>21035.5</v>
      </c>
      <c r="I21037">
        <v>0</v>
      </c>
    </row>
    <row r="21038" spans="1:9">
      <c r="A21038" s="7">
        <v>21036.5</v>
      </c>
      <c r="B21038" s="7">
        <v>0</v>
      </c>
      <c r="C21038" s="7"/>
      <c r="D21038" s="7"/>
      <c r="E21038" s="7"/>
      <c r="H21038">
        <v>21036.5</v>
      </c>
      <c r="I21038">
        <v>0</v>
      </c>
    </row>
    <row r="21039" spans="1:9">
      <c r="A21039" s="7">
        <v>21037.5</v>
      </c>
      <c r="B21039" s="7">
        <v>0</v>
      </c>
      <c r="C21039" s="7"/>
      <c r="D21039" s="7"/>
      <c r="E21039" s="7"/>
      <c r="H21039">
        <v>21037.5</v>
      </c>
      <c r="I21039">
        <v>0</v>
      </c>
    </row>
    <row r="21040" spans="1:9">
      <c r="A21040" s="7">
        <v>21038.5</v>
      </c>
      <c r="B21040" s="7">
        <v>0</v>
      </c>
      <c r="C21040" s="7"/>
      <c r="D21040" s="7"/>
      <c r="E21040" s="7"/>
      <c r="H21040">
        <v>21038.5</v>
      </c>
      <c r="I21040">
        <v>0</v>
      </c>
    </row>
    <row r="21041" spans="1:9">
      <c r="A21041" s="7">
        <v>21039.5</v>
      </c>
      <c r="B21041" s="7">
        <v>0</v>
      </c>
      <c r="C21041" s="7"/>
      <c r="D21041" s="7"/>
      <c r="E21041" s="7"/>
      <c r="H21041">
        <v>21039.5</v>
      </c>
      <c r="I21041">
        <v>0</v>
      </c>
    </row>
    <row r="21042" spans="1:9">
      <c r="A21042" s="7">
        <v>21040.5</v>
      </c>
      <c r="B21042" s="7">
        <v>0</v>
      </c>
      <c r="C21042" s="7"/>
      <c r="D21042" s="7"/>
      <c r="E21042" s="7"/>
      <c r="H21042">
        <v>21040.5</v>
      </c>
      <c r="I21042">
        <v>0</v>
      </c>
    </row>
    <row r="21043" spans="1:9">
      <c r="A21043" s="7">
        <v>21041.5</v>
      </c>
      <c r="B21043" s="7">
        <v>0</v>
      </c>
      <c r="C21043" s="7"/>
      <c r="D21043" s="7"/>
      <c r="E21043" s="7"/>
      <c r="H21043">
        <v>21041.5</v>
      </c>
      <c r="I21043">
        <v>0</v>
      </c>
    </row>
    <row r="21044" spans="1:9">
      <c r="A21044" s="7">
        <v>21042.5</v>
      </c>
      <c r="B21044" s="7">
        <v>0</v>
      </c>
      <c r="C21044" s="7"/>
      <c r="D21044" s="7"/>
      <c r="E21044" s="7"/>
      <c r="H21044">
        <v>21042.5</v>
      </c>
      <c r="I21044">
        <v>0</v>
      </c>
    </row>
    <row r="21045" spans="1:9">
      <c r="A21045" s="7">
        <v>21043.5</v>
      </c>
      <c r="B21045" s="7">
        <v>0</v>
      </c>
      <c r="C21045" s="7"/>
      <c r="D21045" s="7"/>
      <c r="E21045" s="7"/>
      <c r="H21045">
        <v>21043.5</v>
      </c>
      <c r="I21045">
        <v>0</v>
      </c>
    </row>
    <row r="21046" spans="1:9">
      <c r="A21046" s="7">
        <v>21044.5</v>
      </c>
      <c r="B21046" s="7">
        <v>0</v>
      </c>
      <c r="C21046" s="7"/>
      <c r="D21046" s="7"/>
      <c r="E21046" s="7"/>
      <c r="H21046">
        <v>21044.5</v>
      </c>
      <c r="I21046">
        <v>0</v>
      </c>
    </row>
    <row r="21047" spans="1:9">
      <c r="A21047" s="7">
        <v>21045.5</v>
      </c>
      <c r="B21047" s="7">
        <v>0</v>
      </c>
      <c r="C21047" s="7"/>
      <c r="D21047" s="7"/>
      <c r="E21047" s="7"/>
      <c r="H21047">
        <v>21045.5</v>
      </c>
      <c r="I21047">
        <v>0</v>
      </c>
    </row>
    <row r="21048" spans="1:9">
      <c r="A21048" s="7">
        <v>21046.5</v>
      </c>
      <c r="B21048" s="7">
        <v>0</v>
      </c>
      <c r="C21048" s="7"/>
      <c r="D21048" s="7"/>
      <c r="E21048" s="7"/>
      <c r="H21048">
        <v>21046.5</v>
      </c>
      <c r="I21048">
        <v>0</v>
      </c>
    </row>
    <row r="21049" spans="1:9">
      <c r="A21049" s="7">
        <v>21047.5</v>
      </c>
      <c r="B21049" s="7">
        <v>0</v>
      </c>
      <c r="C21049" s="7"/>
      <c r="D21049" s="7"/>
      <c r="E21049" s="7"/>
      <c r="H21049">
        <v>21047.5</v>
      </c>
      <c r="I21049">
        <v>0</v>
      </c>
    </row>
    <row r="21050" spans="1:9">
      <c r="A21050" s="7">
        <v>21048.5</v>
      </c>
      <c r="B21050" s="7">
        <v>0</v>
      </c>
      <c r="C21050" s="7"/>
      <c r="D21050" s="7"/>
      <c r="E21050" s="7"/>
      <c r="H21050">
        <v>21048.5</v>
      </c>
      <c r="I21050">
        <v>0</v>
      </c>
    </row>
    <row r="21051" spans="1:9">
      <c r="A21051" s="7">
        <v>21049.5</v>
      </c>
      <c r="B21051" s="7">
        <v>0</v>
      </c>
      <c r="C21051" s="7"/>
      <c r="D21051" s="7"/>
      <c r="E21051" s="7"/>
      <c r="H21051">
        <v>21049.5</v>
      </c>
      <c r="I21051">
        <v>0</v>
      </c>
    </row>
    <row r="21052" spans="1:9">
      <c r="A21052" s="7">
        <v>21050.5</v>
      </c>
      <c r="B21052" s="7">
        <v>0</v>
      </c>
      <c r="C21052" s="7"/>
      <c r="D21052" s="7"/>
      <c r="E21052" s="7"/>
      <c r="H21052">
        <v>21050.5</v>
      </c>
      <c r="I21052">
        <v>0</v>
      </c>
    </row>
    <row r="21053" spans="1:9">
      <c r="A21053" s="7">
        <v>21051.5</v>
      </c>
      <c r="B21053" s="7">
        <v>0</v>
      </c>
      <c r="C21053" s="7"/>
      <c r="D21053" s="7"/>
      <c r="E21053" s="7"/>
      <c r="H21053">
        <v>21051.5</v>
      </c>
      <c r="I21053">
        <v>0</v>
      </c>
    </row>
    <row r="21054" spans="1:9">
      <c r="A21054" s="7">
        <v>21052.5</v>
      </c>
      <c r="B21054" s="7">
        <v>0</v>
      </c>
      <c r="C21054" s="7"/>
      <c r="D21054" s="7"/>
      <c r="E21054" s="7"/>
      <c r="H21054">
        <v>21052.5</v>
      </c>
      <c r="I21054">
        <v>0</v>
      </c>
    </row>
    <row r="21055" spans="1:9">
      <c r="A21055" s="7">
        <v>21053.5</v>
      </c>
      <c r="B21055" s="7">
        <v>0</v>
      </c>
      <c r="C21055" s="7"/>
      <c r="D21055" s="7"/>
      <c r="E21055" s="7"/>
      <c r="H21055">
        <v>21053.5</v>
      </c>
      <c r="I21055">
        <v>0</v>
      </c>
    </row>
    <row r="21056" spans="1:9">
      <c r="A21056" s="7">
        <v>21054.5</v>
      </c>
      <c r="B21056" s="7">
        <v>0</v>
      </c>
      <c r="C21056" s="7"/>
      <c r="D21056" s="7"/>
      <c r="E21056" s="7"/>
      <c r="H21056">
        <v>21054.5</v>
      </c>
      <c r="I21056">
        <v>0</v>
      </c>
    </row>
    <row r="21057" spans="1:9">
      <c r="A21057" s="7">
        <v>21055.5</v>
      </c>
      <c r="B21057" s="7">
        <v>0</v>
      </c>
      <c r="C21057" s="7"/>
      <c r="D21057" s="7"/>
      <c r="E21057" s="7"/>
      <c r="H21057">
        <v>21055.5</v>
      </c>
      <c r="I21057">
        <v>0</v>
      </c>
    </row>
    <row r="21058" spans="1:9">
      <c r="A21058" s="7">
        <v>21056.5</v>
      </c>
      <c r="B21058" s="7">
        <v>0</v>
      </c>
      <c r="C21058" s="7"/>
      <c r="D21058" s="7"/>
      <c r="E21058" s="7"/>
      <c r="H21058">
        <v>21056.5</v>
      </c>
      <c r="I21058">
        <v>0</v>
      </c>
    </row>
    <row r="21059" spans="1:9">
      <c r="A21059" s="7">
        <v>21057.5</v>
      </c>
      <c r="B21059" s="7">
        <v>0</v>
      </c>
      <c r="C21059" s="7"/>
      <c r="D21059" s="7"/>
      <c r="E21059" s="7"/>
      <c r="H21059">
        <v>21057.5</v>
      </c>
      <c r="I21059">
        <v>0</v>
      </c>
    </row>
    <row r="21060" spans="1:9">
      <c r="A21060" s="7">
        <v>21058.5</v>
      </c>
      <c r="B21060" s="7">
        <v>0</v>
      </c>
      <c r="C21060" s="7"/>
      <c r="D21060" s="7"/>
      <c r="E21060" s="7"/>
      <c r="H21060">
        <v>21058.5</v>
      </c>
      <c r="I21060">
        <v>0</v>
      </c>
    </row>
    <row r="21061" spans="1:9">
      <c r="A21061" s="7">
        <v>21059.5</v>
      </c>
      <c r="B21061" s="7">
        <v>0</v>
      </c>
      <c r="C21061" s="7"/>
      <c r="D21061" s="7"/>
      <c r="E21061" s="7"/>
      <c r="H21061">
        <v>21059.5</v>
      </c>
      <c r="I21061">
        <v>0</v>
      </c>
    </row>
    <row r="21062" spans="1:9">
      <c r="A21062" s="7">
        <v>21060.5</v>
      </c>
      <c r="B21062" s="7">
        <v>0</v>
      </c>
      <c r="C21062" s="7"/>
      <c r="D21062" s="7"/>
      <c r="E21062" s="7"/>
      <c r="H21062">
        <v>21060.5</v>
      </c>
      <c r="I21062">
        <v>0</v>
      </c>
    </row>
    <row r="21063" spans="1:9">
      <c r="A21063" s="7">
        <v>21061.5</v>
      </c>
      <c r="B21063" s="7">
        <v>0</v>
      </c>
      <c r="C21063" s="7"/>
      <c r="D21063" s="7"/>
      <c r="E21063" s="7"/>
      <c r="H21063">
        <v>21061.5</v>
      </c>
      <c r="I21063">
        <v>0</v>
      </c>
    </row>
    <row r="21064" spans="1:9">
      <c r="A21064" s="7">
        <v>21062.5</v>
      </c>
      <c r="B21064" s="7">
        <v>0</v>
      </c>
      <c r="C21064" s="7"/>
      <c r="D21064" s="7"/>
      <c r="E21064" s="7"/>
      <c r="H21064">
        <v>21062.5</v>
      </c>
      <c r="I21064">
        <v>0</v>
      </c>
    </row>
    <row r="21065" spans="1:9">
      <c r="A21065" s="7">
        <v>21063.5</v>
      </c>
      <c r="B21065" s="7">
        <v>0</v>
      </c>
      <c r="C21065" s="7"/>
      <c r="D21065" s="7"/>
      <c r="E21065" s="7"/>
      <c r="H21065">
        <v>21063.5</v>
      </c>
      <c r="I21065">
        <v>0</v>
      </c>
    </row>
    <row r="21066" spans="1:9">
      <c r="A21066" s="7">
        <v>21064.5</v>
      </c>
      <c r="B21066" s="7">
        <v>0</v>
      </c>
      <c r="C21066" s="7"/>
      <c r="D21066" s="7"/>
      <c r="E21066" s="7"/>
      <c r="H21066">
        <v>21064.5</v>
      </c>
      <c r="I21066">
        <v>0</v>
      </c>
    </row>
    <row r="21067" spans="1:9">
      <c r="A21067" s="7">
        <v>21065.5</v>
      </c>
      <c r="B21067" s="7">
        <v>0</v>
      </c>
      <c r="C21067" s="7"/>
      <c r="D21067" s="7"/>
      <c r="E21067" s="7"/>
      <c r="H21067">
        <v>21065.5</v>
      </c>
      <c r="I21067">
        <v>0</v>
      </c>
    </row>
    <row r="21068" spans="1:9">
      <c r="A21068" s="7">
        <v>21066.5</v>
      </c>
      <c r="B21068" s="7">
        <v>0</v>
      </c>
      <c r="C21068" s="7"/>
      <c r="D21068" s="7"/>
      <c r="E21068" s="7"/>
      <c r="H21068">
        <v>21066.5</v>
      </c>
      <c r="I21068">
        <v>0</v>
      </c>
    </row>
    <row r="21069" spans="1:9">
      <c r="A21069" s="7">
        <v>21067.5</v>
      </c>
      <c r="B21069" s="7">
        <v>0</v>
      </c>
      <c r="C21069" s="7"/>
      <c r="D21069" s="7"/>
      <c r="E21069" s="7"/>
      <c r="H21069">
        <v>21067.5</v>
      </c>
      <c r="I21069">
        <v>0</v>
      </c>
    </row>
    <row r="21070" spans="1:9">
      <c r="A21070" s="7">
        <v>21068.5</v>
      </c>
      <c r="B21070" s="7">
        <v>0</v>
      </c>
      <c r="C21070" s="7"/>
      <c r="D21070" s="7"/>
      <c r="E21070" s="7"/>
      <c r="H21070">
        <v>21068.5</v>
      </c>
      <c r="I21070">
        <v>0</v>
      </c>
    </row>
    <row r="21071" spans="1:9">
      <c r="A21071" s="7">
        <v>21069.5</v>
      </c>
      <c r="B21071" s="7">
        <v>0</v>
      </c>
      <c r="C21071" s="7"/>
      <c r="D21071" s="7"/>
      <c r="E21071" s="7"/>
      <c r="H21071">
        <v>21069.5</v>
      </c>
      <c r="I21071">
        <v>0</v>
      </c>
    </row>
    <row r="21072" spans="1:9">
      <c r="A21072" s="7">
        <v>21070.5</v>
      </c>
      <c r="B21072" s="7">
        <v>0</v>
      </c>
      <c r="C21072" s="7"/>
      <c r="D21072" s="7"/>
      <c r="E21072" s="7"/>
      <c r="H21072">
        <v>21070.5</v>
      </c>
      <c r="I21072">
        <v>0</v>
      </c>
    </row>
    <row r="21073" spans="1:9">
      <c r="A21073" s="7">
        <v>21071.5</v>
      </c>
      <c r="B21073" s="7">
        <v>0</v>
      </c>
      <c r="C21073" s="7"/>
      <c r="D21073" s="7"/>
      <c r="E21073" s="7"/>
      <c r="H21073">
        <v>21071.5</v>
      </c>
      <c r="I21073">
        <v>0</v>
      </c>
    </row>
    <row r="21074" spans="1:9">
      <c r="A21074" s="7">
        <v>21072.5</v>
      </c>
      <c r="B21074" s="7">
        <v>0</v>
      </c>
      <c r="C21074" s="7"/>
      <c r="D21074" s="7"/>
      <c r="E21074" s="7"/>
      <c r="H21074">
        <v>21072.5</v>
      </c>
      <c r="I21074">
        <v>0</v>
      </c>
    </row>
    <row r="21075" spans="1:9">
      <c r="A21075" s="7">
        <v>21073.5</v>
      </c>
      <c r="B21075" s="7">
        <v>0</v>
      </c>
      <c r="C21075" s="7"/>
      <c r="D21075" s="7"/>
      <c r="E21075" s="7"/>
      <c r="H21075">
        <v>21073.5</v>
      </c>
      <c r="I21075">
        <v>0</v>
      </c>
    </row>
    <row r="21076" spans="1:9">
      <c r="A21076" s="7">
        <v>21074.5</v>
      </c>
      <c r="B21076" s="7">
        <v>0</v>
      </c>
      <c r="C21076" s="7"/>
      <c r="D21076" s="7"/>
      <c r="E21076" s="7"/>
      <c r="H21076">
        <v>21074.5</v>
      </c>
      <c r="I21076">
        <v>0</v>
      </c>
    </row>
    <row r="21077" spans="1:9">
      <c r="A21077" s="7">
        <v>21075.5</v>
      </c>
      <c r="B21077" s="7">
        <v>0</v>
      </c>
      <c r="C21077" s="7"/>
      <c r="D21077" s="7"/>
      <c r="E21077" s="7"/>
      <c r="H21077">
        <v>21075.5</v>
      </c>
      <c r="I21077">
        <v>0</v>
      </c>
    </row>
    <row r="21078" spans="1:9">
      <c r="A21078" s="7">
        <v>21076.5</v>
      </c>
      <c r="B21078" s="7">
        <v>0</v>
      </c>
      <c r="C21078" s="7"/>
      <c r="D21078" s="7"/>
      <c r="E21078" s="7"/>
      <c r="H21078">
        <v>21076.5</v>
      </c>
      <c r="I21078">
        <v>0</v>
      </c>
    </row>
    <row r="21079" spans="1:9">
      <c r="A21079" s="7">
        <v>21077.5</v>
      </c>
      <c r="B21079" s="7">
        <v>0</v>
      </c>
      <c r="C21079" s="7"/>
      <c r="D21079" s="7"/>
      <c r="E21079" s="7"/>
      <c r="H21079">
        <v>21077.5</v>
      </c>
      <c r="I21079">
        <v>0</v>
      </c>
    </row>
    <row r="21080" spans="1:9">
      <c r="A21080" s="7">
        <v>21078.5</v>
      </c>
      <c r="B21080" s="7">
        <v>0</v>
      </c>
      <c r="C21080" s="7"/>
      <c r="D21080" s="7"/>
      <c r="E21080" s="7"/>
      <c r="H21080">
        <v>21078.5</v>
      </c>
      <c r="I21080">
        <v>0</v>
      </c>
    </row>
    <row r="21081" spans="1:9">
      <c r="A21081" s="7">
        <v>21079.5</v>
      </c>
      <c r="B21081" s="7">
        <v>0</v>
      </c>
      <c r="C21081" s="7"/>
      <c r="D21081" s="7"/>
      <c r="E21081" s="7"/>
      <c r="H21081">
        <v>21079.5</v>
      </c>
      <c r="I21081">
        <v>0</v>
      </c>
    </row>
    <row r="21082" spans="1:9">
      <c r="A21082" s="7">
        <v>21080.5</v>
      </c>
      <c r="B21082" s="7">
        <v>0</v>
      </c>
      <c r="C21082" s="7"/>
      <c r="D21082" s="7"/>
      <c r="E21082" s="7"/>
      <c r="H21082">
        <v>21080.5</v>
      </c>
      <c r="I21082">
        <v>0</v>
      </c>
    </row>
    <row r="21083" spans="1:9">
      <c r="A21083" s="7">
        <v>21081.5</v>
      </c>
      <c r="B21083" s="7">
        <v>0</v>
      </c>
      <c r="C21083" s="7"/>
      <c r="D21083" s="7"/>
      <c r="E21083" s="7"/>
      <c r="H21083">
        <v>21081.5</v>
      </c>
      <c r="I21083">
        <v>0</v>
      </c>
    </row>
    <row r="21084" spans="1:9">
      <c r="A21084" s="7">
        <v>21082.5</v>
      </c>
      <c r="B21084" s="7">
        <v>0</v>
      </c>
      <c r="C21084" s="7"/>
      <c r="D21084" s="7"/>
      <c r="E21084" s="7"/>
      <c r="H21084">
        <v>21082.5</v>
      </c>
      <c r="I21084">
        <v>0</v>
      </c>
    </row>
    <row r="21085" spans="1:9">
      <c r="A21085" s="7">
        <v>21083.5</v>
      </c>
      <c r="B21085" s="7">
        <v>0</v>
      </c>
      <c r="C21085" s="7"/>
      <c r="D21085" s="7"/>
      <c r="E21085" s="7"/>
      <c r="H21085">
        <v>21083.5</v>
      </c>
      <c r="I21085">
        <v>0</v>
      </c>
    </row>
    <row r="21086" spans="1:9">
      <c r="A21086" s="7">
        <v>21084.5</v>
      </c>
      <c r="B21086" s="7">
        <v>0</v>
      </c>
      <c r="C21086" s="7"/>
      <c r="D21086" s="7"/>
      <c r="E21086" s="7"/>
      <c r="H21086">
        <v>21084.5</v>
      </c>
      <c r="I21086">
        <v>0</v>
      </c>
    </row>
    <row r="21087" spans="1:9">
      <c r="A21087" s="7">
        <v>21085.5</v>
      </c>
      <c r="B21087" s="7">
        <v>0</v>
      </c>
      <c r="C21087" s="7"/>
      <c r="D21087" s="7"/>
      <c r="E21087" s="7"/>
      <c r="H21087">
        <v>21085.5</v>
      </c>
      <c r="I21087">
        <v>0</v>
      </c>
    </row>
    <row r="21088" spans="1:9">
      <c r="A21088" s="7">
        <v>21086.5</v>
      </c>
      <c r="B21088" s="7">
        <v>0</v>
      </c>
      <c r="C21088" s="7"/>
      <c r="D21088" s="7"/>
      <c r="E21088" s="7"/>
      <c r="H21088">
        <v>21086.5</v>
      </c>
      <c r="I21088">
        <v>0</v>
      </c>
    </row>
    <row r="21089" spans="1:9">
      <c r="A21089" s="7">
        <v>21087.5</v>
      </c>
      <c r="B21089" s="7">
        <v>0</v>
      </c>
      <c r="C21089" s="7"/>
      <c r="D21089" s="7"/>
      <c r="E21089" s="7"/>
      <c r="H21089">
        <v>21087.5</v>
      </c>
      <c r="I21089">
        <v>0</v>
      </c>
    </row>
    <row r="21090" spans="1:9">
      <c r="A21090" s="7">
        <v>21088.5</v>
      </c>
      <c r="B21090" s="7">
        <v>0</v>
      </c>
      <c r="C21090" s="7"/>
      <c r="D21090" s="7"/>
      <c r="E21090" s="7"/>
      <c r="H21090">
        <v>21088.5</v>
      </c>
      <c r="I21090">
        <v>0</v>
      </c>
    </row>
    <row r="21091" spans="1:9">
      <c r="A21091" s="7">
        <v>21089.5</v>
      </c>
      <c r="B21091" s="7">
        <v>0</v>
      </c>
      <c r="C21091" s="7"/>
      <c r="D21091" s="7"/>
      <c r="E21091" s="7"/>
      <c r="H21091">
        <v>21089.5</v>
      </c>
      <c r="I21091">
        <v>0</v>
      </c>
    </row>
    <row r="21092" spans="1:9">
      <c r="A21092" s="7">
        <v>21090.5</v>
      </c>
      <c r="B21092" s="7">
        <v>0</v>
      </c>
      <c r="C21092" s="7"/>
      <c r="D21092" s="7"/>
      <c r="E21092" s="7"/>
      <c r="H21092">
        <v>21090.5</v>
      </c>
      <c r="I21092">
        <v>0</v>
      </c>
    </row>
    <row r="21093" spans="1:9">
      <c r="A21093" s="7">
        <v>21091.5</v>
      </c>
      <c r="B21093" s="7">
        <v>0</v>
      </c>
      <c r="C21093" s="7"/>
      <c r="D21093" s="7"/>
      <c r="E21093" s="7"/>
      <c r="H21093">
        <v>21091.5</v>
      </c>
      <c r="I21093">
        <v>0</v>
      </c>
    </row>
    <row r="21094" spans="1:9">
      <c r="A21094" s="7">
        <v>21092.5</v>
      </c>
      <c r="B21094" s="7">
        <v>0</v>
      </c>
      <c r="C21094" s="7"/>
      <c r="D21094" s="7"/>
      <c r="E21094" s="7"/>
      <c r="H21094">
        <v>21092.5</v>
      </c>
      <c r="I21094">
        <v>0</v>
      </c>
    </row>
    <row r="21095" spans="1:9">
      <c r="A21095" s="7">
        <v>21093.5</v>
      </c>
      <c r="B21095" s="7">
        <v>0</v>
      </c>
      <c r="C21095" s="7"/>
      <c r="D21095" s="7"/>
      <c r="E21095" s="7"/>
      <c r="H21095">
        <v>21093.5</v>
      </c>
      <c r="I21095">
        <v>0</v>
      </c>
    </row>
    <row r="21096" spans="1:9">
      <c r="A21096" s="7">
        <v>21094.5</v>
      </c>
      <c r="B21096" s="7">
        <v>0</v>
      </c>
      <c r="C21096" s="7"/>
      <c r="D21096" s="7"/>
      <c r="E21096" s="7"/>
      <c r="H21096">
        <v>21094.5</v>
      </c>
      <c r="I21096">
        <v>0</v>
      </c>
    </row>
    <row r="21097" spans="1:9">
      <c r="A21097" s="7">
        <v>21095.5</v>
      </c>
      <c r="B21097" s="7">
        <v>0</v>
      </c>
      <c r="C21097" s="7"/>
      <c r="D21097" s="7"/>
      <c r="E21097" s="7"/>
      <c r="H21097">
        <v>21095.5</v>
      </c>
      <c r="I21097">
        <v>0</v>
      </c>
    </row>
    <row r="21098" spans="1:9">
      <c r="A21098" s="7">
        <v>21096.5</v>
      </c>
      <c r="B21098" s="7">
        <v>0</v>
      </c>
      <c r="C21098" s="7"/>
      <c r="D21098" s="7"/>
      <c r="E21098" s="7"/>
      <c r="H21098">
        <v>21096.5</v>
      </c>
      <c r="I21098">
        <v>0</v>
      </c>
    </row>
    <row r="21099" spans="1:9">
      <c r="A21099" s="7">
        <v>21097.5</v>
      </c>
      <c r="B21099" s="7">
        <v>0</v>
      </c>
      <c r="C21099" s="7"/>
      <c r="D21099" s="7"/>
      <c r="E21099" s="7"/>
      <c r="H21099">
        <v>21097.5</v>
      </c>
      <c r="I21099">
        <v>0</v>
      </c>
    </row>
    <row r="21100" spans="1:9">
      <c r="A21100" s="7">
        <v>21098.5</v>
      </c>
      <c r="B21100" s="7">
        <v>0</v>
      </c>
      <c r="C21100" s="7"/>
      <c r="D21100" s="7"/>
      <c r="E21100" s="7"/>
      <c r="H21100">
        <v>21098.5</v>
      </c>
      <c r="I21100">
        <v>0</v>
      </c>
    </row>
    <row r="21101" spans="1:9">
      <c r="A21101" s="7">
        <v>21099.5</v>
      </c>
      <c r="B21101" s="7">
        <v>0</v>
      </c>
      <c r="C21101" s="7"/>
      <c r="D21101" s="7"/>
      <c r="E21101" s="7"/>
      <c r="H21101">
        <v>21099.5</v>
      </c>
      <c r="I21101">
        <v>0</v>
      </c>
    </row>
    <row r="21102" spans="1:9">
      <c r="A21102" s="7">
        <v>21100.5</v>
      </c>
      <c r="B21102" s="7">
        <v>0</v>
      </c>
      <c r="C21102" s="7"/>
      <c r="D21102" s="7"/>
      <c r="E21102" s="7"/>
      <c r="H21102">
        <v>21100.5</v>
      </c>
      <c r="I21102">
        <v>0</v>
      </c>
    </row>
    <row r="21103" spans="1:9">
      <c r="A21103" s="7">
        <v>21101.5</v>
      </c>
      <c r="B21103" s="7">
        <v>0</v>
      </c>
      <c r="C21103" s="7"/>
      <c r="D21103" s="7"/>
      <c r="E21103" s="7"/>
      <c r="H21103">
        <v>21101.5</v>
      </c>
      <c r="I21103">
        <v>0</v>
      </c>
    </row>
    <row r="21104" spans="1:9">
      <c r="A21104" s="7">
        <v>21102.5</v>
      </c>
      <c r="B21104" s="7">
        <v>0</v>
      </c>
      <c r="C21104" s="7"/>
      <c r="D21104" s="7"/>
      <c r="E21104" s="7"/>
      <c r="H21104">
        <v>21102.5</v>
      </c>
      <c r="I21104">
        <v>0</v>
      </c>
    </row>
    <row r="21105" spans="1:9">
      <c r="A21105" s="7">
        <v>21103.5</v>
      </c>
      <c r="B21105" s="7">
        <v>0</v>
      </c>
      <c r="C21105" s="7"/>
      <c r="D21105" s="7"/>
      <c r="E21105" s="7"/>
      <c r="H21105">
        <v>21103.5</v>
      </c>
      <c r="I21105">
        <v>0</v>
      </c>
    </row>
    <row r="21106" spans="1:9">
      <c r="A21106" s="7">
        <v>21104.5</v>
      </c>
      <c r="B21106" s="7">
        <v>0</v>
      </c>
      <c r="C21106" s="7"/>
      <c r="D21106" s="7"/>
      <c r="E21106" s="7"/>
      <c r="H21106">
        <v>21104.5</v>
      </c>
      <c r="I21106">
        <v>0</v>
      </c>
    </row>
    <row r="21107" spans="1:9">
      <c r="A21107" s="7">
        <v>21105.5</v>
      </c>
      <c r="B21107" s="7">
        <v>0</v>
      </c>
      <c r="C21107" s="7"/>
      <c r="D21107" s="7"/>
      <c r="E21107" s="7"/>
      <c r="H21107">
        <v>21105.5</v>
      </c>
      <c r="I21107">
        <v>0</v>
      </c>
    </row>
    <row r="21108" spans="1:9">
      <c r="A21108" s="7">
        <v>21106.5</v>
      </c>
      <c r="B21108" s="7">
        <v>0</v>
      </c>
      <c r="C21108" s="7"/>
      <c r="D21108" s="7"/>
      <c r="E21108" s="7"/>
      <c r="H21108">
        <v>21106.5</v>
      </c>
      <c r="I21108">
        <v>0</v>
      </c>
    </row>
    <row r="21109" spans="1:9">
      <c r="A21109" s="7">
        <v>21107.5</v>
      </c>
      <c r="B21109" s="7">
        <v>0</v>
      </c>
      <c r="C21109" s="7"/>
      <c r="D21109" s="7"/>
      <c r="E21109" s="7"/>
      <c r="H21109">
        <v>21107.5</v>
      </c>
      <c r="I21109">
        <v>0</v>
      </c>
    </row>
    <row r="21110" spans="1:9">
      <c r="A21110" s="7">
        <v>21108.5</v>
      </c>
      <c r="B21110" s="7">
        <v>0</v>
      </c>
      <c r="C21110" s="7"/>
      <c r="D21110" s="7"/>
      <c r="E21110" s="7"/>
      <c r="H21110">
        <v>21108.5</v>
      </c>
      <c r="I21110">
        <v>0</v>
      </c>
    </row>
    <row r="21111" spans="1:9">
      <c r="A21111" s="7">
        <v>21109.5</v>
      </c>
      <c r="B21111" s="7">
        <v>0</v>
      </c>
      <c r="C21111" s="7"/>
      <c r="D21111" s="7"/>
      <c r="E21111" s="7"/>
      <c r="H21111">
        <v>21109.5</v>
      </c>
      <c r="I21111">
        <v>0</v>
      </c>
    </row>
    <row r="21112" spans="1:9">
      <c r="A21112" s="7">
        <v>21110.5</v>
      </c>
      <c r="B21112" s="7">
        <v>0</v>
      </c>
      <c r="C21112" s="7"/>
      <c r="D21112" s="7"/>
      <c r="E21112" s="7"/>
      <c r="H21112">
        <v>21110.5</v>
      </c>
      <c r="I21112">
        <v>0</v>
      </c>
    </row>
    <row r="21113" spans="1:9">
      <c r="A21113" s="7">
        <v>21111.5</v>
      </c>
      <c r="B21113" s="7">
        <v>0</v>
      </c>
      <c r="C21113" s="7"/>
      <c r="D21113" s="7"/>
      <c r="E21113" s="7"/>
      <c r="H21113">
        <v>21111.5</v>
      </c>
      <c r="I21113">
        <v>0</v>
      </c>
    </row>
    <row r="21114" spans="1:9">
      <c r="A21114" s="7">
        <v>21112.5</v>
      </c>
      <c r="B21114" s="7">
        <v>0</v>
      </c>
      <c r="C21114" s="7"/>
      <c r="D21114" s="7"/>
      <c r="E21114" s="7"/>
      <c r="H21114">
        <v>21112.5</v>
      </c>
      <c r="I21114">
        <v>0</v>
      </c>
    </row>
    <row r="21115" spans="1:9">
      <c r="A21115" s="7">
        <v>21113.5</v>
      </c>
      <c r="B21115" s="7">
        <v>0</v>
      </c>
      <c r="C21115" s="7"/>
      <c r="D21115" s="7"/>
      <c r="E21115" s="7"/>
      <c r="H21115">
        <v>21113.5</v>
      </c>
      <c r="I21115">
        <v>0</v>
      </c>
    </row>
    <row r="21116" spans="1:9">
      <c r="A21116" s="7">
        <v>21114.5</v>
      </c>
      <c r="B21116" s="7">
        <v>0</v>
      </c>
      <c r="C21116" s="7"/>
      <c r="D21116" s="7"/>
      <c r="E21116" s="7"/>
      <c r="H21116">
        <v>21114.5</v>
      </c>
      <c r="I21116">
        <v>0</v>
      </c>
    </row>
    <row r="21117" spans="1:9">
      <c r="A21117" s="7">
        <v>21115.5</v>
      </c>
      <c r="B21117" s="7">
        <v>0</v>
      </c>
      <c r="C21117" s="7"/>
      <c r="D21117" s="7"/>
      <c r="E21117" s="7"/>
      <c r="H21117">
        <v>21115.5</v>
      </c>
      <c r="I21117">
        <v>0</v>
      </c>
    </row>
    <row r="21118" spans="1:9">
      <c r="A21118" s="7">
        <v>21116.5</v>
      </c>
      <c r="B21118" s="7">
        <v>0</v>
      </c>
      <c r="C21118" s="7"/>
      <c r="D21118" s="7"/>
      <c r="E21118" s="7"/>
      <c r="H21118">
        <v>21116.5</v>
      </c>
      <c r="I21118">
        <v>0</v>
      </c>
    </row>
    <row r="21119" spans="1:9">
      <c r="A21119" s="7">
        <v>21117.5</v>
      </c>
      <c r="B21119" s="7">
        <v>0</v>
      </c>
      <c r="C21119" s="7"/>
      <c r="D21119" s="7"/>
      <c r="E21119" s="7"/>
      <c r="H21119">
        <v>21117.5</v>
      </c>
      <c r="I21119">
        <v>0</v>
      </c>
    </row>
    <row r="21120" spans="1:9">
      <c r="A21120" s="7">
        <v>21118.5</v>
      </c>
      <c r="B21120" s="7">
        <v>0</v>
      </c>
      <c r="C21120" s="7"/>
      <c r="D21120" s="7"/>
      <c r="E21120" s="7"/>
      <c r="H21120">
        <v>21118.5</v>
      </c>
      <c r="I21120">
        <v>0</v>
      </c>
    </row>
    <row r="21121" spans="1:9">
      <c r="A21121" s="7">
        <v>21119.5</v>
      </c>
      <c r="B21121" s="7">
        <v>0</v>
      </c>
      <c r="C21121" s="7"/>
      <c r="D21121" s="7"/>
      <c r="E21121" s="7"/>
      <c r="H21121">
        <v>21119.5</v>
      </c>
      <c r="I21121">
        <v>0</v>
      </c>
    </row>
    <row r="21122" spans="1:9">
      <c r="A21122" s="7">
        <v>21120.5</v>
      </c>
      <c r="B21122" s="7">
        <v>0</v>
      </c>
      <c r="C21122" s="7"/>
      <c r="D21122" s="7"/>
      <c r="E21122" s="7"/>
      <c r="H21122">
        <v>21120.5</v>
      </c>
      <c r="I21122">
        <v>0</v>
      </c>
    </row>
    <row r="21123" spans="1:9">
      <c r="A21123" s="7">
        <v>21121.5</v>
      </c>
      <c r="B21123" s="7">
        <v>0</v>
      </c>
      <c r="C21123" s="7"/>
      <c r="D21123" s="7"/>
      <c r="E21123" s="7"/>
      <c r="H21123">
        <v>21121.5</v>
      </c>
      <c r="I21123">
        <v>0</v>
      </c>
    </row>
    <row r="21124" spans="1:9">
      <c r="A21124" s="7">
        <v>21122.5</v>
      </c>
      <c r="B21124" s="7">
        <v>0</v>
      </c>
      <c r="C21124" s="7"/>
      <c r="D21124" s="7"/>
      <c r="E21124" s="7"/>
      <c r="H21124">
        <v>21122.5</v>
      </c>
      <c r="I21124">
        <v>0</v>
      </c>
    </row>
    <row r="21125" spans="1:9">
      <c r="A21125" s="7">
        <v>21123.5</v>
      </c>
      <c r="B21125" s="7">
        <v>0</v>
      </c>
      <c r="C21125" s="7"/>
      <c r="D21125" s="7"/>
      <c r="E21125" s="7"/>
      <c r="H21125">
        <v>21123.5</v>
      </c>
      <c r="I21125">
        <v>0</v>
      </c>
    </row>
    <row r="21126" spans="1:9">
      <c r="A21126" s="7">
        <v>21124.5</v>
      </c>
      <c r="B21126" s="7">
        <v>0</v>
      </c>
      <c r="C21126" s="7"/>
      <c r="D21126" s="7"/>
      <c r="E21126" s="7"/>
      <c r="H21126">
        <v>21124.5</v>
      </c>
      <c r="I21126">
        <v>0</v>
      </c>
    </row>
    <row r="21127" spans="1:9">
      <c r="A21127" s="7">
        <v>21125.5</v>
      </c>
      <c r="B21127" s="7">
        <v>0</v>
      </c>
      <c r="C21127" s="7"/>
      <c r="D21127" s="7"/>
      <c r="E21127" s="7"/>
      <c r="H21127">
        <v>21125.5</v>
      </c>
      <c r="I21127">
        <v>0</v>
      </c>
    </row>
    <row r="21128" spans="1:9">
      <c r="A21128" s="7">
        <v>21126.5</v>
      </c>
      <c r="B21128" s="7">
        <v>0</v>
      </c>
      <c r="C21128" s="7"/>
      <c r="D21128" s="7"/>
      <c r="E21128" s="7"/>
      <c r="H21128">
        <v>21126.5</v>
      </c>
      <c r="I21128">
        <v>0</v>
      </c>
    </row>
    <row r="21129" spans="1:9">
      <c r="A21129" s="7">
        <v>21127.5</v>
      </c>
      <c r="B21129" s="7">
        <v>0</v>
      </c>
      <c r="C21129" s="7"/>
      <c r="D21129" s="7"/>
      <c r="E21129" s="7"/>
      <c r="H21129">
        <v>21127.5</v>
      </c>
      <c r="I21129">
        <v>0</v>
      </c>
    </row>
    <row r="21130" spans="1:9">
      <c r="A21130" s="7">
        <v>21128.5</v>
      </c>
      <c r="B21130" s="7">
        <v>0</v>
      </c>
      <c r="C21130" s="7"/>
      <c r="D21130" s="7"/>
      <c r="E21130" s="7"/>
      <c r="H21130">
        <v>21128.5</v>
      </c>
      <c r="I21130">
        <v>0</v>
      </c>
    </row>
    <row r="21131" spans="1:9">
      <c r="A21131" s="7">
        <v>21129.5</v>
      </c>
      <c r="B21131" s="7">
        <v>0</v>
      </c>
      <c r="C21131" s="7"/>
      <c r="D21131" s="7"/>
      <c r="E21131" s="7"/>
      <c r="H21131">
        <v>21129.5</v>
      </c>
      <c r="I21131">
        <v>0</v>
      </c>
    </row>
    <row r="21132" spans="1:9">
      <c r="A21132" s="7">
        <v>21130.5</v>
      </c>
      <c r="B21132" s="7">
        <v>0</v>
      </c>
      <c r="C21132" s="7"/>
      <c r="D21132" s="7"/>
      <c r="E21132" s="7"/>
      <c r="H21132">
        <v>21130.5</v>
      </c>
      <c r="I21132">
        <v>0</v>
      </c>
    </row>
    <row r="21133" spans="1:9">
      <c r="A21133" s="7">
        <v>21131.5</v>
      </c>
      <c r="B21133" s="7">
        <v>0</v>
      </c>
      <c r="C21133" s="7"/>
      <c r="D21133" s="7"/>
      <c r="E21133" s="7"/>
      <c r="H21133">
        <v>21131.5</v>
      </c>
      <c r="I21133">
        <v>0</v>
      </c>
    </row>
    <row r="21134" spans="1:9">
      <c r="A21134" s="7">
        <v>21132.5</v>
      </c>
      <c r="B21134" s="7">
        <v>0</v>
      </c>
      <c r="C21134" s="7"/>
      <c r="D21134" s="7"/>
      <c r="E21134" s="7"/>
      <c r="H21134">
        <v>21132.5</v>
      </c>
      <c r="I21134">
        <v>0</v>
      </c>
    </row>
    <row r="21135" spans="1:9">
      <c r="A21135" s="7">
        <v>21133.5</v>
      </c>
      <c r="B21135" s="7">
        <v>0</v>
      </c>
      <c r="C21135" s="7"/>
      <c r="D21135" s="7"/>
      <c r="E21135" s="7"/>
      <c r="H21135">
        <v>21133.5</v>
      </c>
      <c r="I21135">
        <v>0</v>
      </c>
    </row>
    <row r="21136" spans="1:9">
      <c r="A21136" s="7">
        <v>21134.5</v>
      </c>
      <c r="B21136" s="7">
        <v>0</v>
      </c>
      <c r="C21136" s="7"/>
      <c r="D21136" s="7"/>
      <c r="E21136" s="7"/>
      <c r="H21136">
        <v>21134.5</v>
      </c>
      <c r="I21136">
        <v>0</v>
      </c>
    </row>
    <row r="21137" spans="1:9">
      <c r="A21137" s="7">
        <v>21135.5</v>
      </c>
      <c r="B21137" s="7">
        <v>0</v>
      </c>
      <c r="C21137" s="7"/>
      <c r="D21137" s="7"/>
      <c r="E21137" s="7"/>
      <c r="H21137">
        <v>21135.5</v>
      </c>
      <c r="I21137">
        <v>0</v>
      </c>
    </row>
    <row r="21138" spans="1:9">
      <c r="A21138" s="7">
        <v>21136.5</v>
      </c>
      <c r="B21138" s="7">
        <v>0</v>
      </c>
      <c r="C21138" s="7"/>
      <c r="D21138" s="7"/>
      <c r="E21138" s="7"/>
      <c r="H21138">
        <v>21136.5</v>
      </c>
      <c r="I21138">
        <v>0</v>
      </c>
    </row>
    <row r="21139" spans="1:9">
      <c r="A21139" s="7">
        <v>21137.5</v>
      </c>
      <c r="B21139" s="7">
        <v>0</v>
      </c>
      <c r="C21139" s="7"/>
      <c r="D21139" s="7"/>
      <c r="E21139" s="7"/>
      <c r="H21139">
        <v>21137.5</v>
      </c>
      <c r="I21139">
        <v>0</v>
      </c>
    </row>
    <row r="21140" spans="1:9">
      <c r="A21140" s="7">
        <v>21138.5</v>
      </c>
      <c r="B21140" s="7">
        <v>0</v>
      </c>
      <c r="C21140" s="7"/>
      <c r="D21140" s="7"/>
      <c r="E21140" s="7"/>
      <c r="H21140">
        <v>21138.5</v>
      </c>
      <c r="I21140">
        <v>0</v>
      </c>
    </row>
    <row r="21141" spans="1:9">
      <c r="A21141" s="7">
        <v>21139.5</v>
      </c>
      <c r="B21141" s="7">
        <v>0</v>
      </c>
      <c r="C21141" s="7"/>
      <c r="D21141" s="7"/>
      <c r="E21141" s="7"/>
      <c r="H21141">
        <v>21139.5</v>
      </c>
      <c r="I21141">
        <v>0</v>
      </c>
    </row>
    <row r="21142" spans="1:9">
      <c r="A21142" s="7">
        <v>21140.5</v>
      </c>
      <c r="B21142" s="7">
        <v>0</v>
      </c>
      <c r="C21142" s="7"/>
      <c r="D21142" s="7"/>
      <c r="E21142" s="7"/>
      <c r="H21142">
        <v>21140.5</v>
      </c>
      <c r="I21142">
        <v>0</v>
      </c>
    </row>
    <row r="21143" spans="1:9">
      <c r="A21143" s="7">
        <v>21141.5</v>
      </c>
      <c r="B21143" s="7">
        <v>0</v>
      </c>
      <c r="C21143" s="7"/>
      <c r="D21143" s="7"/>
      <c r="E21143" s="7"/>
      <c r="H21143">
        <v>21141.5</v>
      </c>
      <c r="I21143">
        <v>0</v>
      </c>
    </row>
    <row r="21144" spans="1:9">
      <c r="A21144" s="7">
        <v>21142.5</v>
      </c>
      <c r="B21144" s="7">
        <v>0</v>
      </c>
      <c r="C21144" s="7"/>
      <c r="D21144" s="7"/>
      <c r="E21144" s="7"/>
      <c r="H21144">
        <v>21142.5</v>
      </c>
      <c r="I21144">
        <v>0</v>
      </c>
    </row>
    <row r="21145" spans="1:9">
      <c r="A21145" s="7">
        <v>21143.5</v>
      </c>
      <c r="B21145" s="7">
        <v>0</v>
      </c>
      <c r="C21145" s="7"/>
      <c r="D21145" s="7"/>
      <c r="E21145" s="7"/>
      <c r="H21145">
        <v>21143.5</v>
      </c>
      <c r="I21145">
        <v>0</v>
      </c>
    </row>
    <row r="21146" spans="1:9">
      <c r="A21146" s="7">
        <v>21144.5</v>
      </c>
      <c r="B21146" s="7">
        <v>0</v>
      </c>
      <c r="C21146" s="7"/>
      <c r="D21146" s="7"/>
      <c r="E21146" s="7"/>
      <c r="H21146">
        <v>21144.5</v>
      </c>
      <c r="I21146">
        <v>0</v>
      </c>
    </row>
    <row r="21147" spans="1:9">
      <c r="A21147" s="7">
        <v>21145.5</v>
      </c>
      <c r="B21147" s="7">
        <v>0</v>
      </c>
      <c r="C21147" s="7"/>
      <c r="D21147" s="7"/>
      <c r="E21147" s="7"/>
      <c r="H21147">
        <v>21145.5</v>
      </c>
      <c r="I21147">
        <v>0</v>
      </c>
    </row>
    <row r="21148" spans="1:9">
      <c r="A21148" s="7">
        <v>21146.5</v>
      </c>
      <c r="B21148" s="7">
        <v>0</v>
      </c>
      <c r="C21148" s="7"/>
      <c r="D21148" s="7"/>
      <c r="E21148" s="7"/>
      <c r="H21148">
        <v>21146.5</v>
      </c>
      <c r="I21148">
        <v>0</v>
      </c>
    </row>
    <row r="21149" spans="1:9">
      <c r="A21149" s="7">
        <v>21147.5</v>
      </c>
      <c r="B21149" s="7">
        <v>0</v>
      </c>
      <c r="C21149" s="7"/>
      <c r="D21149" s="7"/>
      <c r="E21149" s="7"/>
      <c r="H21149">
        <v>21147.5</v>
      </c>
      <c r="I21149">
        <v>0</v>
      </c>
    </row>
    <row r="21150" spans="1:9">
      <c r="A21150" s="7">
        <v>21148.5</v>
      </c>
      <c r="B21150" s="7">
        <v>1</v>
      </c>
      <c r="C21150" s="7"/>
      <c r="D21150" s="7"/>
      <c r="E21150" s="7"/>
      <c r="H21150">
        <v>21148.5</v>
      </c>
      <c r="I21150">
        <v>0</v>
      </c>
    </row>
    <row r="21151" spans="1:9">
      <c r="A21151" s="7">
        <v>21149.5</v>
      </c>
      <c r="B21151" s="7">
        <v>0</v>
      </c>
      <c r="C21151" s="7"/>
      <c r="D21151" s="7"/>
      <c r="E21151" s="7"/>
      <c r="H21151">
        <v>21149.5</v>
      </c>
      <c r="I21151">
        <v>0</v>
      </c>
    </row>
    <row r="21152" spans="1:9">
      <c r="A21152" s="7">
        <v>21150.5</v>
      </c>
      <c r="B21152" s="7">
        <v>0</v>
      </c>
      <c r="C21152" s="7"/>
      <c r="D21152" s="7"/>
      <c r="E21152" s="7"/>
      <c r="H21152">
        <v>21150.5</v>
      </c>
      <c r="I21152">
        <v>0</v>
      </c>
    </row>
    <row r="21153" spans="1:9">
      <c r="A21153" s="7">
        <v>21151.5</v>
      </c>
      <c r="B21153" s="7">
        <v>0</v>
      </c>
      <c r="C21153" s="7"/>
      <c r="D21153" s="7"/>
      <c r="E21153" s="7"/>
      <c r="H21153">
        <v>21151.5</v>
      </c>
      <c r="I21153">
        <v>0</v>
      </c>
    </row>
    <row r="21154" spans="1:9">
      <c r="A21154" s="7">
        <v>21152.5</v>
      </c>
      <c r="B21154" s="7">
        <v>0</v>
      </c>
      <c r="C21154" s="7"/>
      <c r="D21154" s="7"/>
      <c r="E21154" s="7"/>
      <c r="H21154">
        <v>21152.5</v>
      </c>
      <c r="I21154">
        <v>0</v>
      </c>
    </row>
    <row r="21155" spans="1:9">
      <c r="A21155" s="7">
        <v>21153.5</v>
      </c>
      <c r="B21155" s="7">
        <v>0</v>
      </c>
      <c r="C21155" s="7"/>
      <c r="D21155" s="7"/>
      <c r="E21155" s="7"/>
      <c r="H21155">
        <v>21153.5</v>
      </c>
      <c r="I21155">
        <v>0</v>
      </c>
    </row>
    <row r="21156" spans="1:9">
      <c r="A21156" s="7">
        <v>21154.5</v>
      </c>
      <c r="B21156" s="7">
        <v>0</v>
      </c>
      <c r="C21156" s="7"/>
      <c r="D21156" s="7"/>
      <c r="E21156" s="7"/>
      <c r="H21156">
        <v>21154.5</v>
      </c>
      <c r="I21156">
        <v>0</v>
      </c>
    </row>
    <row r="21157" spans="1:9">
      <c r="A21157" s="7">
        <v>21155.5</v>
      </c>
      <c r="B21157" s="7">
        <v>0</v>
      </c>
      <c r="C21157" s="7"/>
      <c r="D21157" s="7"/>
      <c r="E21157" s="7"/>
      <c r="H21157">
        <v>21155.5</v>
      </c>
      <c r="I21157">
        <v>0</v>
      </c>
    </row>
    <row r="21158" spans="1:9">
      <c r="A21158" s="7">
        <v>21156.5</v>
      </c>
      <c r="B21158" s="7">
        <v>0</v>
      </c>
      <c r="C21158" s="7"/>
      <c r="D21158" s="7"/>
      <c r="E21158" s="7"/>
      <c r="H21158">
        <v>21156.5</v>
      </c>
      <c r="I21158">
        <v>0</v>
      </c>
    </row>
    <row r="21159" spans="1:9">
      <c r="A21159" s="7">
        <v>21157.5</v>
      </c>
      <c r="B21159" s="7">
        <v>0</v>
      </c>
      <c r="C21159" s="7"/>
      <c r="D21159" s="7"/>
      <c r="E21159" s="7"/>
      <c r="H21159">
        <v>21157.5</v>
      </c>
      <c r="I21159">
        <v>0</v>
      </c>
    </row>
    <row r="21160" spans="1:9">
      <c r="A21160" s="7">
        <v>21158.5</v>
      </c>
      <c r="B21160" s="7">
        <v>0</v>
      </c>
      <c r="C21160" s="7"/>
      <c r="D21160" s="7"/>
      <c r="E21160" s="7"/>
      <c r="H21160">
        <v>21158.5</v>
      </c>
      <c r="I21160">
        <v>0</v>
      </c>
    </row>
    <row r="21161" spans="1:9">
      <c r="A21161" s="7">
        <v>21159.5</v>
      </c>
      <c r="B21161" s="7">
        <v>0</v>
      </c>
      <c r="C21161" s="7"/>
      <c r="D21161" s="7"/>
      <c r="E21161" s="7"/>
      <c r="H21161">
        <v>21159.5</v>
      </c>
      <c r="I21161">
        <v>0</v>
      </c>
    </row>
    <row r="21162" spans="1:9">
      <c r="A21162" s="7">
        <v>21160.5</v>
      </c>
      <c r="B21162" s="7">
        <v>0</v>
      </c>
      <c r="C21162" s="7"/>
      <c r="D21162" s="7"/>
      <c r="E21162" s="7"/>
      <c r="H21162">
        <v>21160.5</v>
      </c>
      <c r="I21162">
        <v>0</v>
      </c>
    </row>
    <row r="21163" spans="1:9">
      <c r="A21163" s="7">
        <v>21161.5</v>
      </c>
      <c r="B21163" s="7">
        <v>0</v>
      </c>
      <c r="C21163" s="7"/>
      <c r="D21163" s="7"/>
      <c r="E21163" s="7"/>
      <c r="H21163">
        <v>21161.5</v>
      </c>
      <c r="I21163">
        <v>0</v>
      </c>
    </row>
    <row r="21164" spans="1:9">
      <c r="A21164" s="7">
        <v>21162.5</v>
      </c>
      <c r="B21164" s="7">
        <v>0</v>
      </c>
      <c r="C21164" s="7"/>
      <c r="D21164" s="7"/>
      <c r="E21164" s="7"/>
      <c r="H21164">
        <v>21162.5</v>
      </c>
      <c r="I21164">
        <v>0</v>
      </c>
    </row>
    <row r="21165" spans="1:9">
      <c r="A21165" s="7">
        <v>21163.5</v>
      </c>
      <c r="B21165" s="7">
        <v>0</v>
      </c>
      <c r="C21165" s="7"/>
      <c r="D21165" s="7"/>
      <c r="E21165" s="7"/>
      <c r="H21165">
        <v>21163.5</v>
      </c>
      <c r="I21165">
        <v>0</v>
      </c>
    </row>
    <row r="21166" spans="1:9">
      <c r="A21166" s="7">
        <v>21164.5</v>
      </c>
      <c r="B21166" s="7">
        <v>0</v>
      </c>
      <c r="C21166" s="7"/>
      <c r="D21166" s="7"/>
      <c r="E21166" s="7"/>
      <c r="H21166">
        <v>21164.5</v>
      </c>
      <c r="I21166">
        <v>0</v>
      </c>
    </row>
    <row r="21167" spans="1:9">
      <c r="A21167" s="7">
        <v>21165.5</v>
      </c>
      <c r="B21167" s="7">
        <v>0</v>
      </c>
      <c r="C21167" s="7"/>
      <c r="D21167" s="7"/>
      <c r="E21167" s="7"/>
      <c r="H21167">
        <v>21165.5</v>
      </c>
      <c r="I21167">
        <v>0</v>
      </c>
    </row>
    <row r="21168" spans="1:9">
      <c r="A21168" s="7">
        <v>21166.5</v>
      </c>
      <c r="B21168" s="7">
        <v>0</v>
      </c>
      <c r="C21168" s="7"/>
      <c r="D21168" s="7"/>
      <c r="E21168" s="7"/>
      <c r="H21168">
        <v>21166.5</v>
      </c>
      <c r="I21168">
        <v>0</v>
      </c>
    </row>
    <row r="21169" spans="1:9">
      <c r="A21169" s="7">
        <v>21167.5</v>
      </c>
      <c r="B21169" s="7">
        <v>0</v>
      </c>
      <c r="C21169" s="7"/>
      <c r="D21169" s="7"/>
      <c r="E21169" s="7"/>
      <c r="H21169">
        <v>21167.5</v>
      </c>
      <c r="I21169">
        <v>0</v>
      </c>
    </row>
    <row r="21170" spans="1:9">
      <c r="A21170" s="7">
        <v>21168.5</v>
      </c>
      <c r="B21170" s="7">
        <v>0</v>
      </c>
      <c r="C21170" s="7"/>
      <c r="D21170" s="7"/>
      <c r="E21170" s="7"/>
      <c r="H21170">
        <v>21168.5</v>
      </c>
      <c r="I21170">
        <v>0</v>
      </c>
    </row>
    <row r="21171" spans="1:9">
      <c r="A21171" s="7">
        <v>21169.5</v>
      </c>
      <c r="B21171" s="7">
        <v>0</v>
      </c>
      <c r="C21171" s="7"/>
      <c r="D21171" s="7"/>
      <c r="E21171" s="7"/>
      <c r="H21171">
        <v>21169.5</v>
      </c>
      <c r="I21171">
        <v>0</v>
      </c>
    </row>
    <row r="21172" spans="1:9">
      <c r="A21172" s="7">
        <v>21170.5</v>
      </c>
      <c r="B21172" s="7">
        <v>0</v>
      </c>
      <c r="C21172" s="7"/>
      <c r="D21172" s="7"/>
      <c r="E21172" s="7"/>
      <c r="H21172">
        <v>21170.5</v>
      </c>
      <c r="I21172">
        <v>0</v>
      </c>
    </row>
    <row r="21173" spans="1:9">
      <c r="A21173" s="7">
        <v>21171.5</v>
      </c>
      <c r="B21173" s="7">
        <v>0</v>
      </c>
      <c r="C21173" s="7"/>
      <c r="D21173" s="7"/>
      <c r="E21173" s="7"/>
      <c r="H21173">
        <v>21171.5</v>
      </c>
      <c r="I21173">
        <v>0</v>
      </c>
    </row>
    <row r="21174" spans="1:9">
      <c r="A21174" s="7">
        <v>21172.5</v>
      </c>
      <c r="B21174" s="7">
        <v>0</v>
      </c>
      <c r="C21174" s="7"/>
      <c r="D21174" s="7"/>
      <c r="E21174" s="7"/>
      <c r="H21174">
        <v>21172.5</v>
      </c>
      <c r="I21174">
        <v>0</v>
      </c>
    </row>
    <row r="21175" spans="1:9">
      <c r="A21175" s="7">
        <v>21173.5</v>
      </c>
      <c r="B21175" s="7">
        <v>0</v>
      </c>
      <c r="C21175" s="7"/>
      <c r="D21175" s="7"/>
      <c r="E21175" s="7"/>
      <c r="H21175">
        <v>21173.5</v>
      </c>
      <c r="I21175">
        <v>0</v>
      </c>
    </row>
    <row r="21176" spans="1:9">
      <c r="A21176" s="7">
        <v>21174.5</v>
      </c>
      <c r="B21176" s="7">
        <v>0</v>
      </c>
      <c r="C21176" s="7"/>
      <c r="D21176" s="7"/>
      <c r="E21176" s="7"/>
      <c r="H21176">
        <v>21174.5</v>
      </c>
      <c r="I21176">
        <v>0</v>
      </c>
    </row>
    <row r="21177" spans="1:9">
      <c r="A21177" s="7">
        <v>21175.5</v>
      </c>
      <c r="B21177" s="7">
        <v>0</v>
      </c>
      <c r="C21177" s="7"/>
      <c r="D21177" s="7"/>
      <c r="E21177" s="7"/>
      <c r="H21177">
        <v>21175.5</v>
      </c>
      <c r="I21177">
        <v>0</v>
      </c>
    </row>
    <row r="21178" spans="1:9">
      <c r="A21178" s="7">
        <v>21176.5</v>
      </c>
      <c r="B21178" s="7">
        <v>0</v>
      </c>
      <c r="C21178" s="7"/>
      <c r="D21178" s="7"/>
      <c r="E21178" s="7"/>
      <c r="H21178">
        <v>21176.5</v>
      </c>
      <c r="I21178">
        <v>0</v>
      </c>
    </row>
    <row r="21179" spans="1:9">
      <c r="A21179" s="7">
        <v>21177.5</v>
      </c>
      <c r="B21179" s="7">
        <v>0</v>
      </c>
      <c r="C21179" s="7"/>
      <c r="D21179" s="7"/>
      <c r="E21179" s="7"/>
      <c r="H21179">
        <v>21177.5</v>
      </c>
      <c r="I21179">
        <v>0</v>
      </c>
    </row>
    <row r="21180" spans="1:9">
      <c r="A21180" s="7">
        <v>21178.5</v>
      </c>
      <c r="B21180" s="7">
        <v>0</v>
      </c>
      <c r="C21180" s="7"/>
      <c r="D21180" s="7"/>
      <c r="E21180" s="7"/>
      <c r="H21180">
        <v>21178.5</v>
      </c>
      <c r="I21180">
        <v>0</v>
      </c>
    </row>
    <row r="21181" spans="1:9">
      <c r="A21181" s="7">
        <v>21179.5</v>
      </c>
      <c r="B21181" s="7">
        <v>0</v>
      </c>
      <c r="C21181" s="7"/>
      <c r="D21181" s="7"/>
      <c r="E21181" s="7"/>
      <c r="H21181">
        <v>21179.5</v>
      </c>
      <c r="I21181">
        <v>0</v>
      </c>
    </row>
    <row r="21182" spans="1:9">
      <c r="A21182" s="7">
        <v>21180.5</v>
      </c>
      <c r="B21182" s="7">
        <v>0</v>
      </c>
      <c r="C21182" s="7"/>
      <c r="D21182" s="7"/>
      <c r="E21182" s="7"/>
      <c r="H21182">
        <v>21180.5</v>
      </c>
      <c r="I21182">
        <v>0</v>
      </c>
    </row>
    <row r="21183" spans="1:9">
      <c r="A21183" s="7">
        <v>21181.5</v>
      </c>
      <c r="B21183" s="7">
        <v>0</v>
      </c>
      <c r="C21183" s="7"/>
      <c r="D21183" s="7"/>
      <c r="E21183" s="7"/>
      <c r="H21183">
        <v>21181.5</v>
      </c>
      <c r="I21183">
        <v>0</v>
      </c>
    </row>
    <row r="21184" spans="1:9">
      <c r="A21184" s="7">
        <v>21182.5</v>
      </c>
      <c r="B21184" s="7">
        <v>0</v>
      </c>
      <c r="C21184" s="7"/>
      <c r="D21184" s="7"/>
      <c r="E21184" s="7"/>
      <c r="H21184">
        <v>21182.5</v>
      </c>
      <c r="I21184">
        <v>0</v>
      </c>
    </row>
    <row r="21185" spans="1:9">
      <c r="A21185" s="7">
        <v>21183.5</v>
      </c>
      <c r="B21185" s="7">
        <v>0</v>
      </c>
      <c r="C21185" s="7"/>
      <c r="D21185" s="7"/>
      <c r="E21185" s="7"/>
      <c r="H21185">
        <v>21183.5</v>
      </c>
      <c r="I21185">
        <v>0</v>
      </c>
    </row>
    <row r="21186" spans="1:9">
      <c r="A21186" s="7">
        <v>21184.5</v>
      </c>
      <c r="B21186" s="7">
        <v>0</v>
      </c>
      <c r="C21186" s="7"/>
      <c r="D21186" s="7"/>
      <c r="E21186" s="7"/>
      <c r="H21186">
        <v>21184.5</v>
      </c>
      <c r="I21186">
        <v>0</v>
      </c>
    </row>
    <row r="21187" spans="1:9">
      <c r="A21187" s="7">
        <v>21185.5</v>
      </c>
      <c r="B21187" s="7">
        <v>0</v>
      </c>
      <c r="C21187" s="7"/>
      <c r="D21187" s="7"/>
      <c r="E21187" s="7"/>
      <c r="H21187">
        <v>21185.5</v>
      </c>
      <c r="I21187">
        <v>0</v>
      </c>
    </row>
    <row r="21188" spans="1:9">
      <c r="A21188" s="7">
        <v>21186.5</v>
      </c>
      <c r="B21188" s="7">
        <v>0</v>
      </c>
      <c r="C21188" s="7"/>
      <c r="D21188" s="7"/>
      <c r="E21188" s="7"/>
      <c r="H21188">
        <v>21186.5</v>
      </c>
      <c r="I21188">
        <v>0</v>
      </c>
    </row>
    <row r="21189" spans="1:9">
      <c r="A21189" s="7">
        <v>21187.5</v>
      </c>
      <c r="B21189" s="7">
        <v>0</v>
      </c>
      <c r="C21189" s="7"/>
      <c r="D21189" s="7"/>
      <c r="E21189" s="7"/>
      <c r="H21189">
        <v>21187.5</v>
      </c>
      <c r="I21189">
        <v>0</v>
      </c>
    </row>
    <row r="21190" spans="1:9">
      <c r="A21190" s="7">
        <v>21188.5</v>
      </c>
      <c r="B21190" s="7">
        <v>0</v>
      </c>
      <c r="C21190" s="7"/>
      <c r="D21190" s="7"/>
      <c r="E21190" s="7"/>
      <c r="H21190">
        <v>21188.5</v>
      </c>
      <c r="I21190">
        <v>0</v>
      </c>
    </row>
    <row r="21191" spans="1:9">
      <c r="A21191" s="7">
        <v>21189.5</v>
      </c>
      <c r="B21191" s="7">
        <v>0</v>
      </c>
      <c r="C21191" s="7"/>
      <c r="D21191" s="7"/>
      <c r="E21191" s="7"/>
      <c r="H21191">
        <v>21189.5</v>
      </c>
      <c r="I21191">
        <v>0</v>
      </c>
    </row>
    <row r="21192" spans="1:9">
      <c r="A21192" s="7">
        <v>21190.5</v>
      </c>
      <c r="B21192" s="7">
        <v>0</v>
      </c>
      <c r="C21192" s="7"/>
      <c r="D21192" s="7"/>
      <c r="E21192" s="7"/>
      <c r="H21192">
        <v>21190.5</v>
      </c>
      <c r="I21192">
        <v>0</v>
      </c>
    </row>
    <row r="21193" spans="1:9">
      <c r="A21193" s="7">
        <v>21191.5</v>
      </c>
      <c r="B21193" s="7">
        <v>0</v>
      </c>
      <c r="C21193" s="7"/>
      <c r="D21193" s="7"/>
      <c r="E21193" s="7"/>
      <c r="H21193">
        <v>21191.5</v>
      </c>
      <c r="I21193">
        <v>0</v>
      </c>
    </row>
    <row r="21194" spans="1:9">
      <c r="A21194" s="7">
        <v>21192.5</v>
      </c>
      <c r="B21194" s="7">
        <v>0</v>
      </c>
      <c r="C21194" s="7"/>
      <c r="D21194" s="7"/>
      <c r="E21194" s="7"/>
      <c r="H21194">
        <v>21192.5</v>
      </c>
      <c r="I21194">
        <v>0</v>
      </c>
    </row>
    <row r="21195" spans="1:9">
      <c r="A21195" s="7">
        <v>21193.5</v>
      </c>
      <c r="B21195" s="7">
        <v>0</v>
      </c>
      <c r="C21195" s="7"/>
      <c r="D21195" s="7"/>
      <c r="E21195" s="7"/>
      <c r="H21195">
        <v>21193.5</v>
      </c>
      <c r="I21195">
        <v>0</v>
      </c>
    </row>
    <row r="21196" spans="1:9">
      <c r="A21196" s="7">
        <v>21194.5</v>
      </c>
      <c r="B21196" s="7">
        <v>0</v>
      </c>
      <c r="C21196" s="7"/>
      <c r="D21196" s="7"/>
      <c r="E21196" s="7"/>
      <c r="H21196">
        <v>21194.5</v>
      </c>
      <c r="I21196">
        <v>0</v>
      </c>
    </row>
    <row r="21197" spans="1:9">
      <c r="A21197" s="7">
        <v>21195.5</v>
      </c>
      <c r="B21197" s="7">
        <v>0</v>
      </c>
      <c r="C21197" s="7"/>
      <c r="D21197" s="7"/>
      <c r="E21197" s="7"/>
      <c r="H21197">
        <v>21195.5</v>
      </c>
      <c r="I21197">
        <v>0</v>
      </c>
    </row>
    <row r="21198" spans="1:9">
      <c r="A21198" s="7">
        <v>21196.5</v>
      </c>
      <c r="B21198" s="7">
        <v>0</v>
      </c>
      <c r="C21198" s="7"/>
      <c r="D21198" s="7"/>
      <c r="E21198" s="7"/>
      <c r="H21198">
        <v>21196.5</v>
      </c>
      <c r="I21198">
        <v>0</v>
      </c>
    </row>
    <row r="21199" spans="1:9">
      <c r="A21199" s="7">
        <v>21197.5</v>
      </c>
      <c r="B21199" s="7">
        <v>0</v>
      </c>
      <c r="C21199" s="7"/>
      <c r="D21199" s="7"/>
      <c r="E21199" s="7"/>
      <c r="H21199">
        <v>21197.5</v>
      </c>
      <c r="I21199">
        <v>0</v>
      </c>
    </row>
    <row r="21200" spans="1:9">
      <c r="A21200" s="7">
        <v>21198.5</v>
      </c>
      <c r="B21200" s="7">
        <v>0</v>
      </c>
      <c r="C21200" s="7"/>
      <c r="D21200" s="7"/>
      <c r="E21200" s="7"/>
      <c r="H21200">
        <v>21198.5</v>
      </c>
      <c r="I21200">
        <v>0</v>
      </c>
    </row>
    <row r="21201" spans="1:9">
      <c r="A21201" s="7">
        <v>21199.5</v>
      </c>
      <c r="B21201" s="7">
        <v>0</v>
      </c>
      <c r="C21201" s="7"/>
      <c r="D21201" s="7"/>
      <c r="E21201" s="7"/>
      <c r="H21201">
        <v>21199.5</v>
      </c>
      <c r="I21201">
        <v>0</v>
      </c>
    </row>
    <row r="21202" spans="1:9">
      <c r="A21202" s="7">
        <v>21200.5</v>
      </c>
      <c r="B21202" s="7">
        <v>0</v>
      </c>
      <c r="C21202" s="7"/>
      <c r="D21202" s="7"/>
      <c r="E21202" s="7"/>
      <c r="H21202">
        <v>21200.5</v>
      </c>
      <c r="I21202">
        <v>0</v>
      </c>
    </row>
    <row r="21203" spans="1:9">
      <c r="A21203" s="7">
        <v>21201.5</v>
      </c>
      <c r="B21203" s="7">
        <v>0</v>
      </c>
      <c r="C21203" s="7"/>
      <c r="D21203" s="7"/>
      <c r="E21203" s="7"/>
      <c r="H21203">
        <v>21201.5</v>
      </c>
      <c r="I21203">
        <v>0</v>
      </c>
    </row>
    <row r="21204" spans="1:9">
      <c r="A21204" s="7">
        <v>21202.5</v>
      </c>
      <c r="B21204" s="7">
        <v>0</v>
      </c>
      <c r="C21204" s="7"/>
      <c r="D21204" s="7"/>
      <c r="E21204" s="7"/>
      <c r="H21204">
        <v>21202.5</v>
      </c>
      <c r="I21204">
        <v>0</v>
      </c>
    </row>
    <row r="21205" spans="1:9">
      <c r="A21205" s="7">
        <v>21203.5</v>
      </c>
      <c r="B21205" s="7">
        <v>0</v>
      </c>
      <c r="C21205" s="7"/>
      <c r="D21205" s="7"/>
      <c r="E21205" s="7"/>
      <c r="H21205">
        <v>21203.5</v>
      </c>
      <c r="I21205">
        <v>0</v>
      </c>
    </row>
    <row r="21206" spans="1:9">
      <c r="A21206" s="7">
        <v>21204.5</v>
      </c>
      <c r="B21206" s="7">
        <v>0</v>
      </c>
      <c r="C21206" s="7"/>
      <c r="D21206" s="7"/>
      <c r="E21206" s="7"/>
      <c r="H21206">
        <v>21204.5</v>
      </c>
      <c r="I21206">
        <v>0</v>
      </c>
    </row>
    <row r="21207" spans="1:9">
      <c r="A21207" s="7">
        <v>21205.5</v>
      </c>
      <c r="B21207" s="7">
        <v>0</v>
      </c>
      <c r="C21207" s="7"/>
      <c r="D21207" s="7"/>
      <c r="E21207" s="7"/>
      <c r="H21207">
        <v>21205.5</v>
      </c>
      <c r="I21207">
        <v>0</v>
      </c>
    </row>
    <row r="21208" spans="1:9">
      <c r="A21208" s="7">
        <v>21206.5</v>
      </c>
      <c r="B21208" s="7">
        <v>0</v>
      </c>
      <c r="C21208" s="7"/>
      <c r="D21208" s="7"/>
      <c r="E21208" s="7"/>
      <c r="H21208">
        <v>21206.5</v>
      </c>
      <c r="I21208">
        <v>0</v>
      </c>
    </row>
    <row r="21209" spans="1:9">
      <c r="A21209" s="7">
        <v>21207.5</v>
      </c>
      <c r="B21209" s="7">
        <v>0</v>
      </c>
      <c r="C21209" s="7"/>
      <c r="D21209" s="7"/>
      <c r="E21209" s="7"/>
      <c r="H21209">
        <v>21207.5</v>
      </c>
      <c r="I21209">
        <v>0</v>
      </c>
    </row>
    <row r="21210" spans="1:9">
      <c r="A21210" s="7">
        <v>21208.5</v>
      </c>
      <c r="B21210" s="7">
        <v>0</v>
      </c>
      <c r="C21210" s="7"/>
      <c r="D21210" s="7"/>
      <c r="E21210" s="7"/>
      <c r="H21210">
        <v>21208.5</v>
      </c>
      <c r="I21210">
        <v>0</v>
      </c>
    </row>
    <row r="21211" spans="1:9">
      <c r="A21211" s="7">
        <v>21209.5</v>
      </c>
      <c r="B21211" s="7">
        <v>0</v>
      </c>
      <c r="C21211" s="7"/>
      <c r="D21211" s="7"/>
      <c r="E21211" s="7"/>
      <c r="H21211">
        <v>21209.5</v>
      </c>
      <c r="I21211">
        <v>0</v>
      </c>
    </row>
    <row r="21212" spans="1:9">
      <c r="A21212" s="7">
        <v>21210.5</v>
      </c>
      <c r="B21212" s="7">
        <v>0</v>
      </c>
      <c r="C21212" s="7"/>
      <c r="D21212" s="7"/>
      <c r="E21212" s="7"/>
      <c r="H21212">
        <v>21210.5</v>
      </c>
      <c r="I21212">
        <v>0</v>
      </c>
    </row>
    <row r="21213" spans="1:9">
      <c r="A21213" s="7">
        <v>21211.5</v>
      </c>
      <c r="B21213" s="7">
        <v>0</v>
      </c>
      <c r="C21213" s="7"/>
      <c r="D21213" s="7"/>
      <c r="E21213" s="7"/>
      <c r="H21213">
        <v>21211.5</v>
      </c>
      <c r="I21213">
        <v>0</v>
      </c>
    </row>
    <row r="21214" spans="1:9">
      <c r="A21214" s="7">
        <v>21212.5</v>
      </c>
      <c r="B21214" s="7">
        <v>0</v>
      </c>
      <c r="C21214" s="7"/>
      <c r="D21214" s="7"/>
      <c r="E21214" s="7"/>
      <c r="H21214">
        <v>21212.5</v>
      </c>
      <c r="I21214">
        <v>0</v>
      </c>
    </row>
    <row r="21215" spans="1:9">
      <c r="A21215" s="7">
        <v>21213.5</v>
      </c>
      <c r="B21215" s="7">
        <v>0</v>
      </c>
      <c r="C21215" s="7"/>
      <c r="D21215" s="7"/>
      <c r="E21215" s="7"/>
      <c r="H21215">
        <v>21213.5</v>
      </c>
      <c r="I21215">
        <v>0</v>
      </c>
    </row>
    <row r="21216" spans="1:9">
      <c r="A21216" s="7">
        <v>21214.5</v>
      </c>
      <c r="B21216" s="7">
        <v>0</v>
      </c>
      <c r="C21216" s="7"/>
      <c r="D21216" s="7"/>
      <c r="E21216" s="7"/>
      <c r="H21216">
        <v>21214.5</v>
      </c>
      <c r="I21216">
        <v>0</v>
      </c>
    </row>
    <row r="21217" spans="1:9">
      <c r="A21217" s="7">
        <v>21215.5</v>
      </c>
      <c r="B21217" s="7">
        <v>0</v>
      </c>
      <c r="C21217" s="7"/>
      <c r="D21217" s="7"/>
      <c r="E21217" s="7"/>
      <c r="H21217">
        <v>21215.5</v>
      </c>
      <c r="I21217">
        <v>0</v>
      </c>
    </row>
    <row r="21218" spans="1:9">
      <c r="A21218" s="7">
        <v>21216.5</v>
      </c>
      <c r="B21218" s="7">
        <v>0</v>
      </c>
      <c r="C21218" s="7"/>
      <c r="D21218" s="7"/>
      <c r="E21218" s="7"/>
      <c r="H21218">
        <v>21216.5</v>
      </c>
      <c r="I21218">
        <v>0</v>
      </c>
    </row>
    <row r="21219" spans="1:9">
      <c r="A21219" s="7">
        <v>21217.5</v>
      </c>
      <c r="B21219" s="7">
        <v>0</v>
      </c>
      <c r="C21219" s="7"/>
      <c r="D21219" s="7"/>
      <c r="E21219" s="7"/>
      <c r="H21219">
        <v>21217.5</v>
      </c>
      <c r="I21219">
        <v>0</v>
      </c>
    </row>
    <row r="21220" spans="1:9">
      <c r="A21220" s="7">
        <v>21218.5</v>
      </c>
      <c r="B21220" s="7">
        <v>0</v>
      </c>
      <c r="C21220" s="7"/>
      <c r="D21220" s="7"/>
      <c r="E21220" s="7"/>
      <c r="H21220">
        <v>21218.5</v>
      </c>
      <c r="I21220">
        <v>0</v>
      </c>
    </row>
    <row r="21221" spans="1:9">
      <c r="A21221" s="7">
        <v>21219.5</v>
      </c>
      <c r="B21221" s="7">
        <v>0</v>
      </c>
      <c r="C21221" s="7"/>
      <c r="D21221" s="7"/>
      <c r="E21221" s="7"/>
      <c r="H21221">
        <v>21219.5</v>
      </c>
      <c r="I21221">
        <v>0</v>
      </c>
    </row>
    <row r="21222" spans="1:9">
      <c r="A21222" s="7">
        <v>21220.5</v>
      </c>
      <c r="B21222" s="7">
        <v>0</v>
      </c>
      <c r="C21222" s="7"/>
      <c r="D21222" s="7"/>
      <c r="E21222" s="7"/>
      <c r="H21222">
        <v>21220.5</v>
      </c>
      <c r="I21222">
        <v>0</v>
      </c>
    </row>
    <row r="21223" spans="1:9">
      <c r="A21223" s="7">
        <v>21221.5</v>
      </c>
      <c r="B21223" s="7">
        <v>0</v>
      </c>
      <c r="C21223" s="7"/>
      <c r="D21223" s="7"/>
      <c r="E21223" s="7"/>
      <c r="H21223">
        <v>21221.5</v>
      </c>
      <c r="I21223">
        <v>0</v>
      </c>
    </row>
    <row r="21224" spans="1:9">
      <c r="A21224" s="7">
        <v>21222.5</v>
      </c>
      <c r="B21224" s="7">
        <v>0</v>
      </c>
      <c r="C21224" s="7"/>
      <c r="D21224" s="7"/>
      <c r="E21224" s="7"/>
      <c r="H21224">
        <v>21222.5</v>
      </c>
      <c r="I21224">
        <v>0</v>
      </c>
    </row>
    <row r="21225" spans="1:9">
      <c r="A21225" s="7">
        <v>21223.5</v>
      </c>
      <c r="B21225" s="7">
        <v>0</v>
      </c>
      <c r="C21225" s="7"/>
      <c r="D21225" s="7"/>
      <c r="E21225" s="7"/>
      <c r="H21225">
        <v>21223.5</v>
      </c>
      <c r="I21225">
        <v>0</v>
      </c>
    </row>
    <row r="21226" spans="1:9">
      <c r="A21226" s="7">
        <v>21224.5</v>
      </c>
      <c r="B21226" s="7">
        <v>0</v>
      </c>
      <c r="C21226" s="7"/>
      <c r="D21226" s="7"/>
      <c r="E21226" s="7"/>
      <c r="H21226">
        <v>21224.5</v>
      </c>
      <c r="I21226">
        <v>0</v>
      </c>
    </row>
    <row r="21227" spans="1:9">
      <c r="A21227" s="7">
        <v>21225.5</v>
      </c>
      <c r="B21227" s="7">
        <v>0</v>
      </c>
      <c r="C21227" s="7"/>
      <c r="D21227" s="7"/>
      <c r="E21227" s="7"/>
      <c r="H21227">
        <v>21225.5</v>
      </c>
      <c r="I21227">
        <v>0</v>
      </c>
    </row>
    <row r="21228" spans="1:9">
      <c r="A21228" s="7">
        <v>21226.5</v>
      </c>
      <c r="B21228" s="7">
        <v>0</v>
      </c>
      <c r="C21228" s="7"/>
      <c r="D21228" s="7"/>
      <c r="E21228" s="7"/>
      <c r="H21228">
        <v>21226.5</v>
      </c>
      <c r="I21228">
        <v>0</v>
      </c>
    </row>
    <row r="21229" spans="1:9">
      <c r="A21229" s="7">
        <v>21227.5</v>
      </c>
      <c r="B21229" s="7">
        <v>0</v>
      </c>
      <c r="C21229" s="7"/>
      <c r="D21229" s="7"/>
      <c r="E21229" s="7"/>
      <c r="H21229">
        <v>21227.5</v>
      </c>
      <c r="I21229">
        <v>0</v>
      </c>
    </row>
    <row r="21230" spans="1:9">
      <c r="A21230" s="7">
        <v>21228.5</v>
      </c>
      <c r="B21230" s="7">
        <v>0</v>
      </c>
      <c r="C21230" s="7"/>
      <c r="D21230" s="7"/>
      <c r="E21230" s="7"/>
      <c r="H21230">
        <v>21228.5</v>
      </c>
      <c r="I21230">
        <v>0</v>
      </c>
    </row>
    <row r="21231" spans="1:9">
      <c r="A21231" s="7">
        <v>21229.5</v>
      </c>
      <c r="B21231" s="7">
        <v>0</v>
      </c>
      <c r="C21231" s="7"/>
      <c r="D21231" s="7"/>
      <c r="E21231" s="7"/>
      <c r="H21231">
        <v>21229.5</v>
      </c>
      <c r="I21231">
        <v>0</v>
      </c>
    </row>
    <row r="21232" spans="1:9">
      <c r="A21232" s="7">
        <v>21230.5</v>
      </c>
      <c r="B21232" s="7">
        <v>0</v>
      </c>
      <c r="C21232" s="7"/>
      <c r="D21232" s="7"/>
      <c r="E21232" s="7"/>
      <c r="H21232">
        <v>21230.5</v>
      </c>
      <c r="I21232">
        <v>0</v>
      </c>
    </row>
    <row r="21233" spans="1:9">
      <c r="A21233" s="7">
        <v>21231.5</v>
      </c>
      <c r="B21233" s="7">
        <v>0</v>
      </c>
      <c r="C21233" s="7"/>
      <c r="D21233" s="7"/>
      <c r="E21233" s="7"/>
      <c r="H21233">
        <v>21231.5</v>
      </c>
      <c r="I21233">
        <v>0</v>
      </c>
    </row>
    <row r="21234" spans="1:9">
      <c r="A21234" s="7">
        <v>21232.5</v>
      </c>
      <c r="B21234" s="7">
        <v>0</v>
      </c>
      <c r="C21234" s="7"/>
      <c r="D21234" s="7"/>
      <c r="E21234" s="7"/>
      <c r="H21234">
        <v>21232.5</v>
      </c>
      <c r="I21234">
        <v>0</v>
      </c>
    </row>
    <row r="21235" spans="1:9">
      <c r="A21235" s="7">
        <v>21233.5</v>
      </c>
      <c r="B21235" s="7">
        <v>0</v>
      </c>
      <c r="C21235" s="7"/>
      <c r="D21235" s="7"/>
      <c r="E21235" s="7"/>
      <c r="H21235">
        <v>21233.5</v>
      </c>
      <c r="I21235">
        <v>0</v>
      </c>
    </row>
    <row r="21236" spans="1:9">
      <c r="A21236" s="7">
        <v>21234.5</v>
      </c>
      <c r="B21236" s="7">
        <v>0</v>
      </c>
      <c r="C21236" s="7"/>
      <c r="D21236" s="7"/>
      <c r="E21236" s="7"/>
      <c r="H21236">
        <v>21234.5</v>
      </c>
      <c r="I21236">
        <v>0</v>
      </c>
    </row>
    <row r="21237" spans="1:9">
      <c r="A21237" s="7">
        <v>21235.5</v>
      </c>
      <c r="B21237" s="7">
        <v>0</v>
      </c>
      <c r="C21237" s="7"/>
      <c r="D21237" s="7"/>
      <c r="E21237" s="7"/>
      <c r="H21237">
        <v>21235.5</v>
      </c>
      <c r="I21237">
        <v>0</v>
      </c>
    </row>
    <row r="21238" spans="1:9">
      <c r="A21238" s="7">
        <v>21236.5</v>
      </c>
      <c r="B21238" s="7">
        <v>0</v>
      </c>
      <c r="C21238" s="7"/>
      <c r="D21238" s="7"/>
      <c r="E21238" s="7"/>
      <c r="H21238">
        <v>21236.5</v>
      </c>
      <c r="I21238">
        <v>0</v>
      </c>
    </row>
    <row r="21239" spans="1:9">
      <c r="A21239" s="7">
        <v>21237.5</v>
      </c>
      <c r="B21239" s="7">
        <v>0</v>
      </c>
      <c r="C21239" s="7"/>
      <c r="D21239" s="7"/>
      <c r="E21239" s="7"/>
      <c r="H21239">
        <v>21237.5</v>
      </c>
      <c r="I21239">
        <v>0</v>
      </c>
    </row>
    <row r="21240" spans="1:9">
      <c r="A21240" s="7">
        <v>21238.5</v>
      </c>
      <c r="B21240" s="7">
        <v>0</v>
      </c>
      <c r="C21240" s="7"/>
      <c r="D21240" s="7"/>
      <c r="E21240" s="7"/>
      <c r="H21240">
        <v>21238.5</v>
      </c>
      <c r="I21240">
        <v>0</v>
      </c>
    </row>
    <row r="21241" spans="1:9">
      <c r="A21241" s="7">
        <v>21239.5</v>
      </c>
      <c r="B21241" s="7">
        <v>0</v>
      </c>
      <c r="C21241" s="7"/>
      <c r="D21241" s="7"/>
      <c r="E21241" s="7"/>
      <c r="H21241">
        <v>21239.5</v>
      </c>
      <c r="I21241">
        <v>0</v>
      </c>
    </row>
    <row r="21242" spans="1:9">
      <c r="A21242" s="7">
        <v>21240.5</v>
      </c>
      <c r="B21242" s="7">
        <v>0</v>
      </c>
      <c r="C21242" s="7"/>
      <c r="D21242" s="7"/>
      <c r="E21242" s="7"/>
      <c r="H21242">
        <v>21240.5</v>
      </c>
      <c r="I21242">
        <v>0</v>
      </c>
    </row>
    <row r="21243" spans="1:9">
      <c r="A21243" s="7">
        <v>21241.5</v>
      </c>
      <c r="B21243" s="7">
        <v>0</v>
      </c>
      <c r="C21243" s="7"/>
      <c r="D21243" s="7"/>
      <c r="E21243" s="7"/>
      <c r="H21243">
        <v>21241.5</v>
      </c>
      <c r="I21243">
        <v>0</v>
      </c>
    </row>
    <row r="21244" spans="1:9">
      <c r="A21244" s="7">
        <v>21242.5</v>
      </c>
      <c r="B21244" s="7">
        <v>0</v>
      </c>
      <c r="C21244" s="7"/>
      <c r="D21244" s="7"/>
      <c r="E21244" s="7"/>
      <c r="H21244">
        <v>21242.5</v>
      </c>
      <c r="I21244">
        <v>0</v>
      </c>
    </row>
    <row r="21245" spans="1:9">
      <c r="A21245" s="7">
        <v>21243.5</v>
      </c>
      <c r="B21245" s="7">
        <v>0</v>
      </c>
      <c r="C21245" s="7"/>
      <c r="D21245" s="7"/>
      <c r="E21245" s="7"/>
      <c r="H21245">
        <v>21243.5</v>
      </c>
      <c r="I21245">
        <v>0</v>
      </c>
    </row>
    <row r="21246" spans="1:9">
      <c r="A21246" s="7">
        <v>21244.5</v>
      </c>
      <c r="B21246" s="7">
        <v>0</v>
      </c>
      <c r="C21246" s="7"/>
      <c r="D21246" s="7"/>
      <c r="E21246" s="7"/>
      <c r="H21246">
        <v>21244.5</v>
      </c>
      <c r="I21246">
        <v>0</v>
      </c>
    </row>
    <row r="21247" spans="1:9">
      <c r="A21247" s="7">
        <v>21245.5</v>
      </c>
      <c r="B21247" s="7">
        <v>0</v>
      </c>
      <c r="C21247" s="7"/>
      <c r="D21247" s="7"/>
      <c r="E21247" s="7"/>
      <c r="H21247">
        <v>21245.5</v>
      </c>
      <c r="I21247">
        <v>0</v>
      </c>
    </row>
    <row r="21248" spans="1:9">
      <c r="A21248" s="7">
        <v>21246.5</v>
      </c>
      <c r="B21248" s="7">
        <v>0</v>
      </c>
      <c r="C21248" s="7"/>
      <c r="D21248" s="7"/>
      <c r="E21248" s="7"/>
      <c r="H21248">
        <v>21246.5</v>
      </c>
      <c r="I21248">
        <v>0</v>
      </c>
    </row>
    <row r="21249" spans="1:9">
      <c r="A21249" s="7">
        <v>21247.5</v>
      </c>
      <c r="B21249" s="7">
        <v>0</v>
      </c>
      <c r="C21249" s="7"/>
      <c r="D21249" s="7"/>
      <c r="E21249" s="7"/>
      <c r="H21249">
        <v>21247.5</v>
      </c>
      <c r="I21249">
        <v>0</v>
      </c>
    </row>
    <row r="21250" spans="1:9">
      <c r="A21250" s="7">
        <v>21248.5</v>
      </c>
      <c r="B21250" s="7">
        <v>0</v>
      </c>
      <c r="C21250" s="7"/>
      <c r="D21250" s="7"/>
      <c r="E21250" s="7"/>
      <c r="H21250">
        <v>21248.5</v>
      </c>
      <c r="I21250">
        <v>0</v>
      </c>
    </row>
    <row r="21251" spans="1:9">
      <c r="A21251" s="7">
        <v>21249.5</v>
      </c>
      <c r="B21251" s="7">
        <v>0</v>
      </c>
      <c r="C21251" s="7"/>
      <c r="D21251" s="7"/>
      <c r="E21251" s="7"/>
      <c r="H21251">
        <v>21249.5</v>
      </c>
      <c r="I21251">
        <v>0</v>
      </c>
    </row>
    <row r="21252" spans="1:9">
      <c r="A21252" s="7">
        <v>21250.5</v>
      </c>
      <c r="B21252" s="7">
        <v>0</v>
      </c>
      <c r="C21252" s="7"/>
      <c r="D21252" s="7"/>
      <c r="E21252" s="7"/>
      <c r="H21252">
        <v>21250.5</v>
      </c>
      <c r="I21252">
        <v>0</v>
      </c>
    </row>
    <row r="21253" spans="1:9">
      <c r="A21253" s="7">
        <v>21251.5</v>
      </c>
      <c r="B21253" s="7">
        <v>0</v>
      </c>
      <c r="C21253" s="7"/>
      <c r="D21253" s="7"/>
      <c r="E21253" s="7"/>
      <c r="H21253">
        <v>21251.5</v>
      </c>
      <c r="I21253">
        <v>0</v>
      </c>
    </row>
    <row r="21254" spans="1:9">
      <c r="A21254" s="7">
        <v>21252.5</v>
      </c>
      <c r="B21254" s="7">
        <v>0</v>
      </c>
      <c r="C21254" s="7"/>
      <c r="D21254" s="7"/>
      <c r="E21254" s="7"/>
      <c r="H21254">
        <v>21252.5</v>
      </c>
      <c r="I21254">
        <v>0</v>
      </c>
    </row>
    <row r="21255" spans="1:9">
      <c r="A21255" s="7">
        <v>21253.5</v>
      </c>
      <c r="B21255" s="7">
        <v>0</v>
      </c>
      <c r="C21255" s="7"/>
      <c r="D21255" s="7"/>
      <c r="E21255" s="7"/>
      <c r="H21255">
        <v>21253.5</v>
      </c>
      <c r="I21255">
        <v>0</v>
      </c>
    </row>
    <row r="21256" spans="1:9">
      <c r="A21256" s="7">
        <v>21254.5</v>
      </c>
      <c r="B21256" s="7">
        <v>0</v>
      </c>
      <c r="C21256" s="7"/>
      <c r="D21256" s="7"/>
      <c r="E21256" s="7"/>
      <c r="H21256">
        <v>21254.5</v>
      </c>
      <c r="I21256">
        <v>0</v>
      </c>
    </row>
    <row r="21257" spans="1:9">
      <c r="A21257" s="7">
        <v>21255.5</v>
      </c>
      <c r="B21257" s="7">
        <v>0</v>
      </c>
      <c r="C21257" s="7"/>
      <c r="D21257" s="7"/>
      <c r="E21257" s="7"/>
      <c r="H21257">
        <v>21255.5</v>
      </c>
      <c r="I21257">
        <v>0</v>
      </c>
    </row>
    <row r="21258" spans="1:9">
      <c r="A21258" s="7">
        <v>21256.5</v>
      </c>
      <c r="B21258" s="7">
        <v>0</v>
      </c>
      <c r="C21258" s="7"/>
      <c r="D21258" s="7"/>
      <c r="E21258" s="7"/>
      <c r="H21258">
        <v>21256.5</v>
      </c>
      <c r="I21258">
        <v>0</v>
      </c>
    </row>
    <row r="21259" spans="1:9">
      <c r="A21259" s="7">
        <v>21257.5</v>
      </c>
      <c r="B21259" s="7">
        <v>0</v>
      </c>
      <c r="C21259" s="7"/>
      <c r="D21259" s="7"/>
      <c r="E21259" s="7"/>
      <c r="H21259">
        <v>21257.5</v>
      </c>
      <c r="I21259">
        <v>0</v>
      </c>
    </row>
    <row r="21260" spans="1:9">
      <c r="A21260" s="7">
        <v>21258.5</v>
      </c>
      <c r="B21260" s="7">
        <v>0</v>
      </c>
      <c r="C21260" s="7"/>
      <c r="D21260" s="7"/>
      <c r="E21260" s="7"/>
      <c r="H21260">
        <v>21258.5</v>
      </c>
      <c r="I21260">
        <v>0</v>
      </c>
    </row>
    <row r="21261" spans="1:9">
      <c r="A21261" s="7">
        <v>21259.5</v>
      </c>
      <c r="B21261" s="7">
        <v>0</v>
      </c>
      <c r="C21261" s="7"/>
      <c r="D21261" s="7"/>
      <c r="E21261" s="7"/>
      <c r="H21261">
        <v>21259.5</v>
      </c>
      <c r="I21261">
        <v>0</v>
      </c>
    </row>
    <row r="21262" spans="1:9">
      <c r="A21262" s="7">
        <v>21260.5</v>
      </c>
      <c r="B21262" s="7">
        <v>0</v>
      </c>
      <c r="C21262" s="7"/>
      <c r="D21262" s="7"/>
      <c r="E21262" s="7"/>
      <c r="H21262">
        <v>21260.5</v>
      </c>
      <c r="I21262">
        <v>0</v>
      </c>
    </row>
    <row r="21263" spans="1:9">
      <c r="A21263" s="7">
        <v>21261.5</v>
      </c>
      <c r="B21263" s="7">
        <v>0</v>
      </c>
      <c r="C21263" s="7"/>
      <c r="D21263" s="7"/>
      <c r="E21263" s="7"/>
      <c r="H21263">
        <v>21261.5</v>
      </c>
      <c r="I21263">
        <v>0</v>
      </c>
    </row>
    <row r="21264" spans="1:9">
      <c r="A21264" s="7">
        <v>21262.5</v>
      </c>
      <c r="B21264" s="7">
        <v>0</v>
      </c>
      <c r="C21264" s="7"/>
      <c r="D21264" s="7"/>
      <c r="E21264" s="7"/>
      <c r="H21264">
        <v>21262.5</v>
      </c>
      <c r="I21264">
        <v>0</v>
      </c>
    </row>
    <row r="21265" spans="1:9">
      <c r="A21265" s="7">
        <v>21263.5</v>
      </c>
      <c r="B21265" s="7">
        <v>0</v>
      </c>
      <c r="C21265" s="7"/>
      <c r="D21265" s="7"/>
      <c r="E21265" s="7"/>
      <c r="H21265">
        <v>21263.5</v>
      </c>
      <c r="I21265">
        <v>0</v>
      </c>
    </row>
    <row r="21266" spans="1:9">
      <c r="A21266" s="7">
        <v>21264.5</v>
      </c>
      <c r="B21266" s="7">
        <v>0</v>
      </c>
      <c r="C21266" s="7"/>
      <c r="D21266" s="7"/>
      <c r="E21266" s="7"/>
      <c r="H21266">
        <v>21264.5</v>
      </c>
      <c r="I21266">
        <v>0</v>
      </c>
    </row>
    <row r="21267" spans="1:9">
      <c r="A21267" s="7">
        <v>21265.5</v>
      </c>
      <c r="B21267" s="7">
        <v>0</v>
      </c>
      <c r="C21267" s="7"/>
      <c r="D21267" s="7"/>
      <c r="E21267" s="7"/>
      <c r="H21267">
        <v>21265.5</v>
      </c>
      <c r="I21267">
        <v>0</v>
      </c>
    </row>
    <row r="21268" spans="1:9">
      <c r="A21268" s="7">
        <v>21266.5</v>
      </c>
      <c r="B21268" s="7">
        <v>0</v>
      </c>
      <c r="C21268" s="7"/>
      <c r="D21268" s="7"/>
      <c r="E21268" s="7"/>
      <c r="H21268">
        <v>21266.5</v>
      </c>
      <c r="I21268">
        <v>0</v>
      </c>
    </row>
    <row r="21269" spans="1:9">
      <c r="A21269" s="7">
        <v>21267.5</v>
      </c>
      <c r="B21269" s="7">
        <v>0</v>
      </c>
      <c r="C21269" s="7"/>
      <c r="D21269" s="7"/>
      <c r="E21269" s="7"/>
      <c r="H21269">
        <v>21267.5</v>
      </c>
      <c r="I21269">
        <v>0</v>
      </c>
    </row>
    <row r="21270" spans="1:9">
      <c r="A21270" s="7">
        <v>21268.5</v>
      </c>
      <c r="B21270" s="7">
        <v>0</v>
      </c>
      <c r="C21270" s="7"/>
      <c r="D21270" s="7"/>
      <c r="E21270" s="7"/>
      <c r="H21270">
        <v>21268.5</v>
      </c>
      <c r="I21270">
        <v>0</v>
      </c>
    </row>
    <row r="21271" spans="1:9">
      <c r="A21271" s="7">
        <v>21269.5</v>
      </c>
      <c r="B21271" s="7">
        <v>0</v>
      </c>
      <c r="C21271" s="7"/>
      <c r="D21271" s="7"/>
      <c r="E21271" s="7"/>
      <c r="H21271">
        <v>21269.5</v>
      </c>
      <c r="I21271">
        <v>0</v>
      </c>
    </row>
    <row r="21272" spans="1:9">
      <c r="A21272" s="7">
        <v>21270.5</v>
      </c>
      <c r="B21272" s="7">
        <v>0</v>
      </c>
      <c r="C21272" s="7"/>
      <c r="D21272" s="7"/>
      <c r="E21272" s="7"/>
      <c r="H21272">
        <v>21270.5</v>
      </c>
      <c r="I21272">
        <v>0</v>
      </c>
    </row>
    <row r="21273" spans="1:9">
      <c r="A21273" s="7">
        <v>21271.5</v>
      </c>
      <c r="B21273" s="7">
        <v>0</v>
      </c>
      <c r="C21273" s="7"/>
      <c r="D21273" s="7"/>
      <c r="E21273" s="7"/>
      <c r="H21273">
        <v>21271.5</v>
      </c>
      <c r="I21273">
        <v>0</v>
      </c>
    </row>
    <row r="21274" spans="1:9">
      <c r="A21274" s="7">
        <v>21272.5</v>
      </c>
      <c r="B21274" s="7">
        <v>0</v>
      </c>
      <c r="C21274" s="7"/>
      <c r="D21274" s="7"/>
      <c r="E21274" s="7"/>
      <c r="H21274">
        <v>21272.5</v>
      </c>
      <c r="I21274">
        <v>0</v>
      </c>
    </row>
    <row r="21275" spans="1:9">
      <c r="A21275" s="7">
        <v>21273.5</v>
      </c>
      <c r="B21275" s="7">
        <v>0</v>
      </c>
      <c r="C21275" s="7"/>
      <c r="D21275" s="7"/>
      <c r="E21275" s="7"/>
      <c r="H21275">
        <v>21273.5</v>
      </c>
      <c r="I21275">
        <v>0</v>
      </c>
    </row>
    <row r="21276" spans="1:9">
      <c r="A21276" s="7">
        <v>21274.5</v>
      </c>
      <c r="B21276" s="7">
        <v>0</v>
      </c>
      <c r="C21276" s="7"/>
      <c r="D21276" s="7"/>
      <c r="E21276" s="7"/>
      <c r="H21276">
        <v>21274.5</v>
      </c>
      <c r="I21276">
        <v>0</v>
      </c>
    </row>
    <row r="21277" spans="1:9">
      <c r="A21277" s="7">
        <v>21275.5</v>
      </c>
      <c r="B21277" s="7">
        <v>0</v>
      </c>
      <c r="C21277" s="7"/>
      <c r="D21277" s="7"/>
      <c r="E21277" s="7"/>
      <c r="H21277">
        <v>21275.5</v>
      </c>
      <c r="I21277">
        <v>0</v>
      </c>
    </row>
    <row r="21278" spans="1:9">
      <c r="A21278" s="7">
        <v>21276.5</v>
      </c>
      <c r="B21278" s="7">
        <v>0</v>
      </c>
      <c r="C21278" s="7"/>
      <c r="D21278" s="7"/>
      <c r="E21278" s="7"/>
      <c r="H21278">
        <v>21276.5</v>
      </c>
      <c r="I21278">
        <v>0</v>
      </c>
    </row>
    <row r="21279" spans="1:9">
      <c r="A21279" s="7">
        <v>21277.5</v>
      </c>
      <c r="B21279" s="7">
        <v>0</v>
      </c>
      <c r="C21279" s="7"/>
      <c r="D21279" s="7"/>
      <c r="E21279" s="7"/>
      <c r="H21279">
        <v>21277.5</v>
      </c>
      <c r="I21279">
        <v>0</v>
      </c>
    </row>
    <row r="21280" spans="1:9">
      <c r="A21280" s="7">
        <v>21278.5</v>
      </c>
      <c r="B21280" s="7">
        <v>0</v>
      </c>
      <c r="C21280" s="7"/>
      <c r="D21280" s="7"/>
      <c r="E21280" s="7"/>
      <c r="H21280">
        <v>21278.5</v>
      </c>
      <c r="I21280">
        <v>0</v>
      </c>
    </row>
    <row r="21281" spans="1:9">
      <c r="A21281" s="7">
        <v>21279.5</v>
      </c>
      <c r="B21281" s="7">
        <v>0</v>
      </c>
      <c r="C21281" s="7"/>
      <c r="D21281" s="7"/>
      <c r="E21281" s="7"/>
      <c r="H21281">
        <v>21279.5</v>
      </c>
      <c r="I21281">
        <v>0</v>
      </c>
    </row>
    <row r="21282" spans="1:9">
      <c r="A21282" s="7">
        <v>21280.5</v>
      </c>
      <c r="B21282" s="7">
        <v>0</v>
      </c>
      <c r="C21282" s="7"/>
      <c r="D21282" s="7"/>
      <c r="E21282" s="7"/>
      <c r="H21282">
        <v>21280.5</v>
      </c>
      <c r="I21282">
        <v>0</v>
      </c>
    </row>
    <row r="21283" spans="1:9">
      <c r="A21283" s="7">
        <v>21281.5</v>
      </c>
      <c r="B21283" s="7">
        <v>0</v>
      </c>
      <c r="C21283" s="7"/>
      <c r="D21283" s="7"/>
      <c r="E21283" s="7"/>
      <c r="H21283">
        <v>21281.5</v>
      </c>
      <c r="I21283">
        <v>0</v>
      </c>
    </row>
    <row r="21284" spans="1:9">
      <c r="A21284" s="7">
        <v>21282.5</v>
      </c>
      <c r="B21284" s="7">
        <v>0</v>
      </c>
      <c r="C21284" s="7"/>
      <c r="D21284" s="7"/>
      <c r="E21284" s="7"/>
      <c r="H21284">
        <v>21282.5</v>
      </c>
      <c r="I21284">
        <v>0</v>
      </c>
    </row>
    <row r="21285" spans="1:9">
      <c r="A21285" s="7">
        <v>21283.5</v>
      </c>
      <c r="B21285" s="7">
        <v>0</v>
      </c>
      <c r="C21285" s="7"/>
      <c r="D21285" s="7"/>
      <c r="E21285" s="7"/>
      <c r="H21285">
        <v>21283.5</v>
      </c>
      <c r="I21285">
        <v>0</v>
      </c>
    </row>
    <row r="21286" spans="1:9">
      <c r="A21286" s="7">
        <v>21284.5</v>
      </c>
      <c r="B21286" s="7">
        <v>0</v>
      </c>
      <c r="C21286" s="7"/>
      <c r="D21286" s="7"/>
      <c r="E21286" s="7"/>
      <c r="H21286">
        <v>21284.5</v>
      </c>
      <c r="I21286">
        <v>0</v>
      </c>
    </row>
    <row r="21287" spans="1:9">
      <c r="A21287" s="7">
        <v>21285.5</v>
      </c>
      <c r="B21287" s="7">
        <v>0</v>
      </c>
      <c r="C21287" s="7"/>
      <c r="D21287" s="7"/>
      <c r="E21287" s="7"/>
      <c r="H21287">
        <v>21285.5</v>
      </c>
      <c r="I21287">
        <v>0</v>
      </c>
    </row>
    <row r="21288" spans="1:9">
      <c r="A21288" s="7">
        <v>21286.5</v>
      </c>
      <c r="B21288" s="7">
        <v>0</v>
      </c>
      <c r="C21288" s="7"/>
      <c r="D21288" s="7"/>
      <c r="E21288" s="7"/>
      <c r="H21288">
        <v>21286.5</v>
      </c>
      <c r="I21288">
        <v>0</v>
      </c>
    </row>
    <row r="21289" spans="1:9">
      <c r="A21289" s="7">
        <v>21287.5</v>
      </c>
      <c r="B21289" s="7">
        <v>0</v>
      </c>
      <c r="C21289" s="7"/>
      <c r="D21289" s="7"/>
      <c r="E21289" s="7"/>
      <c r="H21289">
        <v>21287.5</v>
      </c>
      <c r="I21289">
        <v>0</v>
      </c>
    </row>
    <row r="21290" spans="1:9">
      <c r="A21290" s="7">
        <v>21288.5</v>
      </c>
      <c r="B21290" s="7">
        <v>0</v>
      </c>
      <c r="C21290" s="7"/>
      <c r="D21290" s="7"/>
      <c r="E21290" s="7"/>
      <c r="H21290">
        <v>21288.5</v>
      </c>
      <c r="I21290">
        <v>0</v>
      </c>
    </row>
    <row r="21291" spans="1:9">
      <c r="A21291" s="7">
        <v>21289.5</v>
      </c>
      <c r="B21291" s="7">
        <v>0</v>
      </c>
      <c r="C21291" s="7"/>
      <c r="D21291" s="7"/>
      <c r="E21291" s="7"/>
      <c r="H21291">
        <v>21289.5</v>
      </c>
      <c r="I21291">
        <v>0</v>
      </c>
    </row>
    <row r="21292" spans="1:9">
      <c r="A21292" s="7">
        <v>21290.5</v>
      </c>
      <c r="B21292" s="7">
        <v>0</v>
      </c>
      <c r="C21292" s="7"/>
      <c r="D21292" s="7"/>
      <c r="E21292" s="7"/>
      <c r="H21292">
        <v>21290.5</v>
      </c>
      <c r="I21292">
        <v>0</v>
      </c>
    </row>
    <row r="21293" spans="1:9">
      <c r="A21293" s="7">
        <v>21291.5</v>
      </c>
      <c r="B21293" s="7">
        <v>0</v>
      </c>
      <c r="C21293" s="7"/>
      <c r="D21293" s="7"/>
      <c r="E21293" s="7"/>
      <c r="H21293">
        <v>21291.5</v>
      </c>
      <c r="I21293">
        <v>0</v>
      </c>
    </row>
    <row r="21294" spans="1:9">
      <c r="A21294" s="7">
        <v>21292.5</v>
      </c>
      <c r="B21294" s="7">
        <v>0</v>
      </c>
      <c r="C21294" s="7"/>
      <c r="D21294" s="7"/>
      <c r="E21294" s="7"/>
      <c r="H21294">
        <v>21292.5</v>
      </c>
      <c r="I21294">
        <v>0</v>
      </c>
    </row>
    <row r="21295" spans="1:9">
      <c r="A21295" s="7">
        <v>21293.5</v>
      </c>
      <c r="B21295" s="7">
        <v>0</v>
      </c>
      <c r="C21295" s="7"/>
      <c r="D21295" s="7"/>
      <c r="E21295" s="7"/>
      <c r="H21295">
        <v>21293.5</v>
      </c>
      <c r="I21295">
        <v>0</v>
      </c>
    </row>
    <row r="21296" spans="1:9">
      <c r="A21296" s="7">
        <v>21294.5</v>
      </c>
      <c r="B21296" s="7">
        <v>0</v>
      </c>
      <c r="C21296" s="7"/>
      <c r="D21296" s="7"/>
      <c r="E21296" s="7"/>
      <c r="H21296">
        <v>21294.5</v>
      </c>
      <c r="I21296">
        <v>0</v>
      </c>
    </row>
    <row r="21297" spans="1:9">
      <c r="A21297" s="7">
        <v>21295.5</v>
      </c>
      <c r="B21297" s="7">
        <v>0</v>
      </c>
      <c r="C21297" s="7"/>
      <c r="D21297" s="7"/>
      <c r="E21297" s="7"/>
      <c r="H21297">
        <v>21295.5</v>
      </c>
      <c r="I21297">
        <v>0</v>
      </c>
    </row>
    <row r="21298" spans="1:9">
      <c r="A21298" s="7">
        <v>21296.5</v>
      </c>
      <c r="B21298" s="7">
        <v>0</v>
      </c>
      <c r="C21298" s="7"/>
      <c r="D21298" s="7"/>
      <c r="E21298" s="7"/>
      <c r="H21298">
        <v>21296.5</v>
      </c>
      <c r="I21298">
        <v>0</v>
      </c>
    </row>
    <row r="21299" spans="1:9">
      <c r="A21299" s="7">
        <v>21297.5</v>
      </c>
      <c r="B21299" s="7">
        <v>0</v>
      </c>
      <c r="C21299" s="7"/>
      <c r="D21299" s="7"/>
      <c r="E21299" s="7"/>
      <c r="H21299">
        <v>21297.5</v>
      </c>
      <c r="I21299">
        <v>0</v>
      </c>
    </row>
    <row r="21300" spans="1:9">
      <c r="A21300" s="7">
        <v>21298.5</v>
      </c>
      <c r="B21300" s="7">
        <v>0</v>
      </c>
      <c r="C21300" s="7"/>
      <c r="D21300" s="7"/>
      <c r="E21300" s="7"/>
      <c r="H21300">
        <v>21298.5</v>
      </c>
      <c r="I21300">
        <v>0</v>
      </c>
    </row>
    <row r="21301" spans="1:9">
      <c r="A21301" s="7">
        <v>21299.5</v>
      </c>
      <c r="B21301" s="7">
        <v>0</v>
      </c>
      <c r="C21301" s="7"/>
      <c r="D21301" s="7"/>
      <c r="E21301" s="7"/>
      <c r="H21301">
        <v>21299.5</v>
      </c>
      <c r="I21301">
        <v>0</v>
      </c>
    </row>
    <row r="21302" spans="1:9">
      <c r="A21302" s="7">
        <v>21300.5</v>
      </c>
      <c r="B21302" s="7">
        <v>0</v>
      </c>
      <c r="C21302" s="7"/>
      <c r="D21302" s="7"/>
      <c r="E21302" s="7"/>
      <c r="H21302">
        <v>21300.5</v>
      </c>
      <c r="I21302">
        <v>0</v>
      </c>
    </row>
    <row r="21303" spans="1:9">
      <c r="A21303" s="7">
        <v>21301.5</v>
      </c>
      <c r="B21303" s="7">
        <v>0</v>
      </c>
      <c r="C21303" s="7"/>
      <c r="D21303" s="7"/>
      <c r="E21303" s="7"/>
      <c r="H21303">
        <v>21301.5</v>
      </c>
      <c r="I21303">
        <v>0</v>
      </c>
    </row>
    <row r="21304" spans="1:9">
      <c r="A21304" s="7">
        <v>21302.5</v>
      </c>
      <c r="B21304" s="7">
        <v>0</v>
      </c>
      <c r="C21304" s="7"/>
      <c r="D21304" s="7"/>
      <c r="E21304" s="7"/>
      <c r="H21304">
        <v>21302.5</v>
      </c>
      <c r="I21304">
        <v>0</v>
      </c>
    </row>
    <row r="21305" spans="1:9">
      <c r="A21305" s="7">
        <v>21303.5</v>
      </c>
      <c r="B21305" s="7">
        <v>0</v>
      </c>
      <c r="C21305" s="7"/>
      <c r="D21305" s="7"/>
      <c r="E21305" s="7"/>
      <c r="H21305">
        <v>21303.5</v>
      </c>
      <c r="I21305">
        <v>0</v>
      </c>
    </row>
    <row r="21306" spans="1:9">
      <c r="A21306" s="7">
        <v>21304.5</v>
      </c>
      <c r="B21306" s="7">
        <v>0</v>
      </c>
      <c r="C21306" s="7"/>
      <c r="D21306" s="7"/>
      <c r="E21306" s="7"/>
      <c r="H21306">
        <v>21304.5</v>
      </c>
      <c r="I21306">
        <v>0</v>
      </c>
    </row>
    <row r="21307" spans="1:9">
      <c r="A21307" s="7">
        <v>21305.5</v>
      </c>
      <c r="B21307" s="7">
        <v>0</v>
      </c>
      <c r="C21307" s="7"/>
      <c r="D21307" s="7"/>
      <c r="E21307" s="7"/>
      <c r="H21307">
        <v>21305.5</v>
      </c>
      <c r="I21307">
        <v>0</v>
      </c>
    </row>
    <row r="21308" spans="1:9">
      <c r="A21308" s="7">
        <v>21306.5</v>
      </c>
      <c r="B21308" s="7">
        <v>0</v>
      </c>
      <c r="C21308" s="7"/>
      <c r="D21308" s="7"/>
      <c r="E21308" s="7"/>
      <c r="H21308">
        <v>21306.5</v>
      </c>
      <c r="I21308">
        <v>0</v>
      </c>
    </row>
    <row r="21309" spans="1:9">
      <c r="A21309" s="7">
        <v>21307.5</v>
      </c>
      <c r="B21309" s="7">
        <v>0</v>
      </c>
      <c r="C21309" s="7"/>
      <c r="D21309" s="7"/>
      <c r="E21309" s="7"/>
      <c r="H21309">
        <v>21307.5</v>
      </c>
      <c r="I21309">
        <v>0</v>
      </c>
    </row>
    <row r="21310" spans="1:9">
      <c r="A21310" s="7">
        <v>21308.5</v>
      </c>
      <c r="B21310" s="7">
        <v>0</v>
      </c>
      <c r="C21310" s="7"/>
      <c r="D21310" s="7"/>
      <c r="E21310" s="7"/>
      <c r="H21310">
        <v>21308.5</v>
      </c>
      <c r="I21310">
        <v>0</v>
      </c>
    </row>
    <row r="21311" spans="1:9">
      <c r="A21311" s="7">
        <v>21309.5</v>
      </c>
      <c r="B21311" s="7">
        <v>0</v>
      </c>
      <c r="C21311" s="7"/>
      <c r="D21311" s="7"/>
      <c r="E21311" s="7"/>
      <c r="H21311">
        <v>21309.5</v>
      </c>
      <c r="I21311">
        <v>0</v>
      </c>
    </row>
    <row r="21312" spans="1:9">
      <c r="A21312" s="7">
        <v>21310.5</v>
      </c>
      <c r="B21312" s="7">
        <v>0</v>
      </c>
      <c r="C21312" s="7"/>
      <c r="D21312" s="7"/>
      <c r="E21312" s="7"/>
      <c r="H21312">
        <v>21310.5</v>
      </c>
      <c r="I21312">
        <v>0</v>
      </c>
    </row>
    <row r="21313" spans="1:9">
      <c r="A21313" s="7">
        <v>21311.5</v>
      </c>
      <c r="B21313" s="7">
        <v>0</v>
      </c>
      <c r="C21313" s="7"/>
      <c r="D21313" s="7"/>
      <c r="E21313" s="7"/>
      <c r="H21313">
        <v>21311.5</v>
      </c>
      <c r="I21313">
        <v>0</v>
      </c>
    </row>
    <row r="21314" spans="1:9">
      <c r="A21314" s="7">
        <v>21312.5</v>
      </c>
      <c r="B21314" s="7">
        <v>0</v>
      </c>
      <c r="C21314" s="7"/>
      <c r="D21314" s="7"/>
      <c r="E21314" s="7"/>
      <c r="H21314">
        <v>21312.5</v>
      </c>
      <c r="I21314">
        <v>0</v>
      </c>
    </row>
    <row r="21315" spans="1:9">
      <c r="A21315" s="7">
        <v>21313.5</v>
      </c>
      <c r="B21315" s="7">
        <v>0</v>
      </c>
      <c r="C21315" s="7"/>
      <c r="D21315" s="7"/>
      <c r="E21315" s="7"/>
      <c r="H21315">
        <v>21313.5</v>
      </c>
      <c r="I21315">
        <v>0</v>
      </c>
    </row>
    <row r="21316" spans="1:9">
      <c r="A21316" s="7">
        <v>21314.5</v>
      </c>
      <c r="B21316" s="7">
        <v>0</v>
      </c>
      <c r="C21316" s="7"/>
      <c r="D21316" s="7"/>
      <c r="E21316" s="7"/>
      <c r="H21316">
        <v>21314.5</v>
      </c>
      <c r="I21316">
        <v>0</v>
      </c>
    </row>
    <row r="21317" spans="1:9">
      <c r="A21317" s="7">
        <v>21315.5</v>
      </c>
      <c r="B21317" s="7">
        <v>0</v>
      </c>
      <c r="C21317" s="7"/>
      <c r="D21317" s="7"/>
      <c r="E21317" s="7"/>
      <c r="H21317">
        <v>21315.5</v>
      </c>
      <c r="I21317">
        <v>0</v>
      </c>
    </row>
    <row r="21318" spans="1:9">
      <c r="A21318" s="7">
        <v>21316.5</v>
      </c>
      <c r="B21318" s="7">
        <v>0</v>
      </c>
      <c r="C21318" s="7"/>
      <c r="D21318" s="7"/>
      <c r="E21318" s="7"/>
      <c r="H21318">
        <v>21316.5</v>
      </c>
      <c r="I21318">
        <v>0</v>
      </c>
    </row>
    <row r="21319" spans="1:9">
      <c r="A21319" s="7">
        <v>21317.5</v>
      </c>
      <c r="B21319" s="7">
        <v>0</v>
      </c>
      <c r="C21319" s="7"/>
      <c r="D21319" s="7"/>
      <c r="E21319" s="7"/>
      <c r="H21319">
        <v>21317.5</v>
      </c>
      <c r="I21319">
        <v>0</v>
      </c>
    </row>
    <row r="21320" spans="1:9">
      <c r="A21320" s="7">
        <v>21318.5</v>
      </c>
      <c r="B21320" s="7">
        <v>0</v>
      </c>
      <c r="C21320" s="7"/>
      <c r="D21320" s="7"/>
      <c r="E21320" s="7"/>
      <c r="H21320">
        <v>21318.5</v>
      </c>
      <c r="I21320">
        <v>0</v>
      </c>
    </row>
    <row r="21321" spans="1:9">
      <c r="A21321" s="7">
        <v>21319.5</v>
      </c>
      <c r="B21321" s="7">
        <v>0</v>
      </c>
      <c r="C21321" s="7"/>
      <c r="D21321" s="7"/>
      <c r="E21321" s="7"/>
      <c r="H21321">
        <v>21319.5</v>
      </c>
      <c r="I21321">
        <v>0</v>
      </c>
    </row>
    <row r="21322" spans="1:9">
      <c r="A21322" s="7">
        <v>21320.5</v>
      </c>
      <c r="B21322" s="7">
        <v>0</v>
      </c>
      <c r="C21322" s="7"/>
      <c r="D21322" s="7"/>
      <c r="E21322" s="7"/>
      <c r="H21322">
        <v>21320.5</v>
      </c>
      <c r="I21322">
        <v>0</v>
      </c>
    </row>
    <row r="21323" spans="1:9">
      <c r="A21323" s="7">
        <v>21321.5</v>
      </c>
      <c r="B21323" s="7">
        <v>0</v>
      </c>
      <c r="C21323" s="7"/>
      <c r="D21323" s="7"/>
      <c r="E21323" s="7"/>
      <c r="H21323">
        <v>21321.5</v>
      </c>
      <c r="I21323">
        <v>0</v>
      </c>
    </row>
    <row r="21324" spans="1:9">
      <c r="A21324" s="7">
        <v>21322.5</v>
      </c>
      <c r="B21324" s="7">
        <v>0</v>
      </c>
      <c r="C21324" s="7"/>
      <c r="D21324" s="7"/>
      <c r="E21324" s="7"/>
      <c r="H21324">
        <v>21322.5</v>
      </c>
      <c r="I21324">
        <v>0</v>
      </c>
    </row>
    <row r="21325" spans="1:9">
      <c r="A21325" s="7">
        <v>21323.5</v>
      </c>
      <c r="B21325" s="7">
        <v>0</v>
      </c>
      <c r="C21325" s="7"/>
      <c r="D21325" s="7"/>
      <c r="E21325" s="7"/>
      <c r="H21325">
        <v>21323.5</v>
      </c>
      <c r="I21325">
        <v>0</v>
      </c>
    </row>
    <row r="21326" spans="1:9">
      <c r="A21326" s="7">
        <v>21324.5</v>
      </c>
      <c r="B21326" s="7">
        <v>0</v>
      </c>
      <c r="C21326" s="7"/>
      <c r="D21326" s="7"/>
      <c r="E21326" s="7"/>
      <c r="H21326">
        <v>21324.5</v>
      </c>
      <c r="I21326">
        <v>0</v>
      </c>
    </row>
    <row r="21327" spans="1:9">
      <c r="A21327" s="7">
        <v>21325.5</v>
      </c>
      <c r="B21327" s="7">
        <v>0</v>
      </c>
      <c r="C21327" s="7"/>
      <c r="D21327" s="7"/>
      <c r="E21327" s="7"/>
      <c r="H21327">
        <v>21325.5</v>
      </c>
      <c r="I21327">
        <v>0</v>
      </c>
    </row>
    <row r="21328" spans="1:9">
      <c r="A21328" s="7">
        <v>21326.5</v>
      </c>
      <c r="B21328" s="7">
        <v>0</v>
      </c>
      <c r="C21328" s="7"/>
      <c r="D21328" s="7"/>
      <c r="E21328" s="7"/>
      <c r="H21328">
        <v>21326.5</v>
      </c>
      <c r="I21328">
        <v>0</v>
      </c>
    </row>
    <row r="21329" spans="1:9">
      <c r="A21329" s="7">
        <v>21327.5</v>
      </c>
      <c r="B21329" s="7">
        <v>0</v>
      </c>
      <c r="C21329" s="7"/>
      <c r="D21329" s="7"/>
      <c r="E21329" s="7"/>
      <c r="H21329">
        <v>21327.5</v>
      </c>
      <c r="I21329">
        <v>0</v>
      </c>
    </row>
    <row r="21330" spans="1:9">
      <c r="A21330" s="7">
        <v>21328.5</v>
      </c>
      <c r="B21330" s="7">
        <v>0</v>
      </c>
      <c r="C21330" s="7"/>
      <c r="D21330" s="7"/>
      <c r="E21330" s="7"/>
      <c r="H21330">
        <v>21328.5</v>
      </c>
      <c r="I21330">
        <v>0</v>
      </c>
    </row>
    <row r="21331" spans="1:9">
      <c r="A21331" s="7">
        <v>21329.5</v>
      </c>
      <c r="B21331" s="7">
        <v>0</v>
      </c>
      <c r="C21331" s="7"/>
      <c r="D21331" s="7"/>
      <c r="E21331" s="7"/>
      <c r="H21331">
        <v>21329.5</v>
      </c>
      <c r="I21331">
        <v>0</v>
      </c>
    </row>
    <row r="21332" spans="1:9">
      <c r="A21332" s="7">
        <v>21330.5</v>
      </c>
      <c r="B21332" s="7">
        <v>0</v>
      </c>
      <c r="C21332" s="7"/>
      <c r="D21332" s="7"/>
      <c r="E21332" s="7"/>
      <c r="H21332">
        <v>21330.5</v>
      </c>
      <c r="I21332">
        <v>0</v>
      </c>
    </row>
    <row r="21333" spans="1:9">
      <c r="A21333" s="7">
        <v>21331.5</v>
      </c>
      <c r="B21333" s="7">
        <v>0</v>
      </c>
      <c r="C21333" s="7"/>
      <c r="D21333" s="7"/>
      <c r="E21333" s="7"/>
      <c r="H21333">
        <v>21331.5</v>
      </c>
      <c r="I21333">
        <v>0</v>
      </c>
    </row>
    <row r="21334" spans="1:9">
      <c r="A21334" s="7">
        <v>21332.5</v>
      </c>
      <c r="B21334" s="7">
        <v>0</v>
      </c>
      <c r="C21334" s="7"/>
      <c r="D21334" s="7"/>
      <c r="E21334" s="7"/>
      <c r="H21334">
        <v>21332.5</v>
      </c>
      <c r="I21334">
        <v>0</v>
      </c>
    </row>
    <row r="21335" spans="1:9">
      <c r="A21335" s="7">
        <v>21333.5</v>
      </c>
      <c r="B21335" s="7">
        <v>0</v>
      </c>
      <c r="C21335" s="7"/>
      <c r="D21335" s="7"/>
      <c r="E21335" s="7"/>
      <c r="H21335">
        <v>21333.5</v>
      </c>
      <c r="I21335">
        <v>0</v>
      </c>
    </row>
    <row r="21336" spans="1:9">
      <c r="A21336" s="7">
        <v>21334.5</v>
      </c>
      <c r="B21336" s="7">
        <v>0</v>
      </c>
      <c r="C21336" s="7"/>
      <c r="D21336" s="7"/>
      <c r="E21336" s="7"/>
      <c r="H21336">
        <v>21334.5</v>
      </c>
      <c r="I21336">
        <v>0</v>
      </c>
    </row>
    <row r="21337" spans="1:9">
      <c r="A21337" s="7">
        <v>21335.5</v>
      </c>
      <c r="B21337" s="7">
        <v>0</v>
      </c>
      <c r="C21337" s="7"/>
      <c r="D21337" s="7"/>
      <c r="E21337" s="7"/>
      <c r="H21337">
        <v>21335.5</v>
      </c>
      <c r="I21337">
        <v>0</v>
      </c>
    </row>
    <row r="21338" spans="1:9">
      <c r="A21338" s="7">
        <v>21336.5</v>
      </c>
      <c r="B21338" s="7">
        <v>0</v>
      </c>
      <c r="C21338" s="7"/>
      <c r="D21338" s="7"/>
      <c r="E21338" s="7"/>
      <c r="H21338">
        <v>21336.5</v>
      </c>
      <c r="I21338">
        <v>0</v>
      </c>
    </row>
    <row r="21339" spans="1:9">
      <c r="A21339" s="7">
        <v>21337.5</v>
      </c>
      <c r="B21339" s="7">
        <v>0</v>
      </c>
      <c r="C21339" s="7"/>
      <c r="D21339" s="7"/>
      <c r="E21339" s="7"/>
      <c r="H21339">
        <v>21337.5</v>
      </c>
      <c r="I21339">
        <v>0</v>
      </c>
    </row>
    <row r="21340" spans="1:9">
      <c r="A21340" s="7">
        <v>21338.5</v>
      </c>
      <c r="B21340" s="7">
        <v>0</v>
      </c>
      <c r="C21340" s="7"/>
      <c r="D21340" s="7"/>
      <c r="E21340" s="7"/>
      <c r="H21340">
        <v>21338.5</v>
      </c>
      <c r="I21340">
        <v>0</v>
      </c>
    </row>
    <row r="21341" spans="1:9">
      <c r="A21341" s="7">
        <v>21339.5</v>
      </c>
      <c r="B21341" s="7">
        <v>0</v>
      </c>
      <c r="C21341" s="7"/>
      <c r="D21341" s="7"/>
      <c r="E21341" s="7"/>
      <c r="H21341">
        <v>21339.5</v>
      </c>
      <c r="I21341">
        <v>0</v>
      </c>
    </row>
    <row r="21342" spans="1:9">
      <c r="A21342" s="7">
        <v>21340.5</v>
      </c>
      <c r="B21342" s="7">
        <v>0</v>
      </c>
      <c r="C21342" s="7"/>
      <c r="D21342" s="7"/>
      <c r="E21342" s="7"/>
      <c r="H21342">
        <v>21340.5</v>
      </c>
      <c r="I21342">
        <v>0</v>
      </c>
    </row>
    <row r="21343" spans="1:9">
      <c r="A21343" s="7">
        <v>21341.5</v>
      </c>
      <c r="B21343" s="7">
        <v>0</v>
      </c>
      <c r="C21343" s="7"/>
      <c r="D21343" s="7"/>
      <c r="E21343" s="7"/>
      <c r="H21343">
        <v>21341.5</v>
      </c>
      <c r="I21343">
        <v>0</v>
      </c>
    </row>
    <row r="21344" spans="1:9">
      <c r="A21344" s="7">
        <v>21342.5</v>
      </c>
      <c r="B21344" s="7">
        <v>0</v>
      </c>
      <c r="C21344" s="7"/>
      <c r="D21344" s="7"/>
      <c r="E21344" s="7"/>
      <c r="H21344">
        <v>21342.5</v>
      </c>
      <c r="I21344">
        <v>0</v>
      </c>
    </row>
    <row r="21345" spans="1:9">
      <c r="A21345" s="7">
        <v>21343.5</v>
      </c>
      <c r="B21345" s="7">
        <v>0</v>
      </c>
      <c r="C21345" s="7"/>
      <c r="D21345" s="7"/>
      <c r="E21345" s="7"/>
      <c r="H21345">
        <v>21343.5</v>
      </c>
      <c r="I21345">
        <v>0</v>
      </c>
    </row>
    <row r="21346" spans="1:9">
      <c r="A21346" s="7">
        <v>21344.5</v>
      </c>
      <c r="B21346" s="7">
        <v>0</v>
      </c>
      <c r="C21346" s="7"/>
      <c r="D21346" s="7"/>
      <c r="E21346" s="7"/>
      <c r="H21346">
        <v>21344.5</v>
      </c>
      <c r="I21346">
        <v>0</v>
      </c>
    </row>
    <row r="21347" spans="1:9">
      <c r="A21347" s="7">
        <v>21345.5</v>
      </c>
      <c r="B21347" s="7">
        <v>0</v>
      </c>
      <c r="C21347" s="7"/>
      <c r="D21347" s="7"/>
      <c r="E21347" s="7"/>
      <c r="H21347">
        <v>21345.5</v>
      </c>
      <c r="I21347">
        <v>0</v>
      </c>
    </row>
    <row r="21348" spans="1:9">
      <c r="A21348" s="7">
        <v>21346.5</v>
      </c>
      <c r="B21348" s="7">
        <v>0</v>
      </c>
      <c r="C21348" s="7"/>
      <c r="D21348" s="7"/>
      <c r="E21348" s="7"/>
      <c r="H21348">
        <v>21346.5</v>
      </c>
      <c r="I21348">
        <v>0</v>
      </c>
    </row>
    <row r="21349" spans="1:9">
      <c r="A21349" s="7">
        <v>21347.5</v>
      </c>
      <c r="B21349" s="7">
        <v>0</v>
      </c>
      <c r="C21349" s="7"/>
      <c r="D21349" s="7"/>
      <c r="E21349" s="7"/>
      <c r="H21349">
        <v>21347.5</v>
      </c>
      <c r="I21349">
        <v>0</v>
      </c>
    </row>
    <row r="21350" spans="1:9">
      <c r="A21350" s="7">
        <v>21348.5</v>
      </c>
      <c r="B21350" s="7">
        <v>0</v>
      </c>
      <c r="C21350" s="7"/>
      <c r="D21350" s="7"/>
      <c r="E21350" s="7"/>
      <c r="H21350">
        <v>21348.5</v>
      </c>
      <c r="I21350">
        <v>0</v>
      </c>
    </row>
    <row r="21351" spans="1:9">
      <c r="A21351" s="7">
        <v>21349.5</v>
      </c>
      <c r="B21351" s="7">
        <v>0</v>
      </c>
      <c r="C21351" s="7"/>
      <c r="D21351" s="7"/>
      <c r="E21351" s="7"/>
      <c r="H21351">
        <v>21349.5</v>
      </c>
      <c r="I21351">
        <v>0</v>
      </c>
    </row>
    <row r="21352" spans="1:9">
      <c r="A21352" s="7">
        <v>21350.5</v>
      </c>
      <c r="B21352" s="7">
        <v>0</v>
      </c>
      <c r="C21352" s="7"/>
      <c r="D21352" s="7"/>
      <c r="E21352" s="7"/>
      <c r="H21352">
        <v>21350.5</v>
      </c>
      <c r="I21352">
        <v>0</v>
      </c>
    </row>
    <row r="21353" spans="1:9">
      <c r="A21353" s="7">
        <v>21351.5</v>
      </c>
      <c r="B21353" s="7">
        <v>0</v>
      </c>
      <c r="C21353" s="7"/>
      <c r="D21353" s="7"/>
      <c r="E21353" s="7"/>
      <c r="H21353">
        <v>21351.5</v>
      </c>
      <c r="I21353">
        <v>0</v>
      </c>
    </row>
    <row r="21354" spans="1:9">
      <c r="A21354" s="7">
        <v>21352.5</v>
      </c>
      <c r="B21354" s="7">
        <v>0</v>
      </c>
      <c r="C21354" s="7"/>
      <c r="D21354" s="7"/>
      <c r="E21354" s="7"/>
      <c r="H21354">
        <v>21352.5</v>
      </c>
      <c r="I21354">
        <v>0</v>
      </c>
    </row>
    <row r="21355" spans="1:9">
      <c r="A21355" s="7">
        <v>21353.5</v>
      </c>
      <c r="B21355" s="7">
        <v>0</v>
      </c>
      <c r="C21355" s="7"/>
      <c r="D21355" s="7"/>
      <c r="E21355" s="7"/>
      <c r="H21355">
        <v>21353.5</v>
      </c>
      <c r="I21355">
        <v>0</v>
      </c>
    </row>
    <row r="21356" spans="1:9">
      <c r="A21356" s="7">
        <v>21354.5</v>
      </c>
      <c r="B21356" s="7">
        <v>0</v>
      </c>
      <c r="C21356" s="7"/>
      <c r="D21356" s="7"/>
      <c r="E21356" s="7"/>
      <c r="H21356">
        <v>21354.5</v>
      </c>
      <c r="I21356">
        <v>0</v>
      </c>
    </row>
    <row r="21357" spans="1:9">
      <c r="A21357" s="7">
        <v>21355.5</v>
      </c>
      <c r="B21357" s="7">
        <v>0</v>
      </c>
      <c r="C21357" s="7"/>
      <c r="D21357" s="7"/>
      <c r="E21357" s="7"/>
      <c r="H21357">
        <v>21355.5</v>
      </c>
      <c r="I21357">
        <v>0</v>
      </c>
    </row>
    <row r="21358" spans="1:9">
      <c r="A21358" s="7">
        <v>21356.5</v>
      </c>
      <c r="B21358" s="7">
        <v>0</v>
      </c>
      <c r="C21358" s="7"/>
      <c r="D21358" s="7"/>
      <c r="E21358" s="7"/>
      <c r="H21358">
        <v>21356.5</v>
      </c>
      <c r="I21358">
        <v>0</v>
      </c>
    </row>
    <row r="21359" spans="1:9">
      <c r="A21359" s="7">
        <v>21357.5</v>
      </c>
      <c r="B21359" s="7">
        <v>0</v>
      </c>
      <c r="C21359" s="7"/>
      <c r="D21359" s="7"/>
      <c r="E21359" s="7"/>
      <c r="H21359">
        <v>21357.5</v>
      </c>
      <c r="I21359">
        <v>0</v>
      </c>
    </row>
    <row r="21360" spans="1:9">
      <c r="A21360" s="7">
        <v>21358.5</v>
      </c>
      <c r="B21360" s="7">
        <v>0</v>
      </c>
      <c r="C21360" s="7"/>
      <c r="D21360" s="7"/>
      <c r="E21360" s="7"/>
      <c r="H21360">
        <v>21358.5</v>
      </c>
      <c r="I21360">
        <v>0</v>
      </c>
    </row>
    <row r="21361" spans="1:9">
      <c r="A21361" s="7">
        <v>21359.5</v>
      </c>
      <c r="B21361" s="7">
        <v>0</v>
      </c>
      <c r="C21361" s="7"/>
      <c r="D21361" s="7"/>
      <c r="E21361" s="7"/>
      <c r="H21361">
        <v>21359.5</v>
      </c>
      <c r="I21361">
        <v>0</v>
      </c>
    </row>
    <row r="21362" spans="1:9">
      <c r="A21362" s="7">
        <v>21360.5</v>
      </c>
      <c r="B21362" s="7">
        <v>0</v>
      </c>
      <c r="C21362" s="7"/>
      <c r="D21362" s="7"/>
      <c r="E21362" s="7"/>
      <c r="H21362">
        <v>21360.5</v>
      </c>
      <c r="I21362">
        <v>0</v>
      </c>
    </row>
    <row r="21363" spans="1:9">
      <c r="A21363" s="7">
        <v>21361.5</v>
      </c>
      <c r="B21363" s="7">
        <v>0</v>
      </c>
      <c r="C21363" s="7"/>
      <c r="D21363" s="7"/>
      <c r="E21363" s="7"/>
      <c r="H21363">
        <v>21361.5</v>
      </c>
      <c r="I21363">
        <v>0</v>
      </c>
    </row>
    <row r="21364" spans="1:9">
      <c r="A21364" s="7">
        <v>21362.5</v>
      </c>
      <c r="B21364" s="7">
        <v>0</v>
      </c>
      <c r="C21364" s="7"/>
      <c r="D21364" s="7"/>
      <c r="E21364" s="7"/>
      <c r="H21364">
        <v>21362.5</v>
      </c>
      <c r="I21364">
        <v>0</v>
      </c>
    </row>
    <row r="21365" spans="1:9">
      <c r="A21365" s="7">
        <v>21363.5</v>
      </c>
      <c r="B21365" s="7">
        <v>0</v>
      </c>
      <c r="C21365" s="7"/>
      <c r="D21365" s="7"/>
      <c r="E21365" s="7"/>
      <c r="H21365">
        <v>21363.5</v>
      </c>
      <c r="I21365">
        <v>0</v>
      </c>
    </row>
    <row r="21366" spans="1:9">
      <c r="A21366" s="7">
        <v>21364.5</v>
      </c>
      <c r="B21366" s="7">
        <v>0</v>
      </c>
      <c r="C21366" s="7"/>
      <c r="D21366" s="7"/>
      <c r="E21366" s="7"/>
      <c r="H21366">
        <v>21364.5</v>
      </c>
      <c r="I21366">
        <v>0</v>
      </c>
    </row>
    <row r="21367" spans="1:9">
      <c r="A21367" s="7">
        <v>21365.5</v>
      </c>
      <c r="B21367" s="7">
        <v>0</v>
      </c>
      <c r="C21367" s="7"/>
      <c r="D21367" s="7"/>
      <c r="E21367" s="7"/>
      <c r="H21367">
        <v>21365.5</v>
      </c>
      <c r="I21367">
        <v>0</v>
      </c>
    </row>
    <row r="21368" spans="1:9">
      <c r="A21368" s="7">
        <v>21366.5</v>
      </c>
      <c r="B21368" s="7">
        <v>0</v>
      </c>
      <c r="C21368" s="7"/>
      <c r="D21368" s="7"/>
      <c r="E21368" s="7"/>
      <c r="H21368">
        <v>21366.5</v>
      </c>
      <c r="I21368">
        <v>0</v>
      </c>
    </row>
    <row r="21369" spans="1:9">
      <c r="A21369" s="7">
        <v>21367.5</v>
      </c>
      <c r="B21369" s="7">
        <v>0</v>
      </c>
      <c r="C21369" s="7"/>
      <c r="D21369" s="7"/>
      <c r="E21369" s="7"/>
      <c r="H21369">
        <v>21367.5</v>
      </c>
      <c r="I21369">
        <v>0</v>
      </c>
    </row>
    <row r="21370" spans="1:9">
      <c r="A21370" s="7">
        <v>21368.5</v>
      </c>
      <c r="B21370" s="7">
        <v>0</v>
      </c>
      <c r="C21370" s="7"/>
      <c r="D21370" s="7"/>
      <c r="E21370" s="7"/>
      <c r="H21370">
        <v>21368.5</v>
      </c>
      <c r="I21370">
        <v>0</v>
      </c>
    </row>
    <row r="21371" spans="1:9">
      <c r="A21371" s="7">
        <v>21369.5</v>
      </c>
      <c r="B21371" s="7">
        <v>0</v>
      </c>
      <c r="C21371" s="7"/>
      <c r="D21371" s="7"/>
      <c r="E21371" s="7"/>
      <c r="H21371">
        <v>21369.5</v>
      </c>
      <c r="I21371">
        <v>0</v>
      </c>
    </row>
    <row r="21372" spans="1:9">
      <c r="A21372" s="7">
        <v>21370.5</v>
      </c>
      <c r="B21372" s="7">
        <v>0</v>
      </c>
      <c r="C21372" s="7"/>
      <c r="D21372" s="7"/>
      <c r="E21372" s="7"/>
      <c r="H21372">
        <v>21370.5</v>
      </c>
      <c r="I21372">
        <v>0</v>
      </c>
    </row>
    <row r="21373" spans="1:9">
      <c r="A21373" s="7">
        <v>21371.5</v>
      </c>
      <c r="B21373" s="7">
        <v>0</v>
      </c>
      <c r="C21373" s="7"/>
      <c r="D21373" s="7"/>
      <c r="E21373" s="7"/>
      <c r="H21373">
        <v>21371.5</v>
      </c>
      <c r="I21373">
        <v>0</v>
      </c>
    </row>
    <row r="21374" spans="1:9">
      <c r="A21374" s="7">
        <v>21372.5</v>
      </c>
      <c r="B21374" s="7">
        <v>0</v>
      </c>
      <c r="C21374" s="7"/>
      <c r="D21374" s="7"/>
      <c r="E21374" s="7"/>
      <c r="H21374">
        <v>21372.5</v>
      </c>
      <c r="I21374">
        <v>0</v>
      </c>
    </row>
    <row r="21375" spans="1:9">
      <c r="A21375" s="7">
        <v>21373.5</v>
      </c>
      <c r="B21375" s="7">
        <v>0</v>
      </c>
      <c r="C21375" s="7"/>
      <c r="D21375" s="7"/>
      <c r="E21375" s="7"/>
      <c r="H21375">
        <v>21373.5</v>
      </c>
      <c r="I21375">
        <v>0</v>
      </c>
    </row>
    <row r="21376" spans="1:9">
      <c r="A21376" s="7">
        <v>21374.5</v>
      </c>
      <c r="B21376" s="7">
        <v>0</v>
      </c>
      <c r="C21376" s="7"/>
      <c r="D21376" s="7"/>
      <c r="E21376" s="7"/>
      <c r="H21376">
        <v>21374.5</v>
      </c>
      <c r="I21376">
        <v>0</v>
      </c>
    </row>
    <row r="21377" spans="1:9">
      <c r="A21377" s="7">
        <v>21375.5</v>
      </c>
      <c r="B21377" s="7">
        <v>0</v>
      </c>
      <c r="C21377" s="7"/>
      <c r="D21377" s="7"/>
      <c r="E21377" s="7"/>
      <c r="H21377">
        <v>21375.5</v>
      </c>
      <c r="I21377">
        <v>0</v>
      </c>
    </row>
    <row r="21378" spans="1:9">
      <c r="A21378" s="7">
        <v>21376.5</v>
      </c>
      <c r="B21378" s="7">
        <v>0</v>
      </c>
      <c r="C21378" s="7"/>
      <c r="D21378" s="7"/>
      <c r="E21378" s="7"/>
      <c r="H21378">
        <v>21376.5</v>
      </c>
      <c r="I21378">
        <v>0</v>
      </c>
    </row>
    <row r="21379" spans="1:9">
      <c r="A21379" s="7">
        <v>21377.5</v>
      </c>
      <c r="B21379" s="7">
        <v>0</v>
      </c>
      <c r="C21379" s="7"/>
      <c r="D21379" s="7"/>
      <c r="E21379" s="7"/>
      <c r="H21379">
        <v>21377.5</v>
      </c>
      <c r="I21379">
        <v>0</v>
      </c>
    </row>
    <row r="21380" spans="1:9">
      <c r="A21380" s="7">
        <v>21378.5</v>
      </c>
      <c r="B21380" s="7">
        <v>0</v>
      </c>
      <c r="C21380" s="7"/>
      <c r="D21380" s="7"/>
      <c r="E21380" s="7"/>
      <c r="H21380">
        <v>21378.5</v>
      </c>
      <c r="I21380">
        <v>0</v>
      </c>
    </row>
    <row r="21381" spans="1:9">
      <c r="A21381" s="7">
        <v>21379.5</v>
      </c>
      <c r="B21381" s="7">
        <v>0</v>
      </c>
      <c r="C21381" s="7"/>
      <c r="D21381" s="7"/>
      <c r="E21381" s="7"/>
      <c r="H21381">
        <v>21379.5</v>
      </c>
      <c r="I21381">
        <v>0</v>
      </c>
    </row>
    <row r="21382" spans="1:9">
      <c r="A21382" s="7">
        <v>21380.5</v>
      </c>
      <c r="B21382" s="7">
        <v>0</v>
      </c>
      <c r="C21382" s="7"/>
      <c r="D21382" s="7"/>
      <c r="E21382" s="7"/>
      <c r="H21382">
        <v>21380.5</v>
      </c>
      <c r="I21382">
        <v>0</v>
      </c>
    </row>
    <row r="21383" spans="1:9">
      <c r="A21383" s="7">
        <v>21381.5</v>
      </c>
      <c r="B21383" s="7">
        <v>0</v>
      </c>
      <c r="C21383" s="7"/>
      <c r="D21383" s="7"/>
      <c r="E21383" s="7"/>
      <c r="H21383">
        <v>21381.5</v>
      </c>
      <c r="I21383">
        <v>0</v>
      </c>
    </row>
    <row r="21384" spans="1:9">
      <c r="A21384" s="7">
        <v>21382.5</v>
      </c>
      <c r="B21384" s="7">
        <v>0</v>
      </c>
      <c r="C21384" s="7"/>
      <c r="D21384" s="7"/>
      <c r="E21384" s="7"/>
      <c r="H21384">
        <v>21382.5</v>
      </c>
      <c r="I21384">
        <v>0</v>
      </c>
    </row>
    <row r="21385" spans="1:9">
      <c r="A21385" s="7">
        <v>21383.5</v>
      </c>
      <c r="B21385" s="7">
        <v>0</v>
      </c>
      <c r="C21385" s="7"/>
      <c r="D21385" s="7"/>
      <c r="E21385" s="7"/>
      <c r="H21385">
        <v>21383.5</v>
      </c>
      <c r="I21385">
        <v>0</v>
      </c>
    </row>
    <row r="21386" spans="1:9">
      <c r="A21386" s="7">
        <v>21384.5</v>
      </c>
      <c r="B21386" s="7">
        <v>0</v>
      </c>
      <c r="C21386" s="7"/>
      <c r="D21386" s="7"/>
      <c r="E21386" s="7"/>
      <c r="H21386">
        <v>21384.5</v>
      </c>
      <c r="I21386">
        <v>0</v>
      </c>
    </row>
    <row r="21387" spans="1:9">
      <c r="A21387" s="7">
        <v>21385.5</v>
      </c>
      <c r="B21387" s="7">
        <v>0</v>
      </c>
      <c r="C21387" s="7"/>
      <c r="D21387" s="7"/>
      <c r="E21387" s="7"/>
      <c r="H21387">
        <v>21385.5</v>
      </c>
      <c r="I21387">
        <v>0</v>
      </c>
    </row>
    <row r="21388" spans="1:9">
      <c r="A21388" s="7">
        <v>21386.5</v>
      </c>
      <c r="B21388" s="7">
        <v>0</v>
      </c>
      <c r="C21388" s="7"/>
      <c r="D21388" s="7"/>
      <c r="E21388" s="7"/>
      <c r="H21388">
        <v>21386.5</v>
      </c>
      <c r="I21388">
        <v>0</v>
      </c>
    </row>
    <row r="21389" spans="1:9">
      <c r="A21389" s="7">
        <v>21387.5</v>
      </c>
      <c r="B21389" s="7">
        <v>0</v>
      </c>
      <c r="C21389" s="7"/>
      <c r="D21389" s="7"/>
      <c r="E21389" s="7"/>
      <c r="H21389">
        <v>21387.5</v>
      </c>
      <c r="I21389">
        <v>0</v>
      </c>
    </row>
    <row r="21390" spans="1:9">
      <c r="A21390" s="7">
        <v>21388.5</v>
      </c>
      <c r="B21390" s="7">
        <v>0</v>
      </c>
      <c r="C21390" s="7"/>
      <c r="D21390" s="7"/>
      <c r="E21390" s="7"/>
      <c r="H21390">
        <v>21388.5</v>
      </c>
      <c r="I21390">
        <v>0</v>
      </c>
    </row>
    <row r="21391" spans="1:9">
      <c r="A21391" s="7">
        <v>21389.5</v>
      </c>
      <c r="B21391" s="7">
        <v>0</v>
      </c>
      <c r="C21391" s="7"/>
      <c r="D21391" s="7"/>
      <c r="E21391" s="7"/>
      <c r="H21391">
        <v>21389.5</v>
      </c>
      <c r="I21391">
        <v>0</v>
      </c>
    </row>
    <row r="21392" spans="1:9">
      <c r="A21392" s="7">
        <v>21390.5</v>
      </c>
      <c r="B21392" s="7">
        <v>0</v>
      </c>
      <c r="C21392" s="7"/>
      <c r="D21392" s="7"/>
      <c r="E21392" s="7"/>
      <c r="H21392">
        <v>21390.5</v>
      </c>
      <c r="I21392">
        <v>0</v>
      </c>
    </row>
    <row r="21393" spans="1:9">
      <c r="A21393" s="7">
        <v>21391.5</v>
      </c>
      <c r="B21393" s="7">
        <v>0</v>
      </c>
      <c r="C21393" s="7"/>
      <c r="D21393" s="7"/>
      <c r="E21393" s="7"/>
      <c r="H21393">
        <v>21391.5</v>
      </c>
      <c r="I21393">
        <v>0</v>
      </c>
    </row>
    <row r="21394" spans="1:9">
      <c r="A21394" s="7">
        <v>21392.5</v>
      </c>
      <c r="B21394" s="7">
        <v>0</v>
      </c>
      <c r="C21394" s="7"/>
      <c r="D21394" s="7"/>
      <c r="E21394" s="7"/>
      <c r="H21394">
        <v>21392.5</v>
      </c>
      <c r="I21394">
        <v>0</v>
      </c>
    </row>
    <row r="21395" spans="1:9">
      <c r="A21395" s="7">
        <v>21393.5</v>
      </c>
      <c r="B21395" s="7">
        <v>0</v>
      </c>
      <c r="C21395" s="7"/>
      <c r="D21395" s="7"/>
      <c r="E21395" s="7"/>
      <c r="H21395">
        <v>21393.5</v>
      </c>
      <c r="I21395">
        <v>0</v>
      </c>
    </row>
    <row r="21396" spans="1:9">
      <c r="A21396" s="7">
        <v>21394.5</v>
      </c>
      <c r="B21396" s="7">
        <v>0</v>
      </c>
      <c r="C21396" s="7"/>
      <c r="D21396" s="7"/>
      <c r="E21396" s="7"/>
      <c r="H21396">
        <v>21394.5</v>
      </c>
      <c r="I21396">
        <v>0</v>
      </c>
    </row>
    <row r="21397" spans="1:9">
      <c r="A21397" s="7">
        <v>21395.5</v>
      </c>
      <c r="B21397" s="7">
        <v>0</v>
      </c>
      <c r="C21397" s="7"/>
      <c r="D21397" s="7"/>
      <c r="E21397" s="7"/>
      <c r="H21397">
        <v>21395.5</v>
      </c>
      <c r="I21397">
        <v>0</v>
      </c>
    </row>
    <row r="21398" spans="1:9">
      <c r="A21398" s="7">
        <v>21396.5</v>
      </c>
      <c r="B21398" s="7">
        <v>0</v>
      </c>
      <c r="C21398" s="7"/>
      <c r="D21398" s="7"/>
      <c r="E21398" s="7"/>
      <c r="H21398">
        <v>21396.5</v>
      </c>
      <c r="I21398">
        <v>0</v>
      </c>
    </row>
    <row r="21399" spans="1:9">
      <c r="A21399" s="7">
        <v>21397.5</v>
      </c>
      <c r="B21399" s="7">
        <v>0</v>
      </c>
      <c r="C21399" s="7"/>
      <c r="D21399" s="7"/>
      <c r="E21399" s="7"/>
      <c r="H21399">
        <v>21397.5</v>
      </c>
      <c r="I21399">
        <v>0</v>
      </c>
    </row>
    <row r="21400" spans="1:9">
      <c r="A21400" s="7">
        <v>21398.5</v>
      </c>
      <c r="B21400" s="7">
        <v>0</v>
      </c>
      <c r="C21400" s="7"/>
      <c r="D21400" s="7"/>
      <c r="E21400" s="7"/>
      <c r="H21400">
        <v>21398.5</v>
      </c>
      <c r="I21400">
        <v>0</v>
      </c>
    </row>
    <row r="21401" spans="1:9">
      <c r="A21401" s="7">
        <v>21399.5</v>
      </c>
      <c r="B21401" s="7">
        <v>0</v>
      </c>
      <c r="C21401" s="7"/>
      <c r="D21401" s="7"/>
      <c r="E21401" s="7"/>
      <c r="H21401">
        <v>21399.5</v>
      </c>
      <c r="I21401">
        <v>0</v>
      </c>
    </row>
    <row r="21402" spans="1:9">
      <c r="A21402" s="7">
        <v>21400.5</v>
      </c>
      <c r="B21402" s="7">
        <v>0</v>
      </c>
      <c r="C21402" s="7"/>
      <c r="D21402" s="7"/>
      <c r="E21402" s="7"/>
      <c r="H21402">
        <v>21400.5</v>
      </c>
      <c r="I21402">
        <v>0</v>
      </c>
    </row>
    <row r="21403" spans="1:9">
      <c r="A21403" s="7">
        <v>21401.5</v>
      </c>
      <c r="B21403" s="7">
        <v>0</v>
      </c>
      <c r="C21403" s="7"/>
      <c r="D21403" s="7"/>
      <c r="E21403" s="7"/>
      <c r="H21403">
        <v>21401.5</v>
      </c>
      <c r="I21403">
        <v>0</v>
      </c>
    </row>
    <row r="21404" spans="1:9">
      <c r="A21404" s="7">
        <v>21402.5</v>
      </c>
      <c r="B21404" s="7">
        <v>0</v>
      </c>
      <c r="C21404" s="7"/>
      <c r="D21404" s="7"/>
      <c r="E21404" s="7"/>
      <c r="H21404">
        <v>21402.5</v>
      </c>
      <c r="I21404">
        <v>0</v>
      </c>
    </row>
    <row r="21405" spans="1:9">
      <c r="A21405" s="7">
        <v>21403.5</v>
      </c>
      <c r="B21405" s="7">
        <v>0</v>
      </c>
      <c r="C21405" s="7"/>
      <c r="D21405" s="7"/>
      <c r="E21405" s="7"/>
      <c r="H21405">
        <v>21403.5</v>
      </c>
      <c r="I21405">
        <v>0</v>
      </c>
    </row>
    <row r="21406" spans="1:9">
      <c r="A21406" s="7">
        <v>21404.5</v>
      </c>
      <c r="B21406" s="7">
        <v>0</v>
      </c>
      <c r="C21406" s="7"/>
      <c r="D21406" s="7"/>
      <c r="E21406" s="7"/>
      <c r="H21406">
        <v>21404.5</v>
      </c>
      <c r="I21406">
        <v>0</v>
      </c>
    </row>
    <row r="21407" spans="1:9">
      <c r="A21407" s="7">
        <v>21405.5</v>
      </c>
      <c r="B21407" s="7">
        <v>0</v>
      </c>
      <c r="C21407" s="7"/>
      <c r="D21407" s="7"/>
      <c r="E21407" s="7"/>
      <c r="H21407">
        <v>21405.5</v>
      </c>
      <c r="I21407">
        <v>0</v>
      </c>
    </row>
    <row r="21408" spans="1:9">
      <c r="A21408" s="7">
        <v>21406.5</v>
      </c>
      <c r="B21408" s="7">
        <v>0</v>
      </c>
      <c r="C21408" s="7"/>
      <c r="D21408" s="7"/>
      <c r="E21408" s="7"/>
      <c r="H21408">
        <v>21406.5</v>
      </c>
      <c r="I21408">
        <v>0</v>
      </c>
    </row>
    <row r="21409" spans="1:9">
      <c r="A21409" s="7">
        <v>21407.5</v>
      </c>
      <c r="B21409" s="7">
        <v>0</v>
      </c>
      <c r="C21409" s="7"/>
      <c r="D21409" s="7"/>
      <c r="E21409" s="7"/>
      <c r="H21409">
        <v>21407.5</v>
      </c>
      <c r="I21409">
        <v>0</v>
      </c>
    </row>
    <row r="21410" spans="1:9">
      <c r="A21410" s="7">
        <v>21408.5</v>
      </c>
      <c r="B21410" s="7">
        <v>0</v>
      </c>
      <c r="C21410" s="7"/>
      <c r="D21410" s="7"/>
      <c r="E21410" s="7"/>
      <c r="H21410">
        <v>21408.5</v>
      </c>
      <c r="I21410">
        <v>0</v>
      </c>
    </row>
    <row r="21411" spans="1:9">
      <c r="A21411" s="7">
        <v>21409.5</v>
      </c>
      <c r="B21411" s="7">
        <v>0</v>
      </c>
      <c r="C21411" s="7"/>
      <c r="D21411" s="7"/>
      <c r="E21411" s="7"/>
      <c r="H21411">
        <v>21409.5</v>
      </c>
      <c r="I21411">
        <v>0</v>
      </c>
    </row>
    <row r="21412" spans="1:9">
      <c r="A21412" s="7">
        <v>21410.5</v>
      </c>
      <c r="B21412" s="7">
        <v>0</v>
      </c>
      <c r="C21412" s="7"/>
      <c r="D21412" s="7"/>
      <c r="E21412" s="7"/>
      <c r="H21412">
        <v>21410.5</v>
      </c>
      <c r="I21412">
        <v>0</v>
      </c>
    </row>
    <row r="21413" spans="1:9">
      <c r="A21413" s="7">
        <v>21411.5</v>
      </c>
      <c r="B21413" s="7">
        <v>0</v>
      </c>
      <c r="C21413" s="7"/>
      <c r="D21413" s="7"/>
      <c r="E21413" s="7"/>
      <c r="H21413">
        <v>21411.5</v>
      </c>
      <c r="I21413">
        <v>0</v>
      </c>
    </row>
    <row r="21414" spans="1:9">
      <c r="A21414" s="7">
        <v>21412.5</v>
      </c>
      <c r="B21414" s="7">
        <v>0</v>
      </c>
      <c r="C21414" s="7"/>
      <c r="D21414" s="7"/>
      <c r="E21414" s="7"/>
      <c r="H21414">
        <v>21412.5</v>
      </c>
      <c r="I21414">
        <v>0</v>
      </c>
    </row>
    <row r="21415" spans="1:9">
      <c r="A21415" s="7">
        <v>21413.5</v>
      </c>
      <c r="B21415" s="7">
        <v>0</v>
      </c>
      <c r="C21415" s="7"/>
      <c r="D21415" s="7"/>
      <c r="E21415" s="7"/>
      <c r="H21415">
        <v>21413.5</v>
      </c>
      <c r="I21415">
        <v>0</v>
      </c>
    </row>
    <row r="21416" spans="1:9">
      <c r="A21416" s="7">
        <v>21414.5</v>
      </c>
      <c r="B21416" s="7">
        <v>0</v>
      </c>
      <c r="C21416" s="7"/>
      <c r="D21416" s="7"/>
      <c r="E21416" s="7"/>
      <c r="H21416">
        <v>21414.5</v>
      </c>
      <c r="I21416">
        <v>0</v>
      </c>
    </row>
    <row r="21417" spans="1:9">
      <c r="A21417" s="7">
        <v>21415.5</v>
      </c>
      <c r="B21417" s="7">
        <v>0</v>
      </c>
      <c r="C21417" s="7"/>
      <c r="D21417" s="7"/>
      <c r="E21417" s="7"/>
      <c r="H21417">
        <v>21415.5</v>
      </c>
      <c r="I21417">
        <v>0</v>
      </c>
    </row>
    <row r="21418" spans="1:9">
      <c r="A21418" s="7">
        <v>21416.5</v>
      </c>
      <c r="B21418" s="7">
        <v>0</v>
      </c>
      <c r="C21418" s="7"/>
      <c r="D21418" s="7"/>
      <c r="E21418" s="7"/>
      <c r="H21418">
        <v>21416.5</v>
      </c>
      <c r="I21418">
        <v>0</v>
      </c>
    </row>
    <row r="21419" spans="1:9">
      <c r="A21419" s="7">
        <v>21417.5</v>
      </c>
      <c r="B21419" s="7">
        <v>0</v>
      </c>
      <c r="C21419" s="7"/>
      <c r="D21419" s="7"/>
      <c r="E21419" s="7"/>
      <c r="H21419">
        <v>21417.5</v>
      </c>
      <c r="I21419">
        <v>0</v>
      </c>
    </row>
    <row r="21420" spans="1:9">
      <c r="A21420" s="7">
        <v>21418.5</v>
      </c>
      <c r="B21420" s="7">
        <v>0</v>
      </c>
      <c r="C21420" s="7"/>
      <c r="D21420" s="7"/>
      <c r="E21420" s="7"/>
      <c r="H21420">
        <v>21418.5</v>
      </c>
      <c r="I21420">
        <v>0</v>
      </c>
    </row>
    <row r="21421" spans="1:9">
      <c r="A21421" s="7">
        <v>21419.5</v>
      </c>
      <c r="B21421" s="7">
        <v>0</v>
      </c>
      <c r="C21421" s="7"/>
      <c r="D21421" s="7"/>
      <c r="E21421" s="7"/>
      <c r="H21421">
        <v>21419.5</v>
      </c>
      <c r="I21421">
        <v>0</v>
      </c>
    </row>
    <row r="21422" spans="1:9">
      <c r="A21422" s="7">
        <v>21420.5</v>
      </c>
      <c r="B21422" s="7">
        <v>0</v>
      </c>
      <c r="C21422" s="7"/>
      <c r="D21422" s="7"/>
      <c r="E21422" s="7"/>
      <c r="H21422">
        <v>21420.5</v>
      </c>
      <c r="I21422">
        <v>0</v>
      </c>
    </row>
    <row r="21423" spans="1:9">
      <c r="A21423" s="7">
        <v>21421.5</v>
      </c>
      <c r="B21423" s="7">
        <v>0</v>
      </c>
      <c r="C21423" s="7"/>
      <c r="D21423" s="7"/>
      <c r="E21423" s="7"/>
      <c r="H21423">
        <v>21421.5</v>
      </c>
      <c r="I21423">
        <v>0</v>
      </c>
    </row>
    <row r="21424" spans="1:9">
      <c r="A21424" s="7">
        <v>21422.5</v>
      </c>
      <c r="B21424" s="7">
        <v>0</v>
      </c>
      <c r="C21424" s="7"/>
      <c r="D21424" s="7"/>
      <c r="E21424" s="7"/>
      <c r="H21424">
        <v>21422.5</v>
      </c>
      <c r="I21424">
        <v>0</v>
      </c>
    </row>
    <row r="21425" spans="1:9">
      <c r="A21425" s="7">
        <v>21423.5</v>
      </c>
      <c r="B21425" s="7">
        <v>0</v>
      </c>
      <c r="C21425" s="7"/>
      <c r="D21425" s="7"/>
      <c r="E21425" s="7"/>
      <c r="H21425">
        <v>21423.5</v>
      </c>
      <c r="I21425">
        <v>0</v>
      </c>
    </row>
    <row r="21426" spans="1:9">
      <c r="A21426" s="7">
        <v>21424.5</v>
      </c>
      <c r="B21426" s="7">
        <v>0</v>
      </c>
      <c r="C21426" s="7"/>
      <c r="D21426" s="7"/>
      <c r="E21426" s="7"/>
      <c r="H21426">
        <v>21424.5</v>
      </c>
      <c r="I21426">
        <v>0</v>
      </c>
    </row>
    <row r="21427" spans="1:9">
      <c r="A21427" s="7">
        <v>21425.5</v>
      </c>
      <c r="B21427" s="7">
        <v>0</v>
      </c>
      <c r="C21427" s="7"/>
      <c r="D21427" s="7"/>
      <c r="E21427" s="7"/>
      <c r="H21427">
        <v>21425.5</v>
      </c>
      <c r="I21427">
        <v>0</v>
      </c>
    </row>
    <row r="21428" spans="1:9">
      <c r="A21428" s="7">
        <v>21426.5</v>
      </c>
      <c r="B21428" s="7">
        <v>0</v>
      </c>
      <c r="C21428" s="7"/>
      <c r="D21428" s="7"/>
      <c r="E21428" s="7"/>
      <c r="H21428">
        <v>21426.5</v>
      </c>
      <c r="I21428">
        <v>0</v>
      </c>
    </row>
    <row r="21429" spans="1:9">
      <c r="A21429" s="7">
        <v>21427.5</v>
      </c>
      <c r="B21429" s="7">
        <v>0</v>
      </c>
      <c r="C21429" s="7"/>
      <c r="D21429" s="7"/>
      <c r="E21429" s="7"/>
      <c r="H21429">
        <v>21427.5</v>
      </c>
      <c r="I21429">
        <v>0</v>
      </c>
    </row>
    <row r="21430" spans="1:9">
      <c r="A21430" s="7">
        <v>21428.5</v>
      </c>
      <c r="B21430" s="7">
        <v>0</v>
      </c>
      <c r="C21430" s="7"/>
      <c r="D21430" s="7"/>
      <c r="E21430" s="7"/>
      <c r="H21430">
        <v>21428.5</v>
      </c>
      <c r="I21430">
        <v>0</v>
      </c>
    </row>
    <row r="21431" spans="1:9">
      <c r="A21431" s="7">
        <v>21429.5</v>
      </c>
      <c r="B21431" s="7">
        <v>0</v>
      </c>
      <c r="C21431" s="7"/>
      <c r="D21431" s="7"/>
      <c r="E21431" s="7"/>
      <c r="H21431">
        <v>21429.5</v>
      </c>
      <c r="I21431">
        <v>0</v>
      </c>
    </row>
    <row r="21432" spans="1:9">
      <c r="A21432" s="7">
        <v>21430.5</v>
      </c>
      <c r="B21432" s="7">
        <v>0</v>
      </c>
      <c r="C21432" s="7"/>
      <c r="D21432" s="7"/>
      <c r="E21432" s="7"/>
      <c r="H21432">
        <v>21430.5</v>
      </c>
      <c r="I21432">
        <v>0</v>
      </c>
    </row>
    <row r="21433" spans="1:9">
      <c r="A21433" s="7">
        <v>21431.5</v>
      </c>
      <c r="B21433" s="7">
        <v>0</v>
      </c>
      <c r="C21433" s="7"/>
      <c r="D21433" s="7"/>
      <c r="E21433" s="7"/>
      <c r="H21433">
        <v>21431.5</v>
      </c>
      <c r="I21433">
        <v>0</v>
      </c>
    </row>
    <row r="21434" spans="1:9">
      <c r="A21434" s="7">
        <v>21432.5</v>
      </c>
      <c r="B21434" s="7">
        <v>0</v>
      </c>
      <c r="C21434" s="7"/>
      <c r="D21434" s="7"/>
      <c r="E21434" s="7"/>
      <c r="H21434">
        <v>21432.5</v>
      </c>
      <c r="I21434">
        <v>0</v>
      </c>
    </row>
    <row r="21435" spans="1:9">
      <c r="A21435" s="7">
        <v>21433.5</v>
      </c>
      <c r="B21435" s="7">
        <v>0</v>
      </c>
      <c r="C21435" s="7"/>
      <c r="D21435" s="7"/>
      <c r="E21435" s="7"/>
      <c r="H21435">
        <v>21433.5</v>
      </c>
      <c r="I21435">
        <v>0</v>
      </c>
    </row>
    <row r="21436" spans="1:9">
      <c r="A21436" s="7">
        <v>21434.5</v>
      </c>
      <c r="B21436" s="7">
        <v>0</v>
      </c>
      <c r="C21436" s="7"/>
      <c r="D21436" s="7"/>
      <c r="E21436" s="7"/>
      <c r="H21436">
        <v>21434.5</v>
      </c>
      <c r="I21436">
        <v>0</v>
      </c>
    </row>
    <row r="21437" spans="1:9">
      <c r="A21437" s="7">
        <v>21435.5</v>
      </c>
      <c r="B21437" s="7">
        <v>0</v>
      </c>
      <c r="C21437" s="7"/>
      <c r="D21437" s="7"/>
      <c r="E21437" s="7"/>
      <c r="H21437">
        <v>21435.5</v>
      </c>
      <c r="I21437">
        <v>0</v>
      </c>
    </row>
    <row r="21438" spans="1:9">
      <c r="A21438" s="7">
        <v>21436.5</v>
      </c>
      <c r="B21438" s="7">
        <v>0</v>
      </c>
      <c r="C21438" s="7"/>
      <c r="D21438" s="7"/>
      <c r="E21438" s="7"/>
      <c r="H21438">
        <v>21436.5</v>
      </c>
      <c r="I21438">
        <v>0</v>
      </c>
    </row>
    <row r="21439" spans="1:9">
      <c r="A21439" s="7">
        <v>21437.5</v>
      </c>
      <c r="B21439" s="7">
        <v>0</v>
      </c>
      <c r="C21439" s="7"/>
      <c r="D21439" s="7"/>
      <c r="E21439" s="7"/>
      <c r="H21439">
        <v>21437.5</v>
      </c>
      <c r="I21439">
        <v>0</v>
      </c>
    </row>
    <row r="21440" spans="1:9">
      <c r="A21440" s="7">
        <v>21438.5</v>
      </c>
      <c r="B21440" s="7">
        <v>0</v>
      </c>
      <c r="C21440" s="7"/>
      <c r="D21440" s="7"/>
      <c r="E21440" s="7"/>
      <c r="H21440">
        <v>21438.5</v>
      </c>
      <c r="I21440">
        <v>0</v>
      </c>
    </row>
    <row r="21441" spans="1:9">
      <c r="A21441" s="7">
        <v>21439.5</v>
      </c>
      <c r="B21441" s="7">
        <v>0</v>
      </c>
      <c r="C21441" s="7"/>
      <c r="D21441" s="7"/>
      <c r="E21441" s="7"/>
      <c r="H21441">
        <v>21439.5</v>
      </c>
      <c r="I21441">
        <v>0</v>
      </c>
    </row>
    <row r="21442" spans="1:9">
      <c r="A21442" s="7">
        <v>21440.5</v>
      </c>
      <c r="B21442" s="7">
        <v>0</v>
      </c>
      <c r="C21442" s="7"/>
      <c r="D21442" s="7"/>
      <c r="E21442" s="7"/>
      <c r="H21442">
        <v>21440.5</v>
      </c>
      <c r="I21442">
        <v>0</v>
      </c>
    </row>
    <row r="21443" spans="1:9">
      <c r="A21443" s="7">
        <v>21441.5</v>
      </c>
      <c r="B21443" s="7">
        <v>0</v>
      </c>
      <c r="C21443" s="7"/>
      <c r="D21443" s="7"/>
      <c r="E21443" s="7"/>
      <c r="H21443">
        <v>21441.5</v>
      </c>
      <c r="I21443">
        <v>0</v>
      </c>
    </row>
    <row r="21444" spans="1:9">
      <c r="A21444" s="7">
        <v>21442.5</v>
      </c>
      <c r="B21444" s="7">
        <v>0</v>
      </c>
      <c r="C21444" s="7"/>
      <c r="D21444" s="7"/>
      <c r="E21444" s="7"/>
      <c r="H21444">
        <v>21442.5</v>
      </c>
      <c r="I21444">
        <v>0</v>
      </c>
    </row>
    <row r="21445" spans="1:9">
      <c r="A21445" s="7">
        <v>21443.5</v>
      </c>
      <c r="B21445" s="7">
        <v>0</v>
      </c>
      <c r="C21445" s="7"/>
      <c r="D21445" s="7"/>
      <c r="E21445" s="7"/>
      <c r="H21445">
        <v>21443.5</v>
      </c>
      <c r="I21445">
        <v>0</v>
      </c>
    </row>
    <row r="21446" spans="1:9">
      <c r="A21446" s="7">
        <v>21444.5</v>
      </c>
      <c r="B21446" s="7">
        <v>0</v>
      </c>
      <c r="C21446" s="7"/>
      <c r="D21446" s="7"/>
      <c r="E21446" s="7"/>
      <c r="H21446">
        <v>21444.5</v>
      </c>
      <c r="I21446">
        <v>0</v>
      </c>
    </row>
    <row r="21447" spans="1:9">
      <c r="A21447" s="7">
        <v>21445.5</v>
      </c>
      <c r="B21447" s="7">
        <v>0</v>
      </c>
      <c r="C21447" s="7"/>
      <c r="D21447" s="7"/>
      <c r="E21447" s="7"/>
      <c r="H21447">
        <v>21445.5</v>
      </c>
      <c r="I21447">
        <v>0</v>
      </c>
    </row>
    <row r="21448" spans="1:9">
      <c r="A21448" s="7">
        <v>21446.5</v>
      </c>
      <c r="B21448" s="7">
        <v>0</v>
      </c>
      <c r="C21448" s="7"/>
      <c r="D21448" s="7"/>
      <c r="E21448" s="7"/>
      <c r="H21448">
        <v>21446.5</v>
      </c>
      <c r="I21448">
        <v>0</v>
      </c>
    </row>
    <row r="21449" spans="1:9">
      <c r="A21449" s="7">
        <v>21447.5</v>
      </c>
      <c r="B21449" s="7">
        <v>0</v>
      </c>
      <c r="C21449" s="7"/>
      <c r="D21449" s="7"/>
      <c r="E21449" s="7"/>
      <c r="H21449">
        <v>21447.5</v>
      </c>
      <c r="I21449">
        <v>0</v>
      </c>
    </row>
    <row r="21450" spans="1:9">
      <c r="A21450" s="7">
        <v>21448.5</v>
      </c>
      <c r="B21450" s="7">
        <v>0</v>
      </c>
      <c r="C21450" s="7"/>
      <c r="D21450" s="7"/>
      <c r="E21450" s="7"/>
      <c r="H21450">
        <v>21448.5</v>
      </c>
      <c r="I21450">
        <v>0</v>
      </c>
    </row>
    <row r="21451" spans="1:9">
      <c r="A21451" s="7">
        <v>21449.5</v>
      </c>
      <c r="B21451" s="7">
        <v>0</v>
      </c>
      <c r="C21451" s="7"/>
      <c r="D21451" s="7"/>
      <c r="E21451" s="7"/>
      <c r="H21451">
        <v>21449.5</v>
      </c>
      <c r="I21451">
        <v>0</v>
      </c>
    </row>
    <row r="21452" spans="1:9">
      <c r="A21452" s="7">
        <v>21450.5</v>
      </c>
      <c r="B21452" s="7">
        <v>0</v>
      </c>
      <c r="C21452" s="7"/>
      <c r="D21452" s="7"/>
      <c r="E21452" s="7"/>
      <c r="H21452">
        <v>21450.5</v>
      </c>
      <c r="I21452">
        <v>0</v>
      </c>
    </row>
    <row r="21453" spans="1:9">
      <c r="A21453" s="7">
        <v>21451.5</v>
      </c>
      <c r="B21453" s="7">
        <v>0</v>
      </c>
      <c r="C21453" s="7"/>
      <c r="D21453" s="7"/>
      <c r="E21453" s="7"/>
      <c r="H21453">
        <v>21451.5</v>
      </c>
      <c r="I21453">
        <v>0</v>
      </c>
    </row>
    <row r="21454" spans="1:9">
      <c r="A21454" s="7">
        <v>21452.5</v>
      </c>
      <c r="B21454" s="7">
        <v>0</v>
      </c>
      <c r="C21454" s="7"/>
      <c r="D21454" s="7"/>
      <c r="E21454" s="7"/>
      <c r="H21454">
        <v>21452.5</v>
      </c>
      <c r="I21454">
        <v>0</v>
      </c>
    </row>
    <row r="21455" spans="1:9">
      <c r="A21455" s="7">
        <v>21453.5</v>
      </c>
      <c r="B21455" s="7">
        <v>0</v>
      </c>
      <c r="C21455" s="7"/>
      <c r="D21455" s="7"/>
      <c r="E21455" s="7"/>
      <c r="H21455">
        <v>21453.5</v>
      </c>
      <c r="I21455">
        <v>0</v>
      </c>
    </row>
    <row r="21456" spans="1:9">
      <c r="A21456" s="7">
        <v>21454.5</v>
      </c>
      <c r="B21456" s="7">
        <v>0</v>
      </c>
      <c r="C21456" s="7"/>
      <c r="D21456" s="7"/>
      <c r="E21456" s="7"/>
      <c r="H21456">
        <v>21454.5</v>
      </c>
      <c r="I21456">
        <v>0</v>
      </c>
    </row>
    <row r="21457" spans="1:9">
      <c r="A21457" s="7">
        <v>21455.5</v>
      </c>
      <c r="B21457" s="7">
        <v>0</v>
      </c>
      <c r="C21457" s="7"/>
      <c r="D21457" s="7"/>
      <c r="E21457" s="7"/>
      <c r="H21457">
        <v>21455.5</v>
      </c>
      <c r="I21457">
        <v>0</v>
      </c>
    </row>
    <row r="21458" spans="1:9">
      <c r="A21458" s="7">
        <v>21456.5</v>
      </c>
      <c r="B21458" s="7">
        <v>0</v>
      </c>
      <c r="C21458" s="7"/>
      <c r="D21458" s="7"/>
      <c r="E21458" s="7"/>
      <c r="H21458">
        <v>21456.5</v>
      </c>
      <c r="I21458">
        <v>0</v>
      </c>
    </row>
    <row r="21459" spans="1:9">
      <c r="A21459" s="7">
        <v>21457.5</v>
      </c>
      <c r="B21459" s="7">
        <v>0</v>
      </c>
      <c r="C21459" s="7"/>
      <c r="D21459" s="7"/>
      <c r="E21459" s="7"/>
      <c r="H21459">
        <v>21457.5</v>
      </c>
      <c r="I21459">
        <v>0</v>
      </c>
    </row>
    <row r="21460" spans="1:9">
      <c r="A21460" s="7">
        <v>21458.5</v>
      </c>
      <c r="B21460" s="7">
        <v>0</v>
      </c>
      <c r="C21460" s="7"/>
      <c r="D21460" s="7"/>
      <c r="E21460" s="7"/>
      <c r="H21460">
        <v>21458.5</v>
      </c>
      <c r="I21460">
        <v>0</v>
      </c>
    </row>
    <row r="21461" spans="1:9">
      <c r="A21461" s="7">
        <v>21459.5</v>
      </c>
      <c r="B21461" s="7">
        <v>0</v>
      </c>
      <c r="C21461" s="7"/>
      <c r="D21461" s="7"/>
      <c r="E21461" s="7"/>
      <c r="H21461">
        <v>21459.5</v>
      </c>
      <c r="I21461">
        <v>0</v>
      </c>
    </row>
    <row r="21462" spans="1:9">
      <c r="A21462" s="7">
        <v>21460.5</v>
      </c>
      <c r="B21462" s="7">
        <v>0</v>
      </c>
      <c r="C21462" s="7"/>
      <c r="D21462" s="7"/>
      <c r="E21462" s="7"/>
      <c r="H21462">
        <v>21460.5</v>
      </c>
      <c r="I21462">
        <v>0</v>
      </c>
    </row>
    <row r="21463" spans="1:9">
      <c r="A21463" s="7">
        <v>21461.5</v>
      </c>
      <c r="B21463" s="7">
        <v>0</v>
      </c>
      <c r="C21463" s="7"/>
      <c r="D21463" s="7"/>
      <c r="E21463" s="7"/>
      <c r="H21463">
        <v>21461.5</v>
      </c>
      <c r="I21463">
        <v>0</v>
      </c>
    </row>
    <row r="21464" spans="1:9">
      <c r="A21464" s="7">
        <v>21462.5</v>
      </c>
      <c r="B21464" s="7">
        <v>0</v>
      </c>
      <c r="C21464" s="7"/>
      <c r="D21464" s="7"/>
      <c r="E21464" s="7"/>
      <c r="H21464">
        <v>21462.5</v>
      </c>
      <c r="I21464">
        <v>0</v>
      </c>
    </row>
    <row r="21465" spans="1:9">
      <c r="A21465" s="7">
        <v>21463.5</v>
      </c>
      <c r="B21465" s="7">
        <v>0</v>
      </c>
      <c r="C21465" s="7"/>
      <c r="D21465" s="7"/>
      <c r="E21465" s="7"/>
      <c r="H21465">
        <v>21463.5</v>
      </c>
      <c r="I21465">
        <v>0</v>
      </c>
    </row>
    <row r="21466" spans="1:9">
      <c r="A21466" s="7">
        <v>21464.5</v>
      </c>
      <c r="B21466" s="7">
        <v>0</v>
      </c>
      <c r="C21466" s="7"/>
      <c r="D21466" s="7"/>
      <c r="E21466" s="7"/>
      <c r="H21466">
        <v>21464.5</v>
      </c>
      <c r="I21466">
        <v>0</v>
      </c>
    </row>
    <row r="21467" spans="1:9">
      <c r="A21467" s="7">
        <v>21465.5</v>
      </c>
      <c r="B21467" s="7">
        <v>0</v>
      </c>
      <c r="C21467" s="7"/>
      <c r="D21467" s="7"/>
      <c r="E21467" s="7"/>
      <c r="H21467">
        <v>21465.5</v>
      </c>
      <c r="I21467">
        <v>0</v>
      </c>
    </row>
    <row r="21468" spans="1:9">
      <c r="A21468" s="7">
        <v>21466.5</v>
      </c>
      <c r="B21468" s="7">
        <v>0</v>
      </c>
      <c r="C21468" s="7"/>
      <c r="D21468" s="7"/>
      <c r="E21468" s="7"/>
      <c r="H21468">
        <v>21466.5</v>
      </c>
      <c r="I21468">
        <v>0</v>
      </c>
    </row>
    <row r="21469" spans="1:9">
      <c r="A21469" s="7">
        <v>21467.5</v>
      </c>
      <c r="B21469" s="7">
        <v>0</v>
      </c>
      <c r="C21469" s="7"/>
      <c r="D21469" s="7"/>
      <c r="E21469" s="7"/>
      <c r="H21469">
        <v>21467.5</v>
      </c>
      <c r="I21469">
        <v>0</v>
      </c>
    </row>
    <row r="21470" spans="1:9">
      <c r="A21470" s="7">
        <v>21468.5</v>
      </c>
      <c r="B21470" s="7">
        <v>0</v>
      </c>
      <c r="C21470" s="7"/>
      <c r="D21470" s="7"/>
      <c r="E21470" s="7"/>
      <c r="H21470">
        <v>21468.5</v>
      </c>
      <c r="I21470">
        <v>0</v>
      </c>
    </row>
    <row r="21471" spans="1:9">
      <c r="A21471" s="7">
        <v>21469.5</v>
      </c>
      <c r="B21471" s="7">
        <v>0</v>
      </c>
      <c r="C21471" s="7"/>
      <c r="D21471" s="7"/>
      <c r="E21471" s="7"/>
      <c r="H21471">
        <v>21469.5</v>
      </c>
      <c r="I21471">
        <v>0</v>
      </c>
    </row>
    <row r="21472" spans="1:9">
      <c r="A21472" s="7">
        <v>21470.5</v>
      </c>
      <c r="B21472" s="7">
        <v>0</v>
      </c>
      <c r="C21472" s="7"/>
      <c r="D21472" s="7"/>
      <c r="E21472" s="7"/>
      <c r="H21472">
        <v>21470.5</v>
      </c>
      <c r="I21472">
        <v>0</v>
      </c>
    </row>
    <row r="21473" spans="1:9">
      <c r="A21473" s="7">
        <v>21471.5</v>
      </c>
      <c r="B21473" s="7">
        <v>0</v>
      </c>
      <c r="C21473" s="7"/>
      <c r="D21473" s="7"/>
      <c r="E21473" s="7"/>
      <c r="H21473">
        <v>21471.5</v>
      </c>
      <c r="I21473">
        <v>0</v>
      </c>
    </row>
    <row r="21474" spans="1:9">
      <c r="A21474" s="7">
        <v>21472.5</v>
      </c>
      <c r="B21474" s="7">
        <v>0</v>
      </c>
      <c r="C21474" s="7"/>
      <c r="D21474" s="7"/>
      <c r="E21474" s="7"/>
      <c r="H21474">
        <v>21472.5</v>
      </c>
      <c r="I21474">
        <v>0</v>
      </c>
    </row>
    <row r="21475" spans="1:9">
      <c r="A21475" s="7">
        <v>21473.5</v>
      </c>
      <c r="B21475" s="7">
        <v>0</v>
      </c>
      <c r="C21475" s="7"/>
      <c r="D21475" s="7"/>
      <c r="E21475" s="7"/>
      <c r="H21475">
        <v>21473.5</v>
      </c>
      <c r="I21475">
        <v>0</v>
      </c>
    </row>
    <row r="21476" spans="1:9">
      <c r="A21476" s="7">
        <v>21474.5</v>
      </c>
      <c r="B21476" s="7">
        <v>0</v>
      </c>
      <c r="C21476" s="7"/>
      <c r="D21476" s="7"/>
      <c r="E21476" s="7"/>
      <c r="H21476">
        <v>21474.5</v>
      </c>
      <c r="I21476">
        <v>0</v>
      </c>
    </row>
    <row r="21477" spans="1:9">
      <c r="A21477" s="7">
        <v>21475.5</v>
      </c>
      <c r="B21477" s="7">
        <v>0</v>
      </c>
      <c r="C21477" s="7"/>
      <c r="D21477" s="7"/>
      <c r="E21477" s="7"/>
      <c r="H21477">
        <v>21475.5</v>
      </c>
      <c r="I21477">
        <v>0</v>
      </c>
    </row>
    <row r="21478" spans="1:9">
      <c r="A21478" s="7">
        <v>21476.5</v>
      </c>
      <c r="B21478" s="7">
        <v>0</v>
      </c>
      <c r="C21478" s="7"/>
      <c r="D21478" s="7"/>
      <c r="E21478" s="7"/>
      <c r="H21478">
        <v>21476.5</v>
      </c>
      <c r="I21478">
        <v>0</v>
      </c>
    </row>
    <row r="21479" spans="1:9">
      <c r="A21479" s="7">
        <v>21477.5</v>
      </c>
      <c r="B21479" s="7">
        <v>0</v>
      </c>
      <c r="C21479" s="7"/>
      <c r="D21479" s="7"/>
      <c r="E21479" s="7"/>
      <c r="H21479">
        <v>21477.5</v>
      </c>
      <c r="I21479">
        <v>0</v>
      </c>
    </row>
    <row r="21480" spans="1:9">
      <c r="A21480" s="7">
        <v>21478.5</v>
      </c>
      <c r="B21480" s="7">
        <v>0</v>
      </c>
      <c r="C21480" s="7"/>
      <c r="D21480" s="7"/>
      <c r="E21480" s="7"/>
      <c r="H21480">
        <v>21478.5</v>
      </c>
      <c r="I21480">
        <v>0</v>
      </c>
    </row>
    <row r="21481" spans="1:9">
      <c r="A21481" s="7">
        <v>21479.5</v>
      </c>
      <c r="B21481" s="7">
        <v>0</v>
      </c>
      <c r="C21481" s="7"/>
      <c r="D21481" s="7"/>
      <c r="E21481" s="7"/>
      <c r="H21481">
        <v>21479.5</v>
      </c>
      <c r="I21481">
        <v>0</v>
      </c>
    </row>
    <row r="21482" spans="1:9">
      <c r="A21482" s="7">
        <v>21480.5</v>
      </c>
      <c r="B21482" s="7">
        <v>0</v>
      </c>
      <c r="C21482" s="7"/>
      <c r="D21482" s="7"/>
      <c r="E21482" s="7"/>
      <c r="H21482">
        <v>21480.5</v>
      </c>
      <c r="I21482">
        <v>0</v>
      </c>
    </row>
    <row r="21483" spans="1:9">
      <c r="A21483" s="7">
        <v>21481.5</v>
      </c>
      <c r="B21483" s="7">
        <v>0</v>
      </c>
      <c r="C21483" s="7"/>
      <c r="D21483" s="7"/>
      <c r="E21483" s="7"/>
      <c r="H21483">
        <v>21481.5</v>
      </c>
      <c r="I21483">
        <v>0</v>
      </c>
    </row>
    <row r="21484" spans="1:9">
      <c r="A21484" s="7">
        <v>21482.5</v>
      </c>
      <c r="B21484" s="7">
        <v>0</v>
      </c>
      <c r="C21484" s="7"/>
      <c r="D21484" s="7"/>
      <c r="E21484" s="7"/>
      <c r="H21484">
        <v>21482.5</v>
      </c>
      <c r="I21484">
        <v>0</v>
      </c>
    </row>
    <row r="21485" spans="1:9">
      <c r="A21485" s="7">
        <v>21483.5</v>
      </c>
      <c r="B21485" s="7">
        <v>0</v>
      </c>
      <c r="C21485" s="7"/>
      <c r="D21485" s="7"/>
      <c r="E21485" s="7"/>
      <c r="H21485">
        <v>21483.5</v>
      </c>
      <c r="I21485">
        <v>0</v>
      </c>
    </row>
    <row r="21486" spans="1:9">
      <c r="A21486" s="7">
        <v>21484.5</v>
      </c>
      <c r="B21486" s="7">
        <v>0</v>
      </c>
      <c r="C21486" s="7"/>
      <c r="D21486" s="7"/>
      <c r="E21486" s="7"/>
      <c r="H21486">
        <v>21484.5</v>
      </c>
      <c r="I21486">
        <v>0</v>
      </c>
    </row>
    <row r="21487" spans="1:9">
      <c r="A21487" s="7">
        <v>21485.5</v>
      </c>
      <c r="B21487" s="7">
        <v>0</v>
      </c>
      <c r="C21487" s="7"/>
      <c r="D21487" s="7"/>
      <c r="E21487" s="7"/>
      <c r="H21487">
        <v>21485.5</v>
      </c>
      <c r="I21487">
        <v>0</v>
      </c>
    </row>
    <row r="21488" spans="1:9">
      <c r="A21488" s="7">
        <v>21486.5</v>
      </c>
      <c r="B21488" s="7">
        <v>0</v>
      </c>
      <c r="C21488" s="7"/>
      <c r="D21488" s="7"/>
      <c r="E21488" s="7"/>
      <c r="H21488">
        <v>21486.5</v>
      </c>
      <c r="I21488">
        <v>0</v>
      </c>
    </row>
    <row r="21489" spans="1:9">
      <c r="A21489" s="7">
        <v>21487.5</v>
      </c>
      <c r="B21489" s="7">
        <v>0</v>
      </c>
      <c r="C21489" s="7"/>
      <c r="D21489" s="7"/>
      <c r="E21489" s="7"/>
      <c r="H21489">
        <v>21487.5</v>
      </c>
      <c r="I21489">
        <v>0</v>
      </c>
    </row>
    <row r="21490" spans="1:9">
      <c r="A21490" s="7">
        <v>21488.5</v>
      </c>
      <c r="B21490" s="7">
        <v>0</v>
      </c>
      <c r="C21490" s="7"/>
      <c r="D21490" s="7"/>
      <c r="E21490" s="7"/>
      <c r="H21490">
        <v>21488.5</v>
      </c>
      <c r="I21490">
        <v>0</v>
      </c>
    </row>
    <row r="21491" spans="1:9">
      <c r="A21491" s="7">
        <v>21489.5</v>
      </c>
      <c r="B21491" s="7">
        <v>0</v>
      </c>
      <c r="C21491" s="7"/>
      <c r="D21491" s="7"/>
      <c r="E21491" s="7"/>
      <c r="H21491">
        <v>21489.5</v>
      </c>
      <c r="I21491">
        <v>0</v>
      </c>
    </row>
    <row r="21492" spans="1:9">
      <c r="A21492" s="7">
        <v>21490.5</v>
      </c>
      <c r="B21492" s="7">
        <v>0</v>
      </c>
      <c r="C21492" s="7"/>
      <c r="D21492" s="7"/>
      <c r="E21492" s="7"/>
      <c r="H21492">
        <v>21490.5</v>
      </c>
      <c r="I21492">
        <v>0</v>
      </c>
    </row>
    <row r="21493" spans="1:9">
      <c r="A21493" s="7">
        <v>21491.5</v>
      </c>
      <c r="B21493" s="7">
        <v>0</v>
      </c>
      <c r="C21493" s="7"/>
      <c r="D21493" s="7"/>
      <c r="E21493" s="7"/>
      <c r="H21493">
        <v>21491.5</v>
      </c>
      <c r="I21493">
        <v>0</v>
      </c>
    </row>
    <row r="21494" spans="1:9">
      <c r="A21494" s="7">
        <v>21492.5</v>
      </c>
      <c r="B21494" s="7">
        <v>0</v>
      </c>
      <c r="C21494" s="7"/>
      <c r="D21494" s="7"/>
      <c r="E21494" s="7"/>
      <c r="H21494">
        <v>21492.5</v>
      </c>
      <c r="I21494">
        <v>0</v>
      </c>
    </row>
    <row r="21495" spans="1:9">
      <c r="A21495" s="7">
        <v>21493.5</v>
      </c>
      <c r="B21495" s="7">
        <v>0</v>
      </c>
      <c r="C21495" s="7"/>
      <c r="D21495" s="7"/>
      <c r="E21495" s="7"/>
      <c r="H21495">
        <v>21493.5</v>
      </c>
      <c r="I21495">
        <v>0</v>
      </c>
    </row>
    <row r="21496" spans="1:9">
      <c r="A21496" s="7">
        <v>21494.5</v>
      </c>
      <c r="B21496" s="7">
        <v>0</v>
      </c>
      <c r="C21496" s="7"/>
      <c r="D21496" s="7"/>
      <c r="E21496" s="7"/>
      <c r="H21496">
        <v>21494.5</v>
      </c>
      <c r="I21496">
        <v>0</v>
      </c>
    </row>
    <row r="21497" spans="1:9">
      <c r="A21497" s="7">
        <v>21495.5</v>
      </c>
      <c r="B21497" s="7">
        <v>0</v>
      </c>
      <c r="C21497" s="7"/>
      <c r="D21497" s="7"/>
      <c r="E21497" s="7"/>
      <c r="H21497">
        <v>21495.5</v>
      </c>
      <c r="I21497">
        <v>0</v>
      </c>
    </row>
    <row r="21498" spans="1:9">
      <c r="A21498" s="7">
        <v>21496.5</v>
      </c>
      <c r="B21498" s="7">
        <v>0</v>
      </c>
      <c r="C21498" s="7"/>
      <c r="D21498" s="7"/>
      <c r="E21498" s="7"/>
      <c r="H21498">
        <v>21496.5</v>
      </c>
      <c r="I21498">
        <v>0</v>
      </c>
    </row>
    <row r="21499" spans="1:9">
      <c r="A21499" s="7">
        <v>21497.5</v>
      </c>
      <c r="B21499" s="7">
        <v>0</v>
      </c>
      <c r="C21499" s="7"/>
      <c r="D21499" s="7"/>
      <c r="E21499" s="7"/>
      <c r="H21499">
        <v>21497.5</v>
      </c>
      <c r="I21499">
        <v>0</v>
      </c>
    </row>
    <row r="21500" spans="1:9">
      <c r="A21500" s="7">
        <v>21498.5</v>
      </c>
      <c r="B21500" s="7">
        <v>0</v>
      </c>
      <c r="C21500" s="7"/>
      <c r="D21500" s="7"/>
      <c r="E21500" s="7"/>
      <c r="H21500">
        <v>21498.5</v>
      </c>
      <c r="I21500">
        <v>0</v>
      </c>
    </row>
    <row r="21501" spans="1:9">
      <c r="A21501" s="7">
        <v>21499.5</v>
      </c>
      <c r="B21501" s="7">
        <v>0</v>
      </c>
      <c r="C21501" s="7"/>
      <c r="D21501" s="7"/>
      <c r="E21501" s="7"/>
      <c r="H21501">
        <v>21499.5</v>
      </c>
      <c r="I21501">
        <v>0</v>
      </c>
    </row>
    <row r="21502" spans="1:9">
      <c r="A21502" s="7">
        <v>21500.5</v>
      </c>
      <c r="B21502" s="7">
        <v>0</v>
      </c>
      <c r="C21502" s="7"/>
      <c r="D21502" s="7"/>
      <c r="E21502" s="7"/>
      <c r="H21502">
        <v>21500.5</v>
      </c>
      <c r="I21502">
        <v>0</v>
      </c>
    </row>
    <row r="21503" spans="1:9">
      <c r="A21503" s="7">
        <v>21501.5</v>
      </c>
      <c r="B21503" s="7">
        <v>0</v>
      </c>
      <c r="C21503" s="7"/>
      <c r="D21503" s="7"/>
      <c r="E21503" s="7"/>
      <c r="H21503">
        <v>21501.5</v>
      </c>
      <c r="I21503">
        <v>0</v>
      </c>
    </row>
    <row r="21504" spans="1:9">
      <c r="A21504" s="7">
        <v>21502.5</v>
      </c>
      <c r="B21504" s="7">
        <v>0</v>
      </c>
      <c r="C21504" s="7"/>
      <c r="D21504" s="7"/>
      <c r="E21504" s="7"/>
      <c r="H21504">
        <v>21502.5</v>
      </c>
      <c r="I21504">
        <v>0</v>
      </c>
    </row>
    <row r="21505" spans="1:9">
      <c r="A21505" s="7">
        <v>21503.5</v>
      </c>
      <c r="B21505" s="7">
        <v>0</v>
      </c>
      <c r="C21505" s="7"/>
      <c r="D21505" s="7"/>
      <c r="E21505" s="7"/>
      <c r="H21505">
        <v>21503.5</v>
      </c>
      <c r="I21505">
        <v>0</v>
      </c>
    </row>
    <row r="21506" spans="1:9">
      <c r="A21506" s="7">
        <v>21504.5</v>
      </c>
      <c r="B21506" s="7">
        <v>0</v>
      </c>
      <c r="C21506" s="7"/>
      <c r="D21506" s="7"/>
      <c r="E21506" s="7"/>
      <c r="H21506">
        <v>21504.5</v>
      </c>
      <c r="I21506">
        <v>0</v>
      </c>
    </row>
    <row r="21507" spans="1:9">
      <c r="A21507" s="7">
        <v>21505.5</v>
      </c>
      <c r="B21507" s="7">
        <v>0</v>
      </c>
      <c r="C21507" s="7"/>
      <c r="D21507" s="7"/>
      <c r="E21507" s="7"/>
      <c r="H21507">
        <v>21505.5</v>
      </c>
      <c r="I21507">
        <v>0</v>
      </c>
    </row>
    <row r="21508" spans="1:9">
      <c r="A21508" s="7">
        <v>21506.5</v>
      </c>
      <c r="B21508" s="7">
        <v>0</v>
      </c>
      <c r="C21508" s="7"/>
      <c r="D21508" s="7"/>
      <c r="E21508" s="7"/>
      <c r="H21508">
        <v>21506.5</v>
      </c>
      <c r="I21508">
        <v>0</v>
      </c>
    </row>
    <row r="21509" spans="1:9">
      <c r="A21509" s="7">
        <v>21507.5</v>
      </c>
      <c r="B21509" s="7">
        <v>0</v>
      </c>
      <c r="C21509" s="7"/>
      <c r="D21509" s="7"/>
      <c r="E21509" s="7"/>
      <c r="H21509">
        <v>21507.5</v>
      </c>
      <c r="I21509">
        <v>0</v>
      </c>
    </row>
    <row r="21510" spans="1:9">
      <c r="A21510" s="7">
        <v>21508.5</v>
      </c>
      <c r="B21510" s="7">
        <v>0</v>
      </c>
      <c r="C21510" s="7"/>
      <c r="D21510" s="7"/>
      <c r="E21510" s="7"/>
      <c r="H21510">
        <v>21508.5</v>
      </c>
      <c r="I21510">
        <v>0</v>
      </c>
    </row>
    <row r="21511" spans="1:9">
      <c r="A21511" s="7">
        <v>21509.5</v>
      </c>
      <c r="B21511" s="7">
        <v>0</v>
      </c>
      <c r="C21511" s="7"/>
      <c r="D21511" s="7"/>
      <c r="E21511" s="7"/>
      <c r="H21511">
        <v>21509.5</v>
      </c>
      <c r="I21511">
        <v>0</v>
      </c>
    </row>
    <row r="21512" spans="1:9">
      <c r="A21512" s="7">
        <v>21510.5</v>
      </c>
      <c r="B21512" s="7">
        <v>0</v>
      </c>
      <c r="C21512" s="7"/>
      <c r="D21512" s="7"/>
      <c r="E21512" s="7"/>
      <c r="H21512">
        <v>21510.5</v>
      </c>
      <c r="I21512">
        <v>0</v>
      </c>
    </row>
    <row r="21513" spans="1:9">
      <c r="A21513" s="7">
        <v>21511.5</v>
      </c>
      <c r="B21513" s="7">
        <v>0</v>
      </c>
      <c r="C21513" s="7"/>
      <c r="D21513" s="7"/>
      <c r="E21513" s="7"/>
      <c r="H21513">
        <v>21511.5</v>
      </c>
      <c r="I21513">
        <v>0</v>
      </c>
    </row>
    <row r="21514" spans="1:9">
      <c r="A21514" s="7">
        <v>21512.5</v>
      </c>
      <c r="B21514" s="7">
        <v>0</v>
      </c>
      <c r="C21514" s="7"/>
      <c r="D21514" s="7"/>
      <c r="E21514" s="7"/>
      <c r="H21514">
        <v>21512.5</v>
      </c>
      <c r="I21514">
        <v>0</v>
      </c>
    </row>
    <row r="21515" spans="1:9">
      <c r="A21515" s="7">
        <v>21513.5</v>
      </c>
      <c r="B21515" s="7">
        <v>0</v>
      </c>
      <c r="C21515" s="7"/>
      <c r="D21515" s="7"/>
      <c r="E21515" s="7"/>
      <c r="H21515">
        <v>21513.5</v>
      </c>
      <c r="I21515">
        <v>0</v>
      </c>
    </row>
    <row r="21516" spans="1:9">
      <c r="A21516" s="7">
        <v>21514.5</v>
      </c>
      <c r="B21516" s="7">
        <v>0</v>
      </c>
      <c r="C21516" s="7"/>
      <c r="D21516" s="7"/>
      <c r="E21516" s="7"/>
      <c r="H21516">
        <v>21514.5</v>
      </c>
      <c r="I21516">
        <v>0</v>
      </c>
    </row>
    <row r="21517" spans="1:9">
      <c r="A21517" s="7">
        <v>21515.5</v>
      </c>
      <c r="B21517" s="7">
        <v>0</v>
      </c>
      <c r="C21517" s="7"/>
      <c r="D21517" s="7"/>
      <c r="E21517" s="7"/>
      <c r="H21517">
        <v>21515.5</v>
      </c>
      <c r="I21517">
        <v>0</v>
      </c>
    </row>
    <row r="21518" spans="1:9">
      <c r="A21518" s="7">
        <v>21516.5</v>
      </c>
      <c r="B21518" s="7">
        <v>0</v>
      </c>
      <c r="C21518" s="7"/>
      <c r="D21518" s="7"/>
      <c r="E21518" s="7"/>
      <c r="H21518">
        <v>21516.5</v>
      </c>
      <c r="I21518">
        <v>0</v>
      </c>
    </row>
    <row r="21519" spans="1:9">
      <c r="A21519" s="7">
        <v>21517.5</v>
      </c>
      <c r="B21519" s="7">
        <v>0</v>
      </c>
      <c r="C21519" s="7"/>
      <c r="D21519" s="7"/>
      <c r="E21519" s="7"/>
      <c r="H21519">
        <v>21517.5</v>
      </c>
      <c r="I21519">
        <v>0</v>
      </c>
    </row>
    <row r="21520" spans="1:9">
      <c r="A21520" s="7">
        <v>21518.5</v>
      </c>
      <c r="B21520" s="7">
        <v>0</v>
      </c>
      <c r="C21520" s="7"/>
      <c r="D21520" s="7"/>
      <c r="E21520" s="7"/>
      <c r="H21520">
        <v>21518.5</v>
      </c>
      <c r="I21520">
        <v>0</v>
      </c>
    </row>
    <row r="21521" spans="1:9">
      <c r="A21521" s="7">
        <v>21519.5</v>
      </c>
      <c r="B21521" s="7">
        <v>0</v>
      </c>
      <c r="C21521" s="7"/>
      <c r="D21521" s="7"/>
      <c r="E21521" s="7"/>
      <c r="H21521">
        <v>21519.5</v>
      </c>
      <c r="I21521">
        <v>0</v>
      </c>
    </row>
    <row r="21522" spans="1:9">
      <c r="A21522" s="7">
        <v>21520.5</v>
      </c>
      <c r="B21522" s="7">
        <v>0</v>
      </c>
      <c r="C21522" s="7"/>
      <c r="D21522" s="7"/>
      <c r="E21522" s="7"/>
      <c r="H21522">
        <v>21520.5</v>
      </c>
      <c r="I21522">
        <v>0</v>
      </c>
    </row>
    <row r="21523" spans="1:9">
      <c r="A21523" s="7">
        <v>21521.5</v>
      </c>
      <c r="B21523" s="7">
        <v>0</v>
      </c>
      <c r="C21523" s="7"/>
      <c r="D21523" s="7"/>
      <c r="E21523" s="7"/>
      <c r="H21523">
        <v>21521.5</v>
      </c>
      <c r="I21523">
        <v>0</v>
      </c>
    </row>
    <row r="21524" spans="1:9">
      <c r="A21524" s="7">
        <v>21522.5</v>
      </c>
      <c r="B21524" s="7">
        <v>0</v>
      </c>
      <c r="C21524" s="7"/>
      <c r="D21524" s="7"/>
      <c r="E21524" s="7"/>
      <c r="H21524">
        <v>21522.5</v>
      </c>
      <c r="I21524">
        <v>0</v>
      </c>
    </row>
    <row r="21525" spans="1:9">
      <c r="A21525" s="7">
        <v>21523.5</v>
      </c>
      <c r="B21525" s="7">
        <v>0</v>
      </c>
      <c r="C21525" s="7"/>
      <c r="D21525" s="7"/>
      <c r="E21525" s="7"/>
      <c r="H21525">
        <v>21523.5</v>
      </c>
      <c r="I21525">
        <v>0</v>
      </c>
    </row>
    <row r="21526" spans="1:9">
      <c r="A21526" s="7">
        <v>21524.5</v>
      </c>
      <c r="B21526" s="7">
        <v>0</v>
      </c>
      <c r="C21526" s="7"/>
      <c r="D21526" s="7"/>
      <c r="E21526" s="7"/>
      <c r="H21526">
        <v>21524.5</v>
      </c>
      <c r="I21526">
        <v>0</v>
      </c>
    </row>
    <row r="21527" spans="1:9">
      <c r="A21527" s="7">
        <v>21525.5</v>
      </c>
      <c r="B21527" s="7">
        <v>0</v>
      </c>
      <c r="C21527" s="7"/>
      <c r="D21527" s="7"/>
      <c r="E21527" s="7"/>
      <c r="H21527">
        <v>21525.5</v>
      </c>
      <c r="I21527">
        <v>0</v>
      </c>
    </row>
    <row r="21528" spans="1:9">
      <c r="A21528" s="7">
        <v>21526.5</v>
      </c>
      <c r="B21528" s="7">
        <v>0</v>
      </c>
      <c r="C21528" s="7"/>
      <c r="D21528" s="7"/>
      <c r="E21528" s="7"/>
      <c r="H21528">
        <v>21526.5</v>
      </c>
      <c r="I21528">
        <v>0</v>
      </c>
    </row>
    <row r="21529" spans="1:9">
      <c r="A21529" s="7">
        <v>21527.5</v>
      </c>
      <c r="B21529" s="7">
        <v>0</v>
      </c>
      <c r="C21529" s="7"/>
      <c r="D21529" s="7"/>
      <c r="E21529" s="7"/>
      <c r="H21529">
        <v>21527.5</v>
      </c>
      <c r="I21529">
        <v>0</v>
      </c>
    </row>
    <row r="21530" spans="1:9">
      <c r="A21530" s="7">
        <v>21528.5</v>
      </c>
      <c r="B21530" s="7">
        <v>0</v>
      </c>
      <c r="C21530" s="7"/>
      <c r="D21530" s="7"/>
      <c r="E21530" s="7"/>
      <c r="H21530">
        <v>21528.5</v>
      </c>
      <c r="I21530">
        <v>0</v>
      </c>
    </row>
    <row r="21531" spans="1:9">
      <c r="A21531" s="7">
        <v>21529.5</v>
      </c>
      <c r="B21531" s="7">
        <v>0</v>
      </c>
      <c r="C21531" s="7"/>
      <c r="D21531" s="7"/>
      <c r="E21531" s="7"/>
      <c r="H21531">
        <v>21529.5</v>
      </c>
      <c r="I21531">
        <v>0</v>
      </c>
    </row>
    <row r="21532" spans="1:9">
      <c r="A21532" s="7">
        <v>21530.5</v>
      </c>
      <c r="B21532" s="7">
        <v>0</v>
      </c>
      <c r="C21532" s="7"/>
      <c r="D21532" s="7"/>
      <c r="E21532" s="7"/>
      <c r="H21532">
        <v>21530.5</v>
      </c>
      <c r="I21532">
        <v>0</v>
      </c>
    </row>
    <row r="21533" spans="1:9">
      <c r="A21533" s="7">
        <v>21531.5</v>
      </c>
      <c r="B21533" s="7">
        <v>0</v>
      </c>
      <c r="C21533" s="7"/>
      <c r="D21533" s="7"/>
      <c r="E21533" s="7"/>
      <c r="H21533">
        <v>21531.5</v>
      </c>
      <c r="I21533">
        <v>0</v>
      </c>
    </row>
    <row r="21534" spans="1:9">
      <c r="A21534" s="7">
        <v>21532.5</v>
      </c>
      <c r="B21534" s="7">
        <v>0</v>
      </c>
      <c r="C21534" s="7"/>
      <c r="D21534" s="7"/>
      <c r="E21534" s="7"/>
      <c r="H21534">
        <v>21532.5</v>
      </c>
      <c r="I21534">
        <v>0</v>
      </c>
    </row>
    <row r="21535" spans="1:9">
      <c r="A21535" s="7">
        <v>21533.5</v>
      </c>
      <c r="B21535" s="7">
        <v>0</v>
      </c>
      <c r="C21535" s="7"/>
      <c r="D21535" s="7"/>
      <c r="E21535" s="7"/>
      <c r="H21535">
        <v>21533.5</v>
      </c>
      <c r="I21535">
        <v>0</v>
      </c>
    </row>
    <row r="21536" spans="1:9">
      <c r="A21536" s="7">
        <v>21534.5</v>
      </c>
      <c r="B21536" s="7">
        <v>0</v>
      </c>
      <c r="C21536" s="7"/>
      <c r="D21536" s="7"/>
      <c r="E21536" s="7"/>
      <c r="H21536">
        <v>21534.5</v>
      </c>
      <c r="I21536">
        <v>0</v>
      </c>
    </row>
    <row r="21537" spans="1:9">
      <c r="A21537" s="7">
        <v>21535.5</v>
      </c>
      <c r="B21537" s="7">
        <v>0</v>
      </c>
      <c r="C21537" s="7"/>
      <c r="D21537" s="7"/>
      <c r="E21537" s="7"/>
      <c r="H21537">
        <v>21535.5</v>
      </c>
      <c r="I21537">
        <v>0</v>
      </c>
    </row>
    <row r="21538" spans="1:9">
      <c r="A21538" s="7">
        <v>21536.5</v>
      </c>
      <c r="B21538" s="7">
        <v>0</v>
      </c>
      <c r="C21538" s="7"/>
      <c r="D21538" s="7"/>
      <c r="E21538" s="7"/>
      <c r="H21538">
        <v>21536.5</v>
      </c>
      <c r="I21538">
        <v>0</v>
      </c>
    </row>
    <row r="21539" spans="1:9">
      <c r="A21539" s="7">
        <v>21537.5</v>
      </c>
      <c r="B21539" s="7">
        <v>0</v>
      </c>
      <c r="C21539" s="7"/>
      <c r="D21539" s="7"/>
      <c r="E21539" s="7"/>
      <c r="H21539">
        <v>21537.5</v>
      </c>
      <c r="I21539">
        <v>0</v>
      </c>
    </row>
    <row r="21540" spans="1:9">
      <c r="A21540" s="7">
        <v>21538.5</v>
      </c>
      <c r="B21540" s="7">
        <v>0</v>
      </c>
      <c r="C21540" s="7"/>
      <c r="D21540" s="7"/>
      <c r="E21540" s="7"/>
      <c r="H21540">
        <v>21538.5</v>
      </c>
      <c r="I21540">
        <v>0</v>
      </c>
    </row>
    <row r="21541" spans="1:9">
      <c r="A21541" s="7">
        <v>21539.5</v>
      </c>
      <c r="B21541" s="7">
        <v>0</v>
      </c>
      <c r="C21541" s="7"/>
      <c r="D21541" s="7"/>
      <c r="E21541" s="7"/>
      <c r="H21541">
        <v>21539.5</v>
      </c>
      <c r="I21541">
        <v>0</v>
      </c>
    </row>
    <row r="21542" spans="1:9">
      <c r="A21542" s="7">
        <v>21540.5</v>
      </c>
      <c r="B21542" s="7">
        <v>0</v>
      </c>
      <c r="C21542" s="7"/>
      <c r="D21542" s="7"/>
      <c r="E21542" s="7"/>
      <c r="H21542">
        <v>21540.5</v>
      </c>
      <c r="I21542">
        <v>0</v>
      </c>
    </row>
    <row r="21543" spans="1:9">
      <c r="A21543" s="7">
        <v>21541.5</v>
      </c>
      <c r="B21543" s="7">
        <v>0</v>
      </c>
      <c r="C21543" s="7"/>
      <c r="D21543" s="7"/>
      <c r="E21543" s="7"/>
      <c r="H21543">
        <v>21541.5</v>
      </c>
      <c r="I21543">
        <v>0</v>
      </c>
    </row>
    <row r="21544" spans="1:9">
      <c r="A21544" s="7">
        <v>21542.5</v>
      </c>
      <c r="B21544" s="7">
        <v>0</v>
      </c>
      <c r="C21544" s="7"/>
      <c r="D21544" s="7"/>
      <c r="E21544" s="7"/>
      <c r="H21544">
        <v>21542.5</v>
      </c>
      <c r="I21544">
        <v>0</v>
      </c>
    </row>
    <row r="21545" spans="1:9">
      <c r="A21545" s="7">
        <v>21543.5</v>
      </c>
      <c r="B21545" s="7">
        <v>0</v>
      </c>
      <c r="C21545" s="7"/>
      <c r="D21545" s="7"/>
      <c r="E21545" s="7"/>
      <c r="H21545">
        <v>21543.5</v>
      </c>
      <c r="I21545">
        <v>0</v>
      </c>
    </row>
    <row r="21546" spans="1:9">
      <c r="A21546" s="7">
        <v>21544.5</v>
      </c>
      <c r="B21546" s="7">
        <v>0</v>
      </c>
      <c r="C21546" s="7"/>
      <c r="D21546" s="7"/>
      <c r="E21546" s="7"/>
      <c r="H21546">
        <v>21544.5</v>
      </c>
      <c r="I21546">
        <v>0</v>
      </c>
    </row>
    <row r="21547" spans="1:9">
      <c r="A21547" s="7">
        <v>21545.5</v>
      </c>
      <c r="B21547" s="7">
        <v>0</v>
      </c>
      <c r="C21547" s="7"/>
      <c r="D21547" s="7"/>
      <c r="E21547" s="7"/>
      <c r="H21547">
        <v>21545.5</v>
      </c>
      <c r="I21547">
        <v>0</v>
      </c>
    </row>
    <row r="21548" spans="1:9">
      <c r="A21548" s="7">
        <v>21546.5</v>
      </c>
      <c r="B21548" s="7">
        <v>0</v>
      </c>
      <c r="C21548" s="7"/>
      <c r="D21548" s="7"/>
      <c r="E21548" s="7"/>
      <c r="H21548">
        <v>21546.5</v>
      </c>
      <c r="I21548">
        <v>0</v>
      </c>
    </row>
    <row r="21549" spans="1:9">
      <c r="A21549" s="7">
        <v>21547.5</v>
      </c>
      <c r="B21549" s="7">
        <v>0</v>
      </c>
      <c r="C21549" s="7"/>
      <c r="D21549" s="7"/>
      <c r="E21549" s="7"/>
      <c r="H21549">
        <v>21547.5</v>
      </c>
      <c r="I21549">
        <v>0</v>
      </c>
    </row>
    <row r="21550" spans="1:9">
      <c r="A21550" s="7">
        <v>21548.5</v>
      </c>
      <c r="B21550" s="7">
        <v>0</v>
      </c>
      <c r="C21550" s="7"/>
      <c r="D21550" s="7"/>
      <c r="E21550" s="7"/>
      <c r="H21550">
        <v>21548.5</v>
      </c>
      <c r="I21550">
        <v>0</v>
      </c>
    </row>
    <row r="21551" spans="1:9">
      <c r="A21551" s="7">
        <v>21549.5</v>
      </c>
      <c r="B21551" s="7">
        <v>0</v>
      </c>
      <c r="C21551" s="7"/>
      <c r="D21551" s="7"/>
      <c r="E21551" s="7"/>
      <c r="H21551">
        <v>21549.5</v>
      </c>
      <c r="I21551">
        <v>0</v>
      </c>
    </row>
    <row r="21552" spans="1:9">
      <c r="A21552" s="7">
        <v>21550.5</v>
      </c>
      <c r="B21552" s="7">
        <v>0</v>
      </c>
      <c r="C21552" s="7"/>
      <c r="D21552" s="7"/>
      <c r="E21552" s="7"/>
      <c r="H21552">
        <v>21550.5</v>
      </c>
      <c r="I21552">
        <v>0</v>
      </c>
    </row>
    <row r="21553" spans="1:9">
      <c r="A21553" s="7">
        <v>21551.5</v>
      </c>
      <c r="B21553" s="7">
        <v>0</v>
      </c>
      <c r="C21553" s="7"/>
      <c r="D21553" s="7"/>
      <c r="E21553" s="7"/>
      <c r="H21553">
        <v>21551.5</v>
      </c>
      <c r="I21553">
        <v>0</v>
      </c>
    </row>
    <row r="21554" spans="1:9">
      <c r="A21554" s="7">
        <v>21552.5</v>
      </c>
      <c r="B21554" s="7">
        <v>0</v>
      </c>
      <c r="C21554" s="7"/>
      <c r="D21554" s="7"/>
      <c r="E21554" s="7"/>
      <c r="H21554">
        <v>21552.5</v>
      </c>
      <c r="I21554">
        <v>0</v>
      </c>
    </row>
    <row r="21555" spans="1:9">
      <c r="A21555" s="7">
        <v>21553.5</v>
      </c>
      <c r="B21555" s="7">
        <v>0</v>
      </c>
      <c r="C21555" s="7"/>
      <c r="D21555" s="7"/>
      <c r="E21555" s="7"/>
      <c r="H21555">
        <v>21553.5</v>
      </c>
      <c r="I21555">
        <v>0</v>
      </c>
    </row>
    <row r="21556" spans="1:9">
      <c r="A21556" s="7">
        <v>21554.5</v>
      </c>
      <c r="B21556" s="7">
        <v>0</v>
      </c>
      <c r="C21556" s="7"/>
      <c r="D21556" s="7"/>
      <c r="E21556" s="7"/>
      <c r="H21556">
        <v>21554.5</v>
      </c>
      <c r="I21556">
        <v>0</v>
      </c>
    </row>
    <row r="21557" spans="1:9">
      <c r="A21557" s="7">
        <v>21555.5</v>
      </c>
      <c r="B21557" s="7">
        <v>0</v>
      </c>
      <c r="C21557" s="7"/>
      <c r="D21557" s="7"/>
      <c r="E21557" s="7"/>
      <c r="H21557">
        <v>21555.5</v>
      </c>
      <c r="I21557">
        <v>0</v>
      </c>
    </row>
    <row r="21558" spans="1:9">
      <c r="A21558" s="7">
        <v>21556.5</v>
      </c>
      <c r="B21558" s="7">
        <v>0</v>
      </c>
      <c r="C21558" s="7"/>
      <c r="D21558" s="7"/>
      <c r="E21558" s="7"/>
      <c r="H21558">
        <v>21556.5</v>
      </c>
      <c r="I21558">
        <v>0</v>
      </c>
    </row>
    <row r="21559" spans="1:9">
      <c r="A21559" s="7">
        <v>21557.5</v>
      </c>
      <c r="B21559" s="7">
        <v>0</v>
      </c>
      <c r="C21559" s="7"/>
      <c r="D21559" s="7"/>
      <c r="E21559" s="7"/>
      <c r="H21559">
        <v>21557.5</v>
      </c>
      <c r="I21559">
        <v>0</v>
      </c>
    </row>
    <row r="21560" spans="1:9">
      <c r="A21560" s="7">
        <v>21558.5</v>
      </c>
      <c r="B21560" s="7">
        <v>0</v>
      </c>
      <c r="C21560" s="7"/>
      <c r="D21560" s="7"/>
      <c r="E21560" s="7"/>
      <c r="H21560">
        <v>21558.5</v>
      </c>
      <c r="I21560">
        <v>0</v>
      </c>
    </row>
    <row r="21561" spans="1:9">
      <c r="A21561" s="7">
        <v>21559.5</v>
      </c>
      <c r="B21561" s="7">
        <v>0</v>
      </c>
      <c r="C21561" s="7"/>
      <c r="D21561" s="7"/>
      <c r="E21561" s="7"/>
      <c r="H21561">
        <v>21559.5</v>
      </c>
      <c r="I21561">
        <v>0</v>
      </c>
    </row>
    <row r="21562" spans="1:9">
      <c r="A21562" s="7">
        <v>21560.5</v>
      </c>
      <c r="B21562" s="7">
        <v>0</v>
      </c>
      <c r="C21562" s="7"/>
      <c r="D21562" s="7"/>
      <c r="E21562" s="7"/>
      <c r="H21562">
        <v>21560.5</v>
      </c>
      <c r="I21562">
        <v>0</v>
      </c>
    </row>
    <row r="21563" spans="1:9">
      <c r="A21563" s="7">
        <v>21561.5</v>
      </c>
      <c r="B21563" s="7">
        <v>0</v>
      </c>
      <c r="C21563" s="7"/>
      <c r="D21563" s="7"/>
      <c r="E21563" s="7"/>
      <c r="H21563">
        <v>21561.5</v>
      </c>
      <c r="I21563">
        <v>0</v>
      </c>
    </row>
    <row r="21564" spans="1:9">
      <c r="A21564" s="7">
        <v>21562.5</v>
      </c>
      <c r="B21564" s="7">
        <v>0</v>
      </c>
      <c r="C21564" s="7"/>
      <c r="D21564" s="7"/>
      <c r="E21564" s="7"/>
      <c r="H21564">
        <v>21562.5</v>
      </c>
      <c r="I21564">
        <v>0</v>
      </c>
    </row>
    <row r="21565" spans="1:9">
      <c r="A21565" s="7">
        <v>21563.5</v>
      </c>
      <c r="B21565" s="7">
        <v>0</v>
      </c>
      <c r="C21565" s="7"/>
      <c r="D21565" s="7"/>
      <c r="E21565" s="7"/>
      <c r="H21565">
        <v>21563.5</v>
      </c>
      <c r="I21565">
        <v>0</v>
      </c>
    </row>
    <row r="21566" spans="1:9">
      <c r="A21566" s="7">
        <v>21564.5</v>
      </c>
      <c r="B21566" s="7">
        <v>0</v>
      </c>
      <c r="C21566" s="7"/>
      <c r="D21566" s="7"/>
      <c r="E21566" s="7"/>
      <c r="H21566">
        <v>21564.5</v>
      </c>
      <c r="I21566">
        <v>0</v>
      </c>
    </row>
    <row r="21567" spans="1:9">
      <c r="A21567" s="7">
        <v>21565.5</v>
      </c>
      <c r="B21567" s="7">
        <v>0</v>
      </c>
      <c r="C21567" s="7"/>
      <c r="D21567" s="7"/>
      <c r="E21567" s="7"/>
      <c r="H21567">
        <v>21565.5</v>
      </c>
      <c r="I21567">
        <v>0</v>
      </c>
    </row>
    <row r="21568" spans="1:9">
      <c r="A21568" s="7">
        <v>21566.5</v>
      </c>
      <c r="B21568" s="7">
        <v>0</v>
      </c>
      <c r="C21568" s="7"/>
      <c r="D21568" s="7"/>
      <c r="E21568" s="7"/>
      <c r="H21568">
        <v>21566.5</v>
      </c>
      <c r="I21568">
        <v>0</v>
      </c>
    </row>
    <row r="21569" spans="1:9">
      <c r="A21569" s="7">
        <v>21567.5</v>
      </c>
      <c r="B21569" s="7">
        <v>0</v>
      </c>
      <c r="C21569" s="7"/>
      <c r="D21569" s="7"/>
      <c r="E21569" s="7"/>
      <c r="H21569">
        <v>21567.5</v>
      </c>
      <c r="I21569">
        <v>0</v>
      </c>
    </row>
    <row r="21570" spans="1:9">
      <c r="A21570" s="7">
        <v>21568.5</v>
      </c>
      <c r="B21570" s="7">
        <v>0</v>
      </c>
      <c r="C21570" s="7"/>
      <c r="D21570" s="7"/>
      <c r="E21570" s="7"/>
      <c r="H21570">
        <v>21568.5</v>
      </c>
      <c r="I21570">
        <v>0</v>
      </c>
    </row>
    <row r="21571" spans="1:9">
      <c r="A21571" s="7">
        <v>21569.5</v>
      </c>
      <c r="B21571" s="7">
        <v>0</v>
      </c>
      <c r="C21571" s="7"/>
      <c r="D21571" s="7"/>
      <c r="E21571" s="7"/>
      <c r="H21571">
        <v>21569.5</v>
      </c>
      <c r="I21571">
        <v>0</v>
      </c>
    </row>
    <row r="21572" spans="1:9">
      <c r="A21572" s="7">
        <v>21570.5</v>
      </c>
      <c r="B21572" s="7">
        <v>0</v>
      </c>
      <c r="C21572" s="7"/>
      <c r="D21572" s="7"/>
      <c r="E21572" s="7"/>
      <c r="H21572">
        <v>21570.5</v>
      </c>
      <c r="I21572">
        <v>0</v>
      </c>
    </row>
    <row r="21573" spans="1:9">
      <c r="A21573" s="7">
        <v>21571.5</v>
      </c>
      <c r="B21573" s="7">
        <v>0</v>
      </c>
      <c r="C21573" s="7"/>
      <c r="D21573" s="7"/>
      <c r="E21573" s="7"/>
      <c r="H21573">
        <v>21571.5</v>
      </c>
      <c r="I21573">
        <v>0</v>
      </c>
    </row>
    <row r="21574" spans="1:9">
      <c r="A21574" s="7">
        <v>21572.5</v>
      </c>
      <c r="B21574" s="7">
        <v>0</v>
      </c>
      <c r="C21574" s="7"/>
      <c r="D21574" s="7"/>
      <c r="E21574" s="7"/>
      <c r="H21574">
        <v>21572.5</v>
      </c>
      <c r="I21574">
        <v>0</v>
      </c>
    </row>
    <row r="21575" spans="1:9">
      <c r="A21575" s="7">
        <v>21573.5</v>
      </c>
      <c r="B21575" s="7">
        <v>0</v>
      </c>
      <c r="C21575" s="7"/>
      <c r="D21575" s="7"/>
      <c r="E21575" s="7"/>
      <c r="H21575">
        <v>21573.5</v>
      </c>
      <c r="I21575">
        <v>0</v>
      </c>
    </row>
    <row r="21576" spans="1:9">
      <c r="A21576" s="7">
        <v>21574.5</v>
      </c>
      <c r="B21576" s="7">
        <v>0</v>
      </c>
      <c r="C21576" s="7"/>
      <c r="D21576" s="7"/>
      <c r="E21576" s="7"/>
      <c r="H21576">
        <v>21574.5</v>
      </c>
      <c r="I21576">
        <v>0</v>
      </c>
    </row>
    <row r="21577" spans="1:9">
      <c r="A21577" s="7">
        <v>21575.5</v>
      </c>
      <c r="B21577" s="7">
        <v>0</v>
      </c>
      <c r="C21577" s="7"/>
      <c r="D21577" s="7"/>
      <c r="E21577" s="7"/>
      <c r="H21577">
        <v>21575.5</v>
      </c>
      <c r="I21577">
        <v>0</v>
      </c>
    </row>
    <row r="21578" spans="1:9">
      <c r="A21578" s="7">
        <v>21576.5</v>
      </c>
      <c r="B21578" s="7">
        <v>0</v>
      </c>
      <c r="C21578" s="7"/>
      <c r="D21578" s="7"/>
      <c r="E21578" s="7"/>
      <c r="H21578">
        <v>21576.5</v>
      </c>
      <c r="I21578">
        <v>0</v>
      </c>
    </row>
    <row r="21579" spans="1:9">
      <c r="A21579" s="7">
        <v>21577.5</v>
      </c>
      <c r="B21579" s="7">
        <v>0</v>
      </c>
      <c r="C21579" s="7"/>
      <c r="D21579" s="7"/>
      <c r="E21579" s="7"/>
      <c r="H21579">
        <v>21577.5</v>
      </c>
      <c r="I21579">
        <v>0</v>
      </c>
    </row>
    <row r="21580" spans="1:9">
      <c r="A21580" s="7">
        <v>21578.5</v>
      </c>
      <c r="B21580" s="7">
        <v>0</v>
      </c>
      <c r="C21580" s="7"/>
      <c r="D21580" s="7"/>
      <c r="E21580" s="7"/>
      <c r="H21580">
        <v>21578.5</v>
      </c>
      <c r="I21580">
        <v>0</v>
      </c>
    </row>
    <row r="21581" spans="1:9">
      <c r="A21581" s="7">
        <v>21579.5</v>
      </c>
      <c r="B21581" s="7">
        <v>0</v>
      </c>
      <c r="C21581" s="7"/>
      <c r="D21581" s="7"/>
      <c r="E21581" s="7"/>
      <c r="H21581">
        <v>21579.5</v>
      </c>
      <c r="I21581">
        <v>0</v>
      </c>
    </row>
    <row r="21582" spans="1:9">
      <c r="A21582" s="7">
        <v>21580.5</v>
      </c>
      <c r="B21582" s="7">
        <v>0</v>
      </c>
      <c r="C21582" s="7"/>
      <c r="D21582" s="7"/>
      <c r="E21582" s="7"/>
      <c r="H21582">
        <v>21580.5</v>
      </c>
      <c r="I21582">
        <v>0</v>
      </c>
    </row>
    <row r="21583" spans="1:9">
      <c r="A21583" s="7">
        <v>21581.5</v>
      </c>
      <c r="B21583" s="7">
        <v>0</v>
      </c>
      <c r="C21583" s="7"/>
      <c r="D21583" s="7"/>
      <c r="E21583" s="7"/>
      <c r="H21583">
        <v>21581.5</v>
      </c>
      <c r="I21583">
        <v>0</v>
      </c>
    </row>
    <row r="21584" spans="1:9">
      <c r="A21584" s="7">
        <v>21582.5</v>
      </c>
      <c r="B21584" s="7">
        <v>0</v>
      </c>
      <c r="C21584" s="7"/>
      <c r="D21584" s="7"/>
      <c r="E21584" s="7"/>
      <c r="H21584">
        <v>21582.5</v>
      </c>
      <c r="I21584">
        <v>0</v>
      </c>
    </row>
    <row r="21585" spans="1:9">
      <c r="A21585" s="7">
        <v>21583.5</v>
      </c>
      <c r="B21585" s="7">
        <v>0</v>
      </c>
      <c r="C21585" s="7"/>
      <c r="D21585" s="7"/>
      <c r="E21585" s="7"/>
      <c r="H21585">
        <v>21583.5</v>
      </c>
      <c r="I21585">
        <v>0</v>
      </c>
    </row>
    <row r="21586" spans="1:9">
      <c r="A21586" s="7">
        <v>21584.5</v>
      </c>
      <c r="B21586" s="7">
        <v>0</v>
      </c>
      <c r="C21586" s="7"/>
      <c r="D21586" s="7"/>
      <c r="E21586" s="7"/>
      <c r="H21586">
        <v>21584.5</v>
      </c>
      <c r="I21586">
        <v>0</v>
      </c>
    </row>
    <row r="21587" spans="1:9">
      <c r="A21587" s="7">
        <v>21585.5</v>
      </c>
      <c r="B21587" s="7">
        <v>0</v>
      </c>
      <c r="C21587" s="7"/>
      <c r="D21587" s="7"/>
      <c r="E21587" s="7"/>
      <c r="H21587">
        <v>21585.5</v>
      </c>
      <c r="I21587">
        <v>0</v>
      </c>
    </row>
    <row r="21588" spans="1:9">
      <c r="A21588" s="7">
        <v>21586.5</v>
      </c>
      <c r="B21588" s="7">
        <v>0</v>
      </c>
      <c r="C21588" s="7"/>
      <c r="D21588" s="7"/>
      <c r="E21588" s="7"/>
      <c r="H21588">
        <v>21586.5</v>
      </c>
      <c r="I21588">
        <v>0</v>
      </c>
    </row>
    <row r="21589" spans="1:9">
      <c r="A21589" s="7">
        <v>21587.5</v>
      </c>
      <c r="B21589" s="7">
        <v>0</v>
      </c>
      <c r="C21589" s="7"/>
      <c r="D21589" s="7"/>
      <c r="E21589" s="7"/>
      <c r="H21589">
        <v>21587.5</v>
      </c>
      <c r="I21589">
        <v>0</v>
      </c>
    </row>
    <row r="21590" spans="1:9">
      <c r="A21590" s="7">
        <v>21588.5</v>
      </c>
      <c r="B21590" s="7">
        <v>0</v>
      </c>
      <c r="C21590" s="7"/>
      <c r="D21590" s="7"/>
      <c r="E21590" s="7"/>
      <c r="H21590">
        <v>21588.5</v>
      </c>
      <c r="I21590">
        <v>0</v>
      </c>
    </row>
    <row r="21591" spans="1:9">
      <c r="A21591" s="7">
        <v>21589.5</v>
      </c>
      <c r="B21591" s="7">
        <v>0</v>
      </c>
      <c r="C21591" s="7"/>
      <c r="D21591" s="7"/>
      <c r="E21591" s="7"/>
      <c r="H21591">
        <v>21589.5</v>
      </c>
      <c r="I21591">
        <v>0</v>
      </c>
    </row>
    <row r="21592" spans="1:9">
      <c r="A21592" s="7">
        <v>21590.5</v>
      </c>
      <c r="B21592" s="7">
        <v>0</v>
      </c>
      <c r="C21592" s="7"/>
      <c r="D21592" s="7"/>
      <c r="E21592" s="7"/>
      <c r="H21592">
        <v>21590.5</v>
      </c>
      <c r="I21592">
        <v>0</v>
      </c>
    </row>
    <row r="21593" spans="1:9">
      <c r="A21593" s="7">
        <v>21591.5</v>
      </c>
      <c r="B21593" s="7">
        <v>0</v>
      </c>
      <c r="C21593" s="7"/>
      <c r="D21593" s="7"/>
      <c r="E21593" s="7"/>
      <c r="H21593">
        <v>21591.5</v>
      </c>
      <c r="I21593">
        <v>0</v>
      </c>
    </row>
    <row r="21594" spans="1:9">
      <c r="A21594" s="7">
        <v>21592.5</v>
      </c>
      <c r="B21594" s="7">
        <v>0</v>
      </c>
      <c r="C21594" s="7"/>
      <c r="D21594" s="7"/>
      <c r="E21594" s="7"/>
      <c r="H21594">
        <v>21592.5</v>
      </c>
      <c r="I21594">
        <v>0</v>
      </c>
    </row>
    <row r="21595" spans="1:9">
      <c r="A21595" s="7">
        <v>21593.5</v>
      </c>
      <c r="B21595" s="7">
        <v>0</v>
      </c>
      <c r="C21595" s="7"/>
      <c r="D21595" s="7"/>
      <c r="E21595" s="7"/>
      <c r="H21595">
        <v>21593.5</v>
      </c>
      <c r="I21595">
        <v>0</v>
      </c>
    </row>
    <row r="21596" spans="1:9">
      <c r="A21596" s="7">
        <v>21594.5</v>
      </c>
      <c r="B21596" s="7">
        <v>0</v>
      </c>
      <c r="C21596" s="7"/>
      <c r="D21596" s="7"/>
      <c r="E21596" s="7"/>
      <c r="H21596">
        <v>21594.5</v>
      </c>
      <c r="I21596">
        <v>0</v>
      </c>
    </row>
    <row r="21597" spans="1:9">
      <c r="A21597" s="7">
        <v>21595.5</v>
      </c>
      <c r="B21597" s="7">
        <v>0</v>
      </c>
      <c r="C21597" s="7"/>
      <c r="D21597" s="7"/>
      <c r="E21597" s="7"/>
      <c r="H21597">
        <v>21595.5</v>
      </c>
      <c r="I21597">
        <v>0</v>
      </c>
    </row>
    <row r="21598" spans="1:9">
      <c r="A21598" s="7">
        <v>21596.5</v>
      </c>
      <c r="B21598" s="7">
        <v>0</v>
      </c>
      <c r="C21598" s="7"/>
      <c r="D21598" s="7"/>
      <c r="E21598" s="7"/>
      <c r="H21598">
        <v>21596.5</v>
      </c>
      <c r="I21598">
        <v>0</v>
      </c>
    </row>
    <row r="21599" spans="1:9">
      <c r="A21599" s="7">
        <v>21597.5</v>
      </c>
      <c r="B21599" s="7">
        <v>0</v>
      </c>
      <c r="C21599" s="7"/>
      <c r="D21599" s="7"/>
      <c r="E21599" s="7"/>
      <c r="H21599">
        <v>21597.5</v>
      </c>
      <c r="I21599">
        <v>0</v>
      </c>
    </row>
    <row r="21600" spans="1:9">
      <c r="A21600" s="7">
        <v>21598.5</v>
      </c>
      <c r="B21600" s="7">
        <v>0</v>
      </c>
      <c r="C21600" s="7"/>
      <c r="D21600" s="7"/>
      <c r="E21600" s="7"/>
      <c r="H21600">
        <v>21598.5</v>
      </c>
      <c r="I21600">
        <v>0</v>
      </c>
    </row>
    <row r="21601" spans="1:9">
      <c r="A21601" s="7">
        <v>21599.5</v>
      </c>
      <c r="B21601" s="7">
        <v>0</v>
      </c>
      <c r="C21601" s="7"/>
      <c r="D21601" s="7"/>
      <c r="E21601" s="7"/>
      <c r="H21601">
        <v>21599.5</v>
      </c>
      <c r="I21601">
        <v>0</v>
      </c>
    </row>
    <row r="21602" spans="1:9">
      <c r="A21602" s="7">
        <v>21600.5</v>
      </c>
      <c r="B21602" s="7">
        <v>0</v>
      </c>
      <c r="C21602" s="7"/>
      <c r="D21602" s="7"/>
      <c r="E21602" s="7"/>
      <c r="H21602">
        <v>21600.5</v>
      </c>
      <c r="I21602">
        <v>0</v>
      </c>
    </row>
    <row r="21603" spans="1:9">
      <c r="A21603" s="7">
        <v>21601.5</v>
      </c>
      <c r="B21603" s="7">
        <v>0</v>
      </c>
      <c r="C21603" s="7"/>
      <c r="D21603" s="7"/>
      <c r="E21603" s="7"/>
      <c r="H21603">
        <v>21601.5</v>
      </c>
      <c r="I21603">
        <v>0</v>
      </c>
    </row>
    <row r="21604" spans="1:9">
      <c r="A21604" s="7">
        <v>21602.5</v>
      </c>
      <c r="B21604" s="7">
        <v>0</v>
      </c>
      <c r="C21604" s="7"/>
      <c r="D21604" s="7"/>
      <c r="E21604" s="7"/>
      <c r="H21604">
        <v>21602.5</v>
      </c>
      <c r="I21604">
        <v>0</v>
      </c>
    </row>
    <row r="21605" spans="1:9">
      <c r="A21605" s="7">
        <v>21603.5</v>
      </c>
      <c r="B21605" s="7">
        <v>0</v>
      </c>
      <c r="C21605" s="7"/>
      <c r="D21605" s="7"/>
      <c r="E21605" s="7"/>
      <c r="H21605">
        <v>21603.5</v>
      </c>
      <c r="I21605">
        <v>0</v>
      </c>
    </row>
    <row r="21606" spans="1:9">
      <c r="A21606" s="7">
        <v>21604.5</v>
      </c>
      <c r="B21606" s="7">
        <v>0</v>
      </c>
      <c r="C21606" s="7"/>
      <c r="D21606" s="7"/>
      <c r="E21606" s="7"/>
      <c r="H21606">
        <v>21604.5</v>
      </c>
      <c r="I21606">
        <v>0</v>
      </c>
    </row>
    <row r="21607" spans="1:9">
      <c r="A21607" s="7">
        <v>21605.5</v>
      </c>
      <c r="B21607" s="7">
        <v>0</v>
      </c>
      <c r="C21607" s="7"/>
      <c r="D21607" s="7"/>
      <c r="E21607" s="7"/>
      <c r="H21607">
        <v>21605.5</v>
      </c>
      <c r="I21607">
        <v>0</v>
      </c>
    </row>
    <row r="21608" spans="1:9">
      <c r="A21608" s="7">
        <v>21606.5</v>
      </c>
      <c r="B21608" s="7">
        <v>0</v>
      </c>
      <c r="C21608" s="7"/>
      <c r="D21608" s="7"/>
      <c r="E21608" s="7"/>
      <c r="H21608">
        <v>21606.5</v>
      </c>
      <c r="I21608">
        <v>0</v>
      </c>
    </row>
    <row r="21609" spans="1:9">
      <c r="A21609" s="7">
        <v>21607.5</v>
      </c>
      <c r="B21609" s="7">
        <v>0</v>
      </c>
      <c r="C21609" s="7"/>
      <c r="D21609" s="7"/>
      <c r="E21609" s="7"/>
      <c r="H21609">
        <v>21607.5</v>
      </c>
      <c r="I21609">
        <v>0</v>
      </c>
    </row>
    <row r="21610" spans="1:9">
      <c r="A21610" s="7">
        <v>21608.5</v>
      </c>
      <c r="B21610" s="7">
        <v>0</v>
      </c>
      <c r="C21610" s="7"/>
      <c r="D21610" s="7"/>
      <c r="E21610" s="7"/>
      <c r="H21610">
        <v>21608.5</v>
      </c>
      <c r="I21610">
        <v>0</v>
      </c>
    </row>
    <row r="21611" spans="1:9">
      <c r="A21611" s="7">
        <v>21609.5</v>
      </c>
      <c r="B21611" s="7">
        <v>0</v>
      </c>
      <c r="C21611" s="7"/>
      <c r="D21611" s="7"/>
      <c r="E21611" s="7"/>
      <c r="H21611">
        <v>21609.5</v>
      </c>
      <c r="I21611">
        <v>0</v>
      </c>
    </row>
    <row r="21612" spans="1:9">
      <c r="A21612" s="7">
        <v>21610.5</v>
      </c>
      <c r="B21612" s="7">
        <v>0</v>
      </c>
      <c r="C21612" s="7"/>
      <c r="D21612" s="7"/>
      <c r="E21612" s="7"/>
      <c r="H21612">
        <v>21610.5</v>
      </c>
      <c r="I21612">
        <v>0</v>
      </c>
    </row>
    <row r="21613" spans="1:9">
      <c r="A21613" s="7">
        <v>21611.5</v>
      </c>
      <c r="B21613" s="7">
        <v>0</v>
      </c>
      <c r="C21613" s="7"/>
      <c r="D21613" s="7"/>
      <c r="E21613" s="7"/>
      <c r="H21613">
        <v>21611.5</v>
      </c>
      <c r="I21613">
        <v>0</v>
      </c>
    </row>
    <row r="21614" spans="1:9">
      <c r="A21614" s="7">
        <v>21612.5</v>
      </c>
      <c r="B21614" s="7">
        <v>0</v>
      </c>
      <c r="C21614" s="7"/>
      <c r="D21614" s="7"/>
      <c r="E21614" s="7"/>
      <c r="H21614">
        <v>21612.5</v>
      </c>
      <c r="I21614">
        <v>0</v>
      </c>
    </row>
    <row r="21615" spans="1:9">
      <c r="A21615" s="7">
        <v>21613.5</v>
      </c>
      <c r="B21615" s="7">
        <v>0</v>
      </c>
      <c r="C21615" s="7"/>
      <c r="D21615" s="7"/>
      <c r="E21615" s="7"/>
      <c r="H21615">
        <v>21613.5</v>
      </c>
      <c r="I21615">
        <v>0</v>
      </c>
    </row>
    <row r="21616" spans="1:9">
      <c r="A21616" s="7">
        <v>21614.5</v>
      </c>
      <c r="B21616" s="7">
        <v>0</v>
      </c>
      <c r="C21616" s="7"/>
      <c r="D21616" s="7"/>
      <c r="E21616" s="7"/>
      <c r="H21616">
        <v>21614.5</v>
      </c>
      <c r="I21616">
        <v>0</v>
      </c>
    </row>
    <row r="21617" spans="1:9">
      <c r="A21617" s="7">
        <v>21615.5</v>
      </c>
      <c r="B21617" s="7">
        <v>0</v>
      </c>
      <c r="C21617" s="7"/>
      <c r="D21617" s="7"/>
      <c r="E21617" s="7"/>
      <c r="H21617">
        <v>21615.5</v>
      </c>
      <c r="I21617">
        <v>0</v>
      </c>
    </row>
    <row r="21618" spans="1:9">
      <c r="A21618" s="7">
        <v>21616.5</v>
      </c>
      <c r="B21618" s="7">
        <v>0</v>
      </c>
      <c r="C21618" s="7"/>
      <c r="D21618" s="7"/>
      <c r="E21618" s="7"/>
      <c r="H21618">
        <v>21616.5</v>
      </c>
      <c r="I21618">
        <v>0</v>
      </c>
    </row>
    <row r="21619" spans="1:9">
      <c r="A21619" s="7">
        <v>21617.5</v>
      </c>
      <c r="B21619" s="7">
        <v>0</v>
      </c>
      <c r="C21619" s="7"/>
      <c r="D21619" s="7"/>
      <c r="E21619" s="7"/>
      <c r="H21619">
        <v>21617.5</v>
      </c>
      <c r="I21619">
        <v>0</v>
      </c>
    </row>
    <row r="21620" spans="1:9">
      <c r="A21620" s="7">
        <v>21618.5</v>
      </c>
      <c r="B21620" s="7">
        <v>0</v>
      </c>
      <c r="C21620" s="7"/>
      <c r="D21620" s="7"/>
      <c r="E21620" s="7"/>
      <c r="H21620">
        <v>21618.5</v>
      </c>
      <c r="I21620">
        <v>0</v>
      </c>
    </row>
    <row r="21621" spans="1:9">
      <c r="A21621" s="7">
        <v>21619.5</v>
      </c>
      <c r="B21621" s="7">
        <v>0</v>
      </c>
      <c r="C21621" s="7"/>
      <c r="D21621" s="7"/>
      <c r="E21621" s="7"/>
      <c r="H21621">
        <v>21619.5</v>
      </c>
      <c r="I21621">
        <v>0</v>
      </c>
    </row>
    <row r="21622" spans="1:9">
      <c r="A21622" s="7">
        <v>21620.5</v>
      </c>
      <c r="B21622" s="7">
        <v>0</v>
      </c>
      <c r="C21622" s="7"/>
      <c r="D21622" s="7"/>
      <c r="E21622" s="7"/>
      <c r="H21622">
        <v>21620.5</v>
      </c>
      <c r="I21622">
        <v>0</v>
      </c>
    </row>
    <row r="21623" spans="1:9">
      <c r="A21623" s="7">
        <v>21621.5</v>
      </c>
      <c r="B21623" s="7">
        <v>0</v>
      </c>
      <c r="C21623" s="7"/>
      <c r="D21623" s="7"/>
      <c r="E21623" s="7"/>
      <c r="H21623">
        <v>21621.5</v>
      </c>
      <c r="I21623">
        <v>0</v>
      </c>
    </row>
    <row r="21624" spans="1:9">
      <c r="A21624" s="7">
        <v>21622.5</v>
      </c>
      <c r="B21624" s="7">
        <v>0</v>
      </c>
      <c r="C21624" s="7"/>
      <c r="D21624" s="7"/>
      <c r="E21624" s="7"/>
      <c r="H21624">
        <v>21622.5</v>
      </c>
      <c r="I21624">
        <v>0</v>
      </c>
    </row>
    <row r="21625" spans="1:9">
      <c r="A21625" s="7">
        <v>21623.5</v>
      </c>
      <c r="B21625" s="7">
        <v>0</v>
      </c>
      <c r="C21625" s="7"/>
      <c r="D21625" s="7"/>
      <c r="E21625" s="7"/>
      <c r="H21625">
        <v>21623.5</v>
      </c>
      <c r="I21625">
        <v>0</v>
      </c>
    </row>
    <row r="21626" spans="1:9">
      <c r="A21626" s="7">
        <v>21624.5</v>
      </c>
      <c r="B21626" s="7">
        <v>0</v>
      </c>
      <c r="C21626" s="7"/>
      <c r="D21626" s="7"/>
      <c r="E21626" s="7"/>
      <c r="H21626">
        <v>21624.5</v>
      </c>
      <c r="I21626">
        <v>0</v>
      </c>
    </row>
    <row r="21627" spans="1:9">
      <c r="A21627" s="7">
        <v>21625.5</v>
      </c>
      <c r="B21627" s="7">
        <v>0</v>
      </c>
      <c r="C21627" s="7"/>
      <c r="D21627" s="7"/>
      <c r="E21627" s="7"/>
      <c r="H21627">
        <v>21625.5</v>
      </c>
      <c r="I21627">
        <v>0</v>
      </c>
    </row>
    <row r="21628" spans="1:9">
      <c r="A21628" s="7">
        <v>21626.5</v>
      </c>
      <c r="B21628" s="7">
        <v>0</v>
      </c>
      <c r="C21628" s="7"/>
      <c r="D21628" s="7"/>
      <c r="E21628" s="7"/>
      <c r="H21628">
        <v>21626.5</v>
      </c>
      <c r="I21628">
        <v>0</v>
      </c>
    </row>
    <row r="21629" spans="1:9">
      <c r="A21629" s="7">
        <v>21627.5</v>
      </c>
      <c r="B21629" s="7">
        <v>0</v>
      </c>
      <c r="C21629" s="7"/>
      <c r="D21629" s="7"/>
      <c r="E21629" s="7"/>
      <c r="H21629">
        <v>21627.5</v>
      </c>
      <c r="I21629">
        <v>0</v>
      </c>
    </row>
    <row r="21630" spans="1:9">
      <c r="A21630" s="7">
        <v>21628.5</v>
      </c>
      <c r="B21630" s="7">
        <v>0</v>
      </c>
      <c r="C21630" s="7"/>
      <c r="D21630" s="7"/>
      <c r="E21630" s="7"/>
      <c r="H21630">
        <v>21628.5</v>
      </c>
      <c r="I21630">
        <v>0</v>
      </c>
    </row>
    <row r="21631" spans="1:9">
      <c r="A21631" s="7">
        <v>21629.5</v>
      </c>
      <c r="B21631" s="7">
        <v>0</v>
      </c>
      <c r="C21631" s="7"/>
      <c r="D21631" s="7"/>
      <c r="E21631" s="7"/>
      <c r="H21631">
        <v>21629.5</v>
      </c>
      <c r="I21631">
        <v>0</v>
      </c>
    </row>
    <row r="21632" spans="1:9">
      <c r="A21632" s="7">
        <v>21630.5</v>
      </c>
      <c r="B21632" s="7">
        <v>0</v>
      </c>
      <c r="C21632" s="7"/>
      <c r="D21632" s="7"/>
      <c r="E21632" s="7"/>
      <c r="H21632">
        <v>21630.5</v>
      </c>
      <c r="I21632">
        <v>0</v>
      </c>
    </row>
    <row r="21633" spans="1:9">
      <c r="A21633" s="7">
        <v>21631.5</v>
      </c>
      <c r="B21633" s="7">
        <v>0</v>
      </c>
      <c r="C21633" s="7"/>
      <c r="D21633" s="7"/>
      <c r="E21633" s="7"/>
      <c r="H21633">
        <v>21631.5</v>
      </c>
      <c r="I21633">
        <v>0</v>
      </c>
    </row>
    <row r="21634" spans="1:9">
      <c r="A21634" s="7">
        <v>21632.5</v>
      </c>
      <c r="B21634" s="7">
        <v>0</v>
      </c>
      <c r="C21634" s="7"/>
      <c r="D21634" s="7"/>
      <c r="E21634" s="7"/>
      <c r="H21634">
        <v>21632.5</v>
      </c>
      <c r="I21634">
        <v>0</v>
      </c>
    </row>
    <row r="21635" spans="1:9">
      <c r="A21635" s="7">
        <v>21633.5</v>
      </c>
      <c r="B21635" s="7">
        <v>0</v>
      </c>
      <c r="C21635" s="7"/>
      <c r="D21635" s="7"/>
      <c r="E21635" s="7"/>
      <c r="H21635">
        <v>21633.5</v>
      </c>
      <c r="I21635">
        <v>0</v>
      </c>
    </row>
    <row r="21636" spans="1:9">
      <c r="A21636" s="7">
        <v>21634.5</v>
      </c>
      <c r="B21636" s="7">
        <v>0</v>
      </c>
      <c r="C21636" s="7"/>
      <c r="D21636" s="7"/>
      <c r="E21636" s="7"/>
      <c r="H21636">
        <v>21634.5</v>
      </c>
      <c r="I21636">
        <v>0</v>
      </c>
    </row>
    <row r="21637" spans="1:9">
      <c r="A21637" s="7">
        <v>21635.5</v>
      </c>
      <c r="B21637" s="7">
        <v>0</v>
      </c>
      <c r="C21637" s="7"/>
      <c r="D21637" s="7"/>
      <c r="E21637" s="7"/>
      <c r="H21637">
        <v>21635.5</v>
      </c>
      <c r="I21637">
        <v>0</v>
      </c>
    </row>
    <row r="21638" spans="1:9">
      <c r="A21638" s="7">
        <v>21636.5</v>
      </c>
      <c r="B21638" s="7">
        <v>0</v>
      </c>
      <c r="C21638" s="7"/>
      <c r="D21638" s="7"/>
      <c r="E21638" s="7"/>
      <c r="H21638">
        <v>21636.5</v>
      </c>
      <c r="I21638">
        <v>0</v>
      </c>
    </row>
    <row r="21639" spans="1:9">
      <c r="A21639" s="7">
        <v>21637.5</v>
      </c>
      <c r="B21639" s="7">
        <v>0</v>
      </c>
      <c r="C21639" s="7"/>
      <c r="D21639" s="7"/>
      <c r="E21639" s="7"/>
      <c r="H21639">
        <v>21637.5</v>
      </c>
      <c r="I21639">
        <v>0</v>
      </c>
    </row>
    <row r="21640" spans="1:9">
      <c r="A21640" s="7">
        <v>21638.5</v>
      </c>
      <c r="B21640" s="7">
        <v>0</v>
      </c>
      <c r="C21640" s="7"/>
      <c r="D21640" s="7"/>
      <c r="E21640" s="7"/>
      <c r="H21640">
        <v>21638.5</v>
      </c>
      <c r="I21640">
        <v>0</v>
      </c>
    </row>
    <row r="21641" spans="1:9">
      <c r="A21641" s="7">
        <v>21639.5</v>
      </c>
      <c r="B21641" s="7">
        <v>0</v>
      </c>
      <c r="C21641" s="7"/>
      <c r="D21641" s="7"/>
      <c r="E21641" s="7"/>
      <c r="H21641">
        <v>21639.5</v>
      </c>
      <c r="I21641">
        <v>0</v>
      </c>
    </row>
    <row r="21642" spans="1:9">
      <c r="A21642" s="7">
        <v>21640.5</v>
      </c>
      <c r="B21642" s="7">
        <v>0</v>
      </c>
      <c r="C21642" s="7"/>
      <c r="D21642" s="7"/>
      <c r="E21642" s="7"/>
      <c r="H21642">
        <v>21640.5</v>
      </c>
      <c r="I21642">
        <v>0</v>
      </c>
    </row>
    <row r="21643" spans="1:9">
      <c r="A21643" s="7">
        <v>21641.5</v>
      </c>
      <c r="B21643" s="7">
        <v>0</v>
      </c>
      <c r="C21643" s="7"/>
      <c r="D21643" s="7"/>
      <c r="E21643" s="7"/>
      <c r="H21643">
        <v>21641.5</v>
      </c>
      <c r="I21643">
        <v>0</v>
      </c>
    </row>
    <row r="21644" spans="1:9">
      <c r="A21644" s="7">
        <v>21642.5</v>
      </c>
      <c r="B21644" s="7">
        <v>0</v>
      </c>
      <c r="C21644" s="7"/>
      <c r="D21644" s="7"/>
      <c r="E21644" s="7"/>
      <c r="H21644">
        <v>21642.5</v>
      </c>
      <c r="I21644">
        <v>0</v>
      </c>
    </row>
    <row r="21645" spans="1:9">
      <c r="A21645" s="7">
        <v>21643.5</v>
      </c>
      <c r="B21645" s="7">
        <v>0</v>
      </c>
      <c r="C21645" s="7"/>
      <c r="D21645" s="7"/>
      <c r="E21645" s="7"/>
      <c r="H21645">
        <v>21643.5</v>
      </c>
      <c r="I21645">
        <v>0</v>
      </c>
    </row>
    <row r="21646" spans="1:9">
      <c r="A21646" s="7">
        <v>21644.5</v>
      </c>
      <c r="B21646" s="7">
        <v>0</v>
      </c>
      <c r="C21646" s="7"/>
      <c r="D21646" s="7"/>
      <c r="E21646" s="7"/>
      <c r="H21646">
        <v>21644.5</v>
      </c>
      <c r="I21646">
        <v>0</v>
      </c>
    </row>
    <row r="21647" spans="1:9">
      <c r="A21647" s="7">
        <v>21645.5</v>
      </c>
      <c r="B21647" s="7">
        <v>0</v>
      </c>
      <c r="C21647" s="7"/>
      <c r="D21647" s="7"/>
      <c r="E21647" s="7"/>
      <c r="H21647">
        <v>21645.5</v>
      </c>
      <c r="I21647">
        <v>0</v>
      </c>
    </row>
    <row r="21648" spans="1:9">
      <c r="A21648" s="7">
        <v>21646.5</v>
      </c>
      <c r="B21648" s="7">
        <v>0</v>
      </c>
      <c r="C21648" s="7"/>
      <c r="D21648" s="7"/>
      <c r="E21648" s="7"/>
      <c r="H21648">
        <v>21646.5</v>
      </c>
      <c r="I21648">
        <v>0</v>
      </c>
    </row>
    <row r="21649" spans="1:9">
      <c r="A21649" s="7">
        <v>21647.5</v>
      </c>
      <c r="B21649" s="7">
        <v>0</v>
      </c>
      <c r="C21649" s="7"/>
      <c r="D21649" s="7"/>
      <c r="E21649" s="7"/>
      <c r="H21649">
        <v>21647.5</v>
      </c>
      <c r="I21649">
        <v>0</v>
      </c>
    </row>
    <row r="21650" spans="1:9">
      <c r="A21650" s="7">
        <v>21648.5</v>
      </c>
      <c r="B21650" s="7">
        <v>0</v>
      </c>
      <c r="C21650" s="7"/>
      <c r="D21650" s="7"/>
      <c r="E21650" s="7"/>
      <c r="H21650">
        <v>21648.5</v>
      </c>
      <c r="I21650">
        <v>0</v>
      </c>
    </row>
    <row r="21651" spans="1:9">
      <c r="A21651" s="7">
        <v>21649.5</v>
      </c>
      <c r="B21651" s="7">
        <v>0</v>
      </c>
      <c r="C21651" s="7"/>
      <c r="D21651" s="7"/>
      <c r="E21651" s="7"/>
      <c r="H21651">
        <v>21649.5</v>
      </c>
      <c r="I21651">
        <v>0</v>
      </c>
    </row>
    <row r="21652" spans="1:9">
      <c r="A21652" s="7">
        <v>21650.5</v>
      </c>
      <c r="B21652" s="7">
        <v>0</v>
      </c>
      <c r="C21652" s="7"/>
      <c r="D21652" s="7"/>
      <c r="E21652" s="7"/>
      <c r="H21652">
        <v>21650.5</v>
      </c>
      <c r="I21652">
        <v>0</v>
      </c>
    </row>
    <row r="21653" spans="1:9">
      <c r="A21653" s="7">
        <v>21651.5</v>
      </c>
      <c r="B21653" s="7">
        <v>0</v>
      </c>
      <c r="C21653" s="7"/>
      <c r="D21653" s="7"/>
      <c r="E21653" s="7"/>
      <c r="H21653">
        <v>21651.5</v>
      </c>
      <c r="I21653">
        <v>0</v>
      </c>
    </row>
    <row r="21654" spans="1:9">
      <c r="A21654" s="7">
        <v>21652.5</v>
      </c>
      <c r="B21654" s="7">
        <v>0</v>
      </c>
      <c r="C21654" s="7"/>
      <c r="D21654" s="7"/>
      <c r="E21654" s="7"/>
      <c r="H21654">
        <v>21652.5</v>
      </c>
      <c r="I21654">
        <v>0</v>
      </c>
    </row>
    <row r="21655" spans="1:9">
      <c r="A21655" s="7">
        <v>21653.5</v>
      </c>
      <c r="B21655" s="7">
        <v>0</v>
      </c>
      <c r="C21655" s="7"/>
      <c r="D21655" s="7"/>
      <c r="E21655" s="7"/>
      <c r="H21655">
        <v>21653.5</v>
      </c>
      <c r="I21655">
        <v>0</v>
      </c>
    </row>
    <row r="21656" spans="1:9">
      <c r="A21656" s="7">
        <v>21654.5</v>
      </c>
      <c r="B21656" s="7">
        <v>0</v>
      </c>
      <c r="C21656" s="7"/>
      <c r="D21656" s="7"/>
      <c r="E21656" s="7"/>
      <c r="H21656">
        <v>21654.5</v>
      </c>
      <c r="I21656">
        <v>0</v>
      </c>
    </row>
    <row r="21657" spans="1:9">
      <c r="A21657" s="7">
        <v>21655.5</v>
      </c>
      <c r="B21657" s="7">
        <v>0</v>
      </c>
      <c r="C21657" s="7"/>
      <c r="D21657" s="7"/>
      <c r="E21657" s="7"/>
      <c r="H21657">
        <v>21655.5</v>
      </c>
      <c r="I21657">
        <v>0</v>
      </c>
    </row>
    <row r="21658" spans="1:9">
      <c r="A21658" s="7">
        <v>21656.5</v>
      </c>
      <c r="B21658" s="7">
        <v>0</v>
      </c>
      <c r="C21658" s="7"/>
      <c r="D21658" s="7"/>
      <c r="E21658" s="7"/>
      <c r="H21658">
        <v>21656.5</v>
      </c>
      <c r="I21658">
        <v>0</v>
      </c>
    </row>
    <row r="21659" spans="1:9">
      <c r="A21659" s="7">
        <v>21657.5</v>
      </c>
      <c r="B21659" s="7">
        <v>0</v>
      </c>
      <c r="C21659" s="7"/>
      <c r="D21659" s="7"/>
      <c r="E21659" s="7"/>
      <c r="H21659">
        <v>21657.5</v>
      </c>
      <c r="I21659">
        <v>0</v>
      </c>
    </row>
    <row r="21660" spans="1:9">
      <c r="A21660" s="7">
        <v>21658.5</v>
      </c>
      <c r="B21660" s="7">
        <v>0</v>
      </c>
      <c r="C21660" s="7"/>
      <c r="D21660" s="7"/>
      <c r="E21660" s="7"/>
      <c r="H21660">
        <v>21658.5</v>
      </c>
      <c r="I21660">
        <v>0</v>
      </c>
    </row>
    <row r="21661" spans="1:9">
      <c r="A21661" s="7">
        <v>21659.5</v>
      </c>
      <c r="B21661" s="7">
        <v>0</v>
      </c>
      <c r="C21661" s="7"/>
      <c r="D21661" s="7"/>
      <c r="E21661" s="7"/>
      <c r="H21661">
        <v>21659.5</v>
      </c>
      <c r="I21661">
        <v>0</v>
      </c>
    </row>
    <row r="21662" spans="1:9">
      <c r="A21662" s="7">
        <v>21660.5</v>
      </c>
      <c r="B21662" s="7">
        <v>0</v>
      </c>
      <c r="C21662" s="7"/>
      <c r="D21662" s="7"/>
      <c r="E21662" s="7"/>
      <c r="H21662">
        <v>21660.5</v>
      </c>
      <c r="I21662">
        <v>0</v>
      </c>
    </row>
    <row r="21663" spans="1:9">
      <c r="A21663" s="7">
        <v>21661.5</v>
      </c>
      <c r="B21663" s="7">
        <v>0</v>
      </c>
      <c r="C21663" s="7"/>
      <c r="D21663" s="7"/>
      <c r="E21663" s="7"/>
      <c r="H21663">
        <v>21661.5</v>
      </c>
      <c r="I21663">
        <v>0</v>
      </c>
    </row>
    <row r="21664" spans="1:9">
      <c r="A21664" s="7">
        <v>21662.5</v>
      </c>
      <c r="B21664" s="7">
        <v>0</v>
      </c>
      <c r="C21664" s="7"/>
      <c r="D21664" s="7"/>
      <c r="E21664" s="7"/>
      <c r="H21664">
        <v>21662.5</v>
      </c>
      <c r="I21664">
        <v>0</v>
      </c>
    </row>
    <row r="21665" spans="1:9">
      <c r="A21665" s="7">
        <v>21663.5</v>
      </c>
      <c r="B21665" s="7">
        <v>0</v>
      </c>
      <c r="C21665" s="7"/>
      <c r="D21665" s="7"/>
      <c r="E21665" s="7"/>
      <c r="H21665">
        <v>21663.5</v>
      </c>
      <c r="I21665">
        <v>0</v>
      </c>
    </row>
    <row r="21666" spans="1:9">
      <c r="A21666" s="7">
        <v>21664.5</v>
      </c>
      <c r="B21666" s="7">
        <v>0</v>
      </c>
      <c r="C21666" s="7"/>
      <c r="D21666" s="7"/>
      <c r="E21666" s="7"/>
      <c r="H21666">
        <v>21664.5</v>
      </c>
      <c r="I21666">
        <v>0</v>
      </c>
    </row>
    <row r="21667" spans="1:9">
      <c r="A21667" s="7">
        <v>21665.5</v>
      </c>
      <c r="B21667" s="7">
        <v>0</v>
      </c>
      <c r="C21667" s="7"/>
      <c r="D21667" s="7"/>
      <c r="E21667" s="7"/>
      <c r="H21667">
        <v>21665.5</v>
      </c>
      <c r="I21667">
        <v>0</v>
      </c>
    </row>
    <row r="21668" spans="1:9">
      <c r="A21668" s="7">
        <v>21666.5</v>
      </c>
      <c r="B21668" s="7">
        <v>0</v>
      </c>
      <c r="C21668" s="7"/>
      <c r="D21668" s="7"/>
      <c r="E21668" s="7"/>
      <c r="H21668">
        <v>21666.5</v>
      </c>
      <c r="I21668">
        <v>0</v>
      </c>
    </row>
    <row r="21669" spans="1:9">
      <c r="A21669" s="7">
        <v>21667.5</v>
      </c>
      <c r="B21669" s="7">
        <v>0</v>
      </c>
      <c r="C21669" s="7"/>
      <c r="D21669" s="7"/>
      <c r="E21669" s="7"/>
      <c r="H21669">
        <v>21667.5</v>
      </c>
      <c r="I21669">
        <v>0</v>
      </c>
    </row>
    <row r="21670" spans="1:9">
      <c r="A21670" s="7">
        <v>21668.5</v>
      </c>
      <c r="B21670" s="7">
        <v>0</v>
      </c>
      <c r="C21670" s="7"/>
      <c r="D21670" s="7"/>
      <c r="E21670" s="7"/>
      <c r="H21670">
        <v>21668.5</v>
      </c>
      <c r="I21670">
        <v>0</v>
      </c>
    </row>
    <row r="21671" spans="1:9">
      <c r="A21671" s="7">
        <v>21669.5</v>
      </c>
      <c r="B21671" s="7">
        <v>0</v>
      </c>
      <c r="C21671" s="7"/>
      <c r="D21671" s="7"/>
      <c r="E21671" s="7"/>
      <c r="H21671">
        <v>21669.5</v>
      </c>
      <c r="I21671">
        <v>0</v>
      </c>
    </row>
    <row r="21672" spans="1:9">
      <c r="A21672" s="7">
        <v>21670.5</v>
      </c>
      <c r="B21672" s="7">
        <v>0</v>
      </c>
      <c r="C21672" s="7"/>
      <c r="D21672" s="7"/>
      <c r="E21672" s="7"/>
      <c r="H21672">
        <v>21670.5</v>
      </c>
      <c r="I21672">
        <v>0</v>
      </c>
    </row>
    <row r="21673" spans="1:9">
      <c r="A21673" s="7">
        <v>21671.5</v>
      </c>
      <c r="B21673" s="7">
        <v>0</v>
      </c>
      <c r="C21673" s="7"/>
      <c r="D21673" s="7"/>
      <c r="E21673" s="7"/>
      <c r="H21673">
        <v>21671.5</v>
      </c>
      <c r="I21673">
        <v>0</v>
      </c>
    </row>
    <row r="21674" spans="1:9">
      <c r="A21674" s="7">
        <v>21672.5</v>
      </c>
      <c r="B21674" s="7">
        <v>0</v>
      </c>
      <c r="C21674" s="7"/>
      <c r="D21674" s="7"/>
      <c r="E21674" s="7"/>
      <c r="H21674">
        <v>21672.5</v>
      </c>
      <c r="I21674">
        <v>0</v>
      </c>
    </row>
    <row r="21675" spans="1:9">
      <c r="A21675" s="7">
        <v>21673.5</v>
      </c>
      <c r="B21675" s="7">
        <v>0</v>
      </c>
      <c r="C21675" s="7"/>
      <c r="D21675" s="7"/>
      <c r="E21675" s="7"/>
      <c r="H21675">
        <v>21673.5</v>
      </c>
      <c r="I21675">
        <v>0</v>
      </c>
    </row>
    <row r="21676" spans="1:9">
      <c r="A21676" s="7">
        <v>21674.5</v>
      </c>
      <c r="B21676" s="7">
        <v>0</v>
      </c>
      <c r="C21676" s="7"/>
      <c r="D21676" s="7"/>
      <c r="E21676" s="7"/>
      <c r="H21676">
        <v>21674.5</v>
      </c>
      <c r="I21676">
        <v>0</v>
      </c>
    </row>
    <row r="21677" spans="1:9">
      <c r="A21677" s="7">
        <v>21675.5</v>
      </c>
      <c r="B21677" s="7">
        <v>0</v>
      </c>
      <c r="C21677" s="7"/>
      <c r="D21677" s="7"/>
      <c r="E21677" s="7"/>
      <c r="H21677">
        <v>21675.5</v>
      </c>
      <c r="I21677">
        <v>0</v>
      </c>
    </row>
    <row r="21678" spans="1:9">
      <c r="A21678" s="7">
        <v>21676.5</v>
      </c>
      <c r="B21678" s="7">
        <v>0</v>
      </c>
      <c r="C21678" s="7"/>
      <c r="D21678" s="7"/>
      <c r="E21678" s="7"/>
      <c r="H21678">
        <v>21676.5</v>
      </c>
      <c r="I21678">
        <v>0</v>
      </c>
    </row>
    <row r="21679" spans="1:9">
      <c r="A21679" s="7">
        <v>21677.5</v>
      </c>
      <c r="B21679" s="7">
        <v>0</v>
      </c>
      <c r="C21679" s="7"/>
      <c r="D21679" s="7"/>
      <c r="E21679" s="7"/>
      <c r="H21679">
        <v>21677.5</v>
      </c>
      <c r="I21679">
        <v>0</v>
      </c>
    </row>
    <row r="21680" spans="1:9">
      <c r="A21680" s="7">
        <v>21678.5</v>
      </c>
      <c r="B21680" s="7">
        <v>0</v>
      </c>
      <c r="C21680" s="7"/>
      <c r="D21680" s="7"/>
      <c r="E21680" s="7"/>
      <c r="H21680">
        <v>21678.5</v>
      </c>
      <c r="I21680">
        <v>0</v>
      </c>
    </row>
    <row r="21681" spans="1:9">
      <c r="A21681" s="7">
        <v>21679.5</v>
      </c>
      <c r="B21681" s="7">
        <v>0</v>
      </c>
      <c r="C21681" s="7"/>
      <c r="D21681" s="7"/>
      <c r="E21681" s="7"/>
      <c r="H21681">
        <v>21679.5</v>
      </c>
      <c r="I21681">
        <v>0</v>
      </c>
    </row>
    <row r="21682" spans="1:9">
      <c r="A21682" s="7">
        <v>21680.5</v>
      </c>
      <c r="B21682" s="7">
        <v>0</v>
      </c>
      <c r="C21682" s="7"/>
      <c r="D21682" s="7"/>
      <c r="E21682" s="7"/>
      <c r="H21682">
        <v>21680.5</v>
      </c>
      <c r="I21682">
        <v>0</v>
      </c>
    </row>
    <row r="21683" spans="1:9">
      <c r="A21683" s="7">
        <v>21681.5</v>
      </c>
      <c r="B21683" s="7">
        <v>0</v>
      </c>
      <c r="C21683" s="7"/>
      <c r="D21683" s="7"/>
      <c r="E21683" s="7"/>
      <c r="H21683">
        <v>21681.5</v>
      </c>
      <c r="I21683">
        <v>0</v>
      </c>
    </row>
    <row r="21684" spans="1:9">
      <c r="A21684" s="7">
        <v>21682.5</v>
      </c>
      <c r="B21684" s="7">
        <v>0</v>
      </c>
      <c r="C21684" s="7"/>
      <c r="D21684" s="7"/>
      <c r="E21684" s="7"/>
      <c r="H21684">
        <v>21682.5</v>
      </c>
      <c r="I21684">
        <v>0</v>
      </c>
    </row>
    <row r="21685" spans="1:9">
      <c r="A21685" s="7">
        <v>21683.5</v>
      </c>
      <c r="B21685" s="7">
        <v>0</v>
      </c>
      <c r="C21685" s="7"/>
      <c r="D21685" s="7"/>
      <c r="E21685" s="7"/>
      <c r="H21685">
        <v>21683.5</v>
      </c>
      <c r="I21685">
        <v>0</v>
      </c>
    </row>
    <row r="21686" spans="1:9">
      <c r="A21686" s="7">
        <v>21684.5</v>
      </c>
      <c r="B21686" s="7">
        <v>0</v>
      </c>
      <c r="C21686" s="7"/>
      <c r="D21686" s="7"/>
      <c r="E21686" s="7"/>
      <c r="H21686">
        <v>21684.5</v>
      </c>
      <c r="I21686">
        <v>0</v>
      </c>
    </row>
    <row r="21687" spans="1:9">
      <c r="A21687" s="7">
        <v>21685.5</v>
      </c>
      <c r="B21687" s="7">
        <v>0</v>
      </c>
      <c r="C21687" s="7"/>
      <c r="D21687" s="7"/>
      <c r="E21687" s="7"/>
      <c r="H21687">
        <v>21685.5</v>
      </c>
      <c r="I21687">
        <v>0</v>
      </c>
    </row>
    <row r="21688" spans="1:9">
      <c r="A21688" s="7">
        <v>21686.5</v>
      </c>
      <c r="B21688" s="7">
        <v>0</v>
      </c>
      <c r="C21688" s="7"/>
      <c r="D21688" s="7"/>
      <c r="E21688" s="7"/>
      <c r="H21688">
        <v>21686.5</v>
      </c>
      <c r="I21688">
        <v>0</v>
      </c>
    </row>
    <row r="21689" spans="1:9">
      <c r="A21689" s="7">
        <v>21687.5</v>
      </c>
      <c r="B21689" s="7">
        <v>0</v>
      </c>
      <c r="C21689" s="7"/>
      <c r="D21689" s="7"/>
      <c r="E21689" s="7"/>
      <c r="H21689">
        <v>21687.5</v>
      </c>
      <c r="I21689">
        <v>0</v>
      </c>
    </row>
    <row r="21690" spans="1:9">
      <c r="A21690" s="7">
        <v>21688.5</v>
      </c>
      <c r="B21690" s="7">
        <v>0</v>
      </c>
      <c r="C21690" s="7"/>
      <c r="D21690" s="7"/>
      <c r="E21690" s="7"/>
      <c r="H21690">
        <v>21688.5</v>
      </c>
      <c r="I21690">
        <v>0</v>
      </c>
    </row>
    <row r="21691" spans="1:9">
      <c r="A21691" s="7">
        <v>21689.5</v>
      </c>
      <c r="B21691" s="7">
        <v>0</v>
      </c>
      <c r="C21691" s="7"/>
      <c r="D21691" s="7"/>
      <c r="E21691" s="7"/>
      <c r="H21691">
        <v>21689.5</v>
      </c>
      <c r="I21691">
        <v>0</v>
      </c>
    </row>
    <row r="21692" spans="1:9">
      <c r="A21692" s="7">
        <v>21690.5</v>
      </c>
      <c r="B21692" s="7">
        <v>0</v>
      </c>
      <c r="C21692" s="7"/>
      <c r="D21692" s="7"/>
      <c r="E21692" s="7"/>
      <c r="H21692">
        <v>21690.5</v>
      </c>
      <c r="I21692">
        <v>0</v>
      </c>
    </row>
    <row r="21693" spans="1:9">
      <c r="A21693" s="7">
        <v>21691.5</v>
      </c>
      <c r="B21693" s="7">
        <v>0</v>
      </c>
      <c r="C21693" s="7"/>
      <c r="D21693" s="7"/>
      <c r="E21693" s="7"/>
      <c r="H21693">
        <v>21691.5</v>
      </c>
      <c r="I21693">
        <v>0</v>
      </c>
    </row>
    <row r="21694" spans="1:9">
      <c r="A21694" s="7">
        <v>21692.5</v>
      </c>
      <c r="B21694" s="7">
        <v>0</v>
      </c>
      <c r="C21694" s="7"/>
      <c r="D21694" s="7"/>
      <c r="E21694" s="7"/>
      <c r="H21694">
        <v>21692.5</v>
      </c>
      <c r="I21694">
        <v>0</v>
      </c>
    </row>
    <row r="21695" spans="1:9">
      <c r="A21695" s="7">
        <v>21693.5</v>
      </c>
      <c r="B21695" s="7">
        <v>0</v>
      </c>
      <c r="C21695" s="7"/>
      <c r="D21695" s="7"/>
      <c r="E21695" s="7"/>
      <c r="H21695">
        <v>21693.5</v>
      </c>
      <c r="I21695">
        <v>0</v>
      </c>
    </row>
    <row r="21696" spans="1:9">
      <c r="A21696" s="7">
        <v>21694.5</v>
      </c>
      <c r="B21696" s="7">
        <v>0</v>
      </c>
      <c r="C21696" s="7"/>
      <c r="D21696" s="7"/>
      <c r="E21696" s="7"/>
      <c r="H21696">
        <v>21694.5</v>
      </c>
      <c r="I21696">
        <v>0</v>
      </c>
    </row>
    <row r="21697" spans="1:9">
      <c r="A21697" s="7">
        <v>21695.5</v>
      </c>
      <c r="B21697" s="7">
        <v>0</v>
      </c>
      <c r="C21697" s="7"/>
      <c r="D21697" s="7"/>
      <c r="E21697" s="7"/>
      <c r="H21697">
        <v>21695.5</v>
      </c>
      <c r="I21697">
        <v>0</v>
      </c>
    </row>
    <row r="21698" spans="1:9">
      <c r="A21698" s="7">
        <v>21696.5</v>
      </c>
      <c r="B21698" s="7">
        <v>0</v>
      </c>
      <c r="C21698" s="7"/>
      <c r="D21698" s="7"/>
      <c r="E21698" s="7"/>
      <c r="H21698">
        <v>21696.5</v>
      </c>
      <c r="I21698">
        <v>0</v>
      </c>
    </row>
    <row r="21699" spans="1:9">
      <c r="A21699" s="7">
        <v>21697.5</v>
      </c>
      <c r="B21699" s="7">
        <v>0</v>
      </c>
      <c r="C21699" s="7"/>
      <c r="D21699" s="7"/>
      <c r="E21699" s="7"/>
      <c r="H21699">
        <v>21697.5</v>
      </c>
      <c r="I21699">
        <v>0</v>
      </c>
    </row>
    <row r="21700" spans="1:9">
      <c r="A21700" s="7">
        <v>21698.5</v>
      </c>
      <c r="B21700" s="7">
        <v>0</v>
      </c>
      <c r="C21700" s="7"/>
      <c r="D21700" s="7"/>
      <c r="E21700" s="7"/>
      <c r="H21700">
        <v>21698.5</v>
      </c>
      <c r="I21700">
        <v>0</v>
      </c>
    </row>
    <row r="21701" spans="1:9">
      <c r="A21701" s="7">
        <v>21699.5</v>
      </c>
      <c r="B21701" s="7">
        <v>0</v>
      </c>
      <c r="C21701" s="7"/>
      <c r="D21701" s="7"/>
      <c r="E21701" s="7"/>
      <c r="H21701">
        <v>21699.5</v>
      </c>
      <c r="I21701">
        <v>0</v>
      </c>
    </row>
    <row r="21702" spans="1:9">
      <c r="A21702" s="7">
        <v>21700.5</v>
      </c>
      <c r="B21702" s="7">
        <v>0</v>
      </c>
      <c r="C21702" s="7"/>
      <c r="D21702" s="7"/>
      <c r="E21702" s="7"/>
      <c r="H21702">
        <v>21700.5</v>
      </c>
      <c r="I21702">
        <v>0</v>
      </c>
    </row>
    <row r="21703" spans="1:9">
      <c r="A21703" s="7">
        <v>21701.5</v>
      </c>
      <c r="B21703" s="7">
        <v>0</v>
      </c>
      <c r="C21703" s="7"/>
      <c r="D21703" s="7"/>
      <c r="E21703" s="7"/>
      <c r="H21703">
        <v>21701.5</v>
      </c>
      <c r="I21703">
        <v>0</v>
      </c>
    </row>
    <row r="21704" spans="1:9">
      <c r="A21704" s="7">
        <v>21702.5</v>
      </c>
      <c r="B21704" s="7">
        <v>0</v>
      </c>
      <c r="C21704" s="7"/>
      <c r="D21704" s="7"/>
      <c r="E21704" s="7"/>
      <c r="H21704">
        <v>21702.5</v>
      </c>
      <c r="I21704">
        <v>0</v>
      </c>
    </row>
    <row r="21705" spans="1:9">
      <c r="A21705" s="7">
        <v>21703.5</v>
      </c>
      <c r="B21705" s="7">
        <v>0</v>
      </c>
      <c r="C21705" s="7"/>
      <c r="D21705" s="7"/>
      <c r="E21705" s="7"/>
      <c r="H21705">
        <v>21703.5</v>
      </c>
      <c r="I21705">
        <v>0</v>
      </c>
    </row>
    <row r="21706" spans="1:9">
      <c r="A21706" s="7">
        <v>21704.5</v>
      </c>
      <c r="B21706" s="7">
        <v>0</v>
      </c>
      <c r="C21706" s="7"/>
      <c r="D21706" s="7"/>
      <c r="E21706" s="7"/>
      <c r="H21706">
        <v>21704.5</v>
      </c>
      <c r="I21706">
        <v>0</v>
      </c>
    </row>
    <row r="21707" spans="1:9">
      <c r="A21707" s="7">
        <v>21705.5</v>
      </c>
      <c r="B21707" s="7">
        <v>0</v>
      </c>
      <c r="C21707" s="7"/>
      <c r="D21707" s="7"/>
      <c r="E21707" s="7"/>
      <c r="H21707">
        <v>21705.5</v>
      </c>
      <c r="I21707">
        <v>0</v>
      </c>
    </row>
    <row r="21708" spans="1:9">
      <c r="A21708" s="7">
        <v>21706.5</v>
      </c>
      <c r="B21708" s="7">
        <v>0</v>
      </c>
      <c r="C21708" s="7"/>
      <c r="D21708" s="7"/>
      <c r="E21708" s="7"/>
      <c r="H21708">
        <v>21706.5</v>
      </c>
      <c r="I21708">
        <v>0</v>
      </c>
    </row>
    <row r="21709" spans="1:9">
      <c r="A21709" s="7">
        <v>21707.5</v>
      </c>
      <c r="B21709" s="7">
        <v>0</v>
      </c>
      <c r="C21709" s="7"/>
      <c r="D21709" s="7"/>
      <c r="E21709" s="7"/>
      <c r="H21709">
        <v>21707.5</v>
      </c>
      <c r="I21709">
        <v>0</v>
      </c>
    </row>
    <row r="21710" spans="1:9">
      <c r="A21710" s="7">
        <v>21708.5</v>
      </c>
      <c r="B21710" s="7">
        <v>0</v>
      </c>
      <c r="C21710" s="7"/>
      <c r="D21710" s="7"/>
      <c r="E21710" s="7"/>
      <c r="H21710">
        <v>21708.5</v>
      </c>
      <c r="I21710">
        <v>0</v>
      </c>
    </row>
    <row r="21711" spans="1:9">
      <c r="A21711" s="7">
        <v>21709.5</v>
      </c>
      <c r="B21711" s="7">
        <v>0</v>
      </c>
      <c r="C21711" s="7"/>
      <c r="D21711" s="7"/>
      <c r="E21711" s="7"/>
      <c r="H21711">
        <v>21709.5</v>
      </c>
      <c r="I21711">
        <v>0</v>
      </c>
    </row>
    <row r="21712" spans="1:9">
      <c r="A21712" s="7">
        <v>21710.5</v>
      </c>
      <c r="B21712" s="7">
        <v>0</v>
      </c>
      <c r="C21712" s="7"/>
      <c r="D21712" s="7"/>
      <c r="E21712" s="7"/>
      <c r="H21712">
        <v>21710.5</v>
      </c>
      <c r="I21712">
        <v>0</v>
      </c>
    </row>
    <row r="21713" spans="1:9">
      <c r="A21713" s="7">
        <v>21711.5</v>
      </c>
      <c r="B21713" s="7">
        <v>0</v>
      </c>
      <c r="C21713" s="7"/>
      <c r="D21713" s="7"/>
      <c r="E21713" s="7"/>
      <c r="H21713">
        <v>21711.5</v>
      </c>
      <c r="I21713">
        <v>0</v>
      </c>
    </row>
    <row r="21714" spans="1:9">
      <c r="A21714" s="7">
        <v>21712.5</v>
      </c>
      <c r="B21714" s="7">
        <v>0</v>
      </c>
      <c r="C21714" s="7"/>
      <c r="D21714" s="7"/>
      <c r="E21714" s="7"/>
      <c r="H21714">
        <v>21712.5</v>
      </c>
      <c r="I21714">
        <v>0</v>
      </c>
    </row>
    <row r="21715" spans="1:9">
      <c r="A21715" s="7">
        <v>21713.5</v>
      </c>
      <c r="B21715" s="7">
        <v>0</v>
      </c>
      <c r="C21715" s="7"/>
      <c r="D21715" s="7"/>
      <c r="E21715" s="7"/>
      <c r="H21715">
        <v>21713.5</v>
      </c>
      <c r="I21715">
        <v>0</v>
      </c>
    </row>
    <row r="21716" spans="1:9">
      <c r="A21716" s="7">
        <v>21714.5</v>
      </c>
      <c r="B21716" s="7">
        <v>0</v>
      </c>
      <c r="C21716" s="7"/>
      <c r="D21716" s="7"/>
      <c r="E21716" s="7"/>
      <c r="H21716">
        <v>21714.5</v>
      </c>
      <c r="I21716">
        <v>0</v>
      </c>
    </row>
    <row r="21717" spans="1:9">
      <c r="A21717" s="7">
        <v>21715.5</v>
      </c>
      <c r="B21717" s="7">
        <v>0</v>
      </c>
      <c r="C21717" s="7"/>
      <c r="D21717" s="7"/>
      <c r="E21717" s="7"/>
      <c r="H21717">
        <v>21715.5</v>
      </c>
      <c r="I21717">
        <v>0</v>
      </c>
    </row>
    <row r="21718" spans="1:9">
      <c r="A21718" s="7">
        <v>21716.5</v>
      </c>
      <c r="B21718" s="7">
        <v>0</v>
      </c>
      <c r="C21718" s="7"/>
      <c r="D21718" s="7"/>
      <c r="E21718" s="7"/>
      <c r="H21718">
        <v>21716.5</v>
      </c>
      <c r="I21718">
        <v>0</v>
      </c>
    </row>
    <row r="21719" spans="1:9">
      <c r="A21719" s="7">
        <v>21717.5</v>
      </c>
      <c r="B21719" s="7">
        <v>0</v>
      </c>
      <c r="C21719" s="7"/>
      <c r="D21719" s="7"/>
      <c r="E21719" s="7"/>
      <c r="H21719">
        <v>21717.5</v>
      </c>
      <c r="I21719">
        <v>0</v>
      </c>
    </row>
    <row r="21720" spans="1:9">
      <c r="A21720" s="7">
        <v>21718.5</v>
      </c>
      <c r="B21720" s="7">
        <v>0</v>
      </c>
      <c r="C21720" s="7"/>
      <c r="D21720" s="7"/>
      <c r="E21720" s="7"/>
      <c r="H21720">
        <v>21718.5</v>
      </c>
      <c r="I21720">
        <v>0</v>
      </c>
    </row>
    <row r="21721" spans="1:9">
      <c r="A21721" s="7">
        <v>21719.5</v>
      </c>
      <c r="B21721" s="7">
        <v>0</v>
      </c>
      <c r="C21721" s="7"/>
      <c r="D21721" s="7"/>
      <c r="E21721" s="7"/>
      <c r="H21721">
        <v>21719.5</v>
      </c>
      <c r="I21721">
        <v>0</v>
      </c>
    </row>
    <row r="21722" spans="1:9">
      <c r="A21722" s="7">
        <v>21720.5</v>
      </c>
      <c r="B21722" s="7">
        <v>0</v>
      </c>
      <c r="C21722" s="7"/>
      <c r="D21722" s="7"/>
      <c r="E21722" s="7"/>
      <c r="H21722">
        <v>21720.5</v>
      </c>
      <c r="I21722">
        <v>0</v>
      </c>
    </row>
    <row r="21723" spans="1:9">
      <c r="A21723" s="7">
        <v>21721.5</v>
      </c>
      <c r="B21723" s="7">
        <v>0</v>
      </c>
      <c r="C21723" s="7"/>
      <c r="D21723" s="7"/>
      <c r="E21723" s="7"/>
      <c r="H21723">
        <v>21721.5</v>
      </c>
      <c r="I21723">
        <v>0</v>
      </c>
    </row>
    <row r="21724" spans="1:9">
      <c r="A21724" s="7">
        <v>21722.5</v>
      </c>
      <c r="B21724" s="7">
        <v>0</v>
      </c>
      <c r="C21724" s="7"/>
      <c r="D21724" s="7"/>
      <c r="E21724" s="7"/>
      <c r="H21724">
        <v>21722.5</v>
      </c>
      <c r="I21724">
        <v>0</v>
      </c>
    </row>
    <row r="21725" spans="1:9">
      <c r="A21725" s="7">
        <v>21723.5</v>
      </c>
      <c r="B21725" s="7">
        <v>0</v>
      </c>
      <c r="C21725" s="7"/>
      <c r="D21725" s="7"/>
      <c r="E21725" s="7"/>
      <c r="H21725">
        <v>21723.5</v>
      </c>
      <c r="I21725">
        <v>0</v>
      </c>
    </row>
    <row r="21726" spans="1:9">
      <c r="A21726" s="7">
        <v>21724.5</v>
      </c>
      <c r="B21726" s="7">
        <v>0</v>
      </c>
      <c r="C21726" s="7"/>
      <c r="D21726" s="7"/>
      <c r="E21726" s="7"/>
      <c r="H21726">
        <v>21724.5</v>
      </c>
      <c r="I21726">
        <v>0</v>
      </c>
    </row>
    <row r="21727" spans="1:9">
      <c r="A21727" s="7">
        <v>21725.5</v>
      </c>
      <c r="B21727" s="7">
        <v>0</v>
      </c>
      <c r="C21727" s="7"/>
      <c r="D21727" s="7"/>
      <c r="E21727" s="7"/>
      <c r="H21727">
        <v>21725.5</v>
      </c>
      <c r="I21727">
        <v>0</v>
      </c>
    </row>
    <row r="21728" spans="1:9">
      <c r="A21728" s="7">
        <v>21726.5</v>
      </c>
      <c r="B21728" s="7">
        <v>0</v>
      </c>
      <c r="C21728" s="7"/>
      <c r="D21728" s="7"/>
      <c r="E21728" s="7"/>
      <c r="H21728">
        <v>21726.5</v>
      </c>
      <c r="I21728">
        <v>0</v>
      </c>
    </row>
    <row r="21729" spans="1:9">
      <c r="A21729" s="7">
        <v>21727.5</v>
      </c>
      <c r="B21729" s="7">
        <v>0</v>
      </c>
      <c r="C21729" s="7"/>
      <c r="D21729" s="7"/>
      <c r="E21729" s="7"/>
      <c r="H21729">
        <v>21727.5</v>
      </c>
      <c r="I21729">
        <v>0</v>
      </c>
    </row>
    <row r="21730" spans="1:9">
      <c r="A21730" s="7">
        <v>21728.5</v>
      </c>
      <c r="B21730" s="7">
        <v>0</v>
      </c>
      <c r="C21730" s="7"/>
      <c r="D21730" s="7"/>
      <c r="E21730" s="7"/>
      <c r="H21730">
        <v>21728.5</v>
      </c>
      <c r="I21730">
        <v>0</v>
      </c>
    </row>
    <row r="21731" spans="1:9">
      <c r="A21731" s="7">
        <v>21729.5</v>
      </c>
      <c r="B21731" s="7">
        <v>0</v>
      </c>
      <c r="C21731" s="7"/>
      <c r="D21731" s="7"/>
      <c r="E21731" s="7"/>
      <c r="H21731">
        <v>21729.5</v>
      </c>
      <c r="I21731">
        <v>0</v>
      </c>
    </row>
    <row r="21732" spans="1:9">
      <c r="A21732" s="7">
        <v>21730.5</v>
      </c>
      <c r="B21732" s="7">
        <v>0</v>
      </c>
      <c r="C21732" s="7"/>
      <c r="D21732" s="7"/>
      <c r="E21732" s="7"/>
      <c r="H21732">
        <v>21730.5</v>
      </c>
      <c r="I21732">
        <v>0</v>
      </c>
    </row>
    <row r="21733" spans="1:9">
      <c r="A21733" s="7">
        <v>21731.5</v>
      </c>
      <c r="B21733" s="7">
        <v>0</v>
      </c>
      <c r="C21733" s="7"/>
      <c r="D21733" s="7"/>
      <c r="E21733" s="7"/>
      <c r="H21733">
        <v>21731.5</v>
      </c>
      <c r="I21733">
        <v>0</v>
      </c>
    </row>
    <row r="21734" spans="1:9">
      <c r="A21734" s="7">
        <v>21732.5</v>
      </c>
      <c r="B21734" s="7">
        <v>0</v>
      </c>
      <c r="C21734" s="7"/>
      <c r="D21734" s="7"/>
      <c r="E21734" s="7"/>
      <c r="H21734">
        <v>21732.5</v>
      </c>
      <c r="I21734">
        <v>0</v>
      </c>
    </row>
    <row r="21735" spans="1:9">
      <c r="A21735" s="7">
        <v>21733.5</v>
      </c>
      <c r="B21735" s="7">
        <v>0</v>
      </c>
      <c r="C21735" s="7"/>
      <c r="D21735" s="7"/>
      <c r="E21735" s="7"/>
      <c r="H21735">
        <v>21733.5</v>
      </c>
      <c r="I21735">
        <v>0</v>
      </c>
    </row>
    <row r="21736" spans="1:9">
      <c r="A21736" s="7">
        <v>21734.5</v>
      </c>
      <c r="B21736" s="7">
        <v>0</v>
      </c>
      <c r="C21736" s="7"/>
      <c r="D21736" s="7"/>
      <c r="E21736" s="7"/>
      <c r="H21736">
        <v>21734.5</v>
      </c>
      <c r="I21736">
        <v>0</v>
      </c>
    </row>
    <row r="21737" spans="1:9">
      <c r="A21737" s="7">
        <v>21735.5</v>
      </c>
      <c r="B21737" s="7">
        <v>0</v>
      </c>
      <c r="C21737" s="7"/>
      <c r="D21737" s="7"/>
      <c r="E21737" s="7"/>
      <c r="H21737">
        <v>21735.5</v>
      </c>
      <c r="I21737">
        <v>0</v>
      </c>
    </row>
    <row r="21738" spans="1:9">
      <c r="A21738" s="7">
        <v>21736.5</v>
      </c>
      <c r="B21738" s="7">
        <v>0</v>
      </c>
      <c r="C21738" s="7"/>
      <c r="D21738" s="7"/>
      <c r="E21738" s="7"/>
      <c r="H21738">
        <v>21736.5</v>
      </c>
      <c r="I21738">
        <v>0</v>
      </c>
    </row>
    <row r="21739" spans="1:9">
      <c r="A21739" s="7">
        <v>21737.5</v>
      </c>
      <c r="B21739" s="7">
        <v>0</v>
      </c>
      <c r="C21739" s="7"/>
      <c r="D21739" s="7"/>
      <c r="E21739" s="7"/>
      <c r="H21739">
        <v>21737.5</v>
      </c>
      <c r="I21739">
        <v>0</v>
      </c>
    </row>
    <row r="21740" spans="1:9">
      <c r="A21740" s="7">
        <v>21738.5</v>
      </c>
      <c r="B21740" s="7">
        <v>0</v>
      </c>
      <c r="C21740" s="7"/>
      <c r="D21740" s="7"/>
      <c r="E21740" s="7"/>
      <c r="H21740">
        <v>21738.5</v>
      </c>
      <c r="I21740">
        <v>0</v>
      </c>
    </row>
    <row r="21741" spans="1:9">
      <c r="A21741" s="7">
        <v>21739.5</v>
      </c>
      <c r="B21741" s="7">
        <v>0</v>
      </c>
      <c r="C21741" s="7"/>
      <c r="D21741" s="7"/>
      <c r="E21741" s="7"/>
      <c r="H21741">
        <v>21739.5</v>
      </c>
      <c r="I21741">
        <v>0</v>
      </c>
    </row>
    <row r="21742" spans="1:9">
      <c r="A21742" s="7">
        <v>21740.5</v>
      </c>
      <c r="B21742" s="7">
        <v>0</v>
      </c>
      <c r="C21742" s="7"/>
      <c r="D21742" s="7"/>
      <c r="E21742" s="7"/>
      <c r="H21742">
        <v>21740.5</v>
      </c>
      <c r="I21742">
        <v>0</v>
      </c>
    </row>
    <row r="21743" spans="1:9">
      <c r="A21743" s="7">
        <v>21741.5</v>
      </c>
      <c r="B21743" s="7">
        <v>0</v>
      </c>
      <c r="C21743" s="7"/>
      <c r="D21743" s="7"/>
      <c r="E21743" s="7"/>
      <c r="H21743">
        <v>21741.5</v>
      </c>
      <c r="I21743">
        <v>0</v>
      </c>
    </row>
    <row r="21744" spans="1:9">
      <c r="A21744" s="7">
        <v>21742.5</v>
      </c>
      <c r="B21744" s="7">
        <v>0</v>
      </c>
      <c r="C21744" s="7"/>
      <c r="D21744" s="7"/>
      <c r="E21744" s="7"/>
      <c r="H21744">
        <v>21742.5</v>
      </c>
      <c r="I21744">
        <v>0</v>
      </c>
    </row>
    <row r="21745" spans="1:9">
      <c r="A21745" s="7">
        <v>21743.5</v>
      </c>
      <c r="B21745" s="7">
        <v>0</v>
      </c>
      <c r="C21745" s="7"/>
      <c r="D21745" s="7"/>
      <c r="E21745" s="7"/>
      <c r="H21745">
        <v>21743.5</v>
      </c>
      <c r="I21745">
        <v>0</v>
      </c>
    </row>
    <row r="21746" spans="1:9">
      <c r="A21746" s="7">
        <v>21744.5</v>
      </c>
      <c r="B21746" s="7">
        <v>0</v>
      </c>
      <c r="C21746" s="7"/>
      <c r="D21746" s="7"/>
      <c r="E21746" s="7"/>
      <c r="H21746">
        <v>21744.5</v>
      </c>
      <c r="I21746">
        <v>0</v>
      </c>
    </row>
    <row r="21747" spans="1:9">
      <c r="A21747" s="7">
        <v>21745.5</v>
      </c>
      <c r="B21747" s="7">
        <v>0</v>
      </c>
      <c r="C21747" s="7"/>
      <c r="D21747" s="7"/>
      <c r="E21747" s="7"/>
      <c r="H21747">
        <v>21745.5</v>
      </c>
      <c r="I21747">
        <v>0</v>
      </c>
    </row>
    <row r="21748" spans="1:9">
      <c r="A21748" s="7">
        <v>21746.5</v>
      </c>
      <c r="B21748" s="7">
        <v>0</v>
      </c>
      <c r="C21748" s="7"/>
      <c r="D21748" s="7"/>
      <c r="E21748" s="7"/>
      <c r="H21748">
        <v>21746.5</v>
      </c>
      <c r="I21748">
        <v>0</v>
      </c>
    </row>
    <row r="21749" spans="1:9">
      <c r="A21749" s="7">
        <v>21747.5</v>
      </c>
      <c r="B21749" s="7">
        <v>0</v>
      </c>
      <c r="C21749" s="7"/>
      <c r="D21749" s="7"/>
      <c r="E21749" s="7"/>
      <c r="H21749">
        <v>21747.5</v>
      </c>
      <c r="I21749">
        <v>0</v>
      </c>
    </row>
    <row r="21750" spans="1:9">
      <c r="A21750" s="7">
        <v>21748.5</v>
      </c>
      <c r="B21750" s="7">
        <v>0</v>
      </c>
      <c r="C21750" s="7"/>
      <c r="D21750" s="7"/>
      <c r="E21750" s="7"/>
      <c r="H21750">
        <v>21748.5</v>
      </c>
      <c r="I21750">
        <v>0</v>
      </c>
    </row>
    <row r="21751" spans="1:9">
      <c r="A21751" s="7">
        <v>21749.5</v>
      </c>
      <c r="B21751" s="7">
        <v>0</v>
      </c>
      <c r="C21751" s="7"/>
      <c r="D21751" s="7"/>
      <c r="E21751" s="7"/>
      <c r="H21751">
        <v>21749.5</v>
      </c>
      <c r="I21751">
        <v>0</v>
      </c>
    </row>
    <row r="21752" spans="1:9">
      <c r="A21752" s="7">
        <v>21750.5</v>
      </c>
      <c r="B21752" s="7">
        <v>0</v>
      </c>
      <c r="C21752" s="7"/>
      <c r="D21752" s="7"/>
      <c r="E21752" s="7"/>
      <c r="H21752">
        <v>21750.5</v>
      </c>
      <c r="I21752">
        <v>0</v>
      </c>
    </row>
    <row r="21753" spans="1:9">
      <c r="A21753" s="7">
        <v>21751.5</v>
      </c>
      <c r="B21753" s="7">
        <v>0</v>
      </c>
      <c r="C21753" s="7"/>
      <c r="D21753" s="7"/>
      <c r="E21753" s="7"/>
      <c r="H21753">
        <v>21751.5</v>
      </c>
      <c r="I21753">
        <v>0</v>
      </c>
    </row>
    <row r="21754" spans="1:9">
      <c r="A21754" s="7">
        <v>21752.5</v>
      </c>
      <c r="B21754" s="7">
        <v>0</v>
      </c>
      <c r="C21754" s="7"/>
      <c r="D21754" s="7"/>
      <c r="E21754" s="7"/>
      <c r="H21754">
        <v>21752.5</v>
      </c>
      <c r="I21754">
        <v>0</v>
      </c>
    </row>
    <row r="21755" spans="1:9">
      <c r="A21755" s="7">
        <v>21753.5</v>
      </c>
      <c r="B21755" s="7">
        <v>0</v>
      </c>
      <c r="C21755" s="7"/>
      <c r="D21755" s="7"/>
      <c r="E21755" s="7"/>
      <c r="H21755">
        <v>21753.5</v>
      </c>
      <c r="I21755">
        <v>0</v>
      </c>
    </row>
    <row r="21756" spans="1:9">
      <c r="A21756" s="7">
        <v>21754.5</v>
      </c>
      <c r="B21756" s="7">
        <v>0</v>
      </c>
      <c r="C21756" s="7"/>
      <c r="D21756" s="7"/>
      <c r="E21756" s="7"/>
      <c r="H21756">
        <v>21754.5</v>
      </c>
      <c r="I21756">
        <v>0</v>
      </c>
    </row>
    <row r="21757" spans="1:9">
      <c r="A21757" s="7">
        <v>21755.5</v>
      </c>
      <c r="B21757" s="7">
        <v>0</v>
      </c>
      <c r="C21757" s="7"/>
      <c r="D21757" s="7"/>
      <c r="E21757" s="7"/>
      <c r="H21757">
        <v>21755.5</v>
      </c>
      <c r="I21757">
        <v>0</v>
      </c>
    </row>
    <row r="21758" spans="1:9">
      <c r="A21758" s="7">
        <v>21756.5</v>
      </c>
      <c r="B21758" s="7">
        <v>0</v>
      </c>
      <c r="C21758" s="7"/>
      <c r="D21758" s="7"/>
      <c r="E21758" s="7"/>
      <c r="H21758">
        <v>21756.5</v>
      </c>
      <c r="I21758">
        <v>0</v>
      </c>
    </row>
    <row r="21759" spans="1:9">
      <c r="A21759" s="7">
        <v>21757.5</v>
      </c>
      <c r="B21759" s="7">
        <v>0</v>
      </c>
      <c r="C21759" s="7"/>
      <c r="D21759" s="7"/>
      <c r="E21759" s="7"/>
      <c r="H21759">
        <v>21757.5</v>
      </c>
      <c r="I21759">
        <v>0</v>
      </c>
    </row>
    <row r="21760" spans="1:9">
      <c r="A21760" s="7">
        <v>21758.5</v>
      </c>
      <c r="B21760" s="7">
        <v>0</v>
      </c>
      <c r="C21760" s="7"/>
      <c r="D21760" s="7"/>
      <c r="E21760" s="7"/>
      <c r="H21760">
        <v>21758.5</v>
      </c>
      <c r="I21760">
        <v>0</v>
      </c>
    </row>
    <row r="21761" spans="1:9">
      <c r="A21761" s="7">
        <v>21759.5</v>
      </c>
      <c r="B21761" s="7">
        <v>0</v>
      </c>
      <c r="C21761" s="7"/>
      <c r="D21761" s="7"/>
      <c r="E21761" s="7"/>
      <c r="H21761">
        <v>21759.5</v>
      </c>
      <c r="I21761">
        <v>0</v>
      </c>
    </row>
    <row r="21762" spans="1:9">
      <c r="A21762" s="7">
        <v>21760.5</v>
      </c>
      <c r="B21762" s="7">
        <v>0</v>
      </c>
      <c r="C21762" s="7"/>
      <c r="D21762" s="7"/>
      <c r="E21762" s="7"/>
      <c r="H21762">
        <v>21760.5</v>
      </c>
      <c r="I21762">
        <v>0</v>
      </c>
    </row>
    <row r="21763" spans="1:9">
      <c r="A21763" s="7">
        <v>21761.5</v>
      </c>
      <c r="B21763" s="7">
        <v>0</v>
      </c>
      <c r="C21763" s="7"/>
      <c r="D21763" s="7"/>
      <c r="E21763" s="7"/>
      <c r="H21763">
        <v>21761.5</v>
      </c>
      <c r="I21763">
        <v>0</v>
      </c>
    </row>
    <row r="21764" spans="1:9">
      <c r="A21764" s="7">
        <v>21762.5</v>
      </c>
      <c r="B21764" s="7">
        <v>0</v>
      </c>
      <c r="C21764" s="7"/>
      <c r="D21764" s="7"/>
      <c r="E21764" s="7"/>
      <c r="H21764">
        <v>21762.5</v>
      </c>
      <c r="I21764">
        <v>0</v>
      </c>
    </row>
    <row r="21765" spans="1:9">
      <c r="A21765" s="7">
        <v>21763.5</v>
      </c>
      <c r="B21765" s="7">
        <v>0</v>
      </c>
      <c r="C21765" s="7"/>
      <c r="D21765" s="7"/>
      <c r="E21765" s="7"/>
      <c r="H21765">
        <v>21763.5</v>
      </c>
      <c r="I21765">
        <v>0</v>
      </c>
    </row>
    <row r="21766" spans="1:9">
      <c r="A21766" s="7">
        <v>21764.5</v>
      </c>
      <c r="B21766" s="7">
        <v>0</v>
      </c>
      <c r="C21766" s="7"/>
      <c r="D21766" s="7"/>
      <c r="E21766" s="7"/>
      <c r="H21766">
        <v>21764.5</v>
      </c>
      <c r="I21766">
        <v>0</v>
      </c>
    </row>
    <row r="21767" spans="1:9">
      <c r="A21767" s="7">
        <v>21765.5</v>
      </c>
      <c r="B21767" s="7">
        <v>0</v>
      </c>
      <c r="C21767" s="7"/>
      <c r="D21767" s="7"/>
      <c r="E21767" s="7"/>
      <c r="H21767">
        <v>21765.5</v>
      </c>
      <c r="I21767">
        <v>0</v>
      </c>
    </row>
    <row r="21768" spans="1:9">
      <c r="A21768" s="7">
        <v>21766.5</v>
      </c>
      <c r="B21768" s="7">
        <v>0</v>
      </c>
      <c r="C21768" s="7"/>
      <c r="D21768" s="7"/>
      <c r="E21768" s="7"/>
      <c r="H21768">
        <v>21766.5</v>
      </c>
      <c r="I21768">
        <v>0</v>
      </c>
    </row>
    <row r="21769" spans="1:9">
      <c r="A21769" s="7">
        <v>21767.5</v>
      </c>
      <c r="B21769" s="7">
        <v>0</v>
      </c>
      <c r="C21769" s="7"/>
      <c r="D21769" s="7"/>
      <c r="E21769" s="7"/>
      <c r="H21769">
        <v>21767.5</v>
      </c>
      <c r="I21769">
        <v>0</v>
      </c>
    </row>
    <row r="21770" spans="1:9">
      <c r="A21770" s="7">
        <v>21768.5</v>
      </c>
      <c r="B21770" s="7">
        <v>0</v>
      </c>
      <c r="C21770" s="7"/>
      <c r="D21770" s="7"/>
      <c r="E21770" s="7"/>
      <c r="H21770">
        <v>21768.5</v>
      </c>
      <c r="I21770">
        <v>0</v>
      </c>
    </row>
    <row r="21771" spans="1:9">
      <c r="A21771" s="7">
        <v>21769.5</v>
      </c>
      <c r="B21771" s="7">
        <v>0</v>
      </c>
      <c r="C21771" s="7"/>
      <c r="D21771" s="7"/>
      <c r="E21771" s="7"/>
      <c r="H21771">
        <v>21769.5</v>
      </c>
      <c r="I21771">
        <v>0</v>
      </c>
    </row>
    <row r="21772" spans="1:9">
      <c r="A21772" s="7">
        <v>21770.5</v>
      </c>
      <c r="B21772" s="7">
        <v>0</v>
      </c>
      <c r="C21772" s="7"/>
      <c r="D21772" s="7"/>
      <c r="E21772" s="7"/>
      <c r="H21772">
        <v>21770.5</v>
      </c>
      <c r="I21772">
        <v>0</v>
      </c>
    </row>
    <row r="21773" spans="1:9">
      <c r="A21773" s="7">
        <v>21771.5</v>
      </c>
      <c r="B21773" s="7">
        <v>0</v>
      </c>
      <c r="C21773" s="7"/>
      <c r="D21773" s="7"/>
      <c r="E21773" s="7"/>
      <c r="H21773">
        <v>21771.5</v>
      </c>
      <c r="I21773">
        <v>0</v>
      </c>
    </row>
    <row r="21774" spans="1:9">
      <c r="A21774" s="7">
        <v>21772.5</v>
      </c>
      <c r="B21774" s="7">
        <v>0</v>
      </c>
      <c r="C21774" s="7"/>
      <c r="D21774" s="7"/>
      <c r="E21774" s="7"/>
      <c r="H21774">
        <v>21772.5</v>
      </c>
      <c r="I21774">
        <v>0</v>
      </c>
    </row>
    <row r="21775" spans="1:9">
      <c r="A21775" s="7">
        <v>21773.5</v>
      </c>
      <c r="B21775" s="7">
        <v>0</v>
      </c>
      <c r="C21775" s="7"/>
      <c r="D21775" s="7"/>
      <c r="E21775" s="7"/>
      <c r="H21775">
        <v>21773.5</v>
      </c>
      <c r="I21775">
        <v>0</v>
      </c>
    </row>
    <row r="21776" spans="1:9">
      <c r="A21776" s="7">
        <v>21774.5</v>
      </c>
      <c r="B21776" s="7">
        <v>0</v>
      </c>
      <c r="C21776" s="7"/>
      <c r="D21776" s="7"/>
      <c r="E21776" s="7"/>
      <c r="H21776">
        <v>21774.5</v>
      </c>
      <c r="I21776">
        <v>0</v>
      </c>
    </row>
    <row r="21777" spans="1:9">
      <c r="A21777" s="7">
        <v>21775.5</v>
      </c>
      <c r="B21777" s="7">
        <v>0</v>
      </c>
      <c r="C21777" s="7"/>
      <c r="D21777" s="7"/>
      <c r="E21777" s="7"/>
      <c r="H21777">
        <v>21775.5</v>
      </c>
      <c r="I21777">
        <v>0</v>
      </c>
    </row>
    <row r="21778" spans="1:9">
      <c r="A21778" s="7">
        <v>21776.5</v>
      </c>
      <c r="B21778" s="7">
        <v>0</v>
      </c>
      <c r="C21778" s="7"/>
      <c r="D21778" s="7"/>
      <c r="E21778" s="7"/>
      <c r="H21778">
        <v>21776.5</v>
      </c>
      <c r="I21778">
        <v>0</v>
      </c>
    </row>
    <row r="21779" spans="1:9">
      <c r="A21779" s="7">
        <v>21777.5</v>
      </c>
      <c r="B21779" s="7">
        <v>0</v>
      </c>
      <c r="C21779" s="7"/>
      <c r="D21779" s="7"/>
      <c r="E21779" s="7"/>
      <c r="H21779">
        <v>21777.5</v>
      </c>
      <c r="I21779">
        <v>0</v>
      </c>
    </row>
    <row r="21780" spans="1:9">
      <c r="A21780" s="7">
        <v>21778.5</v>
      </c>
      <c r="B21780" s="7">
        <v>0</v>
      </c>
      <c r="C21780" s="7"/>
      <c r="D21780" s="7"/>
      <c r="E21780" s="7"/>
      <c r="H21780">
        <v>21778.5</v>
      </c>
      <c r="I21780">
        <v>0</v>
      </c>
    </row>
    <row r="21781" spans="1:9">
      <c r="A21781" s="7">
        <v>21779.5</v>
      </c>
      <c r="B21781" s="7">
        <v>0</v>
      </c>
      <c r="C21781" s="7"/>
      <c r="D21781" s="7"/>
      <c r="E21781" s="7"/>
      <c r="H21781">
        <v>21779.5</v>
      </c>
      <c r="I21781">
        <v>0</v>
      </c>
    </row>
    <row r="21782" spans="1:9">
      <c r="A21782" s="7">
        <v>21780.5</v>
      </c>
      <c r="B21782" s="7">
        <v>0</v>
      </c>
      <c r="C21782" s="7"/>
      <c r="D21782" s="7"/>
      <c r="E21782" s="7"/>
      <c r="H21782">
        <v>21780.5</v>
      </c>
      <c r="I21782">
        <v>0</v>
      </c>
    </row>
    <row r="21783" spans="1:9">
      <c r="A21783" s="7">
        <v>21781.5</v>
      </c>
      <c r="B21783" s="7">
        <v>0</v>
      </c>
      <c r="C21783" s="7"/>
      <c r="D21783" s="7"/>
      <c r="E21783" s="7"/>
      <c r="H21783">
        <v>21781.5</v>
      </c>
      <c r="I21783">
        <v>0</v>
      </c>
    </row>
    <row r="21784" spans="1:9">
      <c r="A21784" s="7">
        <v>21782.5</v>
      </c>
      <c r="B21784" s="7">
        <v>0</v>
      </c>
      <c r="C21784" s="7"/>
      <c r="D21784" s="7"/>
      <c r="E21784" s="7"/>
      <c r="H21784">
        <v>21782.5</v>
      </c>
      <c r="I21784">
        <v>0</v>
      </c>
    </row>
    <row r="21785" spans="1:9">
      <c r="A21785" s="7">
        <v>21783.5</v>
      </c>
      <c r="B21785" s="7">
        <v>0</v>
      </c>
      <c r="C21785" s="7"/>
      <c r="D21785" s="7"/>
      <c r="E21785" s="7"/>
      <c r="H21785">
        <v>21783.5</v>
      </c>
      <c r="I21785">
        <v>0</v>
      </c>
    </row>
    <row r="21786" spans="1:9">
      <c r="A21786" s="7">
        <v>21784.5</v>
      </c>
      <c r="B21786" s="7">
        <v>0</v>
      </c>
      <c r="C21786" s="7"/>
      <c r="D21786" s="7"/>
      <c r="E21786" s="7"/>
      <c r="H21786">
        <v>21784.5</v>
      </c>
      <c r="I21786">
        <v>0</v>
      </c>
    </row>
    <row r="21787" spans="1:9">
      <c r="A21787" s="7">
        <v>21785.5</v>
      </c>
      <c r="B21787" s="7">
        <v>0</v>
      </c>
      <c r="C21787" s="7"/>
      <c r="D21787" s="7"/>
      <c r="E21787" s="7"/>
      <c r="H21787">
        <v>21785.5</v>
      </c>
      <c r="I21787">
        <v>0</v>
      </c>
    </row>
    <row r="21788" spans="1:9">
      <c r="A21788" s="7">
        <v>21786.5</v>
      </c>
      <c r="B21788" s="7">
        <v>0</v>
      </c>
      <c r="C21788" s="7"/>
      <c r="D21788" s="7"/>
      <c r="E21788" s="7"/>
      <c r="H21788">
        <v>21786.5</v>
      </c>
      <c r="I21788">
        <v>0</v>
      </c>
    </row>
    <row r="21789" spans="1:9">
      <c r="A21789" s="7">
        <v>21787.5</v>
      </c>
      <c r="B21789" s="7">
        <v>0</v>
      </c>
      <c r="C21789" s="7"/>
      <c r="D21789" s="7"/>
      <c r="E21789" s="7"/>
      <c r="H21789">
        <v>21787.5</v>
      </c>
      <c r="I21789">
        <v>0</v>
      </c>
    </row>
    <row r="21790" spans="1:9">
      <c r="A21790" s="7">
        <v>21788.5</v>
      </c>
      <c r="B21790" s="7">
        <v>0</v>
      </c>
      <c r="C21790" s="7"/>
      <c r="D21790" s="7"/>
      <c r="E21790" s="7"/>
      <c r="H21790">
        <v>21788.5</v>
      </c>
      <c r="I21790">
        <v>0</v>
      </c>
    </row>
    <row r="21791" spans="1:9">
      <c r="A21791" s="7">
        <v>21789.5</v>
      </c>
      <c r="B21791" s="7">
        <v>0</v>
      </c>
      <c r="C21791" s="7"/>
      <c r="D21791" s="7"/>
      <c r="E21791" s="7"/>
      <c r="H21791">
        <v>21789.5</v>
      </c>
      <c r="I21791">
        <v>0</v>
      </c>
    </row>
    <row r="21792" spans="1:9">
      <c r="A21792" s="7">
        <v>21790.5</v>
      </c>
      <c r="B21792" s="7">
        <v>0</v>
      </c>
      <c r="C21792" s="7"/>
      <c r="D21792" s="7"/>
      <c r="E21792" s="7"/>
      <c r="H21792">
        <v>21790.5</v>
      </c>
      <c r="I21792">
        <v>0</v>
      </c>
    </row>
    <row r="21793" spans="1:9">
      <c r="A21793" s="7">
        <v>21791.5</v>
      </c>
      <c r="B21793" s="7">
        <v>0</v>
      </c>
      <c r="C21793" s="7"/>
      <c r="D21793" s="7"/>
      <c r="E21793" s="7"/>
      <c r="H21793">
        <v>21791.5</v>
      </c>
      <c r="I21793">
        <v>0</v>
      </c>
    </row>
    <row r="21794" spans="1:9">
      <c r="A21794" s="7">
        <v>21792.5</v>
      </c>
      <c r="B21794" s="7">
        <v>0</v>
      </c>
      <c r="C21794" s="7"/>
      <c r="D21794" s="7"/>
      <c r="E21794" s="7"/>
      <c r="H21794">
        <v>21792.5</v>
      </c>
      <c r="I21794">
        <v>0</v>
      </c>
    </row>
    <row r="21795" spans="1:9">
      <c r="A21795" s="7">
        <v>21793.5</v>
      </c>
      <c r="B21795" s="7">
        <v>0</v>
      </c>
      <c r="C21795" s="7"/>
      <c r="D21795" s="7"/>
      <c r="E21795" s="7"/>
      <c r="H21795">
        <v>21793.5</v>
      </c>
      <c r="I21795">
        <v>0</v>
      </c>
    </row>
    <row r="21796" spans="1:9">
      <c r="A21796" s="7">
        <v>21794.5</v>
      </c>
      <c r="B21796" s="7">
        <v>0</v>
      </c>
      <c r="C21796" s="7"/>
      <c r="D21796" s="7"/>
      <c r="E21796" s="7"/>
      <c r="H21796">
        <v>21794.5</v>
      </c>
      <c r="I21796">
        <v>0</v>
      </c>
    </row>
    <row r="21797" spans="1:9">
      <c r="A21797" s="7">
        <v>21795.5</v>
      </c>
      <c r="B21797" s="7">
        <v>0</v>
      </c>
      <c r="C21797" s="7"/>
      <c r="D21797" s="7"/>
      <c r="E21797" s="7"/>
      <c r="H21797">
        <v>21795.5</v>
      </c>
      <c r="I21797">
        <v>0</v>
      </c>
    </row>
    <row r="21798" spans="1:9">
      <c r="A21798" s="7">
        <v>21796.5</v>
      </c>
      <c r="B21798" s="7">
        <v>0</v>
      </c>
      <c r="C21798" s="7"/>
      <c r="D21798" s="7"/>
      <c r="E21798" s="7"/>
      <c r="H21798">
        <v>21796.5</v>
      </c>
      <c r="I21798">
        <v>0</v>
      </c>
    </row>
    <row r="21799" spans="1:9">
      <c r="A21799" s="7">
        <v>21797.5</v>
      </c>
      <c r="B21799" s="7">
        <v>0</v>
      </c>
      <c r="C21799" s="7"/>
      <c r="D21799" s="7"/>
      <c r="E21799" s="7"/>
      <c r="H21799">
        <v>21797.5</v>
      </c>
      <c r="I21799">
        <v>0</v>
      </c>
    </row>
    <row r="21800" spans="1:9">
      <c r="A21800" s="7">
        <v>21798.5</v>
      </c>
      <c r="B21800" s="7">
        <v>0</v>
      </c>
      <c r="C21800" s="7"/>
      <c r="D21800" s="7"/>
      <c r="E21800" s="7"/>
      <c r="H21800">
        <v>21798.5</v>
      </c>
      <c r="I21800">
        <v>0</v>
      </c>
    </row>
    <row r="21801" spans="1:9">
      <c r="A21801" s="7">
        <v>21799.5</v>
      </c>
      <c r="B21801" s="7">
        <v>0</v>
      </c>
      <c r="C21801" s="7"/>
      <c r="D21801" s="7"/>
      <c r="E21801" s="7"/>
      <c r="H21801">
        <v>21799.5</v>
      </c>
      <c r="I21801">
        <v>0</v>
      </c>
    </row>
    <row r="21802" spans="1:9">
      <c r="A21802" s="7">
        <v>21800.5</v>
      </c>
      <c r="B21802" s="7">
        <v>0</v>
      </c>
      <c r="C21802" s="7"/>
      <c r="D21802" s="7"/>
      <c r="E21802" s="7"/>
      <c r="H21802">
        <v>21800.5</v>
      </c>
      <c r="I21802">
        <v>0</v>
      </c>
    </row>
    <row r="21803" spans="1:9">
      <c r="A21803" s="7">
        <v>21801.5</v>
      </c>
      <c r="B21803" s="7">
        <v>0</v>
      </c>
      <c r="C21803" s="7"/>
      <c r="D21803" s="7"/>
      <c r="E21803" s="7"/>
      <c r="H21803">
        <v>21801.5</v>
      </c>
      <c r="I21803">
        <v>0</v>
      </c>
    </row>
    <row r="21804" spans="1:9">
      <c r="A21804" s="7">
        <v>21802.5</v>
      </c>
      <c r="B21804" s="7">
        <v>0</v>
      </c>
      <c r="C21804" s="7"/>
      <c r="D21804" s="7"/>
      <c r="E21804" s="7"/>
      <c r="H21804">
        <v>21802.5</v>
      </c>
      <c r="I21804">
        <v>0</v>
      </c>
    </row>
    <row r="21805" spans="1:9">
      <c r="A21805" s="7">
        <v>21803.5</v>
      </c>
      <c r="B21805" s="7">
        <v>0</v>
      </c>
      <c r="C21805" s="7"/>
      <c r="D21805" s="7"/>
      <c r="E21805" s="7"/>
      <c r="H21805">
        <v>21803.5</v>
      </c>
      <c r="I21805">
        <v>0</v>
      </c>
    </row>
    <row r="21806" spans="1:9">
      <c r="A21806" s="7">
        <v>21804.5</v>
      </c>
      <c r="B21806" s="7">
        <v>0</v>
      </c>
      <c r="C21806" s="7"/>
      <c r="D21806" s="7"/>
      <c r="E21806" s="7"/>
      <c r="H21806">
        <v>21804.5</v>
      </c>
      <c r="I21806">
        <v>0</v>
      </c>
    </row>
    <row r="21807" spans="1:9">
      <c r="A21807" s="7">
        <v>21805.5</v>
      </c>
      <c r="B21807" s="7">
        <v>0</v>
      </c>
      <c r="C21807" s="7"/>
      <c r="D21807" s="7"/>
      <c r="E21807" s="7"/>
      <c r="H21807">
        <v>21805.5</v>
      </c>
      <c r="I21807">
        <v>0</v>
      </c>
    </row>
    <row r="21808" spans="1:9">
      <c r="A21808" s="7">
        <v>21806.5</v>
      </c>
      <c r="B21808" s="7">
        <v>0</v>
      </c>
      <c r="C21808" s="7"/>
      <c r="D21808" s="7"/>
      <c r="E21808" s="7"/>
      <c r="H21808">
        <v>21806.5</v>
      </c>
      <c r="I21808">
        <v>0</v>
      </c>
    </row>
    <row r="21809" spans="1:9">
      <c r="A21809" s="7">
        <v>21807.5</v>
      </c>
      <c r="B21809" s="7">
        <v>0</v>
      </c>
      <c r="C21809" s="7"/>
      <c r="D21809" s="7"/>
      <c r="E21809" s="7"/>
      <c r="H21809">
        <v>21807.5</v>
      </c>
      <c r="I21809">
        <v>0</v>
      </c>
    </row>
    <row r="21810" spans="1:9">
      <c r="A21810" s="7">
        <v>21808.5</v>
      </c>
      <c r="B21810" s="7">
        <v>0</v>
      </c>
      <c r="C21810" s="7"/>
      <c r="D21810" s="7"/>
      <c r="E21810" s="7"/>
      <c r="H21810">
        <v>21808.5</v>
      </c>
      <c r="I21810">
        <v>0</v>
      </c>
    </row>
    <row r="21811" spans="1:9">
      <c r="A21811" s="7">
        <v>21809.5</v>
      </c>
      <c r="B21811" s="7">
        <v>0</v>
      </c>
      <c r="C21811" s="7"/>
      <c r="D21811" s="7"/>
      <c r="E21811" s="7"/>
      <c r="H21811">
        <v>21809.5</v>
      </c>
      <c r="I21811">
        <v>0</v>
      </c>
    </row>
    <row r="21812" spans="1:9">
      <c r="A21812" s="7">
        <v>21810.5</v>
      </c>
      <c r="B21812" s="7">
        <v>0</v>
      </c>
      <c r="C21812" s="7"/>
      <c r="D21812" s="7"/>
      <c r="E21812" s="7"/>
      <c r="H21812">
        <v>21810.5</v>
      </c>
      <c r="I21812">
        <v>0</v>
      </c>
    </row>
    <row r="21813" spans="1:9">
      <c r="A21813" s="7">
        <v>21811.5</v>
      </c>
      <c r="B21813" s="7">
        <v>0</v>
      </c>
      <c r="C21813" s="7"/>
      <c r="D21813" s="7"/>
      <c r="E21813" s="7"/>
      <c r="H21813">
        <v>21811.5</v>
      </c>
      <c r="I21813">
        <v>0</v>
      </c>
    </row>
    <row r="21814" spans="1:9">
      <c r="A21814" s="7">
        <v>21812.5</v>
      </c>
      <c r="B21814" s="7">
        <v>0</v>
      </c>
      <c r="C21814" s="7"/>
      <c r="D21814" s="7"/>
      <c r="E21814" s="7"/>
      <c r="H21814">
        <v>21812.5</v>
      </c>
      <c r="I21814">
        <v>0</v>
      </c>
    </row>
    <row r="21815" spans="1:9">
      <c r="A21815" s="7">
        <v>21813.5</v>
      </c>
      <c r="B21815" s="7">
        <v>0</v>
      </c>
      <c r="C21815" s="7"/>
      <c r="D21815" s="7"/>
      <c r="E21815" s="7"/>
      <c r="H21815">
        <v>21813.5</v>
      </c>
      <c r="I21815">
        <v>0</v>
      </c>
    </row>
    <row r="21816" spans="1:9">
      <c r="A21816" s="7">
        <v>21814.5</v>
      </c>
      <c r="B21816" s="7">
        <v>0</v>
      </c>
      <c r="C21816" s="7"/>
      <c r="D21816" s="7"/>
      <c r="E21816" s="7"/>
      <c r="H21816">
        <v>21814.5</v>
      </c>
      <c r="I21816">
        <v>0</v>
      </c>
    </row>
    <row r="21817" spans="1:9">
      <c r="A21817" s="7">
        <v>21815.5</v>
      </c>
      <c r="B21817" s="7">
        <v>0</v>
      </c>
      <c r="C21817" s="7"/>
      <c r="D21817" s="7"/>
      <c r="E21817" s="7"/>
      <c r="H21817">
        <v>21815.5</v>
      </c>
      <c r="I21817">
        <v>0</v>
      </c>
    </row>
    <row r="21818" spans="1:9">
      <c r="A21818" s="7">
        <v>21816.5</v>
      </c>
      <c r="B21818" s="7">
        <v>0</v>
      </c>
      <c r="C21818" s="7"/>
      <c r="D21818" s="7"/>
      <c r="E21818" s="7"/>
      <c r="H21818">
        <v>21816.5</v>
      </c>
      <c r="I21818">
        <v>0</v>
      </c>
    </row>
    <row r="21819" spans="1:9">
      <c r="A21819" s="7">
        <v>21817.5</v>
      </c>
      <c r="B21819" s="7">
        <v>0</v>
      </c>
      <c r="C21819" s="7"/>
      <c r="D21819" s="7"/>
      <c r="E21819" s="7"/>
      <c r="H21819">
        <v>21817.5</v>
      </c>
      <c r="I21819">
        <v>0</v>
      </c>
    </row>
    <row r="21820" spans="1:9">
      <c r="A21820" s="7">
        <v>21818.5</v>
      </c>
      <c r="B21820" s="7">
        <v>0</v>
      </c>
      <c r="C21820" s="7"/>
      <c r="D21820" s="7"/>
      <c r="E21820" s="7"/>
      <c r="H21820">
        <v>21818.5</v>
      </c>
      <c r="I21820">
        <v>0</v>
      </c>
    </row>
    <row r="21821" spans="1:9">
      <c r="A21821" s="7">
        <v>21819.5</v>
      </c>
      <c r="B21821" s="7">
        <v>0</v>
      </c>
      <c r="C21821" s="7"/>
      <c r="D21821" s="7"/>
      <c r="E21821" s="7"/>
      <c r="H21821">
        <v>21819.5</v>
      </c>
      <c r="I21821">
        <v>0</v>
      </c>
    </row>
    <row r="21822" spans="1:9">
      <c r="A21822" s="7">
        <v>21820.5</v>
      </c>
      <c r="B21822" s="7">
        <v>0</v>
      </c>
      <c r="C21822" s="7"/>
      <c r="D21822" s="7"/>
      <c r="E21822" s="7"/>
      <c r="H21822">
        <v>21820.5</v>
      </c>
      <c r="I21822">
        <v>0</v>
      </c>
    </row>
    <row r="21823" spans="1:9">
      <c r="A21823" s="7">
        <v>21821.5</v>
      </c>
      <c r="B21823" s="7">
        <v>0</v>
      </c>
      <c r="C21823" s="7"/>
      <c r="D21823" s="7"/>
      <c r="E21823" s="7"/>
      <c r="H21823">
        <v>21821.5</v>
      </c>
      <c r="I21823">
        <v>0</v>
      </c>
    </row>
    <row r="21824" spans="1:9">
      <c r="A21824" s="7">
        <v>21822.5</v>
      </c>
      <c r="B21824" s="7">
        <v>0</v>
      </c>
      <c r="C21824" s="7"/>
      <c r="D21824" s="7"/>
      <c r="E21824" s="7"/>
      <c r="H21824">
        <v>21822.5</v>
      </c>
      <c r="I21824">
        <v>0</v>
      </c>
    </row>
    <row r="21825" spans="1:9">
      <c r="A21825" s="7">
        <v>21823.5</v>
      </c>
      <c r="B21825" s="7">
        <v>0</v>
      </c>
      <c r="C21825" s="7"/>
      <c r="D21825" s="7"/>
      <c r="E21825" s="7"/>
      <c r="H21825">
        <v>21823.5</v>
      </c>
      <c r="I21825">
        <v>0</v>
      </c>
    </row>
    <row r="21826" spans="1:9">
      <c r="A21826" s="7">
        <v>21824.5</v>
      </c>
      <c r="B21826" s="7">
        <v>0</v>
      </c>
      <c r="C21826" s="7"/>
      <c r="D21826" s="7"/>
      <c r="E21826" s="7"/>
      <c r="H21826">
        <v>21824.5</v>
      </c>
      <c r="I21826">
        <v>0</v>
      </c>
    </row>
    <row r="21827" spans="1:9">
      <c r="A21827" s="7">
        <v>21825.5</v>
      </c>
      <c r="B21827" s="7">
        <v>0</v>
      </c>
      <c r="C21827" s="7"/>
      <c r="D21827" s="7"/>
      <c r="E21827" s="7"/>
      <c r="H21827">
        <v>21825.5</v>
      </c>
      <c r="I21827">
        <v>0</v>
      </c>
    </row>
    <row r="21828" spans="1:9">
      <c r="A21828" s="7">
        <v>21826.5</v>
      </c>
      <c r="B21828" s="7">
        <v>0</v>
      </c>
      <c r="C21828" s="7"/>
      <c r="D21828" s="7"/>
      <c r="E21828" s="7"/>
      <c r="H21828">
        <v>21826.5</v>
      </c>
      <c r="I21828">
        <v>0</v>
      </c>
    </row>
    <row r="21829" spans="1:9">
      <c r="A21829" s="7">
        <v>21827.5</v>
      </c>
      <c r="B21829" s="7">
        <v>0</v>
      </c>
      <c r="C21829" s="7"/>
      <c r="D21829" s="7"/>
      <c r="E21829" s="7"/>
      <c r="H21829">
        <v>21827.5</v>
      </c>
      <c r="I21829">
        <v>0</v>
      </c>
    </row>
    <row r="21830" spans="1:9">
      <c r="A21830" s="7">
        <v>21828.5</v>
      </c>
      <c r="B21830" s="7">
        <v>0</v>
      </c>
      <c r="C21830" s="7"/>
      <c r="D21830" s="7"/>
      <c r="E21830" s="7"/>
      <c r="H21830">
        <v>21828.5</v>
      </c>
      <c r="I21830">
        <v>0</v>
      </c>
    </row>
    <row r="21831" spans="1:9">
      <c r="A21831" s="7">
        <v>21829.5</v>
      </c>
      <c r="B21831" s="7">
        <v>0</v>
      </c>
      <c r="C21831" s="7"/>
      <c r="D21831" s="7"/>
      <c r="E21831" s="7"/>
      <c r="H21831">
        <v>21829.5</v>
      </c>
      <c r="I21831">
        <v>0</v>
      </c>
    </row>
    <row r="21832" spans="1:9">
      <c r="A21832" s="7">
        <v>21830.5</v>
      </c>
      <c r="B21832" s="7">
        <v>0</v>
      </c>
      <c r="C21832" s="7"/>
      <c r="D21832" s="7"/>
      <c r="E21832" s="7"/>
      <c r="H21832">
        <v>21830.5</v>
      </c>
      <c r="I21832">
        <v>0</v>
      </c>
    </row>
    <row r="21833" spans="1:9">
      <c r="A21833" s="7">
        <v>21831.5</v>
      </c>
      <c r="B21833" s="7">
        <v>0</v>
      </c>
      <c r="C21833" s="7"/>
      <c r="D21833" s="7"/>
      <c r="E21833" s="7"/>
      <c r="H21833">
        <v>21831.5</v>
      </c>
      <c r="I21833">
        <v>0</v>
      </c>
    </row>
    <row r="21834" spans="1:9">
      <c r="A21834" s="7">
        <v>21832.5</v>
      </c>
      <c r="B21834" s="7">
        <v>0</v>
      </c>
      <c r="C21834" s="7"/>
      <c r="D21834" s="7"/>
      <c r="E21834" s="7"/>
      <c r="H21834">
        <v>21832.5</v>
      </c>
      <c r="I21834">
        <v>0</v>
      </c>
    </row>
    <row r="21835" spans="1:9">
      <c r="A21835" s="7">
        <v>21833.5</v>
      </c>
      <c r="B21835" s="7">
        <v>0</v>
      </c>
      <c r="C21835" s="7"/>
      <c r="D21835" s="7"/>
      <c r="E21835" s="7"/>
      <c r="H21835">
        <v>21833.5</v>
      </c>
      <c r="I21835">
        <v>0</v>
      </c>
    </row>
    <row r="21836" spans="1:9">
      <c r="A21836" s="7">
        <v>21834.5</v>
      </c>
      <c r="B21836" s="7">
        <v>0</v>
      </c>
      <c r="C21836" s="7"/>
      <c r="D21836" s="7"/>
      <c r="E21836" s="7"/>
      <c r="H21836">
        <v>21834.5</v>
      </c>
      <c r="I21836">
        <v>0</v>
      </c>
    </row>
    <row r="21837" spans="1:9">
      <c r="A21837" s="7">
        <v>21835.5</v>
      </c>
      <c r="B21837" s="7">
        <v>0</v>
      </c>
      <c r="C21837" s="7"/>
      <c r="D21837" s="7"/>
      <c r="E21837" s="7"/>
      <c r="H21837">
        <v>21835.5</v>
      </c>
      <c r="I21837">
        <v>0</v>
      </c>
    </row>
    <row r="21838" spans="1:9">
      <c r="A21838" s="7">
        <v>21836.5</v>
      </c>
      <c r="B21838" s="7">
        <v>0</v>
      </c>
      <c r="C21838" s="7"/>
      <c r="D21838" s="7"/>
      <c r="E21838" s="7"/>
      <c r="H21838">
        <v>21836.5</v>
      </c>
      <c r="I21838">
        <v>0</v>
      </c>
    </row>
    <row r="21839" spans="1:9">
      <c r="A21839" s="7">
        <v>21837.5</v>
      </c>
      <c r="B21839" s="7">
        <v>0</v>
      </c>
      <c r="C21839" s="7"/>
      <c r="D21839" s="7"/>
      <c r="E21839" s="7"/>
      <c r="H21839">
        <v>21837.5</v>
      </c>
      <c r="I21839">
        <v>0</v>
      </c>
    </row>
    <row r="21840" spans="1:9">
      <c r="A21840" s="7">
        <v>21838.5</v>
      </c>
      <c r="B21840" s="7">
        <v>0</v>
      </c>
      <c r="C21840" s="7"/>
      <c r="D21840" s="7"/>
      <c r="E21840" s="7"/>
      <c r="H21840">
        <v>21838.5</v>
      </c>
      <c r="I21840">
        <v>0</v>
      </c>
    </row>
    <row r="21841" spans="1:9">
      <c r="A21841" s="7">
        <v>21839.5</v>
      </c>
      <c r="B21841" s="7">
        <v>0</v>
      </c>
      <c r="C21841" s="7"/>
      <c r="D21841" s="7"/>
      <c r="E21841" s="7"/>
      <c r="H21841">
        <v>21839.5</v>
      </c>
      <c r="I21841">
        <v>0</v>
      </c>
    </row>
    <row r="21842" spans="1:9">
      <c r="A21842" s="7">
        <v>21840.5</v>
      </c>
      <c r="B21842" s="7">
        <v>0</v>
      </c>
      <c r="C21842" s="7"/>
      <c r="D21842" s="7"/>
      <c r="E21842" s="7"/>
      <c r="H21842">
        <v>21840.5</v>
      </c>
      <c r="I21842">
        <v>0</v>
      </c>
    </row>
    <row r="21843" spans="1:9">
      <c r="A21843" s="7">
        <v>21841.5</v>
      </c>
      <c r="B21843" s="7">
        <v>0</v>
      </c>
      <c r="C21843" s="7"/>
      <c r="D21843" s="7"/>
      <c r="E21843" s="7"/>
      <c r="H21843">
        <v>21841.5</v>
      </c>
      <c r="I21843">
        <v>0</v>
      </c>
    </row>
    <row r="21844" spans="1:9">
      <c r="A21844" s="7">
        <v>21842.5</v>
      </c>
      <c r="B21844" s="7">
        <v>0</v>
      </c>
      <c r="C21844" s="7"/>
      <c r="D21844" s="7"/>
      <c r="E21844" s="7"/>
      <c r="H21844">
        <v>21842.5</v>
      </c>
      <c r="I21844">
        <v>0</v>
      </c>
    </row>
    <row r="21845" spans="1:9">
      <c r="A21845" s="7">
        <v>21843.5</v>
      </c>
      <c r="B21845" s="7">
        <v>0</v>
      </c>
      <c r="C21845" s="7"/>
      <c r="D21845" s="7"/>
      <c r="E21845" s="7"/>
      <c r="H21845">
        <v>21843.5</v>
      </c>
      <c r="I21845">
        <v>0</v>
      </c>
    </row>
    <row r="21846" spans="1:9">
      <c r="A21846" s="7">
        <v>21844.5</v>
      </c>
      <c r="B21846" s="7">
        <v>0</v>
      </c>
      <c r="C21846" s="7"/>
      <c r="D21846" s="7"/>
      <c r="E21846" s="7"/>
      <c r="H21846">
        <v>21844.5</v>
      </c>
      <c r="I21846">
        <v>0</v>
      </c>
    </row>
    <row r="21847" spans="1:9">
      <c r="A21847" s="7">
        <v>21845.5</v>
      </c>
      <c r="B21847" s="7">
        <v>0</v>
      </c>
      <c r="C21847" s="7"/>
      <c r="D21847" s="7"/>
      <c r="E21847" s="7"/>
      <c r="H21847">
        <v>21845.5</v>
      </c>
      <c r="I21847">
        <v>0</v>
      </c>
    </row>
    <row r="21848" spans="1:9">
      <c r="A21848" s="7">
        <v>21846.5</v>
      </c>
      <c r="B21848" s="7">
        <v>0</v>
      </c>
      <c r="C21848" s="7"/>
      <c r="D21848" s="7"/>
      <c r="E21848" s="7"/>
      <c r="H21848">
        <v>21846.5</v>
      </c>
      <c r="I21848">
        <v>0</v>
      </c>
    </row>
    <row r="21849" spans="1:9">
      <c r="A21849" s="7">
        <v>21847.5</v>
      </c>
      <c r="B21849" s="7">
        <v>0</v>
      </c>
      <c r="C21849" s="7"/>
      <c r="D21849" s="7"/>
      <c r="E21849" s="7"/>
      <c r="H21849">
        <v>21847.5</v>
      </c>
      <c r="I21849">
        <v>0</v>
      </c>
    </row>
    <row r="21850" spans="1:9">
      <c r="A21850" s="7">
        <v>21848.5</v>
      </c>
      <c r="B21850" s="7">
        <v>0</v>
      </c>
      <c r="C21850" s="7"/>
      <c r="D21850" s="7"/>
      <c r="E21850" s="7"/>
      <c r="H21850">
        <v>21848.5</v>
      </c>
      <c r="I21850">
        <v>0</v>
      </c>
    </row>
    <row r="21851" spans="1:9">
      <c r="A21851" s="7">
        <v>21849.5</v>
      </c>
      <c r="B21851" s="7">
        <v>0</v>
      </c>
      <c r="C21851" s="7"/>
      <c r="D21851" s="7"/>
      <c r="E21851" s="7"/>
      <c r="H21851">
        <v>21849.5</v>
      </c>
      <c r="I21851">
        <v>0</v>
      </c>
    </row>
    <row r="21852" spans="1:9">
      <c r="A21852" s="7">
        <v>21850.5</v>
      </c>
      <c r="B21852" s="7">
        <v>0</v>
      </c>
      <c r="C21852" s="7"/>
      <c r="D21852" s="7"/>
      <c r="E21852" s="7"/>
      <c r="H21852">
        <v>21850.5</v>
      </c>
      <c r="I21852">
        <v>0</v>
      </c>
    </row>
    <row r="21853" spans="1:9">
      <c r="A21853" s="7">
        <v>21851.5</v>
      </c>
      <c r="B21853" s="7">
        <v>0</v>
      </c>
      <c r="C21853" s="7"/>
      <c r="D21853" s="7"/>
      <c r="E21853" s="7"/>
      <c r="H21853">
        <v>21851.5</v>
      </c>
      <c r="I21853">
        <v>0</v>
      </c>
    </row>
    <row r="21854" spans="1:9">
      <c r="A21854" s="7">
        <v>21852.5</v>
      </c>
      <c r="B21854" s="7">
        <v>0</v>
      </c>
      <c r="C21854" s="7"/>
      <c r="D21854" s="7"/>
      <c r="E21854" s="7"/>
      <c r="H21854">
        <v>21852.5</v>
      </c>
      <c r="I21854">
        <v>0</v>
      </c>
    </row>
    <row r="21855" spans="1:9">
      <c r="A21855" s="7">
        <v>21853.5</v>
      </c>
      <c r="B21855" s="7">
        <v>0</v>
      </c>
      <c r="C21855" s="7"/>
      <c r="D21855" s="7"/>
      <c r="E21855" s="7"/>
      <c r="H21855">
        <v>21853.5</v>
      </c>
      <c r="I21855">
        <v>0</v>
      </c>
    </row>
    <row r="21856" spans="1:9">
      <c r="A21856" s="7">
        <v>21854.5</v>
      </c>
      <c r="B21856" s="7">
        <v>0</v>
      </c>
      <c r="C21856" s="7"/>
      <c r="D21856" s="7"/>
      <c r="E21856" s="7"/>
      <c r="H21856">
        <v>21854.5</v>
      </c>
      <c r="I21856">
        <v>0</v>
      </c>
    </row>
    <row r="21857" spans="1:9">
      <c r="A21857" s="7">
        <v>21855.5</v>
      </c>
      <c r="B21857" s="7">
        <v>0</v>
      </c>
      <c r="C21857" s="7"/>
      <c r="D21857" s="7"/>
      <c r="E21857" s="7"/>
      <c r="H21857">
        <v>21855.5</v>
      </c>
      <c r="I21857">
        <v>0</v>
      </c>
    </row>
    <row r="21858" spans="1:9">
      <c r="A21858" s="7">
        <v>21856.5</v>
      </c>
      <c r="B21858" s="7">
        <v>0</v>
      </c>
      <c r="C21858" s="7"/>
      <c r="D21858" s="7"/>
      <c r="E21858" s="7"/>
      <c r="H21858">
        <v>21856.5</v>
      </c>
      <c r="I21858">
        <v>0</v>
      </c>
    </row>
    <row r="21859" spans="1:9">
      <c r="A21859" s="7">
        <v>21857.5</v>
      </c>
      <c r="B21859" s="7">
        <v>0</v>
      </c>
      <c r="C21859" s="7"/>
      <c r="D21859" s="7"/>
      <c r="E21859" s="7"/>
      <c r="H21859">
        <v>21857.5</v>
      </c>
      <c r="I21859">
        <v>0</v>
      </c>
    </row>
    <row r="21860" spans="1:9">
      <c r="A21860" s="7">
        <v>21858.5</v>
      </c>
      <c r="B21860" s="7">
        <v>0</v>
      </c>
      <c r="C21860" s="7"/>
      <c r="D21860" s="7"/>
      <c r="E21860" s="7"/>
      <c r="H21860">
        <v>21858.5</v>
      </c>
      <c r="I21860">
        <v>0</v>
      </c>
    </row>
    <row r="21861" spans="1:9">
      <c r="A21861" s="7">
        <v>21859.5</v>
      </c>
      <c r="B21861" s="7">
        <v>0</v>
      </c>
      <c r="C21861" s="7"/>
      <c r="D21861" s="7"/>
      <c r="E21861" s="7"/>
      <c r="H21861">
        <v>21859.5</v>
      </c>
      <c r="I21861">
        <v>0</v>
      </c>
    </row>
    <row r="21862" spans="1:9">
      <c r="A21862" s="7">
        <v>21860.5</v>
      </c>
      <c r="B21862" s="7">
        <v>0</v>
      </c>
      <c r="C21862" s="7"/>
      <c r="D21862" s="7"/>
      <c r="E21862" s="7"/>
      <c r="H21862">
        <v>21860.5</v>
      </c>
      <c r="I21862">
        <v>0</v>
      </c>
    </row>
    <row r="21863" spans="1:9">
      <c r="A21863" s="7">
        <v>21861.5</v>
      </c>
      <c r="B21863" s="7">
        <v>0</v>
      </c>
      <c r="C21863" s="7"/>
      <c r="D21863" s="7"/>
      <c r="E21863" s="7"/>
      <c r="H21863">
        <v>21861.5</v>
      </c>
      <c r="I21863">
        <v>0</v>
      </c>
    </row>
    <row r="21864" spans="1:9">
      <c r="A21864" s="7">
        <v>21862.5</v>
      </c>
      <c r="B21864" s="7">
        <v>0</v>
      </c>
      <c r="C21864" s="7"/>
      <c r="D21864" s="7"/>
      <c r="E21864" s="7"/>
      <c r="H21864">
        <v>21862.5</v>
      </c>
      <c r="I21864">
        <v>0</v>
      </c>
    </row>
    <row r="21865" spans="1:9">
      <c r="A21865" s="7">
        <v>21863.5</v>
      </c>
      <c r="B21865" s="7">
        <v>0</v>
      </c>
      <c r="C21865" s="7"/>
      <c r="D21865" s="7"/>
      <c r="E21865" s="7"/>
      <c r="H21865">
        <v>21863.5</v>
      </c>
      <c r="I21865">
        <v>0</v>
      </c>
    </row>
    <row r="21866" spans="1:9">
      <c r="A21866" s="7">
        <v>21864.5</v>
      </c>
      <c r="B21866" s="7">
        <v>0</v>
      </c>
      <c r="C21866" s="7"/>
      <c r="D21866" s="7"/>
      <c r="E21866" s="7"/>
      <c r="H21866">
        <v>21864.5</v>
      </c>
      <c r="I21866">
        <v>0</v>
      </c>
    </row>
    <row r="21867" spans="1:9">
      <c r="A21867" s="7">
        <v>21865.5</v>
      </c>
      <c r="B21867" s="7">
        <v>0</v>
      </c>
      <c r="C21867" s="7"/>
      <c r="D21867" s="7"/>
      <c r="E21867" s="7"/>
      <c r="H21867">
        <v>21865.5</v>
      </c>
      <c r="I21867">
        <v>0</v>
      </c>
    </row>
    <row r="21868" spans="1:9">
      <c r="A21868" s="7">
        <v>21866.5</v>
      </c>
      <c r="B21868" s="7">
        <v>0</v>
      </c>
      <c r="C21868" s="7"/>
      <c r="D21868" s="7"/>
      <c r="E21868" s="7"/>
      <c r="H21868">
        <v>21866.5</v>
      </c>
      <c r="I21868">
        <v>0</v>
      </c>
    </row>
    <row r="21869" spans="1:9">
      <c r="A21869" s="7">
        <v>21867.5</v>
      </c>
      <c r="B21869" s="7">
        <v>0</v>
      </c>
      <c r="C21869" s="7"/>
      <c r="D21869" s="7"/>
      <c r="E21869" s="7"/>
      <c r="H21869">
        <v>21867.5</v>
      </c>
      <c r="I21869">
        <v>0</v>
      </c>
    </row>
    <row r="21870" spans="1:9">
      <c r="A21870" s="7">
        <v>21868.5</v>
      </c>
      <c r="B21870" s="7">
        <v>0</v>
      </c>
      <c r="C21870" s="7"/>
      <c r="D21870" s="7"/>
      <c r="E21870" s="7"/>
      <c r="H21870">
        <v>21868.5</v>
      </c>
      <c r="I21870">
        <v>0</v>
      </c>
    </row>
    <row r="21871" spans="1:9">
      <c r="A21871" s="7">
        <v>21869.5</v>
      </c>
      <c r="B21871" s="7">
        <v>0</v>
      </c>
      <c r="C21871" s="7"/>
      <c r="D21871" s="7"/>
      <c r="E21871" s="7"/>
      <c r="H21871">
        <v>21869.5</v>
      </c>
      <c r="I21871">
        <v>0</v>
      </c>
    </row>
    <row r="21872" spans="1:9">
      <c r="A21872" s="7">
        <v>21870.5</v>
      </c>
      <c r="B21872" s="7">
        <v>0</v>
      </c>
      <c r="C21872" s="7"/>
      <c r="D21872" s="7"/>
      <c r="E21872" s="7"/>
      <c r="H21872">
        <v>21870.5</v>
      </c>
      <c r="I21872">
        <v>0</v>
      </c>
    </row>
    <row r="21873" spans="1:9">
      <c r="A21873" s="7">
        <v>21871.5</v>
      </c>
      <c r="B21873" s="7">
        <v>0</v>
      </c>
      <c r="C21873" s="7"/>
      <c r="D21873" s="7"/>
      <c r="E21873" s="7"/>
      <c r="H21873">
        <v>21871.5</v>
      </c>
      <c r="I21873">
        <v>0</v>
      </c>
    </row>
    <row r="21874" spans="1:9">
      <c r="A21874" s="7">
        <v>21872.5</v>
      </c>
      <c r="B21874" s="7">
        <v>0</v>
      </c>
      <c r="C21874" s="7"/>
      <c r="D21874" s="7"/>
      <c r="E21874" s="7"/>
      <c r="H21874">
        <v>21872.5</v>
      </c>
      <c r="I21874">
        <v>0</v>
      </c>
    </row>
    <row r="21875" spans="1:9">
      <c r="A21875" s="7">
        <v>21873.5</v>
      </c>
      <c r="B21875" s="7">
        <v>0</v>
      </c>
      <c r="C21875" s="7"/>
      <c r="D21875" s="7"/>
      <c r="E21875" s="7"/>
      <c r="H21875">
        <v>21873.5</v>
      </c>
      <c r="I21875">
        <v>0</v>
      </c>
    </row>
    <row r="21876" spans="1:9">
      <c r="A21876" s="7">
        <v>21874.5</v>
      </c>
      <c r="B21876" s="7">
        <v>0</v>
      </c>
      <c r="C21876" s="7"/>
      <c r="D21876" s="7"/>
      <c r="E21876" s="7"/>
      <c r="H21876">
        <v>21874.5</v>
      </c>
      <c r="I21876">
        <v>0</v>
      </c>
    </row>
    <row r="21877" spans="1:9">
      <c r="A21877" s="7">
        <v>21875.5</v>
      </c>
      <c r="B21877" s="7">
        <v>0</v>
      </c>
      <c r="C21877" s="7"/>
      <c r="D21877" s="7"/>
      <c r="E21877" s="7"/>
      <c r="H21877">
        <v>21875.5</v>
      </c>
      <c r="I21877">
        <v>0</v>
      </c>
    </row>
    <row r="21878" spans="1:9">
      <c r="A21878" s="7">
        <v>21876.5</v>
      </c>
      <c r="B21878" s="7">
        <v>0</v>
      </c>
      <c r="C21878" s="7"/>
      <c r="D21878" s="7"/>
      <c r="E21878" s="7"/>
      <c r="H21878">
        <v>21876.5</v>
      </c>
      <c r="I21878">
        <v>0</v>
      </c>
    </row>
    <row r="21879" spans="1:9">
      <c r="A21879" s="7">
        <v>21877.5</v>
      </c>
      <c r="B21879" s="7">
        <v>0</v>
      </c>
      <c r="C21879" s="7"/>
      <c r="D21879" s="7"/>
      <c r="E21879" s="7"/>
      <c r="H21879">
        <v>21877.5</v>
      </c>
      <c r="I21879">
        <v>0</v>
      </c>
    </row>
    <row r="21880" spans="1:9">
      <c r="A21880" s="7">
        <v>21878.5</v>
      </c>
      <c r="B21880" s="7">
        <v>0</v>
      </c>
      <c r="C21880" s="7"/>
      <c r="D21880" s="7"/>
      <c r="E21880" s="7"/>
      <c r="H21880">
        <v>21878.5</v>
      </c>
      <c r="I21880">
        <v>0</v>
      </c>
    </row>
    <row r="21881" spans="1:9">
      <c r="A21881" s="7">
        <v>21879.5</v>
      </c>
      <c r="B21881" s="7">
        <v>0</v>
      </c>
      <c r="C21881" s="7"/>
      <c r="D21881" s="7"/>
      <c r="E21881" s="7"/>
      <c r="H21881">
        <v>21879.5</v>
      </c>
      <c r="I21881">
        <v>0</v>
      </c>
    </row>
    <row r="21882" spans="1:9">
      <c r="A21882" s="7">
        <v>21880.5</v>
      </c>
      <c r="B21882" s="7">
        <v>0</v>
      </c>
      <c r="C21882" s="7"/>
      <c r="D21882" s="7"/>
      <c r="E21882" s="7"/>
      <c r="H21882">
        <v>21880.5</v>
      </c>
      <c r="I21882">
        <v>0</v>
      </c>
    </row>
    <row r="21883" spans="1:9">
      <c r="A21883" s="7">
        <v>21881.5</v>
      </c>
      <c r="B21883" s="7">
        <v>0</v>
      </c>
      <c r="C21883" s="7"/>
      <c r="D21883" s="7"/>
      <c r="E21883" s="7"/>
      <c r="H21883">
        <v>21881.5</v>
      </c>
      <c r="I21883">
        <v>0</v>
      </c>
    </row>
    <row r="21884" spans="1:9">
      <c r="A21884" s="7">
        <v>21882.5</v>
      </c>
      <c r="B21884" s="7">
        <v>0</v>
      </c>
      <c r="C21884" s="7"/>
      <c r="D21884" s="7"/>
      <c r="E21884" s="7"/>
      <c r="H21884">
        <v>21882.5</v>
      </c>
      <c r="I21884">
        <v>0</v>
      </c>
    </row>
    <row r="21885" spans="1:9">
      <c r="A21885" s="7">
        <v>21883.5</v>
      </c>
      <c r="B21885" s="7">
        <v>0</v>
      </c>
      <c r="C21885" s="7"/>
      <c r="D21885" s="7"/>
      <c r="E21885" s="7"/>
      <c r="H21885">
        <v>21883.5</v>
      </c>
      <c r="I21885">
        <v>0</v>
      </c>
    </row>
    <row r="21886" spans="1:9">
      <c r="A21886" s="7">
        <v>21884.5</v>
      </c>
      <c r="B21886" s="7">
        <v>0</v>
      </c>
      <c r="C21886" s="7"/>
      <c r="D21886" s="7"/>
      <c r="E21886" s="7"/>
      <c r="H21886">
        <v>21884.5</v>
      </c>
      <c r="I21886">
        <v>0</v>
      </c>
    </row>
    <row r="21887" spans="1:9">
      <c r="A21887" s="7">
        <v>21885.5</v>
      </c>
      <c r="B21887" s="7">
        <v>0</v>
      </c>
      <c r="C21887" s="7"/>
      <c r="D21887" s="7"/>
      <c r="E21887" s="7"/>
      <c r="H21887">
        <v>21885.5</v>
      </c>
      <c r="I21887">
        <v>0</v>
      </c>
    </row>
    <row r="21888" spans="1:9">
      <c r="A21888" s="7">
        <v>21886.5</v>
      </c>
      <c r="B21888" s="7">
        <v>0</v>
      </c>
      <c r="C21888" s="7"/>
      <c r="D21888" s="7"/>
      <c r="E21888" s="7"/>
      <c r="H21888">
        <v>21886.5</v>
      </c>
      <c r="I21888">
        <v>0</v>
      </c>
    </row>
    <row r="21889" spans="1:9">
      <c r="A21889" s="7">
        <v>21887.5</v>
      </c>
      <c r="B21889" s="7">
        <v>0</v>
      </c>
      <c r="C21889" s="7"/>
      <c r="D21889" s="7"/>
      <c r="E21889" s="7"/>
      <c r="H21889">
        <v>21887.5</v>
      </c>
      <c r="I21889">
        <v>0</v>
      </c>
    </row>
    <row r="21890" spans="1:9">
      <c r="A21890" s="7">
        <v>21888.5</v>
      </c>
      <c r="B21890" s="7">
        <v>0</v>
      </c>
      <c r="C21890" s="7"/>
      <c r="D21890" s="7"/>
      <c r="E21890" s="7"/>
      <c r="H21890">
        <v>21888.5</v>
      </c>
      <c r="I21890">
        <v>0</v>
      </c>
    </row>
    <row r="21891" spans="1:9">
      <c r="A21891" s="7">
        <v>21889.5</v>
      </c>
      <c r="B21891" s="7">
        <v>0</v>
      </c>
      <c r="C21891" s="7"/>
      <c r="D21891" s="7"/>
      <c r="E21891" s="7"/>
      <c r="H21891">
        <v>21889.5</v>
      </c>
      <c r="I21891">
        <v>0</v>
      </c>
    </row>
    <row r="21892" spans="1:9">
      <c r="A21892" s="7">
        <v>21890.5</v>
      </c>
      <c r="B21892" s="7">
        <v>0</v>
      </c>
      <c r="C21892" s="7"/>
      <c r="D21892" s="7"/>
      <c r="E21892" s="7"/>
      <c r="H21892">
        <v>21890.5</v>
      </c>
      <c r="I21892">
        <v>0</v>
      </c>
    </row>
    <row r="21893" spans="1:9">
      <c r="A21893" s="7">
        <v>21891.5</v>
      </c>
      <c r="B21893" s="7">
        <v>0</v>
      </c>
      <c r="C21893" s="7"/>
      <c r="D21893" s="7"/>
      <c r="E21893" s="7"/>
      <c r="H21893">
        <v>21891.5</v>
      </c>
      <c r="I21893">
        <v>0</v>
      </c>
    </row>
    <row r="21894" spans="1:9">
      <c r="A21894" s="7">
        <v>21892.5</v>
      </c>
      <c r="B21894" s="7">
        <v>0</v>
      </c>
      <c r="C21894" s="7"/>
      <c r="D21894" s="7"/>
      <c r="E21894" s="7"/>
      <c r="H21894">
        <v>21892.5</v>
      </c>
      <c r="I21894">
        <v>0</v>
      </c>
    </row>
    <row r="21895" spans="1:9">
      <c r="A21895" s="7">
        <v>21893.5</v>
      </c>
      <c r="B21895" s="7">
        <v>0</v>
      </c>
      <c r="C21895" s="7"/>
      <c r="D21895" s="7"/>
      <c r="E21895" s="7"/>
      <c r="H21895">
        <v>21893.5</v>
      </c>
      <c r="I21895">
        <v>0</v>
      </c>
    </row>
    <row r="21896" spans="1:9">
      <c r="A21896" s="7">
        <v>21894.5</v>
      </c>
      <c r="B21896" s="7">
        <v>0</v>
      </c>
      <c r="C21896" s="7"/>
      <c r="D21896" s="7"/>
      <c r="E21896" s="7"/>
      <c r="H21896">
        <v>21894.5</v>
      </c>
      <c r="I21896">
        <v>0</v>
      </c>
    </row>
    <row r="21897" spans="1:9">
      <c r="A21897" s="7">
        <v>21895.5</v>
      </c>
      <c r="B21897" s="7">
        <v>0</v>
      </c>
      <c r="C21897" s="7"/>
      <c r="D21897" s="7"/>
      <c r="E21897" s="7"/>
      <c r="H21897">
        <v>21895.5</v>
      </c>
      <c r="I21897">
        <v>0</v>
      </c>
    </row>
    <row r="21898" spans="1:9">
      <c r="A21898" s="7">
        <v>21896.5</v>
      </c>
      <c r="B21898" s="7">
        <v>0</v>
      </c>
      <c r="C21898" s="7"/>
      <c r="D21898" s="7"/>
      <c r="E21898" s="7"/>
      <c r="H21898">
        <v>21896.5</v>
      </c>
      <c r="I21898">
        <v>0</v>
      </c>
    </row>
    <row r="21899" spans="1:9">
      <c r="A21899" s="7">
        <v>21897.5</v>
      </c>
      <c r="B21899" s="7">
        <v>0</v>
      </c>
      <c r="C21899" s="7"/>
      <c r="D21899" s="7"/>
      <c r="E21899" s="7"/>
      <c r="H21899">
        <v>21897.5</v>
      </c>
      <c r="I21899">
        <v>0</v>
      </c>
    </row>
    <row r="21900" spans="1:9">
      <c r="A21900" s="7">
        <v>21898.5</v>
      </c>
      <c r="B21900" s="7">
        <v>0</v>
      </c>
      <c r="C21900" s="7"/>
      <c r="D21900" s="7"/>
      <c r="E21900" s="7"/>
      <c r="H21900">
        <v>21898.5</v>
      </c>
      <c r="I21900">
        <v>0</v>
      </c>
    </row>
    <row r="21901" spans="1:9">
      <c r="A21901" s="7">
        <v>21899.5</v>
      </c>
      <c r="B21901" s="7">
        <v>0</v>
      </c>
      <c r="C21901" s="7"/>
      <c r="D21901" s="7"/>
      <c r="E21901" s="7"/>
      <c r="H21901">
        <v>21899.5</v>
      </c>
      <c r="I21901">
        <v>0</v>
      </c>
    </row>
    <row r="21902" spans="1:9">
      <c r="A21902" s="7">
        <v>21900.5</v>
      </c>
      <c r="B21902" s="7">
        <v>0</v>
      </c>
      <c r="C21902" s="7"/>
      <c r="D21902" s="7"/>
      <c r="E21902" s="7"/>
      <c r="H21902">
        <v>21900.5</v>
      </c>
      <c r="I21902">
        <v>0</v>
      </c>
    </row>
    <row r="21903" spans="1:9">
      <c r="A21903" s="7">
        <v>21901.5</v>
      </c>
      <c r="B21903" s="7">
        <v>0</v>
      </c>
      <c r="C21903" s="7"/>
      <c r="D21903" s="7"/>
      <c r="E21903" s="7"/>
      <c r="H21903">
        <v>21901.5</v>
      </c>
      <c r="I21903">
        <v>0</v>
      </c>
    </row>
    <row r="21904" spans="1:9">
      <c r="A21904" s="7">
        <v>21902.5</v>
      </c>
      <c r="B21904" s="7">
        <v>0</v>
      </c>
      <c r="C21904" s="7"/>
      <c r="D21904" s="7"/>
      <c r="E21904" s="7"/>
      <c r="H21904">
        <v>21902.5</v>
      </c>
      <c r="I21904">
        <v>0</v>
      </c>
    </row>
    <row r="21905" spans="1:9">
      <c r="A21905" s="7">
        <v>21903.5</v>
      </c>
      <c r="B21905" s="7">
        <v>0</v>
      </c>
      <c r="C21905" s="7"/>
      <c r="D21905" s="7"/>
      <c r="E21905" s="7"/>
      <c r="H21905">
        <v>21903.5</v>
      </c>
      <c r="I21905">
        <v>0</v>
      </c>
    </row>
    <row r="21906" spans="1:9">
      <c r="A21906" s="7">
        <v>21904.5</v>
      </c>
      <c r="B21906" s="7">
        <v>0</v>
      </c>
      <c r="C21906" s="7"/>
      <c r="D21906" s="7"/>
      <c r="E21906" s="7"/>
      <c r="H21906">
        <v>21904.5</v>
      </c>
      <c r="I21906">
        <v>0</v>
      </c>
    </row>
    <row r="21907" spans="1:9">
      <c r="A21907" s="7">
        <v>21905.5</v>
      </c>
      <c r="B21907" s="7">
        <v>0</v>
      </c>
      <c r="C21907" s="7"/>
      <c r="D21907" s="7"/>
      <c r="E21907" s="7"/>
      <c r="H21907">
        <v>21905.5</v>
      </c>
      <c r="I21907">
        <v>0</v>
      </c>
    </row>
    <row r="21908" spans="1:9">
      <c r="A21908" s="7">
        <v>21906.5</v>
      </c>
      <c r="B21908" s="7">
        <v>0</v>
      </c>
      <c r="C21908" s="7"/>
      <c r="D21908" s="7"/>
      <c r="E21908" s="7"/>
      <c r="H21908">
        <v>21906.5</v>
      </c>
      <c r="I21908">
        <v>0</v>
      </c>
    </row>
    <row r="21909" spans="1:9">
      <c r="A21909" s="7">
        <v>21907.5</v>
      </c>
      <c r="B21909" s="7">
        <v>0</v>
      </c>
      <c r="C21909" s="7"/>
      <c r="D21909" s="7"/>
      <c r="E21909" s="7"/>
      <c r="H21909">
        <v>21907.5</v>
      </c>
      <c r="I21909">
        <v>0</v>
      </c>
    </row>
    <row r="21910" spans="1:9">
      <c r="A21910" s="7">
        <v>21908.5</v>
      </c>
      <c r="B21910" s="7">
        <v>0</v>
      </c>
      <c r="C21910" s="7"/>
      <c r="D21910" s="7"/>
      <c r="E21910" s="7"/>
      <c r="H21910">
        <v>21908.5</v>
      </c>
      <c r="I21910">
        <v>0</v>
      </c>
    </row>
    <row r="21911" spans="1:9">
      <c r="A21911" s="7">
        <v>21909.5</v>
      </c>
      <c r="B21911" s="7">
        <v>0</v>
      </c>
      <c r="C21911" s="7"/>
      <c r="D21911" s="7"/>
      <c r="E21911" s="7"/>
      <c r="H21911">
        <v>21909.5</v>
      </c>
      <c r="I21911">
        <v>0</v>
      </c>
    </row>
    <row r="21912" spans="1:9">
      <c r="A21912" s="7">
        <v>21910.5</v>
      </c>
      <c r="B21912" s="7">
        <v>0</v>
      </c>
      <c r="C21912" s="7"/>
      <c r="D21912" s="7"/>
      <c r="E21912" s="7"/>
      <c r="H21912">
        <v>21910.5</v>
      </c>
      <c r="I21912">
        <v>0</v>
      </c>
    </row>
    <row r="21913" spans="1:9">
      <c r="A21913" s="7">
        <v>21911.5</v>
      </c>
      <c r="B21913" s="7">
        <v>0</v>
      </c>
      <c r="C21913" s="7"/>
      <c r="D21913" s="7"/>
      <c r="E21913" s="7"/>
      <c r="H21913">
        <v>21911.5</v>
      </c>
      <c r="I21913">
        <v>0</v>
      </c>
    </row>
    <row r="21914" spans="1:9">
      <c r="A21914" s="7">
        <v>21912.5</v>
      </c>
      <c r="B21914" s="7">
        <v>0</v>
      </c>
      <c r="C21914" s="7"/>
      <c r="D21914" s="7"/>
      <c r="E21914" s="7"/>
      <c r="H21914">
        <v>21912.5</v>
      </c>
      <c r="I21914">
        <v>0</v>
      </c>
    </row>
    <row r="21915" spans="1:9">
      <c r="A21915" s="7">
        <v>21913.5</v>
      </c>
      <c r="B21915" s="7">
        <v>0</v>
      </c>
      <c r="C21915" s="7"/>
      <c r="D21915" s="7"/>
      <c r="E21915" s="7"/>
      <c r="H21915">
        <v>21913.5</v>
      </c>
      <c r="I21915">
        <v>0</v>
      </c>
    </row>
    <row r="21916" spans="1:9">
      <c r="A21916" s="7">
        <v>21914.5</v>
      </c>
      <c r="B21916" s="7">
        <v>0</v>
      </c>
      <c r="C21916" s="7"/>
      <c r="D21916" s="7"/>
      <c r="E21916" s="7"/>
      <c r="H21916">
        <v>21914.5</v>
      </c>
      <c r="I21916">
        <v>0</v>
      </c>
    </row>
    <row r="21917" spans="1:9">
      <c r="A21917" s="7">
        <v>21915.5</v>
      </c>
      <c r="B21917" s="7">
        <v>0</v>
      </c>
      <c r="C21917" s="7"/>
      <c r="D21917" s="7"/>
      <c r="E21917" s="7"/>
      <c r="H21917">
        <v>21915.5</v>
      </c>
      <c r="I21917">
        <v>0</v>
      </c>
    </row>
    <row r="21918" spans="1:9">
      <c r="A21918" s="7">
        <v>21916.5</v>
      </c>
      <c r="B21918" s="7">
        <v>0</v>
      </c>
      <c r="C21918" s="7"/>
      <c r="D21918" s="7"/>
      <c r="E21918" s="7"/>
      <c r="H21918">
        <v>21916.5</v>
      </c>
      <c r="I21918">
        <v>0</v>
      </c>
    </row>
    <row r="21919" spans="1:9">
      <c r="A21919" s="7">
        <v>21917.5</v>
      </c>
      <c r="B21919" s="7">
        <v>0</v>
      </c>
      <c r="C21919" s="7"/>
      <c r="D21919" s="7"/>
      <c r="E21919" s="7"/>
      <c r="H21919">
        <v>21917.5</v>
      </c>
      <c r="I21919">
        <v>0</v>
      </c>
    </row>
    <row r="21920" spans="1:9">
      <c r="A21920" s="7">
        <v>21918.5</v>
      </c>
      <c r="B21920" s="7">
        <v>0</v>
      </c>
      <c r="C21920" s="7"/>
      <c r="D21920" s="7"/>
      <c r="E21920" s="7"/>
      <c r="H21920">
        <v>21918.5</v>
      </c>
      <c r="I21920">
        <v>0</v>
      </c>
    </row>
    <row r="21921" spans="1:9">
      <c r="A21921" s="7">
        <v>21919.5</v>
      </c>
      <c r="B21921" s="7">
        <v>0</v>
      </c>
      <c r="C21921" s="7"/>
      <c r="D21921" s="7"/>
      <c r="E21921" s="7"/>
      <c r="H21921">
        <v>21919.5</v>
      </c>
      <c r="I21921">
        <v>0</v>
      </c>
    </row>
    <row r="21922" spans="1:9">
      <c r="A21922" s="7">
        <v>21920.5</v>
      </c>
      <c r="B21922" s="7">
        <v>0</v>
      </c>
      <c r="C21922" s="7"/>
      <c r="D21922" s="7"/>
      <c r="E21922" s="7"/>
      <c r="H21922">
        <v>21920.5</v>
      </c>
      <c r="I21922">
        <v>0</v>
      </c>
    </row>
    <row r="21923" spans="1:9">
      <c r="A21923" s="7">
        <v>21921.5</v>
      </c>
      <c r="B21923" s="7">
        <v>0</v>
      </c>
      <c r="C21923" s="7"/>
      <c r="D21923" s="7"/>
      <c r="E21923" s="7"/>
      <c r="H21923">
        <v>21921.5</v>
      </c>
      <c r="I21923">
        <v>0</v>
      </c>
    </row>
    <row r="21924" spans="1:9">
      <c r="A21924" s="7">
        <v>21922.5</v>
      </c>
      <c r="B21924" s="7">
        <v>0</v>
      </c>
      <c r="C21924" s="7"/>
      <c r="D21924" s="7"/>
      <c r="E21924" s="7"/>
      <c r="H21924">
        <v>21922.5</v>
      </c>
      <c r="I21924">
        <v>0</v>
      </c>
    </row>
    <row r="21925" spans="1:9">
      <c r="A21925" s="7">
        <v>21923.5</v>
      </c>
      <c r="B21925" s="7">
        <v>0</v>
      </c>
      <c r="C21925" s="7"/>
      <c r="D21925" s="7"/>
      <c r="E21925" s="7"/>
      <c r="H21925">
        <v>21923.5</v>
      </c>
      <c r="I21925">
        <v>0</v>
      </c>
    </row>
    <row r="21926" spans="1:9">
      <c r="A21926" s="7">
        <v>21924.5</v>
      </c>
      <c r="B21926" s="7">
        <v>0</v>
      </c>
      <c r="C21926" s="7"/>
      <c r="D21926" s="7"/>
      <c r="E21926" s="7"/>
      <c r="H21926">
        <v>21924.5</v>
      </c>
      <c r="I21926">
        <v>0</v>
      </c>
    </row>
    <row r="21927" spans="1:9">
      <c r="A21927" s="7">
        <v>21925.5</v>
      </c>
      <c r="B21927" s="7">
        <v>0</v>
      </c>
      <c r="C21927" s="7"/>
      <c r="D21927" s="7"/>
      <c r="E21927" s="7"/>
      <c r="H21927">
        <v>21925.5</v>
      </c>
      <c r="I21927">
        <v>0</v>
      </c>
    </row>
    <row r="21928" spans="1:9">
      <c r="A21928" s="7">
        <v>21926.5</v>
      </c>
      <c r="B21928" s="7">
        <v>0</v>
      </c>
      <c r="C21928" s="7"/>
      <c r="D21928" s="7"/>
      <c r="E21928" s="7"/>
      <c r="H21928">
        <v>21926.5</v>
      </c>
      <c r="I21928">
        <v>0</v>
      </c>
    </row>
    <row r="21929" spans="1:9">
      <c r="A21929" s="7">
        <v>21927.5</v>
      </c>
      <c r="B21929" s="7">
        <v>0</v>
      </c>
      <c r="C21929" s="7"/>
      <c r="D21929" s="7"/>
      <c r="E21929" s="7"/>
      <c r="H21929">
        <v>21927.5</v>
      </c>
      <c r="I21929">
        <v>0</v>
      </c>
    </row>
    <row r="21930" spans="1:9">
      <c r="A21930" s="7">
        <v>21928.5</v>
      </c>
      <c r="B21930" s="7">
        <v>0</v>
      </c>
      <c r="C21930" s="7"/>
      <c r="D21930" s="7"/>
      <c r="E21930" s="7"/>
      <c r="H21930">
        <v>21928.5</v>
      </c>
      <c r="I21930">
        <v>0</v>
      </c>
    </row>
    <row r="21931" spans="1:9">
      <c r="A21931" s="7">
        <v>21929.5</v>
      </c>
      <c r="B21931" s="7">
        <v>0</v>
      </c>
      <c r="C21931" s="7"/>
      <c r="D21931" s="7"/>
      <c r="E21931" s="7"/>
      <c r="H21931">
        <v>21929.5</v>
      </c>
      <c r="I21931">
        <v>0</v>
      </c>
    </row>
    <row r="21932" spans="1:9">
      <c r="A21932" s="7">
        <v>21930.5</v>
      </c>
      <c r="B21932" s="7">
        <v>0</v>
      </c>
      <c r="C21932" s="7"/>
      <c r="D21932" s="7"/>
      <c r="E21932" s="7"/>
      <c r="H21932">
        <v>21930.5</v>
      </c>
      <c r="I21932">
        <v>0</v>
      </c>
    </row>
    <row r="21933" spans="1:9">
      <c r="A21933" s="7">
        <v>21931.5</v>
      </c>
      <c r="B21933" s="7">
        <v>0</v>
      </c>
      <c r="C21933" s="7"/>
      <c r="D21933" s="7"/>
      <c r="E21933" s="7"/>
      <c r="H21933">
        <v>21931.5</v>
      </c>
      <c r="I21933">
        <v>0</v>
      </c>
    </row>
    <row r="21934" spans="1:9">
      <c r="A21934" s="7">
        <v>21932.5</v>
      </c>
      <c r="B21934" s="7">
        <v>0</v>
      </c>
      <c r="C21934" s="7"/>
      <c r="D21934" s="7"/>
      <c r="E21934" s="7"/>
      <c r="H21934">
        <v>21932.5</v>
      </c>
      <c r="I21934">
        <v>0</v>
      </c>
    </row>
    <row r="21935" spans="1:9">
      <c r="A21935" s="7">
        <v>21933.5</v>
      </c>
      <c r="B21935" s="7">
        <v>0</v>
      </c>
      <c r="C21935" s="7"/>
      <c r="D21935" s="7"/>
      <c r="E21935" s="7"/>
      <c r="H21935">
        <v>21933.5</v>
      </c>
      <c r="I21935">
        <v>0</v>
      </c>
    </row>
    <row r="21936" spans="1:9">
      <c r="A21936" s="7">
        <v>21934.5</v>
      </c>
      <c r="B21936" s="7">
        <v>0</v>
      </c>
      <c r="C21936" s="7"/>
      <c r="D21936" s="7"/>
      <c r="E21936" s="7"/>
      <c r="H21936">
        <v>21934.5</v>
      </c>
      <c r="I21936">
        <v>0</v>
      </c>
    </row>
    <row r="21937" spans="1:9">
      <c r="A21937" s="7">
        <v>21935.5</v>
      </c>
      <c r="B21937" s="7">
        <v>0</v>
      </c>
      <c r="C21937" s="7"/>
      <c r="D21937" s="7"/>
      <c r="E21937" s="7"/>
      <c r="H21937">
        <v>21935.5</v>
      </c>
      <c r="I21937">
        <v>0</v>
      </c>
    </row>
    <row r="21938" spans="1:9">
      <c r="A21938" s="7">
        <v>21936.5</v>
      </c>
      <c r="B21938" s="7">
        <v>0</v>
      </c>
      <c r="C21938" s="7"/>
      <c r="D21938" s="7"/>
      <c r="E21938" s="7"/>
      <c r="H21938">
        <v>21936.5</v>
      </c>
      <c r="I21938">
        <v>0</v>
      </c>
    </row>
    <row r="21939" spans="1:9">
      <c r="A21939" s="7">
        <v>21937.5</v>
      </c>
      <c r="B21939" s="7">
        <v>0</v>
      </c>
      <c r="C21939" s="7"/>
      <c r="D21939" s="7"/>
      <c r="E21939" s="7"/>
      <c r="H21939">
        <v>21937.5</v>
      </c>
      <c r="I21939">
        <v>0</v>
      </c>
    </row>
    <row r="21940" spans="1:9">
      <c r="A21940" s="7">
        <v>21938.5</v>
      </c>
      <c r="B21940" s="7">
        <v>0</v>
      </c>
      <c r="C21940" s="7"/>
      <c r="D21940" s="7"/>
      <c r="E21940" s="7"/>
      <c r="H21940">
        <v>21938.5</v>
      </c>
      <c r="I21940">
        <v>0</v>
      </c>
    </row>
    <row r="21941" spans="1:9">
      <c r="A21941" s="7">
        <v>21939.5</v>
      </c>
      <c r="B21941" s="7">
        <v>0</v>
      </c>
      <c r="C21941" s="7"/>
      <c r="D21941" s="7"/>
      <c r="E21941" s="7"/>
      <c r="H21941">
        <v>21939.5</v>
      </c>
      <c r="I21941">
        <v>0</v>
      </c>
    </row>
    <row r="21942" spans="1:9">
      <c r="A21942" s="7">
        <v>21940.5</v>
      </c>
      <c r="B21942" s="7">
        <v>0</v>
      </c>
      <c r="C21942" s="7"/>
      <c r="D21942" s="7"/>
      <c r="E21942" s="7"/>
      <c r="H21942">
        <v>21940.5</v>
      </c>
      <c r="I21942">
        <v>0</v>
      </c>
    </row>
    <row r="21943" spans="1:9">
      <c r="A21943" s="7">
        <v>21941.5</v>
      </c>
      <c r="B21943" s="7">
        <v>0</v>
      </c>
      <c r="C21943" s="7"/>
      <c r="D21943" s="7"/>
      <c r="E21943" s="7"/>
      <c r="H21943">
        <v>21941.5</v>
      </c>
      <c r="I21943">
        <v>0</v>
      </c>
    </row>
    <row r="21944" spans="1:9">
      <c r="A21944" s="7">
        <v>21942.5</v>
      </c>
      <c r="B21944" s="7">
        <v>0</v>
      </c>
      <c r="C21944" s="7"/>
      <c r="D21944" s="7"/>
      <c r="E21944" s="7"/>
      <c r="H21944">
        <v>21942.5</v>
      </c>
      <c r="I21944">
        <v>0</v>
      </c>
    </row>
    <row r="21945" spans="1:9">
      <c r="A21945" s="7">
        <v>21943.5</v>
      </c>
      <c r="B21945" s="7">
        <v>0</v>
      </c>
      <c r="C21945" s="7"/>
      <c r="D21945" s="7"/>
      <c r="E21945" s="7"/>
      <c r="H21945">
        <v>21943.5</v>
      </c>
      <c r="I21945">
        <v>0</v>
      </c>
    </row>
    <row r="21946" spans="1:9">
      <c r="A21946" s="7">
        <v>21944.5</v>
      </c>
      <c r="B21946" s="7">
        <v>0</v>
      </c>
      <c r="C21946" s="7"/>
      <c r="D21946" s="7"/>
      <c r="E21946" s="7"/>
      <c r="H21946">
        <v>21944.5</v>
      </c>
      <c r="I21946">
        <v>0</v>
      </c>
    </row>
    <row r="21947" spans="1:9">
      <c r="A21947" s="7">
        <v>21945.5</v>
      </c>
      <c r="B21947" s="7">
        <v>0</v>
      </c>
      <c r="C21947" s="7"/>
      <c r="D21947" s="7"/>
      <c r="E21947" s="7"/>
      <c r="H21947">
        <v>21945.5</v>
      </c>
      <c r="I21947">
        <v>0</v>
      </c>
    </row>
    <row r="21948" spans="1:9">
      <c r="A21948" s="7">
        <v>21946.5</v>
      </c>
      <c r="B21948" s="7">
        <v>0</v>
      </c>
      <c r="C21948" s="7"/>
      <c r="D21948" s="7"/>
      <c r="E21948" s="7"/>
      <c r="H21948">
        <v>21946.5</v>
      </c>
      <c r="I21948">
        <v>0</v>
      </c>
    </row>
    <row r="21949" spans="1:9">
      <c r="A21949" s="7">
        <v>21947.5</v>
      </c>
      <c r="B21949" s="7">
        <v>0</v>
      </c>
      <c r="C21949" s="7"/>
      <c r="D21949" s="7"/>
      <c r="E21949" s="7"/>
      <c r="H21949">
        <v>21947.5</v>
      </c>
      <c r="I21949">
        <v>0</v>
      </c>
    </row>
    <row r="21950" spans="1:9">
      <c r="A21950" s="7">
        <v>21948.5</v>
      </c>
      <c r="B21950" s="7">
        <v>0</v>
      </c>
      <c r="C21950" s="7"/>
      <c r="D21950" s="7"/>
      <c r="E21950" s="7"/>
      <c r="H21950">
        <v>21948.5</v>
      </c>
      <c r="I21950">
        <v>0</v>
      </c>
    </row>
    <row r="21951" spans="1:9">
      <c r="A21951" s="7">
        <v>21949.5</v>
      </c>
      <c r="B21951" s="7">
        <v>0</v>
      </c>
      <c r="C21951" s="7"/>
      <c r="D21951" s="7"/>
      <c r="E21951" s="7"/>
      <c r="H21951">
        <v>21949.5</v>
      </c>
      <c r="I21951">
        <v>0</v>
      </c>
    </row>
    <row r="21952" spans="1:9">
      <c r="A21952" s="7">
        <v>21950.5</v>
      </c>
      <c r="B21952" s="7">
        <v>0</v>
      </c>
      <c r="C21952" s="7"/>
      <c r="D21952" s="7"/>
      <c r="E21952" s="7"/>
      <c r="H21952">
        <v>21950.5</v>
      </c>
      <c r="I21952">
        <v>0</v>
      </c>
    </row>
    <row r="21953" spans="1:9">
      <c r="A21953" s="7">
        <v>21951.5</v>
      </c>
      <c r="B21953" s="7">
        <v>0</v>
      </c>
      <c r="C21953" s="7"/>
      <c r="D21953" s="7"/>
      <c r="E21953" s="7"/>
      <c r="H21953">
        <v>21951.5</v>
      </c>
      <c r="I21953">
        <v>0</v>
      </c>
    </row>
    <row r="21954" spans="1:9">
      <c r="A21954" s="7">
        <v>21952.5</v>
      </c>
      <c r="B21954" s="7">
        <v>0</v>
      </c>
      <c r="C21954" s="7"/>
      <c r="D21954" s="7"/>
      <c r="E21954" s="7"/>
      <c r="H21954">
        <v>21952.5</v>
      </c>
      <c r="I21954">
        <v>0</v>
      </c>
    </row>
    <row r="21955" spans="1:9">
      <c r="A21955" s="7">
        <v>21953.5</v>
      </c>
      <c r="B21955" s="7">
        <v>0</v>
      </c>
      <c r="C21955" s="7"/>
      <c r="D21955" s="7"/>
      <c r="E21955" s="7"/>
      <c r="H21955">
        <v>21953.5</v>
      </c>
      <c r="I21955">
        <v>0</v>
      </c>
    </row>
    <row r="21956" spans="1:9">
      <c r="A21956" s="7">
        <v>21954.5</v>
      </c>
      <c r="B21956" s="7">
        <v>0</v>
      </c>
      <c r="C21956" s="7"/>
      <c r="D21956" s="7"/>
      <c r="E21956" s="7"/>
      <c r="H21956">
        <v>21954.5</v>
      </c>
      <c r="I21956">
        <v>0</v>
      </c>
    </row>
    <row r="21957" spans="1:9">
      <c r="A21957" s="7">
        <v>21955.5</v>
      </c>
      <c r="B21957" s="7">
        <v>0</v>
      </c>
      <c r="C21957" s="7"/>
      <c r="D21957" s="7"/>
      <c r="E21957" s="7"/>
      <c r="H21957">
        <v>21955.5</v>
      </c>
      <c r="I21957">
        <v>0</v>
      </c>
    </row>
    <row r="21958" spans="1:9">
      <c r="A21958" s="7">
        <v>21956.5</v>
      </c>
      <c r="B21958" s="7">
        <v>0</v>
      </c>
      <c r="C21958" s="7"/>
      <c r="D21958" s="7"/>
      <c r="E21958" s="7"/>
      <c r="H21958">
        <v>21956.5</v>
      </c>
      <c r="I21958">
        <v>0</v>
      </c>
    </row>
    <row r="21959" spans="1:9">
      <c r="A21959" s="7">
        <v>21957.5</v>
      </c>
      <c r="B21959" s="7">
        <v>0</v>
      </c>
      <c r="C21959" s="7"/>
      <c r="D21959" s="7"/>
      <c r="E21959" s="7"/>
      <c r="H21959">
        <v>21957.5</v>
      </c>
      <c r="I21959">
        <v>0</v>
      </c>
    </row>
    <row r="21960" spans="1:9">
      <c r="A21960" s="7">
        <v>21958.5</v>
      </c>
      <c r="B21960" s="7">
        <v>0</v>
      </c>
      <c r="C21960" s="7"/>
      <c r="D21960" s="7"/>
      <c r="E21960" s="7"/>
      <c r="H21960">
        <v>21958.5</v>
      </c>
      <c r="I21960">
        <v>0</v>
      </c>
    </row>
    <row r="21961" spans="1:9">
      <c r="A21961" s="7">
        <v>21959.5</v>
      </c>
      <c r="B21961" s="7">
        <v>0</v>
      </c>
      <c r="C21961" s="7"/>
      <c r="D21961" s="7"/>
      <c r="E21961" s="7"/>
      <c r="H21961">
        <v>21959.5</v>
      </c>
      <c r="I21961">
        <v>0</v>
      </c>
    </row>
    <row r="21962" spans="1:9">
      <c r="A21962" s="7">
        <v>21960.5</v>
      </c>
      <c r="B21962" s="7">
        <v>0</v>
      </c>
      <c r="C21962" s="7"/>
      <c r="D21962" s="7"/>
      <c r="E21962" s="7"/>
      <c r="H21962">
        <v>21960.5</v>
      </c>
      <c r="I21962">
        <v>0</v>
      </c>
    </row>
    <row r="21963" spans="1:9">
      <c r="A21963" s="7">
        <v>21961.5</v>
      </c>
      <c r="B21963" s="7">
        <v>0</v>
      </c>
      <c r="C21963" s="7"/>
      <c r="D21963" s="7"/>
      <c r="E21963" s="7"/>
      <c r="H21963">
        <v>21961.5</v>
      </c>
      <c r="I21963">
        <v>0</v>
      </c>
    </row>
    <row r="21964" spans="1:9">
      <c r="A21964" s="7">
        <v>21962.5</v>
      </c>
      <c r="B21964" s="7">
        <v>0</v>
      </c>
      <c r="C21964" s="7"/>
      <c r="D21964" s="7"/>
      <c r="E21964" s="7"/>
      <c r="H21964">
        <v>21962.5</v>
      </c>
      <c r="I21964">
        <v>0</v>
      </c>
    </row>
    <row r="21965" spans="1:9">
      <c r="A21965" s="7">
        <v>21963.5</v>
      </c>
      <c r="B21965" s="7">
        <v>0</v>
      </c>
      <c r="C21965" s="7"/>
      <c r="D21965" s="7"/>
      <c r="E21965" s="7"/>
      <c r="H21965">
        <v>21963.5</v>
      </c>
      <c r="I21965">
        <v>0</v>
      </c>
    </row>
    <row r="21966" spans="1:9">
      <c r="A21966" s="7">
        <v>21964.5</v>
      </c>
      <c r="B21966" s="7">
        <v>0</v>
      </c>
      <c r="C21966" s="7"/>
      <c r="D21966" s="7"/>
      <c r="E21966" s="7"/>
      <c r="H21966">
        <v>21964.5</v>
      </c>
      <c r="I21966">
        <v>0</v>
      </c>
    </row>
    <row r="21967" spans="1:9">
      <c r="A21967" s="7">
        <v>21965.5</v>
      </c>
      <c r="B21967" s="7">
        <v>0</v>
      </c>
      <c r="C21967" s="7"/>
      <c r="D21967" s="7"/>
      <c r="E21967" s="7"/>
      <c r="H21967">
        <v>21965.5</v>
      </c>
      <c r="I21967">
        <v>0</v>
      </c>
    </row>
    <row r="21968" spans="1:9">
      <c r="A21968" s="7">
        <v>21966.5</v>
      </c>
      <c r="B21968" s="7">
        <v>0</v>
      </c>
      <c r="C21968" s="7"/>
      <c r="D21968" s="7"/>
      <c r="E21968" s="7"/>
      <c r="H21968">
        <v>21966.5</v>
      </c>
      <c r="I21968">
        <v>0</v>
      </c>
    </row>
    <row r="21969" spans="1:9">
      <c r="A21969" s="7">
        <v>21967.5</v>
      </c>
      <c r="B21969" s="7">
        <v>0</v>
      </c>
      <c r="C21969" s="7"/>
      <c r="D21969" s="7"/>
      <c r="E21969" s="7"/>
      <c r="H21969">
        <v>21967.5</v>
      </c>
      <c r="I21969">
        <v>0</v>
      </c>
    </row>
    <row r="21970" spans="1:9">
      <c r="A21970" s="7">
        <v>21968.5</v>
      </c>
      <c r="B21970" s="7">
        <v>0</v>
      </c>
      <c r="C21970" s="7"/>
      <c r="D21970" s="7"/>
      <c r="E21970" s="7"/>
      <c r="H21970">
        <v>21968.5</v>
      </c>
      <c r="I21970">
        <v>0</v>
      </c>
    </row>
    <row r="21971" spans="1:9">
      <c r="A21971" s="7">
        <v>21969.5</v>
      </c>
      <c r="B21971" s="7">
        <v>0</v>
      </c>
      <c r="C21971" s="7"/>
      <c r="D21971" s="7"/>
      <c r="E21971" s="7"/>
      <c r="H21971">
        <v>21969.5</v>
      </c>
      <c r="I21971">
        <v>0</v>
      </c>
    </row>
    <row r="21972" spans="1:9">
      <c r="A21972" s="7">
        <v>21970.5</v>
      </c>
      <c r="B21972" s="7">
        <v>0</v>
      </c>
      <c r="C21972" s="7"/>
      <c r="D21972" s="7"/>
      <c r="E21972" s="7"/>
      <c r="H21972">
        <v>21970.5</v>
      </c>
      <c r="I21972">
        <v>0</v>
      </c>
    </row>
    <row r="21973" spans="1:9">
      <c r="A21973" s="7">
        <v>21971.5</v>
      </c>
      <c r="B21973" s="7">
        <v>0</v>
      </c>
      <c r="C21973" s="7"/>
      <c r="D21973" s="7"/>
      <c r="E21973" s="7"/>
      <c r="H21973">
        <v>21971.5</v>
      </c>
      <c r="I21973">
        <v>0</v>
      </c>
    </row>
    <row r="21974" spans="1:9">
      <c r="A21974" s="7">
        <v>21972.5</v>
      </c>
      <c r="B21974" s="7">
        <v>0</v>
      </c>
      <c r="C21974" s="7"/>
      <c r="D21974" s="7"/>
      <c r="E21974" s="7"/>
      <c r="H21974">
        <v>21972.5</v>
      </c>
      <c r="I21974">
        <v>0</v>
      </c>
    </row>
    <row r="21975" spans="1:9">
      <c r="A21975" s="7">
        <v>21973.5</v>
      </c>
      <c r="B21975" s="7">
        <v>0</v>
      </c>
      <c r="C21975" s="7"/>
      <c r="D21975" s="7"/>
      <c r="E21975" s="7"/>
      <c r="H21975">
        <v>21973.5</v>
      </c>
      <c r="I21975">
        <v>0</v>
      </c>
    </row>
    <row r="21976" spans="1:9">
      <c r="A21976" s="7">
        <v>21974.5</v>
      </c>
      <c r="B21976" s="7">
        <v>0</v>
      </c>
      <c r="C21976" s="7"/>
      <c r="D21976" s="7"/>
      <c r="E21976" s="7"/>
      <c r="H21976">
        <v>21974.5</v>
      </c>
      <c r="I21976">
        <v>0</v>
      </c>
    </row>
    <row r="21977" spans="1:9">
      <c r="A21977" s="7">
        <v>21975.5</v>
      </c>
      <c r="B21977" s="7">
        <v>0</v>
      </c>
      <c r="C21977" s="7"/>
      <c r="D21977" s="7"/>
      <c r="E21977" s="7"/>
      <c r="H21977">
        <v>21975.5</v>
      </c>
      <c r="I21977">
        <v>0</v>
      </c>
    </row>
    <row r="21978" spans="1:9">
      <c r="A21978" s="7">
        <v>21976.5</v>
      </c>
      <c r="B21978" s="7">
        <v>0</v>
      </c>
      <c r="C21978" s="7"/>
      <c r="D21978" s="7"/>
      <c r="E21978" s="7"/>
      <c r="H21978">
        <v>21976.5</v>
      </c>
      <c r="I21978">
        <v>0</v>
      </c>
    </row>
    <row r="21979" spans="1:9">
      <c r="A21979" s="7">
        <v>21977.5</v>
      </c>
      <c r="B21979" s="7">
        <v>0</v>
      </c>
      <c r="C21979" s="7"/>
      <c r="D21979" s="7"/>
      <c r="E21979" s="7"/>
      <c r="H21979">
        <v>21977.5</v>
      </c>
      <c r="I21979">
        <v>0</v>
      </c>
    </row>
    <row r="21980" spans="1:9">
      <c r="A21980" s="7">
        <v>21978.5</v>
      </c>
      <c r="B21980" s="7">
        <v>0</v>
      </c>
      <c r="C21980" s="7"/>
      <c r="D21980" s="7"/>
      <c r="E21980" s="7"/>
      <c r="H21980">
        <v>21978.5</v>
      </c>
      <c r="I21980">
        <v>0</v>
      </c>
    </row>
    <row r="21981" spans="1:9">
      <c r="A21981" s="7">
        <v>21979.5</v>
      </c>
      <c r="B21981" s="7">
        <v>0</v>
      </c>
      <c r="C21981" s="7"/>
      <c r="D21981" s="7"/>
      <c r="E21981" s="7"/>
      <c r="H21981">
        <v>21979.5</v>
      </c>
      <c r="I21981">
        <v>0</v>
      </c>
    </row>
    <row r="21982" spans="1:9">
      <c r="A21982" s="7">
        <v>21980.5</v>
      </c>
      <c r="B21982" s="7">
        <v>0</v>
      </c>
      <c r="C21982" s="7"/>
      <c r="D21982" s="7"/>
      <c r="E21982" s="7"/>
      <c r="H21982">
        <v>21980.5</v>
      </c>
      <c r="I21982">
        <v>0</v>
      </c>
    </row>
    <row r="21983" spans="1:9">
      <c r="A21983" s="7">
        <v>21981.5</v>
      </c>
      <c r="B21983" s="7">
        <v>0</v>
      </c>
      <c r="C21983" s="7"/>
      <c r="D21983" s="7"/>
      <c r="E21983" s="7"/>
      <c r="H21983">
        <v>21981.5</v>
      </c>
      <c r="I21983">
        <v>0</v>
      </c>
    </row>
    <row r="21984" spans="1:9">
      <c r="A21984" s="7">
        <v>21982.5</v>
      </c>
      <c r="B21984" s="7">
        <v>0</v>
      </c>
      <c r="C21984" s="7"/>
      <c r="D21984" s="7"/>
      <c r="E21984" s="7"/>
      <c r="H21984">
        <v>21982.5</v>
      </c>
      <c r="I21984">
        <v>0</v>
      </c>
    </row>
    <row r="21985" spans="1:9">
      <c r="A21985" s="7">
        <v>21983.5</v>
      </c>
      <c r="B21985" s="7">
        <v>0</v>
      </c>
      <c r="C21985" s="7"/>
      <c r="D21985" s="7"/>
      <c r="E21985" s="7"/>
      <c r="H21985">
        <v>21983.5</v>
      </c>
      <c r="I21985">
        <v>0</v>
      </c>
    </row>
    <row r="21986" spans="1:9">
      <c r="A21986" s="7">
        <v>21984.5</v>
      </c>
      <c r="B21986" s="7">
        <v>0</v>
      </c>
      <c r="C21986" s="7"/>
      <c r="D21986" s="7"/>
      <c r="E21986" s="7"/>
      <c r="H21986">
        <v>21984.5</v>
      </c>
      <c r="I21986">
        <v>0</v>
      </c>
    </row>
    <row r="21987" spans="1:9">
      <c r="A21987" s="7">
        <v>21985.5</v>
      </c>
      <c r="B21987" s="7">
        <v>0</v>
      </c>
      <c r="C21987" s="7"/>
      <c r="D21987" s="7"/>
      <c r="E21987" s="7"/>
      <c r="H21987">
        <v>21985.5</v>
      </c>
      <c r="I21987">
        <v>0</v>
      </c>
    </row>
    <row r="21988" spans="1:9">
      <c r="A21988" s="7">
        <v>21986.5</v>
      </c>
      <c r="B21988" s="7">
        <v>0</v>
      </c>
      <c r="C21988" s="7"/>
      <c r="D21988" s="7"/>
      <c r="E21988" s="7"/>
      <c r="H21988">
        <v>21986.5</v>
      </c>
      <c r="I21988">
        <v>0</v>
      </c>
    </row>
    <row r="21989" spans="1:9">
      <c r="A21989" s="7">
        <v>21987.5</v>
      </c>
      <c r="B21989" s="7">
        <v>0</v>
      </c>
      <c r="C21989" s="7"/>
      <c r="D21989" s="7"/>
      <c r="E21989" s="7"/>
      <c r="H21989">
        <v>21987.5</v>
      </c>
      <c r="I21989">
        <v>0</v>
      </c>
    </row>
    <row r="21990" spans="1:9">
      <c r="A21990" s="7">
        <v>21988.5</v>
      </c>
      <c r="B21990" s="7">
        <v>0</v>
      </c>
      <c r="C21990" s="7"/>
      <c r="D21990" s="7"/>
      <c r="E21990" s="7"/>
      <c r="H21990">
        <v>21988.5</v>
      </c>
      <c r="I21990">
        <v>0</v>
      </c>
    </row>
    <row r="21991" spans="1:9">
      <c r="A21991" s="7">
        <v>21989.5</v>
      </c>
      <c r="B21991" s="7">
        <v>0</v>
      </c>
      <c r="C21991" s="7"/>
      <c r="D21991" s="7"/>
      <c r="E21991" s="7"/>
      <c r="H21991">
        <v>21989.5</v>
      </c>
      <c r="I21991">
        <v>0</v>
      </c>
    </row>
    <row r="21992" spans="1:9">
      <c r="A21992" s="7">
        <v>21990.5</v>
      </c>
      <c r="B21992" s="7">
        <v>0</v>
      </c>
      <c r="C21992" s="7"/>
      <c r="D21992" s="7"/>
      <c r="E21992" s="7"/>
      <c r="H21992">
        <v>21990.5</v>
      </c>
      <c r="I21992">
        <v>0</v>
      </c>
    </row>
    <row r="21993" spans="1:9">
      <c r="A21993" s="7">
        <v>21991.5</v>
      </c>
      <c r="B21993" s="7">
        <v>0</v>
      </c>
      <c r="C21993" s="7"/>
      <c r="D21993" s="7"/>
      <c r="E21993" s="7"/>
      <c r="H21993">
        <v>21991.5</v>
      </c>
      <c r="I21993">
        <v>0</v>
      </c>
    </row>
    <row r="21994" spans="1:9">
      <c r="A21994" s="7">
        <v>21992.5</v>
      </c>
      <c r="B21994" s="7">
        <v>0</v>
      </c>
      <c r="C21994" s="7"/>
      <c r="D21994" s="7"/>
      <c r="E21994" s="7"/>
      <c r="H21994">
        <v>21992.5</v>
      </c>
      <c r="I21994">
        <v>0</v>
      </c>
    </row>
    <row r="21995" spans="1:9">
      <c r="A21995" s="7">
        <v>21993.5</v>
      </c>
      <c r="B21995" s="7">
        <v>0</v>
      </c>
      <c r="C21995" s="7"/>
      <c r="D21995" s="7"/>
      <c r="E21995" s="7"/>
      <c r="H21995">
        <v>21993.5</v>
      </c>
      <c r="I21995">
        <v>0</v>
      </c>
    </row>
    <row r="21996" spans="1:9">
      <c r="A21996" s="7">
        <v>21994.5</v>
      </c>
      <c r="B21996" s="7">
        <v>0</v>
      </c>
      <c r="C21996" s="7"/>
      <c r="D21996" s="7"/>
      <c r="E21996" s="7"/>
      <c r="H21996">
        <v>21994.5</v>
      </c>
      <c r="I21996">
        <v>0</v>
      </c>
    </row>
    <row r="21997" spans="1:9">
      <c r="A21997" s="7">
        <v>21995.5</v>
      </c>
      <c r="B21997" s="7">
        <v>0</v>
      </c>
      <c r="C21997" s="7"/>
      <c r="D21997" s="7"/>
      <c r="E21997" s="7"/>
      <c r="H21997">
        <v>21995.5</v>
      </c>
      <c r="I21997">
        <v>0</v>
      </c>
    </row>
    <row r="21998" spans="1:9">
      <c r="A21998" s="7">
        <v>21996.5</v>
      </c>
      <c r="B21998" s="7">
        <v>0</v>
      </c>
      <c r="C21998" s="7"/>
      <c r="D21998" s="7"/>
      <c r="E21998" s="7"/>
      <c r="H21998">
        <v>21996.5</v>
      </c>
      <c r="I21998">
        <v>0</v>
      </c>
    </row>
    <row r="21999" spans="1:9">
      <c r="A21999" s="7">
        <v>21997.5</v>
      </c>
      <c r="B21999" s="7">
        <v>0</v>
      </c>
      <c r="C21999" s="7"/>
      <c r="D21999" s="7"/>
      <c r="E21999" s="7"/>
      <c r="H21999">
        <v>21997.5</v>
      </c>
      <c r="I21999">
        <v>0</v>
      </c>
    </row>
    <row r="22000" spans="1:9">
      <c r="A22000" s="7">
        <v>21998.5</v>
      </c>
      <c r="B22000" s="7">
        <v>0</v>
      </c>
      <c r="C22000" s="7"/>
      <c r="D22000" s="7"/>
      <c r="E22000" s="7"/>
      <c r="H22000">
        <v>21998.5</v>
      </c>
      <c r="I22000">
        <v>0</v>
      </c>
    </row>
    <row r="22001" spans="1:9">
      <c r="A22001" s="7">
        <v>21999.5</v>
      </c>
      <c r="B22001" s="7">
        <v>0</v>
      </c>
      <c r="C22001" s="7"/>
      <c r="D22001" s="7"/>
      <c r="E22001" s="7"/>
      <c r="H22001">
        <v>21999.5</v>
      </c>
      <c r="I22001">
        <v>0</v>
      </c>
    </row>
    <row r="22002" spans="1:9">
      <c r="A22002" s="7">
        <v>22000.5</v>
      </c>
      <c r="B22002" s="7">
        <v>0</v>
      </c>
      <c r="C22002" s="7"/>
      <c r="D22002" s="7"/>
      <c r="E22002" s="7"/>
      <c r="H22002">
        <v>22000.5</v>
      </c>
      <c r="I22002">
        <v>0</v>
      </c>
    </row>
    <row r="22003" spans="1:9">
      <c r="A22003" s="7">
        <v>22001.5</v>
      </c>
      <c r="B22003" s="7">
        <v>0</v>
      </c>
      <c r="C22003" s="7"/>
      <c r="D22003" s="7"/>
      <c r="E22003" s="7"/>
      <c r="H22003">
        <v>22001.5</v>
      </c>
      <c r="I22003">
        <v>0</v>
      </c>
    </row>
    <row r="22004" spans="1:9">
      <c r="A22004" s="7">
        <v>22002.5</v>
      </c>
      <c r="B22004" s="7">
        <v>0</v>
      </c>
      <c r="C22004" s="7"/>
      <c r="D22004" s="7"/>
      <c r="E22004" s="7"/>
      <c r="H22004">
        <v>22002.5</v>
      </c>
      <c r="I22004">
        <v>0</v>
      </c>
    </row>
    <row r="22005" spans="1:9">
      <c r="A22005" s="7">
        <v>22003.5</v>
      </c>
      <c r="B22005" s="7">
        <v>0</v>
      </c>
      <c r="C22005" s="7"/>
      <c r="D22005" s="7"/>
      <c r="E22005" s="7"/>
      <c r="H22005">
        <v>22003.5</v>
      </c>
      <c r="I22005">
        <v>0</v>
      </c>
    </row>
    <row r="22006" spans="1:9">
      <c r="A22006" s="7">
        <v>22004.5</v>
      </c>
      <c r="B22006" s="7">
        <v>0</v>
      </c>
      <c r="C22006" s="7"/>
      <c r="D22006" s="7"/>
      <c r="E22006" s="7"/>
      <c r="H22006">
        <v>22004.5</v>
      </c>
      <c r="I22006">
        <v>0</v>
      </c>
    </row>
    <row r="22007" spans="1:9">
      <c r="A22007" s="7">
        <v>22005.5</v>
      </c>
      <c r="B22007" s="7">
        <v>0</v>
      </c>
      <c r="C22007" s="7"/>
      <c r="D22007" s="7"/>
      <c r="E22007" s="7"/>
      <c r="H22007">
        <v>22005.5</v>
      </c>
      <c r="I22007">
        <v>0</v>
      </c>
    </row>
    <row r="22008" spans="1:9">
      <c r="A22008" s="7">
        <v>22006.5</v>
      </c>
      <c r="B22008" s="7">
        <v>0</v>
      </c>
      <c r="C22008" s="7"/>
      <c r="D22008" s="7"/>
      <c r="E22008" s="7"/>
      <c r="H22008">
        <v>22006.5</v>
      </c>
      <c r="I22008">
        <v>0</v>
      </c>
    </row>
    <row r="22009" spans="1:9">
      <c r="A22009" s="7">
        <v>22007.5</v>
      </c>
      <c r="B22009" s="7">
        <v>0</v>
      </c>
      <c r="C22009" s="7"/>
      <c r="D22009" s="7"/>
      <c r="E22009" s="7"/>
      <c r="H22009">
        <v>22007.5</v>
      </c>
      <c r="I22009">
        <v>0</v>
      </c>
    </row>
    <row r="22010" spans="1:9">
      <c r="A22010" s="7">
        <v>22008.5</v>
      </c>
      <c r="B22010" s="7">
        <v>0</v>
      </c>
      <c r="C22010" s="7"/>
      <c r="D22010" s="7"/>
      <c r="E22010" s="7"/>
      <c r="H22010">
        <v>22008.5</v>
      </c>
      <c r="I22010">
        <v>0</v>
      </c>
    </row>
    <row r="22011" spans="1:9">
      <c r="A22011" s="7">
        <v>22009.5</v>
      </c>
      <c r="B22011" s="7">
        <v>0</v>
      </c>
      <c r="C22011" s="7"/>
      <c r="D22011" s="7"/>
      <c r="E22011" s="7"/>
      <c r="H22011">
        <v>22009.5</v>
      </c>
      <c r="I22011">
        <v>0</v>
      </c>
    </row>
    <row r="22012" spans="1:9">
      <c r="A22012" s="7">
        <v>22010.5</v>
      </c>
      <c r="B22012" s="7">
        <v>0</v>
      </c>
      <c r="C22012" s="7"/>
      <c r="D22012" s="7"/>
      <c r="E22012" s="7"/>
      <c r="H22012">
        <v>22010.5</v>
      </c>
      <c r="I22012">
        <v>0</v>
      </c>
    </row>
    <row r="22013" spans="1:9">
      <c r="A22013" s="7">
        <v>22011.5</v>
      </c>
      <c r="B22013" s="7">
        <v>0</v>
      </c>
      <c r="C22013" s="7"/>
      <c r="D22013" s="7"/>
      <c r="E22013" s="7"/>
      <c r="H22013">
        <v>22011.5</v>
      </c>
      <c r="I22013">
        <v>0</v>
      </c>
    </row>
    <row r="22014" spans="1:9">
      <c r="A22014" s="7">
        <v>22012.5</v>
      </c>
      <c r="B22014" s="7">
        <v>0</v>
      </c>
      <c r="C22014" s="7"/>
      <c r="D22014" s="7"/>
      <c r="E22014" s="7"/>
      <c r="H22014">
        <v>22012.5</v>
      </c>
      <c r="I22014">
        <v>0</v>
      </c>
    </row>
    <row r="22015" spans="1:9">
      <c r="A22015" s="7">
        <v>22013.5</v>
      </c>
      <c r="B22015" s="7">
        <v>0</v>
      </c>
      <c r="C22015" s="7"/>
      <c r="D22015" s="7"/>
      <c r="E22015" s="7"/>
      <c r="H22015">
        <v>22013.5</v>
      </c>
      <c r="I22015">
        <v>0</v>
      </c>
    </row>
    <row r="22016" spans="1:9">
      <c r="A22016" s="7">
        <v>22014.5</v>
      </c>
      <c r="B22016" s="7">
        <v>0</v>
      </c>
      <c r="C22016" s="7"/>
      <c r="D22016" s="7"/>
      <c r="E22016" s="7"/>
      <c r="H22016">
        <v>22014.5</v>
      </c>
      <c r="I22016">
        <v>0</v>
      </c>
    </row>
    <row r="22017" spans="1:9">
      <c r="A22017" s="7">
        <v>22015.5</v>
      </c>
      <c r="B22017" s="7">
        <v>0</v>
      </c>
      <c r="C22017" s="7"/>
      <c r="D22017" s="7"/>
      <c r="E22017" s="7"/>
      <c r="H22017">
        <v>22015.5</v>
      </c>
      <c r="I22017">
        <v>0</v>
      </c>
    </row>
    <row r="22018" spans="1:9">
      <c r="A22018" s="7">
        <v>22016.5</v>
      </c>
      <c r="B22018" s="7">
        <v>0</v>
      </c>
      <c r="C22018" s="7"/>
      <c r="D22018" s="7"/>
      <c r="E22018" s="7"/>
      <c r="H22018">
        <v>22016.5</v>
      </c>
      <c r="I22018">
        <v>0</v>
      </c>
    </row>
    <row r="22019" spans="1:9">
      <c r="A22019" s="7">
        <v>22017.5</v>
      </c>
      <c r="B22019" s="7">
        <v>0</v>
      </c>
      <c r="C22019" s="7"/>
      <c r="D22019" s="7"/>
      <c r="E22019" s="7"/>
      <c r="H22019">
        <v>22017.5</v>
      </c>
      <c r="I22019">
        <v>0</v>
      </c>
    </row>
    <row r="22020" spans="1:9">
      <c r="A22020" s="7">
        <v>22018.5</v>
      </c>
      <c r="B22020" s="7">
        <v>0</v>
      </c>
      <c r="C22020" s="7"/>
      <c r="D22020" s="7"/>
      <c r="E22020" s="7"/>
      <c r="H22020">
        <v>22018.5</v>
      </c>
      <c r="I22020">
        <v>0</v>
      </c>
    </row>
    <row r="22021" spans="1:9">
      <c r="A22021" s="7">
        <v>22019.5</v>
      </c>
      <c r="B22021" s="7">
        <v>0</v>
      </c>
      <c r="C22021" s="7"/>
      <c r="D22021" s="7"/>
      <c r="E22021" s="7"/>
      <c r="H22021">
        <v>22019.5</v>
      </c>
      <c r="I22021">
        <v>0</v>
      </c>
    </row>
    <row r="22022" spans="1:9">
      <c r="A22022" s="7">
        <v>22020.5</v>
      </c>
      <c r="B22022" s="7">
        <v>0</v>
      </c>
      <c r="C22022" s="7"/>
      <c r="D22022" s="7"/>
      <c r="E22022" s="7"/>
      <c r="H22022">
        <v>22020.5</v>
      </c>
      <c r="I22022">
        <v>0</v>
      </c>
    </row>
    <row r="22023" spans="1:9">
      <c r="A22023" s="7">
        <v>22021.5</v>
      </c>
      <c r="B22023" s="7">
        <v>0</v>
      </c>
      <c r="C22023" s="7"/>
      <c r="D22023" s="7"/>
      <c r="E22023" s="7"/>
      <c r="H22023">
        <v>22021.5</v>
      </c>
      <c r="I22023">
        <v>0</v>
      </c>
    </row>
    <row r="22024" spans="1:9">
      <c r="A22024" s="7">
        <v>22022.5</v>
      </c>
      <c r="B22024" s="7">
        <v>0</v>
      </c>
      <c r="C22024" s="7"/>
      <c r="D22024" s="7"/>
      <c r="E22024" s="7"/>
      <c r="H22024">
        <v>22022.5</v>
      </c>
      <c r="I22024">
        <v>0</v>
      </c>
    </row>
    <row r="22025" spans="1:9">
      <c r="A22025" s="7">
        <v>22023.5</v>
      </c>
      <c r="B22025" s="7">
        <v>0</v>
      </c>
      <c r="C22025" s="7"/>
      <c r="D22025" s="7"/>
      <c r="E22025" s="7"/>
      <c r="H22025">
        <v>22023.5</v>
      </c>
      <c r="I22025">
        <v>0</v>
      </c>
    </row>
    <row r="22026" spans="1:9">
      <c r="A22026" s="7">
        <v>22024.5</v>
      </c>
      <c r="B22026" s="7">
        <v>0</v>
      </c>
      <c r="C22026" s="7"/>
      <c r="D22026" s="7"/>
      <c r="E22026" s="7"/>
      <c r="H22026">
        <v>22024.5</v>
      </c>
      <c r="I22026">
        <v>0</v>
      </c>
    </row>
    <row r="22027" spans="1:9">
      <c r="A22027" s="7">
        <v>22025.5</v>
      </c>
      <c r="B22027" s="7">
        <v>0</v>
      </c>
      <c r="C22027" s="7"/>
      <c r="D22027" s="7"/>
      <c r="E22027" s="7"/>
      <c r="H22027">
        <v>22025.5</v>
      </c>
      <c r="I22027">
        <v>0</v>
      </c>
    </row>
    <row r="22028" spans="1:9">
      <c r="A22028" s="7">
        <v>22026.5</v>
      </c>
      <c r="B22028" s="7">
        <v>0</v>
      </c>
      <c r="C22028" s="7"/>
      <c r="D22028" s="7"/>
      <c r="E22028" s="7"/>
      <c r="H22028">
        <v>22026.5</v>
      </c>
      <c r="I22028">
        <v>0</v>
      </c>
    </row>
    <row r="22029" spans="1:9">
      <c r="A22029" s="7">
        <v>22027.5</v>
      </c>
      <c r="B22029" s="7">
        <v>0</v>
      </c>
      <c r="C22029" s="7"/>
      <c r="D22029" s="7"/>
      <c r="E22029" s="7"/>
      <c r="H22029">
        <v>22027.5</v>
      </c>
      <c r="I22029">
        <v>0</v>
      </c>
    </row>
    <row r="22030" spans="1:9">
      <c r="A22030" s="7">
        <v>22028.5</v>
      </c>
      <c r="B22030" s="7">
        <v>0</v>
      </c>
      <c r="C22030" s="7"/>
      <c r="D22030" s="7"/>
      <c r="E22030" s="7"/>
      <c r="H22030">
        <v>22028.5</v>
      </c>
      <c r="I22030">
        <v>0</v>
      </c>
    </row>
    <row r="22031" spans="1:9">
      <c r="A22031" s="7">
        <v>22029.5</v>
      </c>
      <c r="B22031" s="7">
        <v>0</v>
      </c>
      <c r="C22031" s="7"/>
      <c r="D22031" s="7"/>
      <c r="E22031" s="7"/>
      <c r="H22031">
        <v>22029.5</v>
      </c>
      <c r="I22031">
        <v>0</v>
      </c>
    </row>
    <row r="22032" spans="1:9">
      <c r="A22032" s="7">
        <v>22030.5</v>
      </c>
      <c r="B22032" s="7">
        <v>0</v>
      </c>
      <c r="C22032" s="7"/>
      <c r="D22032" s="7"/>
      <c r="E22032" s="7"/>
      <c r="H22032">
        <v>22030.5</v>
      </c>
      <c r="I22032">
        <v>0</v>
      </c>
    </row>
    <row r="22033" spans="1:9">
      <c r="A22033" s="7">
        <v>22031.5</v>
      </c>
      <c r="B22033" s="7">
        <v>0</v>
      </c>
      <c r="C22033" s="7"/>
      <c r="D22033" s="7"/>
      <c r="E22033" s="7"/>
      <c r="H22033">
        <v>22031.5</v>
      </c>
      <c r="I22033">
        <v>0</v>
      </c>
    </row>
    <row r="22034" spans="1:9">
      <c r="A22034" s="7">
        <v>22032.5</v>
      </c>
      <c r="B22034" s="7">
        <v>0</v>
      </c>
      <c r="C22034" s="7"/>
      <c r="D22034" s="7"/>
      <c r="E22034" s="7"/>
      <c r="H22034">
        <v>22032.5</v>
      </c>
      <c r="I22034">
        <v>0</v>
      </c>
    </row>
    <row r="22035" spans="1:9">
      <c r="A22035" s="7">
        <v>22033.5</v>
      </c>
      <c r="B22035" s="7">
        <v>0</v>
      </c>
      <c r="C22035" s="7"/>
      <c r="D22035" s="7"/>
      <c r="E22035" s="7"/>
      <c r="H22035">
        <v>22033.5</v>
      </c>
      <c r="I22035">
        <v>0</v>
      </c>
    </row>
    <row r="22036" spans="1:9">
      <c r="A22036" s="7">
        <v>22034.5</v>
      </c>
      <c r="B22036" s="7">
        <v>0</v>
      </c>
      <c r="C22036" s="7"/>
      <c r="D22036" s="7"/>
      <c r="E22036" s="7"/>
      <c r="H22036">
        <v>22034.5</v>
      </c>
      <c r="I22036">
        <v>0</v>
      </c>
    </row>
    <row r="22037" spans="1:9">
      <c r="A22037" s="7">
        <v>22035.5</v>
      </c>
      <c r="B22037" s="7">
        <v>0</v>
      </c>
      <c r="C22037" s="7"/>
      <c r="D22037" s="7"/>
      <c r="E22037" s="7"/>
      <c r="H22037">
        <v>22035.5</v>
      </c>
      <c r="I22037">
        <v>0</v>
      </c>
    </row>
    <row r="22038" spans="1:9">
      <c r="A22038" s="7">
        <v>22036.5</v>
      </c>
      <c r="B22038" s="7">
        <v>0</v>
      </c>
      <c r="C22038" s="7"/>
      <c r="D22038" s="7"/>
      <c r="E22038" s="7"/>
      <c r="H22038">
        <v>22036.5</v>
      </c>
      <c r="I22038">
        <v>0</v>
      </c>
    </row>
    <row r="22039" spans="1:9">
      <c r="A22039" s="7">
        <v>22037.5</v>
      </c>
      <c r="B22039" s="7">
        <v>0</v>
      </c>
      <c r="C22039" s="7"/>
      <c r="D22039" s="7"/>
      <c r="E22039" s="7"/>
      <c r="H22039">
        <v>22037.5</v>
      </c>
      <c r="I22039">
        <v>0</v>
      </c>
    </row>
    <row r="22040" spans="1:9">
      <c r="A22040" s="7">
        <v>22038.5</v>
      </c>
      <c r="B22040" s="7">
        <v>0</v>
      </c>
      <c r="C22040" s="7"/>
      <c r="D22040" s="7"/>
      <c r="E22040" s="7"/>
      <c r="H22040">
        <v>22038.5</v>
      </c>
      <c r="I22040">
        <v>0</v>
      </c>
    </row>
    <row r="22041" spans="1:9">
      <c r="A22041" s="7">
        <v>22039.5</v>
      </c>
      <c r="B22041" s="7">
        <v>0</v>
      </c>
      <c r="C22041" s="7"/>
      <c r="D22041" s="7"/>
      <c r="E22041" s="7"/>
      <c r="H22041">
        <v>22039.5</v>
      </c>
      <c r="I22041">
        <v>0</v>
      </c>
    </row>
    <row r="22042" spans="1:9">
      <c r="A22042" s="7">
        <v>22040.5</v>
      </c>
      <c r="B22042" s="7">
        <v>0</v>
      </c>
      <c r="C22042" s="7"/>
      <c r="D22042" s="7"/>
      <c r="E22042" s="7"/>
      <c r="H22042">
        <v>22040.5</v>
      </c>
      <c r="I22042">
        <v>0</v>
      </c>
    </row>
    <row r="22043" spans="1:9">
      <c r="A22043" s="7">
        <v>22041.5</v>
      </c>
      <c r="B22043" s="7">
        <v>0</v>
      </c>
      <c r="C22043" s="7"/>
      <c r="D22043" s="7"/>
      <c r="E22043" s="7"/>
      <c r="H22043">
        <v>22041.5</v>
      </c>
      <c r="I22043">
        <v>0</v>
      </c>
    </row>
    <row r="22044" spans="1:9">
      <c r="A22044" s="7">
        <v>22042.5</v>
      </c>
      <c r="B22044" s="7">
        <v>0</v>
      </c>
      <c r="C22044" s="7"/>
      <c r="D22044" s="7"/>
      <c r="E22044" s="7"/>
      <c r="H22044">
        <v>22042.5</v>
      </c>
      <c r="I22044">
        <v>0</v>
      </c>
    </row>
    <row r="22045" spans="1:9">
      <c r="A22045" s="7">
        <v>22043.5</v>
      </c>
      <c r="B22045" s="7">
        <v>0</v>
      </c>
      <c r="C22045" s="7"/>
      <c r="D22045" s="7"/>
      <c r="E22045" s="7"/>
      <c r="H22045">
        <v>22043.5</v>
      </c>
      <c r="I22045">
        <v>0</v>
      </c>
    </row>
    <row r="22046" spans="1:9">
      <c r="A22046" s="7">
        <v>22044.5</v>
      </c>
      <c r="B22046" s="7">
        <v>0</v>
      </c>
      <c r="C22046" s="7"/>
      <c r="D22046" s="7"/>
      <c r="E22046" s="7"/>
      <c r="H22046">
        <v>22044.5</v>
      </c>
      <c r="I22046">
        <v>0</v>
      </c>
    </row>
    <row r="22047" spans="1:9">
      <c r="A22047" s="7">
        <v>22045.5</v>
      </c>
      <c r="B22047" s="7">
        <v>0</v>
      </c>
      <c r="C22047" s="7"/>
      <c r="D22047" s="7"/>
      <c r="E22047" s="7"/>
      <c r="H22047">
        <v>22045.5</v>
      </c>
      <c r="I22047">
        <v>0</v>
      </c>
    </row>
    <row r="22048" spans="1:9">
      <c r="A22048" s="7">
        <v>22046.5</v>
      </c>
      <c r="B22048" s="7">
        <v>0</v>
      </c>
      <c r="C22048" s="7"/>
      <c r="D22048" s="7"/>
      <c r="E22048" s="7"/>
      <c r="H22048">
        <v>22046.5</v>
      </c>
      <c r="I22048">
        <v>0</v>
      </c>
    </row>
    <row r="22049" spans="1:9">
      <c r="A22049" s="7">
        <v>22047.5</v>
      </c>
      <c r="B22049" s="7">
        <v>0</v>
      </c>
      <c r="C22049" s="7"/>
      <c r="D22049" s="7"/>
      <c r="E22049" s="7"/>
      <c r="H22049">
        <v>22047.5</v>
      </c>
      <c r="I22049">
        <v>0</v>
      </c>
    </row>
    <row r="22050" spans="1:9">
      <c r="A22050" s="7">
        <v>22048.5</v>
      </c>
      <c r="B22050" s="7">
        <v>0</v>
      </c>
      <c r="C22050" s="7"/>
      <c r="D22050" s="7"/>
      <c r="E22050" s="7"/>
      <c r="H22050">
        <v>22048.5</v>
      </c>
      <c r="I22050">
        <v>0</v>
      </c>
    </row>
    <row r="22051" spans="1:9">
      <c r="A22051" s="7">
        <v>22049.5</v>
      </c>
      <c r="B22051" s="7">
        <v>0</v>
      </c>
      <c r="C22051" s="7"/>
      <c r="D22051" s="7"/>
      <c r="E22051" s="7"/>
      <c r="H22051">
        <v>22049.5</v>
      </c>
      <c r="I22051">
        <v>0</v>
      </c>
    </row>
    <row r="22052" spans="1:9">
      <c r="A22052" s="7">
        <v>22050.5</v>
      </c>
      <c r="B22052" s="7">
        <v>0</v>
      </c>
      <c r="C22052" s="7"/>
      <c r="D22052" s="7"/>
      <c r="E22052" s="7"/>
      <c r="H22052">
        <v>22050.5</v>
      </c>
      <c r="I22052">
        <v>0</v>
      </c>
    </row>
    <row r="22053" spans="1:9">
      <c r="A22053" s="7">
        <v>22051.5</v>
      </c>
      <c r="B22053" s="7">
        <v>0</v>
      </c>
      <c r="C22053" s="7"/>
      <c r="D22053" s="7"/>
      <c r="E22053" s="7"/>
      <c r="H22053">
        <v>22051.5</v>
      </c>
      <c r="I22053">
        <v>0</v>
      </c>
    </row>
    <row r="22054" spans="1:9">
      <c r="A22054" s="7">
        <v>22052.5</v>
      </c>
      <c r="B22054" s="7">
        <v>0</v>
      </c>
      <c r="C22054" s="7"/>
      <c r="D22054" s="7"/>
      <c r="E22054" s="7"/>
      <c r="H22054">
        <v>22052.5</v>
      </c>
      <c r="I22054">
        <v>0</v>
      </c>
    </row>
    <row r="22055" spans="1:9">
      <c r="A22055" s="7">
        <v>22053.5</v>
      </c>
      <c r="B22055" s="7">
        <v>0</v>
      </c>
      <c r="C22055" s="7"/>
      <c r="D22055" s="7"/>
      <c r="E22055" s="7"/>
      <c r="H22055">
        <v>22053.5</v>
      </c>
      <c r="I22055">
        <v>0</v>
      </c>
    </row>
    <row r="22056" spans="1:9">
      <c r="A22056" s="7">
        <v>22054.5</v>
      </c>
      <c r="B22056" s="7">
        <v>0</v>
      </c>
      <c r="C22056" s="7"/>
      <c r="D22056" s="7"/>
      <c r="E22056" s="7"/>
      <c r="H22056">
        <v>22054.5</v>
      </c>
      <c r="I22056">
        <v>0</v>
      </c>
    </row>
    <row r="22057" spans="1:9">
      <c r="A22057" s="7">
        <v>22055.5</v>
      </c>
      <c r="B22057" s="7">
        <v>0</v>
      </c>
      <c r="C22057" s="7"/>
      <c r="D22057" s="7"/>
      <c r="E22057" s="7"/>
      <c r="H22057">
        <v>22055.5</v>
      </c>
      <c r="I22057">
        <v>0</v>
      </c>
    </row>
    <row r="22058" spans="1:9">
      <c r="A22058" s="7">
        <v>22056.5</v>
      </c>
      <c r="B22058" s="7">
        <v>0</v>
      </c>
      <c r="C22058" s="7"/>
      <c r="D22058" s="7"/>
      <c r="E22058" s="7"/>
      <c r="H22058">
        <v>22056.5</v>
      </c>
      <c r="I22058">
        <v>0</v>
      </c>
    </row>
    <row r="22059" spans="1:9">
      <c r="A22059" s="7">
        <v>22057.5</v>
      </c>
      <c r="B22059" s="7">
        <v>0</v>
      </c>
      <c r="C22059" s="7"/>
      <c r="D22059" s="7"/>
      <c r="E22059" s="7"/>
      <c r="H22059">
        <v>22057.5</v>
      </c>
      <c r="I22059">
        <v>0</v>
      </c>
    </row>
    <row r="22060" spans="1:9">
      <c r="A22060" s="7">
        <v>22058.5</v>
      </c>
      <c r="B22060" s="7">
        <v>0</v>
      </c>
      <c r="C22060" s="7"/>
      <c r="D22060" s="7"/>
      <c r="E22060" s="7"/>
      <c r="H22060">
        <v>22058.5</v>
      </c>
      <c r="I22060">
        <v>0</v>
      </c>
    </row>
    <row r="22061" spans="1:9">
      <c r="A22061" s="7">
        <v>22059.5</v>
      </c>
      <c r="B22061" s="7">
        <v>0</v>
      </c>
      <c r="C22061" s="7"/>
      <c r="D22061" s="7"/>
      <c r="E22061" s="7"/>
      <c r="H22061">
        <v>22059.5</v>
      </c>
      <c r="I22061">
        <v>0</v>
      </c>
    </row>
    <row r="22062" spans="1:9">
      <c r="A22062" s="7">
        <v>22060.5</v>
      </c>
      <c r="B22062" s="7">
        <v>0</v>
      </c>
      <c r="C22062" s="7"/>
      <c r="D22062" s="7"/>
      <c r="E22062" s="7"/>
      <c r="H22062">
        <v>22060.5</v>
      </c>
      <c r="I22062">
        <v>0</v>
      </c>
    </row>
    <row r="22063" spans="1:9">
      <c r="A22063" s="7">
        <v>22061.5</v>
      </c>
      <c r="B22063" s="7">
        <v>0</v>
      </c>
      <c r="C22063" s="7"/>
      <c r="D22063" s="7"/>
      <c r="E22063" s="7"/>
      <c r="H22063">
        <v>22061.5</v>
      </c>
      <c r="I22063">
        <v>0</v>
      </c>
    </row>
    <row r="22064" spans="1:9">
      <c r="A22064" s="7">
        <v>22062.5</v>
      </c>
      <c r="B22064" s="7">
        <v>0</v>
      </c>
      <c r="C22064" s="7"/>
      <c r="D22064" s="7"/>
      <c r="E22064" s="7"/>
      <c r="H22064">
        <v>22062.5</v>
      </c>
      <c r="I22064">
        <v>0</v>
      </c>
    </row>
    <row r="22065" spans="1:9">
      <c r="A22065" s="7">
        <v>22063.5</v>
      </c>
      <c r="B22065" s="7">
        <v>0</v>
      </c>
      <c r="C22065" s="7"/>
      <c r="D22065" s="7"/>
      <c r="E22065" s="7"/>
      <c r="H22065">
        <v>22063.5</v>
      </c>
      <c r="I22065">
        <v>0</v>
      </c>
    </row>
    <row r="22066" spans="1:9">
      <c r="A22066" s="7">
        <v>22064.5</v>
      </c>
      <c r="B22066" s="7">
        <v>0</v>
      </c>
      <c r="C22066" s="7"/>
      <c r="D22066" s="7"/>
      <c r="E22066" s="7"/>
      <c r="H22066">
        <v>22064.5</v>
      </c>
      <c r="I22066">
        <v>0</v>
      </c>
    </row>
    <row r="22067" spans="1:9">
      <c r="A22067" s="7">
        <v>22065.5</v>
      </c>
      <c r="B22067" s="7">
        <v>0</v>
      </c>
      <c r="C22067" s="7"/>
      <c r="D22067" s="7"/>
      <c r="E22067" s="7"/>
      <c r="H22067">
        <v>22065.5</v>
      </c>
      <c r="I22067">
        <v>0</v>
      </c>
    </row>
    <row r="22068" spans="1:9">
      <c r="A22068" s="7">
        <v>22066.5</v>
      </c>
      <c r="B22068" s="7">
        <v>0</v>
      </c>
      <c r="C22068" s="7"/>
      <c r="D22068" s="7"/>
      <c r="E22068" s="7"/>
      <c r="H22068">
        <v>22066.5</v>
      </c>
      <c r="I22068">
        <v>0</v>
      </c>
    </row>
    <row r="22069" spans="1:9">
      <c r="A22069" s="7">
        <v>22067.5</v>
      </c>
      <c r="B22069" s="7">
        <v>0</v>
      </c>
      <c r="C22069" s="7"/>
      <c r="D22069" s="7"/>
      <c r="E22069" s="7"/>
      <c r="H22069">
        <v>22067.5</v>
      </c>
      <c r="I22069">
        <v>0</v>
      </c>
    </row>
    <row r="22070" spans="1:9">
      <c r="A22070" s="7">
        <v>22068.5</v>
      </c>
      <c r="B22070" s="7">
        <v>0</v>
      </c>
      <c r="C22070" s="7"/>
      <c r="D22070" s="7"/>
      <c r="E22070" s="7"/>
      <c r="H22070">
        <v>22068.5</v>
      </c>
      <c r="I22070">
        <v>0</v>
      </c>
    </row>
    <row r="22071" spans="1:9">
      <c r="A22071" s="7">
        <v>22069.5</v>
      </c>
      <c r="B22071" s="7">
        <v>0</v>
      </c>
      <c r="C22071" s="7"/>
      <c r="D22071" s="7"/>
      <c r="E22071" s="7"/>
      <c r="H22071">
        <v>22069.5</v>
      </c>
      <c r="I22071">
        <v>0</v>
      </c>
    </row>
    <row r="22072" spans="1:9">
      <c r="A22072" s="7">
        <v>22070.5</v>
      </c>
      <c r="B22072" s="7">
        <v>0</v>
      </c>
      <c r="C22072" s="7"/>
      <c r="D22072" s="7"/>
      <c r="E22072" s="7"/>
      <c r="H22072">
        <v>22070.5</v>
      </c>
      <c r="I22072">
        <v>0</v>
      </c>
    </row>
    <row r="22073" spans="1:9">
      <c r="A22073" s="7">
        <v>22071.5</v>
      </c>
      <c r="B22073" s="7">
        <v>0</v>
      </c>
      <c r="C22073" s="7"/>
      <c r="D22073" s="7"/>
      <c r="E22073" s="7"/>
      <c r="H22073">
        <v>22071.5</v>
      </c>
      <c r="I22073">
        <v>0</v>
      </c>
    </row>
    <row r="22074" spans="1:9">
      <c r="A22074" s="7">
        <v>22072.5</v>
      </c>
      <c r="B22074" s="7">
        <v>0</v>
      </c>
      <c r="C22074" s="7"/>
      <c r="D22074" s="7"/>
      <c r="E22074" s="7"/>
      <c r="H22074">
        <v>22072.5</v>
      </c>
      <c r="I22074">
        <v>0</v>
      </c>
    </row>
    <row r="22075" spans="1:9">
      <c r="A22075" s="7">
        <v>22073.5</v>
      </c>
      <c r="B22075" s="7">
        <v>0</v>
      </c>
      <c r="C22075" s="7"/>
      <c r="D22075" s="7"/>
      <c r="E22075" s="7"/>
      <c r="H22075">
        <v>22073.5</v>
      </c>
      <c r="I22075">
        <v>0</v>
      </c>
    </row>
    <row r="22076" spans="1:9">
      <c r="A22076" s="7">
        <v>22074.5</v>
      </c>
      <c r="B22076" s="7">
        <v>0</v>
      </c>
      <c r="C22076" s="7"/>
      <c r="D22076" s="7"/>
      <c r="E22076" s="7"/>
      <c r="H22076">
        <v>22074.5</v>
      </c>
      <c r="I22076">
        <v>0</v>
      </c>
    </row>
    <row r="22077" spans="1:9">
      <c r="A22077" s="7">
        <v>22075.5</v>
      </c>
      <c r="B22077" s="7">
        <v>0</v>
      </c>
      <c r="C22077" s="7"/>
      <c r="D22077" s="7"/>
      <c r="E22077" s="7"/>
      <c r="H22077">
        <v>22075.5</v>
      </c>
      <c r="I22077">
        <v>0</v>
      </c>
    </row>
    <row r="22078" spans="1:9">
      <c r="A22078" s="7">
        <v>22076.5</v>
      </c>
      <c r="B22078" s="7">
        <v>0</v>
      </c>
      <c r="C22078" s="7"/>
      <c r="D22078" s="7"/>
      <c r="E22078" s="7"/>
      <c r="H22078">
        <v>22076.5</v>
      </c>
      <c r="I22078">
        <v>0</v>
      </c>
    </row>
    <row r="22079" spans="1:9">
      <c r="A22079" s="7">
        <v>22077.5</v>
      </c>
      <c r="B22079" s="7">
        <v>0</v>
      </c>
      <c r="C22079" s="7"/>
      <c r="D22079" s="7"/>
      <c r="E22079" s="7"/>
      <c r="H22079">
        <v>22077.5</v>
      </c>
      <c r="I22079">
        <v>0</v>
      </c>
    </row>
    <row r="22080" spans="1:9">
      <c r="A22080" s="7">
        <v>22078.5</v>
      </c>
      <c r="B22080" s="7">
        <v>0</v>
      </c>
      <c r="C22080" s="7"/>
      <c r="D22080" s="7"/>
      <c r="E22080" s="7"/>
      <c r="H22080">
        <v>22078.5</v>
      </c>
      <c r="I22080">
        <v>0</v>
      </c>
    </row>
    <row r="22081" spans="1:9">
      <c r="A22081" s="7">
        <v>22079.5</v>
      </c>
      <c r="B22081" s="7">
        <v>0</v>
      </c>
      <c r="C22081" s="7"/>
      <c r="D22081" s="7"/>
      <c r="E22081" s="7"/>
      <c r="H22081">
        <v>22079.5</v>
      </c>
      <c r="I22081">
        <v>0</v>
      </c>
    </row>
    <row r="22082" spans="1:9">
      <c r="A22082" s="7">
        <v>22080.5</v>
      </c>
      <c r="B22082" s="7">
        <v>0</v>
      </c>
      <c r="C22082" s="7"/>
      <c r="D22082" s="7"/>
      <c r="E22082" s="7"/>
      <c r="H22082">
        <v>22080.5</v>
      </c>
      <c r="I22082">
        <v>0</v>
      </c>
    </row>
    <row r="22083" spans="1:9">
      <c r="A22083" s="7">
        <v>22081.5</v>
      </c>
      <c r="B22083" s="7">
        <v>0</v>
      </c>
      <c r="C22083" s="7"/>
      <c r="D22083" s="7"/>
      <c r="E22083" s="7"/>
      <c r="H22083">
        <v>22081.5</v>
      </c>
      <c r="I22083">
        <v>0</v>
      </c>
    </row>
    <row r="22084" spans="1:9">
      <c r="A22084" s="7">
        <v>22082.5</v>
      </c>
      <c r="B22084" s="7">
        <v>0</v>
      </c>
      <c r="C22084" s="7"/>
      <c r="D22084" s="7"/>
      <c r="E22084" s="7"/>
      <c r="H22084">
        <v>22082.5</v>
      </c>
      <c r="I22084">
        <v>0</v>
      </c>
    </row>
    <row r="22085" spans="1:9">
      <c r="A22085" s="7">
        <v>22083.5</v>
      </c>
      <c r="B22085" s="7">
        <v>0</v>
      </c>
      <c r="C22085" s="7"/>
      <c r="D22085" s="7"/>
      <c r="E22085" s="7"/>
      <c r="H22085">
        <v>22083.5</v>
      </c>
      <c r="I22085">
        <v>0</v>
      </c>
    </row>
    <row r="22086" spans="1:9">
      <c r="A22086" s="7">
        <v>22084.5</v>
      </c>
      <c r="B22086" s="7">
        <v>0</v>
      </c>
      <c r="C22086" s="7"/>
      <c r="D22086" s="7"/>
      <c r="E22086" s="7"/>
      <c r="H22086">
        <v>22084.5</v>
      </c>
      <c r="I22086">
        <v>0</v>
      </c>
    </row>
    <row r="22087" spans="1:9">
      <c r="A22087" s="7">
        <v>22085.5</v>
      </c>
      <c r="B22087" s="7">
        <v>0</v>
      </c>
      <c r="C22087" s="7"/>
      <c r="D22087" s="7"/>
      <c r="E22087" s="7"/>
      <c r="H22087">
        <v>22085.5</v>
      </c>
      <c r="I22087">
        <v>0</v>
      </c>
    </row>
    <row r="22088" spans="1:9">
      <c r="A22088" s="7">
        <v>22086.5</v>
      </c>
      <c r="B22088" s="7">
        <v>0</v>
      </c>
      <c r="C22088" s="7"/>
      <c r="D22088" s="7"/>
      <c r="E22088" s="7"/>
      <c r="H22088">
        <v>22086.5</v>
      </c>
      <c r="I22088">
        <v>0</v>
      </c>
    </row>
    <row r="22089" spans="1:9">
      <c r="A22089" s="7">
        <v>22087.5</v>
      </c>
      <c r="B22089" s="7">
        <v>0</v>
      </c>
      <c r="C22089" s="7"/>
      <c r="D22089" s="7"/>
      <c r="E22089" s="7"/>
      <c r="H22089">
        <v>22087.5</v>
      </c>
      <c r="I22089">
        <v>0</v>
      </c>
    </row>
    <row r="22090" spans="1:9">
      <c r="A22090" s="7">
        <v>22088.5</v>
      </c>
      <c r="B22090" s="7">
        <v>0</v>
      </c>
      <c r="C22090" s="7"/>
      <c r="D22090" s="7"/>
      <c r="E22090" s="7"/>
      <c r="H22090">
        <v>22088.5</v>
      </c>
      <c r="I22090">
        <v>0</v>
      </c>
    </row>
    <row r="22091" spans="1:9">
      <c r="A22091" s="7">
        <v>22089.5</v>
      </c>
      <c r="B22091" s="7">
        <v>0</v>
      </c>
      <c r="C22091" s="7"/>
      <c r="D22091" s="7"/>
      <c r="E22091" s="7"/>
      <c r="H22091">
        <v>22089.5</v>
      </c>
      <c r="I22091">
        <v>0</v>
      </c>
    </row>
    <row r="22092" spans="1:9">
      <c r="A22092" s="7">
        <v>22090.5</v>
      </c>
      <c r="B22092" s="7">
        <v>0</v>
      </c>
      <c r="C22092" s="7"/>
      <c r="D22092" s="7"/>
      <c r="E22092" s="7"/>
      <c r="H22092">
        <v>22090.5</v>
      </c>
      <c r="I22092">
        <v>0</v>
      </c>
    </row>
    <row r="22093" spans="1:9">
      <c r="A22093" s="7">
        <v>22091.5</v>
      </c>
      <c r="B22093" s="7">
        <v>0</v>
      </c>
      <c r="C22093" s="7"/>
      <c r="D22093" s="7"/>
      <c r="E22093" s="7"/>
      <c r="H22093">
        <v>22091.5</v>
      </c>
      <c r="I22093">
        <v>0</v>
      </c>
    </row>
    <row r="22094" spans="1:9">
      <c r="A22094" s="7">
        <v>22092.5</v>
      </c>
      <c r="B22094" s="7">
        <v>0</v>
      </c>
      <c r="C22094" s="7"/>
      <c r="D22094" s="7"/>
      <c r="E22094" s="7"/>
      <c r="H22094">
        <v>22092.5</v>
      </c>
      <c r="I22094">
        <v>0</v>
      </c>
    </row>
    <row r="22095" spans="1:9">
      <c r="A22095" s="7">
        <v>22093.5</v>
      </c>
      <c r="B22095" s="7">
        <v>0</v>
      </c>
      <c r="C22095" s="7"/>
      <c r="D22095" s="7"/>
      <c r="E22095" s="7"/>
      <c r="H22095">
        <v>22093.5</v>
      </c>
      <c r="I22095">
        <v>0</v>
      </c>
    </row>
    <row r="22096" spans="1:9">
      <c r="A22096" s="7">
        <v>22094.5</v>
      </c>
      <c r="B22096" s="7">
        <v>0</v>
      </c>
      <c r="C22096" s="7"/>
      <c r="D22096" s="7"/>
      <c r="E22096" s="7"/>
      <c r="H22096">
        <v>22094.5</v>
      </c>
      <c r="I22096">
        <v>0</v>
      </c>
    </row>
    <row r="22097" spans="1:9">
      <c r="A22097" s="7">
        <v>22095.5</v>
      </c>
      <c r="B22097" s="7">
        <v>0</v>
      </c>
      <c r="C22097" s="7"/>
      <c r="D22097" s="7"/>
      <c r="E22097" s="7"/>
      <c r="H22097">
        <v>22095.5</v>
      </c>
      <c r="I22097">
        <v>0</v>
      </c>
    </row>
    <row r="22098" spans="1:9">
      <c r="A22098" s="7">
        <v>22096.5</v>
      </c>
      <c r="B22098" s="7">
        <v>0</v>
      </c>
      <c r="C22098" s="7"/>
      <c r="D22098" s="7"/>
      <c r="E22098" s="7"/>
      <c r="H22098">
        <v>22096.5</v>
      </c>
      <c r="I22098">
        <v>0</v>
      </c>
    </row>
    <row r="22099" spans="1:9">
      <c r="A22099" s="7">
        <v>22097.5</v>
      </c>
      <c r="B22099" s="7">
        <v>0</v>
      </c>
      <c r="C22099" s="7"/>
      <c r="D22099" s="7"/>
      <c r="E22099" s="7"/>
      <c r="H22099">
        <v>22097.5</v>
      </c>
      <c r="I22099">
        <v>0</v>
      </c>
    </row>
    <row r="22100" spans="1:9">
      <c r="A22100" s="7">
        <v>22098.5</v>
      </c>
      <c r="B22100" s="7">
        <v>0</v>
      </c>
      <c r="C22100" s="7"/>
      <c r="D22100" s="7"/>
      <c r="E22100" s="7"/>
      <c r="H22100">
        <v>22098.5</v>
      </c>
      <c r="I22100">
        <v>0</v>
      </c>
    </row>
    <row r="22101" spans="1:9">
      <c r="A22101" s="7">
        <v>22099.5</v>
      </c>
      <c r="B22101" s="7">
        <v>0</v>
      </c>
      <c r="C22101" s="7"/>
      <c r="D22101" s="7"/>
      <c r="E22101" s="7"/>
      <c r="H22101">
        <v>22099.5</v>
      </c>
      <c r="I22101">
        <v>0</v>
      </c>
    </row>
    <row r="22102" spans="1:9">
      <c r="A22102" s="7">
        <v>22100.5</v>
      </c>
      <c r="B22102" s="7">
        <v>0</v>
      </c>
      <c r="C22102" s="7"/>
      <c r="D22102" s="7"/>
      <c r="E22102" s="7"/>
      <c r="H22102">
        <v>22100.5</v>
      </c>
      <c r="I22102">
        <v>0</v>
      </c>
    </row>
    <row r="22103" spans="1:9">
      <c r="A22103" s="7">
        <v>22101.5</v>
      </c>
      <c r="B22103" s="7">
        <v>0</v>
      </c>
      <c r="C22103" s="7"/>
      <c r="D22103" s="7"/>
      <c r="E22103" s="7"/>
      <c r="H22103">
        <v>22101.5</v>
      </c>
      <c r="I22103">
        <v>0</v>
      </c>
    </row>
    <row r="22104" spans="1:9">
      <c r="A22104" s="7">
        <v>22102.5</v>
      </c>
      <c r="B22104" s="7">
        <v>0</v>
      </c>
      <c r="C22104" s="7"/>
      <c r="D22104" s="7"/>
      <c r="E22104" s="7"/>
      <c r="H22104">
        <v>22102.5</v>
      </c>
      <c r="I22104">
        <v>0</v>
      </c>
    </row>
    <row r="22105" spans="1:9">
      <c r="A22105" s="7">
        <v>22103.5</v>
      </c>
      <c r="B22105" s="7">
        <v>0</v>
      </c>
      <c r="C22105" s="7"/>
      <c r="D22105" s="7"/>
      <c r="E22105" s="7"/>
      <c r="H22105">
        <v>22103.5</v>
      </c>
      <c r="I22105">
        <v>0</v>
      </c>
    </row>
    <row r="22106" spans="1:9">
      <c r="A22106" s="7">
        <v>22104.5</v>
      </c>
      <c r="B22106" s="7">
        <v>0</v>
      </c>
      <c r="C22106" s="7"/>
      <c r="D22106" s="7"/>
      <c r="E22106" s="7"/>
      <c r="H22106">
        <v>22104.5</v>
      </c>
      <c r="I22106">
        <v>0</v>
      </c>
    </row>
    <row r="22107" spans="1:9">
      <c r="A22107" s="7">
        <v>22105.5</v>
      </c>
      <c r="B22107" s="7">
        <v>0</v>
      </c>
      <c r="C22107" s="7"/>
      <c r="D22107" s="7"/>
      <c r="E22107" s="7"/>
      <c r="H22107">
        <v>22105.5</v>
      </c>
      <c r="I22107">
        <v>0</v>
      </c>
    </row>
    <row r="22108" spans="1:9">
      <c r="A22108" s="7">
        <v>22106.5</v>
      </c>
      <c r="B22108" s="7">
        <v>0</v>
      </c>
      <c r="C22108" s="7"/>
      <c r="D22108" s="7"/>
      <c r="E22108" s="7"/>
      <c r="H22108">
        <v>22106.5</v>
      </c>
      <c r="I22108">
        <v>0</v>
      </c>
    </row>
    <row r="22109" spans="1:9">
      <c r="A22109" s="7">
        <v>22107.5</v>
      </c>
      <c r="B22109" s="7">
        <v>0</v>
      </c>
      <c r="C22109" s="7"/>
      <c r="D22109" s="7"/>
      <c r="E22109" s="7"/>
      <c r="H22109">
        <v>22107.5</v>
      </c>
      <c r="I22109">
        <v>0</v>
      </c>
    </row>
    <row r="22110" spans="1:9">
      <c r="A22110" s="7">
        <v>22108.5</v>
      </c>
      <c r="B22110" s="7">
        <v>0</v>
      </c>
      <c r="C22110" s="7"/>
      <c r="D22110" s="7"/>
      <c r="E22110" s="7"/>
      <c r="H22110">
        <v>22108.5</v>
      </c>
      <c r="I22110">
        <v>0</v>
      </c>
    </row>
    <row r="22111" spans="1:9">
      <c r="A22111" s="7">
        <v>22109.5</v>
      </c>
      <c r="B22111" s="7">
        <v>0</v>
      </c>
      <c r="C22111" s="7"/>
      <c r="D22111" s="7"/>
      <c r="E22111" s="7"/>
      <c r="H22111">
        <v>22109.5</v>
      </c>
      <c r="I22111">
        <v>0</v>
      </c>
    </row>
    <row r="22112" spans="1:9">
      <c r="A22112" s="7">
        <v>22110.5</v>
      </c>
      <c r="B22112" s="7">
        <v>0</v>
      </c>
      <c r="C22112" s="7"/>
      <c r="D22112" s="7"/>
      <c r="E22112" s="7"/>
      <c r="H22112">
        <v>22110.5</v>
      </c>
      <c r="I22112">
        <v>0</v>
      </c>
    </row>
    <row r="22113" spans="1:9">
      <c r="A22113" s="7">
        <v>22111.5</v>
      </c>
      <c r="B22113" s="7">
        <v>0</v>
      </c>
      <c r="C22113" s="7"/>
      <c r="D22113" s="7"/>
      <c r="E22113" s="7"/>
      <c r="H22113">
        <v>22111.5</v>
      </c>
      <c r="I22113">
        <v>0</v>
      </c>
    </row>
    <row r="22114" spans="1:9">
      <c r="A22114" s="7">
        <v>22112.5</v>
      </c>
      <c r="B22114" s="7">
        <v>0</v>
      </c>
      <c r="C22114" s="7"/>
      <c r="D22114" s="7"/>
      <c r="E22114" s="7"/>
      <c r="H22114">
        <v>22112.5</v>
      </c>
      <c r="I22114">
        <v>0</v>
      </c>
    </row>
    <row r="22115" spans="1:9">
      <c r="A22115" s="7">
        <v>22113.5</v>
      </c>
      <c r="B22115" s="7">
        <v>0</v>
      </c>
      <c r="C22115" s="7"/>
      <c r="D22115" s="7"/>
      <c r="E22115" s="7"/>
      <c r="H22115">
        <v>22113.5</v>
      </c>
      <c r="I22115">
        <v>0</v>
      </c>
    </row>
    <row r="22116" spans="1:9">
      <c r="A22116" s="7">
        <v>22114.5</v>
      </c>
      <c r="B22116" s="7">
        <v>0</v>
      </c>
      <c r="C22116" s="7"/>
      <c r="D22116" s="7"/>
      <c r="E22116" s="7"/>
      <c r="H22116">
        <v>22114.5</v>
      </c>
      <c r="I22116">
        <v>0</v>
      </c>
    </row>
    <row r="22117" spans="1:9">
      <c r="A22117" s="7">
        <v>22115.5</v>
      </c>
      <c r="B22117" s="7">
        <v>0</v>
      </c>
      <c r="C22117" s="7"/>
      <c r="D22117" s="7"/>
      <c r="E22117" s="7"/>
      <c r="H22117">
        <v>22115.5</v>
      </c>
      <c r="I22117">
        <v>0</v>
      </c>
    </row>
    <row r="22118" spans="1:9">
      <c r="A22118" s="7">
        <v>22116.5</v>
      </c>
      <c r="B22118" s="7">
        <v>0</v>
      </c>
      <c r="C22118" s="7"/>
      <c r="D22118" s="7"/>
      <c r="E22118" s="7"/>
      <c r="H22118">
        <v>22116.5</v>
      </c>
      <c r="I22118">
        <v>0</v>
      </c>
    </row>
    <row r="22119" spans="1:9">
      <c r="A22119" s="7">
        <v>22117.5</v>
      </c>
      <c r="B22119" s="7">
        <v>0</v>
      </c>
      <c r="C22119" s="7"/>
      <c r="D22119" s="7"/>
      <c r="E22119" s="7"/>
      <c r="H22119">
        <v>22117.5</v>
      </c>
      <c r="I22119">
        <v>0</v>
      </c>
    </row>
    <row r="22120" spans="1:9">
      <c r="A22120" s="7">
        <v>22118.5</v>
      </c>
      <c r="B22120" s="7">
        <v>0</v>
      </c>
      <c r="C22120" s="7"/>
      <c r="D22120" s="7"/>
      <c r="E22120" s="7"/>
      <c r="H22120">
        <v>22118.5</v>
      </c>
      <c r="I22120">
        <v>0</v>
      </c>
    </row>
    <row r="22121" spans="1:9">
      <c r="A22121" s="7">
        <v>22119.5</v>
      </c>
      <c r="B22121" s="7">
        <v>0</v>
      </c>
      <c r="C22121" s="7"/>
      <c r="D22121" s="7"/>
      <c r="E22121" s="7"/>
      <c r="H22121">
        <v>22119.5</v>
      </c>
      <c r="I22121">
        <v>0</v>
      </c>
    </row>
    <row r="22122" spans="1:9">
      <c r="A22122" s="7">
        <v>22120.5</v>
      </c>
      <c r="B22122" s="7">
        <v>0</v>
      </c>
      <c r="C22122" s="7"/>
      <c r="D22122" s="7"/>
      <c r="E22122" s="7"/>
      <c r="H22122">
        <v>22120.5</v>
      </c>
      <c r="I22122">
        <v>0</v>
      </c>
    </row>
    <row r="22123" spans="1:9">
      <c r="A22123" s="7">
        <v>22121.5</v>
      </c>
      <c r="B22123" s="7">
        <v>0</v>
      </c>
      <c r="C22123" s="7"/>
      <c r="D22123" s="7"/>
      <c r="E22123" s="7"/>
      <c r="H22123">
        <v>22121.5</v>
      </c>
      <c r="I22123">
        <v>0</v>
      </c>
    </row>
    <row r="22124" spans="1:9">
      <c r="A22124" s="7">
        <v>22122.5</v>
      </c>
      <c r="B22124" s="7">
        <v>0</v>
      </c>
      <c r="C22124" s="7"/>
      <c r="D22124" s="7"/>
      <c r="E22124" s="7"/>
      <c r="H22124">
        <v>22122.5</v>
      </c>
      <c r="I22124">
        <v>0</v>
      </c>
    </row>
    <row r="22125" spans="1:9">
      <c r="A22125" s="7">
        <v>22123.5</v>
      </c>
      <c r="B22125" s="7">
        <v>0</v>
      </c>
      <c r="C22125" s="7"/>
      <c r="D22125" s="7"/>
      <c r="E22125" s="7"/>
      <c r="H22125">
        <v>22123.5</v>
      </c>
      <c r="I22125">
        <v>0</v>
      </c>
    </row>
    <row r="22126" spans="1:9">
      <c r="A22126" s="7">
        <v>22124.5</v>
      </c>
      <c r="B22126" s="7">
        <v>0</v>
      </c>
      <c r="C22126" s="7"/>
      <c r="D22126" s="7"/>
      <c r="E22126" s="7"/>
      <c r="H22126">
        <v>22124.5</v>
      </c>
      <c r="I22126">
        <v>0</v>
      </c>
    </row>
    <row r="22127" spans="1:9">
      <c r="A22127" s="7">
        <v>22125.5</v>
      </c>
      <c r="B22127" s="7">
        <v>0</v>
      </c>
      <c r="C22127" s="7"/>
      <c r="D22127" s="7"/>
      <c r="E22127" s="7"/>
      <c r="H22127">
        <v>22125.5</v>
      </c>
      <c r="I22127">
        <v>0</v>
      </c>
    </row>
    <row r="22128" spans="1:9">
      <c r="A22128" s="7">
        <v>22126.5</v>
      </c>
      <c r="B22128" s="7">
        <v>0</v>
      </c>
      <c r="C22128" s="7"/>
      <c r="D22128" s="7"/>
      <c r="E22128" s="7"/>
      <c r="H22128">
        <v>22126.5</v>
      </c>
      <c r="I22128">
        <v>0</v>
      </c>
    </row>
    <row r="22129" spans="1:9">
      <c r="A22129" s="7">
        <v>22127.5</v>
      </c>
      <c r="B22129" s="7">
        <v>0</v>
      </c>
      <c r="C22129" s="7"/>
      <c r="D22129" s="7"/>
      <c r="E22129" s="7"/>
      <c r="H22129">
        <v>22127.5</v>
      </c>
      <c r="I22129">
        <v>0</v>
      </c>
    </row>
    <row r="22130" spans="1:9">
      <c r="A22130" s="7">
        <v>22128.5</v>
      </c>
      <c r="B22130" s="7">
        <v>0</v>
      </c>
      <c r="C22130" s="7"/>
      <c r="D22130" s="7"/>
      <c r="E22130" s="7"/>
      <c r="H22130">
        <v>22128.5</v>
      </c>
      <c r="I22130">
        <v>0</v>
      </c>
    </row>
    <row r="22131" spans="1:9">
      <c r="A22131" s="7">
        <v>22129.5</v>
      </c>
      <c r="B22131" s="7">
        <v>0</v>
      </c>
      <c r="C22131" s="7"/>
      <c r="D22131" s="7"/>
      <c r="E22131" s="7"/>
      <c r="H22131">
        <v>22129.5</v>
      </c>
      <c r="I22131">
        <v>0</v>
      </c>
    </row>
    <row r="22132" spans="1:9">
      <c r="A22132" s="7">
        <v>22130.5</v>
      </c>
      <c r="B22132" s="7">
        <v>0</v>
      </c>
      <c r="C22132" s="7"/>
      <c r="D22132" s="7"/>
      <c r="E22132" s="7"/>
      <c r="H22132">
        <v>22130.5</v>
      </c>
      <c r="I22132">
        <v>0</v>
      </c>
    </row>
    <row r="22133" spans="1:9">
      <c r="A22133" s="7">
        <v>22131.5</v>
      </c>
      <c r="B22133" s="7">
        <v>0</v>
      </c>
      <c r="C22133" s="7"/>
      <c r="D22133" s="7"/>
      <c r="E22133" s="7"/>
      <c r="H22133">
        <v>22131.5</v>
      </c>
      <c r="I22133">
        <v>0</v>
      </c>
    </row>
    <row r="22134" spans="1:9">
      <c r="A22134" s="7">
        <v>22132.5</v>
      </c>
      <c r="B22134" s="7">
        <v>0</v>
      </c>
      <c r="C22134" s="7"/>
      <c r="D22134" s="7"/>
      <c r="E22134" s="7"/>
      <c r="H22134">
        <v>22132.5</v>
      </c>
      <c r="I22134">
        <v>0</v>
      </c>
    </row>
    <row r="22135" spans="1:9">
      <c r="A22135" s="7">
        <v>22133.5</v>
      </c>
      <c r="B22135" s="7">
        <v>0</v>
      </c>
      <c r="C22135" s="7"/>
      <c r="D22135" s="7"/>
      <c r="E22135" s="7"/>
      <c r="H22135">
        <v>22133.5</v>
      </c>
      <c r="I22135">
        <v>0</v>
      </c>
    </row>
    <row r="22136" spans="1:9">
      <c r="A22136" s="7">
        <v>22134.5</v>
      </c>
      <c r="B22136" s="7">
        <v>0</v>
      </c>
      <c r="C22136" s="7"/>
      <c r="D22136" s="7"/>
      <c r="E22136" s="7"/>
      <c r="H22136">
        <v>22134.5</v>
      </c>
      <c r="I22136">
        <v>0</v>
      </c>
    </row>
    <row r="22137" spans="1:9">
      <c r="A22137" s="7">
        <v>22135.5</v>
      </c>
      <c r="B22137" s="7">
        <v>0</v>
      </c>
      <c r="C22137" s="7"/>
      <c r="D22137" s="7"/>
      <c r="E22137" s="7"/>
      <c r="H22137">
        <v>22135.5</v>
      </c>
      <c r="I22137">
        <v>0</v>
      </c>
    </row>
    <row r="22138" spans="1:9">
      <c r="A22138" s="7">
        <v>22136.5</v>
      </c>
      <c r="B22138" s="7">
        <v>0</v>
      </c>
      <c r="C22138" s="7"/>
      <c r="D22138" s="7"/>
      <c r="E22138" s="7"/>
      <c r="H22138">
        <v>22136.5</v>
      </c>
      <c r="I22138">
        <v>0</v>
      </c>
    </row>
    <row r="22139" spans="1:9">
      <c r="A22139" s="7">
        <v>22137.5</v>
      </c>
      <c r="B22139" s="7">
        <v>0</v>
      </c>
      <c r="C22139" s="7"/>
      <c r="D22139" s="7"/>
      <c r="E22139" s="7"/>
      <c r="H22139">
        <v>22137.5</v>
      </c>
      <c r="I22139">
        <v>0</v>
      </c>
    </row>
    <row r="22140" spans="1:9">
      <c r="A22140" s="7">
        <v>22138.5</v>
      </c>
      <c r="B22140" s="7">
        <v>0</v>
      </c>
      <c r="C22140" s="7"/>
      <c r="D22140" s="7"/>
      <c r="E22140" s="7"/>
      <c r="H22140">
        <v>22138.5</v>
      </c>
      <c r="I22140">
        <v>0</v>
      </c>
    </row>
    <row r="22141" spans="1:9">
      <c r="A22141" s="7">
        <v>22139.5</v>
      </c>
      <c r="B22141" s="7">
        <v>0</v>
      </c>
      <c r="C22141" s="7"/>
      <c r="D22141" s="7"/>
      <c r="E22141" s="7"/>
      <c r="H22141">
        <v>22139.5</v>
      </c>
      <c r="I22141">
        <v>0</v>
      </c>
    </row>
    <row r="22142" spans="1:9">
      <c r="A22142" s="7">
        <v>22140.5</v>
      </c>
      <c r="B22142" s="7">
        <v>0</v>
      </c>
      <c r="C22142" s="7"/>
      <c r="D22142" s="7"/>
      <c r="E22142" s="7"/>
      <c r="H22142">
        <v>22140.5</v>
      </c>
      <c r="I22142">
        <v>0</v>
      </c>
    </row>
    <row r="22143" spans="1:9">
      <c r="A22143" s="7">
        <v>22141.5</v>
      </c>
      <c r="B22143" s="7">
        <v>0</v>
      </c>
      <c r="C22143" s="7"/>
      <c r="D22143" s="7"/>
      <c r="E22143" s="7"/>
      <c r="H22143">
        <v>22141.5</v>
      </c>
      <c r="I22143">
        <v>0</v>
      </c>
    </row>
    <row r="22144" spans="1:9">
      <c r="A22144" s="7">
        <v>22142.5</v>
      </c>
      <c r="B22144" s="7">
        <v>0</v>
      </c>
      <c r="C22144" s="7"/>
      <c r="D22144" s="7"/>
      <c r="E22144" s="7"/>
      <c r="H22144">
        <v>22142.5</v>
      </c>
      <c r="I22144">
        <v>0</v>
      </c>
    </row>
    <row r="22145" spans="1:9">
      <c r="A22145" s="7">
        <v>22143.5</v>
      </c>
      <c r="B22145" s="7">
        <v>0</v>
      </c>
      <c r="C22145" s="7"/>
      <c r="D22145" s="7"/>
      <c r="E22145" s="7"/>
      <c r="H22145">
        <v>22143.5</v>
      </c>
      <c r="I22145">
        <v>0</v>
      </c>
    </row>
    <row r="22146" spans="1:9">
      <c r="A22146" s="7">
        <v>22144.5</v>
      </c>
      <c r="B22146" s="7">
        <v>0</v>
      </c>
      <c r="C22146" s="7"/>
      <c r="D22146" s="7"/>
      <c r="E22146" s="7"/>
      <c r="H22146">
        <v>22144.5</v>
      </c>
      <c r="I22146">
        <v>0</v>
      </c>
    </row>
    <row r="22147" spans="1:9">
      <c r="A22147" s="7">
        <v>22145.5</v>
      </c>
      <c r="B22147" s="7">
        <v>0</v>
      </c>
      <c r="C22147" s="7"/>
      <c r="D22147" s="7"/>
      <c r="E22147" s="7"/>
      <c r="H22147">
        <v>22145.5</v>
      </c>
      <c r="I22147">
        <v>0</v>
      </c>
    </row>
    <row r="22148" spans="1:9">
      <c r="A22148" s="7">
        <v>22146.5</v>
      </c>
      <c r="B22148" s="7">
        <v>0</v>
      </c>
      <c r="C22148" s="7"/>
      <c r="D22148" s="7"/>
      <c r="E22148" s="7"/>
      <c r="H22148">
        <v>22146.5</v>
      </c>
      <c r="I22148">
        <v>0</v>
      </c>
    </row>
    <row r="22149" spans="1:9">
      <c r="A22149" s="7">
        <v>22147.5</v>
      </c>
      <c r="B22149" s="7">
        <v>0</v>
      </c>
      <c r="C22149" s="7"/>
      <c r="D22149" s="7"/>
      <c r="E22149" s="7"/>
      <c r="H22149">
        <v>22147.5</v>
      </c>
      <c r="I22149">
        <v>0</v>
      </c>
    </row>
    <row r="22150" spans="1:9">
      <c r="A22150" s="7">
        <v>22148.5</v>
      </c>
      <c r="B22150" s="7">
        <v>0</v>
      </c>
      <c r="C22150" s="7"/>
      <c r="D22150" s="7"/>
      <c r="E22150" s="7"/>
      <c r="H22150">
        <v>22148.5</v>
      </c>
      <c r="I22150">
        <v>0</v>
      </c>
    </row>
    <row r="22151" spans="1:9">
      <c r="A22151" s="7">
        <v>22149.5</v>
      </c>
      <c r="B22151" s="7">
        <v>0</v>
      </c>
      <c r="C22151" s="7"/>
      <c r="D22151" s="7"/>
      <c r="E22151" s="7"/>
      <c r="H22151">
        <v>22149.5</v>
      </c>
      <c r="I22151">
        <v>0</v>
      </c>
    </row>
    <row r="22152" spans="1:9">
      <c r="A22152" s="7">
        <v>22150.5</v>
      </c>
      <c r="B22152" s="7">
        <v>0</v>
      </c>
      <c r="C22152" s="7"/>
      <c r="D22152" s="7"/>
      <c r="E22152" s="7"/>
      <c r="H22152">
        <v>22150.5</v>
      </c>
      <c r="I22152">
        <v>0</v>
      </c>
    </row>
    <row r="22153" spans="1:9">
      <c r="A22153" s="7">
        <v>22151.5</v>
      </c>
      <c r="B22153" s="7">
        <v>0</v>
      </c>
      <c r="C22153" s="7"/>
      <c r="D22153" s="7"/>
      <c r="E22153" s="7"/>
      <c r="H22153">
        <v>22151.5</v>
      </c>
      <c r="I22153">
        <v>0</v>
      </c>
    </row>
    <row r="22154" spans="1:9">
      <c r="A22154" s="7">
        <v>22152.5</v>
      </c>
      <c r="B22154" s="7">
        <v>0</v>
      </c>
      <c r="C22154" s="7"/>
      <c r="D22154" s="7"/>
      <c r="E22154" s="7"/>
      <c r="H22154">
        <v>22152.5</v>
      </c>
      <c r="I22154">
        <v>0</v>
      </c>
    </row>
    <row r="22155" spans="1:9">
      <c r="A22155" s="7">
        <v>22153.5</v>
      </c>
      <c r="B22155" s="7">
        <v>0</v>
      </c>
      <c r="C22155" s="7"/>
      <c r="D22155" s="7"/>
      <c r="E22155" s="7"/>
      <c r="H22155">
        <v>22153.5</v>
      </c>
      <c r="I22155">
        <v>0</v>
      </c>
    </row>
    <row r="22156" spans="1:9">
      <c r="A22156" s="7">
        <v>22154.5</v>
      </c>
      <c r="B22156" s="7">
        <v>0</v>
      </c>
      <c r="C22156" s="7"/>
      <c r="D22156" s="7"/>
      <c r="E22156" s="7"/>
      <c r="H22156">
        <v>22154.5</v>
      </c>
      <c r="I22156">
        <v>0</v>
      </c>
    </row>
    <row r="22157" spans="1:9">
      <c r="A22157" s="7">
        <v>22155.5</v>
      </c>
      <c r="B22157" s="7">
        <v>0</v>
      </c>
      <c r="C22157" s="7"/>
      <c r="D22157" s="7"/>
      <c r="E22157" s="7"/>
      <c r="H22157">
        <v>22155.5</v>
      </c>
      <c r="I22157">
        <v>0</v>
      </c>
    </row>
    <row r="22158" spans="1:9">
      <c r="A22158" s="7">
        <v>22156.5</v>
      </c>
      <c r="B22158" s="7">
        <v>0</v>
      </c>
      <c r="C22158" s="7"/>
      <c r="D22158" s="7"/>
      <c r="E22158" s="7"/>
      <c r="H22158">
        <v>22156.5</v>
      </c>
      <c r="I22158">
        <v>0</v>
      </c>
    </row>
    <row r="22159" spans="1:9">
      <c r="A22159" s="7">
        <v>22157.5</v>
      </c>
      <c r="B22159" s="7">
        <v>0</v>
      </c>
      <c r="C22159" s="7"/>
      <c r="D22159" s="7"/>
      <c r="E22159" s="7"/>
      <c r="H22159">
        <v>22157.5</v>
      </c>
      <c r="I22159">
        <v>0</v>
      </c>
    </row>
    <row r="22160" spans="1:9">
      <c r="A22160" s="7">
        <v>22158.5</v>
      </c>
      <c r="B22160" s="7">
        <v>0</v>
      </c>
      <c r="C22160" s="7"/>
      <c r="D22160" s="7"/>
      <c r="E22160" s="7"/>
      <c r="H22160">
        <v>22158.5</v>
      </c>
      <c r="I22160">
        <v>0</v>
      </c>
    </row>
    <row r="22161" spans="1:9">
      <c r="A22161" s="7">
        <v>22159.5</v>
      </c>
      <c r="B22161" s="7">
        <v>0</v>
      </c>
      <c r="C22161" s="7"/>
      <c r="D22161" s="7"/>
      <c r="E22161" s="7"/>
      <c r="H22161">
        <v>22159.5</v>
      </c>
      <c r="I22161">
        <v>0</v>
      </c>
    </row>
    <row r="22162" spans="1:9">
      <c r="A22162" s="7">
        <v>22160.5</v>
      </c>
      <c r="B22162" s="7">
        <v>0</v>
      </c>
      <c r="C22162" s="7"/>
      <c r="D22162" s="7"/>
      <c r="E22162" s="7"/>
      <c r="H22162">
        <v>22160.5</v>
      </c>
      <c r="I22162">
        <v>0</v>
      </c>
    </row>
    <row r="22163" spans="1:9">
      <c r="A22163" s="7">
        <v>22161.5</v>
      </c>
      <c r="B22163" s="7">
        <v>0</v>
      </c>
      <c r="C22163" s="7"/>
      <c r="D22163" s="7"/>
      <c r="E22163" s="7"/>
      <c r="H22163">
        <v>22161.5</v>
      </c>
      <c r="I22163">
        <v>0</v>
      </c>
    </row>
    <row r="22164" spans="1:9">
      <c r="A22164" s="7">
        <v>22162.5</v>
      </c>
      <c r="B22164" s="7">
        <v>0</v>
      </c>
      <c r="C22164" s="7"/>
      <c r="D22164" s="7"/>
      <c r="E22164" s="7"/>
      <c r="H22164">
        <v>22162.5</v>
      </c>
      <c r="I22164">
        <v>0</v>
      </c>
    </row>
    <row r="22165" spans="1:9">
      <c r="A22165" s="7">
        <v>22163.5</v>
      </c>
      <c r="B22165" s="7">
        <v>0</v>
      </c>
      <c r="C22165" s="7"/>
      <c r="D22165" s="7"/>
      <c r="E22165" s="7"/>
      <c r="H22165">
        <v>22163.5</v>
      </c>
      <c r="I22165">
        <v>0</v>
      </c>
    </row>
    <row r="22166" spans="1:9">
      <c r="A22166" s="7">
        <v>22164.5</v>
      </c>
      <c r="B22166" s="7">
        <v>0</v>
      </c>
      <c r="C22166" s="7"/>
      <c r="D22166" s="7"/>
      <c r="E22166" s="7"/>
      <c r="H22166">
        <v>22164.5</v>
      </c>
      <c r="I22166">
        <v>0</v>
      </c>
    </row>
    <row r="22167" spans="1:9">
      <c r="A22167" s="7">
        <v>22165.5</v>
      </c>
      <c r="B22167" s="7">
        <v>0</v>
      </c>
      <c r="C22167" s="7"/>
      <c r="D22167" s="7"/>
      <c r="E22167" s="7"/>
      <c r="H22167">
        <v>22165.5</v>
      </c>
      <c r="I22167">
        <v>0</v>
      </c>
    </row>
    <row r="22168" spans="1:9">
      <c r="A22168" s="7">
        <v>22166.5</v>
      </c>
      <c r="B22168" s="7">
        <v>0</v>
      </c>
      <c r="C22168" s="7"/>
      <c r="D22168" s="7"/>
      <c r="E22168" s="7"/>
      <c r="H22168">
        <v>22166.5</v>
      </c>
      <c r="I22168">
        <v>0</v>
      </c>
    </row>
    <row r="22169" spans="1:9">
      <c r="A22169" s="7">
        <v>22167.5</v>
      </c>
      <c r="B22169" s="7">
        <v>0</v>
      </c>
      <c r="C22169" s="7"/>
      <c r="D22169" s="7"/>
      <c r="E22169" s="7"/>
      <c r="H22169">
        <v>22167.5</v>
      </c>
      <c r="I22169">
        <v>0</v>
      </c>
    </row>
    <row r="22170" spans="1:9">
      <c r="A22170" s="7">
        <v>22168.5</v>
      </c>
      <c r="B22170" s="7">
        <v>0</v>
      </c>
      <c r="C22170" s="7"/>
      <c r="D22170" s="7"/>
      <c r="E22170" s="7"/>
      <c r="H22170">
        <v>22168.5</v>
      </c>
      <c r="I22170">
        <v>0</v>
      </c>
    </row>
    <row r="22171" spans="1:9">
      <c r="A22171" s="7">
        <v>22169.5</v>
      </c>
      <c r="B22171" s="7">
        <v>0</v>
      </c>
      <c r="C22171" s="7"/>
      <c r="D22171" s="7"/>
      <c r="E22171" s="7"/>
      <c r="H22171">
        <v>22169.5</v>
      </c>
      <c r="I22171">
        <v>0</v>
      </c>
    </row>
    <row r="22172" spans="1:9">
      <c r="A22172" s="7">
        <v>22170.5</v>
      </c>
      <c r="B22172" s="7">
        <v>0</v>
      </c>
      <c r="C22172" s="7"/>
      <c r="D22172" s="7"/>
      <c r="E22172" s="7"/>
      <c r="H22172">
        <v>22170.5</v>
      </c>
      <c r="I22172">
        <v>0</v>
      </c>
    </row>
    <row r="22173" spans="1:9">
      <c r="A22173" s="7">
        <v>22171.5</v>
      </c>
      <c r="B22173" s="7">
        <v>0</v>
      </c>
      <c r="C22173" s="7"/>
      <c r="D22173" s="7"/>
      <c r="E22173" s="7"/>
      <c r="H22173">
        <v>22171.5</v>
      </c>
      <c r="I22173">
        <v>0</v>
      </c>
    </row>
    <row r="22174" spans="1:9">
      <c r="A22174" s="7">
        <v>22172.5</v>
      </c>
      <c r="B22174" s="7">
        <v>0</v>
      </c>
      <c r="C22174" s="7"/>
      <c r="D22174" s="7"/>
      <c r="E22174" s="7"/>
      <c r="H22174">
        <v>22172.5</v>
      </c>
      <c r="I22174">
        <v>0</v>
      </c>
    </row>
    <row r="22175" spans="1:9">
      <c r="A22175" s="7">
        <v>22173.5</v>
      </c>
      <c r="B22175" s="7">
        <v>0</v>
      </c>
      <c r="C22175" s="7"/>
      <c r="D22175" s="7"/>
      <c r="E22175" s="7"/>
      <c r="H22175">
        <v>22173.5</v>
      </c>
      <c r="I22175">
        <v>0</v>
      </c>
    </row>
    <row r="22176" spans="1:9">
      <c r="A22176" s="7">
        <v>22174.5</v>
      </c>
      <c r="B22176" s="7">
        <v>0</v>
      </c>
      <c r="C22176" s="7"/>
      <c r="D22176" s="7"/>
      <c r="E22176" s="7"/>
      <c r="H22176">
        <v>22174.5</v>
      </c>
      <c r="I22176">
        <v>0</v>
      </c>
    </row>
    <row r="22177" spans="1:9">
      <c r="A22177" s="7">
        <v>22175.5</v>
      </c>
      <c r="B22177" s="7">
        <v>0</v>
      </c>
      <c r="C22177" s="7"/>
      <c r="D22177" s="7"/>
      <c r="E22177" s="7"/>
      <c r="H22177">
        <v>22175.5</v>
      </c>
      <c r="I22177">
        <v>0</v>
      </c>
    </row>
    <row r="22178" spans="1:9">
      <c r="A22178" s="7">
        <v>22176.5</v>
      </c>
      <c r="B22178" s="7">
        <v>0</v>
      </c>
      <c r="C22178" s="7"/>
      <c r="D22178" s="7"/>
      <c r="E22178" s="7"/>
      <c r="H22178">
        <v>22176.5</v>
      </c>
      <c r="I22178">
        <v>0</v>
      </c>
    </row>
    <row r="22179" spans="1:9">
      <c r="A22179" s="7">
        <v>22177.5</v>
      </c>
      <c r="B22179" s="7">
        <v>0</v>
      </c>
      <c r="C22179" s="7"/>
      <c r="D22179" s="7"/>
      <c r="E22179" s="7"/>
      <c r="H22179">
        <v>22177.5</v>
      </c>
      <c r="I22179">
        <v>0</v>
      </c>
    </row>
    <row r="22180" spans="1:9">
      <c r="A22180" s="7">
        <v>22178.5</v>
      </c>
      <c r="B22180" s="7">
        <v>0</v>
      </c>
      <c r="C22180" s="7"/>
      <c r="D22180" s="7"/>
      <c r="E22180" s="7"/>
      <c r="H22180">
        <v>22178.5</v>
      </c>
      <c r="I22180">
        <v>0</v>
      </c>
    </row>
    <row r="22181" spans="1:9">
      <c r="A22181" s="7">
        <v>22179.5</v>
      </c>
      <c r="B22181" s="7">
        <v>0</v>
      </c>
      <c r="C22181" s="7"/>
      <c r="D22181" s="7"/>
      <c r="E22181" s="7"/>
      <c r="H22181">
        <v>22179.5</v>
      </c>
      <c r="I22181">
        <v>0</v>
      </c>
    </row>
    <row r="22182" spans="1:9">
      <c r="A22182" s="7">
        <v>22180.5</v>
      </c>
      <c r="B22182" s="7">
        <v>0</v>
      </c>
      <c r="C22182" s="7"/>
      <c r="D22182" s="7"/>
      <c r="E22182" s="7"/>
      <c r="H22182">
        <v>22180.5</v>
      </c>
      <c r="I22182">
        <v>0</v>
      </c>
    </row>
    <row r="22183" spans="1:9">
      <c r="A22183" s="7">
        <v>22181.5</v>
      </c>
      <c r="B22183" s="7">
        <v>0</v>
      </c>
      <c r="C22183" s="7"/>
      <c r="D22183" s="7"/>
      <c r="E22183" s="7"/>
      <c r="H22183">
        <v>22181.5</v>
      </c>
      <c r="I22183">
        <v>0</v>
      </c>
    </row>
    <row r="22184" spans="1:9">
      <c r="A22184" s="7">
        <v>22182.5</v>
      </c>
      <c r="B22184" s="7">
        <v>0</v>
      </c>
      <c r="C22184" s="7"/>
      <c r="D22184" s="7"/>
      <c r="E22184" s="7"/>
      <c r="H22184">
        <v>22182.5</v>
      </c>
      <c r="I22184">
        <v>0</v>
      </c>
    </row>
    <row r="22185" spans="1:9">
      <c r="A22185" s="7">
        <v>22183.5</v>
      </c>
      <c r="B22185" s="7">
        <v>0</v>
      </c>
      <c r="C22185" s="7"/>
      <c r="D22185" s="7"/>
      <c r="E22185" s="7"/>
      <c r="H22185">
        <v>22183.5</v>
      </c>
      <c r="I22185">
        <v>0</v>
      </c>
    </row>
    <row r="22186" spans="1:9">
      <c r="A22186" s="7">
        <v>22184.5</v>
      </c>
      <c r="B22186" s="7">
        <v>0</v>
      </c>
      <c r="C22186" s="7"/>
      <c r="D22186" s="7"/>
      <c r="E22186" s="7"/>
      <c r="H22186">
        <v>22184.5</v>
      </c>
      <c r="I22186">
        <v>0</v>
      </c>
    </row>
    <row r="22187" spans="1:9">
      <c r="A22187" s="7">
        <v>22185.5</v>
      </c>
      <c r="B22187" s="7">
        <v>0</v>
      </c>
      <c r="C22187" s="7"/>
      <c r="D22187" s="7"/>
      <c r="E22187" s="7"/>
      <c r="H22187">
        <v>22185.5</v>
      </c>
      <c r="I22187">
        <v>0</v>
      </c>
    </row>
    <row r="22188" spans="1:9">
      <c r="A22188" s="7">
        <v>22186.5</v>
      </c>
      <c r="B22188" s="7">
        <v>0</v>
      </c>
      <c r="C22188" s="7"/>
      <c r="D22188" s="7"/>
      <c r="E22188" s="7"/>
      <c r="H22188">
        <v>22186.5</v>
      </c>
      <c r="I22188">
        <v>0</v>
      </c>
    </row>
    <row r="22189" spans="1:9">
      <c r="A22189" s="7">
        <v>22187.5</v>
      </c>
      <c r="B22189" s="7">
        <v>0</v>
      </c>
      <c r="C22189" s="7"/>
      <c r="D22189" s="7"/>
      <c r="E22189" s="7"/>
      <c r="H22189">
        <v>22187.5</v>
      </c>
      <c r="I22189">
        <v>0</v>
      </c>
    </row>
    <row r="22190" spans="1:9">
      <c r="A22190" s="7">
        <v>22188.5</v>
      </c>
      <c r="B22190" s="7">
        <v>0</v>
      </c>
      <c r="C22190" s="7"/>
      <c r="D22190" s="7"/>
      <c r="E22190" s="7"/>
      <c r="H22190">
        <v>22188.5</v>
      </c>
      <c r="I22190">
        <v>0</v>
      </c>
    </row>
    <row r="22191" spans="1:9">
      <c r="A22191" s="7">
        <v>22189.5</v>
      </c>
      <c r="B22191" s="7">
        <v>0</v>
      </c>
      <c r="C22191" s="7"/>
      <c r="D22191" s="7"/>
      <c r="E22191" s="7"/>
      <c r="H22191">
        <v>22189.5</v>
      </c>
      <c r="I22191">
        <v>0</v>
      </c>
    </row>
    <row r="22192" spans="1:9">
      <c r="A22192" s="7">
        <v>22190.5</v>
      </c>
      <c r="B22192" s="7">
        <v>0</v>
      </c>
      <c r="C22192" s="7"/>
      <c r="D22192" s="7"/>
      <c r="E22192" s="7"/>
      <c r="H22192">
        <v>22190.5</v>
      </c>
      <c r="I22192">
        <v>0</v>
      </c>
    </row>
    <row r="22193" spans="1:9">
      <c r="A22193" s="7">
        <v>22191.5</v>
      </c>
      <c r="B22193" s="7">
        <v>0</v>
      </c>
      <c r="C22193" s="7"/>
      <c r="D22193" s="7"/>
      <c r="E22193" s="7"/>
      <c r="H22193">
        <v>22191.5</v>
      </c>
      <c r="I22193">
        <v>0</v>
      </c>
    </row>
    <row r="22194" spans="1:9">
      <c r="A22194" s="7">
        <v>22192.5</v>
      </c>
      <c r="B22194" s="7">
        <v>0</v>
      </c>
      <c r="C22194" s="7"/>
      <c r="D22194" s="7"/>
      <c r="E22194" s="7"/>
      <c r="H22194">
        <v>22192.5</v>
      </c>
      <c r="I22194">
        <v>0</v>
      </c>
    </row>
    <row r="22195" spans="1:9">
      <c r="A22195" s="7">
        <v>22193.5</v>
      </c>
      <c r="B22195" s="7">
        <v>0</v>
      </c>
      <c r="C22195" s="7"/>
      <c r="D22195" s="7"/>
      <c r="E22195" s="7"/>
      <c r="H22195">
        <v>22193.5</v>
      </c>
      <c r="I22195">
        <v>0</v>
      </c>
    </row>
    <row r="22196" spans="1:9">
      <c r="A22196" s="7">
        <v>22194.5</v>
      </c>
      <c r="B22196" s="7">
        <v>0</v>
      </c>
      <c r="C22196" s="7"/>
      <c r="D22196" s="7"/>
      <c r="E22196" s="7"/>
      <c r="H22196">
        <v>22194.5</v>
      </c>
      <c r="I22196">
        <v>0</v>
      </c>
    </row>
    <row r="22197" spans="1:9">
      <c r="A22197" s="7">
        <v>22195.5</v>
      </c>
      <c r="B22197" s="7">
        <v>0</v>
      </c>
      <c r="C22197" s="7"/>
      <c r="D22197" s="7"/>
      <c r="E22197" s="7"/>
      <c r="H22197">
        <v>22195.5</v>
      </c>
      <c r="I22197">
        <v>0</v>
      </c>
    </row>
    <row r="22198" spans="1:9">
      <c r="A22198" s="7">
        <v>22196.5</v>
      </c>
      <c r="B22198" s="7">
        <v>0</v>
      </c>
      <c r="C22198" s="7"/>
      <c r="D22198" s="7"/>
      <c r="E22198" s="7"/>
      <c r="H22198">
        <v>22196.5</v>
      </c>
      <c r="I22198">
        <v>0</v>
      </c>
    </row>
    <row r="22199" spans="1:9">
      <c r="A22199" s="7">
        <v>22197.5</v>
      </c>
      <c r="B22199" s="7">
        <v>0</v>
      </c>
      <c r="C22199" s="7"/>
      <c r="D22199" s="7"/>
      <c r="E22199" s="7"/>
      <c r="H22199">
        <v>22197.5</v>
      </c>
      <c r="I22199">
        <v>0</v>
      </c>
    </row>
    <row r="22200" spans="1:9">
      <c r="A22200" s="7">
        <v>22198.5</v>
      </c>
      <c r="B22200" s="7">
        <v>0</v>
      </c>
      <c r="C22200" s="7"/>
      <c r="D22200" s="7"/>
      <c r="E22200" s="7"/>
      <c r="H22200">
        <v>22198.5</v>
      </c>
      <c r="I22200">
        <v>0</v>
      </c>
    </row>
    <row r="22201" spans="1:9">
      <c r="A22201" s="7">
        <v>22199.5</v>
      </c>
      <c r="B22201" s="7">
        <v>0</v>
      </c>
      <c r="C22201" s="7"/>
      <c r="D22201" s="7"/>
      <c r="E22201" s="7"/>
      <c r="H22201">
        <v>22199.5</v>
      </c>
      <c r="I22201">
        <v>0</v>
      </c>
    </row>
    <row r="22202" spans="1:9">
      <c r="A22202" s="7">
        <v>22200.5</v>
      </c>
      <c r="B22202" s="7">
        <v>0</v>
      </c>
      <c r="C22202" s="7"/>
      <c r="D22202" s="7"/>
      <c r="E22202" s="7"/>
      <c r="H22202">
        <v>22200.5</v>
      </c>
      <c r="I22202">
        <v>0</v>
      </c>
    </row>
    <row r="22203" spans="1:9">
      <c r="A22203" s="7">
        <v>22201.5</v>
      </c>
      <c r="B22203" s="7">
        <v>0</v>
      </c>
      <c r="C22203" s="7"/>
      <c r="D22203" s="7"/>
      <c r="E22203" s="7"/>
      <c r="H22203">
        <v>22201.5</v>
      </c>
      <c r="I22203">
        <v>0</v>
      </c>
    </row>
    <row r="22204" spans="1:9">
      <c r="A22204" s="7">
        <v>22202.5</v>
      </c>
      <c r="B22204" s="7">
        <v>0</v>
      </c>
      <c r="C22204" s="7"/>
      <c r="D22204" s="7"/>
      <c r="E22204" s="7"/>
      <c r="H22204">
        <v>22202.5</v>
      </c>
      <c r="I22204">
        <v>0</v>
      </c>
    </row>
    <row r="22205" spans="1:9">
      <c r="A22205" s="7">
        <v>22203.5</v>
      </c>
      <c r="B22205" s="7">
        <v>0</v>
      </c>
      <c r="C22205" s="7"/>
      <c r="D22205" s="7"/>
      <c r="E22205" s="7"/>
      <c r="H22205">
        <v>22203.5</v>
      </c>
      <c r="I22205">
        <v>0</v>
      </c>
    </row>
    <row r="22206" spans="1:9">
      <c r="A22206" s="7">
        <v>22204.5</v>
      </c>
      <c r="B22206" s="7">
        <v>0</v>
      </c>
      <c r="C22206" s="7"/>
      <c r="D22206" s="7"/>
      <c r="E22206" s="7"/>
      <c r="H22206">
        <v>22204.5</v>
      </c>
      <c r="I22206">
        <v>0</v>
      </c>
    </row>
    <row r="22207" spans="1:9">
      <c r="A22207" s="7">
        <v>22205.5</v>
      </c>
      <c r="B22207" s="7">
        <v>0</v>
      </c>
      <c r="C22207" s="7"/>
      <c r="D22207" s="7"/>
      <c r="E22207" s="7"/>
      <c r="H22207">
        <v>22205.5</v>
      </c>
      <c r="I22207">
        <v>0</v>
      </c>
    </row>
    <row r="22208" spans="1:9">
      <c r="A22208" s="7">
        <v>22206.5</v>
      </c>
      <c r="B22208" s="7">
        <v>0</v>
      </c>
      <c r="C22208" s="7"/>
      <c r="D22208" s="7"/>
      <c r="E22208" s="7"/>
      <c r="H22208">
        <v>22206.5</v>
      </c>
      <c r="I22208">
        <v>0</v>
      </c>
    </row>
    <row r="22209" spans="1:9">
      <c r="A22209" s="7">
        <v>22207.5</v>
      </c>
      <c r="B22209" s="7">
        <v>0</v>
      </c>
      <c r="C22209" s="7"/>
      <c r="D22209" s="7"/>
      <c r="E22209" s="7"/>
      <c r="H22209">
        <v>22207.5</v>
      </c>
      <c r="I22209">
        <v>0</v>
      </c>
    </row>
    <row r="22210" spans="1:9">
      <c r="A22210" s="7">
        <v>22208.5</v>
      </c>
      <c r="B22210" s="7">
        <v>0</v>
      </c>
      <c r="C22210" s="7"/>
      <c r="D22210" s="7"/>
      <c r="E22210" s="7"/>
      <c r="H22210">
        <v>22208.5</v>
      </c>
      <c r="I22210">
        <v>0</v>
      </c>
    </row>
    <row r="22211" spans="1:9">
      <c r="A22211" s="7">
        <v>22209.5</v>
      </c>
      <c r="B22211" s="7">
        <v>0</v>
      </c>
      <c r="C22211" s="7"/>
      <c r="D22211" s="7"/>
      <c r="E22211" s="7"/>
      <c r="H22211">
        <v>22209.5</v>
      </c>
      <c r="I22211">
        <v>0</v>
      </c>
    </row>
    <row r="22212" spans="1:9">
      <c r="A22212" s="7">
        <v>22210.5</v>
      </c>
      <c r="B22212" s="7">
        <v>0</v>
      </c>
      <c r="C22212" s="7"/>
      <c r="D22212" s="7"/>
      <c r="E22212" s="7"/>
      <c r="H22212">
        <v>22210.5</v>
      </c>
      <c r="I22212">
        <v>0</v>
      </c>
    </row>
    <row r="22213" spans="1:9">
      <c r="A22213" s="7">
        <v>22211.5</v>
      </c>
      <c r="B22213" s="7">
        <v>0</v>
      </c>
      <c r="C22213" s="7"/>
      <c r="D22213" s="7"/>
      <c r="E22213" s="7"/>
      <c r="H22213">
        <v>22211.5</v>
      </c>
      <c r="I22213">
        <v>0</v>
      </c>
    </row>
    <row r="22214" spans="1:9">
      <c r="A22214" s="7">
        <v>22212.5</v>
      </c>
      <c r="B22214" s="7">
        <v>0</v>
      </c>
      <c r="C22214" s="7"/>
      <c r="D22214" s="7"/>
      <c r="E22214" s="7"/>
      <c r="H22214">
        <v>22212.5</v>
      </c>
      <c r="I22214">
        <v>0</v>
      </c>
    </row>
    <row r="22215" spans="1:9">
      <c r="A22215" s="7">
        <v>22213.5</v>
      </c>
      <c r="B22215" s="7">
        <v>0</v>
      </c>
      <c r="C22215" s="7"/>
      <c r="D22215" s="7"/>
      <c r="E22215" s="7"/>
      <c r="H22215">
        <v>22213.5</v>
      </c>
      <c r="I22215">
        <v>0</v>
      </c>
    </row>
    <row r="22216" spans="1:9">
      <c r="A22216" s="7">
        <v>22214.5</v>
      </c>
      <c r="B22216" s="7">
        <v>0</v>
      </c>
      <c r="C22216" s="7"/>
      <c r="D22216" s="7"/>
      <c r="E22216" s="7"/>
      <c r="H22216">
        <v>22214.5</v>
      </c>
      <c r="I22216">
        <v>0</v>
      </c>
    </row>
    <row r="22217" spans="1:9">
      <c r="A22217" s="7">
        <v>22215.5</v>
      </c>
      <c r="B22217" s="7">
        <v>0</v>
      </c>
      <c r="C22217" s="7"/>
      <c r="D22217" s="7"/>
      <c r="E22217" s="7"/>
      <c r="H22217">
        <v>22215.5</v>
      </c>
      <c r="I22217">
        <v>0</v>
      </c>
    </row>
    <row r="22218" spans="1:9">
      <c r="A22218" s="7">
        <v>22216.5</v>
      </c>
      <c r="B22218" s="7">
        <v>0</v>
      </c>
      <c r="C22218" s="7"/>
      <c r="D22218" s="7"/>
      <c r="E22218" s="7"/>
      <c r="H22218">
        <v>22216.5</v>
      </c>
      <c r="I22218">
        <v>0</v>
      </c>
    </row>
    <row r="22219" spans="1:9">
      <c r="A22219" s="7">
        <v>22217.5</v>
      </c>
      <c r="B22219" s="7">
        <v>0</v>
      </c>
      <c r="C22219" s="7"/>
      <c r="D22219" s="7"/>
      <c r="E22219" s="7"/>
      <c r="H22219">
        <v>22217.5</v>
      </c>
      <c r="I22219">
        <v>0</v>
      </c>
    </row>
    <row r="22220" spans="1:9">
      <c r="A22220" s="7">
        <v>22218.5</v>
      </c>
      <c r="B22220" s="7">
        <v>0</v>
      </c>
      <c r="C22220" s="7"/>
      <c r="D22220" s="7"/>
      <c r="E22220" s="7"/>
      <c r="H22220">
        <v>22218.5</v>
      </c>
      <c r="I22220">
        <v>0</v>
      </c>
    </row>
    <row r="22221" spans="1:9">
      <c r="A22221" s="7">
        <v>22219.5</v>
      </c>
      <c r="B22221" s="7">
        <v>0</v>
      </c>
      <c r="C22221" s="7"/>
      <c r="D22221" s="7"/>
      <c r="E22221" s="7"/>
      <c r="H22221">
        <v>22219.5</v>
      </c>
      <c r="I22221">
        <v>0</v>
      </c>
    </row>
    <row r="22222" spans="1:9">
      <c r="A22222" s="7">
        <v>22220.5</v>
      </c>
      <c r="B22222" s="7">
        <v>0</v>
      </c>
      <c r="C22222" s="7"/>
      <c r="D22222" s="7"/>
      <c r="E22222" s="7"/>
      <c r="H22222">
        <v>22220.5</v>
      </c>
      <c r="I22222">
        <v>0</v>
      </c>
    </row>
    <row r="22223" spans="1:9">
      <c r="A22223" s="7">
        <v>22221.5</v>
      </c>
      <c r="B22223" s="7">
        <v>0</v>
      </c>
      <c r="C22223" s="7"/>
      <c r="D22223" s="7"/>
      <c r="E22223" s="7"/>
      <c r="H22223">
        <v>22221.5</v>
      </c>
      <c r="I22223">
        <v>0</v>
      </c>
    </row>
    <row r="22224" spans="1:9">
      <c r="A22224" s="7">
        <v>22222.5</v>
      </c>
      <c r="B22224" s="7">
        <v>0</v>
      </c>
      <c r="C22224" s="7"/>
      <c r="D22224" s="7"/>
      <c r="E22224" s="7"/>
      <c r="H22224">
        <v>22222.5</v>
      </c>
      <c r="I22224">
        <v>0</v>
      </c>
    </row>
    <row r="22225" spans="1:9">
      <c r="A22225" s="7">
        <v>22223.5</v>
      </c>
      <c r="B22225" s="7">
        <v>0</v>
      </c>
      <c r="C22225" s="7"/>
      <c r="D22225" s="7"/>
      <c r="E22225" s="7"/>
      <c r="H22225">
        <v>22223.5</v>
      </c>
      <c r="I22225">
        <v>0</v>
      </c>
    </row>
    <row r="22226" spans="1:9">
      <c r="A22226" s="7">
        <v>22224.5</v>
      </c>
      <c r="B22226" s="7">
        <v>0</v>
      </c>
      <c r="C22226" s="7"/>
      <c r="D22226" s="7"/>
      <c r="E22226" s="7"/>
      <c r="H22226">
        <v>22224.5</v>
      </c>
      <c r="I22226">
        <v>0</v>
      </c>
    </row>
    <row r="22227" spans="1:9">
      <c r="A22227" s="7">
        <v>22225.5</v>
      </c>
      <c r="B22227" s="7">
        <v>0</v>
      </c>
      <c r="C22227" s="7"/>
      <c r="D22227" s="7"/>
      <c r="E22227" s="7"/>
      <c r="H22227">
        <v>22225.5</v>
      </c>
      <c r="I22227">
        <v>0</v>
      </c>
    </row>
    <row r="22228" spans="1:9">
      <c r="A22228" s="7">
        <v>22226.5</v>
      </c>
      <c r="B22228" s="7">
        <v>0</v>
      </c>
      <c r="C22228" s="7"/>
      <c r="D22228" s="7"/>
      <c r="E22228" s="7"/>
      <c r="H22228">
        <v>22226.5</v>
      </c>
      <c r="I22228">
        <v>0</v>
      </c>
    </row>
    <row r="22229" spans="1:9">
      <c r="A22229" s="7">
        <v>22227.5</v>
      </c>
      <c r="B22229" s="7">
        <v>0</v>
      </c>
      <c r="C22229" s="7"/>
      <c r="D22229" s="7"/>
      <c r="E22229" s="7"/>
      <c r="H22229">
        <v>22227.5</v>
      </c>
      <c r="I22229">
        <v>0</v>
      </c>
    </row>
    <row r="22230" spans="1:9">
      <c r="A22230" s="7">
        <v>22228.5</v>
      </c>
      <c r="B22230" s="7">
        <v>0</v>
      </c>
      <c r="C22230" s="7"/>
      <c r="D22230" s="7"/>
      <c r="E22230" s="7"/>
      <c r="H22230">
        <v>22228.5</v>
      </c>
      <c r="I22230">
        <v>0</v>
      </c>
    </row>
    <row r="22231" spans="1:9">
      <c r="A22231" s="7">
        <v>22229.5</v>
      </c>
      <c r="B22231" s="7">
        <v>0</v>
      </c>
      <c r="C22231" s="7"/>
      <c r="D22231" s="7"/>
      <c r="E22231" s="7"/>
      <c r="H22231">
        <v>22229.5</v>
      </c>
      <c r="I22231">
        <v>0</v>
      </c>
    </row>
    <row r="22232" spans="1:9">
      <c r="A22232" s="7">
        <v>22230.5</v>
      </c>
      <c r="B22232" s="7">
        <v>0</v>
      </c>
      <c r="C22232" s="7"/>
      <c r="D22232" s="7"/>
      <c r="E22232" s="7"/>
      <c r="H22232">
        <v>22230.5</v>
      </c>
      <c r="I22232">
        <v>0</v>
      </c>
    </row>
    <row r="22233" spans="1:9">
      <c r="A22233" s="7">
        <v>22231.5</v>
      </c>
      <c r="B22233" s="7">
        <v>0</v>
      </c>
      <c r="C22233" s="7"/>
      <c r="D22233" s="7"/>
      <c r="E22233" s="7"/>
      <c r="H22233">
        <v>22231.5</v>
      </c>
      <c r="I22233">
        <v>0</v>
      </c>
    </row>
    <row r="22234" spans="1:9">
      <c r="A22234" s="7">
        <v>22232.5</v>
      </c>
      <c r="B22234" s="7">
        <v>0</v>
      </c>
      <c r="C22234" s="7"/>
      <c r="D22234" s="7"/>
      <c r="E22234" s="7"/>
      <c r="H22234">
        <v>22232.5</v>
      </c>
      <c r="I22234">
        <v>0</v>
      </c>
    </row>
    <row r="22235" spans="1:9">
      <c r="A22235" s="7">
        <v>22233.5</v>
      </c>
      <c r="B22235" s="7">
        <v>0</v>
      </c>
      <c r="C22235" s="7"/>
      <c r="D22235" s="7"/>
      <c r="E22235" s="7"/>
      <c r="H22235">
        <v>22233.5</v>
      </c>
      <c r="I22235">
        <v>0</v>
      </c>
    </row>
    <row r="22236" spans="1:9">
      <c r="A22236" s="7">
        <v>22234.5</v>
      </c>
      <c r="B22236" s="7">
        <v>0</v>
      </c>
      <c r="C22236" s="7"/>
      <c r="D22236" s="7"/>
      <c r="E22236" s="7"/>
      <c r="H22236">
        <v>22234.5</v>
      </c>
      <c r="I22236">
        <v>0</v>
      </c>
    </row>
    <row r="22237" spans="1:9">
      <c r="A22237" s="7">
        <v>22235.5</v>
      </c>
      <c r="B22237" s="7">
        <v>0</v>
      </c>
      <c r="C22237" s="7"/>
      <c r="D22237" s="7"/>
      <c r="E22237" s="7"/>
      <c r="H22237">
        <v>22235.5</v>
      </c>
      <c r="I22237">
        <v>0</v>
      </c>
    </row>
    <row r="22238" spans="1:9">
      <c r="A22238" s="7">
        <v>22236.5</v>
      </c>
      <c r="B22238" s="7">
        <v>0</v>
      </c>
      <c r="C22238" s="7"/>
      <c r="D22238" s="7"/>
      <c r="E22238" s="7"/>
      <c r="H22238">
        <v>22236.5</v>
      </c>
      <c r="I22238">
        <v>0</v>
      </c>
    </row>
    <row r="22239" spans="1:9">
      <c r="A22239" s="7">
        <v>22237.5</v>
      </c>
      <c r="B22239" s="7">
        <v>0</v>
      </c>
      <c r="C22239" s="7"/>
      <c r="D22239" s="7"/>
      <c r="E22239" s="7"/>
      <c r="H22239">
        <v>22237.5</v>
      </c>
      <c r="I22239">
        <v>0</v>
      </c>
    </row>
    <row r="22240" spans="1:9">
      <c r="A22240" s="7">
        <v>22238.5</v>
      </c>
      <c r="B22240" s="7">
        <v>0</v>
      </c>
      <c r="C22240" s="7"/>
      <c r="D22240" s="7"/>
      <c r="E22240" s="7"/>
      <c r="H22240">
        <v>22238.5</v>
      </c>
      <c r="I22240">
        <v>0</v>
      </c>
    </row>
    <row r="22241" spans="1:9">
      <c r="A22241" s="7">
        <v>22239.5</v>
      </c>
      <c r="B22241" s="7">
        <v>0</v>
      </c>
      <c r="C22241" s="7"/>
      <c r="D22241" s="7"/>
      <c r="E22241" s="7"/>
      <c r="H22241">
        <v>22239.5</v>
      </c>
      <c r="I22241">
        <v>0</v>
      </c>
    </row>
    <row r="22242" spans="1:9">
      <c r="A22242" s="7">
        <v>22240.5</v>
      </c>
      <c r="B22242" s="7">
        <v>0</v>
      </c>
      <c r="C22242" s="7"/>
      <c r="D22242" s="7"/>
      <c r="E22242" s="7"/>
      <c r="H22242">
        <v>22240.5</v>
      </c>
      <c r="I22242">
        <v>0</v>
      </c>
    </row>
    <row r="22243" spans="1:9">
      <c r="A22243" s="7">
        <v>22241.5</v>
      </c>
      <c r="B22243" s="7">
        <v>0</v>
      </c>
      <c r="C22243" s="7"/>
      <c r="D22243" s="7"/>
      <c r="E22243" s="7"/>
      <c r="H22243">
        <v>22241.5</v>
      </c>
      <c r="I22243">
        <v>0</v>
      </c>
    </row>
    <row r="22244" spans="1:9">
      <c r="A22244" s="7">
        <v>22242.5</v>
      </c>
      <c r="B22244" s="7">
        <v>0</v>
      </c>
      <c r="C22244" s="7"/>
      <c r="D22244" s="7"/>
      <c r="E22244" s="7"/>
      <c r="H22244">
        <v>22242.5</v>
      </c>
      <c r="I22244">
        <v>0</v>
      </c>
    </row>
    <row r="22245" spans="1:9">
      <c r="A22245" s="7">
        <v>22243.5</v>
      </c>
      <c r="B22245" s="7">
        <v>0</v>
      </c>
      <c r="C22245" s="7"/>
      <c r="D22245" s="7"/>
      <c r="E22245" s="7"/>
      <c r="H22245">
        <v>22243.5</v>
      </c>
      <c r="I22245">
        <v>0</v>
      </c>
    </row>
    <row r="22246" spans="1:9">
      <c r="A22246" s="7">
        <v>22244.5</v>
      </c>
      <c r="B22246" s="7">
        <v>0</v>
      </c>
      <c r="C22246" s="7"/>
      <c r="D22246" s="7"/>
      <c r="E22246" s="7"/>
      <c r="H22246">
        <v>22244.5</v>
      </c>
      <c r="I22246">
        <v>0</v>
      </c>
    </row>
    <row r="22247" spans="1:9">
      <c r="A22247" s="7">
        <v>22245.5</v>
      </c>
      <c r="B22247" s="7">
        <v>0</v>
      </c>
      <c r="C22247" s="7"/>
      <c r="D22247" s="7"/>
      <c r="E22247" s="7"/>
      <c r="H22247">
        <v>22245.5</v>
      </c>
      <c r="I22247">
        <v>0</v>
      </c>
    </row>
    <row r="22248" spans="1:9">
      <c r="A22248" s="7">
        <v>22246.5</v>
      </c>
      <c r="B22248" s="7">
        <v>0</v>
      </c>
      <c r="C22248" s="7"/>
      <c r="D22248" s="7"/>
      <c r="E22248" s="7"/>
      <c r="H22248">
        <v>22246.5</v>
      </c>
      <c r="I22248">
        <v>0</v>
      </c>
    </row>
    <row r="22249" spans="1:9">
      <c r="A22249" s="7">
        <v>22247.5</v>
      </c>
      <c r="B22249" s="7">
        <v>0</v>
      </c>
      <c r="C22249" s="7"/>
      <c r="D22249" s="7"/>
      <c r="E22249" s="7"/>
      <c r="H22249">
        <v>22247.5</v>
      </c>
      <c r="I22249">
        <v>0</v>
      </c>
    </row>
    <row r="22250" spans="1:9">
      <c r="A22250" s="7">
        <v>22248.5</v>
      </c>
      <c r="B22250" s="7">
        <v>0</v>
      </c>
      <c r="C22250" s="7"/>
      <c r="D22250" s="7"/>
      <c r="E22250" s="7"/>
      <c r="H22250">
        <v>22248.5</v>
      </c>
      <c r="I22250">
        <v>0</v>
      </c>
    </row>
    <row r="22251" spans="1:9">
      <c r="A22251" s="7">
        <v>22249.5</v>
      </c>
      <c r="B22251" s="7">
        <v>0</v>
      </c>
      <c r="C22251" s="7"/>
      <c r="D22251" s="7"/>
      <c r="E22251" s="7"/>
      <c r="H22251">
        <v>22249.5</v>
      </c>
      <c r="I22251">
        <v>0</v>
      </c>
    </row>
    <row r="22252" spans="1:9">
      <c r="A22252" s="7">
        <v>22250.5</v>
      </c>
      <c r="B22252" s="7">
        <v>0</v>
      </c>
      <c r="C22252" s="7"/>
      <c r="D22252" s="7"/>
      <c r="E22252" s="7"/>
      <c r="H22252">
        <v>22250.5</v>
      </c>
      <c r="I22252">
        <v>0</v>
      </c>
    </row>
    <row r="22253" spans="1:9">
      <c r="A22253" s="7">
        <v>22251.5</v>
      </c>
      <c r="B22253" s="7">
        <v>0</v>
      </c>
      <c r="C22253" s="7"/>
      <c r="D22253" s="7"/>
      <c r="E22253" s="7"/>
      <c r="H22253">
        <v>22251.5</v>
      </c>
      <c r="I22253">
        <v>0</v>
      </c>
    </row>
    <row r="22254" spans="1:9">
      <c r="A22254" s="7">
        <v>22252.5</v>
      </c>
      <c r="B22254" s="7">
        <v>0</v>
      </c>
      <c r="C22254" s="7"/>
      <c r="D22254" s="7"/>
      <c r="E22254" s="7"/>
      <c r="H22254">
        <v>22252.5</v>
      </c>
      <c r="I22254">
        <v>0</v>
      </c>
    </row>
    <row r="22255" spans="1:9">
      <c r="A22255" s="7">
        <v>22253.5</v>
      </c>
      <c r="B22255" s="7">
        <v>0</v>
      </c>
      <c r="C22255" s="7"/>
      <c r="D22255" s="7"/>
      <c r="E22255" s="7"/>
      <c r="H22255">
        <v>22253.5</v>
      </c>
      <c r="I22255">
        <v>0</v>
      </c>
    </row>
    <row r="22256" spans="1:9">
      <c r="A22256" s="7">
        <v>22254.5</v>
      </c>
      <c r="B22256" s="7">
        <v>0</v>
      </c>
      <c r="C22256" s="7"/>
      <c r="D22256" s="7"/>
      <c r="E22256" s="7"/>
      <c r="H22256">
        <v>22254.5</v>
      </c>
      <c r="I22256">
        <v>0</v>
      </c>
    </row>
    <row r="22257" spans="1:9">
      <c r="A22257" s="7">
        <v>22255.5</v>
      </c>
      <c r="B22257" s="7">
        <v>0</v>
      </c>
      <c r="C22257" s="7"/>
      <c r="D22257" s="7"/>
      <c r="E22257" s="7"/>
      <c r="H22257">
        <v>22255.5</v>
      </c>
      <c r="I22257">
        <v>0</v>
      </c>
    </row>
    <row r="22258" spans="1:9">
      <c r="A22258" s="7">
        <v>22256.5</v>
      </c>
      <c r="B22258" s="7">
        <v>0</v>
      </c>
      <c r="C22258" s="7"/>
      <c r="D22258" s="7"/>
      <c r="E22258" s="7"/>
      <c r="H22258">
        <v>22256.5</v>
      </c>
      <c r="I22258">
        <v>0</v>
      </c>
    </row>
    <row r="22259" spans="1:9">
      <c r="A22259" s="7">
        <v>22257.5</v>
      </c>
      <c r="B22259" s="7">
        <v>0</v>
      </c>
      <c r="C22259" s="7"/>
      <c r="D22259" s="7"/>
      <c r="E22259" s="7"/>
      <c r="H22259">
        <v>22257.5</v>
      </c>
      <c r="I22259">
        <v>0</v>
      </c>
    </row>
    <row r="22260" spans="1:9">
      <c r="A22260" s="7">
        <v>22258.5</v>
      </c>
      <c r="B22260" s="7">
        <v>0</v>
      </c>
      <c r="C22260" s="7"/>
      <c r="D22260" s="7"/>
      <c r="E22260" s="7"/>
      <c r="H22260">
        <v>22258.5</v>
      </c>
      <c r="I22260">
        <v>0</v>
      </c>
    </row>
    <row r="22261" spans="1:9">
      <c r="A22261" s="7">
        <v>22259.5</v>
      </c>
      <c r="B22261" s="7">
        <v>0</v>
      </c>
      <c r="C22261" s="7"/>
      <c r="D22261" s="7"/>
      <c r="E22261" s="7"/>
      <c r="H22261">
        <v>22259.5</v>
      </c>
      <c r="I22261">
        <v>0</v>
      </c>
    </row>
    <row r="22262" spans="1:9">
      <c r="A22262" s="7">
        <v>22260.5</v>
      </c>
      <c r="B22262" s="7">
        <v>0</v>
      </c>
      <c r="C22262" s="7"/>
      <c r="D22262" s="7"/>
      <c r="E22262" s="7"/>
      <c r="H22262">
        <v>22260.5</v>
      </c>
      <c r="I22262">
        <v>0</v>
      </c>
    </row>
    <row r="22263" spans="1:9">
      <c r="A22263" s="7">
        <v>22261.5</v>
      </c>
      <c r="B22263" s="7">
        <v>0</v>
      </c>
      <c r="C22263" s="7"/>
      <c r="D22263" s="7"/>
      <c r="E22263" s="7"/>
      <c r="H22263">
        <v>22261.5</v>
      </c>
      <c r="I22263">
        <v>0</v>
      </c>
    </row>
    <row r="22264" spans="1:9">
      <c r="A22264" s="7">
        <v>22262.5</v>
      </c>
      <c r="B22264" s="7">
        <v>0</v>
      </c>
      <c r="C22264" s="7"/>
      <c r="D22264" s="7"/>
      <c r="E22264" s="7"/>
      <c r="H22264">
        <v>22262.5</v>
      </c>
      <c r="I22264">
        <v>0</v>
      </c>
    </row>
    <row r="22265" spans="1:9">
      <c r="A22265" s="7">
        <v>22263.5</v>
      </c>
      <c r="B22265" s="7">
        <v>0</v>
      </c>
      <c r="C22265" s="7"/>
      <c r="D22265" s="7"/>
      <c r="E22265" s="7"/>
      <c r="H22265">
        <v>22263.5</v>
      </c>
      <c r="I22265">
        <v>0</v>
      </c>
    </row>
    <row r="22266" spans="1:9">
      <c r="A22266" s="7">
        <v>22264.5</v>
      </c>
      <c r="B22266" s="7">
        <v>0</v>
      </c>
      <c r="C22266" s="7"/>
      <c r="D22266" s="7"/>
      <c r="E22266" s="7"/>
      <c r="H22266">
        <v>22264.5</v>
      </c>
      <c r="I22266">
        <v>0</v>
      </c>
    </row>
    <row r="22267" spans="1:9">
      <c r="A22267" s="7">
        <v>22265.5</v>
      </c>
      <c r="B22267" s="7">
        <v>0</v>
      </c>
      <c r="C22267" s="7"/>
      <c r="D22267" s="7"/>
      <c r="E22267" s="7"/>
      <c r="H22267">
        <v>22265.5</v>
      </c>
      <c r="I22267">
        <v>0</v>
      </c>
    </row>
    <row r="22268" spans="1:9">
      <c r="A22268" s="7">
        <v>22266.5</v>
      </c>
      <c r="B22268" s="7">
        <v>0</v>
      </c>
      <c r="C22268" s="7"/>
      <c r="D22268" s="7"/>
      <c r="E22268" s="7"/>
      <c r="H22268">
        <v>22266.5</v>
      </c>
      <c r="I22268">
        <v>0</v>
      </c>
    </row>
    <row r="22269" spans="1:9">
      <c r="A22269" s="7">
        <v>22267.5</v>
      </c>
      <c r="B22269" s="7">
        <v>0</v>
      </c>
      <c r="C22269" s="7"/>
      <c r="D22269" s="7"/>
      <c r="E22269" s="7"/>
      <c r="H22269">
        <v>22267.5</v>
      </c>
      <c r="I22269">
        <v>0</v>
      </c>
    </row>
    <row r="22270" spans="1:9">
      <c r="A22270" s="7">
        <v>22268.5</v>
      </c>
      <c r="B22270" s="7">
        <v>0</v>
      </c>
      <c r="C22270" s="7"/>
      <c r="D22270" s="7"/>
      <c r="E22270" s="7"/>
      <c r="H22270">
        <v>22268.5</v>
      </c>
      <c r="I22270">
        <v>0</v>
      </c>
    </row>
    <row r="22271" spans="1:9">
      <c r="A22271" s="7">
        <v>22269.5</v>
      </c>
      <c r="B22271" s="7">
        <v>0</v>
      </c>
      <c r="C22271" s="7"/>
      <c r="D22271" s="7"/>
      <c r="E22271" s="7"/>
      <c r="H22271">
        <v>22269.5</v>
      </c>
      <c r="I22271">
        <v>0</v>
      </c>
    </row>
    <row r="22272" spans="1:9">
      <c r="A22272" s="7">
        <v>22270.5</v>
      </c>
      <c r="B22272" s="7">
        <v>0</v>
      </c>
      <c r="C22272" s="7"/>
      <c r="D22272" s="7"/>
      <c r="E22272" s="7"/>
      <c r="H22272">
        <v>22270.5</v>
      </c>
      <c r="I22272">
        <v>0</v>
      </c>
    </row>
    <row r="22273" spans="1:9">
      <c r="A22273" s="7">
        <v>22271.5</v>
      </c>
      <c r="B22273" s="7">
        <v>0</v>
      </c>
      <c r="C22273" s="7"/>
      <c r="D22273" s="7"/>
      <c r="E22273" s="7"/>
      <c r="H22273">
        <v>22271.5</v>
      </c>
      <c r="I22273">
        <v>0</v>
      </c>
    </row>
    <row r="22274" spans="1:9">
      <c r="A22274" s="7">
        <v>22272.5</v>
      </c>
      <c r="B22274" s="7">
        <v>0</v>
      </c>
      <c r="C22274" s="7"/>
      <c r="D22274" s="7"/>
      <c r="E22274" s="7"/>
      <c r="H22274">
        <v>22272.5</v>
      </c>
      <c r="I22274">
        <v>0</v>
      </c>
    </row>
    <row r="22275" spans="1:9">
      <c r="A22275" s="7">
        <v>22273.5</v>
      </c>
      <c r="B22275" s="7">
        <v>0</v>
      </c>
      <c r="C22275" s="7"/>
      <c r="D22275" s="7"/>
      <c r="E22275" s="7"/>
      <c r="H22275">
        <v>22273.5</v>
      </c>
      <c r="I22275">
        <v>0</v>
      </c>
    </row>
    <row r="22276" spans="1:9">
      <c r="A22276" s="7">
        <v>22274.5</v>
      </c>
      <c r="B22276" s="7">
        <v>0</v>
      </c>
      <c r="C22276" s="7"/>
      <c r="D22276" s="7"/>
      <c r="E22276" s="7"/>
      <c r="H22276">
        <v>22274.5</v>
      </c>
      <c r="I22276">
        <v>0</v>
      </c>
    </row>
    <row r="22277" spans="1:9">
      <c r="A22277" s="7">
        <v>22275.5</v>
      </c>
      <c r="B22277" s="7">
        <v>0</v>
      </c>
      <c r="C22277" s="7"/>
      <c r="D22277" s="7"/>
      <c r="E22277" s="7"/>
      <c r="H22277">
        <v>22275.5</v>
      </c>
      <c r="I22277">
        <v>0</v>
      </c>
    </row>
    <row r="22278" spans="1:9">
      <c r="A22278" s="7">
        <v>22276.5</v>
      </c>
      <c r="B22278" s="7">
        <v>0</v>
      </c>
      <c r="C22278" s="7"/>
      <c r="D22278" s="7"/>
      <c r="E22278" s="7"/>
      <c r="H22278">
        <v>22276.5</v>
      </c>
      <c r="I22278">
        <v>0</v>
      </c>
    </row>
    <row r="22279" spans="1:9">
      <c r="A22279" s="7">
        <v>22277.5</v>
      </c>
      <c r="B22279" s="7">
        <v>0</v>
      </c>
      <c r="C22279" s="7"/>
      <c r="D22279" s="7"/>
      <c r="E22279" s="7"/>
      <c r="H22279">
        <v>22277.5</v>
      </c>
      <c r="I22279">
        <v>0</v>
      </c>
    </row>
    <row r="22280" spans="1:9">
      <c r="A22280" s="7">
        <v>22278.5</v>
      </c>
      <c r="B22280" s="7">
        <v>0</v>
      </c>
      <c r="C22280" s="7"/>
      <c r="D22280" s="7"/>
      <c r="E22280" s="7"/>
      <c r="H22280">
        <v>22278.5</v>
      </c>
      <c r="I22280">
        <v>0</v>
      </c>
    </row>
    <row r="22281" spans="1:9">
      <c r="A22281" s="7">
        <v>22279.5</v>
      </c>
      <c r="B22281" s="7">
        <v>0</v>
      </c>
      <c r="C22281" s="7"/>
      <c r="D22281" s="7"/>
      <c r="E22281" s="7"/>
      <c r="H22281">
        <v>22279.5</v>
      </c>
      <c r="I22281">
        <v>0</v>
      </c>
    </row>
    <row r="22282" spans="1:9">
      <c r="A22282" s="7">
        <v>22280.5</v>
      </c>
      <c r="B22282" s="7">
        <v>0</v>
      </c>
      <c r="C22282" s="7"/>
      <c r="D22282" s="7"/>
      <c r="E22282" s="7"/>
      <c r="H22282">
        <v>22280.5</v>
      </c>
      <c r="I22282">
        <v>0</v>
      </c>
    </row>
    <row r="22283" spans="1:9">
      <c r="A22283" s="7">
        <v>22281.5</v>
      </c>
      <c r="B22283" s="7">
        <v>0</v>
      </c>
      <c r="C22283" s="7"/>
      <c r="D22283" s="7"/>
      <c r="E22283" s="7"/>
      <c r="H22283">
        <v>22281.5</v>
      </c>
      <c r="I22283">
        <v>0</v>
      </c>
    </row>
    <row r="22284" spans="1:9">
      <c r="A22284" s="7">
        <v>22282.5</v>
      </c>
      <c r="B22284" s="7">
        <v>0</v>
      </c>
      <c r="C22284" s="7"/>
      <c r="D22284" s="7"/>
      <c r="E22284" s="7"/>
      <c r="H22284">
        <v>22282.5</v>
      </c>
      <c r="I22284">
        <v>0</v>
      </c>
    </row>
    <row r="22285" spans="1:9">
      <c r="A22285" s="7">
        <v>22283.5</v>
      </c>
      <c r="B22285" s="7">
        <v>0</v>
      </c>
      <c r="C22285" s="7"/>
      <c r="D22285" s="7"/>
      <c r="E22285" s="7"/>
      <c r="H22285">
        <v>22283.5</v>
      </c>
      <c r="I22285">
        <v>0</v>
      </c>
    </row>
    <row r="22286" spans="1:9">
      <c r="A22286" s="7">
        <v>22284.5</v>
      </c>
      <c r="B22286" s="7">
        <v>0</v>
      </c>
      <c r="C22286" s="7"/>
      <c r="D22286" s="7"/>
      <c r="E22286" s="7"/>
      <c r="H22286">
        <v>22284.5</v>
      </c>
      <c r="I22286">
        <v>0</v>
      </c>
    </row>
    <row r="22287" spans="1:9">
      <c r="A22287" s="7">
        <v>22285.5</v>
      </c>
      <c r="B22287" s="7">
        <v>0</v>
      </c>
      <c r="C22287" s="7"/>
      <c r="D22287" s="7"/>
      <c r="E22287" s="7"/>
      <c r="H22287">
        <v>22285.5</v>
      </c>
      <c r="I22287">
        <v>0</v>
      </c>
    </row>
    <row r="22288" spans="1:9">
      <c r="A22288" s="7">
        <v>22286.5</v>
      </c>
      <c r="B22288" s="7">
        <v>0</v>
      </c>
      <c r="C22288" s="7"/>
      <c r="D22288" s="7"/>
      <c r="E22288" s="7"/>
      <c r="H22288">
        <v>22286.5</v>
      </c>
      <c r="I22288">
        <v>0</v>
      </c>
    </row>
    <row r="22289" spans="1:9">
      <c r="A22289" s="7">
        <v>22287.5</v>
      </c>
      <c r="B22289" s="7">
        <v>0</v>
      </c>
      <c r="C22289" s="7"/>
      <c r="D22289" s="7"/>
      <c r="E22289" s="7"/>
      <c r="H22289">
        <v>22287.5</v>
      </c>
      <c r="I22289">
        <v>0</v>
      </c>
    </row>
    <row r="22290" spans="1:9">
      <c r="A22290" s="7">
        <v>22288.5</v>
      </c>
      <c r="B22290" s="7">
        <v>0</v>
      </c>
      <c r="C22290" s="7"/>
      <c r="D22290" s="7"/>
      <c r="E22290" s="7"/>
      <c r="H22290">
        <v>22288.5</v>
      </c>
      <c r="I22290">
        <v>0</v>
      </c>
    </row>
    <row r="22291" spans="1:9">
      <c r="A22291" s="7">
        <v>22289.5</v>
      </c>
      <c r="B22291" s="7">
        <v>0</v>
      </c>
      <c r="C22291" s="7"/>
      <c r="D22291" s="7"/>
      <c r="E22291" s="7"/>
      <c r="H22291">
        <v>22289.5</v>
      </c>
      <c r="I22291">
        <v>0</v>
      </c>
    </row>
    <row r="22292" spans="1:9">
      <c r="A22292" s="7">
        <v>22290.5</v>
      </c>
      <c r="B22292" s="7">
        <v>0</v>
      </c>
      <c r="C22292" s="7"/>
      <c r="D22292" s="7"/>
      <c r="E22292" s="7"/>
      <c r="H22292">
        <v>22290.5</v>
      </c>
      <c r="I22292">
        <v>0</v>
      </c>
    </row>
    <row r="22293" spans="1:9">
      <c r="A22293" s="7">
        <v>22291.5</v>
      </c>
      <c r="B22293" s="7">
        <v>0</v>
      </c>
      <c r="C22293" s="7"/>
      <c r="D22293" s="7"/>
      <c r="E22293" s="7"/>
      <c r="H22293">
        <v>22291.5</v>
      </c>
      <c r="I22293">
        <v>0</v>
      </c>
    </row>
    <row r="22294" spans="1:9">
      <c r="A22294" s="7">
        <v>22292.5</v>
      </c>
      <c r="B22294" s="7">
        <v>0</v>
      </c>
      <c r="C22294" s="7"/>
      <c r="D22294" s="7"/>
      <c r="E22294" s="7"/>
      <c r="H22294">
        <v>22292.5</v>
      </c>
      <c r="I22294">
        <v>0</v>
      </c>
    </row>
    <row r="22295" spans="1:9">
      <c r="A22295" s="7">
        <v>22293.5</v>
      </c>
      <c r="B22295" s="7">
        <v>0</v>
      </c>
      <c r="C22295" s="7"/>
      <c r="D22295" s="7"/>
      <c r="E22295" s="7"/>
      <c r="H22295">
        <v>22293.5</v>
      </c>
      <c r="I22295">
        <v>0</v>
      </c>
    </row>
    <row r="22296" spans="1:9">
      <c r="A22296" s="7">
        <v>22294.5</v>
      </c>
      <c r="B22296" s="7">
        <v>0</v>
      </c>
      <c r="C22296" s="7"/>
      <c r="D22296" s="7"/>
      <c r="E22296" s="7"/>
      <c r="H22296">
        <v>22294.5</v>
      </c>
      <c r="I22296">
        <v>0</v>
      </c>
    </row>
    <row r="22297" spans="1:9">
      <c r="A22297" s="7">
        <v>22295.5</v>
      </c>
      <c r="B22297" s="7">
        <v>0</v>
      </c>
      <c r="C22297" s="7"/>
      <c r="D22297" s="7"/>
      <c r="E22297" s="7"/>
      <c r="H22297">
        <v>22295.5</v>
      </c>
      <c r="I22297">
        <v>0</v>
      </c>
    </row>
    <row r="22298" spans="1:9">
      <c r="A22298" s="7">
        <v>22296.5</v>
      </c>
      <c r="B22298" s="7">
        <v>0</v>
      </c>
      <c r="C22298" s="7"/>
      <c r="D22298" s="7"/>
      <c r="E22298" s="7"/>
      <c r="H22298">
        <v>22296.5</v>
      </c>
      <c r="I22298">
        <v>0</v>
      </c>
    </row>
    <row r="22299" spans="1:9">
      <c r="A22299" s="7">
        <v>22297.5</v>
      </c>
      <c r="B22299" s="7">
        <v>0</v>
      </c>
      <c r="C22299" s="7"/>
      <c r="D22299" s="7"/>
      <c r="E22299" s="7"/>
      <c r="H22299">
        <v>22297.5</v>
      </c>
      <c r="I22299">
        <v>0</v>
      </c>
    </row>
    <row r="22300" spans="1:9">
      <c r="A22300" s="7">
        <v>22298.5</v>
      </c>
      <c r="B22300" s="7">
        <v>0</v>
      </c>
      <c r="C22300" s="7"/>
      <c r="D22300" s="7"/>
      <c r="E22300" s="7"/>
      <c r="H22300">
        <v>22298.5</v>
      </c>
      <c r="I22300">
        <v>0</v>
      </c>
    </row>
    <row r="22301" spans="1:9">
      <c r="A22301" s="7">
        <v>22299.5</v>
      </c>
      <c r="B22301" s="7">
        <v>0</v>
      </c>
      <c r="C22301" s="7"/>
      <c r="D22301" s="7"/>
      <c r="E22301" s="7"/>
      <c r="H22301">
        <v>22299.5</v>
      </c>
      <c r="I22301">
        <v>0</v>
      </c>
    </row>
    <row r="22302" spans="1:9">
      <c r="A22302" s="7">
        <v>22300.5</v>
      </c>
      <c r="B22302" s="7">
        <v>0</v>
      </c>
      <c r="C22302" s="7"/>
      <c r="D22302" s="7"/>
      <c r="E22302" s="7"/>
      <c r="H22302">
        <v>22300.5</v>
      </c>
      <c r="I22302">
        <v>0</v>
      </c>
    </row>
    <row r="22303" spans="1:9">
      <c r="A22303" s="7">
        <v>22301.5</v>
      </c>
      <c r="B22303" s="7">
        <v>0</v>
      </c>
      <c r="C22303" s="7"/>
      <c r="D22303" s="7"/>
      <c r="E22303" s="7"/>
      <c r="H22303">
        <v>22301.5</v>
      </c>
      <c r="I22303">
        <v>0</v>
      </c>
    </row>
    <row r="22304" spans="1:9">
      <c r="A22304" s="7">
        <v>22302.5</v>
      </c>
      <c r="B22304" s="7">
        <v>0</v>
      </c>
      <c r="C22304" s="7"/>
      <c r="D22304" s="7"/>
      <c r="E22304" s="7"/>
      <c r="H22304">
        <v>22302.5</v>
      </c>
      <c r="I22304">
        <v>0</v>
      </c>
    </row>
    <row r="22305" spans="1:9">
      <c r="A22305" s="7">
        <v>22303.5</v>
      </c>
      <c r="B22305" s="7">
        <v>0</v>
      </c>
      <c r="C22305" s="7"/>
      <c r="D22305" s="7"/>
      <c r="E22305" s="7"/>
      <c r="H22305">
        <v>22303.5</v>
      </c>
      <c r="I22305">
        <v>0</v>
      </c>
    </row>
    <row r="22306" spans="1:9">
      <c r="A22306" s="7">
        <v>22304.5</v>
      </c>
      <c r="B22306" s="7">
        <v>0</v>
      </c>
      <c r="C22306" s="7"/>
      <c r="D22306" s="7"/>
      <c r="E22306" s="7"/>
      <c r="H22306">
        <v>22304.5</v>
      </c>
      <c r="I22306">
        <v>0</v>
      </c>
    </row>
    <row r="22307" spans="1:9">
      <c r="A22307" s="7">
        <v>22305.5</v>
      </c>
      <c r="B22307" s="7">
        <v>0</v>
      </c>
      <c r="C22307" s="7"/>
      <c r="D22307" s="7"/>
      <c r="E22307" s="7"/>
      <c r="H22307">
        <v>22305.5</v>
      </c>
      <c r="I22307">
        <v>0</v>
      </c>
    </row>
    <row r="22308" spans="1:9">
      <c r="A22308" s="7">
        <v>22306.5</v>
      </c>
      <c r="B22308" s="7">
        <v>0</v>
      </c>
      <c r="C22308" s="7"/>
      <c r="D22308" s="7"/>
      <c r="E22308" s="7"/>
      <c r="H22308">
        <v>22306.5</v>
      </c>
      <c r="I22308">
        <v>0</v>
      </c>
    </row>
    <row r="22309" spans="1:9">
      <c r="A22309" s="7">
        <v>22307.5</v>
      </c>
      <c r="B22309" s="7">
        <v>0</v>
      </c>
      <c r="C22309" s="7"/>
      <c r="D22309" s="7"/>
      <c r="E22309" s="7"/>
      <c r="H22309">
        <v>22307.5</v>
      </c>
      <c r="I22309">
        <v>0</v>
      </c>
    </row>
    <row r="22310" spans="1:9">
      <c r="A22310" s="7">
        <v>22308.5</v>
      </c>
      <c r="B22310" s="7">
        <v>0</v>
      </c>
      <c r="C22310" s="7"/>
      <c r="D22310" s="7"/>
      <c r="E22310" s="7"/>
      <c r="H22310">
        <v>22308.5</v>
      </c>
      <c r="I22310">
        <v>0</v>
      </c>
    </row>
    <row r="22311" spans="1:9">
      <c r="A22311" s="7">
        <v>22309.5</v>
      </c>
      <c r="B22311" s="7">
        <v>0</v>
      </c>
      <c r="C22311" s="7"/>
      <c r="D22311" s="7"/>
      <c r="E22311" s="7"/>
      <c r="H22311">
        <v>22309.5</v>
      </c>
      <c r="I22311">
        <v>0</v>
      </c>
    </row>
    <row r="22312" spans="1:9">
      <c r="A22312" s="7">
        <v>22310.5</v>
      </c>
      <c r="B22312" s="7">
        <v>0</v>
      </c>
      <c r="C22312" s="7"/>
      <c r="D22312" s="7"/>
      <c r="E22312" s="7"/>
      <c r="H22312">
        <v>22310.5</v>
      </c>
      <c r="I22312">
        <v>0</v>
      </c>
    </row>
    <row r="22313" spans="1:9">
      <c r="A22313" s="7">
        <v>22311.5</v>
      </c>
      <c r="B22313" s="7">
        <v>0</v>
      </c>
      <c r="C22313" s="7"/>
      <c r="D22313" s="7"/>
      <c r="E22313" s="7"/>
      <c r="H22313">
        <v>22311.5</v>
      </c>
      <c r="I22313">
        <v>0</v>
      </c>
    </row>
    <row r="22314" spans="1:9">
      <c r="A22314" s="7">
        <v>22312.5</v>
      </c>
      <c r="B22314" s="7">
        <v>0</v>
      </c>
      <c r="C22314" s="7"/>
      <c r="D22314" s="7"/>
      <c r="E22314" s="7"/>
      <c r="H22314">
        <v>22312.5</v>
      </c>
      <c r="I22314">
        <v>0</v>
      </c>
    </row>
    <row r="22315" spans="1:9">
      <c r="A22315" s="7">
        <v>22313.5</v>
      </c>
      <c r="B22315" s="7">
        <v>0</v>
      </c>
      <c r="C22315" s="7"/>
      <c r="D22315" s="7"/>
      <c r="E22315" s="7"/>
      <c r="H22315">
        <v>22313.5</v>
      </c>
      <c r="I22315">
        <v>0</v>
      </c>
    </row>
    <row r="22316" spans="1:9">
      <c r="A22316" s="7">
        <v>22314.5</v>
      </c>
      <c r="B22316" s="7">
        <v>0</v>
      </c>
      <c r="C22316" s="7"/>
      <c r="D22316" s="7"/>
      <c r="E22316" s="7"/>
      <c r="H22316">
        <v>22314.5</v>
      </c>
      <c r="I22316">
        <v>0</v>
      </c>
    </row>
    <row r="22317" spans="1:9">
      <c r="A22317" s="7">
        <v>22315.5</v>
      </c>
      <c r="B22317" s="7">
        <v>0</v>
      </c>
      <c r="C22317" s="7"/>
      <c r="D22317" s="7"/>
      <c r="E22317" s="7"/>
      <c r="H22317">
        <v>22315.5</v>
      </c>
      <c r="I22317">
        <v>0</v>
      </c>
    </row>
    <row r="22318" spans="1:9">
      <c r="A22318" s="7">
        <v>22316.5</v>
      </c>
      <c r="B22318" s="7">
        <v>0</v>
      </c>
      <c r="C22318" s="7"/>
      <c r="D22318" s="7"/>
      <c r="E22318" s="7"/>
      <c r="H22318">
        <v>22316.5</v>
      </c>
      <c r="I22318">
        <v>0</v>
      </c>
    </row>
    <row r="22319" spans="1:9">
      <c r="A22319" s="7">
        <v>22317.5</v>
      </c>
      <c r="B22319" s="7">
        <v>0</v>
      </c>
      <c r="C22319" s="7"/>
      <c r="D22319" s="7"/>
      <c r="E22319" s="7"/>
      <c r="H22319">
        <v>22317.5</v>
      </c>
      <c r="I22319">
        <v>0</v>
      </c>
    </row>
    <row r="22320" spans="1:9">
      <c r="A22320" s="7">
        <v>22318.5</v>
      </c>
      <c r="B22320" s="7">
        <v>0</v>
      </c>
      <c r="C22320" s="7"/>
      <c r="D22320" s="7"/>
      <c r="E22320" s="7"/>
      <c r="H22320">
        <v>22318.5</v>
      </c>
      <c r="I22320">
        <v>0</v>
      </c>
    </row>
    <row r="22321" spans="1:9">
      <c r="A22321" s="7">
        <v>22319.5</v>
      </c>
      <c r="B22321" s="7">
        <v>0</v>
      </c>
      <c r="C22321" s="7"/>
      <c r="D22321" s="7"/>
      <c r="E22321" s="7"/>
      <c r="H22321">
        <v>22319.5</v>
      </c>
      <c r="I22321">
        <v>0</v>
      </c>
    </row>
    <row r="22322" spans="1:9">
      <c r="A22322" s="7">
        <v>22320.5</v>
      </c>
      <c r="B22322" s="7">
        <v>0</v>
      </c>
      <c r="C22322" s="7"/>
      <c r="D22322" s="7"/>
      <c r="E22322" s="7"/>
      <c r="H22322">
        <v>22320.5</v>
      </c>
      <c r="I22322">
        <v>0</v>
      </c>
    </row>
    <row r="22323" spans="1:9">
      <c r="A22323" s="7">
        <v>22321.5</v>
      </c>
      <c r="B22323" s="7">
        <v>0</v>
      </c>
      <c r="C22323" s="7"/>
      <c r="D22323" s="7"/>
      <c r="E22323" s="7"/>
      <c r="H22323">
        <v>22321.5</v>
      </c>
      <c r="I22323">
        <v>0</v>
      </c>
    </row>
    <row r="22324" spans="1:9">
      <c r="A22324" s="7">
        <v>22322.5</v>
      </c>
      <c r="B22324" s="7">
        <v>0</v>
      </c>
      <c r="C22324" s="7"/>
      <c r="D22324" s="7"/>
      <c r="E22324" s="7"/>
      <c r="H22324">
        <v>22322.5</v>
      </c>
      <c r="I22324">
        <v>0</v>
      </c>
    </row>
    <row r="22325" spans="1:9">
      <c r="A22325" s="7">
        <v>22323.5</v>
      </c>
      <c r="B22325" s="7">
        <v>0</v>
      </c>
      <c r="C22325" s="7"/>
      <c r="D22325" s="7"/>
      <c r="E22325" s="7"/>
      <c r="H22325">
        <v>22323.5</v>
      </c>
      <c r="I22325">
        <v>0</v>
      </c>
    </row>
    <row r="22326" spans="1:9">
      <c r="A22326" s="7">
        <v>22324.5</v>
      </c>
      <c r="B22326" s="7">
        <v>0</v>
      </c>
      <c r="C22326" s="7"/>
      <c r="D22326" s="7"/>
      <c r="E22326" s="7"/>
      <c r="H22326">
        <v>22324.5</v>
      </c>
      <c r="I22326">
        <v>0</v>
      </c>
    </row>
    <row r="22327" spans="1:9">
      <c r="A22327" s="7">
        <v>22325.5</v>
      </c>
      <c r="B22327" s="7">
        <v>0</v>
      </c>
      <c r="C22327" s="7"/>
      <c r="D22327" s="7"/>
      <c r="E22327" s="7"/>
      <c r="H22327">
        <v>22325.5</v>
      </c>
      <c r="I22327">
        <v>0</v>
      </c>
    </row>
    <row r="22328" spans="1:9">
      <c r="A22328" s="7">
        <v>22326.5</v>
      </c>
      <c r="B22328" s="7">
        <v>0</v>
      </c>
      <c r="C22328" s="7"/>
      <c r="D22328" s="7"/>
      <c r="E22328" s="7"/>
      <c r="H22328">
        <v>22326.5</v>
      </c>
      <c r="I22328">
        <v>0</v>
      </c>
    </row>
    <row r="22329" spans="1:9">
      <c r="A22329" s="7">
        <v>22327.5</v>
      </c>
      <c r="B22329" s="7">
        <v>0</v>
      </c>
      <c r="C22329" s="7"/>
      <c r="D22329" s="7"/>
      <c r="E22329" s="7"/>
      <c r="H22329">
        <v>22327.5</v>
      </c>
      <c r="I22329">
        <v>0</v>
      </c>
    </row>
    <row r="22330" spans="1:9">
      <c r="A22330" s="7">
        <v>22328.5</v>
      </c>
      <c r="B22330" s="7">
        <v>0</v>
      </c>
      <c r="C22330" s="7"/>
      <c r="D22330" s="7"/>
      <c r="E22330" s="7"/>
      <c r="H22330">
        <v>22328.5</v>
      </c>
      <c r="I22330">
        <v>0</v>
      </c>
    </row>
    <row r="22331" spans="1:9">
      <c r="A22331" s="7">
        <v>22329.5</v>
      </c>
      <c r="B22331" s="7">
        <v>0</v>
      </c>
      <c r="C22331" s="7"/>
      <c r="D22331" s="7"/>
      <c r="E22331" s="7"/>
      <c r="H22331">
        <v>22329.5</v>
      </c>
      <c r="I22331">
        <v>0</v>
      </c>
    </row>
    <row r="22332" spans="1:9">
      <c r="A22332" s="7">
        <v>22330.5</v>
      </c>
      <c r="B22332" s="7">
        <v>0</v>
      </c>
      <c r="C22332" s="7"/>
      <c r="D22332" s="7"/>
      <c r="E22332" s="7"/>
      <c r="H22332">
        <v>22330.5</v>
      </c>
      <c r="I22332">
        <v>0</v>
      </c>
    </row>
    <row r="22333" spans="1:9">
      <c r="A22333" s="7">
        <v>22331.5</v>
      </c>
      <c r="B22333" s="7">
        <v>0</v>
      </c>
      <c r="C22333" s="7"/>
      <c r="D22333" s="7"/>
      <c r="E22333" s="7"/>
      <c r="H22333">
        <v>22331.5</v>
      </c>
      <c r="I22333">
        <v>0</v>
      </c>
    </row>
    <row r="22334" spans="1:9">
      <c r="A22334" s="7">
        <v>22332.5</v>
      </c>
      <c r="B22334" s="7">
        <v>0</v>
      </c>
      <c r="C22334" s="7"/>
      <c r="D22334" s="7"/>
      <c r="E22334" s="7"/>
      <c r="H22334">
        <v>22332.5</v>
      </c>
      <c r="I22334">
        <v>0</v>
      </c>
    </row>
    <row r="22335" spans="1:9">
      <c r="A22335" s="7">
        <v>22333.5</v>
      </c>
      <c r="B22335" s="7">
        <v>0</v>
      </c>
      <c r="C22335" s="7"/>
      <c r="D22335" s="7"/>
      <c r="E22335" s="7"/>
      <c r="H22335">
        <v>22333.5</v>
      </c>
      <c r="I22335">
        <v>0</v>
      </c>
    </row>
    <row r="22336" spans="1:9">
      <c r="A22336" s="7">
        <v>22334.5</v>
      </c>
      <c r="B22336" s="7">
        <v>0</v>
      </c>
      <c r="C22336" s="7"/>
      <c r="D22336" s="7"/>
      <c r="E22336" s="7"/>
      <c r="H22336">
        <v>22334.5</v>
      </c>
      <c r="I22336">
        <v>0</v>
      </c>
    </row>
    <row r="22337" spans="1:9">
      <c r="A22337" s="7">
        <v>22335.5</v>
      </c>
      <c r="B22337" s="7">
        <v>0</v>
      </c>
      <c r="C22337" s="7"/>
      <c r="D22337" s="7"/>
      <c r="E22337" s="7"/>
      <c r="H22337">
        <v>22335.5</v>
      </c>
      <c r="I22337">
        <v>0</v>
      </c>
    </row>
    <row r="22338" spans="1:9">
      <c r="A22338" s="7">
        <v>22336.5</v>
      </c>
      <c r="B22338" s="7">
        <v>0</v>
      </c>
      <c r="C22338" s="7"/>
      <c r="D22338" s="7"/>
      <c r="E22338" s="7"/>
      <c r="H22338">
        <v>22336.5</v>
      </c>
      <c r="I22338">
        <v>0</v>
      </c>
    </row>
    <row r="22339" spans="1:9">
      <c r="A22339" s="7">
        <v>22337.5</v>
      </c>
      <c r="B22339" s="7">
        <v>0</v>
      </c>
      <c r="C22339" s="7"/>
      <c r="D22339" s="7"/>
      <c r="E22339" s="7"/>
      <c r="H22339">
        <v>22337.5</v>
      </c>
      <c r="I22339">
        <v>0</v>
      </c>
    </row>
    <row r="22340" spans="1:9">
      <c r="A22340" s="7">
        <v>22338.5</v>
      </c>
      <c r="B22340" s="7">
        <v>0</v>
      </c>
      <c r="C22340" s="7"/>
      <c r="D22340" s="7"/>
      <c r="E22340" s="7"/>
      <c r="H22340">
        <v>22338.5</v>
      </c>
      <c r="I22340">
        <v>0</v>
      </c>
    </row>
    <row r="22341" spans="1:9">
      <c r="A22341" s="7">
        <v>22339.5</v>
      </c>
      <c r="B22341" s="7">
        <v>0</v>
      </c>
      <c r="C22341" s="7"/>
      <c r="D22341" s="7"/>
      <c r="E22341" s="7"/>
      <c r="H22341">
        <v>22339.5</v>
      </c>
      <c r="I22341">
        <v>0</v>
      </c>
    </row>
    <row r="22342" spans="1:9">
      <c r="A22342" s="7">
        <v>22340.5</v>
      </c>
      <c r="B22342" s="7">
        <v>0</v>
      </c>
      <c r="C22342" s="7"/>
      <c r="D22342" s="7"/>
      <c r="E22342" s="7"/>
      <c r="H22342">
        <v>22340.5</v>
      </c>
      <c r="I22342">
        <v>0</v>
      </c>
    </row>
    <row r="22343" spans="1:9">
      <c r="A22343" s="7">
        <v>22341.5</v>
      </c>
      <c r="B22343" s="7">
        <v>0</v>
      </c>
      <c r="C22343" s="7"/>
      <c r="D22343" s="7"/>
      <c r="E22343" s="7"/>
      <c r="H22343">
        <v>22341.5</v>
      </c>
      <c r="I22343">
        <v>0</v>
      </c>
    </row>
    <row r="22344" spans="1:9">
      <c r="A22344" s="7">
        <v>22342.5</v>
      </c>
      <c r="B22344" s="7">
        <v>0</v>
      </c>
      <c r="C22344" s="7"/>
      <c r="D22344" s="7"/>
      <c r="E22344" s="7"/>
      <c r="H22344">
        <v>22342.5</v>
      </c>
      <c r="I22344">
        <v>0</v>
      </c>
    </row>
    <row r="22345" spans="1:9">
      <c r="A22345" s="7">
        <v>22343.5</v>
      </c>
      <c r="B22345" s="7">
        <v>0</v>
      </c>
      <c r="C22345" s="7"/>
      <c r="D22345" s="7"/>
      <c r="E22345" s="7"/>
      <c r="H22345">
        <v>22343.5</v>
      </c>
      <c r="I22345">
        <v>0</v>
      </c>
    </row>
    <row r="22346" spans="1:9">
      <c r="A22346" s="7">
        <v>22344.5</v>
      </c>
      <c r="B22346" s="7">
        <v>0</v>
      </c>
      <c r="C22346" s="7"/>
      <c r="D22346" s="7"/>
      <c r="E22346" s="7"/>
      <c r="H22346">
        <v>22344.5</v>
      </c>
      <c r="I22346">
        <v>0</v>
      </c>
    </row>
    <row r="22347" spans="1:9">
      <c r="A22347" s="7">
        <v>22345.5</v>
      </c>
      <c r="B22347" s="7">
        <v>0</v>
      </c>
      <c r="C22347" s="7"/>
      <c r="D22347" s="7"/>
      <c r="E22347" s="7"/>
      <c r="H22347">
        <v>22345.5</v>
      </c>
      <c r="I22347">
        <v>0</v>
      </c>
    </row>
    <row r="22348" spans="1:9">
      <c r="A22348" s="7">
        <v>22346.5</v>
      </c>
      <c r="B22348" s="7">
        <v>0</v>
      </c>
      <c r="C22348" s="7"/>
      <c r="D22348" s="7"/>
      <c r="E22348" s="7"/>
      <c r="H22348">
        <v>22346.5</v>
      </c>
      <c r="I22348">
        <v>0</v>
      </c>
    </row>
    <row r="22349" spans="1:9">
      <c r="A22349" s="7">
        <v>22347.5</v>
      </c>
      <c r="B22349" s="7">
        <v>0</v>
      </c>
      <c r="C22349" s="7"/>
      <c r="D22349" s="7"/>
      <c r="E22349" s="7"/>
      <c r="H22349">
        <v>22347.5</v>
      </c>
      <c r="I22349">
        <v>0</v>
      </c>
    </row>
    <row r="22350" spans="1:9">
      <c r="A22350" s="7">
        <v>22348.5</v>
      </c>
      <c r="B22350" s="7">
        <v>0</v>
      </c>
      <c r="C22350" s="7"/>
      <c r="D22350" s="7"/>
      <c r="E22350" s="7"/>
      <c r="H22350">
        <v>22348.5</v>
      </c>
      <c r="I22350">
        <v>0</v>
      </c>
    </row>
    <row r="22351" spans="1:9">
      <c r="A22351" s="7">
        <v>22349.5</v>
      </c>
      <c r="B22351" s="7">
        <v>0</v>
      </c>
      <c r="C22351" s="7"/>
      <c r="D22351" s="7"/>
      <c r="E22351" s="7"/>
      <c r="H22351">
        <v>22349.5</v>
      </c>
      <c r="I22351">
        <v>0</v>
      </c>
    </row>
    <row r="22352" spans="1:9">
      <c r="A22352" s="7">
        <v>22350.5</v>
      </c>
      <c r="B22352" s="7">
        <v>0</v>
      </c>
      <c r="C22352" s="7"/>
      <c r="D22352" s="7"/>
      <c r="E22352" s="7"/>
      <c r="H22352">
        <v>22350.5</v>
      </c>
      <c r="I22352">
        <v>0</v>
      </c>
    </row>
    <row r="22353" spans="1:9">
      <c r="A22353" s="7">
        <v>22351.5</v>
      </c>
      <c r="B22353" s="7">
        <v>0</v>
      </c>
      <c r="C22353" s="7"/>
      <c r="D22353" s="7"/>
      <c r="E22353" s="7"/>
      <c r="H22353">
        <v>22351.5</v>
      </c>
      <c r="I22353">
        <v>0</v>
      </c>
    </row>
    <row r="22354" spans="1:9">
      <c r="A22354" s="7">
        <v>22352.5</v>
      </c>
      <c r="B22354" s="7">
        <v>0</v>
      </c>
      <c r="C22354" s="7"/>
      <c r="D22354" s="7"/>
      <c r="E22354" s="7"/>
      <c r="H22354">
        <v>22352.5</v>
      </c>
      <c r="I22354">
        <v>0</v>
      </c>
    </row>
    <row r="22355" spans="1:9">
      <c r="A22355" s="7">
        <v>22353.5</v>
      </c>
      <c r="B22355" s="7">
        <v>0</v>
      </c>
      <c r="C22355" s="7"/>
      <c r="D22355" s="7"/>
      <c r="E22355" s="7"/>
      <c r="H22355">
        <v>22353.5</v>
      </c>
      <c r="I22355">
        <v>0</v>
      </c>
    </row>
    <row r="22356" spans="1:9">
      <c r="A22356" s="7">
        <v>22354.5</v>
      </c>
      <c r="B22356" s="7">
        <v>0</v>
      </c>
      <c r="C22356" s="7"/>
      <c r="D22356" s="7"/>
      <c r="E22356" s="7"/>
      <c r="H22356">
        <v>22354.5</v>
      </c>
      <c r="I22356">
        <v>0</v>
      </c>
    </row>
    <row r="22357" spans="1:9">
      <c r="A22357" s="7">
        <v>22355.5</v>
      </c>
      <c r="B22357" s="7">
        <v>0</v>
      </c>
      <c r="C22357" s="7"/>
      <c r="D22357" s="7"/>
      <c r="E22357" s="7"/>
      <c r="H22357">
        <v>22355.5</v>
      </c>
      <c r="I22357">
        <v>0</v>
      </c>
    </row>
    <row r="22358" spans="1:9">
      <c r="A22358" s="7">
        <v>22356.5</v>
      </c>
      <c r="B22358" s="7">
        <v>0</v>
      </c>
      <c r="C22358" s="7"/>
      <c r="D22358" s="7"/>
      <c r="E22358" s="7"/>
      <c r="H22358">
        <v>22356.5</v>
      </c>
      <c r="I22358">
        <v>0</v>
      </c>
    </row>
    <row r="22359" spans="1:9">
      <c r="A22359" s="7">
        <v>22357.5</v>
      </c>
      <c r="B22359" s="7">
        <v>0</v>
      </c>
      <c r="C22359" s="7"/>
      <c r="D22359" s="7"/>
      <c r="E22359" s="7"/>
      <c r="H22359">
        <v>22357.5</v>
      </c>
      <c r="I22359">
        <v>0</v>
      </c>
    </row>
    <row r="22360" spans="1:9">
      <c r="A22360" s="7">
        <v>22358.5</v>
      </c>
      <c r="B22360" s="7">
        <v>0</v>
      </c>
      <c r="C22360" s="7"/>
      <c r="D22360" s="7"/>
      <c r="E22360" s="7"/>
      <c r="H22360">
        <v>22358.5</v>
      </c>
      <c r="I22360">
        <v>0</v>
      </c>
    </row>
    <row r="22361" spans="1:9">
      <c r="A22361" s="7">
        <v>22359.5</v>
      </c>
      <c r="B22361" s="7">
        <v>0</v>
      </c>
      <c r="C22361" s="7"/>
      <c r="D22361" s="7"/>
      <c r="E22361" s="7"/>
      <c r="H22361">
        <v>22359.5</v>
      </c>
      <c r="I22361">
        <v>0</v>
      </c>
    </row>
    <row r="22362" spans="1:9">
      <c r="A22362" s="7">
        <v>22360.5</v>
      </c>
      <c r="B22362" s="7">
        <v>0</v>
      </c>
      <c r="C22362" s="7"/>
      <c r="D22362" s="7"/>
      <c r="E22362" s="7"/>
      <c r="H22362">
        <v>22360.5</v>
      </c>
      <c r="I22362">
        <v>0</v>
      </c>
    </row>
    <row r="22363" spans="1:9">
      <c r="A22363" s="7">
        <v>22361.5</v>
      </c>
      <c r="B22363" s="7">
        <v>0</v>
      </c>
      <c r="C22363" s="7"/>
      <c r="D22363" s="7"/>
      <c r="E22363" s="7"/>
      <c r="H22363">
        <v>22361.5</v>
      </c>
      <c r="I22363">
        <v>0</v>
      </c>
    </row>
    <row r="22364" spans="1:9">
      <c r="A22364" s="7">
        <v>22362.5</v>
      </c>
      <c r="B22364" s="7">
        <v>0</v>
      </c>
      <c r="C22364" s="7"/>
      <c r="D22364" s="7"/>
      <c r="E22364" s="7"/>
      <c r="H22364">
        <v>22362.5</v>
      </c>
      <c r="I22364">
        <v>0</v>
      </c>
    </row>
    <row r="22365" spans="1:9">
      <c r="A22365" s="7">
        <v>22363.5</v>
      </c>
      <c r="B22365" s="7">
        <v>0</v>
      </c>
      <c r="C22365" s="7"/>
      <c r="D22365" s="7"/>
      <c r="E22365" s="7"/>
      <c r="H22365">
        <v>22363.5</v>
      </c>
      <c r="I22365">
        <v>0</v>
      </c>
    </row>
    <row r="22366" spans="1:9">
      <c r="A22366" s="7">
        <v>22364.5</v>
      </c>
      <c r="B22366" s="7">
        <v>0</v>
      </c>
      <c r="C22366" s="7"/>
      <c r="D22366" s="7"/>
      <c r="E22366" s="7"/>
      <c r="H22366">
        <v>22364.5</v>
      </c>
      <c r="I22366">
        <v>0</v>
      </c>
    </row>
    <row r="22367" spans="1:9">
      <c r="A22367" s="7">
        <v>22365.5</v>
      </c>
      <c r="B22367" s="7">
        <v>0</v>
      </c>
      <c r="C22367" s="7"/>
      <c r="D22367" s="7"/>
      <c r="E22367" s="7"/>
      <c r="H22367">
        <v>22365.5</v>
      </c>
      <c r="I22367">
        <v>0</v>
      </c>
    </row>
    <row r="22368" spans="1:9">
      <c r="A22368" s="7">
        <v>22366.5</v>
      </c>
      <c r="B22368" s="7">
        <v>0</v>
      </c>
      <c r="C22368" s="7"/>
      <c r="D22368" s="7"/>
      <c r="E22368" s="7"/>
      <c r="H22368">
        <v>22366.5</v>
      </c>
      <c r="I22368">
        <v>0</v>
      </c>
    </row>
    <row r="22369" spans="1:9">
      <c r="A22369" s="7">
        <v>22367.5</v>
      </c>
      <c r="B22369" s="7">
        <v>0</v>
      </c>
      <c r="C22369" s="7"/>
      <c r="D22369" s="7"/>
      <c r="E22369" s="7"/>
      <c r="H22369">
        <v>22367.5</v>
      </c>
      <c r="I22369">
        <v>0</v>
      </c>
    </row>
    <row r="22370" spans="1:9">
      <c r="A22370" s="7">
        <v>22368.5</v>
      </c>
      <c r="B22370" s="7">
        <v>0</v>
      </c>
      <c r="C22370" s="7"/>
      <c r="D22370" s="7"/>
      <c r="E22370" s="7"/>
      <c r="H22370">
        <v>22368.5</v>
      </c>
      <c r="I22370">
        <v>0</v>
      </c>
    </row>
    <row r="22371" spans="1:9">
      <c r="A22371" s="7">
        <v>22369.5</v>
      </c>
      <c r="B22371" s="7">
        <v>0</v>
      </c>
      <c r="C22371" s="7"/>
      <c r="D22371" s="7"/>
      <c r="E22371" s="7"/>
      <c r="H22371">
        <v>22369.5</v>
      </c>
      <c r="I22371">
        <v>0</v>
      </c>
    </row>
    <row r="22372" spans="1:9">
      <c r="A22372" s="7">
        <v>22370.5</v>
      </c>
      <c r="B22372" s="7">
        <v>0</v>
      </c>
      <c r="C22372" s="7"/>
      <c r="D22372" s="7"/>
      <c r="E22372" s="7"/>
      <c r="H22372">
        <v>22370.5</v>
      </c>
      <c r="I22372">
        <v>0</v>
      </c>
    </row>
    <row r="22373" spans="1:9">
      <c r="A22373" s="7">
        <v>22371.5</v>
      </c>
      <c r="B22373" s="7">
        <v>0</v>
      </c>
      <c r="C22373" s="7"/>
      <c r="D22373" s="7"/>
      <c r="E22373" s="7"/>
      <c r="H22373">
        <v>22371.5</v>
      </c>
      <c r="I22373">
        <v>0</v>
      </c>
    </row>
    <row r="22374" spans="1:9">
      <c r="A22374" s="7">
        <v>22372.5</v>
      </c>
      <c r="B22374" s="7">
        <v>0</v>
      </c>
      <c r="C22374" s="7"/>
      <c r="D22374" s="7"/>
      <c r="E22374" s="7"/>
      <c r="H22374">
        <v>22372.5</v>
      </c>
      <c r="I22374">
        <v>0</v>
      </c>
    </row>
    <row r="22375" spans="1:9">
      <c r="A22375" s="7">
        <v>22373.5</v>
      </c>
      <c r="B22375" s="7">
        <v>0</v>
      </c>
      <c r="C22375" s="7"/>
      <c r="D22375" s="7"/>
      <c r="E22375" s="7"/>
      <c r="H22375">
        <v>22373.5</v>
      </c>
      <c r="I22375">
        <v>0</v>
      </c>
    </row>
    <row r="22376" spans="1:9">
      <c r="A22376" s="7">
        <v>22374.5</v>
      </c>
      <c r="B22376" s="7">
        <v>0</v>
      </c>
      <c r="C22376" s="7"/>
      <c r="D22376" s="7"/>
      <c r="E22376" s="7"/>
      <c r="H22376">
        <v>22374.5</v>
      </c>
      <c r="I22376">
        <v>0</v>
      </c>
    </row>
    <row r="22377" spans="1:9">
      <c r="A22377" s="7">
        <v>22375.5</v>
      </c>
      <c r="B22377" s="7">
        <v>0</v>
      </c>
      <c r="C22377" s="7"/>
      <c r="D22377" s="7"/>
      <c r="E22377" s="7"/>
      <c r="H22377">
        <v>22375.5</v>
      </c>
      <c r="I22377">
        <v>0</v>
      </c>
    </row>
    <row r="22378" spans="1:9">
      <c r="A22378" s="7">
        <v>22376.5</v>
      </c>
      <c r="B22378" s="7">
        <v>0</v>
      </c>
      <c r="C22378" s="7"/>
      <c r="D22378" s="7"/>
      <c r="E22378" s="7"/>
      <c r="H22378">
        <v>22376.5</v>
      </c>
      <c r="I22378">
        <v>0</v>
      </c>
    </row>
    <row r="22379" spans="1:9">
      <c r="A22379" s="7">
        <v>22377.5</v>
      </c>
      <c r="B22379" s="7">
        <v>0</v>
      </c>
      <c r="C22379" s="7"/>
      <c r="D22379" s="7"/>
      <c r="E22379" s="7"/>
      <c r="H22379">
        <v>22377.5</v>
      </c>
      <c r="I22379">
        <v>0</v>
      </c>
    </row>
    <row r="22380" spans="1:9">
      <c r="A22380" s="7">
        <v>22378.5</v>
      </c>
      <c r="B22380" s="7">
        <v>0</v>
      </c>
      <c r="C22380" s="7"/>
      <c r="D22380" s="7"/>
      <c r="E22380" s="7"/>
      <c r="H22380">
        <v>22378.5</v>
      </c>
      <c r="I22380">
        <v>0</v>
      </c>
    </row>
    <row r="22381" spans="1:9">
      <c r="A22381" s="7">
        <v>22379.5</v>
      </c>
      <c r="B22381" s="7">
        <v>0</v>
      </c>
      <c r="C22381" s="7"/>
      <c r="D22381" s="7"/>
      <c r="E22381" s="7"/>
      <c r="H22381">
        <v>22379.5</v>
      </c>
      <c r="I22381">
        <v>0</v>
      </c>
    </row>
    <row r="22382" spans="1:9">
      <c r="A22382" s="7">
        <v>22380.5</v>
      </c>
      <c r="B22382" s="7">
        <v>0</v>
      </c>
      <c r="C22382" s="7"/>
      <c r="D22382" s="7"/>
      <c r="E22382" s="7"/>
      <c r="H22382">
        <v>22380.5</v>
      </c>
      <c r="I22382">
        <v>0</v>
      </c>
    </row>
    <row r="22383" spans="1:9">
      <c r="A22383" s="7">
        <v>22381.5</v>
      </c>
      <c r="B22383" s="7">
        <v>0</v>
      </c>
      <c r="C22383" s="7"/>
      <c r="D22383" s="7"/>
      <c r="E22383" s="7"/>
      <c r="H22383">
        <v>22381.5</v>
      </c>
      <c r="I22383">
        <v>0</v>
      </c>
    </row>
    <row r="22384" spans="1:9">
      <c r="A22384" s="7">
        <v>22382.5</v>
      </c>
      <c r="B22384" s="7">
        <v>0</v>
      </c>
      <c r="C22384" s="7"/>
      <c r="D22384" s="7"/>
      <c r="E22384" s="7"/>
      <c r="H22384">
        <v>22382.5</v>
      </c>
      <c r="I22384">
        <v>0</v>
      </c>
    </row>
    <row r="22385" spans="1:9">
      <c r="A22385" s="7">
        <v>22383.5</v>
      </c>
      <c r="B22385" s="7">
        <v>0</v>
      </c>
      <c r="C22385" s="7"/>
      <c r="D22385" s="7"/>
      <c r="E22385" s="7"/>
      <c r="H22385">
        <v>22383.5</v>
      </c>
      <c r="I22385">
        <v>0</v>
      </c>
    </row>
    <row r="22386" spans="1:9">
      <c r="A22386" s="7">
        <v>22384.5</v>
      </c>
      <c r="B22386" s="7">
        <v>0</v>
      </c>
      <c r="C22386" s="7"/>
      <c r="D22386" s="7"/>
      <c r="E22386" s="7"/>
      <c r="H22386">
        <v>22384.5</v>
      </c>
      <c r="I22386">
        <v>0</v>
      </c>
    </row>
    <row r="22387" spans="1:9">
      <c r="A22387" s="7">
        <v>22385.5</v>
      </c>
      <c r="B22387" s="7">
        <v>0</v>
      </c>
      <c r="C22387" s="7"/>
      <c r="D22387" s="7"/>
      <c r="E22387" s="7"/>
      <c r="H22387">
        <v>22385.5</v>
      </c>
      <c r="I22387">
        <v>0</v>
      </c>
    </row>
    <row r="22388" spans="1:9">
      <c r="A22388" s="7">
        <v>22386.5</v>
      </c>
      <c r="B22388" s="7">
        <v>0</v>
      </c>
      <c r="C22388" s="7"/>
      <c r="D22388" s="7"/>
      <c r="E22388" s="7"/>
      <c r="H22388">
        <v>22386.5</v>
      </c>
      <c r="I22388">
        <v>0</v>
      </c>
    </row>
    <row r="22389" spans="1:9">
      <c r="A22389" s="7">
        <v>22387.5</v>
      </c>
      <c r="B22389" s="7">
        <v>0</v>
      </c>
      <c r="C22389" s="7"/>
      <c r="D22389" s="7"/>
      <c r="E22389" s="7"/>
      <c r="H22389">
        <v>22387.5</v>
      </c>
      <c r="I22389">
        <v>0</v>
      </c>
    </row>
    <row r="22390" spans="1:9">
      <c r="A22390" s="7">
        <v>22388.5</v>
      </c>
      <c r="B22390" s="7">
        <v>0</v>
      </c>
      <c r="C22390" s="7"/>
      <c r="D22390" s="7"/>
      <c r="E22390" s="7"/>
      <c r="H22390">
        <v>22388.5</v>
      </c>
      <c r="I22390">
        <v>0</v>
      </c>
    </row>
    <row r="22391" spans="1:9">
      <c r="A22391" s="7">
        <v>22389.5</v>
      </c>
      <c r="B22391" s="7">
        <v>0</v>
      </c>
      <c r="C22391" s="7"/>
      <c r="D22391" s="7"/>
      <c r="E22391" s="7"/>
      <c r="H22391">
        <v>22389.5</v>
      </c>
      <c r="I22391">
        <v>0</v>
      </c>
    </row>
    <row r="22392" spans="1:9">
      <c r="A22392" s="7">
        <v>22390.5</v>
      </c>
      <c r="B22392" s="7">
        <v>0</v>
      </c>
      <c r="C22392" s="7"/>
      <c r="D22392" s="7"/>
      <c r="E22392" s="7"/>
      <c r="H22392">
        <v>22390.5</v>
      </c>
      <c r="I22392">
        <v>0</v>
      </c>
    </row>
    <row r="22393" spans="1:9">
      <c r="A22393" s="7">
        <v>22391.5</v>
      </c>
      <c r="B22393" s="7">
        <v>0</v>
      </c>
      <c r="C22393" s="7"/>
      <c r="D22393" s="7"/>
      <c r="E22393" s="7"/>
      <c r="H22393">
        <v>22391.5</v>
      </c>
      <c r="I22393">
        <v>0</v>
      </c>
    </row>
    <row r="22394" spans="1:9">
      <c r="A22394" s="7">
        <v>22392.5</v>
      </c>
      <c r="B22394" s="7">
        <v>0</v>
      </c>
      <c r="C22394" s="7"/>
      <c r="D22394" s="7"/>
      <c r="E22394" s="7"/>
      <c r="H22394">
        <v>22392.5</v>
      </c>
      <c r="I22394">
        <v>0</v>
      </c>
    </row>
    <row r="22395" spans="1:9">
      <c r="A22395" s="7">
        <v>22393.5</v>
      </c>
      <c r="B22395" s="7">
        <v>0</v>
      </c>
      <c r="C22395" s="7"/>
      <c r="D22395" s="7"/>
      <c r="E22395" s="7"/>
      <c r="H22395">
        <v>22393.5</v>
      </c>
      <c r="I22395">
        <v>0</v>
      </c>
    </row>
    <row r="22396" spans="1:9">
      <c r="A22396" s="7">
        <v>22394.5</v>
      </c>
      <c r="B22396" s="7">
        <v>0</v>
      </c>
      <c r="C22396" s="7"/>
      <c r="D22396" s="7"/>
      <c r="E22396" s="7"/>
      <c r="H22396">
        <v>22394.5</v>
      </c>
      <c r="I22396">
        <v>0</v>
      </c>
    </row>
    <row r="22397" spans="1:9">
      <c r="A22397" s="7">
        <v>22395.5</v>
      </c>
      <c r="B22397" s="7">
        <v>0</v>
      </c>
      <c r="C22397" s="7"/>
      <c r="D22397" s="7"/>
      <c r="E22397" s="7"/>
      <c r="H22397">
        <v>22395.5</v>
      </c>
      <c r="I22397">
        <v>0</v>
      </c>
    </row>
    <row r="22398" spans="1:9">
      <c r="A22398" s="7">
        <v>22396.5</v>
      </c>
      <c r="B22398" s="7">
        <v>0</v>
      </c>
      <c r="C22398" s="7"/>
      <c r="D22398" s="7"/>
      <c r="E22398" s="7"/>
      <c r="H22398">
        <v>22396.5</v>
      </c>
      <c r="I22398">
        <v>0</v>
      </c>
    </row>
    <row r="22399" spans="1:9">
      <c r="A22399" s="7">
        <v>22397.5</v>
      </c>
      <c r="B22399" s="7">
        <v>0</v>
      </c>
      <c r="C22399" s="7"/>
      <c r="D22399" s="7"/>
      <c r="E22399" s="7"/>
      <c r="H22399">
        <v>22397.5</v>
      </c>
      <c r="I22399">
        <v>0</v>
      </c>
    </row>
    <row r="22400" spans="1:9">
      <c r="A22400" s="7">
        <v>22398.5</v>
      </c>
      <c r="B22400" s="7">
        <v>0</v>
      </c>
      <c r="C22400" s="7"/>
      <c r="D22400" s="7"/>
      <c r="E22400" s="7"/>
      <c r="H22400">
        <v>22398.5</v>
      </c>
      <c r="I22400">
        <v>0</v>
      </c>
    </row>
    <row r="22401" spans="1:9">
      <c r="A22401" s="7">
        <v>22399.5</v>
      </c>
      <c r="B22401" s="7">
        <v>0</v>
      </c>
      <c r="C22401" s="7"/>
      <c r="D22401" s="7"/>
      <c r="E22401" s="7"/>
      <c r="H22401">
        <v>22399.5</v>
      </c>
      <c r="I22401">
        <v>0</v>
      </c>
    </row>
    <row r="22402" spans="1:9">
      <c r="A22402" s="7">
        <v>22400.5</v>
      </c>
      <c r="B22402" s="7">
        <v>0</v>
      </c>
      <c r="C22402" s="7"/>
      <c r="D22402" s="7"/>
      <c r="E22402" s="7"/>
      <c r="H22402">
        <v>22400.5</v>
      </c>
      <c r="I22402">
        <v>0</v>
      </c>
    </row>
    <row r="22403" spans="1:9">
      <c r="A22403" s="7">
        <v>22401.5</v>
      </c>
      <c r="B22403" s="7">
        <v>0</v>
      </c>
      <c r="C22403" s="7"/>
      <c r="D22403" s="7"/>
      <c r="E22403" s="7"/>
      <c r="H22403">
        <v>22401.5</v>
      </c>
      <c r="I22403">
        <v>0</v>
      </c>
    </row>
    <row r="22404" spans="1:9">
      <c r="A22404" s="7">
        <v>22402.5</v>
      </c>
      <c r="B22404" s="7">
        <v>0</v>
      </c>
      <c r="C22404" s="7"/>
      <c r="D22404" s="7"/>
      <c r="E22404" s="7"/>
      <c r="H22404">
        <v>22402.5</v>
      </c>
      <c r="I22404">
        <v>0</v>
      </c>
    </row>
    <row r="22405" spans="1:9">
      <c r="A22405" s="7">
        <v>22403.5</v>
      </c>
      <c r="B22405" s="7">
        <v>0</v>
      </c>
      <c r="C22405" s="7"/>
      <c r="D22405" s="7"/>
      <c r="E22405" s="7"/>
      <c r="H22405">
        <v>22403.5</v>
      </c>
      <c r="I22405">
        <v>0</v>
      </c>
    </row>
    <row r="22406" spans="1:9">
      <c r="A22406" s="7">
        <v>22404.5</v>
      </c>
      <c r="B22406" s="7">
        <v>0</v>
      </c>
      <c r="C22406" s="7"/>
      <c r="D22406" s="7"/>
      <c r="E22406" s="7"/>
      <c r="H22406">
        <v>22404.5</v>
      </c>
      <c r="I22406">
        <v>0</v>
      </c>
    </row>
    <row r="22407" spans="1:9">
      <c r="A22407" s="7">
        <v>22405.5</v>
      </c>
      <c r="B22407" s="7">
        <v>0</v>
      </c>
      <c r="C22407" s="7"/>
      <c r="D22407" s="7"/>
      <c r="E22407" s="7"/>
      <c r="H22407">
        <v>22405.5</v>
      </c>
      <c r="I22407">
        <v>0</v>
      </c>
    </row>
    <row r="22408" spans="1:9">
      <c r="A22408" s="7">
        <v>22406.5</v>
      </c>
      <c r="B22408" s="7">
        <v>0</v>
      </c>
      <c r="C22408" s="7"/>
      <c r="D22408" s="7"/>
      <c r="E22408" s="7"/>
      <c r="H22408">
        <v>22406.5</v>
      </c>
      <c r="I22408">
        <v>0</v>
      </c>
    </row>
    <row r="22409" spans="1:9">
      <c r="A22409" s="7">
        <v>22407.5</v>
      </c>
      <c r="B22409" s="7">
        <v>0</v>
      </c>
      <c r="C22409" s="7"/>
      <c r="D22409" s="7"/>
      <c r="E22409" s="7"/>
      <c r="H22409">
        <v>22407.5</v>
      </c>
      <c r="I22409">
        <v>0</v>
      </c>
    </row>
    <row r="22410" spans="1:9">
      <c r="A22410" s="7">
        <v>22408.5</v>
      </c>
      <c r="B22410" s="7">
        <v>0</v>
      </c>
      <c r="C22410" s="7"/>
      <c r="D22410" s="7"/>
      <c r="E22410" s="7"/>
      <c r="H22410">
        <v>22408.5</v>
      </c>
      <c r="I22410">
        <v>0</v>
      </c>
    </row>
    <row r="22411" spans="1:9">
      <c r="A22411" s="7">
        <v>22409.5</v>
      </c>
      <c r="B22411" s="7">
        <v>0</v>
      </c>
      <c r="C22411" s="7"/>
      <c r="D22411" s="7"/>
      <c r="E22411" s="7"/>
      <c r="H22411">
        <v>22409.5</v>
      </c>
      <c r="I22411">
        <v>0</v>
      </c>
    </row>
    <row r="22412" spans="1:9">
      <c r="A22412" s="7">
        <v>22410.5</v>
      </c>
      <c r="B22412" s="7">
        <v>0</v>
      </c>
      <c r="C22412" s="7"/>
      <c r="D22412" s="7"/>
      <c r="E22412" s="7"/>
      <c r="H22412">
        <v>22410.5</v>
      </c>
      <c r="I22412">
        <v>0</v>
      </c>
    </row>
    <row r="22413" spans="1:9">
      <c r="A22413" s="7">
        <v>22411.5</v>
      </c>
      <c r="B22413" s="7">
        <v>0</v>
      </c>
      <c r="C22413" s="7"/>
      <c r="D22413" s="7"/>
      <c r="E22413" s="7"/>
      <c r="H22413">
        <v>22411.5</v>
      </c>
      <c r="I22413">
        <v>0</v>
      </c>
    </row>
    <row r="22414" spans="1:9">
      <c r="A22414" s="7">
        <v>22412.5</v>
      </c>
      <c r="B22414" s="7">
        <v>0</v>
      </c>
      <c r="C22414" s="7"/>
      <c r="D22414" s="7"/>
      <c r="E22414" s="7"/>
      <c r="H22414">
        <v>22412.5</v>
      </c>
      <c r="I22414">
        <v>0</v>
      </c>
    </row>
    <row r="22415" spans="1:9">
      <c r="A22415" s="7">
        <v>22413.5</v>
      </c>
      <c r="B22415" s="7">
        <v>0</v>
      </c>
      <c r="C22415" s="7"/>
      <c r="D22415" s="7"/>
      <c r="E22415" s="7"/>
      <c r="H22415">
        <v>22413.5</v>
      </c>
      <c r="I22415">
        <v>0</v>
      </c>
    </row>
    <row r="22416" spans="1:9">
      <c r="A22416" s="7">
        <v>22414.5</v>
      </c>
      <c r="B22416" s="7">
        <v>0</v>
      </c>
      <c r="C22416" s="7"/>
      <c r="D22416" s="7"/>
      <c r="E22416" s="7"/>
      <c r="H22416">
        <v>22414.5</v>
      </c>
      <c r="I22416">
        <v>0</v>
      </c>
    </row>
    <row r="22417" spans="1:9">
      <c r="A22417" s="7">
        <v>22415.5</v>
      </c>
      <c r="B22417" s="7">
        <v>0</v>
      </c>
      <c r="C22417" s="7"/>
      <c r="D22417" s="7"/>
      <c r="E22417" s="7"/>
      <c r="H22417">
        <v>22415.5</v>
      </c>
      <c r="I22417">
        <v>0</v>
      </c>
    </row>
    <row r="22418" spans="1:9">
      <c r="A22418" s="7">
        <v>22416.5</v>
      </c>
      <c r="B22418" s="7">
        <v>0</v>
      </c>
      <c r="C22418" s="7"/>
      <c r="D22418" s="7"/>
      <c r="E22418" s="7"/>
      <c r="H22418">
        <v>22416.5</v>
      </c>
      <c r="I22418">
        <v>0</v>
      </c>
    </row>
    <row r="22419" spans="1:9">
      <c r="A22419" s="7">
        <v>22417.5</v>
      </c>
      <c r="B22419" s="7">
        <v>0</v>
      </c>
      <c r="C22419" s="7"/>
      <c r="D22419" s="7"/>
      <c r="E22419" s="7"/>
      <c r="H22419">
        <v>22417.5</v>
      </c>
      <c r="I22419">
        <v>0</v>
      </c>
    </row>
    <row r="22420" spans="1:9">
      <c r="A22420" s="7">
        <v>22418.5</v>
      </c>
      <c r="B22420" s="7">
        <v>0</v>
      </c>
      <c r="C22420" s="7"/>
      <c r="D22420" s="7"/>
      <c r="E22420" s="7"/>
      <c r="H22420">
        <v>22418.5</v>
      </c>
      <c r="I22420">
        <v>0</v>
      </c>
    </row>
    <row r="22421" spans="1:9">
      <c r="A22421" s="7">
        <v>22419.5</v>
      </c>
      <c r="B22421" s="7">
        <v>0</v>
      </c>
      <c r="C22421" s="7"/>
      <c r="D22421" s="7"/>
      <c r="E22421" s="7"/>
      <c r="H22421">
        <v>22419.5</v>
      </c>
      <c r="I22421">
        <v>0</v>
      </c>
    </row>
    <row r="22422" spans="1:9">
      <c r="A22422" s="7">
        <v>22420.5</v>
      </c>
      <c r="B22422" s="7">
        <v>0</v>
      </c>
      <c r="C22422" s="7"/>
      <c r="D22422" s="7"/>
      <c r="E22422" s="7"/>
      <c r="H22422">
        <v>22420.5</v>
      </c>
      <c r="I22422">
        <v>0</v>
      </c>
    </row>
    <row r="22423" spans="1:9">
      <c r="A22423" s="7">
        <v>22421.5</v>
      </c>
      <c r="B22423" s="7">
        <v>0</v>
      </c>
      <c r="C22423" s="7"/>
      <c r="D22423" s="7"/>
      <c r="E22423" s="7"/>
      <c r="H22423">
        <v>22421.5</v>
      </c>
      <c r="I22423">
        <v>0</v>
      </c>
    </row>
    <row r="22424" spans="1:9">
      <c r="A22424" s="7">
        <v>22422.5</v>
      </c>
      <c r="B22424" s="7">
        <v>0</v>
      </c>
      <c r="C22424" s="7"/>
      <c r="D22424" s="7"/>
      <c r="E22424" s="7"/>
      <c r="H22424">
        <v>22422.5</v>
      </c>
      <c r="I22424">
        <v>0</v>
      </c>
    </row>
    <row r="22425" spans="1:9">
      <c r="A22425" s="7">
        <v>22423.5</v>
      </c>
      <c r="B22425" s="7">
        <v>0</v>
      </c>
      <c r="C22425" s="7"/>
      <c r="D22425" s="7"/>
      <c r="E22425" s="7"/>
      <c r="H22425">
        <v>22423.5</v>
      </c>
      <c r="I22425">
        <v>0</v>
      </c>
    </row>
    <row r="22426" spans="1:9">
      <c r="A22426" s="7">
        <v>22424.5</v>
      </c>
      <c r="B22426" s="7">
        <v>0</v>
      </c>
      <c r="C22426" s="7"/>
      <c r="D22426" s="7"/>
      <c r="E22426" s="7"/>
      <c r="H22426">
        <v>22424.5</v>
      </c>
      <c r="I22426">
        <v>0</v>
      </c>
    </row>
    <row r="22427" spans="1:9">
      <c r="A22427" s="7">
        <v>22425.5</v>
      </c>
      <c r="B22427" s="7">
        <v>0</v>
      </c>
      <c r="C22427" s="7"/>
      <c r="D22427" s="7"/>
      <c r="E22427" s="7"/>
      <c r="H22427">
        <v>22425.5</v>
      </c>
      <c r="I22427">
        <v>0</v>
      </c>
    </row>
    <row r="22428" spans="1:9">
      <c r="A22428" s="7">
        <v>22426.5</v>
      </c>
      <c r="B22428" s="7">
        <v>0</v>
      </c>
      <c r="C22428" s="7"/>
      <c r="D22428" s="7"/>
      <c r="E22428" s="7"/>
      <c r="H22428">
        <v>22426.5</v>
      </c>
      <c r="I22428">
        <v>0</v>
      </c>
    </row>
    <row r="22429" spans="1:9">
      <c r="A22429" s="7">
        <v>22427.5</v>
      </c>
      <c r="B22429" s="7">
        <v>0</v>
      </c>
      <c r="C22429" s="7"/>
      <c r="D22429" s="7"/>
      <c r="E22429" s="7"/>
      <c r="H22429">
        <v>22427.5</v>
      </c>
      <c r="I22429">
        <v>0</v>
      </c>
    </row>
    <row r="22430" spans="1:9">
      <c r="A22430" s="7">
        <v>22428.5</v>
      </c>
      <c r="B22430" s="7">
        <v>0</v>
      </c>
      <c r="C22430" s="7"/>
      <c r="D22430" s="7"/>
      <c r="E22430" s="7"/>
      <c r="H22430">
        <v>22428.5</v>
      </c>
      <c r="I22430">
        <v>0</v>
      </c>
    </row>
    <row r="22431" spans="1:9">
      <c r="A22431" s="7">
        <v>22429.5</v>
      </c>
      <c r="B22431" s="7">
        <v>0</v>
      </c>
      <c r="C22431" s="7"/>
      <c r="D22431" s="7"/>
      <c r="E22431" s="7"/>
      <c r="H22431">
        <v>22429.5</v>
      </c>
      <c r="I22431">
        <v>0</v>
      </c>
    </row>
    <row r="22432" spans="1:9">
      <c r="A22432" s="7">
        <v>22430.5</v>
      </c>
      <c r="B22432" s="7">
        <v>0</v>
      </c>
      <c r="C22432" s="7"/>
      <c r="D22432" s="7"/>
      <c r="E22432" s="7"/>
      <c r="H22432">
        <v>22430.5</v>
      </c>
      <c r="I22432">
        <v>0</v>
      </c>
    </row>
    <row r="22433" spans="1:9">
      <c r="A22433" s="7">
        <v>22431.5</v>
      </c>
      <c r="B22433" s="7">
        <v>0</v>
      </c>
      <c r="C22433" s="7"/>
      <c r="D22433" s="7"/>
      <c r="E22433" s="7"/>
      <c r="H22433">
        <v>22431.5</v>
      </c>
      <c r="I22433">
        <v>0</v>
      </c>
    </row>
    <row r="22434" spans="1:9">
      <c r="A22434" s="7">
        <v>22432.5</v>
      </c>
      <c r="B22434" s="7">
        <v>0</v>
      </c>
      <c r="C22434" s="7"/>
      <c r="D22434" s="7"/>
      <c r="E22434" s="7"/>
      <c r="H22434">
        <v>22432.5</v>
      </c>
      <c r="I22434">
        <v>0</v>
      </c>
    </row>
    <row r="22435" spans="1:9">
      <c r="A22435" s="7">
        <v>22433.5</v>
      </c>
      <c r="B22435" s="7">
        <v>0</v>
      </c>
      <c r="C22435" s="7"/>
      <c r="D22435" s="7"/>
      <c r="E22435" s="7"/>
      <c r="H22435">
        <v>22433.5</v>
      </c>
      <c r="I22435">
        <v>0</v>
      </c>
    </row>
    <row r="22436" spans="1:9">
      <c r="A22436" s="7">
        <v>22434.5</v>
      </c>
      <c r="B22436" s="7">
        <v>0</v>
      </c>
      <c r="C22436" s="7"/>
      <c r="D22436" s="7"/>
      <c r="E22436" s="7"/>
      <c r="H22436">
        <v>22434.5</v>
      </c>
      <c r="I22436">
        <v>0</v>
      </c>
    </row>
    <row r="22437" spans="1:9">
      <c r="A22437" s="7">
        <v>22435.5</v>
      </c>
      <c r="B22437" s="7">
        <v>0</v>
      </c>
      <c r="C22437" s="7"/>
      <c r="D22437" s="7"/>
      <c r="E22437" s="7"/>
      <c r="H22437">
        <v>22435.5</v>
      </c>
      <c r="I22437">
        <v>0</v>
      </c>
    </row>
    <row r="22438" spans="1:9">
      <c r="A22438" s="7">
        <v>22436.5</v>
      </c>
      <c r="B22438" s="7">
        <v>0</v>
      </c>
      <c r="C22438" s="7"/>
      <c r="D22438" s="7"/>
      <c r="E22438" s="7"/>
      <c r="H22438">
        <v>22436.5</v>
      </c>
      <c r="I22438">
        <v>0</v>
      </c>
    </row>
    <row r="22439" spans="1:9">
      <c r="A22439" s="7">
        <v>22437.5</v>
      </c>
      <c r="B22439" s="7">
        <v>0</v>
      </c>
      <c r="C22439" s="7"/>
      <c r="D22439" s="7"/>
      <c r="E22439" s="7"/>
      <c r="H22439">
        <v>22437.5</v>
      </c>
      <c r="I22439">
        <v>0</v>
      </c>
    </row>
    <row r="22440" spans="1:9">
      <c r="A22440" s="7">
        <v>22438.5</v>
      </c>
      <c r="B22440" s="7">
        <v>0</v>
      </c>
      <c r="C22440" s="7"/>
      <c r="D22440" s="7"/>
      <c r="E22440" s="7"/>
      <c r="H22440">
        <v>22438.5</v>
      </c>
      <c r="I22440">
        <v>0</v>
      </c>
    </row>
    <row r="22441" spans="1:9">
      <c r="A22441" s="7">
        <v>22439.5</v>
      </c>
      <c r="B22441" s="7">
        <v>0</v>
      </c>
      <c r="C22441" s="7"/>
      <c r="D22441" s="7"/>
      <c r="E22441" s="7"/>
      <c r="H22441">
        <v>22439.5</v>
      </c>
      <c r="I22441">
        <v>0</v>
      </c>
    </row>
    <row r="22442" spans="1:9">
      <c r="A22442" s="7">
        <v>22440.5</v>
      </c>
      <c r="B22442" s="7">
        <v>0</v>
      </c>
      <c r="C22442" s="7"/>
      <c r="D22442" s="7"/>
      <c r="E22442" s="7"/>
      <c r="H22442">
        <v>22440.5</v>
      </c>
      <c r="I22442">
        <v>0</v>
      </c>
    </row>
    <row r="22443" spans="1:9">
      <c r="A22443" s="7">
        <v>22441.5</v>
      </c>
      <c r="B22443" s="7">
        <v>0</v>
      </c>
      <c r="C22443" s="7"/>
      <c r="D22443" s="7"/>
      <c r="E22443" s="7"/>
      <c r="H22443">
        <v>22441.5</v>
      </c>
      <c r="I22443">
        <v>0</v>
      </c>
    </row>
    <row r="22444" spans="1:9">
      <c r="A22444" s="7">
        <v>22442.5</v>
      </c>
      <c r="B22444" s="7">
        <v>0</v>
      </c>
      <c r="C22444" s="7"/>
      <c r="D22444" s="7"/>
      <c r="E22444" s="7"/>
      <c r="H22444">
        <v>22442.5</v>
      </c>
      <c r="I22444">
        <v>0</v>
      </c>
    </row>
    <row r="22445" spans="1:9">
      <c r="A22445" s="7">
        <v>22443.5</v>
      </c>
      <c r="B22445" s="7">
        <v>0</v>
      </c>
      <c r="C22445" s="7"/>
      <c r="D22445" s="7"/>
      <c r="E22445" s="7"/>
      <c r="H22445">
        <v>22443.5</v>
      </c>
      <c r="I22445">
        <v>0</v>
      </c>
    </row>
    <row r="22446" spans="1:9">
      <c r="A22446" s="7">
        <v>22444.5</v>
      </c>
      <c r="B22446" s="7">
        <v>0</v>
      </c>
      <c r="C22446" s="7"/>
      <c r="D22446" s="7"/>
      <c r="E22446" s="7"/>
      <c r="H22446">
        <v>22444.5</v>
      </c>
      <c r="I22446">
        <v>0</v>
      </c>
    </row>
    <row r="22447" spans="1:9">
      <c r="A22447" s="7">
        <v>22445.5</v>
      </c>
      <c r="B22447" s="7">
        <v>0</v>
      </c>
      <c r="C22447" s="7"/>
      <c r="D22447" s="7"/>
      <c r="E22447" s="7"/>
      <c r="H22447">
        <v>22445.5</v>
      </c>
      <c r="I22447">
        <v>0</v>
      </c>
    </row>
    <row r="22448" spans="1:9">
      <c r="A22448" s="7">
        <v>22446.5</v>
      </c>
      <c r="B22448" s="7">
        <v>0</v>
      </c>
      <c r="C22448" s="7"/>
      <c r="D22448" s="7"/>
      <c r="E22448" s="7"/>
      <c r="H22448">
        <v>22446.5</v>
      </c>
      <c r="I22448">
        <v>0</v>
      </c>
    </row>
    <row r="22449" spans="1:9">
      <c r="A22449" s="7">
        <v>22447.5</v>
      </c>
      <c r="B22449" s="7">
        <v>0</v>
      </c>
      <c r="C22449" s="7"/>
      <c r="D22449" s="7"/>
      <c r="E22449" s="7"/>
      <c r="H22449">
        <v>22447.5</v>
      </c>
      <c r="I22449">
        <v>0</v>
      </c>
    </row>
    <row r="22450" spans="1:9">
      <c r="A22450" s="7">
        <v>22448.5</v>
      </c>
      <c r="B22450" s="7">
        <v>0</v>
      </c>
      <c r="C22450" s="7"/>
      <c r="D22450" s="7"/>
      <c r="E22450" s="7"/>
      <c r="H22450">
        <v>22448.5</v>
      </c>
      <c r="I22450">
        <v>0</v>
      </c>
    </row>
    <row r="22451" spans="1:9">
      <c r="A22451" s="7">
        <v>22449.5</v>
      </c>
      <c r="B22451" s="7">
        <v>0</v>
      </c>
      <c r="C22451" s="7"/>
      <c r="D22451" s="7"/>
      <c r="E22451" s="7"/>
      <c r="H22451">
        <v>22449.5</v>
      </c>
      <c r="I22451">
        <v>0</v>
      </c>
    </row>
    <row r="22452" spans="1:9">
      <c r="A22452" s="7">
        <v>22450.5</v>
      </c>
      <c r="B22452" s="7">
        <v>0</v>
      </c>
      <c r="C22452" s="7"/>
      <c r="D22452" s="7"/>
      <c r="E22452" s="7"/>
      <c r="H22452">
        <v>22450.5</v>
      </c>
      <c r="I22452">
        <v>0</v>
      </c>
    </row>
    <row r="22453" spans="1:9">
      <c r="A22453" s="7">
        <v>22451.5</v>
      </c>
      <c r="B22453" s="7">
        <v>0</v>
      </c>
      <c r="C22453" s="7"/>
      <c r="D22453" s="7"/>
      <c r="E22453" s="7"/>
      <c r="H22453">
        <v>22451.5</v>
      </c>
      <c r="I22453">
        <v>0</v>
      </c>
    </row>
    <row r="22454" spans="1:9">
      <c r="A22454" s="7">
        <v>22452.5</v>
      </c>
      <c r="B22454" s="7">
        <v>0</v>
      </c>
      <c r="C22454" s="7"/>
      <c r="D22454" s="7"/>
      <c r="E22454" s="7"/>
      <c r="H22454">
        <v>22452.5</v>
      </c>
      <c r="I22454">
        <v>0</v>
      </c>
    </row>
    <row r="22455" spans="1:9">
      <c r="A22455" s="7">
        <v>22453.5</v>
      </c>
      <c r="B22455" s="7">
        <v>0</v>
      </c>
      <c r="C22455" s="7"/>
      <c r="D22455" s="7"/>
      <c r="E22455" s="7"/>
      <c r="H22455">
        <v>22453.5</v>
      </c>
      <c r="I22455">
        <v>0</v>
      </c>
    </row>
    <row r="22456" spans="1:9">
      <c r="A22456" s="7">
        <v>22454.5</v>
      </c>
      <c r="B22456" s="7">
        <v>0</v>
      </c>
      <c r="C22456" s="7"/>
      <c r="D22456" s="7"/>
      <c r="E22456" s="7"/>
      <c r="H22456">
        <v>22454.5</v>
      </c>
      <c r="I22456">
        <v>0</v>
      </c>
    </row>
    <row r="22457" spans="1:9">
      <c r="A22457" s="7">
        <v>22455.5</v>
      </c>
      <c r="B22457" s="7">
        <v>0</v>
      </c>
      <c r="C22457" s="7"/>
      <c r="D22457" s="7"/>
      <c r="E22457" s="7"/>
      <c r="H22457">
        <v>22455.5</v>
      </c>
      <c r="I22457">
        <v>0</v>
      </c>
    </row>
    <row r="22458" spans="1:9">
      <c r="A22458" s="7">
        <v>22456.5</v>
      </c>
      <c r="B22458" s="7">
        <v>0</v>
      </c>
      <c r="C22458" s="7"/>
      <c r="D22458" s="7"/>
      <c r="E22458" s="7"/>
      <c r="H22458">
        <v>22456.5</v>
      </c>
      <c r="I22458">
        <v>0</v>
      </c>
    </row>
    <row r="22459" spans="1:9">
      <c r="A22459" s="7">
        <v>22457.5</v>
      </c>
      <c r="B22459" s="7">
        <v>0</v>
      </c>
      <c r="C22459" s="7"/>
      <c r="D22459" s="7"/>
      <c r="E22459" s="7"/>
      <c r="H22459">
        <v>22457.5</v>
      </c>
      <c r="I22459">
        <v>0</v>
      </c>
    </row>
    <row r="22460" spans="1:9">
      <c r="A22460" s="7">
        <v>22458.5</v>
      </c>
      <c r="B22460" s="7">
        <v>0</v>
      </c>
      <c r="C22460" s="7"/>
      <c r="D22460" s="7"/>
      <c r="E22460" s="7"/>
      <c r="H22460">
        <v>22458.5</v>
      </c>
      <c r="I22460">
        <v>0</v>
      </c>
    </row>
    <row r="22461" spans="1:9">
      <c r="A22461" s="7">
        <v>22459.5</v>
      </c>
      <c r="B22461" s="7">
        <v>0</v>
      </c>
      <c r="C22461" s="7"/>
      <c r="D22461" s="7"/>
      <c r="E22461" s="7"/>
      <c r="H22461">
        <v>22459.5</v>
      </c>
      <c r="I22461">
        <v>0</v>
      </c>
    </row>
    <row r="22462" spans="1:9">
      <c r="A22462" s="7">
        <v>22460.5</v>
      </c>
      <c r="B22462" s="7">
        <v>0</v>
      </c>
      <c r="C22462" s="7"/>
      <c r="D22462" s="7"/>
      <c r="E22462" s="7"/>
      <c r="H22462">
        <v>22460.5</v>
      </c>
      <c r="I22462">
        <v>0</v>
      </c>
    </row>
    <row r="22463" spans="1:9">
      <c r="A22463" s="7">
        <v>22461.5</v>
      </c>
      <c r="B22463" s="7">
        <v>0</v>
      </c>
      <c r="C22463" s="7"/>
      <c r="D22463" s="7"/>
      <c r="E22463" s="7"/>
      <c r="H22463">
        <v>22461.5</v>
      </c>
      <c r="I22463">
        <v>0</v>
      </c>
    </row>
    <row r="22464" spans="1:9">
      <c r="A22464" s="7">
        <v>22462.5</v>
      </c>
      <c r="B22464" s="7">
        <v>0</v>
      </c>
      <c r="C22464" s="7"/>
      <c r="D22464" s="7"/>
      <c r="E22464" s="7"/>
      <c r="H22464">
        <v>22462.5</v>
      </c>
      <c r="I22464">
        <v>0</v>
      </c>
    </row>
    <row r="22465" spans="1:9">
      <c r="A22465" s="7">
        <v>22463.5</v>
      </c>
      <c r="B22465" s="7">
        <v>0</v>
      </c>
      <c r="C22465" s="7"/>
      <c r="D22465" s="7"/>
      <c r="E22465" s="7"/>
      <c r="H22465">
        <v>22463.5</v>
      </c>
      <c r="I22465">
        <v>0</v>
      </c>
    </row>
    <row r="22466" spans="1:9">
      <c r="A22466" s="7">
        <v>22464.5</v>
      </c>
      <c r="B22466" s="7">
        <v>0</v>
      </c>
      <c r="C22466" s="7"/>
      <c r="D22466" s="7"/>
      <c r="E22466" s="7"/>
      <c r="H22466">
        <v>22464.5</v>
      </c>
      <c r="I22466">
        <v>0</v>
      </c>
    </row>
    <row r="22467" spans="1:9">
      <c r="A22467" s="7">
        <v>22465.5</v>
      </c>
      <c r="B22467" s="7">
        <v>0</v>
      </c>
      <c r="C22467" s="7"/>
      <c r="D22467" s="7"/>
      <c r="E22467" s="7"/>
      <c r="H22467">
        <v>22465.5</v>
      </c>
      <c r="I22467">
        <v>0</v>
      </c>
    </row>
    <row r="22468" spans="1:9">
      <c r="A22468" s="7">
        <v>22466.5</v>
      </c>
      <c r="B22468" s="7">
        <v>0</v>
      </c>
      <c r="C22468" s="7"/>
      <c r="D22468" s="7"/>
      <c r="E22468" s="7"/>
      <c r="H22468">
        <v>22466.5</v>
      </c>
      <c r="I22468">
        <v>0</v>
      </c>
    </row>
    <row r="22469" spans="1:9">
      <c r="A22469" s="7">
        <v>22467.5</v>
      </c>
      <c r="B22469" s="7">
        <v>0</v>
      </c>
      <c r="C22469" s="7"/>
      <c r="D22469" s="7"/>
      <c r="E22469" s="7"/>
      <c r="H22469">
        <v>22467.5</v>
      </c>
      <c r="I22469">
        <v>0</v>
      </c>
    </row>
    <row r="22470" spans="1:9">
      <c r="A22470" s="7">
        <v>22468.5</v>
      </c>
      <c r="B22470" s="7">
        <v>0</v>
      </c>
      <c r="C22470" s="7"/>
      <c r="D22470" s="7"/>
      <c r="E22470" s="7"/>
      <c r="H22470">
        <v>22468.5</v>
      </c>
      <c r="I22470">
        <v>0</v>
      </c>
    </row>
    <row r="22471" spans="1:9">
      <c r="A22471" s="7">
        <v>22469.5</v>
      </c>
      <c r="B22471" s="7">
        <v>0</v>
      </c>
      <c r="C22471" s="7"/>
      <c r="D22471" s="7"/>
      <c r="E22471" s="7"/>
      <c r="H22471">
        <v>22469.5</v>
      </c>
      <c r="I22471">
        <v>0</v>
      </c>
    </row>
    <row r="22472" spans="1:9">
      <c r="A22472" s="7">
        <v>22470.5</v>
      </c>
      <c r="B22472" s="7">
        <v>0</v>
      </c>
      <c r="C22472" s="7"/>
      <c r="D22472" s="7"/>
      <c r="E22472" s="7"/>
      <c r="H22472">
        <v>22470.5</v>
      </c>
      <c r="I22472">
        <v>0</v>
      </c>
    </row>
    <row r="22473" spans="1:9">
      <c r="A22473" s="7">
        <v>22471.5</v>
      </c>
      <c r="B22473" s="7">
        <v>0</v>
      </c>
      <c r="C22473" s="7"/>
      <c r="D22473" s="7"/>
      <c r="E22473" s="7"/>
      <c r="H22473">
        <v>22471.5</v>
      </c>
      <c r="I22473">
        <v>0</v>
      </c>
    </row>
    <row r="22474" spans="1:9">
      <c r="A22474" s="7">
        <v>22472.5</v>
      </c>
      <c r="B22474" s="7">
        <v>0</v>
      </c>
      <c r="C22474" s="7"/>
      <c r="D22474" s="7"/>
      <c r="E22474" s="7"/>
      <c r="H22474">
        <v>22472.5</v>
      </c>
      <c r="I22474">
        <v>0</v>
      </c>
    </row>
    <row r="22475" spans="1:9">
      <c r="A22475" s="7">
        <v>22473.5</v>
      </c>
      <c r="B22475" s="7">
        <v>0</v>
      </c>
      <c r="C22475" s="7"/>
      <c r="D22475" s="7"/>
      <c r="E22475" s="7"/>
      <c r="H22475">
        <v>22473.5</v>
      </c>
      <c r="I22475">
        <v>0</v>
      </c>
    </row>
    <row r="22476" spans="1:9">
      <c r="A22476" s="7">
        <v>22474.5</v>
      </c>
      <c r="B22476" s="7">
        <v>0</v>
      </c>
      <c r="C22476" s="7"/>
      <c r="D22476" s="7"/>
      <c r="E22476" s="7"/>
      <c r="H22476">
        <v>22474.5</v>
      </c>
      <c r="I22476">
        <v>0</v>
      </c>
    </row>
    <row r="22477" spans="1:9">
      <c r="A22477" s="7">
        <v>22475.5</v>
      </c>
      <c r="B22477" s="7">
        <v>0</v>
      </c>
      <c r="C22477" s="7"/>
      <c r="D22477" s="7"/>
      <c r="E22477" s="7"/>
      <c r="H22477">
        <v>22475.5</v>
      </c>
      <c r="I22477">
        <v>0</v>
      </c>
    </row>
    <row r="22478" spans="1:9">
      <c r="A22478" s="7">
        <v>22476.5</v>
      </c>
      <c r="B22478" s="7">
        <v>0</v>
      </c>
      <c r="C22478" s="7"/>
      <c r="D22478" s="7"/>
      <c r="E22478" s="7"/>
      <c r="H22478">
        <v>22476.5</v>
      </c>
      <c r="I22478">
        <v>0</v>
      </c>
    </row>
    <row r="22479" spans="1:9">
      <c r="A22479" s="7">
        <v>22477.5</v>
      </c>
      <c r="B22479" s="7">
        <v>0</v>
      </c>
      <c r="C22479" s="7"/>
      <c r="D22479" s="7"/>
      <c r="E22479" s="7"/>
      <c r="H22479">
        <v>22477.5</v>
      </c>
      <c r="I22479">
        <v>0</v>
      </c>
    </row>
    <row r="22480" spans="1:9">
      <c r="A22480" s="7">
        <v>22478.5</v>
      </c>
      <c r="B22480" s="7">
        <v>0</v>
      </c>
      <c r="C22480" s="7"/>
      <c r="D22480" s="7"/>
      <c r="E22480" s="7"/>
      <c r="H22480">
        <v>22478.5</v>
      </c>
      <c r="I22480">
        <v>0</v>
      </c>
    </row>
    <row r="22481" spans="1:9">
      <c r="A22481" s="7">
        <v>22479.5</v>
      </c>
      <c r="B22481" s="7">
        <v>0</v>
      </c>
      <c r="C22481" s="7"/>
      <c r="D22481" s="7"/>
      <c r="E22481" s="7"/>
      <c r="H22481">
        <v>22479.5</v>
      </c>
      <c r="I22481">
        <v>0</v>
      </c>
    </row>
    <row r="22482" spans="1:9">
      <c r="A22482" s="7">
        <v>22480.5</v>
      </c>
      <c r="B22482" s="7">
        <v>0</v>
      </c>
      <c r="C22482" s="7"/>
      <c r="D22482" s="7"/>
      <c r="E22482" s="7"/>
      <c r="H22482">
        <v>22480.5</v>
      </c>
      <c r="I22482">
        <v>0</v>
      </c>
    </row>
    <row r="22483" spans="1:9">
      <c r="A22483" s="7">
        <v>22481.5</v>
      </c>
      <c r="B22483" s="7">
        <v>0</v>
      </c>
      <c r="C22483" s="7"/>
      <c r="D22483" s="7"/>
      <c r="E22483" s="7"/>
      <c r="H22483">
        <v>22481.5</v>
      </c>
      <c r="I22483">
        <v>0</v>
      </c>
    </row>
    <row r="22484" spans="1:9">
      <c r="A22484" s="7">
        <v>22482.5</v>
      </c>
      <c r="B22484" s="7">
        <v>0</v>
      </c>
      <c r="C22484" s="7"/>
      <c r="D22484" s="7"/>
      <c r="E22484" s="7"/>
      <c r="H22484">
        <v>22482.5</v>
      </c>
      <c r="I22484">
        <v>0</v>
      </c>
    </row>
    <row r="22485" spans="1:9">
      <c r="A22485" s="7">
        <v>22483.5</v>
      </c>
      <c r="B22485" s="7">
        <v>0</v>
      </c>
      <c r="C22485" s="7"/>
      <c r="D22485" s="7"/>
      <c r="E22485" s="7"/>
      <c r="H22485">
        <v>22483.5</v>
      </c>
      <c r="I22485">
        <v>0</v>
      </c>
    </row>
    <row r="22486" spans="1:9">
      <c r="A22486" s="7">
        <v>22484.5</v>
      </c>
      <c r="B22486" s="7">
        <v>0</v>
      </c>
      <c r="C22486" s="7"/>
      <c r="D22486" s="7"/>
      <c r="E22486" s="7"/>
      <c r="H22486">
        <v>22484.5</v>
      </c>
      <c r="I22486">
        <v>0</v>
      </c>
    </row>
    <row r="22487" spans="1:9">
      <c r="A22487" s="7">
        <v>22485.5</v>
      </c>
      <c r="B22487" s="7">
        <v>0</v>
      </c>
      <c r="C22487" s="7"/>
      <c r="D22487" s="7"/>
      <c r="E22487" s="7"/>
      <c r="H22487">
        <v>22485.5</v>
      </c>
      <c r="I22487">
        <v>0</v>
      </c>
    </row>
    <row r="22488" spans="1:9">
      <c r="A22488" s="7">
        <v>22486.5</v>
      </c>
      <c r="B22488" s="7">
        <v>0</v>
      </c>
      <c r="C22488" s="7"/>
      <c r="D22488" s="7"/>
      <c r="E22488" s="7"/>
      <c r="H22488">
        <v>22486.5</v>
      </c>
      <c r="I22488">
        <v>0</v>
      </c>
    </row>
    <row r="22489" spans="1:9">
      <c r="A22489" s="7">
        <v>22487.5</v>
      </c>
      <c r="B22489" s="7">
        <v>0</v>
      </c>
      <c r="C22489" s="7"/>
      <c r="D22489" s="7"/>
      <c r="E22489" s="7"/>
      <c r="H22489">
        <v>22487.5</v>
      </c>
      <c r="I22489">
        <v>0</v>
      </c>
    </row>
    <row r="22490" spans="1:9">
      <c r="A22490" s="7">
        <v>22488.5</v>
      </c>
      <c r="B22490" s="7">
        <v>0</v>
      </c>
      <c r="C22490" s="7"/>
      <c r="D22490" s="7"/>
      <c r="E22490" s="7"/>
      <c r="H22490">
        <v>22488.5</v>
      </c>
      <c r="I22490">
        <v>0</v>
      </c>
    </row>
    <row r="22491" spans="1:9">
      <c r="A22491" s="7">
        <v>22489.5</v>
      </c>
      <c r="B22491" s="7">
        <v>0</v>
      </c>
      <c r="C22491" s="7"/>
      <c r="D22491" s="7"/>
      <c r="E22491" s="7"/>
      <c r="H22491">
        <v>22489.5</v>
      </c>
      <c r="I22491">
        <v>0</v>
      </c>
    </row>
    <row r="22492" spans="1:9">
      <c r="A22492" s="7">
        <v>22490.5</v>
      </c>
      <c r="B22492" s="7">
        <v>0</v>
      </c>
      <c r="C22492" s="7"/>
      <c r="D22492" s="7"/>
      <c r="E22492" s="7"/>
      <c r="H22492">
        <v>22490.5</v>
      </c>
      <c r="I22492">
        <v>0</v>
      </c>
    </row>
    <row r="22493" spans="1:9">
      <c r="A22493" s="7">
        <v>22491.5</v>
      </c>
      <c r="B22493" s="7">
        <v>0</v>
      </c>
      <c r="C22493" s="7"/>
      <c r="D22493" s="7"/>
      <c r="E22493" s="7"/>
      <c r="H22493">
        <v>22491.5</v>
      </c>
      <c r="I22493">
        <v>0</v>
      </c>
    </row>
    <row r="22494" spans="1:9">
      <c r="A22494" s="7">
        <v>22492.5</v>
      </c>
      <c r="B22494" s="7">
        <v>0</v>
      </c>
      <c r="C22494" s="7"/>
      <c r="D22494" s="7"/>
      <c r="E22494" s="7"/>
      <c r="H22494">
        <v>22492.5</v>
      </c>
      <c r="I22494">
        <v>0</v>
      </c>
    </row>
    <row r="22495" spans="1:9">
      <c r="A22495" s="7">
        <v>22493.5</v>
      </c>
      <c r="B22495" s="7">
        <v>0</v>
      </c>
      <c r="C22495" s="7"/>
      <c r="D22495" s="7"/>
      <c r="E22495" s="7"/>
      <c r="H22495">
        <v>22493.5</v>
      </c>
      <c r="I22495">
        <v>0</v>
      </c>
    </row>
    <row r="22496" spans="1:9">
      <c r="A22496" s="7">
        <v>22494.5</v>
      </c>
      <c r="B22496" s="7">
        <v>0</v>
      </c>
      <c r="C22496" s="7"/>
      <c r="D22496" s="7"/>
      <c r="E22496" s="7"/>
      <c r="H22496">
        <v>22494.5</v>
      </c>
      <c r="I22496">
        <v>0</v>
      </c>
    </row>
    <row r="22497" spans="1:9">
      <c r="A22497" s="7">
        <v>22495.5</v>
      </c>
      <c r="B22497" s="7">
        <v>0</v>
      </c>
      <c r="C22497" s="7"/>
      <c r="D22497" s="7"/>
      <c r="E22497" s="7"/>
      <c r="H22497">
        <v>22495.5</v>
      </c>
      <c r="I22497">
        <v>0</v>
      </c>
    </row>
    <row r="22498" spans="1:9">
      <c r="A22498" s="7">
        <v>22496.5</v>
      </c>
      <c r="B22498" s="7">
        <v>0</v>
      </c>
      <c r="C22498" s="7"/>
      <c r="D22498" s="7"/>
      <c r="E22498" s="7"/>
      <c r="H22498">
        <v>22496.5</v>
      </c>
      <c r="I22498">
        <v>0</v>
      </c>
    </row>
    <row r="22499" spans="1:9">
      <c r="A22499" s="7">
        <v>22497.5</v>
      </c>
      <c r="B22499" s="7">
        <v>0</v>
      </c>
      <c r="C22499" s="7"/>
      <c r="D22499" s="7"/>
      <c r="E22499" s="7"/>
      <c r="H22499">
        <v>22497.5</v>
      </c>
      <c r="I22499">
        <v>0</v>
      </c>
    </row>
    <row r="22500" spans="1:9">
      <c r="A22500" s="7">
        <v>22498.5</v>
      </c>
      <c r="B22500" s="7">
        <v>0</v>
      </c>
      <c r="C22500" s="7"/>
      <c r="D22500" s="7"/>
      <c r="E22500" s="7"/>
      <c r="H22500">
        <v>22498.5</v>
      </c>
      <c r="I22500">
        <v>0</v>
      </c>
    </row>
    <row r="22501" spans="1:9">
      <c r="A22501" s="7">
        <v>22499.5</v>
      </c>
      <c r="B22501" s="7">
        <v>0</v>
      </c>
      <c r="C22501" s="7"/>
      <c r="D22501" s="7"/>
      <c r="E22501" s="7"/>
      <c r="H22501">
        <v>22499.5</v>
      </c>
      <c r="I22501">
        <v>0</v>
      </c>
    </row>
    <row r="22502" spans="1:9">
      <c r="A22502" s="7">
        <v>22500.5</v>
      </c>
      <c r="B22502" s="7">
        <v>0</v>
      </c>
      <c r="C22502" s="7"/>
      <c r="D22502" s="7"/>
      <c r="E22502" s="7"/>
      <c r="H22502">
        <v>22500.5</v>
      </c>
      <c r="I22502">
        <v>0</v>
      </c>
    </row>
    <row r="22503" spans="1:9">
      <c r="A22503" s="7">
        <v>22501.5</v>
      </c>
      <c r="B22503" s="7">
        <v>0</v>
      </c>
      <c r="C22503" s="7"/>
      <c r="D22503" s="7"/>
      <c r="E22503" s="7"/>
      <c r="H22503">
        <v>22501.5</v>
      </c>
      <c r="I22503">
        <v>0</v>
      </c>
    </row>
    <row r="22504" spans="1:9">
      <c r="A22504" s="7">
        <v>22502.5</v>
      </c>
      <c r="B22504" s="7">
        <v>0</v>
      </c>
      <c r="C22504" s="7"/>
      <c r="D22504" s="7"/>
      <c r="E22504" s="7"/>
      <c r="H22504">
        <v>22502.5</v>
      </c>
      <c r="I22504">
        <v>0</v>
      </c>
    </row>
    <row r="22505" spans="1:9">
      <c r="A22505" s="7">
        <v>22503.5</v>
      </c>
      <c r="B22505" s="7">
        <v>0</v>
      </c>
      <c r="C22505" s="7"/>
      <c r="D22505" s="7"/>
      <c r="E22505" s="7"/>
      <c r="H22505">
        <v>22503.5</v>
      </c>
      <c r="I22505">
        <v>0</v>
      </c>
    </row>
    <row r="22506" spans="1:9">
      <c r="A22506" s="7">
        <v>22504.5</v>
      </c>
      <c r="B22506" s="7">
        <v>0</v>
      </c>
      <c r="C22506" s="7"/>
      <c r="D22506" s="7"/>
      <c r="E22506" s="7"/>
      <c r="H22506">
        <v>22504.5</v>
      </c>
      <c r="I22506">
        <v>0</v>
      </c>
    </row>
    <row r="22507" spans="1:9">
      <c r="A22507" s="7">
        <v>22505.5</v>
      </c>
      <c r="B22507" s="7">
        <v>0</v>
      </c>
      <c r="C22507" s="7"/>
      <c r="D22507" s="7"/>
      <c r="E22507" s="7"/>
      <c r="H22507">
        <v>22505.5</v>
      </c>
      <c r="I22507">
        <v>0</v>
      </c>
    </row>
    <row r="22508" spans="1:9">
      <c r="A22508" s="7">
        <v>22506.5</v>
      </c>
      <c r="B22508" s="7">
        <v>0</v>
      </c>
      <c r="C22508" s="7"/>
      <c r="D22508" s="7"/>
      <c r="E22508" s="7"/>
      <c r="H22508">
        <v>22506.5</v>
      </c>
      <c r="I22508">
        <v>0</v>
      </c>
    </row>
    <row r="22509" spans="1:9">
      <c r="A22509" s="7">
        <v>22507.5</v>
      </c>
      <c r="B22509" s="7">
        <v>0</v>
      </c>
      <c r="C22509" s="7"/>
      <c r="D22509" s="7"/>
      <c r="E22509" s="7"/>
      <c r="H22509">
        <v>22507.5</v>
      </c>
      <c r="I22509">
        <v>0</v>
      </c>
    </row>
    <row r="22510" spans="1:9">
      <c r="A22510" s="7">
        <v>22508.5</v>
      </c>
      <c r="B22510" s="7">
        <v>0</v>
      </c>
      <c r="C22510" s="7"/>
      <c r="D22510" s="7"/>
      <c r="E22510" s="7"/>
      <c r="H22510">
        <v>22508.5</v>
      </c>
      <c r="I22510">
        <v>0</v>
      </c>
    </row>
    <row r="22511" spans="1:9">
      <c r="A22511" s="7">
        <v>22509.5</v>
      </c>
      <c r="B22511" s="7">
        <v>0</v>
      </c>
      <c r="C22511" s="7"/>
      <c r="D22511" s="7"/>
      <c r="E22511" s="7"/>
      <c r="H22511">
        <v>22509.5</v>
      </c>
      <c r="I22511">
        <v>0</v>
      </c>
    </row>
    <row r="22512" spans="1:9">
      <c r="A22512" s="7">
        <v>22510.5</v>
      </c>
      <c r="B22512" s="7">
        <v>0</v>
      </c>
      <c r="C22512" s="7"/>
      <c r="D22512" s="7"/>
      <c r="E22512" s="7"/>
      <c r="H22512">
        <v>22510.5</v>
      </c>
      <c r="I22512">
        <v>0</v>
      </c>
    </row>
    <row r="22513" spans="1:9">
      <c r="A22513" s="7">
        <v>22511.5</v>
      </c>
      <c r="B22513" s="7">
        <v>0</v>
      </c>
      <c r="C22513" s="7"/>
      <c r="D22513" s="7"/>
      <c r="E22513" s="7"/>
      <c r="H22513">
        <v>22511.5</v>
      </c>
      <c r="I22513">
        <v>0</v>
      </c>
    </row>
    <row r="22514" spans="1:9">
      <c r="A22514" s="7">
        <v>22512.5</v>
      </c>
      <c r="B22514" s="7">
        <v>0</v>
      </c>
      <c r="C22514" s="7"/>
      <c r="D22514" s="7"/>
      <c r="E22514" s="7"/>
      <c r="H22514">
        <v>22512.5</v>
      </c>
      <c r="I22514">
        <v>0</v>
      </c>
    </row>
    <row r="22515" spans="1:9">
      <c r="A22515" s="7">
        <v>22513.5</v>
      </c>
      <c r="B22515" s="7">
        <v>0</v>
      </c>
      <c r="C22515" s="7"/>
      <c r="D22515" s="7"/>
      <c r="E22515" s="7"/>
      <c r="H22515">
        <v>22513.5</v>
      </c>
      <c r="I22515">
        <v>0</v>
      </c>
    </row>
    <row r="22516" spans="1:9">
      <c r="A22516" s="7">
        <v>22514.5</v>
      </c>
      <c r="B22516" s="7">
        <v>0</v>
      </c>
      <c r="C22516" s="7"/>
      <c r="D22516" s="7"/>
      <c r="E22516" s="7"/>
      <c r="H22516">
        <v>22514.5</v>
      </c>
      <c r="I22516">
        <v>0</v>
      </c>
    </row>
    <row r="22517" spans="1:9">
      <c r="A22517" s="7">
        <v>22515.5</v>
      </c>
      <c r="B22517" s="7">
        <v>0</v>
      </c>
      <c r="C22517" s="7"/>
      <c r="D22517" s="7"/>
      <c r="E22517" s="7"/>
      <c r="H22517">
        <v>22515.5</v>
      </c>
      <c r="I22517">
        <v>0</v>
      </c>
    </row>
    <row r="22518" spans="1:9">
      <c r="A22518" s="7">
        <v>22516.5</v>
      </c>
      <c r="B22518" s="7">
        <v>0</v>
      </c>
      <c r="C22518" s="7"/>
      <c r="D22518" s="7"/>
      <c r="E22518" s="7"/>
      <c r="H22518">
        <v>22516.5</v>
      </c>
      <c r="I22518">
        <v>0</v>
      </c>
    </row>
    <row r="22519" spans="1:9">
      <c r="A22519" s="7">
        <v>22517.5</v>
      </c>
      <c r="B22519" s="7">
        <v>0</v>
      </c>
      <c r="C22519" s="7"/>
      <c r="D22519" s="7"/>
      <c r="E22519" s="7"/>
      <c r="H22519">
        <v>22517.5</v>
      </c>
      <c r="I22519">
        <v>0</v>
      </c>
    </row>
    <row r="22520" spans="1:9">
      <c r="A22520" s="7">
        <v>22518.5</v>
      </c>
      <c r="B22520" s="7">
        <v>0</v>
      </c>
      <c r="C22520" s="7"/>
      <c r="D22520" s="7"/>
      <c r="E22520" s="7"/>
      <c r="H22520">
        <v>22518.5</v>
      </c>
      <c r="I22520">
        <v>0</v>
      </c>
    </row>
    <row r="22521" spans="1:9">
      <c r="A22521" s="7">
        <v>22519.5</v>
      </c>
      <c r="B22521" s="7">
        <v>0</v>
      </c>
      <c r="C22521" s="7"/>
      <c r="D22521" s="7"/>
      <c r="E22521" s="7"/>
      <c r="H22521">
        <v>22519.5</v>
      </c>
      <c r="I22521">
        <v>0</v>
      </c>
    </row>
    <row r="22522" spans="1:9">
      <c r="A22522" s="7">
        <v>22520.5</v>
      </c>
      <c r="B22522" s="7">
        <v>0</v>
      </c>
      <c r="C22522" s="7"/>
      <c r="D22522" s="7"/>
      <c r="E22522" s="7"/>
      <c r="H22522">
        <v>22520.5</v>
      </c>
      <c r="I22522">
        <v>0</v>
      </c>
    </row>
    <row r="22523" spans="1:9">
      <c r="A22523" s="7">
        <v>22521.5</v>
      </c>
      <c r="B22523" s="7">
        <v>0</v>
      </c>
      <c r="C22523" s="7"/>
      <c r="D22523" s="7"/>
      <c r="E22523" s="7"/>
      <c r="H22523">
        <v>22521.5</v>
      </c>
      <c r="I22523">
        <v>0</v>
      </c>
    </row>
    <row r="22524" spans="1:9">
      <c r="A22524" s="7">
        <v>22522.5</v>
      </c>
      <c r="B22524" s="7">
        <v>0</v>
      </c>
      <c r="C22524" s="7"/>
      <c r="D22524" s="7"/>
      <c r="E22524" s="7"/>
      <c r="H22524">
        <v>22522.5</v>
      </c>
      <c r="I22524">
        <v>0</v>
      </c>
    </row>
    <row r="22525" spans="1:9">
      <c r="A22525" s="7">
        <v>22523.5</v>
      </c>
      <c r="B22525" s="7">
        <v>0</v>
      </c>
      <c r="C22525" s="7"/>
      <c r="D22525" s="7"/>
      <c r="E22525" s="7"/>
      <c r="H22525">
        <v>22523.5</v>
      </c>
      <c r="I22525">
        <v>0</v>
      </c>
    </row>
    <row r="22526" spans="1:9">
      <c r="A22526" s="7">
        <v>22524.5</v>
      </c>
      <c r="B22526" s="7">
        <v>0</v>
      </c>
      <c r="C22526" s="7"/>
      <c r="D22526" s="7"/>
      <c r="E22526" s="7"/>
      <c r="H22526">
        <v>22524.5</v>
      </c>
      <c r="I22526">
        <v>0</v>
      </c>
    </row>
    <row r="22527" spans="1:9">
      <c r="A22527" s="7">
        <v>22525.5</v>
      </c>
      <c r="B22527" s="7">
        <v>0</v>
      </c>
      <c r="C22527" s="7"/>
      <c r="D22527" s="7"/>
      <c r="E22527" s="7"/>
      <c r="H22527">
        <v>22525.5</v>
      </c>
      <c r="I22527">
        <v>0</v>
      </c>
    </row>
    <row r="22528" spans="1:9">
      <c r="A22528" s="7">
        <v>22526.5</v>
      </c>
      <c r="B22528" s="7">
        <v>0</v>
      </c>
      <c r="C22528" s="7"/>
      <c r="D22528" s="7"/>
      <c r="E22528" s="7"/>
      <c r="H22528">
        <v>22526.5</v>
      </c>
      <c r="I22528">
        <v>0</v>
      </c>
    </row>
    <row r="22529" spans="1:9">
      <c r="A22529" s="7">
        <v>22527.5</v>
      </c>
      <c r="B22529" s="7">
        <v>0</v>
      </c>
      <c r="C22529" s="7"/>
      <c r="D22529" s="7"/>
      <c r="E22529" s="7"/>
      <c r="H22529">
        <v>22527.5</v>
      </c>
      <c r="I22529">
        <v>0</v>
      </c>
    </row>
    <row r="22530" spans="1:9">
      <c r="A22530" s="7">
        <v>22528.5</v>
      </c>
      <c r="B22530" s="7">
        <v>0</v>
      </c>
      <c r="C22530" s="7"/>
      <c r="D22530" s="7"/>
      <c r="E22530" s="7"/>
      <c r="H22530">
        <v>22528.5</v>
      </c>
      <c r="I22530">
        <v>0</v>
      </c>
    </row>
    <row r="22531" spans="1:9">
      <c r="A22531" s="7">
        <v>22529.5</v>
      </c>
      <c r="B22531" s="7">
        <v>0</v>
      </c>
      <c r="C22531" s="7"/>
      <c r="D22531" s="7"/>
      <c r="E22531" s="7"/>
      <c r="H22531">
        <v>22529.5</v>
      </c>
      <c r="I22531">
        <v>0</v>
      </c>
    </row>
    <row r="22532" spans="1:9">
      <c r="A22532" s="7">
        <v>22530.5</v>
      </c>
      <c r="B22532" s="7">
        <v>0</v>
      </c>
      <c r="C22532" s="7"/>
      <c r="D22532" s="7"/>
      <c r="E22532" s="7"/>
      <c r="H22532">
        <v>22530.5</v>
      </c>
      <c r="I22532">
        <v>0</v>
      </c>
    </row>
    <row r="22533" spans="1:9">
      <c r="A22533" s="7">
        <v>22531.5</v>
      </c>
      <c r="B22533" s="7">
        <v>0</v>
      </c>
      <c r="C22533" s="7"/>
      <c r="D22533" s="7"/>
      <c r="E22533" s="7"/>
      <c r="H22533">
        <v>22531.5</v>
      </c>
      <c r="I22533">
        <v>0</v>
      </c>
    </row>
    <row r="22534" spans="1:9">
      <c r="A22534" s="7">
        <v>22532.5</v>
      </c>
      <c r="B22534" s="7">
        <v>0</v>
      </c>
      <c r="C22534" s="7"/>
      <c r="D22534" s="7"/>
      <c r="E22534" s="7"/>
      <c r="H22534">
        <v>22532.5</v>
      </c>
      <c r="I22534">
        <v>0</v>
      </c>
    </row>
    <row r="22535" spans="1:9">
      <c r="A22535" s="7">
        <v>22533.5</v>
      </c>
      <c r="B22535" s="7">
        <v>0</v>
      </c>
      <c r="C22535" s="7"/>
      <c r="D22535" s="7"/>
      <c r="E22535" s="7"/>
      <c r="H22535">
        <v>22533.5</v>
      </c>
      <c r="I22535">
        <v>0</v>
      </c>
    </row>
    <row r="22536" spans="1:9">
      <c r="A22536" s="7">
        <v>22534.5</v>
      </c>
      <c r="B22536" s="7">
        <v>0</v>
      </c>
      <c r="C22536" s="7"/>
      <c r="D22536" s="7"/>
      <c r="E22536" s="7"/>
      <c r="H22536">
        <v>22534.5</v>
      </c>
      <c r="I22536">
        <v>0</v>
      </c>
    </row>
    <row r="22537" spans="1:9">
      <c r="A22537" s="7">
        <v>22535.5</v>
      </c>
      <c r="B22537" s="7">
        <v>0</v>
      </c>
      <c r="C22537" s="7"/>
      <c r="D22537" s="7"/>
      <c r="E22537" s="7"/>
      <c r="H22537">
        <v>22535.5</v>
      </c>
      <c r="I22537">
        <v>0</v>
      </c>
    </row>
    <row r="22538" spans="1:9">
      <c r="A22538" s="7">
        <v>22536.5</v>
      </c>
      <c r="B22538" s="7">
        <v>0</v>
      </c>
      <c r="C22538" s="7"/>
      <c r="D22538" s="7"/>
      <c r="E22538" s="7"/>
      <c r="H22538">
        <v>22536.5</v>
      </c>
      <c r="I22538">
        <v>0</v>
      </c>
    </row>
    <row r="22539" spans="1:9">
      <c r="A22539" s="7">
        <v>22537.5</v>
      </c>
      <c r="B22539" s="7">
        <v>0</v>
      </c>
      <c r="C22539" s="7"/>
      <c r="D22539" s="7"/>
      <c r="E22539" s="7"/>
      <c r="H22539">
        <v>22537.5</v>
      </c>
      <c r="I22539">
        <v>0</v>
      </c>
    </row>
    <row r="22540" spans="1:9">
      <c r="A22540" s="7">
        <v>22538.5</v>
      </c>
      <c r="B22540" s="7">
        <v>0</v>
      </c>
      <c r="C22540" s="7"/>
      <c r="D22540" s="7"/>
      <c r="E22540" s="7"/>
      <c r="H22540">
        <v>22538.5</v>
      </c>
      <c r="I22540">
        <v>0</v>
      </c>
    </row>
    <row r="22541" spans="1:9">
      <c r="A22541" s="7">
        <v>22539.5</v>
      </c>
      <c r="B22541" s="7">
        <v>0</v>
      </c>
      <c r="C22541" s="7"/>
      <c r="D22541" s="7"/>
      <c r="E22541" s="7"/>
      <c r="H22541">
        <v>22539.5</v>
      </c>
      <c r="I22541">
        <v>0</v>
      </c>
    </row>
    <row r="22542" spans="1:9">
      <c r="A22542" s="7">
        <v>22540.5</v>
      </c>
      <c r="B22542" s="7">
        <v>0</v>
      </c>
      <c r="C22542" s="7"/>
      <c r="D22542" s="7"/>
      <c r="E22542" s="7"/>
      <c r="H22542">
        <v>22540.5</v>
      </c>
      <c r="I22542">
        <v>0</v>
      </c>
    </row>
    <row r="22543" spans="1:9">
      <c r="A22543" s="7">
        <v>22541.5</v>
      </c>
      <c r="B22543" s="7">
        <v>0</v>
      </c>
      <c r="C22543" s="7"/>
      <c r="D22543" s="7"/>
      <c r="E22543" s="7"/>
      <c r="H22543">
        <v>22541.5</v>
      </c>
      <c r="I22543">
        <v>0</v>
      </c>
    </row>
    <row r="22544" spans="1:9">
      <c r="A22544" s="7">
        <v>22542.5</v>
      </c>
      <c r="B22544" s="7">
        <v>0</v>
      </c>
      <c r="C22544" s="7"/>
      <c r="D22544" s="7"/>
      <c r="E22544" s="7"/>
      <c r="H22544">
        <v>22542.5</v>
      </c>
      <c r="I22544">
        <v>0</v>
      </c>
    </row>
    <row r="22545" spans="1:9">
      <c r="A22545" s="7">
        <v>22543.5</v>
      </c>
      <c r="B22545" s="7">
        <v>0</v>
      </c>
      <c r="C22545" s="7"/>
      <c r="D22545" s="7"/>
      <c r="E22545" s="7"/>
      <c r="H22545">
        <v>22543.5</v>
      </c>
      <c r="I22545">
        <v>0</v>
      </c>
    </row>
    <row r="22546" spans="1:9">
      <c r="A22546" s="7">
        <v>22544.5</v>
      </c>
      <c r="B22546" s="7">
        <v>0</v>
      </c>
      <c r="C22546" s="7"/>
      <c r="D22546" s="7"/>
      <c r="E22546" s="7"/>
      <c r="H22546">
        <v>22544.5</v>
      </c>
      <c r="I22546">
        <v>0</v>
      </c>
    </row>
    <row r="22547" spans="1:9">
      <c r="A22547" s="7">
        <v>22545.5</v>
      </c>
      <c r="B22547" s="7">
        <v>0</v>
      </c>
      <c r="C22547" s="7"/>
      <c r="D22547" s="7"/>
      <c r="E22547" s="7"/>
      <c r="H22547">
        <v>22545.5</v>
      </c>
      <c r="I22547">
        <v>0</v>
      </c>
    </row>
    <row r="22548" spans="1:9">
      <c r="A22548" s="7">
        <v>22546.5</v>
      </c>
      <c r="B22548" s="7">
        <v>0</v>
      </c>
      <c r="C22548" s="7"/>
      <c r="D22548" s="7"/>
      <c r="E22548" s="7"/>
      <c r="H22548">
        <v>22546.5</v>
      </c>
      <c r="I22548">
        <v>0</v>
      </c>
    </row>
    <row r="22549" spans="1:9">
      <c r="A22549" s="7">
        <v>22547.5</v>
      </c>
      <c r="B22549" s="7">
        <v>0</v>
      </c>
      <c r="C22549" s="7"/>
      <c r="D22549" s="7"/>
      <c r="E22549" s="7"/>
      <c r="H22549">
        <v>22547.5</v>
      </c>
      <c r="I22549">
        <v>0</v>
      </c>
    </row>
    <row r="22550" spans="1:9">
      <c r="A22550" s="7">
        <v>22548.5</v>
      </c>
      <c r="B22550" s="7">
        <v>0</v>
      </c>
      <c r="C22550" s="7"/>
      <c r="D22550" s="7"/>
      <c r="E22550" s="7"/>
      <c r="H22550">
        <v>22548.5</v>
      </c>
      <c r="I22550">
        <v>0</v>
      </c>
    </row>
    <row r="22551" spans="1:9">
      <c r="A22551" s="7">
        <v>22549.5</v>
      </c>
      <c r="B22551" s="7">
        <v>0</v>
      </c>
      <c r="C22551" s="7"/>
      <c r="D22551" s="7"/>
      <c r="E22551" s="7"/>
      <c r="H22551">
        <v>22549.5</v>
      </c>
      <c r="I22551">
        <v>0</v>
      </c>
    </row>
    <row r="22552" spans="1:9">
      <c r="A22552" s="7">
        <v>22550.5</v>
      </c>
      <c r="B22552" s="7">
        <v>0</v>
      </c>
      <c r="C22552" s="7"/>
      <c r="D22552" s="7"/>
      <c r="E22552" s="7"/>
      <c r="H22552">
        <v>22550.5</v>
      </c>
      <c r="I22552">
        <v>0</v>
      </c>
    </row>
    <row r="22553" spans="1:9">
      <c r="A22553" s="7">
        <v>22551.5</v>
      </c>
      <c r="B22553" s="7">
        <v>0</v>
      </c>
      <c r="C22553" s="7"/>
      <c r="D22553" s="7"/>
      <c r="E22553" s="7"/>
      <c r="H22553">
        <v>22551.5</v>
      </c>
      <c r="I22553">
        <v>0</v>
      </c>
    </row>
    <row r="22554" spans="1:9">
      <c r="A22554" s="7">
        <v>22552.5</v>
      </c>
      <c r="B22554" s="7">
        <v>0</v>
      </c>
      <c r="C22554" s="7"/>
      <c r="D22554" s="7"/>
      <c r="E22554" s="7"/>
      <c r="H22554">
        <v>22552.5</v>
      </c>
      <c r="I22554">
        <v>0</v>
      </c>
    </row>
    <row r="22555" spans="1:9">
      <c r="A22555" s="7">
        <v>22553.5</v>
      </c>
      <c r="B22555" s="7">
        <v>0</v>
      </c>
      <c r="C22555" s="7"/>
      <c r="D22555" s="7"/>
      <c r="E22555" s="7"/>
      <c r="H22555">
        <v>22553.5</v>
      </c>
      <c r="I22555">
        <v>0</v>
      </c>
    </row>
    <row r="22556" spans="1:9">
      <c r="A22556" s="7">
        <v>22554.5</v>
      </c>
      <c r="B22556" s="7">
        <v>0</v>
      </c>
      <c r="C22556" s="7"/>
      <c r="D22556" s="7"/>
      <c r="E22556" s="7"/>
      <c r="H22556">
        <v>22554.5</v>
      </c>
      <c r="I22556">
        <v>0</v>
      </c>
    </row>
    <row r="22557" spans="1:9">
      <c r="A22557" s="7">
        <v>22555.5</v>
      </c>
      <c r="B22557" s="7">
        <v>0</v>
      </c>
      <c r="C22557" s="7"/>
      <c r="D22557" s="7"/>
      <c r="E22557" s="7"/>
      <c r="H22557">
        <v>22555.5</v>
      </c>
      <c r="I22557">
        <v>0</v>
      </c>
    </row>
    <row r="22558" spans="1:9">
      <c r="A22558" s="7">
        <v>22556.5</v>
      </c>
      <c r="B22558" s="7">
        <v>0</v>
      </c>
      <c r="C22558" s="7"/>
      <c r="D22558" s="7"/>
      <c r="E22558" s="7"/>
      <c r="H22558">
        <v>22556.5</v>
      </c>
      <c r="I22558">
        <v>0</v>
      </c>
    </row>
    <row r="22559" spans="1:9">
      <c r="A22559" s="7">
        <v>22557.5</v>
      </c>
      <c r="B22559" s="7">
        <v>0</v>
      </c>
      <c r="C22559" s="7"/>
      <c r="D22559" s="7"/>
      <c r="E22559" s="7"/>
      <c r="H22559">
        <v>22557.5</v>
      </c>
      <c r="I22559">
        <v>0</v>
      </c>
    </row>
    <row r="22560" spans="1:9">
      <c r="A22560" s="7">
        <v>22558.5</v>
      </c>
      <c r="B22560" s="7">
        <v>0</v>
      </c>
      <c r="C22560" s="7"/>
      <c r="D22560" s="7"/>
      <c r="E22560" s="7"/>
      <c r="H22560">
        <v>22558.5</v>
      </c>
      <c r="I22560">
        <v>0</v>
      </c>
    </row>
    <row r="22561" spans="1:9">
      <c r="A22561" s="7">
        <v>22559.5</v>
      </c>
      <c r="B22561" s="7">
        <v>0</v>
      </c>
      <c r="C22561" s="7"/>
      <c r="D22561" s="7"/>
      <c r="E22561" s="7"/>
      <c r="H22561">
        <v>22559.5</v>
      </c>
      <c r="I22561">
        <v>0</v>
      </c>
    </row>
    <row r="22562" spans="1:9">
      <c r="A22562" s="7">
        <v>22560.5</v>
      </c>
      <c r="B22562" s="7">
        <v>0</v>
      </c>
      <c r="C22562" s="7"/>
      <c r="D22562" s="7"/>
      <c r="E22562" s="7"/>
      <c r="H22562">
        <v>22560.5</v>
      </c>
      <c r="I22562">
        <v>0</v>
      </c>
    </row>
    <row r="22563" spans="1:9">
      <c r="A22563" s="7">
        <v>22561.5</v>
      </c>
      <c r="B22563" s="7">
        <v>0</v>
      </c>
      <c r="C22563" s="7"/>
      <c r="D22563" s="7"/>
      <c r="E22563" s="7"/>
      <c r="H22563">
        <v>22561.5</v>
      </c>
      <c r="I22563">
        <v>0</v>
      </c>
    </row>
    <row r="22564" spans="1:9">
      <c r="A22564" s="7">
        <v>22562.5</v>
      </c>
      <c r="B22564" s="7">
        <v>0</v>
      </c>
      <c r="C22564" s="7"/>
      <c r="D22564" s="7"/>
      <c r="E22564" s="7"/>
      <c r="H22564">
        <v>22562.5</v>
      </c>
      <c r="I22564">
        <v>0</v>
      </c>
    </row>
    <row r="22565" spans="1:9">
      <c r="A22565" s="7">
        <v>22563.5</v>
      </c>
      <c r="B22565" s="7">
        <v>0</v>
      </c>
      <c r="C22565" s="7"/>
      <c r="D22565" s="7"/>
      <c r="E22565" s="7"/>
      <c r="H22565">
        <v>22563.5</v>
      </c>
      <c r="I22565">
        <v>0</v>
      </c>
    </row>
    <row r="22566" spans="1:9">
      <c r="A22566" s="7">
        <v>22564.5</v>
      </c>
      <c r="B22566" s="7">
        <v>0</v>
      </c>
      <c r="C22566" s="7"/>
      <c r="D22566" s="7"/>
      <c r="E22566" s="7"/>
      <c r="H22566">
        <v>22564.5</v>
      </c>
      <c r="I22566">
        <v>0</v>
      </c>
    </row>
    <row r="22567" spans="1:9">
      <c r="A22567" s="7">
        <v>22565.5</v>
      </c>
      <c r="B22567" s="7">
        <v>0</v>
      </c>
      <c r="C22567" s="7"/>
      <c r="D22567" s="7"/>
      <c r="E22567" s="7"/>
      <c r="H22567">
        <v>22565.5</v>
      </c>
      <c r="I22567">
        <v>0</v>
      </c>
    </row>
    <row r="22568" spans="1:9">
      <c r="A22568" s="7">
        <v>22566.5</v>
      </c>
      <c r="B22568" s="7">
        <v>0</v>
      </c>
      <c r="C22568" s="7"/>
      <c r="D22568" s="7"/>
      <c r="E22568" s="7"/>
      <c r="H22568">
        <v>22566.5</v>
      </c>
      <c r="I22568">
        <v>0</v>
      </c>
    </row>
    <row r="22569" spans="1:9">
      <c r="A22569" s="7">
        <v>22567.5</v>
      </c>
      <c r="B22569" s="7">
        <v>0</v>
      </c>
      <c r="C22569" s="7"/>
      <c r="D22569" s="7"/>
      <c r="E22569" s="7"/>
      <c r="H22569">
        <v>22567.5</v>
      </c>
      <c r="I22569">
        <v>0</v>
      </c>
    </row>
    <row r="22570" spans="1:9">
      <c r="A22570" s="7">
        <v>22568.5</v>
      </c>
      <c r="B22570" s="7">
        <v>0</v>
      </c>
      <c r="C22570" s="7"/>
      <c r="D22570" s="7"/>
      <c r="E22570" s="7"/>
      <c r="H22570">
        <v>22568.5</v>
      </c>
      <c r="I22570">
        <v>0</v>
      </c>
    </row>
    <row r="22571" spans="1:9">
      <c r="A22571" s="7">
        <v>22569.5</v>
      </c>
      <c r="B22571" s="7">
        <v>0</v>
      </c>
      <c r="C22571" s="7"/>
      <c r="D22571" s="7"/>
      <c r="E22571" s="7"/>
      <c r="H22571">
        <v>22569.5</v>
      </c>
      <c r="I22571">
        <v>0</v>
      </c>
    </row>
    <row r="22572" spans="1:9">
      <c r="A22572" s="7">
        <v>22570.5</v>
      </c>
      <c r="B22572" s="7">
        <v>0</v>
      </c>
      <c r="C22572" s="7"/>
      <c r="D22572" s="7"/>
      <c r="E22572" s="7"/>
      <c r="H22572">
        <v>22570.5</v>
      </c>
      <c r="I22572">
        <v>0</v>
      </c>
    </row>
    <row r="22573" spans="1:9">
      <c r="A22573" s="7">
        <v>22571.5</v>
      </c>
      <c r="B22573" s="7">
        <v>0</v>
      </c>
      <c r="C22573" s="7"/>
      <c r="D22573" s="7"/>
      <c r="E22573" s="7"/>
      <c r="H22573">
        <v>22571.5</v>
      </c>
      <c r="I22573">
        <v>0</v>
      </c>
    </row>
    <row r="22574" spans="1:9">
      <c r="A22574" s="7">
        <v>22572.5</v>
      </c>
      <c r="B22574" s="7">
        <v>0</v>
      </c>
      <c r="C22574" s="7"/>
      <c r="D22574" s="7"/>
      <c r="E22574" s="7"/>
      <c r="H22574">
        <v>22572.5</v>
      </c>
      <c r="I22574">
        <v>0</v>
      </c>
    </row>
    <row r="22575" spans="1:9">
      <c r="A22575" s="7">
        <v>22573.5</v>
      </c>
      <c r="B22575" s="7">
        <v>0</v>
      </c>
      <c r="C22575" s="7"/>
      <c r="D22575" s="7"/>
      <c r="E22575" s="7"/>
      <c r="H22575">
        <v>22573.5</v>
      </c>
      <c r="I22575">
        <v>0</v>
      </c>
    </row>
    <row r="22576" spans="1:9">
      <c r="A22576" s="7">
        <v>22574.5</v>
      </c>
      <c r="B22576" s="7">
        <v>0</v>
      </c>
      <c r="C22576" s="7"/>
      <c r="D22576" s="7"/>
      <c r="E22576" s="7"/>
      <c r="H22576">
        <v>22574.5</v>
      </c>
      <c r="I22576">
        <v>0</v>
      </c>
    </row>
    <row r="22577" spans="1:9">
      <c r="A22577" s="7">
        <v>22575.5</v>
      </c>
      <c r="B22577" s="7">
        <v>0</v>
      </c>
      <c r="C22577" s="7"/>
      <c r="D22577" s="7"/>
      <c r="E22577" s="7"/>
      <c r="H22577">
        <v>22575.5</v>
      </c>
      <c r="I22577">
        <v>0</v>
      </c>
    </row>
    <row r="22578" spans="1:9">
      <c r="A22578" s="7">
        <v>22576.5</v>
      </c>
      <c r="B22578" s="7">
        <v>0</v>
      </c>
      <c r="C22578" s="7"/>
      <c r="D22578" s="7"/>
      <c r="E22578" s="7"/>
      <c r="H22578">
        <v>22576.5</v>
      </c>
      <c r="I22578">
        <v>0</v>
      </c>
    </row>
    <row r="22579" spans="1:9">
      <c r="A22579" s="7">
        <v>22577.5</v>
      </c>
      <c r="B22579" s="7">
        <v>0</v>
      </c>
      <c r="C22579" s="7"/>
      <c r="D22579" s="7"/>
      <c r="E22579" s="7"/>
      <c r="H22579">
        <v>22577.5</v>
      </c>
      <c r="I22579">
        <v>0</v>
      </c>
    </row>
    <row r="22580" spans="1:9">
      <c r="A22580" s="7">
        <v>22578.5</v>
      </c>
      <c r="B22580" s="7">
        <v>0</v>
      </c>
      <c r="C22580" s="7"/>
      <c r="D22580" s="7"/>
      <c r="E22580" s="7"/>
      <c r="H22580">
        <v>22578.5</v>
      </c>
      <c r="I22580">
        <v>0</v>
      </c>
    </row>
    <row r="22581" spans="1:9">
      <c r="A22581" s="7">
        <v>22579.5</v>
      </c>
      <c r="B22581" s="7">
        <v>0</v>
      </c>
      <c r="C22581" s="7"/>
      <c r="D22581" s="7"/>
      <c r="E22581" s="7"/>
      <c r="H22581">
        <v>22579.5</v>
      </c>
      <c r="I22581">
        <v>0</v>
      </c>
    </row>
    <row r="22582" spans="1:9">
      <c r="A22582" s="7">
        <v>22580.5</v>
      </c>
      <c r="B22582" s="7">
        <v>0</v>
      </c>
      <c r="C22582" s="7"/>
      <c r="D22582" s="7"/>
      <c r="E22582" s="7"/>
      <c r="H22582">
        <v>22580.5</v>
      </c>
      <c r="I22582">
        <v>0</v>
      </c>
    </row>
    <row r="22583" spans="1:9">
      <c r="A22583" s="7">
        <v>22581.5</v>
      </c>
      <c r="B22583" s="7">
        <v>0</v>
      </c>
      <c r="C22583" s="7"/>
      <c r="D22583" s="7"/>
      <c r="E22583" s="7"/>
      <c r="H22583">
        <v>22581.5</v>
      </c>
      <c r="I22583">
        <v>0</v>
      </c>
    </row>
    <row r="22584" spans="1:9">
      <c r="A22584" s="7">
        <v>22582.5</v>
      </c>
      <c r="B22584" s="7">
        <v>0</v>
      </c>
      <c r="C22584" s="7"/>
      <c r="D22584" s="7"/>
      <c r="E22584" s="7"/>
      <c r="H22584">
        <v>22582.5</v>
      </c>
      <c r="I22584">
        <v>0</v>
      </c>
    </row>
    <row r="22585" spans="1:9">
      <c r="A22585" s="7">
        <v>22583.5</v>
      </c>
      <c r="B22585" s="7">
        <v>0</v>
      </c>
      <c r="C22585" s="7"/>
      <c r="D22585" s="7"/>
      <c r="E22585" s="7"/>
      <c r="H22585">
        <v>22583.5</v>
      </c>
      <c r="I22585">
        <v>0</v>
      </c>
    </row>
    <row r="22586" spans="1:9">
      <c r="A22586" s="7">
        <v>22584.5</v>
      </c>
      <c r="B22586" s="7">
        <v>0</v>
      </c>
      <c r="C22586" s="7"/>
      <c r="D22586" s="7"/>
      <c r="E22586" s="7"/>
      <c r="H22586">
        <v>22584.5</v>
      </c>
      <c r="I22586">
        <v>0</v>
      </c>
    </row>
    <row r="22587" spans="1:9">
      <c r="A22587" s="7">
        <v>22585.5</v>
      </c>
      <c r="B22587" s="7">
        <v>0</v>
      </c>
      <c r="C22587" s="7"/>
      <c r="D22587" s="7"/>
      <c r="E22587" s="7"/>
      <c r="H22587">
        <v>22585.5</v>
      </c>
      <c r="I22587">
        <v>0</v>
      </c>
    </row>
    <row r="22588" spans="1:9">
      <c r="A22588" s="7">
        <v>22586.5</v>
      </c>
      <c r="B22588" s="7">
        <v>0</v>
      </c>
      <c r="C22588" s="7"/>
      <c r="D22588" s="7"/>
      <c r="E22588" s="7"/>
      <c r="H22588">
        <v>22586.5</v>
      </c>
      <c r="I22588">
        <v>0</v>
      </c>
    </row>
    <row r="22589" spans="1:9">
      <c r="A22589" s="7">
        <v>22587.5</v>
      </c>
      <c r="B22589" s="7">
        <v>0</v>
      </c>
      <c r="C22589" s="7"/>
      <c r="D22589" s="7"/>
      <c r="E22589" s="7"/>
      <c r="H22589">
        <v>22587.5</v>
      </c>
      <c r="I22589">
        <v>0</v>
      </c>
    </row>
    <row r="22590" spans="1:9">
      <c r="A22590" s="7">
        <v>22588.5</v>
      </c>
      <c r="B22590" s="7">
        <v>0</v>
      </c>
      <c r="C22590" s="7"/>
      <c r="D22590" s="7"/>
      <c r="E22590" s="7"/>
      <c r="H22590">
        <v>22588.5</v>
      </c>
      <c r="I22590">
        <v>0</v>
      </c>
    </row>
    <row r="22591" spans="1:9">
      <c r="A22591" s="7">
        <v>22589.5</v>
      </c>
      <c r="B22591" s="7">
        <v>0</v>
      </c>
      <c r="C22591" s="7"/>
      <c r="D22591" s="7"/>
      <c r="E22591" s="7"/>
      <c r="H22591">
        <v>22589.5</v>
      </c>
      <c r="I22591">
        <v>0</v>
      </c>
    </row>
    <row r="22592" spans="1:9">
      <c r="A22592" s="7">
        <v>22590.5</v>
      </c>
      <c r="B22592" s="7">
        <v>0</v>
      </c>
      <c r="C22592" s="7"/>
      <c r="D22592" s="7"/>
      <c r="E22592" s="7"/>
      <c r="H22592">
        <v>22590.5</v>
      </c>
      <c r="I22592">
        <v>0</v>
      </c>
    </row>
    <row r="22593" spans="1:9">
      <c r="A22593" s="7">
        <v>22591.5</v>
      </c>
      <c r="B22593" s="7">
        <v>0</v>
      </c>
      <c r="C22593" s="7"/>
      <c r="D22593" s="7"/>
      <c r="E22593" s="7"/>
      <c r="H22593">
        <v>22591.5</v>
      </c>
      <c r="I22593">
        <v>0</v>
      </c>
    </row>
    <row r="22594" spans="1:9">
      <c r="A22594" s="7">
        <v>22592.5</v>
      </c>
      <c r="B22594" s="7">
        <v>0</v>
      </c>
      <c r="C22594" s="7"/>
      <c r="D22594" s="7"/>
      <c r="E22594" s="7"/>
      <c r="H22594">
        <v>22592.5</v>
      </c>
      <c r="I22594">
        <v>0</v>
      </c>
    </row>
    <row r="22595" spans="1:9">
      <c r="A22595" s="7">
        <v>22593.5</v>
      </c>
      <c r="B22595" s="7">
        <v>0</v>
      </c>
      <c r="C22595" s="7"/>
      <c r="D22595" s="7"/>
      <c r="E22595" s="7"/>
      <c r="H22595">
        <v>22593.5</v>
      </c>
      <c r="I22595">
        <v>0</v>
      </c>
    </row>
    <row r="22596" spans="1:9">
      <c r="A22596" s="7">
        <v>22594.5</v>
      </c>
      <c r="B22596" s="7">
        <v>0</v>
      </c>
      <c r="C22596" s="7"/>
      <c r="D22596" s="7"/>
      <c r="E22596" s="7"/>
      <c r="H22596">
        <v>22594.5</v>
      </c>
      <c r="I22596">
        <v>0</v>
      </c>
    </row>
    <row r="22597" spans="1:9">
      <c r="A22597" s="7">
        <v>22595.5</v>
      </c>
      <c r="B22597" s="7">
        <v>0</v>
      </c>
      <c r="C22597" s="7"/>
      <c r="D22597" s="7"/>
      <c r="E22597" s="7"/>
      <c r="H22597">
        <v>22595.5</v>
      </c>
      <c r="I22597">
        <v>0</v>
      </c>
    </row>
    <row r="22598" spans="1:9">
      <c r="A22598" s="7">
        <v>22596.5</v>
      </c>
      <c r="B22598" s="7">
        <v>0</v>
      </c>
      <c r="C22598" s="7"/>
      <c r="D22598" s="7"/>
      <c r="E22598" s="7"/>
      <c r="H22598">
        <v>22596.5</v>
      </c>
      <c r="I22598">
        <v>0</v>
      </c>
    </row>
    <row r="22599" spans="1:9">
      <c r="A22599" s="7">
        <v>22597.5</v>
      </c>
      <c r="B22599" s="7">
        <v>0</v>
      </c>
      <c r="C22599" s="7"/>
      <c r="D22599" s="7"/>
      <c r="E22599" s="7"/>
      <c r="H22599">
        <v>22597.5</v>
      </c>
      <c r="I22599">
        <v>0</v>
      </c>
    </row>
    <row r="22600" spans="1:9">
      <c r="A22600" s="7">
        <v>22598.5</v>
      </c>
      <c r="B22600" s="7">
        <v>0</v>
      </c>
      <c r="C22600" s="7"/>
      <c r="D22600" s="7"/>
      <c r="E22600" s="7"/>
      <c r="H22600">
        <v>22598.5</v>
      </c>
      <c r="I22600">
        <v>0</v>
      </c>
    </row>
    <row r="22601" spans="1:9">
      <c r="A22601" s="7">
        <v>22599.5</v>
      </c>
      <c r="B22601" s="7">
        <v>0</v>
      </c>
      <c r="C22601" s="7"/>
      <c r="D22601" s="7"/>
      <c r="E22601" s="7"/>
      <c r="H22601">
        <v>22599.5</v>
      </c>
      <c r="I22601">
        <v>0</v>
      </c>
    </row>
    <row r="22602" spans="1:9">
      <c r="A22602" s="7">
        <v>22600.5</v>
      </c>
      <c r="B22602" s="7">
        <v>0</v>
      </c>
      <c r="C22602" s="7"/>
      <c r="D22602" s="7"/>
      <c r="E22602" s="7"/>
      <c r="H22602">
        <v>22600.5</v>
      </c>
      <c r="I22602">
        <v>0</v>
      </c>
    </row>
    <row r="22603" spans="1:9">
      <c r="A22603" s="7">
        <v>22601.5</v>
      </c>
      <c r="B22603" s="7">
        <v>0</v>
      </c>
      <c r="C22603" s="7"/>
      <c r="D22603" s="7"/>
      <c r="E22603" s="7"/>
      <c r="H22603">
        <v>22601.5</v>
      </c>
      <c r="I22603">
        <v>0</v>
      </c>
    </row>
    <row r="22604" spans="1:9">
      <c r="A22604" s="7">
        <v>22602.5</v>
      </c>
      <c r="B22604" s="7">
        <v>0</v>
      </c>
      <c r="C22604" s="7"/>
      <c r="D22604" s="7"/>
      <c r="E22604" s="7"/>
      <c r="H22604">
        <v>22602.5</v>
      </c>
      <c r="I22604">
        <v>0</v>
      </c>
    </row>
    <row r="22605" spans="1:9">
      <c r="A22605" s="7">
        <v>22603.5</v>
      </c>
      <c r="B22605" s="7">
        <v>0</v>
      </c>
      <c r="C22605" s="7"/>
      <c r="D22605" s="7"/>
      <c r="E22605" s="7"/>
      <c r="H22605">
        <v>22603.5</v>
      </c>
      <c r="I22605">
        <v>0</v>
      </c>
    </row>
    <row r="22606" spans="1:9">
      <c r="A22606" s="7">
        <v>22604.5</v>
      </c>
      <c r="B22606" s="7">
        <v>0</v>
      </c>
      <c r="C22606" s="7"/>
      <c r="D22606" s="7"/>
      <c r="E22606" s="7"/>
      <c r="H22606">
        <v>22604.5</v>
      </c>
      <c r="I22606">
        <v>0</v>
      </c>
    </row>
    <row r="22607" spans="1:9">
      <c r="A22607" s="7">
        <v>22605.5</v>
      </c>
      <c r="B22607" s="7">
        <v>0</v>
      </c>
      <c r="C22607" s="7"/>
      <c r="D22607" s="7"/>
      <c r="E22607" s="7"/>
      <c r="H22607">
        <v>22605.5</v>
      </c>
      <c r="I22607">
        <v>0</v>
      </c>
    </row>
    <row r="22608" spans="1:9">
      <c r="A22608" s="7">
        <v>22606.5</v>
      </c>
      <c r="B22608" s="7">
        <v>0</v>
      </c>
      <c r="C22608" s="7"/>
      <c r="D22608" s="7"/>
      <c r="E22608" s="7"/>
      <c r="H22608">
        <v>22606.5</v>
      </c>
      <c r="I22608">
        <v>0</v>
      </c>
    </row>
    <row r="22609" spans="1:9">
      <c r="A22609" s="7">
        <v>22607.5</v>
      </c>
      <c r="B22609" s="7">
        <v>0</v>
      </c>
      <c r="C22609" s="7"/>
      <c r="D22609" s="7"/>
      <c r="E22609" s="7"/>
      <c r="H22609">
        <v>22607.5</v>
      </c>
      <c r="I22609">
        <v>0</v>
      </c>
    </row>
    <row r="22610" spans="1:9">
      <c r="A22610" s="7">
        <v>22608.5</v>
      </c>
      <c r="B22610" s="7">
        <v>0</v>
      </c>
      <c r="C22610" s="7"/>
      <c r="D22610" s="7"/>
      <c r="E22610" s="7"/>
      <c r="H22610">
        <v>22608.5</v>
      </c>
      <c r="I22610">
        <v>0</v>
      </c>
    </row>
    <row r="22611" spans="1:9">
      <c r="A22611" s="7">
        <v>22609.5</v>
      </c>
      <c r="B22611" s="7">
        <v>0</v>
      </c>
      <c r="C22611" s="7"/>
      <c r="D22611" s="7"/>
      <c r="E22611" s="7"/>
      <c r="H22611">
        <v>22609.5</v>
      </c>
      <c r="I22611">
        <v>0</v>
      </c>
    </row>
    <row r="22612" spans="1:9">
      <c r="A22612" s="7">
        <v>22610.5</v>
      </c>
      <c r="B22612" s="7">
        <v>0</v>
      </c>
      <c r="C22612" s="7"/>
      <c r="D22612" s="7"/>
      <c r="E22612" s="7"/>
      <c r="H22612">
        <v>22610.5</v>
      </c>
      <c r="I22612">
        <v>0</v>
      </c>
    </row>
    <row r="22613" spans="1:9">
      <c r="A22613" s="7">
        <v>22611.5</v>
      </c>
      <c r="B22613" s="7">
        <v>0</v>
      </c>
      <c r="C22613" s="7"/>
      <c r="D22613" s="7"/>
      <c r="E22613" s="7"/>
      <c r="H22613">
        <v>22611.5</v>
      </c>
      <c r="I22613">
        <v>0</v>
      </c>
    </row>
    <row r="22614" spans="1:9">
      <c r="A22614" s="7">
        <v>22612.5</v>
      </c>
      <c r="B22614" s="7">
        <v>0</v>
      </c>
      <c r="C22614" s="7"/>
      <c r="D22614" s="7"/>
      <c r="E22614" s="7"/>
      <c r="H22614">
        <v>22612.5</v>
      </c>
      <c r="I22614">
        <v>0</v>
      </c>
    </row>
    <row r="22615" spans="1:9">
      <c r="A22615" s="7">
        <v>22613.5</v>
      </c>
      <c r="B22615" s="7">
        <v>0</v>
      </c>
      <c r="C22615" s="7"/>
      <c r="D22615" s="7"/>
      <c r="E22615" s="7"/>
      <c r="H22615">
        <v>22613.5</v>
      </c>
      <c r="I22615">
        <v>0</v>
      </c>
    </row>
    <row r="22616" spans="1:9">
      <c r="A22616" s="7">
        <v>22614.5</v>
      </c>
      <c r="B22616" s="7">
        <v>0</v>
      </c>
      <c r="C22616" s="7"/>
      <c r="D22616" s="7"/>
      <c r="E22616" s="7"/>
      <c r="H22616">
        <v>22614.5</v>
      </c>
      <c r="I22616">
        <v>0</v>
      </c>
    </row>
    <row r="22617" spans="1:9">
      <c r="A22617" s="7">
        <v>22615.5</v>
      </c>
      <c r="B22617" s="7">
        <v>0</v>
      </c>
      <c r="C22617" s="7"/>
      <c r="D22617" s="7"/>
      <c r="E22617" s="7"/>
      <c r="H22617">
        <v>22615.5</v>
      </c>
      <c r="I22617">
        <v>0</v>
      </c>
    </row>
    <row r="22618" spans="1:9">
      <c r="A22618" s="7">
        <v>22616.5</v>
      </c>
      <c r="B22618" s="7">
        <v>0</v>
      </c>
      <c r="C22618" s="7"/>
      <c r="D22618" s="7"/>
      <c r="E22618" s="7"/>
      <c r="H22618">
        <v>22616.5</v>
      </c>
      <c r="I22618">
        <v>0</v>
      </c>
    </row>
    <row r="22619" spans="1:9">
      <c r="A22619" s="7">
        <v>22617.5</v>
      </c>
      <c r="B22619" s="7">
        <v>0</v>
      </c>
      <c r="C22619" s="7"/>
      <c r="D22619" s="7"/>
      <c r="E22619" s="7"/>
      <c r="H22619">
        <v>22617.5</v>
      </c>
      <c r="I22619">
        <v>0</v>
      </c>
    </row>
    <row r="22620" spans="1:9">
      <c r="A22620" s="7">
        <v>22618.5</v>
      </c>
      <c r="B22620" s="7">
        <v>0</v>
      </c>
      <c r="C22620" s="7"/>
      <c r="D22620" s="7"/>
      <c r="E22620" s="7"/>
      <c r="H22620">
        <v>22618.5</v>
      </c>
      <c r="I22620">
        <v>0</v>
      </c>
    </row>
    <row r="22621" spans="1:9">
      <c r="A22621" s="7">
        <v>22619.5</v>
      </c>
      <c r="B22621" s="7">
        <v>0</v>
      </c>
      <c r="C22621" s="7"/>
      <c r="D22621" s="7"/>
      <c r="E22621" s="7"/>
      <c r="H22621">
        <v>22619.5</v>
      </c>
      <c r="I22621">
        <v>0</v>
      </c>
    </row>
    <row r="22622" spans="1:9">
      <c r="A22622" s="7">
        <v>22620.5</v>
      </c>
      <c r="B22622" s="7">
        <v>0</v>
      </c>
      <c r="C22622" s="7"/>
      <c r="D22622" s="7"/>
      <c r="E22622" s="7"/>
      <c r="H22622">
        <v>22620.5</v>
      </c>
      <c r="I22622">
        <v>0</v>
      </c>
    </row>
    <row r="22623" spans="1:9">
      <c r="A22623" s="7">
        <v>22621.5</v>
      </c>
      <c r="B22623" s="7">
        <v>0</v>
      </c>
      <c r="C22623" s="7"/>
      <c r="D22623" s="7"/>
      <c r="E22623" s="7"/>
      <c r="H22623">
        <v>22621.5</v>
      </c>
      <c r="I22623">
        <v>0</v>
      </c>
    </row>
    <row r="22624" spans="1:9">
      <c r="A22624" s="7">
        <v>22622.5</v>
      </c>
      <c r="B22624" s="7">
        <v>0</v>
      </c>
      <c r="C22624" s="7"/>
      <c r="D22624" s="7"/>
      <c r="E22624" s="7"/>
      <c r="H22624">
        <v>22622.5</v>
      </c>
      <c r="I22624">
        <v>0</v>
      </c>
    </row>
    <row r="22625" spans="1:9">
      <c r="A22625" s="7">
        <v>22623.5</v>
      </c>
      <c r="B22625" s="7">
        <v>0</v>
      </c>
      <c r="C22625" s="7"/>
      <c r="D22625" s="7"/>
      <c r="E22625" s="7"/>
      <c r="H22625">
        <v>22623.5</v>
      </c>
      <c r="I22625">
        <v>0</v>
      </c>
    </row>
    <row r="22626" spans="1:9">
      <c r="A22626" s="7">
        <v>22624.5</v>
      </c>
      <c r="B22626" s="7">
        <v>0</v>
      </c>
      <c r="C22626" s="7"/>
      <c r="D22626" s="7"/>
      <c r="E22626" s="7"/>
      <c r="H22626">
        <v>22624.5</v>
      </c>
      <c r="I22626">
        <v>0</v>
      </c>
    </row>
    <row r="22627" spans="1:9">
      <c r="A22627" s="7">
        <v>22625.5</v>
      </c>
      <c r="B22627" s="7">
        <v>0</v>
      </c>
      <c r="C22627" s="7"/>
      <c r="D22627" s="7"/>
      <c r="E22627" s="7"/>
      <c r="H22627">
        <v>22625.5</v>
      </c>
      <c r="I22627">
        <v>0</v>
      </c>
    </row>
    <row r="22628" spans="1:9">
      <c r="A22628" s="7">
        <v>22626.5</v>
      </c>
      <c r="B22628" s="7">
        <v>0</v>
      </c>
      <c r="C22628" s="7"/>
      <c r="D22628" s="7"/>
      <c r="E22628" s="7"/>
      <c r="H22628">
        <v>22626.5</v>
      </c>
      <c r="I22628">
        <v>0</v>
      </c>
    </row>
    <row r="22629" spans="1:9">
      <c r="A22629" s="7">
        <v>22627.5</v>
      </c>
      <c r="B22629" s="7">
        <v>0</v>
      </c>
      <c r="C22629" s="7"/>
      <c r="D22629" s="7"/>
      <c r="E22629" s="7"/>
      <c r="H22629">
        <v>22627.5</v>
      </c>
      <c r="I22629">
        <v>0</v>
      </c>
    </row>
    <row r="22630" spans="1:9">
      <c r="A22630" s="7">
        <v>22628.5</v>
      </c>
      <c r="B22630" s="7">
        <v>0</v>
      </c>
      <c r="C22630" s="7"/>
      <c r="D22630" s="7"/>
      <c r="E22630" s="7"/>
      <c r="H22630">
        <v>22628.5</v>
      </c>
      <c r="I22630">
        <v>0</v>
      </c>
    </row>
    <row r="22631" spans="1:9">
      <c r="A22631" s="7">
        <v>22629.5</v>
      </c>
      <c r="B22631" s="7">
        <v>0</v>
      </c>
      <c r="C22631" s="7"/>
      <c r="D22631" s="7"/>
      <c r="E22631" s="7"/>
      <c r="H22631">
        <v>22629.5</v>
      </c>
      <c r="I22631">
        <v>0</v>
      </c>
    </row>
    <row r="22632" spans="1:9">
      <c r="A22632" s="7">
        <v>22630.5</v>
      </c>
      <c r="B22632" s="7">
        <v>0</v>
      </c>
      <c r="C22632" s="7"/>
      <c r="D22632" s="7"/>
      <c r="E22632" s="7"/>
      <c r="H22632">
        <v>22630.5</v>
      </c>
      <c r="I22632">
        <v>0</v>
      </c>
    </row>
    <row r="22633" spans="1:9">
      <c r="A22633" s="7">
        <v>22631.5</v>
      </c>
      <c r="B22633" s="7">
        <v>0</v>
      </c>
      <c r="C22633" s="7"/>
      <c r="D22633" s="7"/>
      <c r="E22633" s="7"/>
      <c r="H22633">
        <v>22631.5</v>
      </c>
      <c r="I22633">
        <v>0</v>
      </c>
    </row>
    <row r="22634" spans="1:9">
      <c r="A22634" s="7">
        <v>22632.5</v>
      </c>
      <c r="B22634" s="7">
        <v>0</v>
      </c>
      <c r="C22634" s="7"/>
      <c r="D22634" s="7"/>
      <c r="E22634" s="7"/>
      <c r="H22634">
        <v>22632.5</v>
      </c>
      <c r="I22634">
        <v>0</v>
      </c>
    </row>
    <row r="22635" spans="1:9">
      <c r="A22635" s="7">
        <v>22633.5</v>
      </c>
      <c r="B22635" s="7">
        <v>0</v>
      </c>
      <c r="C22635" s="7"/>
      <c r="D22635" s="7"/>
      <c r="E22635" s="7"/>
      <c r="H22635">
        <v>22633.5</v>
      </c>
      <c r="I22635">
        <v>0</v>
      </c>
    </row>
    <row r="22636" spans="1:9">
      <c r="A22636" s="7">
        <v>22634.5</v>
      </c>
      <c r="B22636" s="7">
        <v>0</v>
      </c>
      <c r="C22636" s="7"/>
      <c r="D22636" s="7"/>
      <c r="E22636" s="7"/>
      <c r="H22636">
        <v>22634.5</v>
      </c>
      <c r="I22636">
        <v>0</v>
      </c>
    </row>
    <row r="22637" spans="1:9">
      <c r="A22637" s="7">
        <v>22635.5</v>
      </c>
      <c r="B22637" s="7">
        <v>0</v>
      </c>
      <c r="C22637" s="7"/>
      <c r="D22637" s="7"/>
      <c r="E22637" s="7"/>
      <c r="H22637">
        <v>22635.5</v>
      </c>
      <c r="I22637">
        <v>0</v>
      </c>
    </row>
    <row r="22638" spans="1:9">
      <c r="A22638" s="7">
        <v>22636.5</v>
      </c>
      <c r="B22638" s="7">
        <v>0</v>
      </c>
      <c r="C22638" s="7"/>
      <c r="D22638" s="7"/>
      <c r="E22638" s="7"/>
      <c r="H22638">
        <v>22636.5</v>
      </c>
      <c r="I22638">
        <v>0</v>
      </c>
    </row>
    <row r="22639" spans="1:9">
      <c r="A22639" s="7">
        <v>22637.5</v>
      </c>
      <c r="B22639" s="7">
        <v>0</v>
      </c>
      <c r="C22639" s="7"/>
      <c r="D22639" s="7"/>
      <c r="E22639" s="7"/>
      <c r="H22639">
        <v>22637.5</v>
      </c>
      <c r="I22639">
        <v>0</v>
      </c>
    </row>
    <row r="22640" spans="1:9">
      <c r="A22640" s="7">
        <v>22638.5</v>
      </c>
      <c r="B22640" s="7">
        <v>0</v>
      </c>
      <c r="C22640" s="7"/>
      <c r="D22640" s="7"/>
      <c r="E22640" s="7"/>
      <c r="H22640">
        <v>22638.5</v>
      </c>
      <c r="I22640">
        <v>0</v>
      </c>
    </row>
    <row r="22641" spans="1:9">
      <c r="A22641" s="7">
        <v>22639.5</v>
      </c>
      <c r="B22641" s="7">
        <v>0</v>
      </c>
      <c r="C22641" s="7"/>
      <c r="D22641" s="7"/>
      <c r="E22641" s="7"/>
      <c r="H22641">
        <v>22639.5</v>
      </c>
      <c r="I22641">
        <v>0</v>
      </c>
    </row>
    <row r="22642" spans="1:9">
      <c r="A22642" s="7">
        <v>22640.5</v>
      </c>
      <c r="B22642" s="7">
        <v>0</v>
      </c>
      <c r="C22642" s="7"/>
      <c r="D22642" s="7"/>
      <c r="E22642" s="7"/>
      <c r="H22642">
        <v>22640.5</v>
      </c>
      <c r="I22642">
        <v>0</v>
      </c>
    </row>
    <row r="22643" spans="1:9">
      <c r="A22643" s="7">
        <v>22641.5</v>
      </c>
      <c r="B22643" s="7">
        <v>0</v>
      </c>
      <c r="C22643" s="7"/>
      <c r="D22643" s="7"/>
      <c r="E22643" s="7"/>
      <c r="H22643">
        <v>22641.5</v>
      </c>
      <c r="I22643">
        <v>0</v>
      </c>
    </row>
    <row r="22644" spans="1:9">
      <c r="A22644" s="7">
        <v>22642.5</v>
      </c>
      <c r="B22644" s="7">
        <v>0</v>
      </c>
      <c r="C22644" s="7"/>
      <c r="D22644" s="7"/>
      <c r="E22644" s="7"/>
      <c r="H22644">
        <v>22642.5</v>
      </c>
      <c r="I22644">
        <v>0</v>
      </c>
    </row>
    <row r="22645" spans="1:9">
      <c r="A22645" s="7">
        <v>22643.5</v>
      </c>
      <c r="B22645" s="7">
        <v>0</v>
      </c>
      <c r="C22645" s="7"/>
      <c r="D22645" s="7"/>
      <c r="E22645" s="7"/>
      <c r="H22645">
        <v>22643.5</v>
      </c>
      <c r="I22645">
        <v>0</v>
      </c>
    </row>
    <row r="22646" spans="1:9">
      <c r="A22646" s="7">
        <v>22644.5</v>
      </c>
      <c r="B22646" s="7">
        <v>0</v>
      </c>
      <c r="C22646" s="7"/>
      <c r="D22646" s="7"/>
      <c r="E22646" s="7"/>
      <c r="H22646">
        <v>22644.5</v>
      </c>
      <c r="I22646">
        <v>0</v>
      </c>
    </row>
    <row r="22647" spans="1:9">
      <c r="A22647" s="7">
        <v>22645.5</v>
      </c>
      <c r="B22647" s="7">
        <v>0</v>
      </c>
      <c r="C22647" s="7"/>
      <c r="D22647" s="7"/>
      <c r="E22647" s="7"/>
      <c r="H22647">
        <v>22645.5</v>
      </c>
      <c r="I22647">
        <v>0</v>
      </c>
    </row>
    <row r="22648" spans="1:9">
      <c r="A22648" s="7">
        <v>22646.5</v>
      </c>
      <c r="B22648" s="7">
        <v>0</v>
      </c>
      <c r="C22648" s="7"/>
      <c r="D22648" s="7"/>
      <c r="E22648" s="7"/>
      <c r="H22648">
        <v>22646.5</v>
      </c>
      <c r="I22648">
        <v>0</v>
      </c>
    </row>
    <row r="22649" spans="1:9">
      <c r="A22649" s="7">
        <v>22647.5</v>
      </c>
      <c r="B22649" s="7">
        <v>0</v>
      </c>
      <c r="C22649" s="7"/>
      <c r="D22649" s="7"/>
      <c r="E22649" s="7"/>
      <c r="H22649">
        <v>22647.5</v>
      </c>
      <c r="I22649">
        <v>0</v>
      </c>
    </row>
    <row r="22650" spans="1:9">
      <c r="A22650" s="7">
        <v>22648.5</v>
      </c>
      <c r="B22650" s="7">
        <v>0</v>
      </c>
      <c r="C22650" s="7"/>
      <c r="D22650" s="7"/>
      <c r="E22650" s="7"/>
      <c r="H22650">
        <v>22648.5</v>
      </c>
      <c r="I22650">
        <v>0</v>
      </c>
    </row>
    <row r="22651" spans="1:9">
      <c r="A22651" s="7">
        <v>22649.5</v>
      </c>
      <c r="B22651" s="7">
        <v>0</v>
      </c>
      <c r="C22651" s="7"/>
      <c r="D22651" s="7"/>
      <c r="E22651" s="7"/>
      <c r="H22651">
        <v>22649.5</v>
      </c>
      <c r="I22651">
        <v>0</v>
      </c>
    </row>
    <row r="22652" spans="1:9">
      <c r="A22652" s="7">
        <v>22650.5</v>
      </c>
      <c r="B22652" s="7">
        <v>0</v>
      </c>
      <c r="C22652" s="7"/>
      <c r="D22652" s="7"/>
      <c r="E22652" s="7"/>
      <c r="H22652">
        <v>22650.5</v>
      </c>
      <c r="I22652">
        <v>0</v>
      </c>
    </row>
    <row r="22653" spans="1:9">
      <c r="A22653" s="7">
        <v>22651.5</v>
      </c>
      <c r="B22653" s="7">
        <v>0</v>
      </c>
      <c r="C22653" s="7"/>
      <c r="D22653" s="7"/>
      <c r="E22653" s="7"/>
      <c r="H22653">
        <v>22651.5</v>
      </c>
      <c r="I22653">
        <v>0</v>
      </c>
    </row>
    <row r="22654" spans="1:9">
      <c r="A22654" s="7">
        <v>22652.5</v>
      </c>
      <c r="B22654" s="7">
        <v>0</v>
      </c>
      <c r="C22654" s="7"/>
      <c r="D22654" s="7"/>
      <c r="E22654" s="7"/>
      <c r="H22654">
        <v>22652.5</v>
      </c>
      <c r="I22654">
        <v>0</v>
      </c>
    </row>
    <row r="22655" spans="1:9">
      <c r="A22655" s="7">
        <v>22653.5</v>
      </c>
      <c r="B22655" s="7">
        <v>0</v>
      </c>
      <c r="C22655" s="7"/>
      <c r="D22655" s="7"/>
      <c r="E22655" s="7"/>
      <c r="H22655">
        <v>22653.5</v>
      </c>
      <c r="I22655">
        <v>0</v>
      </c>
    </row>
    <row r="22656" spans="1:9">
      <c r="A22656" s="7">
        <v>22654.5</v>
      </c>
      <c r="B22656" s="7">
        <v>0</v>
      </c>
      <c r="C22656" s="7"/>
      <c r="D22656" s="7"/>
      <c r="E22656" s="7"/>
      <c r="H22656">
        <v>22654.5</v>
      </c>
      <c r="I22656">
        <v>0</v>
      </c>
    </row>
    <row r="22657" spans="1:9">
      <c r="A22657" s="7">
        <v>22655.5</v>
      </c>
      <c r="B22657" s="7">
        <v>0</v>
      </c>
      <c r="C22657" s="7"/>
      <c r="D22657" s="7"/>
      <c r="E22657" s="7"/>
      <c r="H22657">
        <v>22655.5</v>
      </c>
      <c r="I22657">
        <v>0</v>
      </c>
    </row>
    <row r="22658" spans="1:9">
      <c r="A22658" s="7">
        <v>22656.5</v>
      </c>
      <c r="B22658" s="7">
        <v>0</v>
      </c>
      <c r="C22658" s="7"/>
      <c r="D22658" s="7"/>
      <c r="E22658" s="7"/>
      <c r="H22658">
        <v>22656.5</v>
      </c>
      <c r="I22658">
        <v>0</v>
      </c>
    </row>
    <row r="22659" spans="1:9">
      <c r="A22659" s="7">
        <v>22657.5</v>
      </c>
      <c r="B22659" s="7">
        <v>0</v>
      </c>
      <c r="C22659" s="7"/>
      <c r="D22659" s="7"/>
      <c r="E22659" s="7"/>
      <c r="H22659">
        <v>22657.5</v>
      </c>
      <c r="I22659">
        <v>0</v>
      </c>
    </row>
    <row r="22660" spans="1:9">
      <c r="A22660" s="7">
        <v>22658.5</v>
      </c>
      <c r="B22660" s="7">
        <v>0</v>
      </c>
      <c r="C22660" s="7"/>
      <c r="D22660" s="7"/>
      <c r="E22660" s="7"/>
      <c r="H22660">
        <v>22658.5</v>
      </c>
      <c r="I22660">
        <v>0</v>
      </c>
    </row>
    <row r="22661" spans="1:9">
      <c r="A22661" s="7">
        <v>22659.5</v>
      </c>
      <c r="B22661" s="7">
        <v>0</v>
      </c>
      <c r="C22661" s="7"/>
      <c r="D22661" s="7"/>
      <c r="E22661" s="7"/>
      <c r="H22661">
        <v>22659.5</v>
      </c>
      <c r="I22661">
        <v>0</v>
      </c>
    </row>
    <row r="22662" spans="1:9">
      <c r="A22662" s="7">
        <v>22660.5</v>
      </c>
      <c r="B22662" s="7">
        <v>0</v>
      </c>
      <c r="C22662" s="7"/>
      <c r="D22662" s="7"/>
      <c r="E22662" s="7"/>
      <c r="H22662">
        <v>22660.5</v>
      </c>
      <c r="I22662">
        <v>0</v>
      </c>
    </row>
    <row r="22663" spans="1:9">
      <c r="A22663" s="7">
        <v>22661.5</v>
      </c>
      <c r="B22663" s="7">
        <v>0</v>
      </c>
      <c r="C22663" s="7"/>
      <c r="D22663" s="7"/>
      <c r="E22663" s="7"/>
      <c r="H22663">
        <v>22661.5</v>
      </c>
      <c r="I22663">
        <v>0</v>
      </c>
    </row>
    <row r="22664" spans="1:9">
      <c r="A22664" s="7">
        <v>22662.5</v>
      </c>
      <c r="B22664" s="7">
        <v>0</v>
      </c>
      <c r="C22664" s="7"/>
      <c r="D22664" s="7"/>
      <c r="E22664" s="7"/>
      <c r="H22664">
        <v>22662.5</v>
      </c>
      <c r="I22664">
        <v>0</v>
      </c>
    </row>
    <row r="22665" spans="1:9">
      <c r="A22665" s="7">
        <v>22663.5</v>
      </c>
      <c r="B22665" s="7">
        <v>0</v>
      </c>
      <c r="C22665" s="7"/>
      <c r="D22665" s="7"/>
      <c r="E22665" s="7"/>
      <c r="H22665">
        <v>22663.5</v>
      </c>
      <c r="I22665">
        <v>0</v>
      </c>
    </row>
    <row r="22666" spans="1:9">
      <c r="A22666" s="7">
        <v>22664.5</v>
      </c>
      <c r="B22666" s="7">
        <v>0</v>
      </c>
      <c r="C22666" s="7"/>
      <c r="D22666" s="7"/>
      <c r="E22666" s="7"/>
      <c r="H22666">
        <v>22664.5</v>
      </c>
      <c r="I22666">
        <v>0</v>
      </c>
    </row>
    <row r="22667" spans="1:9">
      <c r="A22667" s="7">
        <v>22665.5</v>
      </c>
      <c r="B22667" s="7">
        <v>0</v>
      </c>
      <c r="C22667" s="7"/>
      <c r="D22667" s="7"/>
      <c r="E22667" s="7"/>
      <c r="H22667">
        <v>22665.5</v>
      </c>
      <c r="I22667">
        <v>0</v>
      </c>
    </row>
    <row r="22668" spans="1:9">
      <c r="A22668" s="7">
        <v>22666.5</v>
      </c>
      <c r="B22668" s="7">
        <v>0</v>
      </c>
      <c r="C22668" s="7"/>
      <c r="D22668" s="7"/>
      <c r="E22668" s="7"/>
      <c r="H22668">
        <v>22666.5</v>
      </c>
      <c r="I22668">
        <v>0</v>
      </c>
    </row>
    <row r="22669" spans="1:9">
      <c r="A22669" s="7">
        <v>22667.5</v>
      </c>
      <c r="B22669" s="7">
        <v>0</v>
      </c>
      <c r="C22669" s="7"/>
      <c r="D22669" s="7"/>
      <c r="E22669" s="7"/>
      <c r="H22669">
        <v>22667.5</v>
      </c>
      <c r="I22669">
        <v>0</v>
      </c>
    </row>
    <row r="22670" spans="1:9">
      <c r="A22670" s="7">
        <v>22668.5</v>
      </c>
      <c r="B22670" s="7">
        <v>0</v>
      </c>
      <c r="C22670" s="7"/>
      <c r="D22670" s="7"/>
      <c r="E22670" s="7"/>
      <c r="H22670">
        <v>22668.5</v>
      </c>
      <c r="I22670">
        <v>0</v>
      </c>
    </row>
    <row r="22671" spans="1:9">
      <c r="A22671" s="7">
        <v>22669.5</v>
      </c>
      <c r="B22671" s="7">
        <v>0</v>
      </c>
      <c r="C22671" s="7"/>
      <c r="D22671" s="7"/>
      <c r="E22671" s="7"/>
      <c r="H22671">
        <v>22669.5</v>
      </c>
      <c r="I22671">
        <v>0</v>
      </c>
    </row>
    <row r="22672" spans="1:9">
      <c r="A22672" s="7">
        <v>22670.5</v>
      </c>
      <c r="B22672" s="7">
        <v>0</v>
      </c>
      <c r="C22672" s="7"/>
      <c r="D22672" s="7"/>
      <c r="E22672" s="7"/>
      <c r="H22672">
        <v>22670.5</v>
      </c>
      <c r="I22672">
        <v>0</v>
      </c>
    </row>
    <row r="22673" spans="1:9">
      <c r="A22673" s="7">
        <v>22671.5</v>
      </c>
      <c r="B22673" s="7">
        <v>0</v>
      </c>
      <c r="C22673" s="7"/>
      <c r="D22673" s="7"/>
      <c r="E22673" s="7"/>
      <c r="H22673">
        <v>22671.5</v>
      </c>
      <c r="I22673">
        <v>0</v>
      </c>
    </row>
    <row r="22674" spans="1:9">
      <c r="A22674" s="7">
        <v>22672.5</v>
      </c>
      <c r="B22674" s="7">
        <v>0</v>
      </c>
      <c r="C22674" s="7"/>
      <c r="D22674" s="7"/>
      <c r="E22674" s="7"/>
      <c r="H22674">
        <v>22672.5</v>
      </c>
      <c r="I22674">
        <v>0</v>
      </c>
    </row>
    <row r="22675" spans="1:9">
      <c r="A22675" s="7">
        <v>22673.5</v>
      </c>
      <c r="B22675" s="7">
        <v>0</v>
      </c>
      <c r="C22675" s="7"/>
      <c r="D22675" s="7"/>
      <c r="E22675" s="7"/>
      <c r="H22675">
        <v>22673.5</v>
      </c>
      <c r="I22675">
        <v>0</v>
      </c>
    </row>
    <row r="22676" spans="1:9">
      <c r="A22676" s="7">
        <v>22674.5</v>
      </c>
      <c r="B22676" s="7">
        <v>0</v>
      </c>
      <c r="C22676" s="7"/>
      <c r="D22676" s="7"/>
      <c r="E22676" s="7"/>
      <c r="H22676">
        <v>22674.5</v>
      </c>
      <c r="I22676">
        <v>0</v>
      </c>
    </row>
    <row r="22677" spans="1:9">
      <c r="A22677" s="7">
        <v>22675.5</v>
      </c>
      <c r="B22677" s="7">
        <v>0</v>
      </c>
      <c r="C22677" s="7"/>
      <c r="D22677" s="7"/>
      <c r="E22677" s="7"/>
      <c r="H22677">
        <v>22675.5</v>
      </c>
      <c r="I22677">
        <v>0</v>
      </c>
    </row>
    <row r="22678" spans="1:9">
      <c r="A22678" s="7">
        <v>22676.5</v>
      </c>
      <c r="B22678" s="7">
        <v>0</v>
      </c>
      <c r="C22678" s="7"/>
      <c r="D22678" s="7"/>
      <c r="E22678" s="7"/>
      <c r="H22678">
        <v>22676.5</v>
      </c>
      <c r="I22678">
        <v>0</v>
      </c>
    </row>
    <row r="22679" spans="1:9">
      <c r="A22679" s="7">
        <v>22677.5</v>
      </c>
      <c r="B22679" s="7">
        <v>0</v>
      </c>
      <c r="C22679" s="7"/>
      <c r="D22679" s="7"/>
      <c r="E22679" s="7"/>
      <c r="H22679">
        <v>22677.5</v>
      </c>
      <c r="I22679">
        <v>0</v>
      </c>
    </row>
    <row r="22680" spans="1:9">
      <c r="A22680" s="7">
        <v>22678.5</v>
      </c>
      <c r="B22680" s="7">
        <v>0</v>
      </c>
      <c r="C22680" s="7"/>
      <c r="D22680" s="7"/>
      <c r="E22680" s="7"/>
      <c r="H22680">
        <v>22678.5</v>
      </c>
      <c r="I22680">
        <v>0</v>
      </c>
    </row>
    <row r="22681" spans="1:9">
      <c r="A22681" s="7">
        <v>22679.5</v>
      </c>
      <c r="B22681" s="7">
        <v>0</v>
      </c>
      <c r="C22681" s="7"/>
      <c r="D22681" s="7"/>
      <c r="E22681" s="7"/>
      <c r="H22681">
        <v>22679.5</v>
      </c>
      <c r="I22681">
        <v>0</v>
      </c>
    </row>
    <row r="22682" spans="1:9">
      <c r="A22682" s="7">
        <v>22680.5</v>
      </c>
      <c r="B22682" s="7">
        <v>0</v>
      </c>
      <c r="C22682" s="7"/>
      <c r="D22682" s="7"/>
      <c r="E22682" s="7"/>
      <c r="H22682">
        <v>22680.5</v>
      </c>
      <c r="I22682">
        <v>0</v>
      </c>
    </row>
    <row r="22683" spans="1:9">
      <c r="A22683" s="7">
        <v>22681.5</v>
      </c>
      <c r="B22683" s="7">
        <v>0</v>
      </c>
      <c r="C22683" s="7"/>
      <c r="D22683" s="7"/>
      <c r="E22683" s="7"/>
      <c r="H22683">
        <v>22681.5</v>
      </c>
      <c r="I22683">
        <v>0</v>
      </c>
    </row>
    <row r="22684" spans="1:9">
      <c r="A22684" s="7">
        <v>22682.5</v>
      </c>
      <c r="B22684" s="7">
        <v>0</v>
      </c>
      <c r="C22684" s="7"/>
      <c r="D22684" s="7"/>
      <c r="E22684" s="7"/>
      <c r="H22684">
        <v>22682.5</v>
      </c>
      <c r="I22684">
        <v>0</v>
      </c>
    </row>
    <row r="22685" spans="1:9">
      <c r="A22685" s="7">
        <v>22683.5</v>
      </c>
      <c r="B22685" s="7">
        <v>0</v>
      </c>
      <c r="C22685" s="7"/>
      <c r="D22685" s="7"/>
      <c r="E22685" s="7"/>
      <c r="H22685">
        <v>22683.5</v>
      </c>
      <c r="I22685">
        <v>0</v>
      </c>
    </row>
    <row r="22686" spans="1:9">
      <c r="A22686" s="7">
        <v>22684.5</v>
      </c>
      <c r="B22686" s="7">
        <v>0</v>
      </c>
      <c r="C22686" s="7"/>
      <c r="D22686" s="7"/>
      <c r="E22686" s="7"/>
      <c r="H22686">
        <v>22684.5</v>
      </c>
      <c r="I22686">
        <v>0</v>
      </c>
    </row>
    <row r="22687" spans="1:9">
      <c r="A22687" s="7">
        <v>22685.5</v>
      </c>
      <c r="B22687" s="7">
        <v>0</v>
      </c>
      <c r="C22687" s="7"/>
      <c r="D22687" s="7"/>
      <c r="E22687" s="7"/>
      <c r="H22687">
        <v>22685.5</v>
      </c>
      <c r="I22687">
        <v>0</v>
      </c>
    </row>
    <row r="22688" spans="1:9">
      <c r="A22688" s="7">
        <v>22686.5</v>
      </c>
      <c r="B22688" s="7">
        <v>0</v>
      </c>
      <c r="C22688" s="7"/>
      <c r="D22688" s="7"/>
      <c r="E22688" s="7"/>
      <c r="H22688">
        <v>22686.5</v>
      </c>
      <c r="I22688">
        <v>0</v>
      </c>
    </row>
    <row r="22689" spans="1:9">
      <c r="A22689" s="7">
        <v>22687.5</v>
      </c>
      <c r="B22689" s="7">
        <v>0</v>
      </c>
      <c r="C22689" s="7"/>
      <c r="D22689" s="7"/>
      <c r="E22689" s="7"/>
      <c r="H22689">
        <v>22687.5</v>
      </c>
      <c r="I22689">
        <v>0</v>
      </c>
    </row>
    <row r="22690" spans="1:9">
      <c r="A22690" s="7">
        <v>22688.5</v>
      </c>
      <c r="B22690" s="7">
        <v>0</v>
      </c>
      <c r="C22690" s="7"/>
      <c r="D22690" s="7"/>
      <c r="E22690" s="7"/>
      <c r="H22690">
        <v>22688.5</v>
      </c>
      <c r="I22690">
        <v>0</v>
      </c>
    </row>
    <row r="22691" spans="1:9">
      <c r="A22691" s="7">
        <v>22689.5</v>
      </c>
      <c r="B22691" s="7">
        <v>0</v>
      </c>
      <c r="C22691" s="7"/>
      <c r="D22691" s="7"/>
      <c r="E22691" s="7"/>
      <c r="H22691">
        <v>22689.5</v>
      </c>
      <c r="I22691">
        <v>0</v>
      </c>
    </row>
    <row r="22692" spans="1:9">
      <c r="A22692" s="7">
        <v>22690.5</v>
      </c>
      <c r="B22692" s="7">
        <v>0</v>
      </c>
      <c r="C22692" s="7"/>
      <c r="D22692" s="7"/>
      <c r="E22692" s="7"/>
      <c r="H22692">
        <v>22690.5</v>
      </c>
      <c r="I22692">
        <v>0</v>
      </c>
    </row>
    <row r="22693" spans="1:9">
      <c r="A22693" s="7">
        <v>22691.5</v>
      </c>
      <c r="B22693" s="7">
        <v>0</v>
      </c>
      <c r="C22693" s="7"/>
      <c r="D22693" s="7"/>
      <c r="E22693" s="7"/>
      <c r="H22693">
        <v>22691.5</v>
      </c>
      <c r="I22693">
        <v>0</v>
      </c>
    </row>
    <row r="22694" spans="1:9">
      <c r="A22694" s="7">
        <v>22692.5</v>
      </c>
      <c r="B22694" s="7">
        <v>0</v>
      </c>
      <c r="C22694" s="7"/>
      <c r="D22694" s="7"/>
      <c r="E22694" s="7"/>
      <c r="H22694">
        <v>22692.5</v>
      </c>
      <c r="I22694">
        <v>0</v>
      </c>
    </row>
    <row r="22695" spans="1:9">
      <c r="A22695" s="7">
        <v>22693.5</v>
      </c>
      <c r="B22695" s="7">
        <v>0</v>
      </c>
      <c r="C22695" s="7"/>
      <c r="D22695" s="7"/>
      <c r="E22695" s="7"/>
      <c r="H22695">
        <v>22693.5</v>
      </c>
      <c r="I22695">
        <v>0</v>
      </c>
    </row>
    <row r="22696" spans="1:9">
      <c r="A22696" s="7">
        <v>22694.5</v>
      </c>
      <c r="B22696" s="7">
        <v>0</v>
      </c>
      <c r="C22696" s="7"/>
      <c r="D22696" s="7"/>
      <c r="E22696" s="7"/>
      <c r="H22696">
        <v>22694.5</v>
      </c>
      <c r="I22696">
        <v>0</v>
      </c>
    </row>
    <row r="22697" spans="1:9">
      <c r="A22697" s="7">
        <v>22695.5</v>
      </c>
      <c r="B22697" s="7">
        <v>0</v>
      </c>
      <c r="C22697" s="7"/>
      <c r="D22697" s="7"/>
      <c r="E22697" s="7"/>
      <c r="H22697">
        <v>22695.5</v>
      </c>
      <c r="I22697">
        <v>0</v>
      </c>
    </row>
    <row r="22698" spans="1:9">
      <c r="A22698" s="7">
        <v>22696.5</v>
      </c>
      <c r="B22698" s="7">
        <v>0</v>
      </c>
      <c r="C22698" s="7"/>
      <c r="D22698" s="7"/>
      <c r="E22698" s="7"/>
      <c r="H22698">
        <v>22696.5</v>
      </c>
      <c r="I22698">
        <v>0</v>
      </c>
    </row>
    <row r="22699" spans="1:9">
      <c r="A22699" s="7">
        <v>22697.5</v>
      </c>
      <c r="B22699" s="7">
        <v>0</v>
      </c>
      <c r="C22699" s="7"/>
      <c r="D22699" s="7"/>
      <c r="E22699" s="7"/>
      <c r="H22699">
        <v>22697.5</v>
      </c>
      <c r="I22699">
        <v>0</v>
      </c>
    </row>
    <row r="22700" spans="1:9">
      <c r="A22700" s="7">
        <v>22698.5</v>
      </c>
      <c r="B22700" s="7">
        <v>0</v>
      </c>
      <c r="C22700" s="7"/>
      <c r="D22700" s="7"/>
      <c r="E22700" s="7"/>
      <c r="H22700">
        <v>22698.5</v>
      </c>
      <c r="I22700">
        <v>0</v>
      </c>
    </row>
    <row r="22701" spans="1:9">
      <c r="A22701" s="7">
        <v>22699.5</v>
      </c>
      <c r="B22701" s="7">
        <v>0</v>
      </c>
      <c r="C22701" s="7"/>
      <c r="D22701" s="7"/>
      <c r="E22701" s="7"/>
      <c r="H22701">
        <v>22699.5</v>
      </c>
      <c r="I22701">
        <v>0</v>
      </c>
    </row>
    <row r="22702" spans="1:9">
      <c r="A22702" s="7">
        <v>22700.5</v>
      </c>
      <c r="B22702" s="7">
        <v>0</v>
      </c>
      <c r="C22702" s="7"/>
      <c r="D22702" s="7"/>
      <c r="E22702" s="7"/>
      <c r="H22702">
        <v>22700.5</v>
      </c>
      <c r="I22702">
        <v>0</v>
      </c>
    </row>
    <row r="22703" spans="1:9">
      <c r="A22703" s="7">
        <v>22701.5</v>
      </c>
      <c r="B22703" s="7">
        <v>0</v>
      </c>
      <c r="C22703" s="7"/>
      <c r="D22703" s="7"/>
      <c r="E22703" s="7"/>
      <c r="H22703">
        <v>22701.5</v>
      </c>
      <c r="I22703">
        <v>0</v>
      </c>
    </row>
    <row r="22704" spans="1:9">
      <c r="A22704" s="7">
        <v>22702.5</v>
      </c>
      <c r="B22704" s="7">
        <v>0</v>
      </c>
      <c r="C22704" s="7"/>
      <c r="D22704" s="7"/>
      <c r="E22704" s="7"/>
      <c r="H22704">
        <v>22702.5</v>
      </c>
      <c r="I22704">
        <v>0</v>
      </c>
    </row>
    <row r="22705" spans="1:9">
      <c r="A22705" s="7">
        <v>22703.5</v>
      </c>
      <c r="B22705" s="7">
        <v>0</v>
      </c>
      <c r="C22705" s="7"/>
      <c r="D22705" s="7"/>
      <c r="E22705" s="7"/>
      <c r="H22705">
        <v>22703.5</v>
      </c>
      <c r="I22705">
        <v>0</v>
      </c>
    </row>
    <row r="22706" spans="1:9">
      <c r="A22706" s="7">
        <v>22704.5</v>
      </c>
      <c r="B22706" s="7">
        <v>0</v>
      </c>
      <c r="C22706" s="7"/>
      <c r="D22706" s="7"/>
      <c r="E22706" s="7"/>
      <c r="H22706">
        <v>22704.5</v>
      </c>
      <c r="I22706">
        <v>0</v>
      </c>
    </row>
    <row r="22707" spans="1:9">
      <c r="A22707" s="7">
        <v>22705.5</v>
      </c>
      <c r="B22707" s="7">
        <v>0</v>
      </c>
      <c r="C22707" s="7"/>
      <c r="D22707" s="7"/>
      <c r="E22707" s="7"/>
      <c r="H22707">
        <v>22705.5</v>
      </c>
      <c r="I22707">
        <v>0</v>
      </c>
    </row>
    <row r="22708" spans="1:9">
      <c r="A22708" s="7">
        <v>22706.5</v>
      </c>
      <c r="B22708" s="7">
        <v>0</v>
      </c>
      <c r="C22708" s="7"/>
      <c r="D22708" s="7"/>
      <c r="E22708" s="7"/>
      <c r="H22708">
        <v>22706.5</v>
      </c>
      <c r="I22708">
        <v>0</v>
      </c>
    </row>
    <row r="22709" spans="1:9">
      <c r="A22709" s="7">
        <v>22707.5</v>
      </c>
      <c r="B22709" s="7">
        <v>0</v>
      </c>
      <c r="C22709" s="7"/>
      <c r="D22709" s="7"/>
      <c r="E22709" s="7"/>
      <c r="H22709">
        <v>22707.5</v>
      </c>
      <c r="I22709">
        <v>0</v>
      </c>
    </row>
    <row r="22710" spans="1:9">
      <c r="A22710" s="7">
        <v>22708.5</v>
      </c>
      <c r="B22710" s="7">
        <v>0</v>
      </c>
      <c r="C22710" s="7"/>
      <c r="D22710" s="7"/>
      <c r="E22710" s="7"/>
      <c r="H22710">
        <v>22708.5</v>
      </c>
      <c r="I22710">
        <v>0</v>
      </c>
    </row>
    <row r="22711" spans="1:9">
      <c r="A22711" s="7">
        <v>22709.5</v>
      </c>
      <c r="B22711" s="7">
        <v>0</v>
      </c>
      <c r="C22711" s="7"/>
      <c r="D22711" s="7"/>
      <c r="E22711" s="7"/>
      <c r="H22711">
        <v>22709.5</v>
      </c>
      <c r="I22711">
        <v>0</v>
      </c>
    </row>
    <row r="22712" spans="1:9">
      <c r="A22712" s="7">
        <v>22710.5</v>
      </c>
      <c r="B22712" s="7">
        <v>0</v>
      </c>
      <c r="C22712" s="7"/>
      <c r="D22712" s="7"/>
      <c r="E22712" s="7"/>
      <c r="H22712">
        <v>22710.5</v>
      </c>
      <c r="I22712">
        <v>0</v>
      </c>
    </row>
    <row r="22713" spans="1:9">
      <c r="A22713" s="7">
        <v>22711.5</v>
      </c>
      <c r="B22713" s="7">
        <v>0</v>
      </c>
      <c r="C22713" s="7"/>
      <c r="D22713" s="7"/>
      <c r="E22713" s="7"/>
      <c r="H22713">
        <v>22711.5</v>
      </c>
      <c r="I22713">
        <v>0</v>
      </c>
    </row>
    <row r="22714" spans="1:9">
      <c r="A22714" s="7">
        <v>22712.5</v>
      </c>
      <c r="B22714" s="7">
        <v>0</v>
      </c>
      <c r="C22714" s="7"/>
      <c r="D22714" s="7"/>
      <c r="E22714" s="7"/>
      <c r="H22714">
        <v>22712.5</v>
      </c>
      <c r="I22714">
        <v>0</v>
      </c>
    </row>
    <row r="22715" spans="1:9">
      <c r="A22715" s="7">
        <v>22713.5</v>
      </c>
      <c r="B22715" s="7">
        <v>0</v>
      </c>
      <c r="C22715" s="7"/>
      <c r="D22715" s="7"/>
      <c r="E22715" s="7"/>
      <c r="H22715">
        <v>22713.5</v>
      </c>
      <c r="I22715">
        <v>0</v>
      </c>
    </row>
    <row r="22716" spans="1:9">
      <c r="A22716" s="7">
        <v>22714.5</v>
      </c>
      <c r="B22716" s="7">
        <v>0</v>
      </c>
      <c r="C22716" s="7"/>
      <c r="D22716" s="7"/>
      <c r="E22716" s="7"/>
      <c r="H22716">
        <v>22714.5</v>
      </c>
      <c r="I22716">
        <v>0</v>
      </c>
    </row>
    <row r="22717" spans="1:9">
      <c r="A22717" s="7">
        <v>22715.5</v>
      </c>
      <c r="B22717" s="7">
        <v>0</v>
      </c>
      <c r="C22717" s="7"/>
      <c r="D22717" s="7"/>
      <c r="E22717" s="7"/>
      <c r="H22717">
        <v>22715.5</v>
      </c>
      <c r="I22717">
        <v>0</v>
      </c>
    </row>
    <row r="22718" spans="1:9">
      <c r="A22718" s="7">
        <v>22716.5</v>
      </c>
      <c r="B22718" s="7">
        <v>0</v>
      </c>
      <c r="C22718" s="7"/>
      <c r="D22718" s="7"/>
      <c r="E22718" s="7"/>
      <c r="H22718">
        <v>22716.5</v>
      </c>
      <c r="I22718">
        <v>0</v>
      </c>
    </row>
    <row r="22719" spans="1:9">
      <c r="A22719" s="7">
        <v>22717.5</v>
      </c>
      <c r="B22719" s="7">
        <v>0</v>
      </c>
      <c r="C22719" s="7"/>
      <c r="D22719" s="7"/>
      <c r="E22719" s="7"/>
      <c r="H22719">
        <v>22717.5</v>
      </c>
      <c r="I22719">
        <v>0</v>
      </c>
    </row>
    <row r="22720" spans="1:9">
      <c r="A22720" s="7">
        <v>22718.5</v>
      </c>
      <c r="B22720" s="7">
        <v>0</v>
      </c>
      <c r="C22720" s="7"/>
      <c r="D22720" s="7"/>
      <c r="E22720" s="7"/>
      <c r="H22720">
        <v>22718.5</v>
      </c>
      <c r="I22720">
        <v>0</v>
      </c>
    </row>
    <row r="22721" spans="1:9">
      <c r="A22721" s="7">
        <v>22719.5</v>
      </c>
      <c r="B22721" s="7">
        <v>0</v>
      </c>
      <c r="C22721" s="7"/>
      <c r="D22721" s="7"/>
      <c r="E22721" s="7"/>
      <c r="H22721">
        <v>22719.5</v>
      </c>
      <c r="I22721">
        <v>0</v>
      </c>
    </row>
    <row r="22722" spans="1:9">
      <c r="A22722" s="7">
        <v>22720.5</v>
      </c>
      <c r="B22722" s="7">
        <v>0</v>
      </c>
      <c r="C22722" s="7"/>
      <c r="D22722" s="7"/>
      <c r="E22722" s="7"/>
      <c r="H22722">
        <v>22720.5</v>
      </c>
      <c r="I22722">
        <v>0</v>
      </c>
    </row>
    <row r="22723" spans="1:9">
      <c r="A22723" s="7">
        <v>22721.5</v>
      </c>
      <c r="B22723" s="7">
        <v>0</v>
      </c>
      <c r="C22723" s="7"/>
      <c r="D22723" s="7"/>
      <c r="E22723" s="7"/>
      <c r="H22723">
        <v>22721.5</v>
      </c>
      <c r="I22723">
        <v>0</v>
      </c>
    </row>
    <row r="22724" spans="1:9">
      <c r="A22724" s="7">
        <v>22722.5</v>
      </c>
      <c r="B22724" s="7">
        <v>0</v>
      </c>
      <c r="C22724" s="7"/>
      <c r="D22724" s="7"/>
      <c r="E22724" s="7"/>
      <c r="H22724">
        <v>22722.5</v>
      </c>
      <c r="I22724">
        <v>0</v>
      </c>
    </row>
    <row r="22725" spans="1:9">
      <c r="A22725" s="7">
        <v>22723.5</v>
      </c>
      <c r="B22725" s="7">
        <v>0</v>
      </c>
      <c r="C22725" s="7"/>
      <c r="D22725" s="7"/>
      <c r="E22725" s="7"/>
      <c r="H22725">
        <v>22723.5</v>
      </c>
      <c r="I22725">
        <v>0</v>
      </c>
    </row>
    <row r="22726" spans="1:9">
      <c r="A22726" s="7">
        <v>22724.5</v>
      </c>
      <c r="B22726" s="7">
        <v>0</v>
      </c>
      <c r="C22726" s="7"/>
      <c r="D22726" s="7"/>
      <c r="E22726" s="7"/>
      <c r="H22726">
        <v>22724.5</v>
      </c>
      <c r="I22726">
        <v>0</v>
      </c>
    </row>
    <row r="22727" spans="1:9">
      <c r="A22727" s="7">
        <v>22725.5</v>
      </c>
      <c r="B22727" s="7">
        <v>0</v>
      </c>
      <c r="C22727" s="7"/>
      <c r="D22727" s="7"/>
      <c r="E22727" s="7"/>
      <c r="H22727">
        <v>22725.5</v>
      </c>
      <c r="I22727">
        <v>0</v>
      </c>
    </row>
    <row r="22728" spans="1:9">
      <c r="A22728" s="7">
        <v>22726.5</v>
      </c>
      <c r="B22728" s="7">
        <v>0</v>
      </c>
      <c r="C22728" s="7"/>
      <c r="D22728" s="7"/>
      <c r="E22728" s="7"/>
      <c r="H22728">
        <v>22726.5</v>
      </c>
      <c r="I22728">
        <v>0</v>
      </c>
    </row>
    <row r="22729" spans="1:9">
      <c r="A22729" s="7">
        <v>22727.5</v>
      </c>
      <c r="B22729" s="7">
        <v>0</v>
      </c>
      <c r="C22729" s="7"/>
      <c r="D22729" s="7"/>
      <c r="E22729" s="7"/>
      <c r="H22729">
        <v>22727.5</v>
      </c>
      <c r="I22729">
        <v>0</v>
      </c>
    </row>
    <row r="22730" spans="1:9">
      <c r="A22730" s="7">
        <v>22728.5</v>
      </c>
      <c r="B22730" s="7">
        <v>0</v>
      </c>
      <c r="C22730" s="7"/>
      <c r="D22730" s="7"/>
      <c r="E22730" s="7"/>
      <c r="H22730">
        <v>22728.5</v>
      </c>
      <c r="I22730">
        <v>0</v>
      </c>
    </row>
    <row r="22731" spans="1:9">
      <c r="A22731" s="7">
        <v>22729.5</v>
      </c>
      <c r="B22731" s="7">
        <v>0</v>
      </c>
      <c r="C22731" s="7"/>
      <c r="D22731" s="7"/>
      <c r="E22731" s="7"/>
      <c r="H22731">
        <v>22729.5</v>
      </c>
      <c r="I22731">
        <v>0</v>
      </c>
    </row>
    <row r="22732" spans="1:9">
      <c r="A22732" s="7">
        <v>22730.5</v>
      </c>
      <c r="B22732" s="7">
        <v>0</v>
      </c>
      <c r="C22732" s="7"/>
      <c r="D22732" s="7"/>
      <c r="E22732" s="7"/>
      <c r="H22732">
        <v>22730.5</v>
      </c>
      <c r="I22732">
        <v>0</v>
      </c>
    </row>
    <row r="22733" spans="1:9">
      <c r="A22733" s="7">
        <v>22731.5</v>
      </c>
      <c r="B22733" s="7">
        <v>0</v>
      </c>
      <c r="C22733" s="7"/>
      <c r="D22733" s="7"/>
      <c r="E22733" s="7"/>
      <c r="H22733">
        <v>22731.5</v>
      </c>
      <c r="I22733">
        <v>0</v>
      </c>
    </row>
    <row r="22734" spans="1:9">
      <c r="A22734" s="7">
        <v>22732.5</v>
      </c>
      <c r="B22734" s="7">
        <v>0</v>
      </c>
      <c r="C22734" s="7"/>
      <c r="D22734" s="7"/>
      <c r="E22734" s="7"/>
      <c r="H22734">
        <v>22732.5</v>
      </c>
      <c r="I22734">
        <v>0</v>
      </c>
    </row>
    <row r="22735" spans="1:9">
      <c r="A22735" s="7">
        <v>22733.5</v>
      </c>
      <c r="B22735" s="7">
        <v>0</v>
      </c>
      <c r="C22735" s="7"/>
      <c r="D22735" s="7"/>
      <c r="E22735" s="7"/>
      <c r="H22735">
        <v>22733.5</v>
      </c>
      <c r="I22735">
        <v>0</v>
      </c>
    </row>
    <row r="22736" spans="1:9">
      <c r="A22736" s="7">
        <v>22734.5</v>
      </c>
      <c r="B22736" s="7">
        <v>0</v>
      </c>
      <c r="C22736" s="7"/>
      <c r="D22736" s="7"/>
      <c r="E22736" s="7"/>
      <c r="H22736">
        <v>22734.5</v>
      </c>
      <c r="I22736">
        <v>0</v>
      </c>
    </row>
    <row r="22737" spans="1:9">
      <c r="A22737" s="7">
        <v>22735.5</v>
      </c>
      <c r="B22737" s="7">
        <v>0</v>
      </c>
      <c r="C22737" s="7"/>
      <c r="D22737" s="7"/>
      <c r="E22737" s="7"/>
      <c r="H22737">
        <v>22735.5</v>
      </c>
      <c r="I22737">
        <v>0</v>
      </c>
    </row>
    <row r="22738" spans="1:9">
      <c r="A22738" s="7">
        <v>22736.5</v>
      </c>
      <c r="B22738" s="7">
        <v>0</v>
      </c>
      <c r="C22738" s="7"/>
      <c r="D22738" s="7"/>
      <c r="E22738" s="7"/>
      <c r="H22738">
        <v>22736.5</v>
      </c>
      <c r="I22738">
        <v>0</v>
      </c>
    </row>
    <row r="22739" spans="1:9">
      <c r="A22739" s="7">
        <v>22737.5</v>
      </c>
      <c r="B22739" s="7">
        <v>0</v>
      </c>
      <c r="C22739" s="7"/>
      <c r="D22739" s="7"/>
      <c r="E22739" s="7"/>
      <c r="H22739">
        <v>22737.5</v>
      </c>
      <c r="I22739">
        <v>0</v>
      </c>
    </row>
    <row r="22740" spans="1:9">
      <c r="A22740" s="7">
        <v>22738.5</v>
      </c>
      <c r="B22740" s="7">
        <v>0</v>
      </c>
      <c r="C22740" s="7"/>
      <c r="D22740" s="7"/>
      <c r="E22740" s="7"/>
      <c r="H22740">
        <v>22738.5</v>
      </c>
      <c r="I22740">
        <v>0</v>
      </c>
    </row>
    <row r="22741" spans="1:9">
      <c r="A22741" s="7">
        <v>22739.5</v>
      </c>
      <c r="B22741" s="7">
        <v>0</v>
      </c>
      <c r="C22741" s="7"/>
      <c r="D22741" s="7"/>
      <c r="E22741" s="7"/>
      <c r="H22741">
        <v>22739.5</v>
      </c>
      <c r="I22741">
        <v>0</v>
      </c>
    </row>
    <row r="22742" spans="1:9">
      <c r="A22742" s="7">
        <v>22740.5</v>
      </c>
      <c r="B22742" s="7">
        <v>0</v>
      </c>
      <c r="C22742" s="7"/>
      <c r="D22742" s="7"/>
      <c r="E22742" s="7"/>
      <c r="H22742">
        <v>22740.5</v>
      </c>
      <c r="I22742">
        <v>0</v>
      </c>
    </row>
    <row r="22743" spans="1:9">
      <c r="A22743" s="7">
        <v>22741.5</v>
      </c>
      <c r="B22743" s="7">
        <v>0</v>
      </c>
      <c r="C22743" s="7"/>
      <c r="D22743" s="7"/>
      <c r="E22743" s="7"/>
      <c r="H22743">
        <v>22741.5</v>
      </c>
      <c r="I22743">
        <v>0</v>
      </c>
    </row>
    <row r="22744" spans="1:9">
      <c r="A22744" s="7">
        <v>22742.5</v>
      </c>
      <c r="B22744" s="7">
        <v>0</v>
      </c>
      <c r="C22744" s="7"/>
      <c r="D22744" s="7"/>
      <c r="E22744" s="7"/>
      <c r="H22744">
        <v>22742.5</v>
      </c>
      <c r="I22744">
        <v>0</v>
      </c>
    </row>
    <row r="22745" spans="1:9">
      <c r="A22745" s="7">
        <v>22743.5</v>
      </c>
      <c r="B22745" s="7">
        <v>0</v>
      </c>
      <c r="C22745" s="7"/>
      <c r="D22745" s="7"/>
      <c r="E22745" s="7"/>
      <c r="H22745">
        <v>22743.5</v>
      </c>
      <c r="I22745">
        <v>0</v>
      </c>
    </row>
    <row r="22746" spans="1:9">
      <c r="A22746" s="7">
        <v>22744.5</v>
      </c>
      <c r="B22746" s="7">
        <v>0</v>
      </c>
      <c r="C22746" s="7"/>
      <c r="D22746" s="7"/>
      <c r="E22746" s="7"/>
      <c r="H22746">
        <v>22744.5</v>
      </c>
      <c r="I22746">
        <v>0</v>
      </c>
    </row>
    <row r="22747" spans="1:9">
      <c r="A22747" s="7">
        <v>22745.5</v>
      </c>
      <c r="B22747" s="7">
        <v>0</v>
      </c>
      <c r="C22747" s="7"/>
      <c r="D22747" s="7"/>
      <c r="E22747" s="7"/>
      <c r="H22747">
        <v>22745.5</v>
      </c>
      <c r="I22747">
        <v>0</v>
      </c>
    </row>
    <row r="22748" spans="1:9">
      <c r="A22748" s="7">
        <v>22746.5</v>
      </c>
      <c r="B22748" s="7">
        <v>0</v>
      </c>
      <c r="C22748" s="7"/>
      <c r="D22748" s="7"/>
      <c r="E22748" s="7"/>
      <c r="H22748">
        <v>22746.5</v>
      </c>
      <c r="I22748">
        <v>0</v>
      </c>
    </row>
    <row r="22749" spans="1:9">
      <c r="A22749" s="7">
        <v>22747.5</v>
      </c>
      <c r="B22749" s="7">
        <v>0</v>
      </c>
      <c r="C22749" s="7"/>
      <c r="D22749" s="7"/>
      <c r="E22749" s="7"/>
      <c r="H22749">
        <v>22747.5</v>
      </c>
      <c r="I22749">
        <v>0</v>
      </c>
    </row>
    <row r="22750" spans="1:9">
      <c r="A22750" s="7">
        <v>22748.5</v>
      </c>
      <c r="B22750" s="7">
        <v>0</v>
      </c>
      <c r="C22750" s="7"/>
      <c r="D22750" s="7"/>
      <c r="E22750" s="7"/>
      <c r="H22750">
        <v>22748.5</v>
      </c>
      <c r="I22750">
        <v>0</v>
      </c>
    </row>
    <row r="22751" spans="1:9">
      <c r="A22751" s="7">
        <v>22749.5</v>
      </c>
      <c r="B22751" s="7">
        <v>0</v>
      </c>
      <c r="C22751" s="7"/>
      <c r="D22751" s="7"/>
      <c r="E22751" s="7"/>
      <c r="H22751">
        <v>22749.5</v>
      </c>
      <c r="I22751">
        <v>0</v>
      </c>
    </row>
    <row r="22752" spans="1:9">
      <c r="A22752" s="7">
        <v>22750.5</v>
      </c>
      <c r="B22752" s="7">
        <v>0</v>
      </c>
      <c r="C22752" s="7"/>
      <c r="D22752" s="7"/>
      <c r="E22752" s="7"/>
      <c r="H22752">
        <v>22750.5</v>
      </c>
      <c r="I22752">
        <v>0</v>
      </c>
    </row>
    <row r="22753" spans="1:9">
      <c r="A22753" s="7">
        <v>22751.5</v>
      </c>
      <c r="B22753" s="7">
        <v>0</v>
      </c>
      <c r="C22753" s="7"/>
      <c r="D22753" s="7"/>
      <c r="E22753" s="7"/>
      <c r="H22753">
        <v>22751.5</v>
      </c>
      <c r="I22753">
        <v>0</v>
      </c>
    </row>
    <row r="22754" spans="1:9">
      <c r="A22754" s="7">
        <v>22752.5</v>
      </c>
      <c r="B22754" s="7">
        <v>0</v>
      </c>
      <c r="C22754" s="7"/>
      <c r="D22754" s="7"/>
      <c r="E22754" s="7"/>
      <c r="H22754">
        <v>22752.5</v>
      </c>
      <c r="I22754">
        <v>0</v>
      </c>
    </row>
    <row r="22755" spans="1:9">
      <c r="A22755" s="7">
        <v>22753.5</v>
      </c>
      <c r="B22755" s="7">
        <v>0</v>
      </c>
      <c r="C22755" s="7"/>
      <c r="D22755" s="7"/>
      <c r="E22755" s="7"/>
      <c r="H22755">
        <v>22753.5</v>
      </c>
      <c r="I22755">
        <v>0</v>
      </c>
    </row>
    <row r="22756" spans="1:9">
      <c r="A22756" s="7">
        <v>22754.5</v>
      </c>
      <c r="B22756" s="7">
        <v>0</v>
      </c>
      <c r="C22756" s="7"/>
      <c r="D22756" s="7"/>
      <c r="E22756" s="7"/>
      <c r="H22756">
        <v>22754.5</v>
      </c>
      <c r="I22756">
        <v>0</v>
      </c>
    </row>
    <row r="22757" spans="1:9">
      <c r="A22757" s="7">
        <v>22755.5</v>
      </c>
      <c r="B22757" s="7">
        <v>0</v>
      </c>
      <c r="C22757" s="7"/>
      <c r="D22757" s="7"/>
      <c r="E22757" s="7"/>
      <c r="H22757">
        <v>22755.5</v>
      </c>
      <c r="I22757">
        <v>0</v>
      </c>
    </row>
    <row r="22758" spans="1:9">
      <c r="A22758" s="7">
        <v>22756.5</v>
      </c>
      <c r="B22758" s="7">
        <v>0</v>
      </c>
      <c r="C22758" s="7"/>
      <c r="D22758" s="7"/>
      <c r="E22758" s="7"/>
      <c r="H22758">
        <v>22756.5</v>
      </c>
      <c r="I22758">
        <v>0</v>
      </c>
    </row>
    <row r="22759" spans="1:9">
      <c r="A22759" s="7">
        <v>22757.5</v>
      </c>
      <c r="B22759" s="7">
        <v>0</v>
      </c>
      <c r="C22759" s="7"/>
      <c r="D22759" s="7"/>
      <c r="E22759" s="7"/>
      <c r="H22759">
        <v>22757.5</v>
      </c>
      <c r="I22759">
        <v>0</v>
      </c>
    </row>
    <row r="22760" spans="1:9">
      <c r="A22760" s="7">
        <v>22758.5</v>
      </c>
      <c r="B22760" s="7">
        <v>0</v>
      </c>
      <c r="C22760" s="7"/>
      <c r="D22760" s="7"/>
      <c r="E22760" s="7"/>
      <c r="H22760">
        <v>22758.5</v>
      </c>
      <c r="I22760">
        <v>0</v>
      </c>
    </row>
    <row r="22761" spans="1:9">
      <c r="A22761" s="7">
        <v>22759.5</v>
      </c>
      <c r="B22761" s="7">
        <v>0</v>
      </c>
      <c r="C22761" s="7"/>
      <c r="D22761" s="7"/>
      <c r="E22761" s="7"/>
      <c r="H22761">
        <v>22759.5</v>
      </c>
      <c r="I22761">
        <v>0</v>
      </c>
    </row>
    <row r="22762" spans="1:9">
      <c r="A22762" s="7">
        <v>22760.5</v>
      </c>
      <c r="B22762" s="7">
        <v>0</v>
      </c>
      <c r="C22762" s="7"/>
      <c r="D22762" s="7"/>
      <c r="E22762" s="7"/>
      <c r="H22762">
        <v>22760.5</v>
      </c>
      <c r="I22762">
        <v>0</v>
      </c>
    </row>
    <row r="22763" spans="1:9">
      <c r="A22763" s="7">
        <v>22761.5</v>
      </c>
      <c r="B22763" s="7">
        <v>0</v>
      </c>
      <c r="C22763" s="7"/>
      <c r="D22763" s="7"/>
      <c r="E22763" s="7"/>
      <c r="H22763">
        <v>22761.5</v>
      </c>
      <c r="I22763">
        <v>0</v>
      </c>
    </row>
    <row r="22764" spans="1:9">
      <c r="A22764" s="7">
        <v>22762.5</v>
      </c>
      <c r="B22764" s="7">
        <v>0</v>
      </c>
      <c r="C22764" s="7"/>
      <c r="D22764" s="7"/>
      <c r="E22764" s="7"/>
      <c r="H22764">
        <v>22762.5</v>
      </c>
      <c r="I22764">
        <v>0</v>
      </c>
    </row>
    <row r="22765" spans="1:9">
      <c r="A22765" s="7">
        <v>22763.5</v>
      </c>
      <c r="B22765" s="7">
        <v>0</v>
      </c>
      <c r="C22765" s="7"/>
      <c r="D22765" s="7"/>
      <c r="E22765" s="7"/>
      <c r="H22765">
        <v>22763.5</v>
      </c>
      <c r="I22765">
        <v>0</v>
      </c>
    </row>
    <row r="22766" spans="1:9">
      <c r="A22766" s="7">
        <v>22764.5</v>
      </c>
      <c r="B22766" s="7">
        <v>0</v>
      </c>
      <c r="C22766" s="7"/>
      <c r="D22766" s="7"/>
      <c r="E22766" s="7"/>
      <c r="H22766">
        <v>22764.5</v>
      </c>
      <c r="I22766">
        <v>0</v>
      </c>
    </row>
    <row r="22767" spans="1:9">
      <c r="A22767" s="7">
        <v>22765.5</v>
      </c>
      <c r="B22767" s="7">
        <v>0</v>
      </c>
      <c r="C22767" s="7"/>
      <c r="D22767" s="7"/>
      <c r="E22767" s="7"/>
      <c r="H22767">
        <v>22765.5</v>
      </c>
      <c r="I22767">
        <v>0</v>
      </c>
    </row>
    <row r="22768" spans="1:9">
      <c r="A22768" s="7">
        <v>22766.5</v>
      </c>
      <c r="B22768" s="7">
        <v>0</v>
      </c>
      <c r="C22768" s="7"/>
      <c r="D22768" s="7"/>
      <c r="E22768" s="7"/>
      <c r="H22768">
        <v>22766.5</v>
      </c>
      <c r="I22768">
        <v>0</v>
      </c>
    </row>
    <row r="22769" spans="1:9">
      <c r="A22769" s="7">
        <v>22767.5</v>
      </c>
      <c r="B22769" s="7">
        <v>0</v>
      </c>
      <c r="C22769" s="7"/>
      <c r="D22769" s="7"/>
      <c r="E22769" s="7"/>
      <c r="H22769">
        <v>22767.5</v>
      </c>
      <c r="I22769">
        <v>0</v>
      </c>
    </row>
    <row r="22770" spans="1:9">
      <c r="A22770" s="7">
        <v>22768.5</v>
      </c>
      <c r="B22770" s="7">
        <v>0</v>
      </c>
      <c r="C22770" s="7"/>
      <c r="D22770" s="7"/>
      <c r="E22770" s="7"/>
      <c r="H22770">
        <v>22768.5</v>
      </c>
      <c r="I22770">
        <v>0</v>
      </c>
    </row>
    <row r="22771" spans="1:9">
      <c r="A22771" s="7">
        <v>22769.5</v>
      </c>
      <c r="B22771" s="7">
        <v>0</v>
      </c>
      <c r="C22771" s="7"/>
      <c r="D22771" s="7"/>
      <c r="E22771" s="7"/>
      <c r="H22771">
        <v>22769.5</v>
      </c>
      <c r="I22771">
        <v>0</v>
      </c>
    </row>
    <row r="22772" spans="1:9">
      <c r="A22772" s="7">
        <v>22770.5</v>
      </c>
      <c r="B22772" s="7">
        <v>0</v>
      </c>
      <c r="C22772" s="7"/>
      <c r="D22772" s="7"/>
      <c r="E22772" s="7"/>
      <c r="H22772">
        <v>22770.5</v>
      </c>
      <c r="I22772">
        <v>0</v>
      </c>
    </row>
    <row r="22773" spans="1:9">
      <c r="A22773" s="7">
        <v>22771.5</v>
      </c>
      <c r="B22773" s="7">
        <v>0</v>
      </c>
      <c r="C22773" s="7"/>
      <c r="D22773" s="7"/>
      <c r="E22773" s="7"/>
      <c r="H22773">
        <v>22771.5</v>
      </c>
      <c r="I22773">
        <v>0</v>
      </c>
    </row>
    <row r="22774" spans="1:9">
      <c r="A22774" s="7">
        <v>22772.5</v>
      </c>
      <c r="B22774" s="7">
        <v>0</v>
      </c>
      <c r="C22774" s="7"/>
      <c r="D22774" s="7"/>
      <c r="E22774" s="7"/>
      <c r="H22774">
        <v>22772.5</v>
      </c>
      <c r="I22774">
        <v>0</v>
      </c>
    </row>
    <row r="22775" spans="1:9">
      <c r="A22775" s="7">
        <v>22773.5</v>
      </c>
      <c r="B22775" s="7">
        <v>0</v>
      </c>
      <c r="C22775" s="7"/>
      <c r="D22775" s="7"/>
      <c r="E22775" s="7"/>
      <c r="H22775">
        <v>22773.5</v>
      </c>
      <c r="I22775">
        <v>0</v>
      </c>
    </row>
    <row r="22776" spans="1:9">
      <c r="A22776" s="7">
        <v>22774.5</v>
      </c>
      <c r="B22776" s="7">
        <v>0</v>
      </c>
      <c r="C22776" s="7"/>
      <c r="D22776" s="7"/>
      <c r="E22776" s="7"/>
      <c r="H22776">
        <v>22774.5</v>
      </c>
      <c r="I22776">
        <v>0</v>
      </c>
    </row>
    <row r="22777" spans="1:9">
      <c r="A22777" s="7">
        <v>22775.5</v>
      </c>
      <c r="B22777" s="7">
        <v>0</v>
      </c>
      <c r="C22777" s="7"/>
      <c r="D22777" s="7"/>
      <c r="E22777" s="7"/>
      <c r="H22777">
        <v>22775.5</v>
      </c>
      <c r="I22777">
        <v>0</v>
      </c>
    </row>
    <row r="22778" spans="1:9">
      <c r="A22778" s="7">
        <v>22776.5</v>
      </c>
      <c r="B22778" s="7">
        <v>0</v>
      </c>
      <c r="C22778" s="7"/>
      <c r="D22778" s="7"/>
      <c r="E22778" s="7"/>
      <c r="H22778">
        <v>22776.5</v>
      </c>
      <c r="I22778">
        <v>0</v>
      </c>
    </row>
    <row r="22779" spans="1:9">
      <c r="A22779" s="7">
        <v>22777.5</v>
      </c>
      <c r="B22779" s="7">
        <v>0</v>
      </c>
      <c r="C22779" s="7"/>
      <c r="D22779" s="7"/>
      <c r="E22779" s="7"/>
      <c r="H22779">
        <v>22777.5</v>
      </c>
      <c r="I22779">
        <v>0</v>
      </c>
    </row>
    <row r="22780" spans="1:9">
      <c r="A22780" s="7">
        <v>22778.5</v>
      </c>
      <c r="B22780" s="7">
        <v>0</v>
      </c>
      <c r="C22780" s="7"/>
      <c r="D22780" s="7"/>
      <c r="E22780" s="7"/>
      <c r="H22780">
        <v>22778.5</v>
      </c>
      <c r="I22780">
        <v>0</v>
      </c>
    </row>
    <row r="22781" spans="1:9">
      <c r="A22781" s="7">
        <v>22779.5</v>
      </c>
      <c r="B22781" s="7">
        <v>0</v>
      </c>
      <c r="C22781" s="7"/>
      <c r="D22781" s="7"/>
      <c r="E22781" s="7"/>
      <c r="H22781">
        <v>22779.5</v>
      </c>
      <c r="I22781">
        <v>0</v>
      </c>
    </row>
    <row r="22782" spans="1:9">
      <c r="A22782" s="7">
        <v>22780.5</v>
      </c>
      <c r="B22782" s="7">
        <v>0</v>
      </c>
      <c r="C22782" s="7"/>
      <c r="D22782" s="7"/>
      <c r="E22782" s="7"/>
      <c r="H22782">
        <v>22780.5</v>
      </c>
      <c r="I22782">
        <v>0</v>
      </c>
    </row>
    <row r="22783" spans="1:9">
      <c r="A22783" s="7">
        <v>22781.5</v>
      </c>
      <c r="B22783" s="7">
        <v>0</v>
      </c>
      <c r="C22783" s="7"/>
      <c r="D22783" s="7"/>
      <c r="E22783" s="7"/>
      <c r="H22783">
        <v>22781.5</v>
      </c>
      <c r="I22783">
        <v>0</v>
      </c>
    </row>
    <row r="22784" spans="1:9">
      <c r="A22784" s="7">
        <v>22782.5</v>
      </c>
      <c r="B22784" s="7">
        <v>0</v>
      </c>
      <c r="C22784" s="7"/>
      <c r="D22784" s="7"/>
      <c r="E22784" s="7"/>
      <c r="H22784">
        <v>22782.5</v>
      </c>
      <c r="I22784">
        <v>0</v>
      </c>
    </row>
    <row r="22785" spans="1:9">
      <c r="A22785" s="7">
        <v>22783.5</v>
      </c>
      <c r="B22785" s="7">
        <v>0</v>
      </c>
      <c r="C22785" s="7"/>
      <c r="D22785" s="7"/>
      <c r="E22785" s="7"/>
      <c r="H22785">
        <v>22783.5</v>
      </c>
      <c r="I22785">
        <v>0</v>
      </c>
    </row>
    <row r="22786" spans="1:9">
      <c r="A22786" s="7">
        <v>22784.5</v>
      </c>
      <c r="B22786" s="7">
        <v>0</v>
      </c>
      <c r="C22786" s="7"/>
      <c r="D22786" s="7"/>
      <c r="E22786" s="7"/>
      <c r="H22786">
        <v>22784.5</v>
      </c>
      <c r="I22786">
        <v>0</v>
      </c>
    </row>
    <row r="22787" spans="1:9">
      <c r="A22787" s="7">
        <v>22785.5</v>
      </c>
      <c r="B22787" s="7">
        <v>0</v>
      </c>
      <c r="C22787" s="7"/>
      <c r="D22787" s="7"/>
      <c r="E22787" s="7"/>
      <c r="H22787">
        <v>22785.5</v>
      </c>
      <c r="I22787">
        <v>0</v>
      </c>
    </row>
    <row r="22788" spans="1:9">
      <c r="A22788" s="7">
        <v>22786.5</v>
      </c>
      <c r="B22788" s="7">
        <v>0</v>
      </c>
      <c r="C22788" s="7"/>
      <c r="D22788" s="7"/>
      <c r="E22788" s="7"/>
      <c r="H22788">
        <v>22786.5</v>
      </c>
      <c r="I22788">
        <v>0</v>
      </c>
    </row>
    <row r="22789" spans="1:9">
      <c r="A22789" s="7">
        <v>22787.5</v>
      </c>
      <c r="B22789" s="7">
        <v>0</v>
      </c>
      <c r="C22789" s="7"/>
      <c r="D22789" s="7"/>
      <c r="E22789" s="7"/>
      <c r="H22789">
        <v>22787.5</v>
      </c>
      <c r="I22789">
        <v>0</v>
      </c>
    </row>
    <row r="22790" spans="1:9">
      <c r="A22790" s="7">
        <v>22788.5</v>
      </c>
      <c r="B22790" s="7">
        <v>0</v>
      </c>
      <c r="C22790" s="7"/>
      <c r="D22790" s="7"/>
      <c r="E22790" s="7"/>
      <c r="H22790">
        <v>22788.5</v>
      </c>
      <c r="I22790">
        <v>0</v>
      </c>
    </row>
    <row r="22791" spans="1:9">
      <c r="A22791" s="7">
        <v>22789.5</v>
      </c>
      <c r="B22791" s="7">
        <v>0</v>
      </c>
      <c r="C22791" s="7"/>
      <c r="D22791" s="7"/>
      <c r="E22791" s="7"/>
      <c r="H22791">
        <v>22789.5</v>
      </c>
      <c r="I22791">
        <v>0</v>
      </c>
    </row>
    <row r="22792" spans="1:9">
      <c r="A22792" s="7">
        <v>22790.5</v>
      </c>
      <c r="B22792" s="7">
        <v>0</v>
      </c>
      <c r="C22792" s="7"/>
      <c r="D22792" s="7"/>
      <c r="E22792" s="7"/>
      <c r="H22792">
        <v>22790.5</v>
      </c>
      <c r="I22792">
        <v>0</v>
      </c>
    </row>
    <row r="22793" spans="1:9">
      <c r="A22793" s="7">
        <v>22791.5</v>
      </c>
      <c r="B22793" s="7">
        <v>0</v>
      </c>
      <c r="C22793" s="7"/>
      <c r="D22793" s="7"/>
      <c r="E22793" s="7"/>
      <c r="H22793">
        <v>22791.5</v>
      </c>
      <c r="I22793">
        <v>0</v>
      </c>
    </row>
    <row r="22794" spans="1:9">
      <c r="A22794" s="7">
        <v>22792.5</v>
      </c>
      <c r="B22794" s="7">
        <v>0</v>
      </c>
      <c r="C22794" s="7"/>
      <c r="D22794" s="7"/>
      <c r="E22794" s="7"/>
      <c r="H22794">
        <v>22792.5</v>
      </c>
      <c r="I22794">
        <v>0</v>
      </c>
    </row>
    <row r="22795" spans="1:9">
      <c r="A22795" s="7">
        <v>22793.5</v>
      </c>
      <c r="B22795" s="7">
        <v>0</v>
      </c>
      <c r="C22795" s="7"/>
      <c r="D22795" s="7"/>
      <c r="E22795" s="7"/>
      <c r="H22795">
        <v>22793.5</v>
      </c>
      <c r="I22795">
        <v>0</v>
      </c>
    </row>
    <row r="22796" spans="1:9">
      <c r="A22796" s="7">
        <v>22794.5</v>
      </c>
      <c r="B22796" s="7">
        <v>0</v>
      </c>
      <c r="C22796" s="7"/>
      <c r="D22796" s="7"/>
      <c r="E22796" s="7"/>
      <c r="H22796">
        <v>22794.5</v>
      </c>
      <c r="I22796">
        <v>0</v>
      </c>
    </row>
    <row r="22797" spans="1:9">
      <c r="A22797" s="7">
        <v>22795.5</v>
      </c>
      <c r="B22797" s="7">
        <v>0</v>
      </c>
      <c r="C22797" s="7"/>
      <c r="D22797" s="7"/>
      <c r="E22797" s="7"/>
      <c r="H22797">
        <v>22795.5</v>
      </c>
      <c r="I22797">
        <v>0</v>
      </c>
    </row>
    <row r="22798" spans="1:9">
      <c r="A22798" s="7">
        <v>22796.5</v>
      </c>
      <c r="B22798" s="7">
        <v>0</v>
      </c>
      <c r="C22798" s="7"/>
      <c r="D22798" s="7"/>
      <c r="E22798" s="7"/>
      <c r="H22798">
        <v>22796.5</v>
      </c>
      <c r="I22798">
        <v>0</v>
      </c>
    </row>
    <row r="22799" spans="1:9">
      <c r="A22799" s="7">
        <v>22797.5</v>
      </c>
      <c r="B22799" s="7">
        <v>0</v>
      </c>
      <c r="C22799" s="7"/>
      <c r="D22799" s="7"/>
      <c r="E22799" s="7"/>
      <c r="H22799">
        <v>22797.5</v>
      </c>
      <c r="I22799">
        <v>0</v>
      </c>
    </row>
    <row r="22800" spans="1:9">
      <c r="A22800" s="7">
        <v>22798.5</v>
      </c>
      <c r="B22800" s="7">
        <v>0</v>
      </c>
      <c r="C22800" s="7"/>
      <c r="D22800" s="7"/>
      <c r="E22800" s="7"/>
      <c r="H22800">
        <v>22798.5</v>
      </c>
      <c r="I22800">
        <v>0</v>
      </c>
    </row>
    <row r="22801" spans="1:9">
      <c r="A22801" s="7">
        <v>22799.5</v>
      </c>
      <c r="B22801" s="7">
        <v>0</v>
      </c>
      <c r="C22801" s="7"/>
      <c r="D22801" s="7"/>
      <c r="E22801" s="7"/>
      <c r="H22801">
        <v>22799.5</v>
      </c>
      <c r="I22801">
        <v>0</v>
      </c>
    </row>
    <row r="22802" spans="1:9">
      <c r="A22802" s="7">
        <v>22800.5</v>
      </c>
      <c r="B22802" s="7">
        <v>0</v>
      </c>
      <c r="C22802" s="7"/>
      <c r="D22802" s="7"/>
      <c r="E22802" s="7"/>
      <c r="H22802">
        <v>22800.5</v>
      </c>
      <c r="I22802">
        <v>0</v>
      </c>
    </row>
    <row r="22803" spans="1:9">
      <c r="A22803" s="7">
        <v>22801.5</v>
      </c>
      <c r="B22803" s="7">
        <v>0</v>
      </c>
      <c r="C22803" s="7"/>
      <c r="D22803" s="7"/>
      <c r="E22803" s="7"/>
      <c r="H22803">
        <v>22801.5</v>
      </c>
      <c r="I22803">
        <v>0</v>
      </c>
    </row>
    <row r="22804" spans="1:9">
      <c r="A22804" s="7">
        <v>22802.5</v>
      </c>
      <c r="B22804" s="7">
        <v>0</v>
      </c>
      <c r="C22804" s="7"/>
      <c r="D22804" s="7"/>
      <c r="E22804" s="7"/>
      <c r="H22804">
        <v>22802.5</v>
      </c>
      <c r="I22804">
        <v>0</v>
      </c>
    </row>
    <row r="22805" spans="1:9">
      <c r="A22805" s="7">
        <v>22803.5</v>
      </c>
      <c r="B22805" s="7">
        <v>0</v>
      </c>
      <c r="C22805" s="7"/>
      <c r="D22805" s="7"/>
      <c r="E22805" s="7"/>
      <c r="H22805">
        <v>22803.5</v>
      </c>
      <c r="I22805">
        <v>0</v>
      </c>
    </row>
    <row r="22806" spans="1:9">
      <c r="A22806" s="7">
        <v>22804.5</v>
      </c>
      <c r="B22806" s="7">
        <v>0</v>
      </c>
      <c r="C22806" s="7"/>
      <c r="D22806" s="7"/>
      <c r="E22806" s="7"/>
      <c r="H22806">
        <v>22804.5</v>
      </c>
      <c r="I22806">
        <v>0</v>
      </c>
    </row>
    <row r="22807" spans="1:9">
      <c r="A22807" s="7">
        <v>22805.5</v>
      </c>
      <c r="B22807" s="7">
        <v>0</v>
      </c>
      <c r="C22807" s="7"/>
      <c r="D22807" s="7"/>
      <c r="E22807" s="7"/>
      <c r="H22807">
        <v>22805.5</v>
      </c>
      <c r="I22807">
        <v>0</v>
      </c>
    </row>
    <row r="22808" spans="1:9">
      <c r="A22808" s="7">
        <v>22806.5</v>
      </c>
      <c r="B22808" s="7">
        <v>0</v>
      </c>
      <c r="C22808" s="7"/>
      <c r="D22808" s="7"/>
      <c r="E22808" s="7"/>
      <c r="H22808">
        <v>22806.5</v>
      </c>
      <c r="I22808">
        <v>0</v>
      </c>
    </row>
    <row r="22809" spans="1:9">
      <c r="A22809" s="7">
        <v>22807.5</v>
      </c>
      <c r="B22809" s="7">
        <v>0</v>
      </c>
      <c r="C22809" s="7"/>
      <c r="D22809" s="7"/>
      <c r="E22809" s="7"/>
      <c r="H22809">
        <v>22807.5</v>
      </c>
      <c r="I22809">
        <v>0</v>
      </c>
    </row>
    <row r="22810" spans="1:9">
      <c r="A22810" s="7">
        <v>22808.5</v>
      </c>
      <c r="B22810" s="7">
        <v>0</v>
      </c>
      <c r="C22810" s="7"/>
      <c r="D22810" s="7"/>
      <c r="E22810" s="7"/>
      <c r="H22810">
        <v>22808.5</v>
      </c>
      <c r="I22810">
        <v>0</v>
      </c>
    </row>
    <row r="22811" spans="1:9">
      <c r="A22811" s="7">
        <v>22809.5</v>
      </c>
      <c r="B22811" s="7">
        <v>0</v>
      </c>
      <c r="C22811" s="7"/>
      <c r="D22811" s="7"/>
      <c r="E22811" s="7"/>
      <c r="H22811">
        <v>22809.5</v>
      </c>
      <c r="I22811">
        <v>0</v>
      </c>
    </row>
    <row r="22812" spans="1:9">
      <c r="A22812" s="7">
        <v>22810.5</v>
      </c>
      <c r="B22812" s="7">
        <v>0</v>
      </c>
      <c r="C22812" s="7"/>
      <c r="D22812" s="7"/>
      <c r="E22812" s="7"/>
      <c r="H22812">
        <v>22810.5</v>
      </c>
      <c r="I22812">
        <v>0</v>
      </c>
    </row>
    <row r="22813" spans="1:9">
      <c r="A22813" s="7">
        <v>22811.5</v>
      </c>
      <c r="B22813" s="7">
        <v>0</v>
      </c>
      <c r="C22813" s="7"/>
      <c r="D22813" s="7"/>
      <c r="E22813" s="7"/>
      <c r="H22813">
        <v>22811.5</v>
      </c>
      <c r="I22813">
        <v>0</v>
      </c>
    </row>
    <row r="22814" spans="1:9">
      <c r="A22814" s="7">
        <v>22812.5</v>
      </c>
      <c r="B22814" s="7">
        <v>0</v>
      </c>
      <c r="C22814" s="7"/>
      <c r="D22814" s="7"/>
      <c r="E22814" s="7"/>
      <c r="H22814">
        <v>22812.5</v>
      </c>
      <c r="I22814">
        <v>0</v>
      </c>
    </row>
    <row r="22815" spans="1:9">
      <c r="A22815" s="7">
        <v>22813.5</v>
      </c>
      <c r="B22815" s="7">
        <v>0</v>
      </c>
      <c r="C22815" s="7"/>
      <c r="D22815" s="7"/>
      <c r="E22815" s="7"/>
      <c r="H22815">
        <v>22813.5</v>
      </c>
      <c r="I22815">
        <v>0</v>
      </c>
    </row>
    <row r="22816" spans="1:9">
      <c r="A22816" s="7">
        <v>22814.5</v>
      </c>
      <c r="B22816" s="7">
        <v>0</v>
      </c>
      <c r="C22816" s="7"/>
      <c r="D22816" s="7"/>
      <c r="E22816" s="7"/>
      <c r="H22816">
        <v>22814.5</v>
      </c>
      <c r="I22816">
        <v>0</v>
      </c>
    </row>
    <row r="22817" spans="1:9">
      <c r="A22817" s="7">
        <v>22815.5</v>
      </c>
      <c r="B22817" s="7">
        <v>0</v>
      </c>
      <c r="C22817" s="7"/>
      <c r="D22817" s="7"/>
      <c r="E22817" s="7"/>
      <c r="H22817">
        <v>22815.5</v>
      </c>
      <c r="I22817">
        <v>0</v>
      </c>
    </row>
    <row r="22818" spans="1:9">
      <c r="A22818" s="7">
        <v>22816.5</v>
      </c>
      <c r="B22818" s="7">
        <v>0</v>
      </c>
      <c r="C22818" s="7"/>
      <c r="D22818" s="7"/>
      <c r="E22818" s="7"/>
      <c r="H22818">
        <v>22816.5</v>
      </c>
      <c r="I22818">
        <v>0</v>
      </c>
    </row>
    <row r="22819" spans="1:9">
      <c r="A22819" s="7">
        <v>22817.5</v>
      </c>
      <c r="B22819" s="7">
        <v>0</v>
      </c>
      <c r="C22819" s="7"/>
      <c r="D22819" s="7"/>
      <c r="E22819" s="7"/>
      <c r="H22819">
        <v>22817.5</v>
      </c>
      <c r="I22819">
        <v>0</v>
      </c>
    </row>
    <row r="22820" spans="1:9">
      <c r="A22820" s="7">
        <v>22818.5</v>
      </c>
      <c r="B22820" s="7">
        <v>0</v>
      </c>
      <c r="C22820" s="7"/>
      <c r="D22820" s="7"/>
      <c r="E22820" s="7"/>
      <c r="H22820">
        <v>22818.5</v>
      </c>
      <c r="I22820">
        <v>0</v>
      </c>
    </row>
    <row r="22821" spans="1:9">
      <c r="A22821" s="7">
        <v>22819.5</v>
      </c>
      <c r="B22821" s="7">
        <v>0</v>
      </c>
      <c r="C22821" s="7"/>
      <c r="D22821" s="7"/>
      <c r="E22821" s="7"/>
      <c r="H22821">
        <v>22819.5</v>
      </c>
      <c r="I22821">
        <v>0</v>
      </c>
    </row>
    <row r="22822" spans="1:9">
      <c r="A22822" s="7">
        <v>22820.5</v>
      </c>
      <c r="B22822" s="7">
        <v>0</v>
      </c>
      <c r="C22822" s="7"/>
      <c r="D22822" s="7"/>
      <c r="E22822" s="7"/>
      <c r="H22822">
        <v>22820.5</v>
      </c>
      <c r="I22822">
        <v>0</v>
      </c>
    </row>
    <row r="22823" spans="1:9">
      <c r="A22823" s="7">
        <v>22821.5</v>
      </c>
      <c r="B22823" s="7">
        <v>0</v>
      </c>
      <c r="C22823" s="7"/>
      <c r="D22823" s="7"/>
      <c r="E22823" s="7"/>
      <c r="H22823">
        <v>22821.5</v>
      </c>
      <c r="I22823">
        <v>0</v>
      </c>
    </row>
    <row r="22824" spans="1:9">
      <c r="A22824" s="7">
        <v>22822.5</v>
      </c>
      <c r="B22824" s="7">
        <v>0</v>
      </c>
      <c r="C22824" s="7"/>
      <c r="D22824" s="7"/>
      <c r="E22824" s="7"/>
      <c r="H22824">
        <v>22822.5</v>
      </c>
      <c r="I22824">
        <v>0</v>
      </c>
    </row>
    <row r="22825" spans="1:9">
      <c r="A22825" s="7">
        <v>22823.5</v>
      </c>
      <c r="B22825" s="7">
        <v>0</v>
      </c>
      <c r="C22825" s="7"/>
      <c r="D22825" s="7"/>
      <c r="E22825" s="7"/>
      <c r="H22825">
        <v>22823.5</v>
      </c>
      <c r="I22825">
        <v>0</v>
      </c>
    </row>
    <row r="22826" spans="1:9">
      <c r="A22826" s="7">
        <v>22824.5</v>
      </c>
      <c r="B22826" s="7">
        <v>0</v>
      </c>
      <c r="C22826" s="7"/>
      <c r="D22826" s="7"/>
      <c r="E22826" s="7"/>
      <c r="H22826">
        <v>22824.5</v>
      </c>
      <c r="I22826">
        <v>0</v>
      </c>
    </row>
    <row r="22827" spans="1:9">
      <c r="A22827" s="7">
        <v>22825.5</v>
      </c>
      <c r="B22827" s="7">
        <v>0</v>
      </c>
      <c r="C22827" s="7"/>
      <c r="D22827" s="7"/>
      <c r="E22827" s="7"/>
      <c r="H22827">
        <v>22825.5</v>
      </c>
      <c r="I22827">
        <v>0</v>
      </c>
    </row>
    <row r="22828" spans="1:9">
      <c r="A22828" s="7">
        <v>22826.5</v>
      </c>
      <c r="B22828" s="7">
        <v>0</v>
      </c>
      <c r="C22828" s="7"/>
      <c r="D22828" s="7"/>
      <c r="E22828" s="7"/>
      <c r="H22828">
        <v>22826.5</v>
      </c>
      <c r="I22828">
        <v>0</v>
      </c>
    </row>
    <row r="22829" spans="1:9">
      <c r="A22829" s="7">
        <v>22827.5</v>
      </c>
      <c r="B22829" s="7">
        <v>0</v>
      </c>
      <c r="C22829" s="7"/>
      <c r="D22829" s="7"/>
      <c r="E22829" s="7"/>
      <c r="H22829">
        <v>22827.5</v>
      </c>
      <c r="I22829">
        <v>0</v>
      </c>
    </row>
    <row r="22830" spans="1:9">
      <c r="A22830" s="7">
        <v>22828.5</v>
      </c>
      <c r="B22830" s="7">
        <v>0</v>
      </c>
      <c r="C22830" s="7"/>
      <c r="D22830" s="7"/>
      <c r="E22830" s="7"/>
      <c r="H22830">
        <v>22828.5</v>
      </c>
      <c r="I22830">
        <v>0</v>
      </c>
    </row>
    <row r="22831" spans="1:9">
      <c r="A22831" s="7">
        <v>22829.5</v>
      </c>
      <c r="B22831" s="7">
        <v>0</v>
      </c>
      <c r="C22831" s="7"/>
      <c r="D22831" s="7"/>
      <c r="E22831" s="7"/>
      <c r="H22831">
        <v>22829.5</v>
      </c>
      <c r="I22831">
        <v>0</v>
      </c>
    </row>
    <row r="22832" spans="1:9">
      <c r="A22832" s="7">
        <v>22830.5</v>
      </c>
      <c r="B22832" s="7">
        <v>0</v>
      </c>
      <c r="C22832" s="7"/>
      <c r="D22832" s="7"/>
      <c r="E22832" s="7"/>
      <c r="H22832">
        <v>22830.5</v>
      </c>
      <c r="I22832">
        <v>0</v>
      </c>
    </row>
    <row r="22833" spans="1:9">
      <c r="A22833" s="7">
        <v>22831.5</v>
      </c>
      <c r="B22833" s="7">
        <v>0</v>
      </c>
      <c r="C22833" s="7"/>
      <c r="D22833" s="7"/>
      <c r="E22833" s="7"/>
      <c r="H22833">
        <v>22831.5</v>
      </c>
      <c r="I22833">
        <v>0</v>
      </c>
    </row>
    <row r="22834" spans="1:9">
      <c r="A22834" s="7">
        <v>22832.5</v>
      </c>
      <c r="B22834" s="7">
        <v>0</v>
      </c>
      <c r="C22834" s="7"/>
      <c r="D22834" s="7"/>
      <c r="E22834" s="7"/>
      <c r="H22834">
        <v>22832.5</v>
      </c>
      <c r="I22834">
        <v>0</v>
      </c>
    </row>
    <row r="22835" spans="1:9">
      <c r="A22835" s="7">
        <v>22833.5</v>
      </c>
      <c r="B22835" s="7">
        <v>0</v>
      </c>
      <c r="C22835" s="7"/>
      <c r="D22835" s="7"/>
      <c r="E22835" s="7"/>
      <c r="H22835">
        <v>22833.5</v>
      </c>
      <c r="I22835">
        <v>0</v>
      </c>
    </row>
    <row r="22836" spans="1:9">
      <c r="A22836" s="7">
        <v>22834.5</v>
      </c>
      <c r="B22836" s="7">
        <v>0</v>
      </c>
      <c r="C22836" s="7"/>
      <c r="D22836" s="7"/>
      <c r="E22836" s="7"/>
      <c r="H22836">
        <v>22834.5</v>
      </c>
      <c r="I22836">
        <v>0</v>
      </c>
    </row>
    <row r="22837" spans="1:9">
      <c r="A22837" s="7">
        <v>22835.5</v>
      </c>
      <c r="B22837" s="7">
        <v>0</v>
      </c>
      <c r="C22837" s="7"/>
      <c r="D22837" s="7"/>
      <c r="E22837" s="7"/>
      <c r="H22837">
        <v>22835.5</v>
      </c>
      <c r="I22837">
        <v>0</v>
      </c>
    </row>
    <row r="22838" spans="1:9">
      <c r="A22838" s="7">
        <v>22836.5</v>
      </c>
      <c r="B22838" s="7">
        <v>0</v>
      </c>
      <c r="C22838" s="7"/>
      <c r="D22838" s="7"/>
      <c r="E22838" s="7"/>
      <c r="H22838">
        <v>22836.5</v>
      </c>
      <c r="I22838">
        <v>0</v>
      </c>
    </row>
    <row r="22839" spans="1:9">
      <c r="A22839" s="7">
        <v>22837.5</v>
      </c>
      <c r="B22839" s="7">
        <v>0</v>
      </c>
      <c r="C22839" s="7"/>
      <c r="D22839" s="7"/>
      <c r="E22839" s="7"/>
      <c r="H22839">
        <v>22837.5</v>
      </c>
      <c r="I22839">
        <v>0</v>
      </c>
    </row>
    <row r="22840" spans="1:9">
      <c r="A22840" s="7">
        <v>22838.5</v>
      </c>
      <c r="B22840" s="7">
        <v>0</v>
      </c>
      <c r="C22840" s="7"/>
      <c r="D22840" s="7"/>
      <c r="E22840" s="7"/>
      <c r="H22840">
        <v>22838.5</v>
      </c>
      <c r="I22840">
        <v>0</v>
      </c>
    </row>
    <row r="22841" spans="1:9">
      <c r="A22841" s="7">
        <v>22839.5</v>
      </c>
      <c r="B22841" s="7">
        <v>0</v>
      </c>
      <c r="C22841" s="7"/>
      <c r="D22841" s="7"/>
      <c r="E22841" s="7"/>
      <c r="H22841">
        <v>22839.5</v>
      </c>
      <c r="I22841">
        <v>0</v>
      </c>
    </row>
    <row r="22842" spans="1:9">
      <c r="A22842" s="7">
        <v>22840.5</v>
      </c>
      <c r="B22842" s="7">
        <v>0</v>
      </c>
      <c r="C22842" s="7"/>
      <c r="D22842" s="7"/>
      <c r="E22842" s="7"/>
      <c r="H22842">
        <v>22840.5</v>
      </c>
      <c r="I22842">
        <v>0</v>
      </c>
    </row>
    <row r="22843" spans="1:9">
      <c r="A22843" s="7">
        <v>22841.5</v>
      </c>
      <c r="B22843" s="7">
        <v>0</v>
      </c>
      <c r="C22843" s="7"/>
      <c r="D22843" s="7"/>
      <c r="E22843" s="7"/>
      <c r="H22843">
        <v>22841.5</v>
      </c>
      <c r="I22843">
        <v>0</v>
      </c>
    </row>
    <row r="22844" spans="1:9">
      <c r="A22844" s="7">
        <v>22842.5</v>
      </c>
      <c r="B22844" s="7">
        <v>0</v>
      </c>
      <c r="C22844" s="7"/>
      <c r="D22844" s="7"/>
      <c r="E22844" s="7"/>
      <c r="H22844">
        <v>22842.5</v>
      </c>
      <c r="I22844">
        <v>0</v>
      </c>
    </row>
    <row r="22845" spans="1:9">
      <c r="A22845" s="7">
        <v>22843.5</v>
      </c>
      <c r="B22845" s="7">
        <v>0</v>
      </c>
      <c r="C22845" s="7"/>
      <c r="D22845" s="7"/>
      <c r="E22845" s="7"/>
      <c r="H22845">
        <v>22843.5</v>
      </c>
      <c r="I22845">
        <v>0</v>
      </c>
    </row>
    <row r="22846" spans="1:9">
      <c r="A22846" s="7">
        <v>22844.5</v>
      </c>
      <c r="B22846" s="7">
        <v>0</v>
      </c>
      <c r="C22846" s="7"/>
      <c r="D22846" s="7"/>
      <c r="E22846" s="7"/>
      <c r="H22846">
        <v>22844.5</v>
      </c>
      <c r="I22846">
        <v>0</v>
      </c>
    </row>
    <row r="22847" spans="1:9">
      <c r="A22847" s="7">
        <v>22845.5</v>
      </c>
      <c r="B22847" s="7">
        <v>0</v>
      </c>
      <c r="C22847" s="7"/>
      <c r="D22847" s="7"/>
      <c r="E22847" s="7"/>
      <c r="H22847">
        <v>22845.5</v>
      </c>
      <c r="I22847">
        <v>0</v>
      </c>
    </row>
    <row r="22848" spans="1:9">
      <c r="A22848" s="7">
        <v>22846.5</v>
      </c>
      <c r="B22848" s="7">
        <v>0</v>
      </c>
      <c r="C22848" s="7"/>
      <c r="D22848" s="7"/>
      <c r="E22848" s="7"/>
      <c r="H22848">
        <v>22846.5</v>
      </c>
      <c r="I22848">
        <v>0</v>
      </c>
    </row>
    <row r="22849" spans="1:9">
      <c r="A22849" s="7">
        <v>22847.5</v>
      </c>
      <c r="B22849" s="7">
        <v>0</v>
      </c>
      <c r="C22849" s="7"/>
      <c r="D22849" s="7"/>
      <c r="E22849" s="7"/>
      <c r="H22849">
        <v>22847.5</v>
      </c>
      <c r="I22849">
        <v>0</v>
      </c>
    </row>
    <row r="22850" spans="1:9">
      <c r="A22850" s="7">
        <v>22848.5</v>
      </c>
      <c r="B22850" s="7">
        <v>0</v>
      </c>
      <c r="C22850" s="7"/>
      <c r="D22850" s="7"/>
      <c r="E22850" s="7"/>
      <c r="H22850">
        <v>22848.5</v>
      </c>
      <c r="I22850">
        <v>0</v>
      </c>
    </row>
    <row r="22851" spans="1:9">
      <c r="A22851" s="7">
        <v>22849.5</v>
      </c>
      <c r="B22851" s="7">
        <v>0</v>
      </c>
      <c r="C22851" s="7"/>
      <c r="D22851" s="7"/>
      <c r="E22851" s="7"/>
      <c r="H22851">
        <v>22849.5</v>
      </c>
      <c r="I22851">
        <v>0</v>
      </c>
    </row>
    <row r="22852" spans="1:9">
      <c r="A22852" s="7">
        <v>22850.5</v>
      </c>
      <c r="B22852" s="7">
        <v>0</v>
      </c>
      <c r="C22852" s="7"/>
      <c r="D22852" s="7"/>
      <c r="E22852" s="7"/>
      <c r="H22852">
        <v>22850.5</v>
      </c>
      <c r="I22852">
        <v>0</v>
      </c>
    </row>
    <row r="22853" spans="1:9">
      <c r="A22853" s="7">
        <v>22851.5</v>
      </c>
      <c r="B22853" s="7">
        <v>0</v>
      </c>
      <c r="C22853" s="7"/>
      <c r="D22853" s="7"/>
      <c r="E22853" s="7"/>
      <c r="H22853">
        <v>22851.5</v>
      </c>
      <c r="I22853">
        <v>0</v>
      </c>
    </row>
    <row r="22854" spans="1:9">
      <c r="A22854" s="7">
        <v>22852.5</v>
      </c>
      <c r="B22854" s="7">
        <v>0</v>
      </c>
      <c r="C22854" s="7"/>
      <c r="D22854" s="7"/>
      <c r="E22854" s="7"/>
      <c r="H22854">
        <v>22852.5</v>
      </c>
      <c r="I22854">
        <v>0</v>
      </c>
    </row>
    <row r="22855" spans="1:9">
      <c r="A22855" s="7">
        <v>22853.5</v>
      </c>
      <c r="B22855" s="7">
        <v>0</v>
      </c>
      <c r="C22855" s="7"/>
      <c r="D22855" s="7"/>
      <c r="E22855" s="7"/>
      <c r="H22855">
        <v>22853.5</v>
      </c>
      <c r="I22855">
        <v>0</v>
      </c>
    </row>
    <row r="22856" spans="1:9">
      <c r="A22856" s="7">
        <v>22854.5</v>
      </c>
      <c r="B22856" s="7">
        <v>0</v>
      </c>
      <c r="C22856" s="7"/>
      <c r="D22856" s="7"/>
      <c r="E22856" s="7"/>
      <c r="H22856">
        <v>22854.5</v>
      </c>
      <c r="I22856">
        <v>0</v>
      </c>
    </row>
    <row r="22857" spans="1:9">
      <c r="A22857" s="7">
        <v>22855.5</v>
      </c>
      <c r="B22857" s="7">
        <v>0</v>
      </c>
      <c r="C22857" s="7"/>
      <c r="D22857" s="7"/>
      <c r="E22857" s="7"/>
      <c r="H22857">
        <v>22855.5</v>
      </c>
      <c r="I22857">
        <v>0</v>
      </c>
    </row>
    <row r="22858" spans="1:9">
      <c r="A22858" s="7">
        <v>22856.5</v>
      </c>
      <c r="B22858" s="7">
        <v>0</v>
      </c>
      <c r="C22858" s="7"/>
      <c r="D22858" s="7"/>
      <c r="E22858" s="7"/>
      <c r="H22858">
        <v>22856.5</v>
      </c>
      <c r="I22858">
        <v>0</v>
      </c>
    </row>
    <row r="22859" spans="1:9">
      <c r="A22859" s="7">
        <v>22857.5</v>
      </c>
      <c r="B22859" s="7">
        <v>0</v>
      </c>
      <c r="C22859" s="7"/>
      <c r="D22859" s="7"/>
      <c r="E22859" s="7"/>
      <c r="H22859">
        <v>22857.5</v>
      </c>
      <c r="I22859">
        <v>0</v>
      </c>
    </row>
    <row r="22860" spans="1:9">
      <c r="A22860" s="7">
        <v>22858.5</v>
      </c>
      <c r="B22860" s="7">
        <v>0</v>
      </c>
      <c r="C22860" s="7"/>
      <c r="D22860" s="7"/>
      <c r="E22860" s="7"/>
      <c r="H22860">
        <v>22858.5</v>
      </c>
      <c r="I22860">
        <v>0</v>
      </c>
    </row>
    <row r="22861" spans="1:9">
      <c r="A22861" s="7">
        <v>22859.5</v>
      </c>
      <c r="B22861" s="7">
        <v>0</v>
      </c>
      <c r="C22861" s="7"/>
      <c r="D22861" s="7"/>
      <c r="E22861" s="7"/>
      <c r="H22861">
        <v>22859.5</v>
      </c>
      <c r="I22861">
        <v>0</v>
      </c>
    </row>
    <row r="22862" spans="1:9">
      <c r="A22862" s="7">
        <v>22860.5</v>
      </c>
      <c r="B22862" s="7">
        <v>0</v>
      </c>
      <c r="C22862" s="7"/>
      <c r="D22862" s="7"/>
      <c r="E22862" s="7"/>
      <c r="H22862">
        <v>22860.5</v>
      </c>
      <c r="I22862">
        <v>0</v>
      </c>
    </row>
    <row r="22863" spans="1:9">
      <c r="A22863" s="7">
        <v>22861.5</v>
      </c>
      <c r="B22863" s="7">
        <v>0</v>
      </c>
      <c r="C22863" s="7"/>
      <c r="D22863" s="7"/>
      <c r="E22863" s="7"/>
      <c r="H22863">
        <v>22861.5</v>
      </c>
      <c r="I22863">
        <v>0</v>
      </c>
    </row>
    <row r="22864" spans="1:9">
      <c r="A22864" s="7">
        <v>22862.5</v>
      </c>
      <c r="B22864" s="7">
        <v>0</v>
      </c>
      <c r="C22864" s="7"/>
      <c r="D22864" s="7"/>
      <c r="E22864" s="7"/>
      <c r="H22864">
        <v>22862.5</v>
      </c>
      <c r="I22864">
        <v>0</v>
      </c>
    </row>
    <row r="22865" spans="1:9">
      <c r="A22865" s="7">
        <v>22863.5</v>
      </c>
      <c r="B22865" s="7">
        <v>0</v>
      </c>
      <c r="C22865" s="7"/>
      <c r="D22865" s="7"/>
      <c r="E22865" s="7"/>
      <c r="H22865">
        <v>22863.5</v>
      </c>
      <c r="I22865">
        <v>0</v>
      </c>
    </row>
    <row r="22866" spans="1:9">
      <c r="A22866" s="7">
        <v>22864.5</v>
      </c>
      <c r="B22866" s="7">
        <v>0</v>
      </c>
      <c r="C22866" s="7"/>
      <c r="D22866" s="7"/>
      <c r="E22866" s="7"/>
      <c r="H22866">
        <v>22864.5</v>
      </c>
      <c r="I22866">
        <v>0</v>
      </c>
    </row>
    <row r="22867" spans="1:9">
      <c r="A22867" s="7">
        <v>22865.5</v>
      </c>
      <c r="B22867" s="7">
        <v>0</v>
      </c>
      <c r="C22867" s="7"/>
      <c r="D22867" s="7"/>
      <c r="E22867" s="7"/>
      <c r="H22867">
        <v>22865.5</v>
      </c>
      <c r="I22867">
        <v>0</v>
      </c>
    </row>
    <row r="22868" spans="1:9">
      <c r="A22868" s="7">
        <v>22866.5</v>
      </c>
      <c r="B22868" s="7">
        <v>0</v>
      </c>
      <c r="C22868" s="7"/>
      <c r="D22868" s="7"/>
      <c r="E22868" s="7"/>
      <c r="H22868">
        <v>22866.5</v>
      </c>
      <c r="I22868">
        <v>0</v>
      </c>
    </row>
    <row r="22869" spans="1:9">
      <c r="A22869" s="7">
        <v>22867.5</v>
      </c>
      <c r="B22869" s="7">
        <v>0</v>
      </c>
      <c r="C22869" s="7"/>
      <c r="D22869" s="7"/>
      <c r="E22869" s="7"/>
      <c r="H22869">
        <v>22867.5</v>
      </c>
      <c r="I22869">
        <v>0</v>
      </c>
    </row>
    <row r="22870" spans="1:9">
      <c r="A22870" s="7">
        <v>22868.5</v>
      </c>
      <c r="B22870" s="7">
        <v>0</v>
      </c>
      <c r="C22870" s="7"/>
      <c r="D22870" s="7"/>
      <c r="E22870" s="7"/>
      <c r="H22870">
        <v>22868.5</v>
      </c>
      <c r="I22870">
        <v>0</v>
      </c>
    </row>
    <row r="22871" spans="1:9">
      <c r="A22871" s="7">
        <v>22869.5</v>
      </c>
      <c r="B22871" s="7">
        <v>0</v>
      </c>
      <c r="C22871" s="7"/>
      <c r="D22871" s="7"/>
      <c r="E22871" s="7"/>
      <c r="H22871">
        <v>22869.5</v>
      </c>
      <c r="I22871">
        <v>0</v>
      </c>
    </row>
    <row r="22872" spans="1:9">
      <c r="A22872" s="7">
        <v>22870.5</v>
      </c>
      <c r="B22872" s="7">
        <v>0</v>
      </c>
      <c r="C22872" s="7"/>
      <c r="D22872" s="7"/>
      <c r="E22872" s="7"/>
      <c r="H22872">
        <v>22870.5</v>
      </c>
      <c r="I22872">
        <v>0</v>
      </c>
    </row>
    <row r="22873" spans="1:9">
      <c r="A22873" s="7">
        <v>22871.5</v>
      </c>
      <c r="B22873" s="7">
        <v>0</v>
      </c>
      <c r="C22873" s="7"/>
      <c r="D22873" s="7"/>
      <c r="E22873" s="7"/>
      <c r="H22873">
        <v>22871.5</v>
      </c>
      <c r="I22873">
        <v>0</v>
      </c>
    </row>
    <row r="22874" spans="1:9">
      <c r="A22874" s="7">
        <v>22872.5</v>
      </c>
      <c r="B22874" s="7">
        <v>0</v>
      </c>
      <c r="C22874" s="7"/>
      <c r="D22874" s="7"/>
      <c r="E22874" s="7"/>
      <c r="H22874">
        <v>22872.5</v>
      </c>
      <c r="I22874">
        <v>0</v>
      </c>
    </row>
    <row r="22875" spans="1:9">
      <c r="A22875" s="7">
        <v>22873.5</v>
      </c>
      <c r="B22875" s="7">
        <v>0</v>
      </c>
      <c r="C22875" s="7"/>
      <c r="D22875" s="7"/>
      <c r="E22875" s="7"/>
      <c r="H22875">
        <v>22873.5</v>
      </c>
      <c r="I22875">
        <v>0</v>
      </c>
    </row>
    <row r="22876" spans="1:9">
      <c r="A22876" s="7">
        <v>22874.5</v>
      </c>
      <c r="B22876" s="7">
        <v>0</v>
      </c>
      <c r="C22876" s="7"/>
      <c r="D22876" s="7"/>
      <c r="E22876" s="7"/>
      <c r="H22876">
        <v>22874.5</v>
      </c>
      <c r="I22876">
        <v>0</v>
      </c>
    </row>
    <row r="22877" spans="1:9">
      <c r="A22877" s="7">
        <v>22875.5</v>
      </c>
      <c r="B22877" s="7">
        <v>0</v>
      </c>
      <c r="C22877" s="7"/>
      <c r="D22877" s="7"/>
      <c r="E22877" s="7"/>
      <c r="H22877">
        <v>22875.5</v>
      </c>
      <c r="I22877">
        <v>0</v>
      </c>
    </row>
    <row r="22878" spans="1:9">
      <c r="A22878" s="7">
        <v>22876.5</v>
      </c>
      <c r="B22878" s="7">
        <v>0</v>
      </c>
      <c r="C22878" s="7"/>
      <c r="D22878" s="7"/>
      <c r="E22878" s="7"/>
      <c r="H22878">
        <v>22876.5</v>
      </c>
      <c r="I22878">
        <v>0</v>
      </c>
    </row>
    <row r="22879" spans="1:9">
      <c r="A22879" s="7">
        <v>22877.5</v>
      </c>
      <c r="B22879" s="7">
        <v>0</v>
      </c>
      <c r="C22879" s="7"/>
      <c r="D22879" s="7"/>
      <c r="E22879" s="7"/>
      <c r="H22879">
        <v>22877.5</v>
      </c>
      <c r="I22879">
        <v>0</v>
      </c>
    </row>
    <row r="22880" spans="1:9">
      <c r="A22880" s="7">
        <v>22878.5</v>
      </c>
      <c r="B22880" s="7">
        <v>0</v>
      </c>
      <c r="C22880" s="7"/>
      <c r="D22880" s="7"/>
      <c r="E22880" s="7"/>
      <c r="H22880">
        <v>22878.5</v>
      </c>
      <c r="I22880">
        <v>0</v>
      </c>
    </row>
    <row r="22881" spans="1:9">
      <c r="A22881" s="7">
        <v>22879.5</v>
      </c>
      <c r="B22881" s="7">
        <v>0</v>
      </c>
      <c r="C22881" s="7"/>
      <c r="D22881" s="7"/>
      <c r="E22881" s="7"/>
      <c r="H22881">
        <v>22879.5</v>
      </c>
      <c r="I22881">
        <v>0</v>
      </c>
    </row>
    <row r="22882" spans="1:9">
      <c r="A22882" s="7">
        <v>22880.5</v>
      </c>
      <c r="B22882" s="7">
        <v>0</v>
      </c>
      <c r="C22882" s="7"/>
      <c r="D22882" s="7"/>
      <c r="E22882" s="7"/>
      <c r="H22882">
        <v>22880.5</v>
      </c>
      <c r="I22882">
        <v>0</v>
      </c>
    </row>
    <row r="22883" spans="1:9">
      <c r="A22883" s="7">
        <v>22881.5</v>
      </c>
      <c r="B22883" s="7">
        <v>0</v>
      </c>
      <c r="C22883" s="7"/>
      <c r="D22883" s="7"/>
      <c r="E22883" s="7"/>
      <c r="H22883">
        <v>22881.5</v>
      </c>
      <c r="I22883">
        <v>0</v>
      </c>
    </row>
    <row r="22884" spans="1:9">
      <c r="A22884" s="7">
        <v>22882.5</v>
      </c>
      <c r="B22884" s="7">
        <v>0</v>
      </c>
      <c r="C22884" s="7"/>
      <c r="D22884" s="7"/>
      <c r="E22884" s="7"/>
      <c r="H22884">
        <v>22882.5</v>
      </c>
      <c r="I22884">
        <v>0</v>
      </c>
    </row>
    <row r="22885" spans="1:9">
      <c r="A22885" s="7">
        <v>22883.5</v>
      </c>
      <c r="B22885" s="7">
        <v>0</v>
      </c>
      <c r="C22885" s="7"/>
      <c r="D22885" s="7"/>
      <c r="E22885" s="7"/>
      <c r="H22885">
        <v>22883.5</v>
      </c>
      <c r="I22885">
        <v>0</v>
      </c>
    </row>
    <row r="22886" spans="1:9">
      <c r="A22886" s="7">
        <v>22884.5</v>
      </c>
      <c r="B22886" s="7">
        <v>0</v>
      </c>
      <c r="C22886" s="7"/>
      <c r="D22886" s="7"/>
      <c r="E22886" s="7"/>
      <c r="H22886">
        <v>22884.5</v>
      </c>
      <c r="I22886">
        <v>0</v>
      </c>
    </row>
    <row r="22887" spans="1:9">
      <c r="A22887" s="7">
        <v>22885.5</v>
      </c>
      <c r="B22887" s="7">
        <v>0</v>
      </c>
      <c r="C22887" s="7"/>
      <c r="D22887" s="7"/>
      <c r="E22887" s="7"/>
      <c r="H22887">
        <v>22885.5</v>
      </c>
      <c r="I22887">
        <v>0</v>
      </c>
    </row>
    <row r="22888" spans="1:9">
      <c r="A22888" s="7">
        <v>22886.5</v>
      </c>
      <c r="B22888" s="7">
        <v>0</v>
      </c>
      <c r="C22888" s="7"/>
      <c r="D22888" s="7"/>
      <c r="E22888" s="7"/>
      <c r="H22888">
        <v>22886.5</v>
      </c>
      <c r="I22888">
        <v>0</v>
      </c>
    </row>
    <row r="22889" spans="1:9">
      <c r="A22889" s="7">
        <v>22887.5</v>
      </c>
      <c r="B22889" s="7">
        <v>0</v>
      </c>
      <c r="C22889" s="7"/>
      <c r="D22889" s="7"/>
      <c r="E22889" s="7"/>
      <c r="H22889">
        <v>22887.5</v>
      </c>
      <c r="I22889">
        <v>0</v>
      </c>
    </row>
    <row r="22890" spans="1:9">
      <c r="A22890" s="7">
        <v>22888.5</v>
      </c>
      <c r="B22890" s="7">
        <v>0</v>
      </c>
      <c r="C22890" s="7"/>
      <c r="D22890" s="7"/>
      <c r="E22890" s="7"/>
      <c r="H22890">
        <v>22888.5</v>
      </c>
      <c r="I22890">
        <v>0</v>
      </c>
    </row>
    <row r="22891" spans="1:9">
      <c r="A22891" s="7">
        <v>22889.5</v>
      </c>
      <c r="B22891" s="7">
        <v>0</v>
      </c>
      <c r="C22891" s="7"/>
      <c r="D22891" s="7"/>
      <c r="E22891" s="7"/>
      <c r="H22891">
        <v>22889.5</v>
      </c>
      <c r="I22891">
        <v>0</v>
      </c>
    </row>
    <row r="22892" spans="1:9">
      <c r="A22892" s="7">
        <v>22890.5</v>
      </c>
      <c r="B22892" s="7">
        <v>0</v>
      </c>
      <c r="C22892" s="7"/>
      <c r="D22892" s="7"/>
      <c r="E22892" s="7"/>
      <c r="H22892">
        <v>22890.5</v>
      </c>
      <c r="I22892">
        <v>0</v>
      </c>
    </row>
    <row r="22893" spans="1:9">
      <c r="A22893" s="7">
        <v>22891.5</v>
      </c>
      <c r="B22893" s="7">
        <v>0</v>
      </c>
      <c r="C22893" s="7"/>
      <c r="D22893" s="7"/>
      <c r="E22893" s="7"/>
      <c r="H22893">
        <v>22891.5</v>
      </c>
      <c r="I22893">
        <v>0</v>
      </c>
    </row>
    <row r="22894" spans="1:9">
      <c r="A22894" s="7">
        <v>22892.5</v>
      </c>
      <c r="B22894" s="7">
        <v>0</v>
      </c>
      <c r="C22894" s="7"/>
      <c r="D22894" s="7"/>
      <c r="E22894" s="7"/>
      <c r="H22894">
        <v>22892.5</v>
      </c>
      <c r="I22894">
        <v>0</v>
      </c>
    </row>
    <row r="22895" spans="1:9">
      <c r="A22895" s="7">
        <v>22893.5</v>
      </c>
      <c r="B22895" s="7">
        <v>0</v>
      </c>
      <c r="C22895" s="7"/>
      <c r="D22895" s="7"/>
      <c r="E22895" s="7"/>
      <c r="H22895">
        <v>22893.5</v>
      </c>
      <c r="I22895">
        <v>0</v>
      </c>
    </row>
    <row r="22896" spans="1:9">
      <c r="A22896" s="7">
        <v>22894.5</v>
      </c>
      <c r="B22896" s="7">
        <v>0</v>
      </c>
      <c r="C22896" s="7"/>
      <c r="D22896" s="7"/>
      <c r="E22896" s="7"/>
      <c r="H22896">
        <v>22894.5</v>
      </c>
      <c r="I22896">
        <v>0</v>
      </c>
    </row>
    <row r="22897" spans="1:9">
      <c r="A22897" s="7">
        <v>22895.5</v>
      </c>
      <c r="B22897" s="7">
        <v>0</v>
      </c>
      <c r="C22897" s="7"/>
      <c r="D22897" s="7"/>
      <c r="E22897" s="7"/>
      <c r="H22897">
        <v>22895.5</v>
      </c>
      <c r="I22897">
        <v>0</v>
      </c>
    </row>
    <row r="22898" spans="1:9">
      <c r="A22898" s="7">
        <v>22896.5</v>
      </c>
      <c r="B22898" s="7">
        <v>0</v>
      </c>
      <c r="C22898" s="7"/>
      <c r="D22898" s="7"/>
      <c r="E22898" s="7"/>
      <c r="H22898">
        <v>22896.5</v>
      </c>
      <c r="I22898">
        <v>0</v>
      </c>
    </row>
    <row r="22899" spans="1:9">
      <c r="A22899" s="7">
        <v>22897.5</v>
      </c>
      <c r="B22899" s="7">
        <v>0</v>
      </c>
      <c r="C22899" s="7"/>
      <c r="D22899" s="7"/>
      <c r="E22899" s="7"/>
      <c r="H22899">
        <v>22897.5</v>
      </c>
      <c r="I22899">
        <v>0</v>
      </c>
    </row>
    <row r="22900" spans="1:9">
      <c r="A22900" s="7">
        <v>22898.5</v>
      </c>
      <c r="B22900" s="7">
        <v>0</v>
      </c>
      <c r="C22900" s="7"/>
      <c r="D22900" s="7"/>
      <c r="E22900" s="7"/>
      <c r="H22900">
        <v>22898.5</v>
      </c>
      <c r="I22900">
        <v>0</v>
      </c>
    </row>
    <row r="22901" spans="1:9">
      <c r="A22901" s="7">
        <v>22899.5</v>
      </c>
      <c r="B22901" s="7">
        <v>0</v>
      </c>
      <c r="C22901" s="7"/>
      <c r="D22901" s="7"/>
      <c r="E22901" s="7"/>
      <c r="H22901">
        <v>22899.5</v>
      </c>
      <c r="I22901">
        <v>0</v>
      </c>
    </row>
    <row r="22902" spans="1:9">
      <c r="A22902" s="7">
        <v>22900.5</v>
      </c>
      <c r="B22902" s="7">
        <v>0</v>
      </c>
      <c r="C22902" s="7"/>
      <c r="D22902" s="7"/>
      <c r="E22902" s="7"/>
      <c r="H22902">
        <v>22900.5</v>
      </c>
      <c r="I22902">
        <v>0</v>
      </c>
    </row>
    <row r="22903" spans="1:9">
      <c r="A22903" s="7">
        <v>22901.5</v>
      </c>
      <c r="B22903" s="7">
        <v>0</v>
      </c>
      <c r="C22903" s="7"/>
      <c r="D22903" s="7"/>
      <c r="E22903" s="7"/>
      <c r="H22903">
        <v>22901.5</v>
      </c>
      <c r="I22903">
        <v>0</v>
      </c>
    </row>
    <row r="22904" spans="1:9">
      <c r="A22904" s="7">
        <v>22902.5</v>
      </c>
      <c r="B22904" s="7">
        <v>0</v>
      </c>
      <c r="C22904" s="7"/>
      <c r="D22904" s="7"/>
      <c r="E22904" s="7"/>
      <c r="H22904">
        <v>22902.5</v>
      </c>
      <c r="I22904">
        <v>0</v>
      </c>
    </row>
    <row r="22905" spans="1:9">
      <c r="A22905" s="7">
        <v>22903.5</v>
      </c>
      <c r="B22905" s="7">
        <v>0</v>
      </c>
      <c r="C22905" s="7"/>
      <c r="D22905" s="7"/>
      <c r="E22905" s="7"/>
      <c r="H22905">
        <v>22903.5</v>
      </c>
      <c r="I22905">
        <v>0</v>
      </c>
    </row>
    <row r="22906" spans="1:9">
      <c r="A22906" s="7">
        <v>22904.5</v>
      </c>
      <c r="B22906" s="7">
        <v>0</v>
      </c>
      <c r="C22906" s="7"/>
      <c r="D22906" s="7"/>
      <c r="E22906" s="7"/>
      <c r="H22906">
        <v>22904.5</v>
      </c>
      <c r="I22906">
        <v>0</v>
      </c>
    </row>
    <row r="22907" spans="1:9">
      <c r="A22907" s="7">
        <v>22905.5</v>
      </c>
      <c r="B22907" s="7">
        <v>0</v>
      </c>
      <c r="C22907" s="7"/>
      <c r="D22907" s="7"/>
      <c r="E22907" s="7"/>
      <c r="H22907">
        <v>22905.5</v>
      </c>
      <c r="I22907">
        <v>0</v>
      </c>
    </row>
    <row r="22908" spans="1:9">
      <c r="A22908" s="7">
        <v>22906.5</v>
      </c>
      <c r="B22908" s="7">
        <v>0</v>
      </c>
      <c r="C22908" s="7"/>
      <c r="D22908" s="7"/>
      <c r="E22908" s="7"/>
      <c r="H22908">
        <v>22906.5</v>
      </c>
      <c r="I22908">
        <v>0</v>
      </c>
    </row>
    <row r="22909" spans="1:9">
      <c r="A22909" s="7">
        <v>22907.5</v>
      </c>
      <c r="B22909" s="7">
        <v>0</v>
      </c>
      <c r="C22909" s="7"/>
      <c r="D22909" s="7"/>
      <c r="E22909" s="7"/>
      <c r="H22909">
        <v>22907.5</v>
      </c>
      <c r="I22909">
        <v>0</v>
      </c>
    </row>
    <row r="22910" spans="1:9">
      <c r="A22910" s="7">
        <v>22908.5</v>
      </c>
      <c r="B22910" s="7">
        <v>0</v>
      </c>
      <c r="C22910" s="7"/>
      <c r="D22910" s="7"/>
      <c r="E22910" s="7"/>
      <c r="H22910">
        <v>22908.5</v>
      </c>
      <c r="I22910">
        <v>0</v>
      </c>
    </row>
    <row r="22911" spans="1:9">
      <c r="A22911" s="7">
        <v>22909.5</v>
      </c>
      <c r="B22911" s="7">
        <v>0</v>
      </c>
      <c r="C22911" s="7"/>
      <c r="D22911" s="7"/>
      <c r="E22911" s="7"/>
      <c r="H22911">
        <v>22909.5</v>
      </c>
      <c r="I22911">
        <v>0</v>
      </c>
    </row>
    <row r="22912" spans="1:9">
      <c r="A22912" s="7">
        <v>22910.5</v>
      </c>
      <c r="B22912" s="7">
        <v>0</v>
      </c>
      <c r="C22912" s="7"/>
      <c r="D22912" s="7"/>
      <c r="E22912" s="7"/>
      <c r="H22912">
        <v>22910.5</v>
      </c>
      <c r="I22912">
        <v>0</v>
      </c>
    </row>
    <row r="22913" spans="1:9">
      <c r="A22913" s="7">
        <v>22911.5</v>
      </c>
      <c r="B22913" s="7">
        <v>0</v>
      </c>
      <c r="C22913" s="7"/>
      <c r="D22913" s="7"/>
      <c r="E22913" s="7"/>
      <c r="H22913">
        <v>22911.5</v>
      </c>
      <c r="I22913">
        <v>0</v>
      </c>
    </row>
    <row r="22914" spans="1:9">
      <c r="A22914" s="7">
        <v>22912.5</v>
      </c>
      <c r="B22914" s="7">
        <v>0</v>
      </c>
      <c r="C22914" s="7"/>
      <c r="D22914" s="7"/>
      <c r="E22914" s="7"/>
      <c r="H22914">
        <v>22912.5</v>
      </c>
      <c r="I22914">
        <v>0</v>
      </c>
    </row>
    <row r="22915" spans="1:9">
      <c r="A22915" s="7">
        <v>22913.5</v>
      </c>
      <c r="B22915" s="7">
        <v>0</v>
      </c>
      <c r="C22915" s="7"/>
      <c r="D22915" s="7"/>
      <c r="E22915" s="7"/>
      <c r="H22915">
        <v>22913.5</v>
      </c>
      <c r="I22915">
        <v>0</v>
      </c>
    </row>
    <row r="22916" spans="1:9">
      <c r="A22916" s="7">
        <v>22914.5</v>
      </c>
      <c r="B22916" s="7">
        <v>0</v>
      </c>
      <c r="C22916" s="7"/>
      <c r="D22916" s="7"/>
      <c r="E22916" s="7"/>
      <c r="H22916">
        <v>22914.5</v>
      </c>
      <c r="I22916">
        <v>0</v>
      </c>
    </row>
    <row r="22917" spans="1:9">
      <c r="A22917" s="7">
        <v>22915.5</v>
      </c>
      <c r="B22917" s="7">
        <v>0</v>
      </c>
      <c r="C22917" s="7"/>
      <c r="D22917" s="7"/>
      <c r="E22917" s="7"/>
      <c r="H22917">
        <v>22915.5</v>
      </c>
      <c r="I22917">
        <v>0</v>
      </c>
    </row>
    <row r="22918" spans="1:9">
      <c r="A22918" s="7">
        <v>22916.5</v>
      </c>
      <c r="B22918" s="7">
        <v>0</v>
      </c>
      <c r="C22918" s="7"/>
      <c r="D22918" s="7"/>
      <c r="E22918" s="7"/>
      <c r="H22918">
        <v>22916.5</v>
      </c>
      <c r="I22918">
        <v>0</v>
      </c>
    </row>
    <row r="22919" spans="1:9">
      <c r="A22919" s="7">
        <v>22917.5</v>
      </c>
      <c r="B22919" s="7">
        <v>0</v>
      </c>
      <c r="C22919" s="7"/>
      <c r="D22919" s="7"/>
      <c r="E22919" s="7"/>
      <c r="H22919">
        <v>22917.5</v>
      </c>
      <c r="I22919">
        <v>0</v>
      </c>
    </row>
    <row r="22920" spans="1:9">
      <c r="A22920" s="7">
        <v>22918.5</v>
      </c>
      <c r="B22920" s="7">
        <v>0</v>
      </c>
      <c r="C22920" s="7"/>
      <c r="D22920" s="7"/>
      <c r="E22920" s="7"/>
      <c r="H22920">
        <v>22918.5</v>
      </c>
      <c r="I22920">
        <v>0</v>
      </c>
    </row>
    <row r="22921" spans="1:9">
      <c r="A22921" s="7">
        <v>22919.5</v>
      </c>
      <c r="B22921" s="7">
        <v>0</v>
      </c>
      <c r="C22921" s="7"/>
      <c r="D22921" s="7"/>
      <c r="E22921" s="7"/>
      <c r="H22921">
        <v>22919.5</v>
      </c>
      <c r="I22921">
        <v>0</v>
      </c>
    </row>
    <row r="22922" spans="1:9">
      <c r="A22922" s="7">
        <v>22920.5</v>
      </c>
      <c r="B22922" s="7">
        <v>0</v>
      </c>
      <c r="C22922" s="7"/>
      <c r="D22922" s="7"/>
      <c r="E22922" s="7"/>
      <c r="H22922">
        <v>22920.5</v>
      </c>
      <c r="I22922">
        <v>0</v>
      </c>
    </row>
    <row r="22923" spans="1:9">
      <c r="A22923" s="7">
        <v>22921.5</v>
      </c>
      <c r="B22923" s="7">
        <v>0</v>
      </c>
      <c r="C22923" s="7"/>
      <c r="D22923" s="7"/>
      <c r="E22923" s="7"/>
      <c r="H22923">
        <v>22921.5</v>
      </c>
      <c r="I22923">
        <v>0</v>
      </c>
    </row>
    <row r="22924" spans="1:9">
      <c r="A22924" s="7">
        <v>22922.5</v>
      </c>
      <c r="B22924" s="7">
        <v>0</v>
      </c>
      <c r="C22924" s="7"/>
      <c r="D22924" s="7"/>
      <c r="E22924" s="7"/>
      <c r="H22924">
        <v>22922.5</v>
      </c>
      <c r="I22924">
        <v>0</v>
      </c>
    </row>
    <row r="22925" spans="1:9">
      <c r="A22925" s="7">
        <v>22923.5</v>
      </c>
      <c r="B22925" s="7">
        <v>0</v>
      </c>
      <c r="C22925" s="7"/>
      <c r="D22925" s="7"/>
      <c r="E22925" s="7"/>
      <c r="H22925">
        <v>22923.5</v>
      </c>
      <c r="I22925">
        <v>0</v>
      </c>
    </row>
    <row r="22926" spans="1:9">
      <c r="A22926" s="7">
        <v>22924.5</v>
      </c>
      <c r="B22926" s="7">
        <v>0</v>
      </c>
      <c r="C22926" s="7"/>
      <c r="D22926" s="7"/>
      <c r="E22926" s="7"/>
      <c r="H22926">
        <v>22924.5</v>
      </c>
      <c r="I22926">
        <v>0</v>
      </c>
    </row>
    <row r="22927" spans="1:9">
      <c r="A22927" s="7">
        <v>22925.5</v>
      </c>
      <c r="B22927" s="7">
        <v>0</v>
      </c>
      <c r="C22927" s="7"/>
      <c r="D22927" s="7"/>
      <c r="E22927" s="7"/>
      <c r="H22927">
        <v>22925.5</v>
      </c>
      <c r="I22927">
        <v>0</v>
      </c>
    </row>
    <row r="22928" spans="1:9">
      <c r="A22928" s="7">
        <v>22926.5</v>
      </c>
      <c r="B22928" s="7">
        <v>0</v>
      </c>
      <c r="C22928" s="7"/>
      <c r="D22928" s="7"/>
      <c r="E22928" s="7"/>
      <c r="H22928">
        <v>22926.5</v>
      </c>
      <c r="I22928">
        <v>0</v>
      </c>
    </row>
    <row r="22929" spans="1:9">
      <c r="A22929" s="7">
        <v>22927.5</v>
      </c>
      <c r="B22929" s="7">
        <v>0</v>
      </c>
      <c r="C22929" s="7"/>
      <c r="D22929" s="7"/>
      <c r="E22929" s="7"/>
      <c r="H22929">
        <v>22927.5</v>
      </c>
      <c r="I22929">
        <v>0</v>
      </c>
    </row>
    <row r="22930" spans="1:9">
      <c r="A22930" s="7">
        <v>22928.5</v>
      </c>
      <c r="B22930" s="7">
        <v>0</v>
      </c>
      <c r="C22930" s="7"/>
      <c r="D22930" s="7"/>
      <c r="E22930" s="7"/>
      <c r="H22930">
        <v>22928.5</v>
      </c>
      <c r="I22930">
        <v>0</v>
      </c>
    </row>
    <row r="22931" spans="1:9">
      <c r="A22931" s="7">
        <v>22929.5</v>
      </c>
      <c r="B22931" s="7">
        <v>0</v>
      </c>
      <c r="C22931" s="7"/>
      <c r="D22931" s="7"/>
      <c r="E22931" s="7"/>
      <c r="H22931">
        <v>22929.5</v>
      </c>
      <c r="I22931">
        <v>0</v>
      </c>
    </row>
    <row r="22932" spans="1:9">
      <c r="A22932" s="7">
        <v>22930.5</v>
      </c>
      <c r="B22932" s="7">
        <v>0</v>
      </c>
      <c r="C22932" s="7"/>
      <c r="D22932" s="7"/>
      <c r="E22932" s="7"/>
      <c r="H22932">
        <v>22930.5</v>
      </c>
      <c r="I22932">
        <v>0</v>
      </c>
    </row>
    <row r="22933" spans="1:9">
      <c r="A22933" s="7">
        <v>22931.5</v>
      </c>
      <c r="B22933" s="7">
        <v>0</v>
      </c>
      <c r="C22933" s="7"/>
      <c r="D22933" s="7"/>
      <c r="E22933" s="7"/>
      <c r="H22933">
        <v>22931.5</v>
      </c>
      <c r="I22933">
        <v>0</v>
      </c>
    </row>
    <row r="22934" spans="1:9">
      <c r="A22934" s="7">
        <v>22932.5</v>
      </c>
      <c r="B22934" s="7">
        <v>0</v>
      </c>
      <c r="C22934" s="7"/>
      <c r="D22934" s="7"/>
      <c r="E22934" s="7"/>
      <c r="H22934">
        <v>22932.5</v>
      </c>
      <c r="I22934">
        <v>0</v>
      </c>
    </row>
    <row r="22935" spans="1:9">
      <c r="A22935" s="7">
        <v>22933.5</v>
      </c>
      <c r="B22935" s="7">
        <v>0</v>
      </c>
      <c r="C22935" s="7"/>
      <c r="D22935" s="7"/>
      <c r="E22935" s="7"/>
      <c r="H22935">
        <v>22933.5</v>
      </c>
      <c r="I22935">
        <v>0</v>
      </c>
    </row>
    <row r="22936" spans="1:9">
      <c r="A22936" s="7">
        <v>22934.5</v>
      </c>
      <c r="B22936" s="7">
        <v>0</v>
      </c>
      <c r="C22936" s="7"/>
      <c r="D22936" s="7"/>
      <c r="E22936" s="7"/>
      <c r="H22936">
        <v>22934.5</v>
      </c>
      <c r="I22936">
        <v>0</v>
      </c>
    </row>
    <row r="22937" spans="1:9">
      <c r="A22937" s="7">
        <v>22935.5</v>
      </c>
      <c r="B22937" s="7">
        <v>0</v>
      </c>
      <c r="C22937" s="7"/>
      <c r="D22937" s="7"/>
      <c r="E22937" s="7"/>
      <c r="H22937">
        <v>22935.5</v>
      </c>
      <c r="I22937">
        <v>0</v>
      </c>
    </row>
    <row r="22938" spans="1:9">
      <c r="A22938" s="7">
        <v>22936.5</v>
      </c>
      <c r="B22938" s="7">
        <v>0</v>
      </c>
      <c r="C22938" s="7"/>
      <c r="D22938" s="7"/>
      <c r="E22938" s="7"/>
      <c r="H22938">
        <v>22936.5</v>
      </c>
      <c r="I22938">
        <v>0</v>
      </c>
    </row>
    <row r="22939" spans="1:9">
      <c r="A22939" s="7">
        <v>22937.5</v>
      </c>
      <c r="B22939" s="7">
        <v>0</v>
      </c>
      <c r="C22939" s="7"/>
      <c r="D22939" s="7"/>
      <c r="E22939" s="7"/>
      <c r="H22939">
        <v>22937.5</v>
      </c>
      <c r="I22939">
        <v>0</v>
      </c>
    </row>
    <row r="22940" spans="1:9">
      <c r="A22940" s="7">
        <v>22938.5</v>
      </c>
      <c r="B22940" s="7">
        <v>0</v>
      </c>
      <c r="C22940" s="7"/>
      <c r="D22940" s="7"/>
      <c r="E22940" s="7"/>
      <c r="H22940">
        <v>22938.5</v>
      </c>
      <c r="I22940">
        <v>0</v>
      </c>
    </row>
    <row r="22941" spans="1:9">
      <c r="A22941" s="7">
        <v>22939.5</v>
      </c>
      <c r="B22941" s="7">
        <v>0</v>
      </c>
      <c r="C22941" s="7"/>
      <c r="D22941" s="7"/>
      <c r="E22941" s="7"/>
      <c r="H22941">
        <v>22939.5</v>
      </c>
      <c r="I22941">
        <v>0</v>
      </c>
    </row>
    <row r="22942" spans="1:9">
      <c r="A22942" s="7">
        <v>22940.5</v>
      </c>
      <c r="B22942" s="7">
        <v>0</v>
      </c>
      <c r="C22942" s="7"/>
      <c r="D22942" s="7"/>
      <c r="E22942" s="7"/>
      <c r="H22942">
        <v>22940.5</v>
      </c>
      <c r="I22942">
        <v>0</v>
      </c>
    </row>
    <row r="22943" spans="1:9">
      <c r="A22943" s="7">
        <v>22941.5</v>
      </c>
      <c r="B22943" s="7">
        <v>0</v>
      </c>
      <c r="C22943" s="7"/>
      <c r="D22943" s="7"/>
      <c r="E22943" s="7"/>
      <c r="H22943">
        <v>22941.5</v>
      </c>
      <c r="I22943">
        <v>0</v>
      </c>
    </row>
    <row r="22944" spans="1:9">
      <c r="A22944" s="7">
        <v>22942.5</v>
      </c>
      <c r="B22944" s="7">
        <v>0</v>
      </c>
      <c r="C22944" s="7"/>
      <c r="D22944" s="7"/>
      <c r="E22944" s="7"/>
      <c r="H22944">
        <v>22942.5</v>
      </c>
      <c r="I22944">
        <v>0</v>
      </c>
    </row>
    <row r="22945" spans="1:9">
      <c r="A22945" s="7">
        <v>22943.5</v>
      </c>
      <c r="B22945" s="7">
        <v>0</v>
      </c>
      <c r="C22945" s="7"/>
      <c r="D22945" s="7"/>
      <c r="E22945" s="7"/>
      <c r="H22945">
        <v>22943.5</v>
      </c>
      <c r="I22945">
        <v>0</v>
      </c>
    </row>
    <row r="22946" spans="1:9">
      <c r="A22946" s="7">
        <v>22944.5</v>
      </c>
      <c r="B22946" s="7">
        <v>0</v>
      </c>
      <c r="C22946" s="7"/>
      <c r="D22946" s="7"/>
      <c r="E22946" s="7"/>
      <c r="H22946">
        <v>22944.5</v>
      </c>
      <c r="I22946">
        <v>0</v>
      </c>
    </row>
    <row r="22947" spans="1:9">
      <c r="A22947" s="7">
        <v>22945.5</v>
      </c>
      <c r="B22947" s="7">
        <v>0</v>
      </c>
      <c r="C22947" s="7"/>
      <c r="D22947" s="7"/>
      <c r="E22947" s="7"/>
      <c r="H22947">
        <v>22945.5</v>
      </c>
      <c r="I22947">
        <v>0</v>
      </c>
    </row>
    <row r="22948" spans="1:9">
      <c r="A22948" s="7">
        <v>22946.5</v>
      </c>
      <c r="B22948" s="7">
        <v>0</v>
      </c>
      <c r="C22948" s="7"/>
      <c r="D22948" s="7"/>
      <c r="E22948" s="7"/>
      <c r="H22948">
        <v>22946.5</v>
      </c>
      <c r="I22948">
        <v>0</v>
      </c>
    </row>
    <row r="22949" spans="1:9">
      <c r="A22949" s="7">
        <v>22947.5</v>
      </c>
      <c r="B22949" s="7">
        <v>0</v>
      </c>
      <c r="C22949" s="7"/>
      <c r="D22949" s="7"/>
      <c r="E22949" s="7"/>
      <c r="H22949">
        <v>22947.5</v>
      </c>
      <c r="I22949">
        <v>0</v>
      </c>
    </row>
    <row r="22950" spans="1:9">
      <c r="A22950" s="7">
        <v>22948.5</v>
      </c>
      <c r="B22950" s="7">
        <v>0</v>
      </c>
      <c r="C22950" s="7"/>
      <c r="D22950" s="7"/>
      <c r="E22950" s="7"/>
      <c r="H22950">
        <v>22948.5</v>
      </c>
      <c r="I22950">
        <v>0</v>
      </c>
    </row>
    <row r="22951" spans="1:9">
      <c r="A22951" s="7">
        <v>22949.5</v>
      </c>
      <c r="B22951" s="7">
        <v>0</v>
      </c>
      <c r="C22951" s="7"/>
      <c r="D22951" s="7"/>
      <c r="E22951" s="7"/>
      <c r="H22951">
        <v>22949.5</v>
      </c>
      <c r="I22951">
        <v>0</v>
      </c>
    </row>
    <row r="22952" spans="1:9">
      <c r="A22952" s="7">
        <v>22950.5</v>
      </c>
      <c r="B22952" s="7">
        <v>0</v>
      </c>
      <c r="C22952" s="7"/>
      <c r="D22952" s="7"/>
      <c r="E22952" s="7"/>
      <c r="H22952">
        <v>22950.5</v>
      </c>
      <c r="I22952">
        <v>0</v>
      </c>
    </row>
    <row r="22953" spans="1:9">
      <c r="A22953" s="7">
        <v>22951.5</v>
      </c>
      <c r="B22953" s="7">
        <v>0</v>
      </c>
      <c r="C22953" s="7"/>
      <c r="D22953" s="7"/>
      <c r="E22953" s="7"/>
      <c r="H22953">
        <v>22951.5</v>
      </c>
      <c r="I22953">
        <v>0</v>
      </c>
    </row>
    <row r="22954" spans="1:9">
      <c r="A22954" s="7">
        <v>22952.5</v>
      </c>
      <c r="B22954" s="7">
        <v>0</v>
      </c>
      <c r="C22954" s="7"/>
      <c r="D22954" s="7"/>
      <c r="E22954" s="7"/>
      <c r="H22954">
        <v>22952.5</v>
      </c>
      <c r="I22954">
        <v>0</v>
      </c>
    </row>
    <row r="22955" spans="1:9">
      <c r="A22955" s="7">
        <v>22953.5</v>
      </c>
      <c r="B22955" s="7">
        <v>0</v>
      </c>
      <c r="C22955" s="7"/>
      <c r="D22955" s="7"/>
      <c r="E22955" s="7"/>
      <c r="H22955">
        <v>22953.5</v>
      </c>
      <c r="I22955">
        <v>0</v>
      </c>
    </row>
    <row r="22956" spans="1:9">
      <c r="A22956" s="7">
        <v>22954.5</v>
      </c>
      <c r="B22956" s="7">
        <v>0</v>
      </c>
      <c r="C22956" s="7"/>
      <c r="D22956" s="7"/>
      <c r="E22956" s="7"/>
      <c r="H22956">
        <v>22954.5</v>
      </c>
      <c r="I22956">
        <v>0</v>
      </c>
    </row>
    <row r="22957" spans="1:9">
      <c r="A22957" s="7">
        <v>22955.5</v>
      </c>
      <c r="B22957" s="7">
        <v>0</v>
      </c>
      <c r="C22957" s="7"/>
      <c r="D22957" s="7"/>
      <c r="E22957" s="7"/>
      <c r="H22957">
        <v>22955.5</v>
      </c>
      <c r="I22957">
        <v>0</v>
      </c>
    </row>
    <row r="22958" spans="1:9">
      <c r="A22958" s="7">
        <v>22956.5</v>
      </c>
      <c r="B22958" s="7">
        <v>0</v>
      </c>
      <c r="C22958" s="7"/>
      <c r="D22958" s="7"/>
      <c r="E22958" s="7"/>
      <c r="H22958">
        <v>22956.5</v>
      </c>
      <c r="I22958">
        <v>0</v>
      </c>
    </row>
    <row r="22959" spans="1:9">
      <c r="A22959" s="7">
        <v>22957.5</v>
      </c>
      <c r="B22959" s="7">
        <v>0</v>
      </c>
      <c r="C22959" s="7"/>
      <c r="D22959" s="7"/>
      <c r="E22959" s="7"/>
      <c r="H22959">
        <v>22957.5</v>
      </c>
      <c r="I22959">
        <v>0</v>
      </c>
    </row>
    <row r="22960" spans="1:9">
      <c r="A22960" s="7">
        <v>22958.5</v>
      </c>
      <c r="B22960" s="7">
        <v>0</v>
      </c>
      <c r="C22960" s="7"/>
      <c r="D22960" s="7"/>
      <c r="E22960" s="7"/>
      <c r="H22960">
        <v>22958.5</v>
      </c>
      <c r="I22960">
        <v>0</v>
      </c>
    </row>
    <row r="22961" spans="1:9">
      <c r="A22961" s="7">
        <v>22959.5</v>
      </c>
      <c r="B22961" s="7">
        <v>0</v>
      </c>
      <c r="C22961" s="7"/>
      <c r="D22961" s="7"/>
      <c r="E22961" s="7"/>
      <c r="H22961">
        <v>22959.5</v>
      </c>
      <c r="I22961">
        <v>0</v>
      </c>
    </row>
    <row r="22962" spans="1:9">
      <c r="A22962" s="7">
        <v>22960.5</v>
      </c>
      <c r="B22962" s="7">
        <v>0</v>
      </c>
      <c r="C22962" s="7"/>
      <c r="D22962" s="7"/>
      <c r="E22962" s="7"/>
      <c r="H22962">
        <v>22960.5</v>
      </c>
      <c r="I22962">
        <v>0</v>
      </c>
    </row>
    <row r="22963" spans="1:9">
      <c r="A22963" s="7">
        <v>22961.5</v>
      </c>
      <c r="B22963" s="7">
        <v>0</v>
      </c>
      <c r="C22963" s="7"/>
      <c r="D22963" s="7"/>
      <c r="E22963" s="7"/>
      <c r="H22963">
        <v>22961.5</v>
      </c>
      <c r="I22963">
        <v>0</v>
      </c>
    </row>
    <row r="22964" spans="1:9">
      <c r="A22964" s="7">
        <v>22962.5</v>
      </c>
      <c r="B22964" s="7">
        <v>0</v>
      </c>
      <c r="C22964" s="7"/>
      <c r="D22964" s="7"/>
      <c r="E22964" s="7"/>
      <c r="H22964">
        <v>22962.5</v>
      </c>
      <c r="I22964">
        <v>0</v>
      </c>
    </row>
    <row r="22965" spans="1:9">
      <c r="A22965" s="7">
        <v>22963.5</v>
      </c>
      <c r="B22965" s="7">
        <v>0</v>
      </c>
      <c r="C22965" s="7"/>
      <c r="D22965" s="7"/>
      <c r="E22965" s="7"/>
      <c r="H22965">
        <v>22963.5</v>
      </c>
      <c r="I22965">
        <v>0</v>
      </c>
    </row>
    <row r="22966" spans="1:9">
      <c r="A22966" s="7">
        <v>22964.5</v>
      </c>
      <c r="B22966" s="7">
        <v>0</v>
      </c>
      <c r="C22966" s="7"/>
      <c r="D22966" s="7"/>
      <c r="E22966" s="7"/>
      <c r="H22966">
        <v>22964.5</v>
      </c>
      <c r="I22966">
        <v>0</v>
      </c>
    </row>
    <row r="22967" spans="1:9">
      <c r="A22967" s="7">
        <v>22965.5</v>
      </c>
      <c r="B22967" s="7">
        <v>0</v>
      </c>
      <c r="C22967" s="7"/>
      <c r="D22967" s="7"/>
      <c r="E22967" s="7"/>
      <c r="H22967">
        <v>22965.5</v>
      </c>
      <c r="I22967">
        <v>0</v>
      </c>
    </row>
    <row r="22968" spans="1:9">
      <c r="A22968" s="7">
        <v>22966.5</v>
      </c>
      <c r="B22968" s="7">
        <v>0</v>
      </c>
      <c r="C22968" s="7"/>
      <c r="D22968" s="7"/>
      <c r="E22968" s="7"/>
      <c r="H22968">
        <v>22966.5</v>
      </c>
      <c r="I22968">
        <v>0</v>
      </c>
    </row>
    <row r="22969" spans="1:9">
      <c r="A22969" s="7">
        <v>22967.5</v>
      </c>
      <c r="B22969" s="7">
        <v>0</v>
      </c>
      <c r="C22969" s="7"/>
      <c r="D22969" s="7"/>
      <c r="E22969" s="7"/>
      <c r="H22969">
        <v>22967.5</v>
      </c>
      <c r="I22969">
        <v>0</v>
      </c>
    </row>
    <row r="22970" spans="1:9">
      <c r="A22970" s="7">
        <v>22968.5</v>
      </c>
      <c r="B22970" s="7">
        <v>0</v>
      </c>
      <c r="C22970" s="7"/>
      <c r="D22970" s="7"/>
      <c r="E22970" s="7"/>
      <c r="H22970">
        <v>22968.5</v>
      </c>
      <c r="I22970">
        <v>0</v>
      </c>
    </row>
    <row r="22971" spans="1:9">
      <c r="A22971" s="7">
        <v>22969.5</v>
      </c>
      <c r="B22971" s="7">
        <v>0</v>
      </c>
      <c r="C22971" s="7"/>
      <c r="D22971" s="7"/>
      <c r="E22971" s="7"/>
      <c r="H22971">
        <v>22969.5</v>
      </c>
      <c r="I22971">
        <v>0</v>
      </c>
    </row>
    <row r="22972" spans="1:9">
      <c r="A22972" s="7">
        <v>22970.5</v>
      </c>
      <c r="B22972" s="7">
        <v>0</v>
      </c>
      <c r="C22972" s="7"/>
      <c r="D22972" s="7"/>
      <c r="E22972" s="7"/>
      <c r="H22972">
        <v>22970.5</v>
      </c>
      <c r="I22972">
        <v>0</v>
      </c>
    </row>
    <row r="22973" spans="1:9">
      <c r="A22973" s="7">
        <v>22971.5</v>
      </c>
      <c r="B22973" s="7">
        <v>0</v>
      </c>
      <c r="C22973" s="7"/>
      <c r="D22973" s="7"/>
      <c r="E22973" s="7"/>
      <c r="H22973">
        <v>22971.5</v>
      </c>
      <c r="I22973">
        <v>0</v>
      </c>
    </row>
    <row r="22974" spans="1:9">
      <c r="A22974" s="7">
        <v>22972.5</v>
      </c>
      <c r="B22974" s="7">
        <v>0</v>
      </c>
      <c r="C22974" s="7"/>
      <c r="D22974" s="7"/>
      <c r="E22974" s="7"/>
      <c r="H22974">
        <v>22972.5</v>
      </c>
      <c r="I22974">
        <v>0</v>
      </c>
    </row>
    <row r="22975" spans="1:9">
      <c r="A22975" s="7">
        <v>22973.5</v>
      </c>
      <c r="B22975" s="7">
        <v>0</v>
      </c>
      <c r="C22975" s="7"/>
      <c r="D22975" s="7"/>
      <c r="E22975" s="7"/>
      <c r="H22975">
        <v>22973.5</v>
      </c>
      <c r="I22975">
        <v>0</v>
      </c>
    </row>
    <row r="22976" spans="1:9">
      <c r="A22976" s="7">
        <v>22974.5</v>
      </c>
      <c r="B22976" s="7">
        <v>0</v>
      </c>
      <c r="C22976" s="7"/>
      <c r="D22976" s="7"/>
      <c r="E22976" s="7"/>
      <c r="H22976">
        <v>22974.5</v>
      </c>
      <c r="I22976">
        <v>0</v>
      </c>
    </row>
    <row r="22977" spans="1:9">
      <c r="A22977" s="7">
        <v>22975.5</v>
      </c>
      <c r="B22977" s="7">
        <v>0</v>
      </c>
      <c r="C22977" s="7"/>
      <c r="D22977" s="7"/>
      <c r="E22977" s="7"/>
      <c r="H22977">
        <v>22975.5</v>
      </c>
      <c r="I22977">
        <v>0</v>
      </c>
    </row>
    <row r="22978" spans="1:9">
      <c r="A22978" s="7">
        <v>22976.5</v>
      </c>
      <c r="B22978" s="7">
        <v>0</v>
      </c>
      <c r="C22978" s="7"/>
      <c r="D22978" s="7"/>
      <c r="E22978" s="7"/>
      <c r="H22978">
        <v>22976.5</v>
      </c>
      <c r="I22978">
        <v>0</v>
      </c>
    </row>
    <row r="22979" spans="1:9">
      <c r="A22979" s="7">
        <v>22977.5</v>
      </c>
      <c r="B22979" s="7">
        <v>0</v>
      </c>
      <c r="C22979" s="7"/>
      <c r="D22979" s="7"/>
      <c r="E22979" s="7"/>
      <c r="H22979">
        <v>22977.5</v>
      </c>
      <c r="I22979">
        <v>0</v>
      </c>
    </row>
    <row r="22980" spans="1:9">
      <c r="A22980" s="7">
        <v>22978.5</v>
      </c>
      <c r="B22980" s="7">
        <v>0</v>
      </c>
      <c r="C22980" s="7"/>
      <c r="D22980" s="7"/>
      <c r="E22980" s="7"/>
      <c r="H22980">
        <v>22978.5</v>
      </c>
      <c r="I22980">
        <v>0</v>
      </c>
    </row>
    <row r="22981" spans="1:9">
      <c r="A22981" s="7">
        <v>22979.5</v>
      </c>
      <c r="B22981" s="7">
        <v>0</v>
      </c>
      <c r="C22981" s="7"/>
      <c r="D22981" s="7"/>
      <c r="E22981" s="7"/>
      <c r="H22981">
        <v>22979.5</v>
      </c>
      <c r="I22981">
        <v>0</v>
      </c>
    </row>
    <row r="22982" spans="1:9">
      <c r="A22982" s="7">
        <v>22980.5</v>
      </c>
      <c r="B22982" s="7">
        <v>0</v>
      </c>
      <c r="C22982" s="7"/>
      <c r="D22982" s="7"/>
      <c r="E22982" s="7"/>
      <c r="H22982">
        <v>22980.5</v>
      </c>
      <c r="I22982">
        <v>0</v>
      </c>
    </row>
    <row r="22983" spans="1:9">
      <c r="A22983" s="7">
        <v>22981.5</v>
      </c>
      <c r="B22983" s="7">
        <v>0</v>
      </c>
      <c r="C22983" s="7"/>
      <c r="D22983" s="7"/>
      <c r="E22983" s="7"/>
      <c r="H22983">
        <v>22981.5</v>
      </c>
      <c r="I22983">
        <v>0</v>
      </c>
    </row>
    <row r="22984" spans="1:9">
      <c r="A22984" s="7">
        <v>22982.5</v>
      </c>
      <c r="B22984" s="7">
        <v>0</v>
      </c>
      <c r="C22984" s="7"/>
      <c r="D22984" s="7"/>
      <c r="E22984" s="7"/>
      <c r="H22984">
        <v>22982.5</v>
      </c>
      <c r="I22984">
        <v>0</v>
      </c>
    </row>
    <row r="22985" spans="1:9">
      <c r="A22985" s="7">
        <v>22983.5</v>
      </c>
      <c r="B22985" s="7">
        <v>0</v>
      </c>
      <c r="C22985" s="7"/>
      <c r="D22985" s="7"/>
      <c r="E22985" s="7"/>
      <c r="H22985">
        <v>22983.5</v>
      </c>
      <c r="I22985">
        <v>0</v>
      </c>
    </row>
    <row r="22986" spans="1:9">
      <c r="A22986" s="7">
        <v>22984.5</v>
      </c>
      <c r="B22986" s="7">
        <v>0</v>
      </c>
      <c r="C22986" s="7"/>
      <c r="D22986" s="7"/>
      <c r="E22986" s="7"/>
      <c r="H22986">
        <v>22984.5</v>
      </c>
      <c r="I22986">
        <v>0</v>
      </c>
    </row>
    <row r="22987" spans="1:9">
      <c r="A22987" s="7">
        <v>22985.5</v>
      </c>
      <c r="B22987" s="7">
        <v>0</v>
      </c>
      <c r="C22987" s="7"/>
      <c r="D22987" s="7"/>
      <c r="E22987" s="7"/>
      <c r="H22987">
        <v>22985.5</v>
      </c>
      <c r="I22987">
        <v>0</v>
      </c>
    </row>
    <row r="22988" spans="1:9">
      <c r="A22988" s="7">
        <v>22986.5</v>
      </c>
      <c r="B22988" s="7">
        <v>0</v>
      </c>
      <c r="C22988" s="7"/>
      <c r="D22988" s="7"/>
      <c r="E22988" s="7"/>
      <c r="H22988">
        <v>22986.5</v>
      </c>
      <c r="I22988">
        <v>0</v>
      </c>
    </row>
    <row r="22989" spans="1:9">
      <c r="A22989" s="7">
        <v>22987.5</v>
      </c>
      <c r="B22989" s="7">
        <v>0</v>
      </c>
      <c r="C22989" s="7"/>
      <c r="D22989" s="7"/>
      <c r="E22989" s="7"/>
      <c r="H22989">
        <v>22987.5</v>
      </c>
      <c r="I22989">
        <v>0</v>
      </c>
    </row>
    <row r="22990" spans="1:9">
      <c r="A22990" s="7">
        <v>22988.5</v>
      </c>
      <c r="B22990" s="7">
        <v>0</v>
      </c>
      <c r="C22990" s="7"/>
      <c r="D22990" s="7"/>
      <c r="E22990" s="7"/>
      <c r="H22990">
        <v>22988.5</v>
      </c>
      <c r="I22990">
        <v>0</v>
      </c>
    </row>
    <row r="22991" spans="1:9">
      <c r="A22991" s="7">
        <v>22989.5</v>
      </c>
      <c r="B22991" s="7">
        <v>0</v>
      </c>
      <c r="C22991" s="7"/>
      <c r="D22991" s="7"/>
      <c r="E22991" s="7"/>
      <c r="H22991">
        <v>22989.5</v>
      </c>
      <c r="I22991">
        <v>0</v>
      </c>
    </row>
    <row r="22992" spans="1:9">
      <c r="A22992" s="7">
        <v>22990.5</v>
      </c>
      <c r="B22992" s="7">
        <v>0</v>
      </c>
      <c r="C22992" s="7"/>
      <c r="D22992" s="7"/>
      <c r="E22992" s="7"/>
      <c r="H22992">
        <v>22990.5</v>
      </c>
      <c r="I22992">
        <v>0</v>
      </c>
    </row>
    <row r="22993" spans="1:9">
      <c r="A22993" s="7">
        <v>22991.5</v>
      </c>
      <c r="B22993" s="7">
        <v>0</v>
      </c>
      <c r="C22993" s="7"/>
      <c r="D22993" s="7"/>
      <c r="E22993" s="7"/>
      <c r="H22993">
        <v>22991.5</v>
      </c>
      <c r="I22993">
        <v>0</v>
      </c>
    </row>
    <row r="22994" spans="1:9">
      <c r="A22994" s="7">
        <v>22992.5</v>
      </c>
      <c r="B22994" s="7">
        <v>0</v>
      </c>
      <c r="C22994" s="7"/>
      <c r="D22994" s="7"/>
      <c r="E22994" s="7"/>
      <c r="H22994">
        <v>22992.5</v>
      </c>
      <c r="I22994">
        <v>0</v>
      </c>
    </row>
    <row r="22995" spans="1:9">
      <c r="A22995" s="7">
        <v>22993.5</v>
      </c>
      <c r="B22995" s="7">
        <v>0</v>
      </c>
      <c r="C22995" s="7"/>
      <c r="D22995" s="7"/>
      <c r="E22995" s="7"/>
      <c r="H22995">
        <v>22993.5</v>
      </c>
      <c r="I22995">
        <v>0</v>
      </c>
    </row>
    <row r="22996" spans="1:9">
      <c r="A22996" s="7">
        <v>22994.5</v>
      </c>
      <c r="B22996" s="7">
        <v>0</v>
      </c>
      <c r="C22996" s="7"/>
      <c r="D22996" s="7"/>
      <c r="E22996" s="7"/>
      <c r="H22996">
        <v>22994.5</v>
      </c>
      <c r="I22996">
        <v>0</v>
      </c>
    </row>
    <row r="22997" spans="1:9">
      <c r="A22997" s="7">
        <v>22995.5</v>
      </c>
      <c r="B22997" s="7">
        <v>0</v>
      </c>
      <c r="C22997" s="7"/>
      <c r="D22997" s="7"/>
      <c r="E22997" s="7"/>
      <c r="H22997">
        <v>22995.5</v>
      </c>
      <c r="I22997">
        <v>0</v>
      </c>
    </row>
    <row r="22998" spans="1:9">
      <c r="A22998" s="7">
        <v>22996.5</v>
      </c>
      <c r="B22998" s="7">
        <v>0</v>
      </c>
      <c r="C22998" s="7"/>
      <c r="D22998" s="7"/>
      <c r="E22998" s="7"/>
      <c r="H22998">
        <v>22996.5</v>
      </c>
      <c r="I22998">
        <v>0</v>
      </c>
    </row>
    <row r="22999" spans="1:9">
      <c r="A22999" s="7">
        <v>22997.5</v>
      </c>
      <c r="B22999" s="7">
        <v>0</v>
      </c>
      <c r="C22999" s="7"/>
      <c r="D22999" s="7"/>
      <c r="E22999" s="7"/>
      <c r="H22999">
        <v>22997.5</v>
      </c>
      <c r="I22999">
        <v>0</v>
      </c>
    </row>
    <row r="23000" spans="1:9">
      <c r="A23000" s="7">
        <v>22998.5</v>
      </c>
      <c r="B23000" s="7">
        <v>0</v>
      </c>
      <c r="C23000" s="7"/>
      <c r="D23000" s="7"/>
      <c r="E23000" s="7"/>
      <c r="H23000">
        <v>22998.5</v>
      </c>
      <c r="I23000">
        <v>0</v>
      </c>
    </row>
    <row r="23001" spans="1:9">
      <c r="A23001" s="7">
        <v>22999.5</v>
      </c>
      <c r="B23001" s="7">
        <v>0</v>
      </c>
      <c r="C23001" s="7"/>
      <c r="D23001" s="7"/>
      <c r="E23001" s="7"/>
      <c r="H23001">
        <v>22999.5</v>
      </c>
      <c r="I23001">
        <v>0</v>
      </c>
    </row>
    <row r="23002" spans="1:9">
      <c r="A23002" s="7">
        <v>23000.5</v>
      </c>
      <c r="B23002" s="7">
        <v>0</v>
      </c>
      <c r="C23002" s="7"/>
      <c r="D23002" s="7"/>
      <c r="E23002" s="7"/>
      <c r="H23002">
        <v>23000.5</v>
      </c>
      <c r="I23002">
        <v>0</v>
      </c>
    </row>
    <row r="23003" spans="1:9">
      <c r="A23003" s="7">
        <v>23001.5</v>
      </c>
      <c r="B23003" s="7">
        <v>0</v>
      </c>
      <c r="C23003" s="7"/>
      <c r="D23003" s="7"/>
      <c r="E23003" s="7"/>
      <c r="H23003">
        <v>23001.5</v>
      </c>
      <c r="I23003">
        <v>0</v>
      </c>
    </row>
    <row r="23004" spans="1:9">
      <c r="A23004" s="7">
        <v>23002.5</v>
      </c>
      <c r="B23004" s="7">
        <v>0</v>
      </c>
      <c r="C23004" s="7"/>
      <c r="D23004" s="7"/>
      <c r="E23004" s="7"/>
      <c r="H23004">
        <v>23002.5</v>
      </c>
      <c r="I23004">
        <v>0</v>
      </c>
    </row>
    <row r="23005" spans="1:9">
      <c r="A23005" s="7">
        <v>23003.5</v>
      </c>
      <c r="B23005" s="7">
        <v>0</v>
      </c>
      <c r="C23005" s="7"/>
      <c r="D23005" s="7"/>
      <c r="E23005" s="7"/>
      <c r="H23005">
        <v>23003.5</v>
      </c>
      <c r="I23005">
        <v>0</v>
      </c>
    </row>
    <row r="23006" spans="1:9">
      <c r="A23006" s="7">
        <v>23004.5</v>
      </c>
      <c r="B23006" s="7">
        <v>0</v>
      </c>
      <c r="C23006" s="7"/>
      <c r="D23006" s="7"/>
      <c r="E23006" s="7"/>
      <c r="H23006">
        <v>23004.5</v>
      </c>
      <c r="I23006">
        <v>0</v>
      </c>
    </row>
    <row r="23007" spans="1:9">
      <c r="A23007" s="7">
        <v>23005.5</v>
      </c>
      <c r="B23007" s="7">
        <v>0</v>
      </c>
      <c r="C23007" s="7"/>
      <c r="D23007" s="7"/>
      <c r="E23007" s="7"/>
      <c r="H23007">
        <v>23005.5</v>
      </c>
      <c r="I23007">
        <v>0</v>
      </c>
    </row>
    <row r="23008" spans="1:9">
      <c r="A23008" s="7">
        <v>23006.5</v>
      </c>
      <c r="B23008" s="7">
        <v>0</v>
      </c>
      <c r="C23008" s="7"/>
      <c r="D23008" s="7"/>
      <c r="E23008" s="7"/>
      <c r="H23008">
        <v>23006.5</v>
      </c>
      <c r="I23008">
        <v>0</v>
      </c>
    </row>
    <row r="23009" spans="1:9">
      <c r="A23009" s="7">
        <v>23007.5</v>
      </c>
      <c r="B23009" s="7">
        <v>0</v>
      </c>
      <c r="C23009" s="7"/>
      <c r="D23009" s="7"/>
      <c r="E23009" s="7"/>
      <c r="H23009">
        <v>23007.5</v>
      </c>
      <c r="I23009">
        <v>0</v>
      </c>
    </row>
    <row r="23010" spans="1:9">
      <c r="A23010" s="7">
        <v>23008.5</v>
      </c>
      <c r="B23010" s="7">
        <v>0</v>
      </c>
      <c r="C23010" s="7"/>
      <c r="D23010" s="7"/>
      <c r="E23010" s="7"/>
      <c r="H23010">
        <v>23008.5</v>
      </c>
      <c r="I23010">
        <v>0</v>
      </c>
    </row>
    <row r="23011" spans="1:9">
      <c r="A23011" s="7">
        <v>23009.5</v>
      </c>
      <c r="B23011" s="7">
        <v>0</v>
      </c>
      <c r="C23011" s="7"/>
      <c r="D23011" s="7"/>
      <c r="E23011" s="7"/>
      <c r="H23011">
        <v>23009.5</v>
      </c>
      <c r="I23011">
        <v>0</v>
      </c>
    </row>
    <row r="23012" spans="1:9">
      <c r="A23012" s="7">
        <v>23010.5</v>
      </c>
      <c r="B23012" s="7">
        <v>0</v>
      </c>
      <c r="C23012" s="7"/>
      <c r="D23012" s="7"/>
      <c r="E23012" s="7"/>
      <c r="H23012">
        <v>23010.5</v>
      </c>
      <c r="I23012">
        <v>0</v>
      </c>
    </row>
    <row r="23013" spans="1:9">
      <c r="A23013" s="7">
        <v>23011.5</v>
      </c>
      <c r="B23013" s="7">
        <v>0</v>
      </c>
      <c r="C23013" s="7"/>
      <c r="D23013" s="7"/>
      <c r="E23013" s="7"/>
      <c r="H23013">
        <v>23011.5</v>
      </c>
      <c r="I23013">
        <v>0</v>
      </c>
    </row>
    <row r="23014" spans="1:9">
      <c r="A23014" s="7">
        <v>23012.5</v>
      </c>
      <c r="B23014" s="7">
        <v>0</v>
      </c>
      <c r="C23014" s="7"/>
      <c r="D23014" s="7"/>
      <c r="E23014" s="7"/>
      <c r="H23014">
        <v>23012.5</v>
      </c>
      <c r="I23014">
        <v>0</v>
      </c>
    </row>
    <row r="23015" spans="1:9">
      <c r="A23015" s="7">
        <v>23013.5</v>
      </c>
      <c r="B23015" s="7">
        <v>0</v>
      </c>
      <c r="C23015" s="7"/>
      <c r="D23015" s="7"/>
      <c r="E23015" s="7"/>
      <c r="H23015">
        <v>23013.5</v>
      </c>
      <c r="I23015">
        <v>0</v>
      </c>
    </row>
    <row r="23016" spans="1:9">
      <c r="A23016" s="7">
        <v>23014.5</v>
      </c>
      <c r="B23016" s="7">
        <v>0</v>
      </c>
      <c r="C23016" s="7"/>
      <c r="D23016" s="7"/>
      <c r="E23016" s="7"/>
      <c r="H23016">
        <v>23014.5</v>
      </c>
      <c r="I23016">
        <v>0</v>
      </c>
    </row>
    <row r="23017" spans="1:9">
      <c r="A23017" s="7">
        <v>23015.5</v>
      </c>
      <c r="B23017" s="7">
        <v>0</v>
      </c>
      <c r="C23017" s="7"/>
      <c r="D23017" s="7"/>
      <c r="E23017" s="7"/>
      <c r="H23017">
        <v>23015.5</v>
      </c>
      <c r="I23017">
        <v>0</v>
      </c>
    </row>
    <row r="23018" spans="1:9">
      <c r="A23018" s="7">
        <v>23016.5</v>
      </c>
      <c r="B23018" s="7">
        <v>0</v>
      </c>
      <c r="C23018" s="7"/>
      <c r="D23018" s="7"/>
      <c r="E23018" s="7"/>
      <c r="H23018">
        <v>23016.5</v>
      </c>
      <c r="I23018">
        <v>0</v>
      </c>
    </row>
    <row r="23019" spans="1:9">
      <c r="A23019" s="7">
        <v>23017.5</v>
      </c>
      <c r="B23019" s="7">
        <v>0</v>
      </c>
      <c r="C23019" s="7"/>
      <c r="D23019" s="7"/>
      <c r="E23019" s="7"/>
      <c r="H23019">
        <v>23017.5</v>
      </c>
      <c r="I23019">
        <v>0</v>
      </c>
    </row>
    <row r="23020" spans="1:9">
      <c r="A23020" s="7">
        <v>23018.5</v>
      </c>
      <c r="B23020" s="7">
        <v>0</v>
      </c>
      <c r="C23020" s="7"/>
      <c r="D23020" s="7"/>
      <c r="E23020" s="7"/>
      <c r="H23020">
        <v>23018.5</v>
      </c>
      <c r="I23020">
        <v>0</v>
      </c>
    </row>
    <row r="23021" spans="1:9">
      <c r="A23021" s="7">
        <v>23019.5</v>
      </c>
      <c r="B23021" s="7">
        <v>0</v>
      </c>
      <c r="C23021" s="7"/>
      <c r="D23021" s="7"/>
      <c r="E23021" s="7"/>
      <c r="H23021">
        <v>23019.5</v>
      </c>
      <c r="I23021">
        <v>0</v>
      </c>
    </row>
    <row r="23022" spans="1:9">
      <c r="A23022" s="7">
        <v>23020.5</v>
      </c>
      <c r="B23022" s="7">
        <v>0</v>
      </c>
      <c r="C23022" s="7"/>
      <c r="D23022" s="7"/>
      <c r="E23022" s="7"/>
      <c r="H23022">
        <v>23020.5</v>
      </c>
      <c r="I23022">
        <v>0</v>
      </c>
    </row>
    <row r="23023" spans="1:9">
      <c r="A23023" s="7">
        <v>23021.5</v>
      </c>
      <c r="B23023" s="7">
        <v>0</v>
      </c>
      <c r="C23023" s="7"/>
      <c r="D23023" s="7"/>
      <c r="E23023" s="7"/>
      <c r="H23023">
        <v>23021.5</v>
      </c>
      <c r="I23023">
        <v>0</v>
      </c>
    </row>
    <row r="23024" spans="1:9">
      <c r="A23024" s="7">
        <v>23022.5</v>
      </c>
      <c r="B23024" s="7">
        <v>0</v>
      </c>
      <c r="C23024" s="7"/>
      <c r="D23024" s="7"/>
      <c r="E23024" s="7"/>
      <c r="H23024">
        <v>23022.5</v>
      </c>
      <c r="I23024">
        <v>0</v>
      </c>
    </row>
    <row r="23025" spans="1:9">
      <c r="A23025" s="7">
        <v>23023.5</v>
      </c>
      <c r="B23025" s="7">
        <v>0</v>
      </c>
      <c r="C23025" s="7"/>
      <c r="D23025" s="7"/>
      <c r="E23025" s="7"/>
      <c r="H23025">
        <v>23023.5</v>
      </c>
      <c r="I23025">
        <v>0</v>
      </c>
    </row>
    <row r="23026" spans="1:9">
      <c r="A23026" s="7">
        <v>23024.5</v>
      </c>
      <c r="B23026" s="7">
        <v>0</v>
      </c>
      <c r="C23026" s="7"/>
      <c r="D23026" s="7"/>
      <c r="E23026" s="7"/>
      <c r="H23026">
        <v>23024.5</v>
      </c>
      <c r="I23026">
        <v>0</v>
      </c>
    </row>
    <row r="23027" spans="1:9">
      <c r="A23027" s="7">
        <v>23025.5</v>
      </c>
      <c r="B23027" s="7">
        <v>0</v>
      </c>
      <c r="C23027" s="7"/>
      <c r="D23027" s="7"/>
      <c r="E23027" s="7"/>
      <c r="H23027">
        <v>23025.5</v>
      </c>
      <c r="I23027">
        <v>0</v>
      </c>
    </row>
    <row r="23028" spans="1:9">
      <c r="A23028" s="7">
        <v>23026.5</v>
      </c>
      <c r="B23028" s="7">
        <v>0</v>
      </c>
      <c r="C23028" s="7"/>
      <c r="D23028" s="7"/>
      <c r="E23028" s="7"/>
      <c r="H23028">
        <v>23026.5</v>
      </c>
      <c r="I23028">
        <v>0</v>
      </c>
    </row>
    <row r="23029" spans="1:9">
      <c r="A23029" s="7">
        <v>23027.5</v>
      </c>
      <c r="B23029" s="7">
        <v>0</v>
      </c>
      <c r="C23029" s="7"/>
      <c r="D23029" s="7"/>
      <c r="E23029" s="7"/>
      <c r="H23029">
        <v>23027.5</v>
      </c>
      <c r="I23029">
        <v>0</v>
      </c>
    </row>
    <row r="23030" spans="1:9">
      <c r="A23030" s="7">
        <v>23028.5</v>
      </c>
      <c r="B23030" s="7">
        <v>0</v>
      </c>
      <c r="C23030" s="7"/>
      <c r="D23030" s="7"/>
      <c r="E23030" s="7"/>
      <c r="H23030">
        <v>23028.5</v>
      </c>
      <c r="I23030">
        <v>0</v>
      </c>
    </row>
    <row r="23031" spans="1:9">
      <c r="A23031" s="7">
        <v>23029.5</v>
      </c>
      <c r="B23031" s="7">
        <v>0</v>
      </c>
      <c r="C23031" s="7"/>
      <c r="D23031" s="7"/>
      <c r="E23031" s="7"/>
      <c r="H23031">
        <v>23029.5</v>
      </c>
      <c r="I23031">
        <v>0</v>
      </c>
    </row>
    <row r="23032" spans="1:9">
      <c r="A23032" s="7">
        <v>23030.5</v>
      </c>
      <c r="B23032" s="7">
        <v>0</v>
      </c>
      <c r="C23032" s="7"/>
      <c r="D23032" s="7"/>
      <c r="E23032" s="7"/>
      <c r="H23032">
        <v>23030.5</v>
      </c>
      <c r="I23032">
        <v>0</v>
      </c>
    </row>
    <row r="23033" spans="1:9">
      <c r="A23033" s="7">
        <v>23031.5</v>
      </c>
      <c r="B23033" s="7">
        <v>0</v>
      </c>
      <c r="C23033" s="7"/>
      <c r="D23033" s="7"/>
      <c r="E23033" s="7"/>
      <c r="H23033">
        <v>23031.5</v>
      </c>
      <c r="I23033">
        <v>0</v>
      </c>
    </row>
    <row r="23034" spans="1:9">
      <c r="A23034" s="7">
        <v>23032.5</v>
      </c>
      <c r="B23034" s="7">
        <v>0</v>
      </c>
      <c r="C23034" s="7"/>
      <c r="D23034" s="7"/>
      <c r="E23034" s="7"/>
      <c r="H23034">
        <v>23032.5</v>
      </c>
      <c r="I23034">
        <v>0</v>
      </c>
    </row>
    <row r="23035" spans="1:9">
      <c r="A23035" s="7">
        <v>23033.5</v>
      </c>
      <c r="B23035" s="7">
        <v>0</v>
      </c>
      <c r="C23035" s="7"/>
      <c r="D23035" s="7"/>
      <c r="E23035" s="7"/>
      <c r="H23035">
        <v>23033.5</v>
      </c>
      <c r="I23035">
        <v>0</v>
      </c>
    </row>
    <row r="23036" spans="1:9">
      <c r="A23036" s="7">
        <v>23034.5</v>
      </c>
      <c r="B23036" s="7">
        <v>0</v>
      </c>
      <c r="C23036" s="7"/>
      <c r="D23036" s="7"/>
      <c r="E23036" s="7"/>
      <c r="H23036">
        <v>23034.5</v>
      </c>
      <c r="I23036">
        <v>0</v>
      </c>
    </row>
    <row r="23037" spans="1:9">
      <c r="A23037" s="7">
        <v>23035.5</v>
      </c>
      <c r="B23037" s="7">
        <v>0</v>
      </c>
      <c r="C23037" s="7"/>
      <c r="D23037" s="7"/>
      <c r="E23037" s="7"/>
      <c r="H23037">
        <v>23035.5</v>
      </c>
      <c r="I23037">
        <v>0</v>
      </c>
    </row>
    <row r="23038" spans="1:9">
      <c r="A23038" s="7">
        <v>23036.5</v>
      </c>
      <c r="B23038" s="7">
        <v>0</v>
      </c>
      <c r="C23038" s="7"/>
      <c r="D23038" s="7"/>
      <c r="E23038" s="7"/>
      <c r="H23038">
        <v>23036.5</v>
      </c>
      <c r="I23038">
        <v>0</v>
      </c>
    </row>
    <row r="23039" spans="1:9">
      <c r="A23039" s="7">
        <v>23037.5</v>
      </c>
      <c r="B23039" s="7">
        <v>0</v>
      </c>
      <c r="C23039" s="7"/>
      <c r="D23039" s="7"/>
      <c r="E23039" s="7"/>
      <c r="H23039">
        <v>23037.5</v>
      </c>
      <c r="I23039">
        <v>0</v>
      </c>
    </row>
    <row r="23040" spans="1:9">
      <c r="A23040" s="7">
        <v>23038.5</v>
      </c>
      <c r="B23040" s="7">
        <v>0</v>
      </c>
      <c r="C23040" s="7"/>
      <c r="D23040" s="7"/>
      <c r="E23040" s="7"/>
      <c r="H23040">
        <v>23038.5</v>
      </c>
      <c r="I23040">
        <v>0</v>
      </c>
    </row>
    <row r="23041" spans="1:9">
      <c r="A23041" s="7">
        <v>23039.5</v>
      </c>
      <c r="B23041" s="7">
        <v>0</v>
      </c>
      <c r="C23041" s="7"/>
      <c r="D23041" s="7"/>
      <c r="E23041" s="7"/>
      <c r="H23041">
        <v>23039.5</v>
      </c>
      <c r="I23041">
        <v>0</v>
      </c>
    </row>
    <row r="23042" spans="1:9">
      <c r="A23042" s="7">
        <v>23040.5</v>
      </c>
      <c r="B23042" s="7">
        <v>0</v>
      </c>
      <c r="C23042" s="7"/>
      <c r="D23042" s="7"/>
      <c r="E23042" s="7"/>
      <c r="H23042">
        <v>23040.5</v>
      </c>
      <c r="I23042">
        <v>0</v>
      </c>
    </row>
    <row r="23043" spans="1:9">
      <c r="A23043" s="7">
        <v>23041.5</v>
      </c>
      <c r="B23043" s="7">
        <v>0</v>
      </c>
      <c r="C23043" s="7"/>
      <c r="D23043" s="7"/>
      <c r="E23043" s="7"/>
      <c r="H23043">
        <v>23041.5</v>
      </c>
      <c r="I23043">
        <v>0</v>
      </c>
    </row>
    <row r="23044" spans="1:9">
      <c r="A23044" s="7">
        <v>23042.5</v>
      </c>
      <c r="B23044" s="7">
        <v>0</v>
      </c>
      <c r="C23044" s="7"/>
      <c r="D23044" s="7"/>
      <c r="E23044" s="7"/>
      <c r="H23044">
        <v>23042.5</v>
      </c>
      <c r="I23044">
        <v>0</v>
      </c>
    </row>
    <row r="23045" spans="1:9">
      <c r="A23045" s="7">
        <v>23043.5</v>
      </c>
      <c r="B23045" s="7">
        <v>0</v>
      </c>
      <c r="C23045" s="7"/>
      <c r="D23045" s="7"/>
      <c r="E23045" s="7"/>
      <c r="H23045">
        <v>23043.5</v>
      </c>
      <c r="I23045">
        <v>0</v>
      </c>
    </row>
    <row r="23046" spans="1:9">
      <c r="A23046" s="7">
        <v>23044.5</v>
      </c>
      <c r="B23046" s="7">
        <v>0</v>
      </c>
      <c r="C23046" s="7"/>
      <c r="D23046" s="7"/>
      <c r="E23046" s="7"/>
      <c r="H23046">
        <v>23044.5</v>
      </c>
      <c r="I23046">
        <v>0</v>
      </c>
    </row>
    <row r="23047" spans="1:9">
      <c r="A23047" s="7">
        <v>23045.5</v>
      </c>
      <c r="B23047" s="7">
        <v>0</v>
      </c>
      <c r="C23047" s="7"/>
      <c r="D23047" s="7"/>
      <c r="E23047" s="7"/>
      <c r="H23047">
        <v>23045.5</v>
      </c>
      <c r="I23047">
        <v>0</v>
      </c>
    </row>
    <row r="23048" spans="1:9">
      <c r="A23048" s="7">
        <v>23046.5</v>
      </c>
      <c r="B23048" s="7">
        <v>0</v>
      </c>
      <c r="C23048" s="7"/>
      <c r="D23048" s="7"/>
      <c r="E23048" s="7"/>
      <c r="H23048">
        <v>23046.5</v>
      </c>
      <c r="I23048">
        <v>0</v>
      </c>
    </row>
    <row r="23049" spans="1:9">
      <c r="A23049" s="7">
        <v>23047.5</v>
      </c>
      <c r="B23049" s="7">
        <v>0</v>
      </c>
      <c r="C23049" s="7"/>
      <c r="D23049" s="7"/>
      <c r="E23049" s="7"/>
      <c r="H23049">
        <v>23047.5</v>
      </c>
      <c r="I23049">
        <v>0</v>
      </c>
    </row>
    <row r="23050" spans="1:9">
      <c r="A23050" s="7">
        <v>23048.5</v>
      </c>
      <c r="B23050" s="7">
        <v>0</v>
      </c>
      <c r="C23050" s="7"/>
      <c r="D23050" s="7"/>
      <c r="E23050" s="7"/>
      <c r="H23050">
        <v>23048.5</v>
      </c>
      <c r="I23050">
        <v>0</v>
      </c>
    </row>
    <row r="23051" spans="1:9">
      <c r="A23051" s="7">
        <v>23049.5</v>
      </c>
      <c r="B23051" s="7">
        <v>0</v>
      </c>
      <c r="C23051" s="7"/>
      <c r="D23051" s="7"/>
      <c r="E23051" s="7"/>
      <c r="H23051">
        <v>23049.5</v>
      </c>
      <c r="I23051">
        <v>0</v>
      </c>
    </row>
    <row r="23052" spans="1:9">
      <c r="A23052" s="7">
        <v>23050.5</v>
      </c>
      <c r="B23052" s="7">
        <v>0</v>
      </c>
      <c r="C23052" s="7"/>
      <c r="D23052" s="7"/>
      <c r="E23052" s="7"/>
      <c r="H23052">
        <v>23050.5</v>
      </c>
      <c r="I23052">
        <v>0</v>
      </c>
    </row>
    <row r="23053" spans="1:9">
      <c r="A23053" s="7">
        <v>23051.5</v>
      </c>
      <c r="B23053" s="7">
        <v>0</v>
      </c>
      <c r="C23053" s="7"/>
      <c r="D23053" s="7"/>
      <c r="E23053" s="7"/>
      <c r="H23053">
        <v>23051.5</v>
      </c>
      <c r="I23053">
        <v>0</v>
      </c>
    </row>
    <row r="23054" spans="1:9">
      <c r="A23054" s="7">
        <v>23052.5</v>
      </c>
      <c r="B23054" s="7">
        <v>0</v>
      </c>
      <c r="C23054" s="7"/>
      <c r="D23054" s="7"/>
      <c r="E23054" s="7"/>
      <c r="H23054">
        <v>23052.5</v>
      </c>
      <c r="I23054">
        <v>0</v>
      </c>
    </row>
    <row r="23055" spans="1:9">
      <c r="A23055" s="7">
        <v>23053.5</v>
      </c>
      <c r="B23055" s="7">
        <v>0</v>
      </c>
      <c r="C23055" s="7"/>
      <c r="D23055" s="7"/>
      <c r="E23055" s="7"/>
      <c r="H23055">
        <v>23053.5</v>
      </c>
      <c r="I23055">
        <v>0</v>
      </c>
    </row>
    <row r="23056" spans="1:9">
      <c r="A23056" s="7">
        <v>23054.5</v>
      </c>
      <c r="B23056" s="7">
        <v>0</v>
      </c>
      <c r="C23056" s="7"/>
      <c r="D23056" s="7"/>
      <c r="E23056" s="7"/>
      <c r="H23056">
        <v>23054.5</v>
      </c>
      <c r="I23056">
        <v>0</v>
      </c>
    </row>
    <row r="23057" spans="1:9">
      <c r="A23057" s="7">
        <v>23055.5</v>
      </c>
      <c r="B23057" s="7">
        <v>0</v>
      </c>
      <c r="C23057" s="7"/>
      <c r="D23057" s="7"/>
      <c r="E23057" s="7"/>
      <c r="H23057">
        <v>23055.5</v>
      </c>
      <c r="I23057">
        <v>0</v>
      </c>
    </row>
    <row r="23058" spans="1:9">
      <c r="A23058" s="7">
        <v>23056.5</v>
      </c>
      <c r="B23058" s="7">
        <v>0</v>
      </c>
      <c r="C23058" s="7"/>
      <c r="D23058" s="7"/>
      <c r="E23058" s="7"/>
      <c r="H23058">
        <v>23056.5</v>
      </c>
      <c r="I23058">
        <v>0</v>
      </c>
    </row>
    <row r="23059" spans="1:9">
      <c r="A23059" s="7">
        <v>23057.5</v>
      </c>
      <c r="B23059" s="7">
        <v>0</v>
      </c>
      <c r="C23059" s="7"/>
      <c r="D23059" s="7"/>
      <c r="E23059" s="7"/>
      <c r="H23059">
        <v>23057.5</v>
      </c>
      <c r="I23059">
        <v>0</v>
      </c>
    </row>
    <row r="23060" spans="1:9">
      <c r="A23060" s="7">
        <v>23058.5</v>
      </c>
      <c r="B23060" s="7">
        <v>0</v>
      </c>
      <c r="C23060" s="7"/>
      <c r="D23060" s="7"/>
      <c r="E23060" s="7"/>
      <c r="H23060">
        <v>23058.5</v>
      </c>
      <c r="I23060">
        <v>0</v>
      </c>
    </row>
    <row r="23061" spans="1:9">
      <c r="A23061" s="7">
        <v>23059.5</v>
      </c>
      <c r="B23061" s="7">
        <v>0</v>
      </c>
      <c r="C23061" s="7"/>
      <c r="D23061" s="7"/>
      <c r="E23061" s="7"/>
      <c r="H23061">
        <v>23059.5</v>
      </c>
      <c r="I23061">
        <v>0</v>
      </c>
    </row>
    <row r="23062" spans="1:9">
      <c r="A23062" s="7">
        <v>23060.5</v>
      </c>
      <c r="B23062" s="7">
        <v>0</v>
      </c>
      <c r="C23062" s="7"/>
      <c r="D23062" s="7"/>
      <c r="E23062" s="7"/>
      <c r="H23062">
        <v>23060.5</v>
      </c>
      <c r="I23062">
        <v>0</v>
      </c>
    </row>
    <row r="23063" spans="1:9">
      <c r="A23063" s="7">
        <v>23061.5</v>
      </c>
      <c r="B23063" s="7">
        <v>0</v>
      </c>
      <c r="C23063" s="7"/>
      <c r="D23063" s="7"/>
      <c r="E23063" s="7"/>
      <c r="H23063">
        <v>23061.5</v>
      </c>
      <c r="I23063">
        <v>0</v>
      </c>
    </row>
    <row r="23064" spans="1:9">
      <c r="A23064" s="7">
        <v>23062.5</v>
      </c>
      <c r="B23064" s="7">
        <v>0</v>
      </c>
      <c r="C23064" s="7"/>
      <c r="D23064" s="7"/>
      <c r="E23064" s="7"/>
      <c r="H23064">
        <v>23062.5</v>
      </c>
      <c r="I23064">
        <v>0</v>
      </c>
    </row>
    <row r="23065" spans="1:9">
      <c r="A23065" s="7">
        <v>23063.5</v>
      </c>
      <c r="B23065" s="7">
        <v>0</v>
      </c>
      <c r="C23065" s="7"/>
      <c r="D23065" s="7"/>
      <c r="E23065" s="7"/>
      <c r="H23065">
        <v>23063.5</v>
      </c>
      <c r="I23065">
        <v>0</v>
      </c>
    </row>
    <row r="23066" spans="1:9">
      <c r="A23066" s="7">
        <v>23064.5</v>
      </c>
      <c r="B23066" s="7">
        <v>0</v>
      </c>
      <c r="C23066" s="7"/>
      <c r="D23066" s="7"/>
      <c r="E23066" s="7"/>
      <c r="H23066">
        <v>23064.5</v>
      </c>
      <c r="I23066">
        <v>0</v>
      </c>
    </row>
    <row r="23067" spans="1:9">
      <c r="A23067" s="7">
        <v>23065.5</v>
      </c>
      <c r="B23067" s="7">
        <v>0</v>
      </c>
      <c r="C23067" s="7"/>
      <c r="D23067" s="7"/>
      <c r="E23067" s="7"/>
      <c r="H23067">
        <v>23065.5</v>
      </c>
      <c r="I23067">
        <v>0</v>
      </c>
    </row>
    <row r="23068" spans="1:9">
      <c r="A23068" s="7">
        <v>23066.5</v>
      </c>
      <c r="B23068" s="7">
        <v>0</v>
      </c>
      <c r="C23068" s="7"/>
      <c r="D23068" s="7"/>
      <c r="E23068" s="7"/>
      <c r="H23068">
        <v>23066.5</v>
      </c>
      <c r="I23068">
        <v>0</v>
      </c>
    </row>
    <row r="23069" spans="1:9">
      <c r="A23069" s="7">
        <v>23067.5</v>
      </c>
      <c r="B23069" s="7">
        <v>0</v>
      </c>
      <c r="C23069" s="7"/>
      <c r="D23069" s="7"/>
      <c r="E23069" s="7"/>
      <c r="H23069">
        <v>23067.5</v>
      </c>
      <c r="I23069">
        <v>0</v>
      </c>
    </row>
    <row r="23070" spans="1:9">
      <c r="A23070" s="7">
        <v>23068.5</v>
      </c>
      <c r="B23070" s="7">
        <v>0</v>
      </c>
      <c r="C23070" s="7"/>
      <c r="D23070" s="7"/>
      <c r="E23070" s="7"/>
      <c r="H23070">
        <v>23068.5</v>
      </c>
      <c r="I23070">
        <v>0</v>
      </c>
    </row>
    <row r="23071" spans="1:9">
      <c r="A23071" s="7">
        <v>23069.5</v>
      </c>
      <c r="B23071" s="7">
        <v>0</v>
      </c>
      <c r="C23071" s="7"/>
      <c r="D23071" s="7"/>
      <c r="E23071" s="7"/>
      <c r="H23071">
        <v>23069.5</v>
      </c>
      <c r="I23071">
        <v>0</v>
      </c>
    </row>
    <row r="23072" spans="1:9">
      <c r="A23072" s="7">
        <v>23070.5</v>
      </c>
      <c r="B23072" s="7">
        <v>0</v>
      </c>
      <c r="C23072" s="7"/>
      <c r="D23072" s="7"/>
      <c r="E23072" s="7"/>
      <c r="H23072">
        <v>23070.5</v>
      </c>
      <c r="I23072">
        <v>0</v>
      </c>
    </row>
    <row r="23073" spans="1:9">
      <c r="A23073" s="7">
        <v>23071.5</v>
      </c>
      <c r="B23073" s="7">
        <v>0</v>
      </c>
      <c r="C23073" s="7"/>
      <c r="D23073" s="7"/>
      <c r="E23073" s="7"/>
      <c r="H23073">
        <v>23071.5</v>
      </c>
      <c r="I23073">
        <v>0</v>
      </c>
    </row>
    <row r="23074" spans="1:9">
      <c r="A23074" s="7">
        <v>23072.5</v>
      </c>
      <c r="B23074" s="7">
        <v>0</v>
      </c>
      <c r="C23074" s="7"/>
      <c r="D23074" s="7"/>
      <c r="E23074" s="7"/>
      <c r="H23074">
        <v>23072.5</v>
      </c>
      <c r="I23074">
        <v>0</v>
      </c>
    </row>
    <row r="23075" spans="1:9">
      <c r="A23075" s="7">
        <v>23073.5</v>
      </c>
      <c r="B23075" s="7">
        <v>0</v>
      </c>
      <c r="C23075" s="7"/>
      <c r="D23075" s="7"/>
      <c r="E23075" s="7"/>
      <c r="H23075">
        <v>23073.5</v>
      </c>
      <c r="I23075">
        <v>0</v>
      </c>
    </row>
    <row r="23076" spans="1:9">
      <c r="A23076" s="7">
        <v>23074.5</v>
      </c>
      <c r="B23076" s="7">
        <v>0</v>
      </c>
      <c r="C23076" s="7"/>
      <c r="D23076" s="7"/>
      <c r="E23076" s="7"/>
      <c r="H23076">
        <v>23074.5</v>
      </c>
      <c r="I23076">
        <v>0</v>
      </c>
    </row>
    <row r="23077" spans="1:9">
      <c r="A23077" s="7">
        <v>23075.5</v>
      </c>
      <c r="B23077" s="7">
        <v>0</v>
      </c>
      <c r="C23077" s="7"/>
      <c r="D23077" s="7"/>
      <c r="E23077" s="7"/>
      <c r="H23077">
        <v>23075.5</v>
      </c>
      <c r="I23077">
        <v>0</v>
      </c>
    </row>
    <row r="23078" spans="1:9">
      <c r="A23078" s="7">
        <v>23076.5</v>
      </c>
      <c r="B23078" s="7">
        <v>0</v>
      </c>
      <c r="C23078" s="7"/>
      <c r="D23078" s="7"/>
      <c r="E23078" s="7"/>
      <c r="H23078">
        <v>23076.5</v>
      </c>
      <c r="I23078">
        <v>0</v>
      </c>
    </row>
    <row r="23079" spans="1:9">
      <c r="A23079" s="7">
        <v>23077.5</v>
      </c>
      <c r="B23079" s="7">
        <v>0</v>
      </c>
      <c r="C23079" s="7"/>
      <c r="D23079" s="7"/>
      <c r="E23079" s="7"/>
      <c r="H23079">
        <v>23077.5</v>
      </c>
      <c r="I23079">
        <v>0</v>
      </c>
    </row>
    <row r="23080" spans="1:9">
      <c r="A23080" s="7">
        <v>23078.5</v>
      </c>
      <c r="B23080" s="7">
        <v>0</v>
      </c>
      <c r="C23080" s="7"/>
      <c r="D23080" s="7"/>
      <c r="E23080" s="7"/>
      <c r="H23080">
        <v>23078.5</v>
      </c>
      <c r="I23080">
        <v>0</v>
      </c>
    </row>
    <row r="23081" spans="1:9">
      <c r="A23081" s="7">
        <v>23079.5</v>
      </c>
      <c r="B23081" s="7">
        <v>0</v>
      </c>
      <c r="C23081" s="7"/>
      <c r="D23081" s="7"/>
      <c r="E23081" s="7"/>
      <c r="H23081">
        <v>23079.5</v>
      </c>
      <c r="I23081">
        <v>0</v>
      </c>
    </row>
    <row r="23082" spans="1:9">
      <c r="A23082" s="7">
        <v>23080.5</v>
      </c>
      <c r="B23082" s="7">
        <v>0</v>
      </c>
      <c r="C23082" s="7"/>
      <c r="D23082" s="7"/>
      <c r="E23082" s="7"/>
      <c r="H23082">
        <v>23080.5</v>
      </c>
      <c r="I23082">
        <v>0</v>
      </c>
    </row>
    <row r="23083" spans="1:9">
      <c r="A23083" s="7">
        <v>23081.5</v>
      </c>
      <c r="B23083" s="7">
        <v>0</v>
      </c>
      <c r="C23083" s="7"/>
      <c r="D23083" s="7"/>
      <c r="E23083" s="7"/>
      <c r="H23083">
        <v>23081.5</v>
      </c>
      <c r="I23083">
        <v>0</v>
      </c>
    </row>
    <row r="23084" spans="1:9">
      <c r="A23084" s="7">
        <v>23082.5</v>
      </c>
      <c r="B23084" s="7">
        <v>0</v>
      </c>
      <c r="C23084" s="7"/>
      <c r="D23084" s="7"/>
      <c r="E23084" s="7"/>
      <c r="H23084">
        <v>23082.5</v>
      </c>
      <c r="I23084">
        <v>0</v>
      </c>
    </row>
    <row r="23085" spans="1:9">
      <c r="A23085" s="7">
        <v>23083.5</v>
      </c>
      <c r="B23085" s="7">
        <v>0</v>
      </c>
      <c r="C23085" s="7"/>
      <c r="D23085" s="7"/>
      <c r="E23085" s="7"/>
      <c r="H23085">
        <v>23083.5</v>
      </c>
      <c r="I23085">
        <v>0</v>
      </c>
    </row>
    <row r="23086" spans="1:9">
      <c r="A23086" s="7">
        <v>23084.5</v>
      </c>
      <c r="B23086" s="7">
        <v>0</v>
      </c>
      <c r="C23086" s="7"/>
      <c r="D23086" s="7"/>
      <c r="E23086" s="7"/>
      <c r="H23086">
        <v>23084.5</v>
      </c>
      <c r="I23086">
        <v>0</v>
      </c>
    </row>
    <row r="23087" spans="1:9">
      <c r="A23087" s="7">
        <v>23085.5</v>
      </c>
      <c r="B23087" s="7">
        <v>0</v>
      </c>
      <c r="C23087" s="7"/>
      <c r="D23087" s="7"/>
      <c r="E23087" s="7"/>
      <c r="H23087">
        <v>23085.5</v>
      </c>
      <c r="I23087">
        <v>0</v>
      </c>
    </row>
    <row r="23088" spans="1:9">
      <c r="A23088" s="7">
        <v>23086.5</v>
      </c>
      <c r="B23088" s="7">
        <v>0</v>
      </c>
      <c r="C23088" s="7"/>
      <c r="D23088" s="7"/>
      <c r="E23088" s="7"/>
      <c r="H23088">
        <v>23086.5</v>
      </c>
      <c r="I23088">
        <v>0</v>
      </c>
    </row>
    <row r="23089" spans="1:9">
      <c r="A23089" s="7">
        <v>23087.5</v>
      </c>
      <c r="B23089" s="7">
        <v>0</v>
      </c>
      <c r="C23089" s="7"/>
      <c r="D23089" s="7"/>
      <c r="E23089" s="7"/>
      <c r="H23089">
        <v>23087.5</v>
      </c>
      <c r="I23089">
        <v>0</v>
      </c>
    </row>
    <row r="23090" spans="1:9">
      <c r="A23090" s="7">
        <v>23088.5</v>
      </c>
      <c r="B23090" s="7">
        <v>0</v>
      </c>
      <c r="C23090" s="7"/>
      <c r="D23090" s="7"/>
      <c r="E23090" s="7"/>
      <c r="H23090">
        <v>23088.5</v>
      </c>
      <c r="I23090">
        <v>0</v>
      </c>
    </row>
    <row r="23091" spans="1:9">
      <c r="A23091" s="7">
        <v>23089.5</v>
      </c>
      <c r="B23091" s="7">
        <v>0</v>
      </c>
      <c r="C23091" s="7"/>
      <c r="D23091" s="7"/>
      <c r="E23091" s="7"/>
      <c r="H23091">
        <v>23089.5</v>
      </c>
      <c r="I23091">
        <v>0</v>
      </c>
    </row>
    <row r="23092" spans="1:9">
      <c r="A23092" s="7">
        <v>23090.5</v>
      </c>
      <c r="B23092" s="7">
        <v>0</v>
      </c>
      <c r="C23092" s="7"/>
      <c r="D23092" s="7"/>
      <c r="E23092" s="7"/>
      <c r="H23092">
        <v>23090.5</v>
      </c>
      <c r="I23092">
        <v>0</v>
      </c>
    </row>
    <row r="23093" spans="1:9">
      <c r="A23093" s="7">
        <v>23091.5</v>
      </c>
      <c r="B23093" s="7">
        <v>0</v>
      </c>
      <c r="C23093" s="7"/>
      <c r="D23093" s="7"/>
      <c r="E23093" s="7"/>
      <c r="H23093">
        <v>23091.5</v>
      </c>
      <c r="I23093">
        <v>0</v>
      </c>
    </row>
    <row r="23094" spans="1:9">
      <c r="A23094" s="7">
        <v>23092.5</v>
      </c>
      <c r="B23094" s="7">
        <v>0</v>
      </c>
      <c r="C23094" s="7"/>
      <c r="D23094" s="7"/>
      <c r="E23094" s="7"/>
      <c r="H23094">
        <v>23092.5</v>
      </c>
      <c r="I23094">
        <v>0</v>
      </c>
    </row>
    <row r="23095" spans="1:9">
      <c r="A23095" s="7">
        <v>23093.5</v>
      </c>
      <c r="B23095" s="7">
        <v>0</v>
      </c>
      <c r="C23095" s="7"/>
      <c r="D23095" s="7"/>
      <c r="E23095" s="7"/>
      <c r="H23095">
        <v>23093.5</v>
      </c>
      <c r="I23095">
        <v>0</v>
      </c>
    </row>
    <row r="23096" spans="1:9">
      <c r="A23096" s="7">
        <v>23094.5</v>
      </c>
      <c r="B23096" s="7">
        <v>0</v>
      </c>
      <c r="C23096" s="7"/>
      <c r="D23096" s="7"/>
      <c r="E23096" s="7"/>
      <c r="H23096">
        <v>23094.5</v>
      </c>
      <c r="I23096">
        <v>0</v>
      </c>
    </row>
    <row r="23097" spans="1:9">
      <c r="A23097" s="7">
        <v>23095.5</v>
      </c>
      <c r="B23097" s="7">
        <v>0</v>
      </c>
      <c r="C23097" s="7"/>
      <c r="D23097" s="7"/>
      <c r="E23097" s="7"/>
      <c r="H23097">
        <v>23095.5</v>
      </c>
      <c r="I23097">
        <v>0</v>
      </c>
    </row>
    <row r="23098" spans="1:9">
      <c r="A23098" s="7">
        <v>23096.5</v>
      </c>
      <c r="B23098" s="7">
        <v>0</v>
      </c>
      <c r="C23098" s="7"/>
      <c r="D23098" s="7"/>
      <c r="E23098" s="7"/>
      <c r="H23098">
        <v>23096.5</v>
      </c>
      <c r="I23098">
        <v>0</v>
      </c>
    </row>
    <row r="23099" spans="1:9">
      <c r="A23099" s="7">
        <v>23097.5</v>
      </c>
      <c r="B23099" s="7">
        <v>0</v>
      </c>
      <c r="C23099" s="7"/>
      <c r="D23099" s="7"/>
      <c r="E23099" s="7"/>
      <c r="H23099">
        <v>23097.5</v>
      </c>
      <c r="I23099">
        <v>0</v>
      </c>
    </row>
    <row r="23100" spans="1:9">
      <c r="A23100" s="7">
        <v>23098.5</v>
      </c>
      <c r="B23100" s="7">
        <v>0</v>
      </c>
      <c r="C23100" s="7"/>
      <c r="D23100" s="7"/>
      <c r="E23100" s="7"/>
      <c r="H23100">
        <v>23098.5</v>
      </c>
      <c r="I23100">
        <v>0</v>
      </c>
    </row>
    <row r="23101" spans="1:9">
      <c r="A23101" s="7">
        <v>23099.5</v>
      </c>
      <c r="B23101" s="7">
        <v>0</v>
      </c>
      <c r="C23101" s="7"/>
      <c r="D23101" s="7"/>
      <c r="E23101" s="7"/>
      <c r="H23101">
        <v>23099.5</v>
      </c>
      <c r="I23101">
        <v>0</v>
      </c>
    </row>
    <row r="23102" spans="1:9">
      <c r="A23102" s="7">
        <v>23100.5</v>
      </c>
      <c r="B23102" s="7">
        <v>0</v>
      </c>
      <c r="C23102" s="7"/>
      <c r="D23102" s="7"/>
      <c r="E23102" s="7"/>
      <c r="H23102">
        <v>23100.5</v>
      </c>
      <c r="I23102">
        <v>0</v>
      </c>
    </row>
    <row r="23103" spans="1:9">
      <c r="A23103" s="7">
        <v>23101.5</v>
      </c>
      <c r="B23103" s="7">
        <v>0</v>
      </c>
      <c r="C23103" s="7"/>
      <c r="D23103" s="7"/>
      <c r="E23103" s="7"/>
      <c r="H23103">
        <v>23101.5</v>
      </c>
      <c r="I23103">
        <v>0</v>
      </c>
    </row>
    <row r="23104" spans="1:9">
      <c r="A23104" s="7">
        <v>23102.5</v>
      </c>
      <c r="B23104" s="7">
        <v>0</v>
      </c>
      <c r="C23104" s="7"/>
      <c r="D23104" s="7"/>
      <c r="E23104" s="7"/>
      <c r="H23104">
        <v>23102.5</v>
      </c>
      <c r="I23104">
        <v>0</v>
      </c>
    </row>
    <row r="23105" spans="1:9">
      <c r="A23105" s="7">
        <v>23103.5</v>
      </c>
      <c r="B23105" s="7">
        <v>0</v>
      </c>
      <c r="C23105" s="7"/>
      <c r="D23105" s="7"/>
      <c r="E23105" s="7"/>
      <c r="H23105">
        <v>23103.5</v>
      </c>
      <c r="I23105">
        <v>0</v>
      </c>
    </row>
    <row r="23106" spans="1:9">
      <c r="A23106" s="7">
        <v>23104.5</v>
      </c>
      <c r="B23106" s="7">
        <v>0</v>
      </c>
      <c r="C23106" s="7"/>
      <c r="D23106" s="7"/>
      <c r="E23106" s="7"/>
      <c r="H23106">
        <v>23104.5</v>
      </c>
      <c r="I23106">
        <v>0</v>
      </c>
    </row>
    <row r="23107" spans="1:9">
      <c r="A23107" s="7">
        <v>23105.5</v>
      </c>
      <c r="B23107" s="7">
        <v>0</v>
      </c>
      <c r="C23107" s="7"/>
      <c r="D23107" s="7"/>
      <c r="E23107" s="7"/>
      <c r="H23107">
        <v>23105.5</v>
      </c>
      <c r="I23107">
        <v>0</v>
      </c>
    </row>
    <row r="23108" spans="1:9">
      <c r="A23108" s="7">
        <v>23106.5</v>
      </c>
      <c r="B23108" s="7">
        <v>0</v>
      </c>
      <c r="C23108" s="7"/>
      <c r="D23108" s="7"/>
      <c r="E23108" s="7"/>
      <c r="H23108">
        <v>23106.5</v>
      </c>
      <c r="I23108">
        <v>0</v>
      </c>
    </row>
    <row r="23109" spans="1:9">
      <c r="A23109" s="7">
        <v>23107.5</v>
      </c>
      <c r="B23109" s="7">
        <v>0</v>
      </c>
      <c r="C23109" s="7"/>
      <c r="D23109" s="7"/>
      <c r="E23109" s="7"/>
      <c r="H23109">
        <v>23107.5</v>
      </c>
      <c r="I23109">
        <v>0</v>
      </c>
    </row>
    <row r="23110" spans="1:9">
      <c r="A23110" s="7">
        <v>23108.5</v>
      </c>
      <c r="B23110" s="7">
        <v>0</v>
      </c>
      <c r="C23110" s="7"/>
      <c r="D23110" s="7"/>
      <c r="E23110" s="7"/>
      <c r="H23110">
        <v>23108.5</v>
      </c>
      <c r="I23110">
        <v>0</v>
      </c>
    </row>
    <row r="23111" spans="1:9">
      <c r="A23111" s="7">
        <v>23109.5</v>
      </c>
      <c r="B23111" s="7">
        <v>0</v>
      </c>
      <c r="C23111" s="7"/>
      <c r="D23111" s="7"/>
      <c r="E23111" s="7"/>
      <c r="H23111">
        <v>23109.5</v>
      </c>
      <c r="I23111">
        <v>0</v>
      </c>
    </row>
    <row r="23112" spans="1:9">
      <c r="A23112" s="7">
        <v>23110.5</v>
      </c>
      <c r="B23112" s="7">
        <v>0</v>
      </c>
      <c r="C23112" s="7"/>
      <c r="D23112" s="7"/>
      <c r="E23112" s="7"/>
      <c r="H23112">
        <v>23110.5</v>
      </c>
      <c r="I23112">
        <v>0</v>
      </c>
    </row>
    <row r="23113" spans="1:9">
      <c r="A23113" s="7">
        <v>23111.5</v>
      </c>
      <c r="B23113" s="7">
        <v>0</v>
      </c>
      <c r="C23113" s="7"/>
      <c r="D23113" s="7"/>
      <c r="E23113" s="7"/>
      <c r="H23113">
        <v>23111.5</v>
      </c>
      <c r="I23113">
        <v>0</v>
      </c>
    </row>
    <row r="23114" spans="1:9">
      <c r="A23114" s="7">
        <v>23112.5</v>
      </c>
      <c r="B23114" s="7">
        <v>0</v>
      </c>
      <c r="C23114" s="7"/>
      <c r="D23114" s="7"/>
      <c r="E23114" s="7"/>
      <c r="H23114">
        <v>23112.5</v>
      </c>
      <c r="I23114">
        <v>0</v>
      </c>
    </row>
    <row r="23115" spans="1:9">
      <c r="A23115" s="7">
        <v>23113.5</v>
      </c>
      <c r="B23115" s="7">
        <v>0</v>
      </c>
      <c r="C23115" s="7"/>
      <c r="D23115" s="7"/>
      <c r="E23115" s="7"/>
      <c r="H23115">
        <v>23113.5</v>
      </c>
      <c r="I23115">
        <v>0</v>
      </c>
    </row>
    <row r="23116" spans="1:9">
      <c r="A23116" s="7">
        <v>23114.5</v>
      </c>
      <c r="B23116" s="7">
        <v>0</v>
      </c>
      <c r="C23116" s="7"/>
      <c r="D23116" s="7"/>
      <c r="E23116" s="7"/>
      <c r="H23116">
        <v>23114.5</v>
      </c>
      <c r="I23116">
        <v>0</v>
      </c>
    </row>
    <row r="23117" spans="1:9">
      <c r="A23117" s="7">
        <v>23115.5</v>
      </c>
      <c r="B23117" s="7">
        <v>0</v>
      </c>
      <c r="C23117" s="7"/>
      <c r="D23117" s="7"/>
      <c r="E23117" s="7"/>
      <c r="H23117">
        <v>23115.5</v>
      </c>
      <c r="I23117">
        <v>0</v>
      </c>
    </row>
    <row r="23118" spans="1:9">
      <c r="A23118" s="7">
        <v>23116.5</v>
      </c>
      <c r="B23118" s="7">
        <v>0</v>
      </c>
      <c r="C23118" s="7"/>
      <c r="D23118" s="7"/>
      <c r="E23118" s="7"/>
      <c r="H23118">
        <v>23116.5</v>
      </c>
      <c r="I23118">
        <v>0</v>
      </c>
    </row>
    <row r="23119" spans="1:9">
      <c r="A23119" s="7">
        <v>23117.5</v>
      </c>
      <c r="B23119" s="7">
        <v>0</v>
      </c>
      <c r="C23119" s="7"/>
      <c r="D23119" s="7"/>
      <c r="E23119" s="7"/>
      <c r="H23119">
        <v>23117.5</v>
      </c>
      <c r="I23119">
        <v>0</v>
      </c>
    </row>
    <row r="23120" spans="1:9">
      <c r="A23120" s="7">
        <v>23118.5</v>
      </c>
      <c r="B23120" s="7">
        <v>0</v>
      </c>
      <c r="C23120" s="7"/>
      <c r="D23120" s="7"/>
      <c r="E23120" s="7"/>
      <c r="H23120">
        <v>23118.5</v>
      </c>
      <c r="I23120">
        <v>0</v>
      </c>
    </row>
    <row r="23121" spans="1:9">
      <c r="A23121" s="7">
        <v>23119.5</v>
      </c>
      <c r="B23121" s="7">
        <v>0</v>
      </c>
      <c r="C23121" s="7"/>
      <c r="D23121" s="7"/>
      <c r="E23121" s="7"/>
      <c r="H23121">
        <v>23119.5</v>
      </c>
      <c r="I23121">
        <v>0</v>
      </c>
    </row>
    <row r="23122" spans="1:9">
      <c r="A23122" s="7">
        <v>23120.5</v>
      </c>
      <c r="B23122" s="7">
        <v>0</v>
      </c>
      <c r="C23122" s="7"/>
      <c r="D23122" s="7"/>
      <c r="E23122" s="7"/>
      <c r="H23122">
        <v>23120.5</v>
      </c>
      <c r="I23122">
        <v>0</v>
      </c>
    </row>
    <row r="23123" spans="1:9">
      <c r="A23123" s="7">
        <v>23121.5</v>
      </c>
      <c r="B23123" s="7">
        <v>0</v>
      </c>
      <c r="C23123" s="7"/>
      <c r="D23123" s="7"/>
      <c r="E23123" s="7"/>
      <c r="H23123">
        <v>23121.5</v>
      </c>
      <c r="I23123">
        <v>0</v>
      </c>
    </row>
    <row r="23124" spans="1:9">
      <c r="A23124" s="7">
        <v>23122.5</v>
      </c>
      <c r="B23124" s="7">
        <v>0</v>
      </c>
      <c r="C23124" s="7"/>
      <c r="D23124" s="7"/>
      <c r="E23124" s="7"/>
      <c r="H23124">
        <v>23122.5</v>
      </c>
      <c r="I23124">
        <v>0</v>
      </c>
    </row>
    <row r="23125" spans="1:9">
      <c r="A23125" s="7">
        <v>23123.5</v>
      </c>
      <c r="B23125" s="7">
        <v>0</v>
      </c>
      <c r="C23125" s="7"/>
      <c r="D23125" s="7"/>
      <c r="E23125" s="7"/>
      <c r="H23125">
        <v>23123.5</v>
      </c>
      <c r="I23125">
        <v>0</v>
      </c>
    </row>
    <row r="23126" spans="1:9">
      <c r="A23126" s="7">
        <v>23124.5</v>
      </c>
      <c r="B23126" s="7">
        <v>0</v>
      </c>
      <c r="C23126" s="7"/>
      <c r="D23126" s="7"/>
      <c r="E23126" s="7"/>
      <c r="H23126">
        <v>23124.5</v>
      </c>
      <c r="I23126">
        <v>0</v>
      </c>
    </row>
    <row r="23127" spans="1:9">
      <c r="A23127" s="7">
        <v>23125.5</v>
      </c>
      <c r="B23127" s="7">
        <v>0</v>
      </c>
      <c r="C23127" s="7"/>
      <c r="D23127" s="7"/>
      <c r="E23127" s="7"/>
      <c r="H23127">
        <v>23125.5</v>
      </c>
      <c r="I23127">
        <v>0</v>
      </c>
    </row>
    <row r="23128" spans="1:9">
      <c r="A23128" s="7">
        <v>23126.5</v>
      </c>
      <c r="B23128" s="7">
        <v>0</v>
      </c>
      <c r="C23128" s="7"/>
      <c r="D23128" s="7"/>
      <c r="E23128" s="7"/>
      <c r="H23128">
        <v>23126.5</v>
      </c>
      <c r="I23128">
        <v>0</v>
      </c>
    </row>
    <row r="23129" spans="1:9">
      <c r="A23129" s="7">
        <v>23127.5</v>
      </c>
      <c r="B23129" s="7">
        <v>0</v>
      </c>
      <c r="C23129" s="7"/>
      <c r="D23129" s="7"/>
      <c r="E23129" s="7"/>
      <c r="H23129">
        <v>23127.5</v>
      </c>
      <c r="I23129">
        <v>0</v>
      </c>
    </row>
    <row r="23130" spans="1:9">
      <c r="A23130" s="7">
        <v>23128.5</v>
      </c>
      <c r="B23130" s="7">
        <v>0</v>
      </c>
      <c r="C23130" s="7"/>
      <c r="D23130" s="7"/>
      <c r="E23130" s="7"/>
      <c r="H23130">
        <v>23128.5</v>
      </c>
      <c r="I23130">
        <v>0</v>
      </c>
    </row>
    <row r="23131" spans="1:9">
      <c r="A23131" s="7">
        <v>23129.5</v>
      </c>
      <c r="B23131" s="7">
        <v>0</v>
      </c>
      <c r="C23131" s="7"/>
      <c r="D23131" s="7"/>
      <c r="E23131" s="7"/>
      <c r="H23131">
        <v>23129.5</v>
      </c>
      <c r="I23131">
        <v>0</v>
      </c>
    </row>
    <row r="23132" spans="1:9">
      <c r="A23132" s="7">
        <v>23130.5</v>
      </c>
      <c r="B23132" s="7">
        <v>0</v>
      </c>
      <c r="C23132" s="7"/>
      <c r="D23132" s="7"/>
      <c r="E23132" s="7"/>
      <c r="H23132">
        <v>23130.5</v>
      </c>
      <c r="I23132">
        <v>0</v>
      </c>
    </row>
    <row r="23133" spans="1:9">
      <c r="A23133" s="7">
        <v>23131.5</v>
      </c>
      <c r="B23133" s="7">
        <v>0</v>
      </c>
      <c r="C23133" s="7"/>
      <c r="D23133" s="7"/>
      <c r="E23133" s="7"/>
      <c r="H23133">
        <v>23131.5</v>
      </c>
      <c r="I23133">
        <v>0</v>
      </c>
    </row>
    <row r="23134" spans="1:9">
      <c r="A23134" s="7">
        <v>23132.5</v>
      </c>
      <c r="B23134" s="7">
        <v>0</v>
      </c>
      <c r="C23134" s="7"/>
      <c r="D23134" s="7"/>
      <c r="E23134" s="7"/>
      <c r="H23134">
        <v>23132.5</v>
      </c>
      <c r="I23134">
        <v>0</v>
      </c>
    </row>
    <row r="23135" spans="1:9">
      <c r="A23135" s="7">
        <v>23133.5</v>
      </c>
      <c r="B23135" s="7">
        <v>0</v>
      </c>
      <c r="C23135" s="7"/>
      <c r="D23135" s="7"/>
      <c r="E23135" s="7"/>
      <c r="H23135">
        <v>23133.5</v>
      </c>
      <c r="I23135">
        <v>0</v>
      </c>
    </row>
    <row r="23136" spans="1:9">
      <c r="A23136" s="7">
        <v>23134.5</v>
      </c>
      <c r="B23136" s="7">
        <v>0</v>
      </c>
      <c r="C23136" s="7"/>
      <c r="D23136" s="7"/>
      <c r="E23136" s="7"/>
      <c r="H23136">
        <v>23134.5</v>
      </c>
      <c r="I23136">
        <v>0</v>
      </c>
    </row>
    <row r="23137" spans="1:9">
      <c r="A23137" s="7">
        <v>23135.5</v>
      </c>
      <c r="B23137" s="7">
        <v>0</v>
      </c>
      <c r="C23137" s="7"/>
      <c r="D23137" s="7"/>
      <c r="E23137" s="7"/>
      <c r="H23137">
        <v>23135.5</v>
      </c>
      <c r="I23137">
        <v>0</v>
      </c>
    </row>
    <row r="23138" spans="1:9">
      <c r="A23138" s="7">
        <v>23136.5</v>
      </c>
      <c r="B23138" s="7">
        <v>0</v>
      </c>
      <c r="C23138" s="7"/>
      <c r="D23138" s="7"/>
      <c r="E23138" s="7"/>
      <c r="H23138">
        <v>23136.5</v>
      </c>
      <c r="I23138">
        <v>0</v>
      </c>
    </row>
    <row r="23139" spans="1:9">
      <c r="A23139" s="7">
        <v>23137.5</v>
      </c>
      <c r="B23139" s="7">
        <v>0</v>
      </c>
      <c r="C23139" s="7"/>
      <c r="D23139" s="7"/>
      <c r="E23139" s="7"/>
      <c r="H23139">
        <v>23137.5</v>
      </c>
      <c r="I23139">
        <v>0</v>
      </c>
    </row>
    <row r="23140" spans="1:9">
      <c r="A23140" s="7">
        <v>23138.5</v>
      </c>
      <c r="B23140" s="7">
        <v>0</v>
      </c>
      <c r="C23140" s="7"/>
      <c r="D23140" s="7"/>
      <c r="E23140" s="7"/>
      <c r="H23140">
        <v>23138.5</v>
      </c>
      <c r="I23140">
        <v>0</v>
      </c>
    </row>
    <row r="23141" spans="1:9">
      <c r="A23141" s="7">
        <v>23139.5</v>
      </c>
      <c r="B23141" s="7">
        <v>0</v>
      </c>
      <c r="C23141" s="7"/>
      <c r="D23141" s="7"/>
      <c r="E23141" s="7"/>
      <c r="H23141">
        <v>23139.5</v>
      </c>
      <c r="I23141">
        <v>0</v>
      </c>
    </row>
    <row r="23142" spans="1:9">
      <c r="A23142" s="7">
        <v>23140.5</v>
      </c>
      <c r="B23142" s="7">
        <v>0</v>
      </c>
      <c r="C23142" s="7"/>
      <c r="D23142" s="7"/>
      <c r="E23142" s="7"/>
      <c r="H23142">
        <v>23140.5</v>
      </c>
      <c r="I23142">
        <v>0</v>
      </c>
    </row>
    <row r="23143" spans="1:9">
      <c r="A23143" s="7">
        <v>23141.5</v>
      </c>
      <c r="B23143" s="7">
        <v>0</v>
      </c>
      <c r="C23143" s="7"/>
      <c r="D23143" s="7"/>
      <c r="E23143" s="7"/>
      <c r="H23143">
        <v>23141.5</v>
      </c>
      <c r="I23143">
        <v>0</v>
      </c>
    </row>
    <row r="23144" spans="1:9">
      <c r="A23144" s="7">
        <v>23142.5</v>
      </c>
      <c r="B23144" s="7">
        <v>0</v>
      </c>
      <c r="C23144" s="7"/>
      <c r="D23144" s="7"/>
      <c r="E23144" s="7"/>
      <c r="H23144">
        <v>23142.5</v>
      </c>
      <c r="I23144">
        <v>0</v>
      </c>
    </row>
    <row r="23145" spans="1:9">
      <c r="A23145" s="7">
        <v>23143.5</v>
      </c>
      <c r="B23145" s="7">
        <v>0</v>
      </c>
      <c r="C23145" s="7"/>
      <c r="D23145" s="7"/>
      <c r="E23145" s="7"/>
      <c r="H23145">
        <v>23143.5</v>
      </c>
      <c r="I23145">
        <v>0</v>
      </c>
    </row>
    <row r="23146" spans="1:9">
      <c r="A23146" s="7">
        <v>23144.5</v>
      </c>
      <c r="B23146" s="7">
        <v>0</v>
      </c>
      <c r="C23146" s="7"/>
      <c r="D23146" s="7"/>
      <c r="E23146" s="7"/>
      <c r="H23146">
        <v>23144.5</v>
      </c>
      <c r="I23146">
        <v>0</v>
      </c>
    </row>
    <row r="23147" spans="1:9">
      <c r="A23147" s="7">
        <v>23145.5</v>
      </c>
      <c r="B23147" s="7">
        <v>0</v>
      </c>
      <c r="C23147" s="7"/>
      <c r="D23147" s="7"/>
      <c r="E23147" s="7"/>
      <c r="H23147">
        <v>23145.5</v>
      </c>
      <c r="I23147">
        <v>0</v>
      </c>
    </row>
    <row r="23148" spans="1:9">
      <c r="A23148" s="7">
        <v>23146.5</v>
      </c>
      <c r="B23148" s="7">
        <v>0</v>
      </c>
      <c r="C23148" s="7"/>
      <c r="D23148" s="7"/>
      <c r="E23148" s="7"/>
      <c r="H23148">
        <v>23146.5</v>
      </c>
      <c r="I23148">
        <v>0</v>
      </c>
    </row>
    <row r="23149" spans="1:9">
      <c r="A23149" s="7">
        <v>23147.5</v>
      </c>
      <c r="B23149" s="7">
        <v>0</v>
      </c>
      <c r="C23149" s="7"/>
      <c r="D23149" s="7"/>
      <c r="E23149" s="7"/>
      <c r="H23149">
        <v>23147.5</v>
      </c>
      <c r="I23149">
        <v>0</v>
      </c>
    </row>
    <row r="23150" spans="1:9">
      <c r="A23150" s="7">
        <v>23148.5</v>
      </c>
      <c r="B23150" s="7">
        <v>0</v>
      </c>
      <c r="C23150" s="7"/>
      <c r="D23150" s="7"/>
      <c r="E23150" s="7"/>
      <c r="H23150">
        <v>23148.5</v>
      </c>
      <c r="I23150">
        <v>0</v>
      </c>
    </row>
    <row r="23151" spans="1:9">
      <c r="A23151" s="7">
        <v>23149.5</v>
      </c>
      <c r="B23151" s="7">
        <v>0</v>
      </c>
      <c r="C23151" s="7"/>
      <c r="D23151" s="7"/>
      <c r="E23151" s="7"/>
      <c r="H23151">
        <v>23149.5</v>
      </c>
      <c r="I23151">
        <v>0</v>
      </c>
    </row>
    <row r="23152" spans="1:9">
      <c r="A23152" s="7">
        <v>23150.5</v>
      </c>
      <c r="B23152" s="7">
        <v>0</v>
      </c>
      <c r="C23152" s="7"/>
      <c r="D23152" s="7"/>
      <c r="E23152" s="7"/>
      <c r="H23152">
        <v>23150.5</v>
      </c>
      <c r="I23152">
        <v>0</v>
      </c>
    </row>
    <row r="23153" spans="1:9">
      <c r="A23153" s="7">
        <v>23151.5</v>
      </c>
      <c r="B23153" s="7">
        <v>0</v>
      </c>
      <c r="C23153" s="7"/>
      <c r="D23153" s="7"/>
      <c r="E23153" s="7"/>
      <c r="H23153">
        <v>23151.5</v>
      </c>
      <c r="I23153">
        <v>0</v>
      </c>
    </row>
    <row r="23154" spans="1:9">
      <c r="A23154" s="7">
        <v>23152.5</v>
      </c>
      <c r="B23154" s="7">
        <v>0</v>
      </c>
      <c r="C23154" s="7"/>
      <c r="D23154" s="7"/>
      <c r="E23154" s="7"/>
      <c r="H23154">
        <v>23152.5</v>
      </c>
      <c r="I23154">
        <v>0</v>
      </c>
    </row>
    <row r="23155" spans="1:9">
      <c r="A23155" s="7">
        <v>23153.5</v>
      </c>
      <c r="B23155" s="7">
        <v>0</v>
      </c>
      <c r="C23155" s="7"/>
      <c r="D23155" s="7"/>
      <c r="E23155" s="7"/>
      <c r="H23155">
        <v>23153.5</v>
      </c>
      <c r="I23155">
        <v>0</v>
      </c>
    </row>
    <row r="23156" spans="1:9">
      <c r="A23156" s="7">
        <v>23154.5</v>
      </c>
      <c r="B23156" s="7">
        <v>0</v>
      </c>
      <c r="C23156" s="7"/>
      <c r="D23156" s="7"/>
      <c r="E23156" s="7"/>
      <c r="H23156">
        <v>23154.5</v>
      </c>
      <c r="I23156">
        <v>0</v>
      </c>
    </row>
    <row r="23157" spans="1:9">
      <c r="A23157" s="7">
        <v>23155.5</v>
      </c>
      <c r="B23157" s="7">
        <v>0</v>
      </c>
      <c r="C23157" s="7"/>
      <c r="D23157" s="7"/>
      <c r="E23157" s="7"/>
      <c r="H23157">
        <v>23155.5</v>
      </c>
      <c r="I23157">
        <v>0</v>
      </c>
    </row>
    <row r="23158" spans="1:9">
      <c r="A23158" s="7">
        <v>23156.5</v>
      </c>
      <c r="B23158" s="7">
        <v>0</v>
      </c>
      <c r="C23158" s="7"/>
      <c r="D23158" s="7"/>
      <c r="E23158" s="7"/>
      <c r="H23158">
        <v>23156.5</v>
      </c>
      <c r="I23158">
        <v>0</v>
      </c>
    </row>
    <row r="23159" spans="1:9">
      <c r="A23159" s="7">
        <v>23157.5</v>
      </c>
      <c r="B23159" s="7">
        <v>0</v>
      </c>
      <c r="C23159" s="7"/>
      <c r="D23159" s="7"/>
      <c r="E23159" s="7"/>
      <c r="H23159">
        <v>23157.5</v>
      </c>
      <c r="I23159">
        <v>0</v>
      </c>
    </row>
    <row r="23160" spans="1:9">
      <c r="A23160" s="7">
        <v>23158.5</v>
      </c>
      <c r="B23160" s="7">
        <v>0</v>
      </c>
      <c r="C23160" s="7"/>
      <c r="D23160" s="7"/>
      <c r="E23160" s="7"/>
      <c r="H23160">
        <v>23158.5</v>
      </c>
      <c r="I23160">
        <v>0</v>
      </c>
    </row>
    <row r="23161" spans="1:9">
      <c r="A23161" s="7">
        <v>23159.5</v>
      </c>
      <c r="B23161" s="7">
        <v>0</v>
      </c>
      <c r="C23161" s="7"/>
      <c r="D23161" s="7"/>
      <c r="E23161" s="7"/>
      <c r="H23161">
        <v>23159.5</v>
      </c>
      <c r="I23161">
        <v>0</v>
      </c>
    </row>
    <row r="23162" spans="1:9">
      <c r="A23162" s="7">
        <v>23160.5</v>
      </c>
      <c r="B23162" s="7">
        <v>0</v>
      </c>
      <c r="C23162" s="7"/>
      <c r="D23162" s="7"/>
      <c r="E23162" s="7"/>
      <c r="H23162">
        <v>23160.5</v>
      </c>
      <c r="I23162">
        <v>0</v>
      </c>
    </row>
    <row r="23163" spans="1:9">
      <c r="A23163" s="7">
        <v>23161.5</v>
      </c>
      <c r="B23163" s="7">
        <v>0</v>
      </c>
      <c r="C23163" s="7"/>
      <c r="D23163" s="7"/>
      <c r="E23163" s="7"/>
      <c r="H23163">
        <v>23161.5</v>
      </c>
      <c r="I23163">
        <v>0</v>
      </c>
    </row>
    <row r="23164" spans="1:9">
      <c r="A23164" s="7">
        <v>23162.5</v>
      </c>
      <c r="B23164" s="7">
        <v>0</v>
      </c>
      <c r="C23164" s="7"/>
      <c r="D23164" s="7"/>
      <c r="E23164" s="7"/>
      <c r="H23164">
        <v>23162.5</v>
      </c>
      <c r="I23164">
        <v>0</v>
      </c>
    </row>
    <row r="23165" spans="1:9">
      <c r="A23165" s="7">
        <v>23163.5</v>
      </c>
      <c r="B23165" s="7">
        <v>0</v>
      </c>
      <c r="C23165" s="7"/>
      <c r="D23165" s="7"/>
      <c r="E23165" s="7"/>
      <c r="H23165">
        <v>23163.5</v>
      </c>
      <c r="I23165">
        <v>0</v>
      </c>
    </row>
    <row r="23166" spans="1:9">
      <c r="A23166" s="7">
        <v>23164.5</v>
      </c>
      <c r="B23166" s="7">
        <v>0</v>
      </c>
      <c r="C23166" s="7"/>
      <c r="D23166" s="7"/>
      <c r="E23166" s="7"/>
      <c r="H23166">
        <v>23164.5</v>
      </c>
      <c r="I23166">
        <v>0</v>
      </c>
    </row>
    <row r="23167" spans="1:9">
      <c r="A23167" s="7">
        <v>23165.5</v>
      </c>
      <c r="B23167" s="7">
        <v>0</v>
      </c>
      <c r="C23167" s="7"/>
      <c r="D23167" s="7"/>
      <c r="E23167" s="7"/>
      <c r="H23167">
        <v>23165.5</v>
      </c>
      <c r="I23167">
        <v>0</v>
      </c>
    </row>
    <row r="23168" spans="1:9">
      <c r="A23168" s="7">
        <v>23166.5</v>
      </c>
      <c r="B23168" s="7">
        <v>0</v>
      </c>
      <c r="C23168" s="7"/>
      <c r="D23168" s="7"/>
      <c r="E23168" s="7"/>
      <c r="H23168">
        <v>23166.5</v>
      </c>
      <c r="I23168">
        <v>0</v>
      </c>
    </row>
    <row r="23169" spans="1:9">
      <c r="A23169" s="7">
        <v>23167.5</v>
      </c>
      <c r="B23169" s="7">
        <v>0</v>
      </c>
      <c r="C23169" s="7"/>
      <c r="D23169" s="7"/>
      <c r="E23169" s="7"/>
      <c r="H23169">
        <v>23167.5</v>
      </c>
      <c r="I23169">
        <v>0</v>
      </c>
    </row>
    <row r="23170" spans="1:9">
      <c r="A23170" s="7">
        <v>23168.5</v>
      </c>
      <c r="B23170" s="7">
        <v>0</v>
      </c>
      <c r="C23170" s="7"/>
      <c r="D23170" s="7"/>
      <c r="E23170" s="7"/>
      <c r="H23170">
        <v>23168.5</v>
      </c>
      <c r="I23170">
        <v>0</v>
      </c>
    </row>
    <row r="23171" spans="1:9">
      <c r="A23171" s="7">
        <v>23169.5</v>
      </c>
      <c r="B23171" s="7">
        <v>0</v>
      </c>
      <c r="C23171" s="7"/>
      <c r="D23171" s="7"/>
      <c r="E23171" s="7"/>
      <c r="H23171">
        <v>23169.5</v>
      </c>
      <c r="I23171">
        <v>0</v>
      </c>
    </row>
    <row r="23172" spans="1:9">
      <c r="A23172" s="7">
        <v>23170.5</v>
      </c>
      <c r="B23172" s="7">
        <v>0</v>
      </c>
      <c r="C23172" s="7"/>
      <c r="D23172" s="7"/>
      <c r="E23172" s="7"/>
      <c r="H23172">
        <v>23170.5</v>
      </c>
      <c r="I23172">
        <v>0</v>
      </c>
    </row>
    <row r="23173" spans="1:9">
      <c r="A23173" s="7">
        <v>23171.5</v>
      </c>
      <c r="B23173" s="7">
        <v>0</v>
      </c>
      <c r="C23173" s="7"/>
      <c r="D23173" s="7"/>
      <c r="E23173" s="7"/>
      <c r="H23173">
        <v>23171.5</v>
      </c>
      <c r="I23173">
        <v>0</v>
      </c>
    </row>
    <row r="23174" spans="1:9">
      <c r="A23174" s="7">
        <v>23172.5</v>
      </c>
      <c r="B23174" s="7">
        <v>0</v>
      </c>
      <c r="C23174" s="7"/>
      <c r="D23174" s="7"/>
      <c r="E23174" s="7"/>
      <c r="H23174">
        <v>23172.5</v>
      </c>
      <c r="I23174">
        <v>0</v>
      </c>
    </row>
    <row r="23175" spans="1:9">
      <c r="A23175" s="7">
        <v>23173.5</v>
      </c>
      <c r="B23175" s="7">
        <v>0</v>
      </c>
      <c r="C23175" s="7"/>
      <c r="D23175" s="7"/>
      <c r="E23175" s="7"/>
      <c r="H23175">
        <v>23173.5</v>
      </c>
      <c r="I23175">
        <v>0</v>
      </c>
    </row>
    <row r="23176" spans="1:9">
      <c r="A23176" s="7">
        <v>23174.5</v>
      </c>
      <c r="B23176" s="7">
        <v>0</v>
      </c>
      <c r="C23176" s="7"/>
      <c r="D23176" s="7"/>
      <c r="E23176" s="7"/>
      <c r="H23176">
        <v>23174.5</v>
      </c>
      <c r="I23176">
        <v>0</v>
      </c>
    </row>
    <row r="23177" spans="1:9">
      <c r="A23177" s="7">
        <v>23175.5</v>
      </c>
      <c r="B23177" s="7">
        <v>0</v>
      </c>
      <c r="C23177" s="7"/>
      <c r="D23177" s="7"/>
      <c r="E23177" s="7"/>
      <c r="H23177">
        <v>23175.5</v>
      </c>
      <c r="I23177">
        <v>0</v>
      </c>
    </row>
    <row r="23178" spans="1:9">
      <c r="A23178" s="7">
        <v>23176.5</v>
      </c>
      <c r="B23178" s="7">
        <v>0</v>
      </c>
      <c r="C23178" s="7"/>
      <c r="D23178" s="7"/>
      <c r="E23178" s="7"/>
      <c r="H23178">
        <v>23176.5</v>
      </c>
      <c r="I23178">
        <v>0</v>
      </c>
    </row>
    <row r="23179" spans="1:9">
      <c r="A23179" s="7">
        <v>23177.5</v>
      </c>
      <c r="B23179" s="7">
        <v>0</v>
      </c>
      <c r="C23179" s="7"/>
      <c r="D23179" s="7"/>
      <c r="E23179" s="7"/>
      <c r="H23179">
        <v>23177.5</v>
      </c>
      <c r="I23179">
        <v>0</v>
      </c>
    </row>
    <row r="23180" spans="1:9">
      <c r="A23180" s="7">
        <v>23178.5</v>
      </c>
      <c r="B23180" s="7">
        <v>0</v>
      </c>
      <c r="C23180" s="7"/>
      <c r="D23180" s="7"/>
      <c r="E23180" s="7"/>
      <c r="H23180">
        <v>23178.5</v>
      </c>
      <c r="I23180">
        <v>0</v>
      </c>
    </row>
    <row r="23181" spans="1:9">
      <c r="A23181" s="7">
        <v>23179.5</v>
      </c>
      <c r="B23181" s="7">
        <v>0</v>
      </c>
      <c r="C23181" s="7"/>
      <c r="D23181" s="7"/>
      <c r="E23181" s="7"/>
      <c r="H23181">
        <v>23179.5</v>
      </c>
      <c r="I23181">
        <v>0</v>
      </c>
    </row>
    <row r="23182" spans="1:9">
      <c r="A23182" s="7">
        <v>23180.5</v>
      </c>
      <c r="B23182" s="7">
        <v>0</v>
      </c>
      <c r="C23182" s="7"/>
      <c r="D23182" s="7"/>
      <c r="E23182" s="7"/>
      <c r="H23182">
        <v>23180.5</v>
      </c>
      <c r="I23182">
        <v>0</v>
      </c>
    </row>
    <row r="23183" spans="1:9">
      <c r="A23183" s="7">
        <v>23181.5</v>
      </c>
      <c r="B23183" s="7">
        <v>0</v>
      </c>
      <c r="C23183" s="7"/>
      <c r="D23183" s="7"/>
      <c r="E23183" s="7"/>
      <c r="H23183">
        <v>23181.5</v>
      </c>
      <c r="I23183">
        <v>0</v>
      </c>
    </row>
    <row r="23184" spans="1:9">
      <c r="A23184" s="7">
        <v>23182.5</v>
      </c>
      <c r="B23184" s="7">
        <v>0</v>
      </c>
      <c r="C23184" s="7"/>
      <c r="D23184" s="7"/>
      <c r="E23184" s="7"/>
      <c r="H23184">
        <v>23182.5</v>
      </c>
      <c r="I23184">
        <v>0</v>
      </c>
    </row>
    <row r="23185" spans="1:9">
      <c r="A23185" s="7">
        <v>23183.5</v>
      </c>
      <c r="B23185" s="7">
        <v>0</v>
      </c>
      <c r="C23185" s="7"/>
      <c r="D23185" s="7"/>
      <c r="E23185" s="7"/>
      <c r="H23185">
        <v>23183.5</v>
      </c>
      <c r="I23185">
        <v>0</v>
      </c>
    </row>
    <row r="23186" spans="1:9">
      <c r="A23186" s="7">
        <v>23184.5</v>
      </c>
      <c r="B23186" s="7">
        <v>0</v>
      </c>
      <c r="C23186" s="7"/>
      <c r="D23186" s="7"/>
      <c r="E23186" s="7"/>
      <c r="H23186">
        <v>23184.5</v>
      </c>
      <c r="I23186">
        <v>0</v>
      </c>
    </row>
    <row r="23187" spans="1:9">
      <c r="A23187" s="7">
        <v>23185.5</v>
      </c>
      <c r="B23187" s="7">
        <v>0</v>
      </c>
      <c r="C23187" s="7"/>
      <c r="D23187" s="7"/>
      <c r="E23187" s="7"/>
      <c r="H23187">
        <v>23185.5</v>
      </c>
      <c r="I23187">
        <v>0</v>
      </c>
    </row>
    <row r="23188" spans="1:9">
      <c r="A23188" s="7">
        <v>23186.5</v>
      </c>
      <c r="B23188" s="7">
        <v>0</v>
      </c>
      <c r="C23188" s="7"/>
      <c r="D23188" s="7"/>
      <c r="E23188" s="7"/>
      <c r="H23188">
        <v>23186.5</v>
      </c>
      <c r="I23188">
        <v>0</v>
      </c>
    </row>
    <row r="23189" spans="1:9">
      <c r="A23189" s="7">
        <v>23187.5</v>
      </c>
      <c r="B23189" s="7">
        <v>0</v>
      </c>
      <c r="C23189" s="7"/>
      <c r="D23189" s="7"/>
      <c r="E23189" s="7"/>
      <c r="H23189">
        <v>23187.5</v>
      </c>
      <c r="I23189">
        <v>0</v>
      </c>
    </row>
    <row r="23190" spans="1:9">
      <c r="A23190" s="7">
        <v>23188.5</v>
      </c>
      <c r="B23190" s="7">
        <v>0</v>
      </c>
      <c r="C23190" s="7"/>
      <c r="D23190" s="7"/>
      <c r="E23190" s="7"/>
      <c r="H23190">
        <v>23188.5</v>
      </c>
      <c r="I23190">
        <v>0</v>
      </c>
    </row>
    <row r="23191" spans="1:9">
      <c r="A23191" s="7">
        <v>23189.5</v>
      </c>
      <c r="B23191" s="7">
        <v>0</v>
      </c>
      <c r="C23191" s="7"/>
      <c r="D23191" s="7"/>
      <c r="E23191" s="7"/>
      <c r="H23191">
        <v>23189.5</v>
      </c>
      <c r="I23191">
        <v>0</v>
      </c>
    </row>
    <row r="23192" spans="1:9">
      <c r="A23192" s="7">
        <v>23190.5</v>
      </c>
      <c r="B23192" s="7">
        <v>0</v>
      </c>
      <c r="C23192" s="7"/>
      <c r="D23192" s="7"/>
      <c r="E23192" s="7"/>
      <c r="H23192">
        <v>23190.5</v>
      </c>
      <c r="I23192">
        <v>0</v>
      </c>
    </row>
    <row r="23193" spans="1:9">
      <c r="A23193" s="7">
        <v>23191.5</v>
      </c>
      <c r="B23193" s="7">
        <v>0</v>
      </c>
      <c r="C23193" s="7"/>
      <c r="D23193" s="7"/>
      <c r="E23193" s="7"/>
      <c r="H23193">
        <v>23191.5</v>
      </c>
      <c r="I23193">
        <v>0</v>
      </c>
    </row>
    <row r="23194" spans="1:9">
      <c r="A23194" s="7">
        <v>23192.5</v>
      </c>
      <c r="B23194" s="7">
        <v>0</v>
      </c>
      <c r="C23194" s="7"/>
      <c r="D23194" s="7"/>
      <c r="E23194" s="7"/>
      <c r="H23194">
        <v>23192.5</v>
      </c>
      <c r="I23194">
        <v>0</v>
      </c>
    </row>
    <row r="23195" spans="1:9">
      <c r="A23195" s="7">
        <v>23193.5</v>
      </c>
      <c r="B23195" s="7">
        <v>0</v>
      </c>
      <c r="C23195" s="7"/>
      <c r="D23195" s="7"/>
      <c r="E23195" s="7"/>
      <c r="H23195">
        <v>23193.5</v>
      </c>
      <c r="I23195">
        <v>0</v>
      </c>
    </row>
    <row r="23196" spans="1:9">
      <c r="A23196" s="7">
        <v>23194.5</v>
      </c>
      <c r="B23196" s="7">
        <v>0</v>
      </c>
      <c r="C23196" s="7"/>
      <c r="D23196" s="7"/>
      <c r="E23196" s="7"/>
      <c r="H23196">
        <v>23194.5</v>
      </c>
      <c r="I23196">
        <v>0</v>
      </c>
    </row>
    <row r="23197" spans="1:9">
      <c r="A23197" s="7">
        <v>23195.5</v>
      </c>
      <c r="B23197" s="7">
        <v>0</v>
      </c>
      <c r="C23197" s="7"/>
      <c r="D23197" s="7"/>
      <c r="E23197" s="7"/>
      <c r="H23197">
        <v>23195.5</v>
      </c>
      <c r="I23197">
        <v>0</v>
      </c>
    </row>
    <row r="23198" spans="1:9">
      <c r="A23198" s="7">
        <v>23196.5</v>
      </c>
      <c r="B23198" s="7">
        <v>0</v>
      </c>
      <c r="C23198" s="7"/>
      <c r="D23198" s="7"/>
      <c r="E23198" s="7"/>
      <c r="H23198">
        <v>23196.5</v>
      </c>
      <c r="I23198">
        <v>0</v>
      </c>
    </row>
    <row r="23199" spans="1:9">
      <c r="A23199" s="7">
        <v>23197.5</v>
      </c>
      <c r="B23199" s="7">
        <v>0</v>
      </c>
      <c r="C23199" s="7"/>
      <c r="D23199" s="7"/>
      <c r="E23199" s="7"/>
      <c r="H23199">
        <v>23197.5</v>
      </c>
      <c r="I23199">
        <v>0</v>
      </c>
    </row>
    <row r="23200" spans="1:9">
      <c r="A23200" s="7">
        <v>23198.5</v>
      </c>
      <c r="B23200" s="7">
        <v>0</v>
      </c>
      <c r="C23200" s="7"/>
      <c r="D23200" s="7"/>
      <c r="E23200" s="7"/>
      <c r="H23200">
        <v>23198.5</v>
      </c>
      <c r="I23200">
        <v>0</v>
      </c>
    </row>
    <row r="23201" spans="1:9">
      <c r="A23201" s="7">
        <v>23199.5</v>
      </c>
      <c r="B23201" s="7">
        <v>0</v>
      </c>
      <c r="C23201" s="7"/>
      <c r="D23201" s="7"/>
      <c r="E23201" s="7"/>
      <c r="H23201">
        <v>23199.5</v>
      </c>
      <c r="I23201">
        <v>0</v>
      </c>
    </row>
    <row r="23202" spans="1:9">
      <c r="A23202" s="7">
        <v>23200.5</v>
      </c>
      <c r="B23202" s="7">
        <v>0</v>
      </c>
      <c r="C23202" s="7"/>
      <c r="D23202" s="7"/>
      <c r="E23202" s="7"/>
      <c r="H23202">
        <v>23200.5</v>
      </c>
      <c r="I23202">
        <v>0</v>
      </c>
    </row>
    <row r="23203" spans="1:9">
      <c r="A23203" s="7">
        <v>23201.5</v>
      </c>
      <c r="B23203" s="7">
        <v>0</v>
      </c>
      <c r="C23203" s="7"/>
      <c r="D23203" s="7"/>
      <c r="E23203" s="7"/>
      <c r="H23203">
        <v>23201.5</v>
      </c>
      <c r="I23203">
        <v>0</v>
      </c>
    </row>
    <row r="23204" spans="1:9">
      <c r="A23204" s="7">
        <v>23202.5</v>
      </c>
      <c r="B23204" s="7">
        <v>0</v>
      </c>
      <c r="C23204" s="7"/>
      <c r="D23204" s="7"/>
      <c r="E23204" s="7"/>
      <c r="H23204">
        <v>23202.5</v>
      </c>
      <c r="I23204">
        <v>0</v>
      </c>
    </row>
    <row r="23205" spans="1:9">
      <c r="A23205" s="7">
        <v>23203.5</v>
      </c>
      <c r="B23205" s="7">
        <v>0</v>
      </c>
      <c r="C23205" s="7"/>
      <c r="D23205" s="7"/>
      <c r="E23205" s="7"/>
      <c r="H23205">
        <v>23203.5</v>
      </c>
      <c r="I23205">
        <v>0</v>
      </c>
    </row>
    <row r="23206" spans="1:9">
      <c r="A23206" s="7">
        <v>23204.5</v>
      </c>
      <c r="B23206" s="7">
        <v>0</v>
      </c>
      <c r="C23206" s="7"/>
      <c r="D23206" s="7"/>
      <c r="E23206" s="7"/>
      <c r="H23206">
        <v>23204.5</v>
      </c>
      <c r="I23206">
        <v>0</v>
      </c>
    </row>
    <row r="23207" spans="1:9">
      <c r="A23207" s="7">
        <v>23205.5</v>
      </c>
      <c r="B23207" s="7">
        <v>0</v>
      </c>
      <c r="C23207" s="7"/>
      <c r="D23207" s="7"/>
      <c r="E23207" s="7"/>
      <c r="H23207">
        <v>23205.5</v>
      </c>
      <c r="I23207">
        <v>0</v>
      </c>
    </row>
    <row r="23208" spans="1:9">
      <c r="A23208" s="7">
        <v>23206.5</v>
      </c>
      <c r="B23208" s="7">
        <v>0</v>
      </c>
      <c r="C23208" s="7"/>
      <c r="D23208" s="7"/>
      <c r="E23208" s="7"/>
      <c r="H23208">
        <v>23206.5</v>
      </c>
      <c r="I23208">
        <v>0</v>
      </c>
    </row>
    <row r="23209" spans="1:9">
      <c r="A23209" s="7">
        <v>23207.5</v>
      </c>
      <c r="B23209" s="7">
        <v>0</v>
      </c>
      <c r="C23209" s="7"/>
      <c r="D23209" s="7"/>
      <c r="E23209" s="7"/>
      <c r="H23209">
        <v>23207.5</v>
      </c>
      <c r="I23209">
        <v>0</v>
      </c>
    </row>
    <row r="23210" spans="1:9">
      <c r="A23210" s="7">
        <v>23208.5</v>
      </c>
      <c r="B23210" s="7">
        <v>0</v>
      </c>
      <c r="C23210" s="7"/>
      <c r="D23210" s="7"/>
      <c r="E23210" s="7"/>
      <c r="H23210">
        <v>23208.5</v>
      </c>
      <c r="I23210">
        <v>0</v>
      </c>
    </row>
    <row r="23211" spans="1:9">
      <c r="A23211" s="7">
        <v>23209.5</v>
      </c>
      <c r="B23211" s="7">
        <v>0</v>
      </c>
      <c r="C23211" s="7"/>
      <c r="D23211" s="7"/>
      <c r="E23211" s="7"/>
      <c r="H23211">
        <v>23209.5</v>
      </c>
      <c r="I23211">
        <v>0</v>
      </c>
    </row>
    <row r="23212" spans="1:9">
      <c r="A23212" s="7">
        <v>23210.5</v>
      </c>
      <c r="B23212" s="7">
        <v>0</v>
      </c>
      <c r="C23212" s="7"/>
      <c r="D23212" s="7"/>
      <c r="E23212" s="7"/>
      <c r="H23212">
        <v>23210.5</v>
      </c>
      <c r="I23212">
        <v>0</v>
      </c>
    </row>
    <row r="23213" spans="1:9">
      <c r="A23213" s="7">
        <v>23211.5</v>
      </c>
      <c r="B23213" s="7">
        <v>0</v>
      </c>
      <c r="C23213" s="7"/>
      <c r="D23213" s="7"/>
      <c r="E23213" s="7"/>
      <c r="H23213">
        <v>23211.5</v>
      </c>
      <c r="I23213">
        <v>0</v>
      </c>
    </row>
    <row r="23214" spans="1:9">
      <c r="A23214" s="7">
        <v>23212.5</v>
      </c>
      <c r="B23214" s="7">
        <v>0</v>
      </c>
      <c r="C23214" s="7"/>
      <c r="D23214" s="7"/>
      <c r="E23214" s="7"/>
      <c r="H23214">
        <v>23212.5</v>
      </c>
      <c r="I23214">
        <v>0</v>
      </c>
    </row>
    <row r="23215" spans="1:9">
      <c r="A23215" s="7">
        <v>23213.5</v>
      </c>
      <c r="B23215" s="7">
        <v>0</v>
      </c>
      <c r="C23215" s="7"/>
      <c r="D23215" s="7"/>
      <c r="E23215" s="7"/>
      <c r="H23215">
        <v>23213.5</v>
      </c>
      <c r="I23215">
        <v>0</v>
      </c>
    </row>
    <row r="23216" spans="1:9">
      <c r="A23216" s="7">
        <v>23214.5</v>
      </c>
      <c r="B23216" s="7">
        <v>0</v>
      </c>
      <c r="C23216" s="7"/>
      <c r="D23216" s="7"/>
      <c r="E23216" s="7"/>
      <c r="H23216">
        <v>23214.5</v>
      </c>
      <c r="I23216">
        <v>0</v>
      </c>
    </row>
    <row r="23217" spans="1:9">
      <c r="A23217" s="7">
        <v>23215.5</v>
      </c>
      <c r="B23217" s="7">
        <v>0</v>
      </c>
      <c r="C23217" s="7"/>
      <c r="D23217" s="7"/>
      <c r="E23217" s="7"/>
      <c r="H23217">
        <v>23215.5</v>
      </c>
      <c r="I23217">
        <v>0</v>
      </c>
    </row>
    <row r="23218" spans="1:9">
      <c r="A23218" s="7">
        <v>23216.5</v>
      </c>
      <c r="B23218" s="7">
        <v>0</v>
      </c>
      <c r="C23218" s="7"/>
      <c r="D23218" s="7"/>
      <c r="E23218" s="7"/>
      <c r="H23218">
        <v>23216.5</v>
      </c>
      <c r="I23218">
        <v>0</v>
      </c>
    </row>
    <row r="23219" spans="1:9">
      <c r="A23219" s="7">
        <v>23217.5</v>
      </c>
      <c r="B23219" s="7">
        <v>0</v>
      </c>
      <c r="C23219" s="7"/>
      <c r="D23219" s="7"/>
      <c r="E23219" s="7"/>
      <c r="H23219">
        <v>23217.5</v>
      </c>
      <c r="I23219">
        <v>0</v>
      </c>
    </row>
    <row r="23220" spans="1:9">
      <c r="A23220" s="7">
        <v>23218.5</v>
      </c>
      <c r="B23220" s="7">
        <v>0</v>
      </c>
      <c r="C23220" s="7"/>
      <c r="D23220" s="7"/>
      <c r="E23220" s="7"/>
      <c r="H23220">
        <v>23218.5</v>
      </c>
      <c r="I23220">
        <v>0</v>
      </c>
    </row>
    <row r="23221" spans="1:9">
      <c r="A23221" s="7">
        <v>23219.5</v>
      </c>
      <c r="B23221" s="7">
        <v>0</v>
      </c>
      <c r="C23221" s="7"/>
      <c r="D23221" s="7"/>
      <c r="E23221" s="7"/>
      <c r="H23221">
        <v>23219.5</v>
      </c>
      <c r="I23221">
        <v>0</v>
      </c>
    </row>
    <row r="23222" spans="1:9">
      <c r="A23222" s="7">
        <v>23220.5</v>
      </c>
      <c r="B23222" s="7">
        <v>0</v>
      </c>
      <c r="C23222" s="7"/>
      <c r="D23222" s="7"/>
      <c r="E23222" s="7"/>
      <c r="H23222">
        <v>23220.5</v>
      </c>
      <c r="I23222">
        <v>0</v>
      </c>
    </row>
    <row r="23223" spans="1:9">
      <c r="A23223" s="7">
        <v>23221.5</v>
      </c>
      <c r="B23223" s="7">
        <v>0</v>
      </c>
      <c r="C23223" s="7"/>
      <c r="D23223" s="7"/>
      <c r="E23223" s="7"/>
      <c r="H23223">
        <v>23221.5</v>
      </c>
      <c r="I23223">
        <v>0</v>
      </c>
    </row>
    <row r="23224" spans="1:9">
      <c r="A23224" s="7">
        <v>23222.5</v>
      </c>
      <c r="B23224" s="7">
        <v>0</v>
      </c>
      <c r="C23224" s="7"/>
      <c r="D23224" s="7"/>
      <c r="E23224" s="7"/>
      <c r="H23224">
        <v>23222.5</v>
      </c>
      <c r="I23224">
        <v>0</v>
      </c>
    </row>
    <row r="23225" spans="1:9">
      <c r="A23225" s="7">
        <v>23223.5</v>
      </c>
      <c r="B23225" s="7">
        <v>0</v>
      </c>
      <c r="C23225" s="7"/>
      <c r="D23225" s="7"/>
      <c r="E23225" s="7"/>
      <c r="H23225">
        <v>23223.5</v>
      </c>
      <c r="I23225">
        <v>0</v>
      </c>
    </row>
    <row r="23226" spans="1:9">
      <c r="A23226" s="7">
        <v>23224.5</v>
      </c>
      <c r="B23226" s="7">
        <v>0</v>
      </c>
      <c r="C23226" s="7"/>
      <c r="D23226" s="7"/>
      <c r="E23226" s="7"/>
      <c r="H23226">
        <v>23224.5</v>
      </c>
      <c r="I23226">
        <v>0</v>
      </c>
    </row>
    <row r="23227" spans="1:9">
      <c r="A23227" s="7">
        <v>23225.5</v>
      </c>
      <c r="B23227" s="7">
        <v>0</v>
      </c>
      <c r="C23227" s="7"/>
      <c r="D23227" s="7"/>
      <c r="E23227" s="7"/>
      <c r="H23227">
        <v>23225.5</v>
      </c>
      <c r="I23227">
        <v>0</v>
      </c>
    </row>
    <row r="23228" spans="1:9">
      <c r="A23228" s="7">
        <v>23226.5</v>
      </c>
      <c r="B23228" s="7">
        <v>0</v>
      </c>
      <c r="C23228" s="7"/>
      <c r="D23228" s="7"/>
      <c r="E23228" s="7"/>
      <c r="H23228">
        <v>23226.5</v>
      </c>
      <c r="I23228">
        <v>0</v>
      </c>
    </row>
    <row r="23229" spans="1:9">
      <c r="A23229" s="7">
        <v>23227.5</v>
      </c>
      <c r="B23229" s="7">
        <v>0</v>
      </c>
      <c r="C23229" s="7"/>
      <c r="D23229" s="7"/>
      <c r="E23229" s="7"/>
      <c r="H23229">
        <v>23227.5</v>
      </c>
      <c r="I23229">
        <v>0</v>
      </c>
    </row>
    <row r="23230" spans="1:9">
      <c r="A23230" s="7">
        <v>23228.5</v>
      </c>
      <c r="B23230" s="7">
        <v>0</v>
      </c>
      <c r="C23230" s="7"/>
      <c r="D23230" s="7"/>
      <c r="E23230" s="7"/>
      <c r="H23230">
        <v>23228.5</v>
      </c>
      <c r="I23230">
        <v>0</v>
      </c>
    </row>
    <row r="23231" spans="1:9">
      <c r="A23231" s="7">
        <v>23229.5</v>
      </c>
      <c r="B23231" s="7">
        <v>0</v>
      </c>
      <c r="C23231" s="7"/>
      <c r="D23231" s="7"/>
      <c r="E23231" s="7"/>
      <c r="H23231">
        <v>23229.5</v>
      </c>
      <c r="I23231">
        <v>0</v>
      </c>
    </row>
    <row r="23232" spans="1:9">
      <c r="A23232" s="7">
        <v>23230.5</v>
      </c>
      <c r="B23232" s="7">
        <v>0</v>
      </c>
      <c r="C23232" s="7"/>
      <c r="D23232" s="7"/>
      <c r="E23232" s="7"/>
      <c r="H23232">
        <v>23230.5</v>
      </c>
      <c r="I23232">
        <v>0</v>
      </c>
    </row>
    <row r="23233" spans="1:9">
      <c r="A23233" s="7">
        <v>23231.5</v>
      </c>
      <c r="B23233" s="7">
        <v>0</v>
      </c>
      <c r="C23233" s="7"/>
      <c r="D23233" s="7"/>
      <c r="E23233" s="7"/>
      <c r="H23233">
        <v>23231.5</v>
      </c>
      <c r="I23233">
        <v>0</v>
      </c>
    </row>
    <row r="23234" spans="1:9">
      <c r="A23234" s="7">
        <v>23232.5</v>
      </c>
      <c r="B23234" s="7">
        <v>0</v>
      </c>
      <c r="C23234" s="7"/>
      <c r="D23234" s="7"/>
      <c r="E23234" s="7"/>
      <c r="H23234">
        <v>23232.5</v>
      </c>
      <c r="I23234">
        <v>0</v>
      </c>
    </row>
    <row r="23235" spans="1:9">
      <c r="A23235" s="7">
        <v>23233.5</v>
      </c>
      <c r="B23235" s="7">
        <v>0</v>
      </c>
      <c r="C23235" s="7"/>
      <c r="D23235" s="7"/>
      <c r="E23235" s="7"/>
      <c r="H23235">
        <v>23233.5</v>
      </c>
      <c r="I23235">
        <v>0</v>
      </c>
    </row>
    <row r="23236" spans="1:9">
      <c r="A23236" s="7">
        <v>23234.5</v>
      </c>
      <c r="B23236" s="7">
        <v>0</v>
      </c>
      <c r="C23236" s="7"/>
      <c r="D23236" s="7"/>
      <c r="E23236" s="7"/>
      <c r="H23236">
        <v>23234.5</v>
      </c>
      <c r="I23236">
        <v>0</v>
      </c>
    </row>
    <row r="23237" spans="1:9">
      <c r="A23237" s="7">
        <v>23235.5</v>
      </c>
      <c r="B23237" s="7">
        <v>0</v>
      </c>
      <c r="C23237" s="7"/>
      <c r="D23237" s="7"/>
      <c r="E23237" s="7"/>
      <c r="H23237">
        <v>23235.5</v>
      </c>
      <c r="I23237">
        <v>0</v>
      </c>
    </row>
    <row r="23238" spans="1:9">
      <c r="A23238" s="7">
        <v>23236.5</v>
      </c>
      <c r="B23238" s="7">
        <v>0</v>
      </c>
      <c r="C23238" s="7"/>
      <c r="D23238" s="7"/>
      <c r="E23238" s="7"/>
      <c r="H23238">
        <v>23236.5</v>
      </c>
      <c r="I23238">
        <v>0</v>
      </c>
    </row>
    <row r="23239" spans="1:9">
      <c r="A23239" s="7">
        <v>23237.5</v>
      </c>
      <c r="B23239" s="7">
        <v>0</v>
      </c>
      <c r="C23239" s="7"/>
      <c r="D23239" s="7"/>
      <c r="E23239" s="7"/>
      <c r="H23239">
        <v>23237.5</v>
      </c>
      <c r="I23239">
        <v>0</v>
      </c>
    </row>
    <row r="23240" spans="1:9">
      <c r="A23240" s="7">
        <v>23238.5</v>
      </c>
      <c r="B23240" s="7">
        <v>0</v>
      </c>
      <c r="C23240" s="7"/>
      <c r="D23240" s="7"/>
      <c r="E23240" s="7"/>
      <c r="H23240">
        <v>23238.5</v>
      </c>
      <c r="I23240">
        <v>0</v>
      </c>
    </row>
    <row r="23241" spans="1:9">
      <c r="A23241" s="7">
        <v>23239.5</v>
      </c>
      <c r="B23241" s="7">
        <v>0</v>
      </c>
      <c r="C23241" s="7"/>
      <c r="D23241" s="7"/>
      <c r="E23241" s="7"/>
      <c r="H23241">
        <v>23239.5</v>
      </c>
      <c r="I23241">
        <v>0</v>
      </c>
    </row>
    <row r="23242" spans="1:9">
      <c r="A23242" s="7">
        <v>23240.5</v>
      </c>
      <c r="B23242" s="7">
        <v>0</v>
      </c>
      <c r="C23242" s="7"/>
      <c r="D23242" s="7"/>
      <c r="E23242" s="7"/>
      <c r="H23242">
        <v>23240.5</v>
      </c>
      <c r="I23242">
        <v>0</v>
      </c>
    </row>
    <row r="23243" spans="1:9">
      <c r="A23243" s="7">
        <v>23241.5</v>
      </c>
      <c r="B23243" s="7">
        <v>0</v>
      </c>
      <c r="C23243" s="7"/>
      <c r="D23243" s="7"/>
      <c r="E23243" s="7"/>
      <c r="H23243">
        <v>23241.5</v>
      </c>
      <c r="I23243">
        <v>0</v>
      </c>
    </row>
    <row r="23244" spans="1:9">
      <c r="A23244" s="7">
        <v>23242.5</v>
      </c>
      <c r="B23244" s="7">
        <v>0</v>
      </c>
      <c r="C23244" s="7"/>
      <c r="D23244" s="7"/>
      <c r="E23244" s="7"/>
      <c r="H23244">
        <v>23242.5</v>
      </c>
      <c r="I23244">
        <v>0</v>
      </c>
    </row>
    <row r="23245" spans="1:9">
      <c r="A23245" s="7">
        <v>23243.5</v>
      </c>
      <c r="B23245" s="7">
        <v>0</v>
      </c>
      <c r="C23245" s="7"/>
      <c r="D23245" s="7"/>
      <c r="E23245" s="7"/>
      <c r="H23245">
        <v>23243.5</v>
      </c>
      <c r="I23245">
        <v>0</v>
      </c>
    </row>
    <row r="23246" spans="1:9">
      <c r="A23246" s="7">
        <v>23244.5</v>
      </c>
      <c r="B23246" s="7">
        <v>0</v>
      </c>
      <c r="C23246" s="7"/>
      <c r="D23246" s="7"/>
      <c r="E23246" s="7"/>
      <c r="H23246">
        <v>23244.5</v>
      </c>
      <c r="I23246">
        <v>0</v>
      </c>
    </row>
    <row r="23247" spans="1:9">
      <c r="A23247" s="7">
        <v>23245.5</v>
      </c>
      <c r="B23247" s="7">
        <v>0</v>
      </c>
      <c r="C23247" s="7"/>
      <c r="D23247" s="7"/>
      <c r="E23247" s="7"/>
      <c r="H23247">
        <v>23245.5</v>
      </c>
      <c r="I23247">
        <v>0</v>
      </c>
    </row>
    <row r="23248" spans="1:9">
      <c r="A23248" s="7">
        <v>23246.5</v>
      </c>
      <c r="B23248" s="7">
        <v>0</v>
      </c>
      <c r="C23248" s="7"/>
      <c r="D23248" s="7"/>
      <c r="E23248" s="7"/>
      <c r="H23248">
        <v>23246.5</v>
      </c>
      <c r="I23248">
        <v>0</v>
      </c>
    </row>
    <row r="23249" spans="1:9">
      <c r="A23249" s="7">
        <v>23247.5</v>
      </c>
      <c r="B23249" s="7">
        <v>0</v>
      </c>
      <c r="C23249" s="7"/>
      <c r="D23249" s="7"/>
      <c r="E23249" s="7"/>
      <c r="H23249">
        <v>23247.5</v>
      </c>
      <c r="I23249">
        <v>0</v>
      </c>
    </row>
    <row r="23250" spans="1:9">
      <c r="A23250" s="7">
        <v>23248.5</v>
      </c>
      <c r="B23250" s="7">
        <v>0</v>
      </c>
      <c r="C23250" s="7"/>
      <c r="D23250" s="7"/>
      <c r="E23250" s="7"/>
      <c r="H23250">
        <v>23248.5</v>
      </c>
      <c r="I23250">
        <v>0</v>
      </c>
    </row>
    <row r="23251" spans="1:9">
      <c r="A23251" s="7">
        <v>23249.5</v>
      </c>
      <c r="B23251" s="7">
        <v>0</v>
      </c>
      <c r="C23251" s="7"/>
      <c r="D23251" s="7"/>
      <c r="E23251" s="7"/>
      <c r="H23251">
        <v>23249.5</v>
      </c>
      <c r="I23251">
        <v>0</v>
      </c>
    </row>
    <row r="23252" spans="1:9">
      <c r="A23252" s="7">
        <v>23250.5</v>
      </c>
      <c r="B23252" s="7">
        <v>0</v>
      </c>
      <c r="C23252" s="7"/>
      <c r="D23252" s="7"/>
      <c r="E23252" s="7"/>
      <c r="H23252">
        <v>23250.5</v>
      </c>
      <c r="I23252">
        <v>0</v>
      </c>
    </row>
    <row r="23253" spans="1:9">
      <c r="A23253" s="7">
        <v>23251.5</v>
      </c>
      <c r="B23253" s="7">
        <v>0</v>
      </c>
      <c r="C23253" s="7"/>
      <c r="D23253" s="7"/>
      <c r="E23253" s="7"/>
      <c r="H23253">
        <v>23251.5</v>
      </c>
      <c r="I23253">
        <v>0</v>
      </c>
    </row>
    <row r="23254" spans="1:9">
      <c r="A23254" s="7">
        <v>23252.5</v>
      </c>
      <c r="B23254" s="7">
        <v>0</v>
      </c>
      <c r="C23254" s="7"/>
      <c r="D23254" s="7"/>
      <c r="E23254" s="7"/>
      <c r="H23254">
        <v>23252.5</v>
      </c>
      <c r="I23254">
        <v>0</v>
      </c>
    </row>
    <row r="23255" spans="1:9">
      <c r="A23255" s="7">
        <v>23253.5</v>
      </c>
      <c r="B23255" s="7">
        <v>0</v>
      </c>
      <c r="C23255" s="7"/>
      <c r="D23255" s="7"/>
      <c r="E23255" s="7"/>
      <c r="H23255">
        <v>23253.5</v>
      </c>
      <c r="I23255">
        <v>0</v>
      </c>
    </row>
    <row r="23256" spans="1:9">
      <c r="A23256" s="7">
        <v>23254.5</v>
      </c>
      <c r="B23256" s="7">
        <v>0</v>
      </c>
      <c r="C23256" s="7"/>
      <c r="D23256" s="7"/>
      <c r="E23256" s="7"/>
      <c r="H23256">
        <v>23254.5</v>
      </c>
      <c r="I23256">
        <v>0</v>
      </c>
    </row>
    <row r="23257" spans="1:9">
      <c r="A23257" s="7">
        <v>23255.5</v>
      </c>
      <c r="B23257" s="7">
        <v>0</v>
      </c>
      <c r="C23257" s="7"/>
      <c r="D23257" s="7"/>
      <c r="E23257" s="7"/>
      <c r="H23257">
        <v>23255.5</v>
      </c>
      <c r="I23257">
        <v>0</v>
      </c>
    </row>
    <row r="23258" spans="1:9">
      <c r="A23258" s="7">
        <v>23256.5</v>
      </c>
      <c r="B23258" s="7">
        <v>0</v>
      </c>
      <c r="C23258" s="7"/>
      <c r="D23258" s="7"/>
      <c r="E23258" s="7"/>
      <c r="H23258">
        <v>23256.5</v>
      </c>
      <c r="I23258">
        <v>0</v>
      </c>
    </row>
    <row r="23259" spans="1:9">
      <c r="A23259" s="7">
        <v>23257.5</v>
      </c>
      <c r="B23259" s="7">
        <v>0</v>
      </c>
      <c r="C23259" s="7"/>
      <c r="D23259" s="7"/>
      <c r="E23259" s="7"/>
      <c r="H23259">
        <v>23257.5</v>
      </c>
      <c r="I23259">
        <v>0</v>
      </c>
    </row>
    <row r="23260" spans="1:9">
      <c r="A23260" s="7">
        <v>23258.5</v>
      </c>
      <c r="B23260" s="7">
        <v>0</v>
      </c>
      <c r="C23260" s="7"/>
      <c r="D23260" s="7"/>
      <c r="E23260" s="7"/>
      <c r="H23260">
        <v>23258.5</v>
      </c>
      <c r="I23260">
        <v>0</v>
      </c>
    </row>
    <row r="23261" spans="1:9">
      <c r="A23261" s="7">
        <v>23259.5</v>
      </c>
      <c r="B23261" s="7">
        <v>0</v>
      </c>
      <c r="C23261" s="7"/>
      <c r="D23261" s="7"/>
      <c r="E23261" s="7"/>
      <c r="H23261">
        <v>23259.5</v>
      </c>
      <c r="I23261">
        <v>0</v>
      </c>
    </row>
    <row r="23262" spans="1:9">
      <c r="A23262" s="7">
        <v>23260.5</v>
      </c>
      <c r="B23262" s="7">
        <v>0</v>
      </c>
      <c r="C23262" s="7"/>
      <c r="D23262" s="7"/>
      <c r="E23262" s="7"/>
      <c r="H23262">
        <v>23260.5</v>
      </c>
      <c r="I23262">
        <v>0</v>
      </c>
    </row>
    <row r="23263" spans="1:9">
      <c r="A23263" s="7">
        <v>23261.5</v>
      </c>
      <c r="B23263" s="7">
        <v>0</v>
      </c>
      <c r="C23263" s="7"/>
      <c r="D23263" s="7"/>
      <c r="E23263" s="7"/>
      <c r="H23263">
        <v>23261.5</v>
      </c>
      <c r="I23263">
        <v>0</v>
      </c>
    </row>
    <row r="23264" spans="1:9">
      <c r="A23264" s="7">
        <v>23262.5</v>
      </c>
      <c r="B23264" s="7">
        <v>0</v>
      </c>
      <c r="C23264" s="7"/>
      <c r="D23264" s="7"/>
      <c r="E23264" s="7"/>
      <c r="H23264">
        <v>23262.5</v>
      </c>
      <c r="I23264">
        <v>0</v>
      </c>
    </row>
    <row r="23265" spans="1:9">
      <c r="A23265" s="7">
        <v>23263.5</v>
      </c>
      <c r="B23265" s="7">
        <v>0</v>
      </c>
      <c r="C23265" s="7"/>
      <c r="D23265" s="7"/>
      <c r="E23265" s="7"/>
      <c r="H23265">
        <v>23263.5</v>
      </c>
      <c r="I23265">
        <v>0</v>
      </c>
    </row>
    <row r="23266" spans="1:9">
      <c r="A23266" s="7">
        <v>23264.5</v>
      </c>
      <c r="B23266" s="7">
        <v>0</v>
      </c>
      <c r="C23266" s="7"/>
      <c r="D23266" s="7"/>
      <c r="E23266" s="7"/>
      <c r="H23266">
        <v>23264.5</v>
      </c>
      <c r="I23266">
        <v>0</v>
      </c>
    </row>
    <row r="23267" spans="1:9">
      <c r="A23267" s="7">
        <v>23265.5</v>
      </c>
      <c r="B23267" s="7">
        <v>0</v>
      </c>
      <c r="C23267" s="7"/>
      <c r="D23267" s="7"/>
      <c r="E23267" s="7"/>
      <c r="H23267">
        <v>23265.5</v>
      </c>
      <c r="I23267">
        <v>0</v>
      </c>
    </row>
    <row r="23268" spans="1:9">
      <c r="A23268" s="7">
        <v>23266.5</v>
      </c>
      <c r="B23268" s="7">
        <v>0</v>
      </c>
      <c r="C23268" s="7"/>
      <c r="D23268" s="7"/>
      <c r="E23268" s="7"/>
      <c r="H23268">
        <v>23266.5</v>
      </c>
      <c r="I23268">
        <v>0</v>
      </c>
    </row>
    <row r="23269" spans="1:9">
      <c r="A23269" s="7">
        <v>23267.5</v>
      </c>
      <c r="B23269" s="7">
        <v>0</v>
      </c>
      <c r="C23269" s="7"/>
      <c r="D23269" s="7"/>
      <c r="E23269" s="7"/>
      <c r="H23269">
        <v>23267.5</v>
      </c>
      <c r="I23269">
        <v>0</v>
      </c>
    </row>
    <row r="23270" spans="1:9">
      <c r="A23270" s="7">
        <v>23268.5</v>
      </c>
      <c r="B23270" s="7">
        <v>0</v>
      </c>
      <c r="C23270" s="7"/>
      <c r="D23270" s="7"/>
      <c r="E23270" s="7"/>
      <c r="H23270">
        <v>23268.5</v>
      </c>
      <c r="I23270">
        <v>0</v>
      </c>
    </row>
    <row r="23271" spans="1:9">
      <c r="A23271" s="7">
        <v>23269.5</v>
      </c>
      <c r="B23271" s="7">
        <v>0</v>
      </c>
      <c r="C23271" s="7"/>
      <c r="D23271" s="7"/>
      <c r="E23271" s="7"/>
      <c r="H23271">
        <v>23269.5</v>
      </c>
      <c r="I23271">
        <v>0</v>
      </c>
    </row>
    <row r="23272" spans="1:9">
      <c r="A23272" s="7">
        <v>23270.5</v>
      </c>
      <c r="B23272" s="7">
        <v>0</v>
      </c>
      <c r="C23272" s="7"/>
      <c r="D23272" s="7"/>
      <c r="E23272" s="7"/>
      <c r="H23272">
        <v>23270.5</v>
      </c>
      <c r="I23272">
        <v>0</v>
      </c>
    </row>
    <row r="23273" spans="1:9">
      <c r="A23273" s="7">
        <v>23271.5</v>
      </c>
      <c r="B23273" s="7">
        <v>0</v>
      </c>
      <c r="C23273" s="7"/>
      <c r="D23273" s="7"/>
      <c r="E23273" s="7"/>
      <c r="H23273">
        <v>23271.5</v>
      </c>
      <c r="I23273">
        <v>0</v>
      </c>
    </row>
    <row r="23274" spans="1:9">
      <c r="A23274" s="7">
        <v>23272.5</v>
      </c>
      <c r="B23274" s="7">
        <v>0</v>
      </c>
      <c r="C23274" s="7"/>
      <c r="D23274" s="7"/>
      <c r="E23274" s="7"/>
      <c r="H23274">
        <v>23272.5</v>
      </c>
      <c r="I23274">
        <v>0</v>
      </c>
    </row>
    <row r="23275" spans="1:9">
      <c r="A23275" s="7">
        <v>23273.5</v>
      </c>
      <c r="B23275" s="7">
        <v>0</v>
      </c>
      <c r="C23275" s="7"/>
      <c r="D23275" s="7"/>
      <c r="E23275" s="7"/>
      <c r="H23275">
        <v>23273.5</v>
      </c>
      <c r="I23275">
        <v>0</v>
      </c>
    </row>
    <row r="23276" spans="1:9">
      <c r="A23276" s="7">
        <v>23274.5</v>
      </c>
      <c r="B23276" s="7">
        <v>0</v>
      </c>
      <c r="C23276" s="7"/>
      <c r="D23276" s="7"/>
      <c r="E23276" s="7"/>
      <c r="H23276">
        <v>23274.5</v>
      </c>
      <c r="I23276">
        <v>0</v>
      </c>
    </row>
    <row r="23277" spans="1:9">
      <c r="A23277" s="7">
        <v>23275.5</v>
      </c>
      <c r="B23277" s="7">
        <v>0</v>
      </c>
      <c r="C23277" s="7"/>
      <c r="D23277" s="7"/>
      <c r="E23277" s="7"/>
      <c r="H23277">
        <v>23275.5</v>
      </c>
      <c r="I23277">
        <v>0</v>
      </c>
    </row>
    <row r="23278" spans="1:9">
      <c r="A23278" s="7">
        <v>23276.5</v>
      </c>
      <c r="B23278" s="7">
        <v>0</v>
      </c>
      <c r="C23278" s="7"/>
      <c r="D23278" s="7"/>
      <c r="E23278" s="7"/>
      <c r="H23278">
        <v>23276.5</v>
      </c>
      <c r="I23278">
        <v>0</v>
      </c>
    </row>
    <row r="23279" spans="1:9">
      <c r="A23279" s="7">
        <v>23277.5</v>
      </c>
      <c r="B23279" s="7">
        <v>0</v>
      </c>
      <c r="C23279" s="7"/>
      <c r="D23279" s="7"/>
      <c r="E23279" s="7"/>
      <c r="H23279">
        <v>23277.5</v>
      </c>
      <c r="I23279">
        <v>0</v>
      </c>
    </row>
    <row r="23280" spans="1:9">
      <c r="A23280" s="7">
        <v>23278.5</v>
      </c>
      <c r="B23280" s="7">
        <v>0</v>
      </c>
      <c r="C23280" s="7"/>
      <c r="D23280" s="7"/>
      <c r="E23280" s="7"/>
      <c r="H23280">
        <v>23278.5</v>
      </c>
      <c r="I23280">
        <v>0</v>
      </c>
    </row>
    <row r="23281" spans="1:9">
      <c r="A23281" s="7">
        <v>23279.5</v>
      </c>
      <c r="B23281" s="7">
        <v>0</v>
      </c>
      <c r="C23281" s="7"/>
      <c r="D23281" s="7"/>
      <c r="E23281" s="7"/>
      <c r="H23281">
        <v>23279.5</v>
      </c>
      <c r="I23281">
        <v>0</v>
      </c>
    </row>
    <row r="23282" spans="1:9">
      <c r="A23282" s="7">
        <v>23280.5</v>
      </c>
      <c r="B23282" s="7">
        <v>0</v>
      </c>
      <c r="C23282" s="7"/>
      <c r="D23282" s="7"/>
      <c r="E23282" s="7"/>
      <c r="H23282">
        <v>23280.5</v>
      </c>
      <c r="I23282">
        <v>0</v>
      </c>
    </row>
    <row r="23283" spans="1:9">
      <c r="A23283" s="7">
        <v>23281.5</v>
      </c>
      <c r="B23283" s="7">
        <v>0</v>
      </c>
      <c r="C23283" s="7"/>
      <c r="D23283" s="7"/>
      <c r="E23283" s="7"/>
      <c r="H23283">
        <v>23281.5</v>
      </c>
      <c r="I23283">
        <v>0</v>
      </c>
    </row>
    <row r="23284" spans="1:9">
      <c r="A23284" s="7">
        <v>23282.5</v>
      </c>
      <c r="B23284" s="7">
        <v>0</v>
      </c>
      <c r="C23284" s="7"/>
      <c r="D23284" s="7"/>
      <c r="E23284" s="7"/>
      <c r="H23284">
        <v>23282.5</v>
      </c>
      <c r="I23284">
        <v>0</v>
      </c>
    </row>
    <row r="23285" spans="1:9">
      <c r="A23285" s="7">
        <v>23283.5</v>
      </c>
      <c r="B23285" s="7">
        <v>0</v>
      </c>
      <c r="C23285" s="7"/>
      <c r="D23285" s="7"/>
      <c r="E23285" s="7"/>
      <c r="H23285">
        <v>23283.5</v>
      </c>
      <c r="I23285">
        <v>0</v>
      </c>
    </row>
    <row r="23286" spans="1:9">
      <c r="A23286" s="7">
        <v>23284.5</v>
      </c>
      <c r="B23286" s="7">
        <v>0</v>
      </c>
      <c r="C23286" s="7"/>
      <c r="D23286" s="7"/>
      <c r="E23286" s="7"/>
      <c r="H23286">
        <v>23284.5</v>
      </c>
      <c r="I23286">
        <v>0</v>
      </c>
    </row>
    <row r="23287" spans="1:9">
      <c r="A23287" s="7">
        <v>23285.5</v>
      </c>
      <c r="B23287" s="7">
        <v>0</v>
      </c>
      <c r="C23287" s="7"/>
      <c r="D23287" s="7"/>
      <c r="E23287" s="7"/>
      <c r="H23287">
        <v>23285.5</v>
      </c>
      <c r="I23287">
        <v>0</v>
      </c>
    </row>
    <row r="23288" spans="1:9">
      <c r="A23288" s="7">
        <v>23286.5</v>
      </c>
      <c r="B23288" s="7">
        <v>0</v>
      </c>
      <c r="C23288" s="7"/>
      <c r="D23288" s="7"/>
      <c r="E23288" s="7"/>
      <c r="H23288">
        <v>23286.5</v>
      </c>
      <c r="I23288">
        <v>0</v>
      </c>
    </row>
    <row r="23289" spans="1:9">
      <c r="A23289" s="7">
        <v>23287.5</v>
      </c>
      <c r="B23289" s="7">
        <v>0</v>
      </c>
      <c r="C23289" s="7"/>
      <c r="D23289" s="7"/>
      <c r="E23289" s="7"/>
      <c r="H23289">
        <v>23287.5</v>
      </c>
      <c r="I23289">
        <v>0</v>
      </c>
    </row>
    <row r="23290" spans="1:9">
      <c r="A23290" s="7">
        <v>23288.5</v>
      </c>
      <c r="B23290" s="7">
        <v>0</v>
      </c>
      <c r="C23290" s="7"/>
      <c r="D23290" s="7"/>
      <c r="E23290" s="7"/>
      <c r="H23290">
        <v>23288.5</v>
      </c>
      <c r="I23290">
        <v>0</v>
      </c>
    </row>
    <row r="23291" spans="1:9">
      <c r="A23291" s="7">
        <v>23289.5</v>
      </c>
      <c r="B23291" s="7">
        <v>0</v>
      </c>
      <c r="C23291" s="7"/>
      <c r="D23291" s="7"/>
      <c r="E23291" s="7"/>
      <c r="H23291">
        <v>23289.5</v>
      </c>
      <c r="I23291">
        <v>0</v>
      </c>
    </row>
    <row r="23292" spans="1:9">
      <c r="A23292" s="7">
        <v>23290.5</v>
      </c>
      <c r="B23292" s="7">
        <v>0</v>
      </c>
      <c r="C23292" s="7"/>
      <c r="D23292" s="7"/>
      <c r="E23292" s="7"/>
      <c r="H23292">
        <v>23290.5</v>
      </c>
      <c r="I23292">
        <v>0</v>
      </c>
    </row>
    <row r="23293" spans="1:9">
      <c r="A23293" s="7">
        <v>23291.5</v>
      </c>
      <c r="B23293" s="7">
        <v>0</v>
      </c>
      <c r="C23293" s="7"/>
      <c r="D23293" s="7"/>
      <c r="E23293" s="7"/>
      <c r="H23293">
        <v>23291.5</v>
      </c>
      <c r="I23293">
        <v>0</v>
      </c>
    </row>
    <row r="23294" spans="1:9">
      <c r="A23294" s="7">
        <v>23292.5</v>
      </c>
      <c r="B23294" s="7">
        <v>0</v>
      </c>
      <c r="C23294" s="7"/>
      <c r="D23294" s="7"/>
      <c r="E23294" s="7"/>
      <c r="H23294">
        <v>23292.5</v>
      </c>
      <c r="I23294">
        <v>0</v>
      </c>
    </row>
    <row r="23295" spans="1:9">
      <c r="A23295" s="7">
        <v>23293.5</v>
      </c>
      <c r="B23295" s="7">
        <v>0</v>
      </c>
      <c r="C23295" s="7"/>
      <c r="D23295" s="7"/>
      <c r="E23295" s="7"/>
      <c r="H23295">
        <v>23293.5</v>
      </c>
      <c r="I23295">
        <v>0</v>
      </c>
    </row>
    <row r="23296" spans="1:9">
      <c r="A23296" s="7">
        <v>23294.5</v>
      </c>
      <c r="B23296" s="7">
        <v>0</v>
      </c>
      <c r="C23296" s="7"/>
      <c r="D23296" s="7"/>
      <c r="E23296" s="7"/>
      <c r="H23296">
        <v>23294.5</v>
      </c>
      <c r="I23296">
        <v>0</v>
      </c>
    </row>
    <row r="23297" spans="1:9">
      <c r="A23297" s="7">
        <v>23295.5</v>
      </c>
      <c r="B23297" s="7">
        <v>0</v>
      </c>
      <c r="C23297" s="7"/>
      <c r="D23297" s="7"/>
      <c r="E23297" s="7"/>
      <c r="H23297">
        <v>23295.5</v>
      </c>
      <c r="I23297">
        <v>0</v>
      </c>
    </row>
    <row r="23298" spans="1:9">
      <c r="A23298" s="7">
        <v>23296.5</v>
      </c>
      <c r="B23298" s="7">
        <v>0</v>
      </c>
      <c r="C23298" s="7"/>
      <c r="D23298" s="7"/>
      <c r="E23298" s="7"/>
      <c r="H23298">
        <v>23296.5</v>
      </c>
      <c r="I23298">
        <v>0</v>
      </c>
    </row>
    <row r="23299" spans="1:9">
      <c r="A23299" s="7">
        <v>23297.5</v>
      </c>
      <c r="B23299" s="7">
        <v>0</v>
      </c>
      <c r="C23299" s="7"/>
      <c r="D23299" s="7"/>
      <c r="E23299" s="7"/>
      <c r="H23299">
        <v>23297.5</v>
      </c>
      <c r="I23299">
        <v>0</v>
      </c>
    </row>
    <row r="23300" spans="1:9">
      <c r="A23300" s="7">
        <v>23298.5</v>
      </c>
      <c r="B23300" s="7">
        <v>0</v>
      </c>
      <c r="C23300" s="7"/>
      <c r="D23300" s="7"/>
      <c r="E23300" s="7"/>
      <c r="H23300">
        <v>23298.5</v>
      </c>
      <c r="I23300">
        <v>0</v>
      </c>
    </row>
    <row r="23301" spans="1:9">
      <c r="A23301" s="7">
        <v>23299.5</v>
      </c>
      <c r="B23301" s="7">
        <v>0</v>
      </c>
      <c r="C23301" s="7"/>
      <c r="D23301" s="7"/>
      <c r="E23301" s="7"/>
      <c r="H23301">
        <v>23299.5</v>
      </c>
      <c r="I23301">
        <v>0</v>
      </c>
    </row>
    <row r="23302" spans="1:9">
      <c r="A23302" s="7">
        <v>23300.5</v>
      </c>
      <c r="B23302" s="7">
        <v>0</v>
      </c>
      <c r="C23302" s="7"/>
      <c r="D23302" s="7"/>
      <c r="E23302" s="7"/>
      <c r="H23302">
        <v>23300.5</v>
      </c>
      <c r="I23302">
        <v>0</v>
      </c>
    </row>
    <row r="23303" spans="1:9">
      <c r="A23303" s="7">
        <v>23301.5</v>
      </c>
      <c r="B23303" s="7">
        <v>0</v>
      </c>
      <c r="C23303" s="7"/>
      <c r="D23303" s="7"/>
      <c r="E23303" s="7"/>
      <c r="H23303">
        <v>23301.5</v>
      </c>
      <c r="I23303">
        <v>0</v>
      </c>
    </row>
    <row r="23304" spans="1:9">
      <c r="A23304" s="7">
        <v>23302.5</v>
      </c>
      <c r="B23304" s="7">
        <v>0</v>
      </c>
      <c r="C23304" s="7"/>
      <c r="D23304" s="7"/>
      <c r="E23304" s="7"/>
      <c r="H23304">
        <v>23302.5</v>
      </c>
      <c r="I23304">
        <v>0</v>
      </c>
    </row>
    <row r="23305" spans="1:9">
      <c r="A23305" s="7">
        <v>23303.5</v>
      </c>
      <c r="B23305" s="7">
        <v>0</v>
      </c>
      <c r="C23305" s="7"/>
      <c r="D23305" s="7"/>
      <c r="E23305" s="7"/>
      <c r="H23305">
        <v>23303.5</v>
      </c>
      <c r="I23305">
        <v>0</v>
      </c>
    </row>
    <row r="23306" spans="1:9">
      <c r="A23306" s="7">
        <v>23304.5</v>
      </c>
      <c r="B23306" s="7">
        <v>0</v>
      </c>
      <c r="C23306" s="7"/>
      <c r="D23306" s="7"/>
      <c r="E23306" s="7"/>
      <c r="H23306">
        <v>23304.5</v>
      </c>
      <c r="I23306">
        <v>0</v>
      </c>
    </row>
    <row r="23307" spans="1:9">
      <c r="A23307" s="7">
        <v>23305.5</v>
      </c>
      <c r="B23307" s="7">
        <v>0</v>
      </c>
      <c r="C23307" s="7"/>
      <c r="D23307" s="7"/>
      <c r="E23307" s="7"/>
      <c r="H23307">
        <v>23305.5</v>
      </c>
      <c r="I23307">
        <v>0</v>
      </c>
    </row>
    <row r="23308" spans="1:9">
      <c r="A23308" s="7">
        <v>23306.5</v>
      </c>
      <c r="B23308" s="7">
        <v>0</v>
      </c>
      <c r="C23308" s="7"/>
      <c r="D23308" s="7"/>
      <c r="E23308" s="7"/>
      <c r="H23308">
        <v>23306.5</v>
      </c>
      <c r="I23308">
        <v>0</v>
      </c>
    </row>
    <row r="23309" spans="1:9">
      <c r="A23309" s="7">
        <v>23307.5</v>
      </c>
      <c r="B23309" s="7">
        <v>0</v>
      </c>
      <c r="C23309" s="7"/>
      <c r="D23309" s="7"/>
      <c r="E23309" s="7"/>
      <c r="H23309">
        <v>23307.5</v>
      </c>
      <c r="I23309">
        <v>0</v>
      </c>
    </row>
    <row r="23310" spans="1:9">
      <c r="A23310" s="7">
        <v>23308.5</v>
      </c>
      <c r="B23310" s="7">
        <v>0</v>
      </c>
      <c r="C23310" s="7"/>
      <c r="D23310" s="7"/>
      <c r="E23310" s="7"/>
      <c r="H23310">
        <v>23308.5</v>
      </c>
      <c r="I23310">
        <v>0</v>
      </c>
    </row>
    <row r="23311" spans="1:9">
      <c r="A23311" s="7">
        <v>23309.5</v>
      </c>
      <c r="B23311" s="7">
        <v>0</v>
      </c>
      <c r="C23311" s="7"/>
      <c r="D23311" s="7"/>
      <c r="E23311" s="7"/>
      <c r="H23311">
        <v>23309.5</v>
      </c>
      <c r="I23311">
        <v>0</v>
      </c>
    </row>
    <row r="23312" spans="1:9">
      <c r="A23312" s="7">
        <v>23310.5</v>
      </c>
      <c r="B23312" s="7">
        <v>0</v>
      </c>
      <c r="C23312" s="7"/>
      <c r="D23312" s="7"/>
      <c r="E23312" s="7"/>
      <c r="H23312">
        <v>23310.5</v>
      </c>
      <c r="I23312">
        <v>0</v>
      </c>
    </row>
    <row r="23313" spans="1:9">
      <c r="A23313" s="7">
        <v>23311.5</v>
      </c>
      <c r="B23313" s="7">
        <v>0</v>
      </c>
      <c r="C23313" s="7"/>
      <c r="D23313" s="7"/>
      <c r="E23313" s="7"/>
      <c r="H23313">
        <v>23311.5</v>
      </c>
      <c r="I23313">
        <v>0</v>
      </c>
    </row>
    <row r="23314" spans="1:9">
      <c r="A23314" s="7">
        <v>23312.5</v>
      </c>
      <c r="B23314" s="7">
        <v>0</v>
      </c>
      <c r="C23314" s="7"/>
      <c r="D23314" s="7"/>
      <c r="E23314" s="7"/>
      <c r="H23314">
        <v>23312.5</v>
      </c>
      <c r="I23314">
        <v>0</v>
      </c>
    </row>
    <row r="23315" spans="1:9">
      <c r="A23315" s="7">
        <v>23313.5</v>
      </c>
      <c r="B23315" s="7">
        <v>0</v>
      </c>
      <c r="C23315" s="7"/>
      <c r="D23315" s="7"/>
      <c r="E23315" s="7"/>
      <c r="H23315">
        <v>23313.5</v>
      </c>
      <c r="I23315">
        <v>0</v>
      </c>
    </row>
    <row r="23316" spans="1:9">
      <c r="A23316" s="7">
        <v>23314.5</v>
      </c>
      <c r="B23316" s="7">
        <v>0</v>
      </c>
      <c r="C23316" s="7"/>
      <c r="D23316" s="7"/>
      <c r="E23316" s="7"/>
      <c r="H23316">
        <v>23314.5</v>
      </c>
      <c r="I23316">
        <v>0</v>
      </c>
    </row>
    <row r="23317" spans="1:9">
      <c r="A23317" s="7">
        <v>23315.5</v>
      </c>
      <c r="B23317" s="7">
        <v>0</v>
      </c>
      <c r="C23317" s="7"/>
      <c r="D23317" s="7"/>
      <c r="E23317" s="7"/>
      <c r="H23317">
        <v>23315.5</v>
      </c>
      <c r="I23317">
        <v>0</v>
      </c>
    </row>
    <row r="23318" spans="1:9">
      <c r="A23318" s="7">
        <v>23316.5</v>
      </c>
      <c r="B23318" s="7">
        <v>0</v>
      </c>
      <c r="C23318" s="7"/>
      <c r="D23318" s="7"/>
      <c r="E23318" s="7"/>
      <c r="H23318">
        <v>23316.5</v>
      </c>
      <c r="I23318">
        <v>0</v>
      </c>
    </row>
    <row r="23319" spans="1:9">
      <c r="A23319" s="7">
        <v>23317.5</v>
      </c>
      <c r="B23319" s="7">
        <v>0</v>
      </c>
      <c r="C23319" s="7"/>
      <c r="D23319" s="7"/>
      <c r="E23319" s="7"/>
      <c r="H23319">
        <v>23317.5</v>
      </c>
      <c r="I23319">
        <v>0</v>
      </c>
    </row>
    <row r="23320" spans="1:9">
      <c r="A23320" s="7">
        <v>23318.5</v>
      </c>
      <c r="B23320" s="7">
        <v>0</v>
      </c>
      <c r="C23320" s="7"/>
      <c r="D23320" s="7"/>
      <c r="E23320" s="7"/>
      <c r="H23320">
        <v>23318.5</v>
      </c>
      <c r="I23320">
        <v>0</v>
      </c>
    </row>
    <row r="23321" spans="1:9">
      <c r="A23321" s="7">
        <v>23319.5</v>
      </c>
      <c r="B23321" s="7">
        <v>0</v>
      </c>
      <c r="C23321" s="7"/>
      <c r="D23321" s="7"/>
      <c r="E23321" s="7"/>
      <c r="H23321">
        <v>23319.5</v>
      </c>
      <c r="I23321">
        <v>0</v>
      </c>
    </row>
    <row r="23322" spans="1:9">
      <c r="A23322" s="7">
        <v>23320.5</v>
      </c>
      <c r="B23322" s="7">
        <v>0</v>
      </c>
      <c r="C23322" s="7"/>
      <c r="D23322" s="7"/>
      <c r="E23322" s="7"/>
      <c r="H23322">
        <v>23320.5</v>
      </c>
      <c r="I23322">
        <v>0</v>
      </c>
    </row>
    <row r="23323" spans="1:9">
      <c r="A23323" s="7">
        <v>23321.5</v>
      </c>
      <c r="B23323" s="7">
        <v>0</v>
      </c>
      <c r="C23323" s="7"/>
      <c r="D23323" s="7"/>
      <c r="E23323" s="7"/>
      <c r="H23323">
        <v>23321.5</v>
      </c>
      <c r="I23323">
        <v>0</v>
      </c>
    </row>
    <row r="23324" spans="1:9">
      <c r="A23324" s="7">
        <v>23322.5</v>
      </c>
      <c r="B23324" s="7">
        <v>0</v>
      </c>
      <c r="C23324" s="7"/>
      <c r="D23324" s="7"/>
      <c r="E23324" s="7"/>
      <c r="H23324">
        <v>23322.5</v>
      </c>
      <c r="I23324">
        <v>0</v>
      </c>
    </row>
    <row r="23325" spans="1:9">
      <c r="A23325" s="7">
        <v>23323.5</v>
      </c>
      <c r="B23325" s="7">
        <v>0</v>
      </c>
      <c r="C23325" s="7"/>
      <c r="D23325" s="7"/>
      <c r="E23325" s="7"/>
      <c r="H23325">
        <v>23323.5</v>
      </c>
      <c r="I23325">
        <v>0</v>
      </c>
    </row>
    <row r="23326" spans="1:9">
      <c r="A23326" s="7">
        <v>23324.5</v>
      </c>
      <c r="B23326" s="7">
        <v>0</v>
      </c>
      <c r="C23326" s="7"/>
      <c r="D23326" s="7"/>
      <c r="E23326" s="7"/>
      <c r="H23326">
        <v>23324.5</v>
      </c>
      <c r="I23326">
        <v>0</v>
      </c>
    </row>
    <row r="23327" spans="1:9">
      <c r="A23327" s="7">
        <v>23325.5</v>
      </c>
      <c r="B23327" s="7">
        <v>0</v>
      </c>
      <c r="C23327" s="7"/>
      <c r="D23327" s="7"/>
      <c r="E23327" s="7"/>
      <c r="H23327">
        <v>23325.5</v>
      </c>
      <c r="I23327">
        <v>0</v>
      </c>
    </row>
    <row r="23328" spans="1:9">
      <c r="A23328" s="7">
        <v>23326.5</v>
      </c>
      <c r="B23328" s="7">
        <v>0</v>
      </c>
      <c r="C23328" s="7"/>
      <c r="D23328" s="7"/>
      <c r="E23328" s="7"/>
      <c r="H23328">
        <v>23326.5</v>
      </c>
      <c r="I23328">
        <v>0</v>
      </c>
    </row>
    <row r="23329" spans="1:9">
      <c r="A23329" s="7">
        <v>23327.5</v>
      </c>
      <c r="B23329" s="7">
        <v>0</v>
      </c>
      <c r="C23329" s="7"/>
      <c r="D23329" s="7"/>
      <c r="E23329" s="7"/>
      <c r="H23329">
        <v>23327.5</v>
      </c>
      <c r="I23329">
        <v>0</v>
      </c>
    </row>
    <row r="23330" spans="1:9">
      <c r="A23330" s="7">
        <v>23328.5</v>
      </c>
      <c r="B23330" s="7">
        <v>0</v>
      </c>
      <c r="C23330" s="7"/>
      <c r="D23330" s="7"/>
      <c r="E23330" s="7"/>
      <c r="H23330">
        <v>23328.5</v>
      </c>
      <c r="I23330">
        <v>0</v>
      </c>
    </row>
    <row r="23331" spans="1:9">
      <c r="A23331" s="7">
        <v>23329.5</v>
      </c>
      <c r="B23331" s="7">
        <v>0</v>
      </c>
      <c r="C23331" s="7"/>
      <c r="D23331" s="7"/>
      <c r="E23331" s="7"/>
      <c r="H23331">
        <v>23329.5</v>
      </c>
      <c r="I23331">
        <v>0</v>
      </c>
    </row>
    <row r="23332" spans="1:9">
      <c r="A23332" s="7">
        <v>23330.5</v>
      </c>
      <c r="B23332" s="7">
        <v>0</v>
      </c>
      <c r="C23332" s="7"/>
      <c r="D23332" s="7"/>
      <c r="E23332" s="7"/>
      <c r="H23332">
        <v>23330.5</v>
      </c>
      <c r="I23332">
        <v>0</v>
      </c>
    </row>
    <row r="23333" spans="1:9">
      <c r="A23333" s="7">
        <v>23331.5</v>
      </c>
      <c r="B23333" s="7">
        <v>0</v>
      </c>
      <c r="C23333" s="7"/>
      <c r="D23333" s="7"/>
      <c r="E23333" s="7"/>
      <c r="H23333">
        <v>23331.5</v>
      </c>
      <c r="I23333">
        <v>0</v>
      </c>
    </row>
    <row r="23334" spans="1:9">
      <c r="A23334" s="7">
        <v>23332.5</v>
      </c>
      <c r="B23334" s="7">
        <v>0</v>
      </c>
      <c r="C23334" s="7"/>
      <c r="D23334" s="7"/>
      <c r="E23334" s="7"/>
      <c r="H23334">
        <v>23332.5</v>
      </c>
      <c r="I23334">
        <v>0</v>
      </c>
    </row>
    <row r="23335" spans="1:9">
      <c r="A23335" s="7">
        <v>23333.5</v>
      </c>
      <c r="B23335" s="7">
        <v>0</v>
      </c>
      <c r="C23335" s="7"/>
      <c r="D23335" s="7"/>
      <c r="E23335" s="7"/>
      <c r="H23335">
        <v>23333.5</v>
      </c>
      <c r="I23335">
        <v>0</v>
      </c>
    </row>
    <row r="23336" spans="1:9">
      <c r="A23336" s="7">
        <v>23334.5</v>
      </c>
      <c r="B23336" s="7">
        <v>0</v>
      </c>
      <c r="C23336" s="7"/>
      <c r="D23336" s="7"/>
      <c r="E23336" s="7"/>
      <c r="H23336">
        <v>23334.5</v>
      </c>
      <c r="I23336">
        <v>0</v>
      </c>
    </row>
    <row r="23337" spans="1:9">
      <c r="A23337" s="7">
        <v>23335.5</v>
      </c>
      <c r="B23337" s="7">
        <v>0</v>
      </c>
      <c r="C23337" s="7"/>
      <c r="D23337" s="7"/>
      <c r="E23337" s="7"/>
      <c r="H23337">
        <v>23335.5</v>
      </c>
      <c r="I23337">
        <v>0</v>
      </c>
    </row>
    <row r="23338" spans="1:9">
      <c r="A23338" s="7">
        <v>23336.5</v>
      </c>
      <c r="B23338" s="7">
        <v>0</v>
      </c>
      <c r="C23338" s="7"/>
      <c r="D23338" s="7"/>
      <c r="E23338" s="7"/>
      <c r="H23338">
        <v>23336.5</v>
      </c>
      <c r="I23338">
        <v>0</v>
      </c>
    </row>
    <row r="23339" spans="1:9">
      <c r="A23339" s="7">
        <v>23337.5</v>
      </c>
      <c r="B23339" s="7">
        <v>0</v>
      </c>
      <c r="C23339" s="7"/>
      <c r="D23339" s="7"/>
      <c r="E23339" s="7"/>
      <c r="H23339">
        <v>23337.5</v>
      </c>
      <c r="I23339">
        <v>0</v>
      </c>
    </row>
    <row r="23340" spans="1:9">
      <c r="A23340" s="7">
        <v>23338.5</v>
      </c>
      <c r="B23340" s="7">
        <v>0</v>
      </c>
      <c r="C23340" s="7"/>
      <c r="D23340" s="7"/>
      <c r="E23340" s="7"/>
      <c r="H23340">
        <v>23338.5</v>
      </c>
      <c r="I23340">
        <v>0</v>
      </c>
    </row>
    <row r="23341" spans="1:9">
      <c r="A23341" s="7">
        <v>23339.5</v>
      </c>
      <c r="B23341" s="7">
        <v>0</v>
      </c>
      <c r="C23341" s="7"/>
      <c r="D23341" s="7"/>
      <c r="E23341" s="7"/>
      <c r="H23341">
        <v>23339.5</v>
      </c>
      <c r="I23341">
        <v>0</v>
      </c>
    </row>
    <row r="23342" spans="1:9">
      <c r="A23342" s="7">
        <v>23340.5</v>
      </c>
      <c r="B23342" s="7">
        <v>0</v>
      </c>
      <c r="C23342" s="7"/>
      <c r="D23342" s="7"/>
      <c r="E23342" s="7"/>
      <c r="H23342">
        <v>23340.5</v>
      </c>
      <c r="I23342">
        <v>0</v>
      </c>
    </row>
    <row r="23343" spans="1:9">
      <c r="A23343" s="7">
        <v>23341.5</v>
      </c>
      <c r="B23343" s="7">
        <v>0</v>
      </c>
      <c r="C23343" s="7"/>
      <c r="D23343" s="7"/>
      <c r="E23343" s="7"/>
      <c r="H23343">
        <v>23341.5</v>
      </c>
      <c r="I23343">
        <v>0</v>
      </c>
    </row>
    <row r="23344" spans="1:9">
      <c r="A23344" s="7">
        <v>23342.5</v>
      </c>
      <c r="B23344" s="7">
        <v>0</v>
      </c>
      <c r="C23344" s="7"/>
      <c r="D23344" s="7"/>
      <c r="E23344" s="7"/>
      <c r="H23344">
        <v>23342.5</v>
      </c>
      <c r="I23344">
        <v>0</v>
      </c>
    </row>
    <row r="23345" spans="1:9">
      <c r="A23345" s="7">
        <v>23343.5</v>
      </c>
      <c r="B23345" s="7">
        <v>0</v>
      </c>
      <c r="C23345" s="7"/>
      <c r="D23345" s="7"/>
      <c r="E23345" s="7"/>
      <c r="H23345">
        <v>23343.5</v>
      </c>
      <c r="I23345">
        <v>0</v>
      </c>
    </row>
    <row r="23346" spans="1:9">
      <c r="A23346" s="7">
        <v>23344.5</v>
      </c>
      <c r="B23346" s="7">
        <v>0</v>
      </c>
      <c r="C23346" s="7"/>
      <c r="D23346" s="7"/>
      <c r="E23346" s="7"/>
      <c r="H23346">
        <v>23344.5</v>
      </c>
      <c r="I23346">
        <v>0</v>
      </c>
    </row>
    <row r="23347" spans="1:9">
      <c r="A23347" s="7">
        <v>23345.5</v>
      </c>
      <c r="B23347" s="7">
        <v>0</v>
      </c>
      <c r="C23347" s="7"/>
      <c r="D23347" s="7"/>
      <c r="E23347" s="7"/>
      <c r="H23347">
        <v>23345.5</v>
      </c>
      <c r="I23347">
        <v>0</v>
      </c>
    </row>
    <row r="23348" spans="1:9">
      <c r="A23348" s="7">
        <v>23346.5</v>
      </c>
      <c r="B23348" s="7">
        <v>0</v>
      </c>
      <c r="C23348" s="7"/>
      <c r="D23348" s="7"/>
      <c r="E23348" s="7"/>
      <c r="H23348">
        <v>23346.5</v>
      </c>
      <c r="I23348">
        <v>0</v>
      </c>
    </row>
    <row r="23349" spans="1:9">
      <c r="A23349" s="7">
        <v>23347.5</v>
      </c>
      <c r="B23349" s="7">
        <v>0</v>
      </c>
      <c r="C23349" s="7"/>
      <c r="D23349" s="7"/>
      <c r="E23349" s="7"/>
      <c r="H23349">
        <v>23347.5</v>
      </c>
      <c r="I23349">
        <v>0</v>
      </c>
    </row>
    <row r="23350" spans="1:9">
      <c r="A23350" s="7">
        <v>23348.5</v>
      </c>
      <c r="B23350" s="7">
        <v>0</v>
      </c>
      <c r="C23350" s="7"/>
      <c r="D23350" s="7"/>
      <c r="E23350" s="7"/>
      <c r="H23350">
        <v>23348.5</v>
      </c>
      <c r="I23350">
        <v>0</v>
      </c>
    </row>
    <row r="23351" spans="1:9">
      <c r="A23351" s="7">
        <v>23349.5</v>
      </c>
      <c r="B23351" s="7">
        <v>0</v>
      </c>
      <c r="C23351" s="7"/>
      <c r="D23351" s="7"/>
      <c r="E23351" s="7"/>
      <c r="H23351">
        <v>23349.5</v>
      </c>
      <c r="I23351">
        <v>0</v>
      </c>
    </row>
    <row r="23352" spans="1:9">
      <c r="A23352" s="7">
        <v>23350.5</v>
      </c>
      <c r="B23352" s="7">
        <v>0</v>
      </c>
      <c r="C23352" s="7"/>
      <c r="D23352" s="7"/>
      <c r="E23352" s="7"/>
      <c r="H23352">
        <v>23350.5</v>
      </c>
      <c r="I23352">
        <v>0</v>
      </c>
    </row>
    <row r="23353" spans="1:9">
      <c r="A23353" s="7">
        <v>23351.5</v>
      </c>
      <c r="B23353" s="7">
        <v>0</v>
      </c>
      <c r="C23353" s="7"/>
      <c r="D23353" s="7"/>
      <c r="E23353" s="7"/>
      <c r="H23353">
        <v>23351.5</v>
      </c>
      <c r="I23353">
        <v>0</v>
      </c>
    </row>
    <row r="23354" spans="1:9">
      <c r="A23354" s="7">
        <v>23352.5</v>
      </c>
      <c r="B23354" s="7">
        <v>0</v>
      </c>
      <c r="C23354" s="7"/>
      <c r="D23354" s="7"/>
      <c r="E23354" s="7"/>
      <c r="H23354">
        <v>23352.5</v>
      </c>
      <c r="I23354">
        <v>0</v>
      </c>
    </row>
    <row r="23355" spans="1:9">
      <c r="A23355" s="7">
        <v>23353.5</v>
      </c>
      <c r="B23355" s="7">
        <v>0</v>
      </c>
      <c r="C23355" s="7"/>
      <c r="D23355" s="7"/>
      <c r="E23355" s="7"/>
      <c r="H23355">
        <v>23353.5</v>
      </c>
      <c r="I23355">
        <v>0</v>
      </c>
    </row>
    <row r="23356" spans="1:9">
      <c r="A23356" s="7">
        <v>23354.5</v>
      </c>
      <c r="B23356" s="7">
        <v>0</v>
      </c>
      <c r="C23356" s="7"/>
      <c r="D23356" s="7"/>
      <c r="E23356" s="7"/>
      <c r="H23356">
        <v>23354.5</v>
      </c>
      <c r="I23356">
        <v>0</v>
      </c>
    </row>
    <row r="23357" spans="1:9">
      <c r="A23357" s="7">
        <v>23355.5</v>
      </c>
      <c r="B23357" s="7">
        <v>0</v>
      </c>
      <c r="C23357" s="7"/>
      <c r="D23357" s="7"/>
      <c r="E23357" s="7"/>
      <c r="H23357">
        <v>23355.5</v>
      </c>
      <c r="I23357">
        <v>0</v>
      </c>
    </row>
    <row r="23358" spans="1:9">
      <c r="A23358" s="7">
        <v>23356.5</v>
      </c>
      <c r="B23358" s="7">
        <v>0</v>
      </c>
      <c r="C23358" s="7"/>
      <c r="D23358" s="7"/>
      <c r="E23358" s="7"/>
      <c r="H23358">
        <v>23356.5</v>
      </c>
      <c r="I23358">
        <v>0</v>
      </c>
    </row>
    <row r="23359" spans="1:9">
      <c r="A23359" s="7">
        <v>23357.5</v>
      </c>
      <c r="B23359" s="7">
        <v>0</v>
      </c>
      <c r="C23359" s="7"/>
      <c r="D23359" s="7"/>
      <c r="E23359" s="7"/>
      <c r="H23359">
        <v>23357.5</v>
      </c>
      <c r="I23359">
        <v>0</v>
      </c>
    </row>
    <row r="23360" spans="1:9">
      <c r="A23360" s="7">
        <v>23358.5</v>
      </c>
      <c r="B23360" s="7">
        <v>0</v>
      </c>
      <c r="C23360" s="7"/>
      <c r="D23360" s="7"/>
      <c r="E23360" s="7"/>
      <c r="H23360">
        <v>23358.5</v>
      </c>
      <c r="I23360">
        <v>0</v>
      </c>
    </row>
    <row r="23361" spans="1:9">
      <c r="A23361" s="7">
        <v>23359.5</v>
      </c>
      <c r="B23361" s="7">
        <v>0</v>
      </c>
      <c r="C23361" s="7"/>
      <c r="D23361" s="7"/>
      <c r="E23361" s="7"/>
      <c r="H23361">
        <v>23359.5</v>
      </c>
      <c r="I23361">
        <v>0</v>
      </c>
    </row>
    <row r="23362" spans="1:9">
      <c r="A23362" s="7">
        <v>23360.5</v>
      </c>
      <c r="B23362" s="7">
        <v>0</v>
      </c>
      <c r="C23362" s="7"/>
      <c r="D23362" s="7"/>
      <c r="E23362" s="7"/>
      <c r="H23362">
        <v>23360.5</v>
      </c>
      <c r="I23362">
        <v>0</v>
      </c>
    </row>
    <row r="23363" spans="1:9">
      <c r="A23363" s="7">
        <v>23361.5</v>
      </c>
      <c r="B23363" s="7">
        <v>0</v>
      </c>
      <c r="C23363" s="7"/>
      <c r="D23363" s="7"/>
      <c r="E23363" s="7"/>
      <c r="H23363">
        <v>23361.5</v>
      </c>
      <c r="I23363">
        <v>0</v>
      </c>
    </row>
    <row r="23364" spans="1:9">
      <c r="A23364" s="7">
        <v>23362.5</v>
      </c>
      <c r="B23364" s="7">
        <v>0</v>
      </c>
      <c r="C23364" s="7"/>
      <c r="D23364" s="7"/>
      <c r="E23364" s="7"/>
      <c r="H23364">
        <v>23362.5</v>
      </c>
      <c r="I23364">
        <v>0</v>
      </c>
    </row>
    <row r="23365" spans="1:9">
      <c r="A23365" s="7">
        <v>23363.5</v>
      </c>
      <c r="B23365" s="7">
        <v>0</v>
      </c>
      <c r="C23365" s="7"/>
      <c r="D23365" s="7"/>
      <c r="E23365" s="7"/>
      <c r="H23365">
        <v>23363.5</v>
      </c>
      <c r="I23365">
        <v>0</v>
      </c>
    </row>
    <row r="23366" spans="1:9">
      <c r="A23366" s="7">
        <v>23364.5</v>
      </c>
      <c r="B23366" s="7">
        <v>0</v>
      </c>
      <c r="C23366" s="7"/>
      <c r="D23366" s="7"/>
      <c r="E23366" s="7"/>
      <c r="H23366">
        <v>23364.5</v>
      </c>
      <c r="I23366">
        <v>0</v>
      </c>
    </row>
    <row r="23367" spans="1:9">
      <c r="A23367" s="7">
        <v>23365.5</v>
      </c>
      <c r="B23367" s="7">
        <v>0</v>
      </c>
      <c r="C23367" s="7"/>
      <c r="D23367" s="7"/>
      <c r="E23367" s="7"/>
      <c r="H23367">
        <v>23365.5</v>
      </c>
      <c r="I23367">
        <v>0</v>
      </c>
    </row>
    <row r="23368" spans="1:9">
      <c r="A23368" s="7">
        <v>23366.5</v>
      </c>
      <c r="B23368" s="7">
        <v>0</v>
      </c>
      <c r="C23368" s="7"/>
      <c r="D23368" s="7"/>
      <c r="E23368" s="7"/>
      <c r="H23368">
        <v>23366.5</v>
      </c>
      <c r="I23368">
        <v>0</v>
      </c>
    </row>
    <row r="23369" spans="1:9">
      <c r="A23369" s="7">
        <v>23367.5</v>
      </c>
      <c r="B23369" s="7">
        <v>0</v>
      </c>
      <c r="C23369" s="7"/>
      <c r="D23369" s="7"/>
      <c r="E23369" s="7"/>
      <c r="H23369">
        <v>23367.5</v>
      </c>
      <c r="I23369">
        <v>0</v>
      </c>
    </row>
    <row r="23370" spans="1:9">
      <c r="A23370" s="7">
        <v>23368.5</v>
      </c>
      <c r="B23370" s="7">
        <v>0</v>
      </c>
      <c r="C23370" s="7"/>
      <c r="D23370" s="7"/>
      <c r="E23370" s="7"/>
      <c r="H23370">
        <v>23368.5</v>
      </c>
      <c r="I23370">
        <v>0</v>
      </c>
    </row>
    <row r="23371" spans="1:9">
      <c r="A23371" s="7">
        <v>23369.5</v>
      </c>
      <c r="B23371" s="7">
        <v>0</v>
      </c>
      <c r="C23371" s="7"/>
      <c r="D23371" s="7"/>
      <c r="E23371" s="7"/>
      <c r="H23371">
        <v>23369.5</v>
      </c>
      <c r="I23371">
        <v>0</v>
      </c>
    </row>
    <row r="23372" spans="1:9">
      <c r="A23372" s="7">
        <v>23370.5</v>
      </c>
      <c r="B23372" s="7">
        <v>0</v>
      </c>
      <c r="C23372" s="7"/>
      <c r="D23372" s="7"/>
      <c r="E23372" s="7"/>
      <c r="H23372">
        <v>23370.5</v>
      </c>
      <c r="I23372">
        <v>0</v>
      </c>
    </row>
    <row r="23373" spans="1:9">
      <c r="A23373" s="7">
        <v>23371.5</v>
      </c>
      <c r="B23373" s="7">
        <v>0</v>
      </c>
      <c r="C23373" s="7"/>
      <c r="D23373" s="7"/>
      <c r="E23373" s="7"/>
      <c r="H23373">
        <v>23371.5</v>
      </c>
      <c r="I23373">
        <v>0</v>
      </c>
    </row>
    <row r="23374" spans="1:9">
      <c r="A23374" s="7">
        <v>23372.5</v>
      </c>
      <c r="B23374" s="7">
        <v>0</v>
      </c>
      <c r="C23374" s="7"/>
      <c r="D23374" s="7"/>
      <c r="E23374" s="7"/>
      <c r="H23374">
        <v>23372.5</v>
      </c>
      <c r="I23374">
        <v>0</v>
      </c>
    </row>
    <row r="23375" spans="1:9">
      <c r="A23375" s="7">
        <v>23373.5</v>
      </c>
      <c r="B23375" s="7">
        <v>0</v>
      </c>
      <c r="C23375" s="7"/>
      <c r="D23375" s="7"/>
      <c r="E23375" s="7"/>
      <c r="H23375">
        <v>23373.5</v>
      </c>
      <c r="I23375">
        <v>0</v>
      </c>
    </row>
    <row r="23376" spans="1:9">
      <c r="A23376" s="7">
        <v>23374.5</v>
      </c>
      <c r="B23376" s="7">
        <v>0</v>
      </c>
      <c r="C23376" s="7"/>
      <c r="D23376" s="7"/>
      <c r="E23376" s="7"/>
      <c r="H23376">
        <v>23374.5</v>
      </c>
      <c r="I23376">
        <v>0</v>
      </c>
    </row>
    <row r="23377" spans="1:9">
      <c r="A23377" s="7">
        <v>23375.5</v>
      </c>
      <c r="B23377" s="7">
        <v>0</v>
      </c>
      <c r="C23377" s="7"/>
      <c r="D23377" s="7"/>
      <c r="E23377" s="7"/>
      <c r="H23377">
        <v>23375.5</v>
      </c>
      <c r="I23377">
        <v>0</v>
      </c>
    </row>
    <row r="23378" spans="1:9">
      <c r="A23378" s="7">
        <v>23376.5</v>
      </c>
      <c r="B23378" s="7">
        <v>0</v>
      </c>
      <c r="C23378" s="7"/>
      <c r="D23378" s="7"/>
      <c r="E23378" s="7"/>
      <c r="H23378">
        <v>23376.5</v>
      </c>
      <c r="I23378">
        <v>0</v>
      </c>
    </row>
    <row r="23379" spans="1:9">
      <c r="A23379" s="7">
        <v>23377.5</v>
      </c>
      <c r="B23379" s="7">
        <v>0</v>
      </c>
      <c r="C23379" s="7"/>
      <c r="D23379" s="7"/>
      <c r="E23379" s="7"/>
      <c r="H23379">
        <v>23377.5</v>
      </c>
      <c r="I23379">
        <v>0</v>
      </c>
    </row>
    <row r="23380" spans="1:9">
      <c r="A23380" s="7">
        <v>23378.5</v>
      </c>
      <c r="B23380" s="7">
        <v>0</v>
      </c>
      <c r="C23380" s="7"/>
      <c r="D23380" s="7"/>
      <c r="E23380" s="7"/>
      <c r="H23380">
        <v>23378.5</v>
      </c>
      <c r="I23380">
        <v>0</v>
      </c>
    </row>
    <row r="23381" spans="1:9">
      <c r="A23381" s="7">
        <v>23379.5</v>
      </c>
      <c r="B23381" s="7">
        <v>0</v>
      </c>
      <c r="C23381" s="7"/>
      <c r="D23381" s="7"/>
      <c r="E23381" s="7"/>
      <c r="H23381">
        <v>23379.5</v>
      </c>
      <c r="I23381">
        <v>0</v>
      </c>
    </row>
    <row r="23382" spans="1:9">
      <c r="A23382" s="7">
        <v>23380.5</v>
      </c>
      <c r="B23382" s="7">
        <v>0</v>
      </c>
      <c r="C23382" s="7"/>
      <c r="D23382" s="7"/>
      <c r="E23382" s="7"/>
      <c r="H23382">
        <v>23380.5</v>
      </c>
      <c r="I23382">
        <v>0</v>
      </c>
    </row>
    <row r="23383" spans="1:9">
      <c r="A23383" s="7">
        <v>23381.5</v>
      </c>
      <c r="B23383" s="7">
        <v>0</v>
      </c>
      <c r="C23383" s="7"/>
      <c r="D23383" s="7"/>
      <c r="E23383" s="7"/>
      <c r="H23383">
        <v>23381.5</v>
      </c>
      <c r="I23383">
        <v>0</v>
      </c>
    </row>
    <row r="23384" spans="1:9">
      <c r="A23384" s="7">
        <v>23382.5</v>
      </c>
      <c r="B23384" s="7">
        <v>0</v>
      </c>
      <c r="C23384" s="7"/>
      <c r="D23384" s="7"/>
      <c r="E23384" s="7"/>
      <c r="H23384">
        <v>23382.5</v>
      </c>
      <c r="I23384">
        <v>0</v>
      </c>
    </row>
    <row r="23385" spans="1:9">
      <c r="A23385" s="7">
        <v>23383.5</v>
      </c>
      <c r="B23385" s="7">
        <v>0</v>
      </c>
      <c r="C23385" s="7"/>
      <c r="D23385" s="7"/>
      <c r="E23385" s="7"/>
      <c r="H23385">
        <v>23383.5</v>
      </c>
      <c r="I23385">
        <v>0</v>
      </c>
    </row>
    <row r="23386" spans="1:9">
      <c r="A23386" s="7">
        <v>23384.5</v>
      </c>
      <c r="B23386" s="7">
        <v>0</v>
      </c>
      <c r="C23386" s="7"/>
      <c r="D23386" s="7"/>
      <c r="E23386" s="7"/>
      <c r="H23386">
        <v>23384.5</v>
      </c>
      <c r="I23386">
        <v>0</v>
      </c>
    </row>
    <row r="23387" spans="1:9">
      <c r="A23387" s="7">
        <v>23385.5</v>
      </c>
      <c r="B23387" s="7">
        <v>0</v>
      </c>
      <c r="C23387" s="7"/>
      <c r="D23387" s="7"/>
      <c r="E23387" s="7"/>
      <c r="H23387">
        <v>23385.5</v>
      </c>
      <c r="I23387">
        <v>0</v>
      </c>
    </row>
    <row r="23388" spans="1:9">
      <c r="A23388" s="7">
        <v>23386.5</v>
      </c>
      <c r="B23388" s="7">
        <v>0</v>
      </c>
      <c r="C23388" s="7"/>
      <c r="D23388" s="7"/>
      <c r="E23388" s="7"/>
      <c r="H23388">
        <v>23386.5</v>
      </c>
      <c r="I23388">
        <v>0</v>
      </c>
    </row>
    <row r="23389" spans="1:9">
      <c r="A23389" s="7">
        <v>23387.5</v>
      </c>
      <c r="B23389" s="7">
        <v>0</v>
      </c>
      <c r="C23389" s="7"/>
      <c r="D23389" s="7"/>
      <c r="E23389" s="7"/>
      <c r="H23389">
        <v>23387.5</v>
      </c>
      <c r="I23389">
        <v>0</v>
      </c>
    </row>
    <row r="23390" spans="1:9">
      <c r="A23390" s="7">
        <v>23388.5</v>
      </c>
      <c r="B23390" s="7">
        <v>0</v>
      </c>
      <c r="C23390" s="7"/>
      <c r="D23390" s="7"/>
      <c r="E23390" s="7"/>
      <c r="H23390">
        <v>23388.5</v>
      </c>
      <c r="I23390">
        <v>0</v>
      </c>
    </row>
    <row r="23391" spans="1:9">
      <c r="A23391" s="7">
        <v>23389.5</v>
      </c>
      <c r="B23391" s="7">
        <v>0</v>
      </c>
      <c r="C23391" s="7"/>
      <c r="D23391" s="7"/>
      <c r="E23391" s="7"/>
      <c r="H23391">
        <v>23389.5</v>
      </c>
      <c r="I23391">
        <v>0</v>
      </c>
    </row>
    <row r="23392" spans="1:9">
      <c r="A23392" s="7">
        <v>23390.5</v>
      </c>
      <c r="B23392" s="7">
        <v>0</v>
      </c>
      <c r="C23392" s="7"/>
      <c r="D23392" s="7"/>
      <c r="E23392" s="7"/>
      <c r="H23392">
        <v>23390.5</v>
      </c>
      <c r="I23392">
        <v>0</v>
      </c>
    </row>
    <row r="23393" spans="1:9">
      <c r="A23393" s="7">
        <v>23391.5</v>
      </c>
      <c r="B23393" s="7">
        <v>0</v>
      </c>
      <c r="C23393" s="7"/>
      <c r="D23393" s="7"/>
      <c r="E23393" s="7"/>
      <c r="H23393">
        <v>23391.5</v>
      </c>
      <c r="I23393">
        <v>0</v>
      </c>
    </row>
    <row r="23394" spans="1:9">
      <c r="A23394" s="7">
        <v>23392.5</v>
      </c>
      <c r="B23394" s="7">
        <v>0</v>
      </c>
      <c r="C23394" s="7"/>
      <c r="D23394" s="7"/>
      <c r="E23394" s="7"/>
      <c r="H23394">
        <v>23392.5</v>
      </c>
      <c r="I23394">
        <v>0</v>
      </c>
    </row>
    <row r="23395" spans="1:9">
      <c r="A23395" s="7">
        <v>23393.5</v>
      </c>
      <c r="B23395" s="7">
        <v>0</v>
      </c>
      <c r="C23395" s="7"/>
      <c r="D23395" s="7"/>
      <c r="E23395" s="7"/>
      <c r="H23395">
        <v>23393.5</v>
      </c>
      <c r="I23395">
        <v>0</v>
      </c>
    </row>
    <row r="23396" spans="1:9">
      <c r="A23396" s="7">
        <v>23394.5</v>
      </c>
      <c r="B23396" s="7">
        <v>0</v>
      </c>
      <c r="C23396" s="7"/>
      <c r="D23396" s="7"/>
      <c r="E23396" s="7"/>
      <c r="H23396">
        <v>23394.5</v>
      </c>
      <c r="I23396">
        <v>0</v>
      </c>
    </row>
    <row r="23397" spans="1:9">
      <c r="A23397" s="7">
        <v>23395.5</v>
      </c>
      <c r="B23397" s="7">
        <v>0</v>
      </c>
      <c r="C23397" s="7"/>
      <c r="D23397" s="7"/>
      <c r="E23397" s="7"/>
      <c r="H23397">
        <v>23395.5</v>
      </c>
      <c r="I23397">
        <v>0</v>
      </c>
    </row>
    <row r="23398" spans="1:9">
      <c r="A23398" s="7">
        <v>23396.5</v>
      </c>
      <c r="B23398" s="7">
        <v>0</v>
      </c>
      <c r="C23398" s="7"/>
      <c r="D23398" s="7"/>
      <c r="E23398" s="7"/>
      <c r="H23398">
        <v>23396.5</v>
      </c>
      <c r="I23398">
        <v>0</v>
      </c>
    </row>
    <row r="23399" spans="1:9">
      <c r="A23399" s="7">
        <v>23397.5</v>
      </c>
      <c r="B23399" s="7">
        <v>0</v>
      </c>
      <c r="C23399" s="7"/>
      <c r="D23399" s="7"/>
      <c r="E23399" s="7"/>
      <c r="H23399">
        <v>23397.5</v>
      </c>
      <c r="I23399">
        <v>0</v>
      </c>
    </row>
    <row r="23400" spans="1:9">
      <c r="A23400" s="7">
        <v>23398.5</v>
      </c>
      <c r="B23400" s="7">
        <v>0</v>
      </c>
      <c r="C23400" s="7"/>
      <c r="D23400" s="7"/>
      <c r="E23400" s="7"/>
      <c r="H23400">
        <v>23398.5</v>
      </c>
      <c r="I23400">
        <v>0</v>
      </c>
    </row>
    <row r="23401" spans="1:9">
      <c r="A23401" s="7">
        <v>23399.5</v>
      </c>
      <c r="B23401" s="7">
        <v>0</v>
      </c>
      <c r="C23401" s="7"/>
      <c r="D23401" s="7"/>
      <c r="E23401" s="7"/>
      <c r="H23401">
        <v>23399.5</v>
      </c>
      <c r="I23401">
        <v>0</v>
      </c>
    </row>
    <row r="23402" spans="1:9">
      <c r="A23402" s="7">
        <v>23400.5</v>
      </c>
      <c r="B23402" s="7">
        <v>0</v>
      </c>
      <c r="C23402" s="7"/>
      <c r="D23402" s="7"/>
      <c r="E23402" s="7"/>
      <c r="H23402">
        <v>23400.5</v>
      </c>
      <c r="I23402">
        <v>0</v>
      </c>
    </row>
    <row r="23403" spans="1:9">
      <c r="A23403" s="7">
        <v>23401.5</v>
      </c>
      <c r="B23403" s="7">
        <v>0</v>
      </c>
      <c r="C23403" s="7"/>
      <c r="D23403" s="7"/>
      <c r="E23403" s="7"/>
      <c r="H23403">
        <v>23401.5</v>
      </c>
      <c r="I23403">
        <v>0</v>
      </c>
    </row>
    <row r="23404" spans="1:9">
      <c r="A23404" s="7">
        <v>23402.5</v>
      </c>
      <c r="B23404" s="7">
        <v>0</v>
      </c>
      <c r="C23404" s="7"/>
      <c r="D23404" s="7"/>
      <c r="E23404" s="7"/>
      <c r="H23404">
        <v>23402.5</v>
      </c>
      <c r="I23404">
        <v>0</v>
      </c>
    </row>
    <row r="23405" spans="1:9">
      <c r="A23405" s="7">
        <v>23403.5</v>
      </c>
      <c r="B23405" s="7">
        <v>0</v>
      </c>
      <c r="C23405" s="7"/>
      <c r="D23405" s="7"/>
      <c r="E23405" s="7"/>
      <c r="H23405">
        <v>23403.5</v>
      </c>
      <c r="I23405">
        <v>0</v>
      </c>
    </row>
    <row r="23406" spans="1:9">
      <c r="A23406" s="7">
        <v>23404.5</v>
      </c>
      <c r="B23406" s="7">
        <v>0</v>
      </c>
      <c r="C23406" s="7"/>
      <c r="D23406" s="7"/>
      <c r="E23406" s="7"/>
      <c r="H23406">
        <v>23404.5</v>
      </c>
      <c r="I23406">
        <v>0</v>
      </c>
    </row>
    <row r="23407" spans="1:9">
      <c r="A23407" s="7">
        <v>23405.5</v>
      </c>
      <c r="B23407" s="7">
        <v>0</v>
      </c>
      <c r="C23407" s="7"/>
      <c r="D23407" s="7"/>
      <c r="E23407" s="7"/>
      <c r="H23407">
        <v>23405.5</v>
      </c>
      <c r="I23407">
        <v>0</v>
      </c>
    </row>
    <row r="23408" spans="1:9">
      <c r="A23408" s="7">
        <v>23406.5</v>
      </c>
      <c r="B23408" s="7">
        <v>0</v>
      </c>
      <c r="C23408" s="7"/>
      <c r="D23408" s="7"/>
      <c r="E23408" s="7"/>
      <c r="H23408">
        <v>23406.5</v>
      </c>
      <c r="I23408">
        <v>0</v>
      </c>
    </row>
    <row r="23409" spans="1:9">
      <c r="A23409" s="7">
        <v>23407.5</v>
      </c>
      <c r="B23409" s="7">
        <v>0</v>
      </c>
      <c r="C23409" s="7"/>
      <c r="D23409" s="7"/>
      <c r="E23409" s="7"/>
      <c r="H23409">
        <v>23407.5</v>
      </c>
      <c r="I23409">
        <v>0</v>
      </c>
    </row>
    <row r="23410" spans="1:9">
      <c r="A23410" s="7">
        <v>23408.5</v>
      </c>
      <c r="B23410" s="7">
        <v>0</v>
      </c>
      <c r="C23410" s="7"/>
      <c r="D23410" s="7"/>
      <c r="E23410" s="7"/>
      <c r="H23410">
        <v>23408.5</v>
      </c>
      <c r="I23410">
        <v>0</v>
      </c>
    </row>
    <row r="23411" spans="1:9">
      <c r="A23411" s="7">
        <v>23409.5</v>
      </c>
      <c r="B23411" s="7">
        <v>0</v>
      </c>
      <c r="C23411" s="7"/>
      <c r="D23411" s="7"/>
      <c r="E23411" s="7"/>
      <c r="H23411">
        <v>23409.5</v>
      </c>
      <c r="I23411">
        <v>0</v>
      </c>
    </row>
    <row r="23412" spans="1:9">
      <c r="A23412" s="7">
        <v>23410.5</v>
      </c>
      <c r="B23412" s="7">
        <v>0</v>
      </c>
      <c r="C23412" s="7"/>
      <c r="D23412" s="7"/>
      <c r="E23412" s="7"/>
      <c r="H23412">
        <v>23410.5</v>
      </c>
      <c r="I23412">
        <v>0</v>
      </c>
    </row>
    <row r="23413" spans="1:9">
      <c r="A23413" s="7">
        <v>23411.5</v>
      </c>
      <c r="B23413" s="7">
        <v>0</v>
      </c>
      <c r="C23413" s="7"/>
      <c r="D23413" s="7"/>
      <c r="E23413" s="7"/>
      <c r="H23413">
        <v>23411.5</v>
      </c>
      <c r="I23413">
        <v>0</v>
      </c>
    </row>
    <row r="23414" spans="1:9">
      <c r="A23414" s="7">
        <v>23412.5</v>
      </c>
      <c r="B23414" s="7">
        <v>0</v>
      </c>
      <c r="C23414" s="7"/>
      <c r="D23414" s="7"/>
      <c r="E23414" s="7"/>
      <c r="H23414">
        <v>23412.5</v>
      </c>
      <c r="I23414">
        <v>0</v>
      </c>
    </row>
    <row r="23415" spans="1:9">
      <c r="A23415" s="7">
        <v>23413.5</v>
      </c>
      <c r="B23415" s="7">
        <v>0</v>
      </c>
      <c r="C23415" s="7"/>
      <c r="D23415" s="7"/>
      <c r="E23415" s="7"/>
      <c r="H23415">
        <v>23413.5</v>
      </c>
      <c r="I23415">
        <v>0</v>
      </c>
    </row>
    <row r="23416" spans="1:9">
      <c r="A23416" s="7">
        <v>23414.5</v>
      </c>
      <c r="B23416" s="7">
        <v>0</v>
      </c>
      <c r="C23416" s="7"/>
      <c r="D23416" s="7"/>
      <c r="E23416" s="7"/>
      <c r="H23416">
        <v>23414.5</v>
      </c>
      <c r="I23416">
        <v>0</v>
      </c>
    </row>
    <row r="23417" spans="1:9">
      <c r="A23417" s="7">
        <v>23415.5</v>
      </c>
      <c r="B23417" s="7">
        <v>0</v>
      </c>
      <c r="C23417" s="7"/>
      <c r="D23417" s="7"/>
      <c r="E23417" s="7"/>
      <c r="H23417">
        <v>23415.5</v>
      </c>
      <c r="I23417">
        <v>0</v>
      </c>
    </row>
    <row r="23418" spans="1:9">
      <c r="A23418" s="7">
        <v>23416.5</v>
      </c>
      <c r="B23418" s="7">
        <v>0</v>
      </c>
      <c r="C23418" s="7"/>
      <c r="D23418" s="7"/>
      <c r="E23418" s="7"/>
      <c r="H23418">
        <v>23416.5</v>
      </c>
      <c r="I23418">
        <v>0</v>
      </c>
    </row>
    <row r="23419" spans="1:9">
      <c r="A23419" s="7">
        <v>23417.5</v>
      </c>
      <c r="B23419" s="7">
        <v>0</v>
      </c>
      <c r="C23419" s="7"/>
      <c r="D23419" s="7"/>
      <c r="E23419" s="7"/>
      <c r="H23419">
        <v>23417.5</v>
      </c>
      <c r="I23419">
        <v>0</v>
      </c>
    </row>
    <row r="23420" spans="1:9">
      <c r="A23420" s="7">
        <v>23418.5</v>
      </c>
      <c r="B23420" s="7">
        <v>0</v>
      </c>
      <c r="C23420" s="7"/>
      <c r="D23420" s="7"/>
      <c r="E23420" s="7"/>
      <c r="H23420">
        <v>23418.5</v>
      </c>
      <c r="I23420">
        <v>0</v>
      </c>
    </row>
    <row r="23421" spans="1:9">
      <c r="A23421" s="7">
        <v>23419.5</v>
      </c>
      <c r="B23421" s="7">
        <v>0</v>
      </c>
      <c r="C23421" s="7"/>
      <c r="D23421" s="7"/>
      <c r="E23421" s="7"/>
      <c r="H23421">
        <v>23419.5</v>
      </c>
      <c r="I23421">
        <v>0</v>
      </c>
    </row>
    <row r="23422" spans="1:9">
      <c r="A23422" s="7">
        <v>23420.5</v>
      </c>
      <c r="B23422" s="7">
        <v>0</v>
      </c>
      <c r="C23422" s="7"/>
      <c r="D23422" s="7"/>
      <c r="E23422" s="7"/>
      <c r="H23422">
        <v>23420.5</v>
      </c>
      <c r="I23422">
        <v>0</v>
      </c>
    </row>
    <row r="23423" spans="1:9">
      <c r="A23423" s="7">
        <v>23421.5</v>
      </c>
      <c r="B23423" s="7">
        <v>0</v>
      </c>
      <c r="C23423" s="7"/>
      <c r="D23423" s="7"/>
      <c r="E23423" s="7"/>
      <c r="H23423">
        <v>23421.5</v>
      </c>
      <c r="I23423">
        <v>0</v>
      </c>
    </row>
    <row r="23424" spans="1:9">
      <c r="A23424" s="7">
        <v>23422.5</v>
      </c>
      <c r="B23424" s="7">
        <v>0</v>
      </c>
      <c r="C23424" s="7"/>
      <c r="D23424" s="7"/>
      <c r="E23424" s="7"/>
      <c r="H23424">
        <v>23422.5</v>
      </c>
      <c r="I23424">
        <v>0</v>
      </c>
    </row>
    <row r="23425" spans="1:9">
      <c r="A23425" s="7">
        <v>23423.5</v>
      </c>
      <c r="B23425" s="7">
        <v>0</v>
      </c>
      <c r="C23425" s="7"/>
      <c r="D23425" s="7"/>
      <c r="E23425" s="7"/>
      <c r="H23425">
        <v>23423.5</v>
      </c>
      <c r="I23425">
        <v>0</v>
      </c>
    </row>
    <row r="23426" spans="1:9">
      <c r="A23426" s="7">
        <v>23424.5</v>
      </c>
      <c r="B23426" s="7">
        <v>0</v>
      </c>
      <c r="C23426" s="7"/>
      <c r="D23426" s="7"/>
      <c r="E23426" s="7"/>
      <c r="H23426">
        <v>23424.5</v>
      </c>
      <c r="I23426">
        <v>0</v>
      </c>
    </row>
    <row r="23427" spans="1:9">
      <c r="A23427" s="7">
        <v>23425.5</v>
      </c>
      <c r="B23427" s="7">
        <v>0</v>
      </c>
      <c r="C23427" s="7"/>
      <c r="D23427" s="7"/>
      <c r="E23427" s="7"/>
      <c r="H23427">
        <v>23425.5</v>
      </c>
      <c r="I23427">
        <v>0</v>
      </c>
    </row>
    <row r="23428" spans="1:9">
      <c r="A23428" s="7">
        <v>23426.5</v>
      </c>
      <c r="B23428" s="7">
        <v>0</v>
      </c>
      <c r="C23428" s="7"/>
      <c r="D23428" s="7"/>
      <c r="E23428" s="7"/>
      <c r="H23428">
        <v>23426.5</v>
      </c>
      <c r="I23428">
        <v>0</v>
      </c>
    </row>
    <row r="23429" spans="1:9">
      <c r="A23429" s="7">
        <v>23427.5</v>
      </c>
      <c r="B23429" s="7">
        <v>0</v>
      </c>
      <c r="C23429" s="7"/>
      <c r="D23429" s="7"/>
      <c r="E23429" s="7"/>
      <c r="H23429">
        <v>23427.5</v>
      </c>
      <c r="I23429">
        <v>0</v>
      </c>
    </row>
    <row r="23430" spans="1:9">
      <c r="A23430" s="7">
        <v>23428.5</v>
      </c>
      <c r="B23430" s="7">
        <v>0</v>
      </c>
      <c r="C23430" s="7"/>
      <c r="D23430" s="7"/>
      <c r="E23430" s="7"/>
      <c r="H23430">
        <v>23428.5</v>
      </c>
      <c r="I23430">
        <v>0</v>
      </c>
    </row>
    <row r="23431" spans="1:9">
      <c r="A23431" s="7">
        <v>23429.5</v>
      </c>
      <c r="B23431" s="7">
        <v>0</v>
      </c>
      <c r="C23431" s="7"/>
      <c r="D23431" s="7"/>
      <c r="E23431" s="7"/>
      <c r="H23431">
        <v>23429.5</v>
      </c>
      <c r="I23431">
        <v>0</v>
      </c>
    </row>
    <row r="23432" spans="1:9">
      <c r="A23432" s="7">
        <v>23430.5</v>
      </c>
      <c r="B23432" s="7">
        <v>0</v>
      </c>
      <c r="C23432" s="7"/>
      <c r="D23432" s="7"/>
      <c r="E23432" s="7"/>
      <c r="H23432">
        <v>23430.5</v>
      </c>
      <c r="I23432">
        <v>0</v>
      </c>
    </row>
    <row r="23433" spans="1:9">
      <c r="A23433" s="7">
        <v>23431.5</v>
      </c>
      <c r="B23433" s="7">
        <v>0</v>
      </c>
      <c r="C23433" s="7"/>
      <c r="D23433" s="7"/>
      <c r="E23433" s="7"/>
      <c r="H23433">
        <v>23431.5</v>
      </c>
      <c r="I23433">
        <v>0</v>
      </c>
    </row>
    <row r="23434" spans="1:9">
      <c r="A23434" s="7">
        <v>23432.5</v>
      </c>
      <c r="B23434" s="7">
        <v>0</v>
      </c>
      <c r="C23434" s="7"/>
      <c r="D23434" s="7"/>
      <c r="E23434" s="7"/>
      <c r="H23434">
        <v>23432.5</v>
      </c>
      <c r="I23434">
        <v>0</v>
      </c>
    </row>
    <row r="23435" spans="1:9">
      <c r="A23435" s="7">
        <v>23433.5</v>
      </c>
      <c r="B23435" s="7">
        <v>0</v>
      </c>
      <c r="C23435" s="7"/>
      <c r="D23435" s="7"/>
      <c r="E23435" s="7"/>
      <c r="H23435">
        <v>23433.5</v>
      </c>
      <c r="I23435">
        <v>0</v>
      </c>
    </row>
    <row r="23436" spans="1:9">
      <c r="A23436" s="7">
        <v>23434.5</v>
      </c>
      <c r="B23436" s="7">
        <v>0</v>
      </c>
      <c r="C23436" s="7"/>
      <c r="D23436" s="7"/>
      <c r="E23436" s="7"/>
      <c r="H23436">
        <v>23434.5</v>
      </c>
      <c r="I23436">
        <v>0</v>
      </c>
    </row>
    <row r="23437" spans="1:9">
      <c r="A23437" s="7">
        <v>23435.5</v>
      </c>
      <c r="B23437" s="7">
        <v>0</v>
      </c>
      <c r="C23437" s="7"/>
      <c r="D23437" s="7"/>
      <c r="E23437" s="7"/>
      <c r="H23437">
        <v>23435.5</v>
      </c>
      <c r="I23437">
        <v>0</v>
      </c>
    </row>
    <row r="23438" spans="1:9">
      <c r="A23438" s="7">
        <v>23436.5</v>
      </c>
      <c r="B23438" s="7">
        <v>0</v>
      </c>
      <c r="C23438" s="7"/>
      <c r="D23438" s="7"/>
      <c r="E23438" s="7"/>
      <c r="H23438">
        <v>23436.5</v>
      </c>
      <c r="I23438">
        <v>0</v>
      </c>
    </row>
    <row r="23439" spans="1:9">
      <c r="A23439" s="7">
        <v>23437.5</v>
      </c>
      <c r="B23439" s="7">
        <v>0</v>
      </c>
      <c r="C23439" s="7"/>
      <c r="D23439" s="7"/>
      <c r="E23439" s="7"/>
      <c r="H23439">
        <v>23437.5</v>
      </c>
      <c r="I23439">
        <v>0</v>
      </c>
    </row>
    <row r="23440" spans="1:9">
      <c r="A23440" s="7">
        <v>23438.5</v>
      </c>
      <c r="B23440" s="7">
        <v>0</v>
      </c>
      <c r="C23440" s="7"/>
      <c r="D23440" s="7"/>
      <c r="E23440" s="7"/>
      <c r="H23440">
        <v>23438.5</v>
      </c>
      <c r="I23440">
        <v>0</v>
      </c>
    </row>
    <row r="23441" spans="1:9">
      <c r="A23441" s="7">
        <v>23439.5</v>
      </c>
      <c r="B23441" s="7">
        <v>0</v>
      </c>
      <c r="C23441" s="7"/>
      <c r="D23441" s="7"/>
      <c r="E23441" s="7"/>
      <c r="H23441">
        <v>23439.5</v>
      </c>
      <c r="I23441">
        <v>0</v>
      </c>
    </row>
    <row r="23442" spans="1:9">
      <c r="A23442" s="7">
        <v>23440.5</v>
      </c>
      <c r="B23442" s="7">
        <v>0</v>
      </c>
      <c r="C23442" s="7"/>
      <c r="D23442" s="7"/>
      <c r="E23442" s="7"/>
      <c r="H23442">
        <v>23440.5</v>
      </c>
      <c r="I23442">
        <v>0</v>
      </c>
    </row>
    <row r="23443" spans="1:9">
      <c r="A23443" s="7">
        <v>23441.5</v>
      </c>
      <c r="B23443" s="7">
        <v>0</v>
      </c>
      <c r="C23443" s="7"/>
      <c r="D23443" s="7"/>
      <c r="E23443" s="7"/>
      <c r="H23443">
        <v>23441.5</v>
      </c>
      <c r="I23443">
        <v>0</v>
      </c>
    </row>
    <row r="23444" spans="1:9">
      <c r="A23444" s="7">
        <v>23442.5</v>
      </c>
      <c r="B23444" s="7">
        <v>0</v>
      </c>
      <c r="C23444" s="7"/>
      <c r="D23444" s="7"/>
      <c r="E23444" s="7"/>
      <c r="H23444">
        <v>23442.5</v>
      </c>
      <c r="I23444">
        <v>0</v>
      </c>
    </row>
    <row r="23445" spans="1:9">
      <c r="A23445" s="7">
        <v>23443.5</v>
      </c>
      <c r="B23445" s="7">
        <v>0</v>
      </c>
      <c r="C23445" s="7"/>
      <c r="D23445" s="7"/>
      <c r="E23445" s="7"/>
      <c r="H23445">
        <v>23443.5</v>
      </c>
      <c r="I23445">
        <v>0</v>
      </c>
    </row>
    <row r="23446" spans="1:9">
      <c r="A23446" s="7">
        <v>23444.5</v>
      </c>
      <c r="B23446" s="7">
        <v>0</v>
      </c>
      <c r="C23446" s="7"/>
      <c r="D23446" s="7"/>
      <c r="E23446" s="7"/>
      <c r="H23446">
        <v>23444.5</v>
      </c>
      <c r="I23446">
        <v>0</v>
      </c>
    </row>
    <row r="23447" spans="1:9">
      <c r="A23447" s="7">
        <v>23445.5</v>
      </c>
      <c r="B23447" s="7">
        <v>0</v>
      </c>
      <c r="C23447" s="7"/>
      <c r="D23447" s="7"/>
      <c r="E23447" s="7"/>
      <c r="H23447">
        <v>23445.5</v>
      </c>
      <c r="I23447">
        <v>0</v>
      </c>
    </row>
    <row r="23448" spans="1:9">
      <c r="A23448" s="7">
        <v>23446.5</v>
      </c>
      <c r="B23448" s="7">
        <v>0</v>
      </c>
      <c r="C23448" s="7"/>
      <c r="D23448" s="7"/>
      <c r="E23448" s="7"/>
      <c r="H23448">
        <v>23446.5</v>
      </c>
      <c r="I23448">
        <v>0</v>
      </c>
    </row>
    <row r="23449" spans="1:9">
      <c r="A23449" s="7">
        <v>23447.5</v>
      </c>
      <c r="B23449" s="7">
        <v>0</v>
      </c>
      <c r="C23449" s="7"/>
      <c r="D23449" s="7"/>
      <c r="E23449" s="7"/>
      <c r="H23449">
        <v>23447.5</v>
      </c>
      <c r="I23449">
        <v>0</v>
      </c>
    </row>
    <row r="23450" spans="1:9">
      <c r="A23450" s="7">
        <v>23448.5</v>
      </c>
      <c r="B23450" s="7">
        <v>0</v>
      </c>
      <c r="C23450" s="7"/>
      <c r="D23450" s="7"/>
      <c r="E23450" s="7"/>
      <c r="H23450">
        <v>23448.5</v>
      </c>
      <c r="I23450">
        <v>0</v>
      </c>
    </row>
    <row r="23451" spans="1:9">
      <c r="A23451" s="7">
        <v>23449.5</v>
      </c>
      <c r="B23451" s="7">
        <v>0</v>
      </c>
      <c r="C23451" s="7"/>
      <c r="D23451" s="7"/>
      <c r="E23451" s="7"/>
      <c r="H23451">
        <v>23449.5</v>
      </c>
      <c r="I23451">
        <v>0</v>
      </c>
    </row>
    <row r="23452" spans="1:9">
      <c r="A23452" s="7">
        <v>23450.5</v>
      </c>
      <c r="B23452" s="7">
        <v>0</v>
      </c>
      <c r="C23452" s="7"/>
      <c r="D23452" s="7"/>
      <c r="E23452" s="7"/>
      <c r="H23452">
        <v>23450.5</v>
      </c>
      <c r="I23452">
        <v>0</v>
      </c>
    </row>
    <row r="23453" spans="1:9">
      <c r="A23453" s="7">
        <v>23451.5</v>
      </c>
      <c r="B23453" s="7">
        <v>0</v>
      </c>
      <c r="C23453" s="7"/>
      <c r="D23453" s="7"/>
      <c r="E23453" s="7"/>
      <c r="H23453">
        <v>23451.5</v>
      </c>
      <c r="I23453">
        <v>0</v>
      </c>
    </row>
    <row r="23454" spans="1:9">
      <c r="A23454" s="7">
        <v>23452.5</v>
      </c>
      <c r="B23454" s="7">
        <v>0</v>
      </c>
      <c r="C23454" s="7"/>
      <c r="D23454" s="7"/>
      <c r="E23454" s="7"/>
      <c r="H23454">
        <v>23452.5</v>
      </c>
      <c r="I23454">
        <v>0</v>
      </c>
    </row>
    <row r="23455" spans="1:9">
      <c r="A23455" s="7">
        <v>23453.5</v>
      </c>
      <c r="B23455" s="7">
        <v>0</v>
      </c>
      <c r="C23455" s="7"/>
      <c r="D23455" s="7"/>
      <c r="E23455" s="7"/>
      <c r="H23455">
        <v>23453.5</v>
      </c>
      <c r="I23455">
        <v>0</v>
      </c>
    </row>
    <row r="23456" spans="1:9">
      <c r="A23456" s="7">
        <v>23454.5</v>
      </c>
      <c r="B23456" s="7">
        <v>0</v>
      </c>
      <c r="C23456" s="7"/>
      <c r="D23456" s="7"/>
      <c r="E23456" s="7"/>
      <c r="H23456">
        <v>23454.5</v>
      </c>
      <c r="I23456">
        <v>0</v>
      </c>
    </row>
    <row r="23457" spans="1:9">
      <c r="A23457" s="7">
        <v>23455.5</v>
      </c>
      <c r="B23457" s="7">
        <v>0</v>
      </c>
      <c r="C23457" s="7"/>
      <c r="D23457" s="7"/>
      <c r="E23457" s="7"/>
      <c r="H23457">
        <v>23455.5</v>
      </c>
      <c r="I23457">
        <v>0</v>
      </c>
    </row>
    <row r="23458" spans="1:9">
      <c r="A23458" s="7">
        <v>23456.5</v>
      </c>
      <c r="B23458" s="7">
        <v>0</v>
      </c>
      <c r="C23458" s="7"/>
      <c r="D23458" s="7"/>
      <c r="E23458" s="7"/>
      <c r="H23458">
        <v>23456.5</v>
      </c>
      <c r="I23458">
        <v>0</v>
      </c>
    </row>
    <row r="23459" spans="1:9">
      <c r="A23459" s="7">
        <v>23457.5</v>
      </c>
      <c r="B23459" s="7">
        <v>0</v>
      </c>
      <c r="C23459" s="7"/>
      <c r="D23459" s="7"/>
      <c r="E23459" s="7"/>
      <c r="H23459">
        <v>23457.5</v>
      </c>
      <c r="I23459">
        <v>0</v>
      </c>
    </row>
    <row r="23460" spans="1:9">
      <c r="A23460" s="7">
        <v>23458.5</v>
      </c>
      <c r="B23460" s="7">
        <v>0</v>
      </c>
      <c r="C23460" s="7"/>
      <c r="D23460" s="7"/>
      <c r="E23460" s="7"/>
      <c r="H23460">
        <v>23458.5</v>
      </c>
      <c r="I23460">
        <v>0</v>
      </c>
    </row>
    <row r="23461" spans="1:9">
      <c r="A23461" s="7">
        <v>23459.5</v>
      </c>
      <c r="B23461" s="7">
        <v>0</v>
      </c>
      <c r="C23461" s="7"/>
      <c r="D23461" s="7"/>
      <c r="E23461" s="7"/>
      <c r="H23461">
        <v>23459.5</v>
      </c>
      <c r="I23461">
        <v>0</v>
      </c>
    </row>
    <row r="23462" spans="1:9">
      <c r="A23462" s="7">
        <v>23460.5</v>
      </c>
      <c r="B23462" s="7">
        <v>0</v>
      </c>
      <c r="C23462" s="7"/>
      <c r="D23462" s="7"/>
      <c r="E23462" s="7"/>
      <c r="H23462">
        <v>23460.5</v>
      </c>
      <c r="I23462">
        <v>0</v>
      </c>
    </row>
    <row r="23463" spans="1:9">
      <c r="A23463" s="7">
        <v>23461.5</v>
      </c>
      <c r="B23463" s="7">
        <v>0</v>
      </c>
      <c r="C23463" s="7"/>
      <c r="D23463" s="7"/>
      <c r="E23463" s="7"/>
      <c r="H23463">
        <v>23461.5</v>
      </c>
      <c r="I23463">
        <v>0</v>
      </c>
    </row>
    <row r="23464" spans="1:9">
      <c r="A23464" s="7">
        <v>23462.5</v>
      </c>
      <c r="B23464" s="7">
        <v>0</v>
      </c>
      <c r="C23464" s="7"/>
      <c r="D23464" s="7"/>
      <c r="E23464" s="7"/>
      <c r="H23464">
        <v>23462.5</v>
      </c>
      <c r="I23464">
        <v>0</v>
      </c>
    </row>
    <row r="23465" spans="1:9">
      <c r="A23465" s="7">
        <v>23463.5</v>
      </c>
      <c r="B23465" s="7">
        <v>0</v>
      </c>
      <c r="C23465" s="7"/>
      <c r="D23465" s="7"/>
      <c r="E23465" s="7"/>
      <c r="H23465">
        <v>23463.5</v>
      </c>
      <c r="I23465">
        <v>0</v>
      </c>
    </row>
    <row r="23466" spans="1:9">
      <c r="A23466" s="7">
        <v>23464.5</v>
      </c>
      <c r="B23466" s="7">
        <v>0</v>
      </c>
      <c r="C23466" s="7"/>
      <c r="D23466" s="7"/>
      <c r="E23466" s="7"/>
      <c r="H23466">
        <v>23464.5</v>
      </c>
      <c r="I23466">
        <v>0</v>
      </c>
    </row>
    <row r="23467" spans="1:9">
      <c r="A23467" s="7">
        <v>23465.5</v>
      </c>
      <c r="B23467" s="7">
        <v>0</v>
      </c>
      <c r="C23467" s="7"/>
      <c r="D23467" s="7"/>
      <c r="E23467" s="7"/>
      <c r="H23467">
        <v>23465.5</v>
      </c>
      <c r="I23467">
        <v>0</v>
      </c>
    </row>
    <row r="23468" spans="1:9">
      <c r="A23468" s="7">
        <v>23466.5</v>
      </c>
      <c r="B23468" s="7">
        <v>0</v>
      </c>
      <c r="C23468" s="7"/>
      <c r="D23468" s="7"/>
      <c r="E23468" s="7"/>
      <c r="H23468">
        <v>23466.5</v>
      </c>
      <c r="I23468">
        <v>0</v>
      </c>
    </row>
    <row r="23469" spans="1:9">
      <c r="A23469" s="7">
        <v>23467.5</v>
      </c>
      <c r="B23469" s="7">
        <v>0</v>
      </c>
      <c r="C23469" s="7"/>
      <c r="D23469" s="7"/>
      <c r="E23469" s="7"/>
      <c r="H23469">
        <v>23467.5</v>
      </c>
      <c r="I23469">
        <v>0</v>
      </c>
    </row>
    <row r="23470" spans="1:9">
      <c r="A23470" s="7">
        <v>23468.5</v>
      </c>
      <c r="B23470" s="7">
        <v>0</v>
      </c>
      <c r="C23470" s="7"/>
      <c r="D23470" s="7"/>
      <c r="E23470" s="7"/>
      <c r="H23470">
        <v>23468.5</v>
      </c>
      <c r="I23470">
        <v>0</v>
      </c>
    </row>
    <row r="23471" spans="1:9">
      <c r="A23471" s="7">
        <v>23469.5</v>
      </c>
      <c r="B23471" s="7">
        <v>0</v>
      </c>
      <c r="C23471" s="7"/>
      <c r="D23471" s="7"/>
      <c r="E23471" s="7"/>
      <c r="H23471">
        <v>23469.5</v>
      </c>
      <c r="I23471">
        <v>0</v>
      </c>
    </row>
    <row r="23472" spans="1:9">
      <c r="A23472" s="7">
        <v>23470.5</v>
      </c>
      <c r="B23472" s="7">
        <v>0</v>
      </c>
      <c r="C23472" s="7"/>
      <c r="D23472" s="7"/>
      <c r="E23472" s="7"/>
      <c r="H23472">
        <v>23470.5</v>
      </c>
      <c r="I23472">
        <v>0</v>
      </c>
    </row>
    <row r="23473" spans="1:9">
      <c r="A23473" s="7">
        <v>23471.5</v>
      </c>
      <c r="B23473" s="7">
        <v>0</v>
      </c>
      <c r="C23473" s="7"/>
      <c r="D23473" s="7"/>
      <c r="E23473" s="7"/>
      <c r="H23473">
        <v>23471.5</v>
      </c>
      <c r="I23473">
        <v>0</v>
      </c>
    </row>
    <row r="23474" spans="1:9">
      <c r="A23474" s="7">
        <v>23472.5</v>
      </c>
      <c r="B23474" s="7">
        <v>0</v>
      </c>
      <c r="C23474" s="7"/>
      <c r="D23474" s="7"/>
      <c r="E23474" s="7"/>
      <c r="H23474">
        <v>23472.5</v>
      </c>
      <c r="I23474">
        <v>0</v>
      </c>
    </row>
    <row r="23475" spans="1:9">
      <c r="A23475" s="7">
        <v>23473.5</v>
      </c>
      <c r="B23475" s="7">
        <v>0</v>
      </c>
      <c r="C23475" s="7"/>
      <c r="D23475" s="7"/>
      <c r="E23475" s="7"/>
      <c r="H23475">
        <v>23473.5</v>
      </c>
      <c r="I23475">
        <v>0</v>
      </c>
    </row>
    <row r="23476" spans="1:9">
      <c r="A23476" s="7">
        <v>23474.5</v>
      </c>
      <c r="B23476" s="7">
        <v>0</v>
      </c>
      <c r="C23476" s="7"/>
      <c r="D23476" s="7"/>
      <c r="E23476" s="7"/>
      <c r="H23476">
        <v>23474.5</v>
      </c>
      <c r="I23476">
        <v>0</v>
      </c>
    </row>
    <row r="23477" spans="1:9">
      <c r="A23477" s="7">
        <v>23475.5</v>
      </c>
      <c r="B23477" s="7">
        <v>0</v>
      </c>
      <c r="C23477" s="7"/>
      <c r="D23477" s="7"/>
      <c r="E23477" s="7"/>
      <c r="H23477">
        <v>23475.5</v>
      </c>
      <c r="I23477">
        <v>0</v>
      </c>
    </row>
    <row r="23478" spans="1:9">
      <c r="A23478" s="7">
        <v>23476.5</v>
      </c>
      <c r="B23478" s="7">
        <v>0</v>
      </c>
      <c r="C23478" s="7"/>
      <c r="D23478" s="7"/>
      <c r="E23478" s="7"/>
      <c r="H23478">
        <v>23476.5</v>
      </c>
      <c r="I23478">
        <v>0</v>
      </c>
    </row>
    <row r="23479" spans="1:9">
      <c r="A23479" s="7">
        <v>23477.5</v>
      </c>
      <c r="B23479" s="7">
        <v>0</v>
      </c>
      <c r="C23479" s="7"/>
      <c r="D23479" s="7"/>
      <c r="E23479" s="7"/>
      <c r="H23479">
        <v>23477.5</v>
      </c>
      <c r="I23479">
        <v>0</v>
      </c>
    </row>
    <row r="23480" spans="1:9">
      <c r="A23480" s="7">
        <v>23478.5</v>
      </c>
      <c r="B23480" s="7">
        <v>0</v>
      </c>
      <c r="C23480" s="7"/>
      <c r="D23480" s="7"/>
      <c r="E23480" s="7"/>
      <c r="H23480">
        <v>23478.5</v>
      </c>
      <c r="I23480">
        <v>0</v>
      </c>
    </row>
    <row r="23481" spans="1:9">
      <c r="A23481" s="7">
        <v>23479.5</v>
      </c>
      <c r="B23481" s="7">
        <v>0</v>
      </c>
      <c r="C23481" s="7"/>
      <c r="D23481" s="7"/>
      <c r="E23481" s="7"/>
      <c r="H23481">
        <v>23479.5</v>
      </c>
      <c r="I23481">
        <v>0</v>
      </c>
    </row>
    <row r="23482" spans="1:9">
      <c r="A23482" s="7">
        <v>23480.5</v>
      </c>
      <c r="B23482" s="7">
        <v>0</v>
      </c>
      <c r="C23482" s="7"/>
      <c r="D23482" s="7"/>
      <c r="E23482" s="7"/>
      <c r="H23482">
        <v>23480.5</v>
      </c>
      <c r="I23482">
        <v>0</v>
      </c>
    </row>
    <row r="23483" spans="1:9">
      <c r="A23483" s="7">
        <v>23481.5</v>
      </c>
      <c r="B23483" s="7">
        <v>0</v>
      </c>
      <c r="C23483" s="7"/>
      <c r="D23483" s="7"/>
      <c r="E23483" s="7"/>
      <c r="H23483">
        <v>23481.5</v>
      </c>
      <c r="I23483">
        <v>0</v>
      </c>
    </row>
    <row r="23484" spans="1:9">
      <c r="A23484" s="7">
        <v>23482.5</v>
      </c>
      <c r="B23484" s="7">
        <v>0</v>
      </c>
      <c r="C23484" s="7"/>
      <c r="D23484" s="7"/>
      <c r="E23484" s="7"/>
      <c r="H23484">
        <v>23482.5</v>
      </c>
      <c r="I23484">
        <v>0</v>
      </c>
    </row>
    <row r="23485" spans="1:9">
      <c r="A23485" s="7">
        <v>23483.5</v>
      </c>
      <c r="B23485" s="7">
        <v>0</v>
      </c>
      <c r="C23485" s="7"/>
      <c r="D23485" s="7"/>
      <c r="E23485" s="7"/>
      <c r="H23485">
        <v>23483.5</v>
      </c>
      <c r="I23485">
        <v>0</v>
      </c>
    </row>
    <row r="23486" spans="1:9">
      <c r="A23486" s="7">
        <v>23484.5</v>
      </c>
      <c r="B23486" s="7">
        <v>0</v>
      </c>
      <c r="C23486" s="7"/>
      <c r="D23486" s="7"/>
      <c r="E23486" s="7"/>
      <c r="H23486">
        <v>23484.5</v>
      </c>
      <c r="I23486">
        <v>0</v>
      </c>
    </row>
    <row r="23487" spans="1:9">
      <c r="A23487" s="7">
        <v>23485.5</v>
      </c>
      <c r="B23487" s="7">
        <v>0</v>
      </c>
      <c r="C23487" s="7"/>
      <c r="D23487" s="7"/>
      <c r="E23487" s="7"/>
      <c r="H23487">
        <v>23485.5</v>
      </c>
      <c r="I23487">
        <v>0</v>
      </c>
    </row>
    <row r="23488" spans="1:9">
      <c r="A23488" s="7">
        <v>23486.5</v>
      </c>
      <c r="B23488" s="7">
        <v>0</v>
      </c>
      <c r="C23488" s="7"/>
      <c r="D23488" s="7"/>
      <c r="E23488" s="7"/>
      <c r="H23488">
        <v>23486.5</v>
      </c>
      <c r="I23488">
        <v>0</v>
      </c>
    </row>
    <row r="23489" spans="1:9">
      <c r="A23489" s="7">
        <v>23487.5</v>
      </c>
      <c r="B23489" s="7">
        <v>0</v>
      </c>
      <c r="C23489" s="7"/>
      <c r="D23489" s="7"/>
      <c r="E23489" s="7"/>
      <c r="H23489">
        <v>23487.5</v>
      </c>
      <c r="I23489">
        <v>0</v>
      </c>
    </row>
    <row r="23490" spans="1:9">
      <c r="A23490" s="7">
        <v>23488.5</v>
      </c>
      <c r="B23490" s="7">
        <v>0</v>
      </c>
      <c r="C23490" s="7"/>
      <c r="D23490" s="7"/>
      <c r="E23490" s="7"/>
      <c r="H23490">
        <v>23488.5</v>
      </c>
      <c r="I23490">
        <v>0</v>
      </c>
    </row>
    <row r="23491" spans="1:9">
      <c r="A23491" s="7">
        <v>23489.5</v>
      </c>
      <c r="B23491" s="7">
        <v>0</v>
      </c>
      <c r="C23491" s="7"/>
      <c r="D23491" s="7"/>
      <c r="E23491" s="7"/>
      <c r="H23491">
        <v>23489.5</v>
      </c>
      <c r="I23491">
        <v>0</v>
      </c>
    </row>
    <row r="23492" spans="1:9">
      <c r="A23492" s="7">
        <v>23490.5</v>
      </c>
      <c r="B23492" s="7">
        <v>0</v>
      </c>
      <c r="C23492" s="7"/>
      <c r="D23492" s="7"/>
      <c r="E23492" s="7"/>
      <c r="H23492">
        <v>23490.5</v>
      </c>
      <c r="I23492">
        <v>0</v>
      </c>
    </row>
    <row r="23493" spans="1:9">
      <c r="A23493" s="7">
        <v>23491.5</v>
      </c>
      <c r="B23493" s="7">
        <v>0</v>
      </c>
      <c r="C23493" s="7"/>
      <c r="D23493" s="7"/>
      <c r="E23493" s="7"/>
      <c r="H23493">
        <v>23491.5</v>
      </c>
      <c r="I23493">
        <v>0</v>
      </c>
    </row>
    <row r="23494" spans="1:9">
      <c r="A23494" s="7">
        <v>23492.5</v>
      </c>
      <c r="B23494" s="7">
        <v>0</v>
      </c>
      <c r="C23494" s="7"/>
      <c r="D23494" s="7"/>
      <c r="E23494" s="7"/>
      <c r="H23494">
        <v>23492.5</v>
      </c>
      <c r="I23494">
        <v>0</v>
      </c>
    </row>
    <row r="23495" spans="1:9">
      <c r="A23495" s="7">
        <v>23493.5</v>
      </c>
      <c r="B23495" s="7">
        <v>0</v>
      </c>
      <c r="C23495" s="7"/>
      <c r="D23495" s="7"/>
      <c r="E23495" s="7"/>
      <c r="H23495">
        <v>23493.5</v>
      </c>
      <c r="I23495">
        <v>0</v>
      </c>
    </row>
    <row r="23496" spans="1:9">
      <c r="A23496" s="7">
        <v>23494.5</v>
      </c>
      <c r="B23496" s="7">
        <v>0</v>
      </c>
      <c r="C23496" s="7"/>
      <c r="D23496" s="7"/>
      <c r="E23496" s="7"/>
      <c r="H23496">
        <v>23494.5</v>
      </c>
      <c r="I23496">
        <v>0</v>
      </c>
    </row>
    <row r="23497" spans="1:9">
      <c r="A23497" s="7">
        <v>23495.5</v>
      </c>
      <c r="B23497" s="7">
        <v>0</v>
      </c>
      <c r="C23497" s="7"/>
      <c r="D23497" s="7"/>
      <c r="E23497" s="7"/>
      <c r="H23497">
        <v>23495.5</v>
      </c>
      <c r="I23497">
        <v>0</v>
      </c>
    </row>
    <row r="23498" spans="1:9">
      <c r="A23498" s="7">
        <v>23496.5</v>
      </c>
      <c r="B23498" s="7">
        <v>0</v>
      </c>
      <c r="C23498" s="7"/>
      <c r="D23498" s="7"/>
      <c r="E23498" s="7"/>
      <c r="H23498">
        <v>23496.5</v>
      </c>
      <c r="I23498">
        <v>0</v>
      </c>
    </row>
    <row r="23499" spans="1:9">
      <c r="A23499" s="7">
        <v>23497.5</v>
      </c>
      <c r="B23499" s="7">
        <v>0</v>
      </c>
      <c r="C23499" s="7"/>
      <c r="D23499" s="7"/>
      <c r="E23499" s="7"/>
      <c r="H23499">
        <v>23497.5</v>
      </c>
      <c r="I23499">
        <v>0</v>
      </c>
    </row>
    <row r="23500" spans="1:9">
      <c r="A23500" s="7">
        <v>23498.5</v>
      </c>
      <c r="B23500" s="7">
        <v>0</v>
      </c>
      <c r="C23500" s="7"/>
      <c r="D23500" s="7"/>
      <c r="E23500" s="7"/>
      <c r="H23500">
        <v>23498.5</v>
      </c>
      <c r="I23500">
        <v>0</v>
      </c>
    </row>
    <row r="23501" spans="1:9">
      <c r="A23501" s="7">
        <v>23499.5</v>
      </c>
      <c r="B23501" s="7">
        <v>0</v>
      </c>
      <c r="C23501" s="7"/>
      <c r="D23501" s="7"/>
      <c r="E23501" s="7"/>
      <c r="H23501">
        <v>23499.5</v>
      </c>
      <c r="I23501">
        <v>0</v>
      </c>
    </row>
    <row r="23502" spans="1:9">
      <c r="A23502" s="7">
        <v>23500.5</v>
      </c>
      <c r="B23502" s="7">
        <v>0</v>
      </c>
      <c r="C23502" s="7"/>
      <c r="D23502" s="7"/>
      <c r="E23502" s="7"/>
      <c r="H23502">
        <v>23500.5</v>
      </c>
      <c r="I23502">
        <v>0</v>
      </c>
    </row>
    <row r="23503" spans="1:9">
      <c r="A23503" s="7">
        <v>23501.5</v>
      </c>
      <c r="B23503" s="7">
        <v>0</v>
      </c>
      <c r="C23503" s="7"/>
      <c r="D23503" s="7"/>
      <c r="E23503" s="7"/>
      <c r="H23503">
        <v>23501.5</v>
      </c>
      <c r="I23503">
        <v>0</v>
      </c>
    </row>
    <row r="23504" spans="1:9">
      <c r="A23504" s="7">
        <v>23502.5</v>
      </c>
      <c r="B23504" s="7">
        <v>0</v>
      </c>
      <c r="C23504" s="7"/>
      <c r="D23504" s="7"/>
      <c r="E23504" s="7"/>
      <c r="H23504">
        <v>23502.5</v>
      </c>
      <c r="I23504">
        <v>0</v>
      </c>
    </row>
    <row r="23505" spans="1:9">
      <c r="A23505" s="7">
        <v>23503.5</v>
      </c>
      <c r="B23505" s="7">
        <v>0</v>
      </c>
      <c r="C23505" s="7"/>
      <c r="D23505" s="7"/>
      <c r="E23505" s="7"/>
      <c r="H23505">
        <v>23503.5</v>
      </c>
      <c r="I23505">
        <v>0</v>
      </c>
    </row>
    <row r="23506" spans="1:9">
      <c r="A23506" s="7">
        <v>23504.5</v>
      </c>
      <c r="B23506" s="7">
        <v>0</v>
      </c>
      <c r="C23506" s="7"/>
      <c r="D23506" s="7"/>
      <c r="E23506" s="7"/>
      <c r="H23506">
        <v>23504.5</v>
      </c>
      <c r="I23506">
        <v>0</v>
      </c>
    </row>
    <row r="23507" spans="1:9">
      <c r="A23507" s="7">
        <v>23505.5</v>
      </c>
      <c r="B23507" s="7">
        <v>0</v>
      </c>
      <c r="C23507" s="7"/>
      <c r="D23507" s="7"/>
      <c r="E23507" s="7"/>
      <c r="H23507">
        <v>23505.5</v>
      </c>
      <c r="I23507">
        <v>0</v>
      </c>
    </row>
    <row r="23508" spans="1:9">
      <c r="A23508" s="7">
        <v>23506.5</v>
      </c>
      <c r="B23508" s="7">
        <v>0</v>
      </c>
      <c r="C23508" s="7"/>
      <c r="D23508" s="7"/>
      <c r="E23508" s="7"/>
      <c r="H23508">
        <v>23506.5</v>
      </c>
      <c r="I23508">
        <v>0</v>
      </c>
    </row>
    <row r="23509" spans="1:9">
      <c r="A23509" s="7">
        <v>23507.5</v>
      </c>
      <c r="B23509" s="7">
        <v>0</v>
      </c>
      <c r="C23509" s="7"/>
      <c r="D23509" s="7"/>
      <c r="E23509" s="7"/>
      <c r="H23509">
        <v>23507.5</v>
      </c>
      <c r="I23509">
        <v>0</v>
      </c>
    </row>
    <row r="23510" spans="1:9">
      <c r="A23510" s="7">
        <v>23508.5</v>
      </c>
      <c r="B23510" s="7">
        <v>0</v>
      </c>
      <c r="C23510" s="7"/>
      <c r="D23510" s="7"/>
      <c r="E23510" s="7"/>
      <c r="H23510">
        <v>23508.5</v>
      </c>
      <c r="I23510">
        <v>0</v>
      </c>
    </row>
    <row r="23511" spans="1:9">
      <c r="A23511" s="7">
        <v>23509.5</v>
      </c>
      <c r="B23511" s="7">
        <v>0</v>
      </c>
      <c r="C23511" s="7"/>
      <c r="D23511" s="7"/>
      <c r="E23511" s="7"/>
      <c r="H23511">
        <v>23509.5</v>
      </c>
      <c r="I23511">
        <v>0</v>
      </c>
    </row>
    <row r="23512" spans="1:9">
      <c r="A23512" s="7">
        <v>23510.5</v>
      </c>
      <c r="B23512" s="7">
        <v>0</v>
      </c>
      <c r="C23512" s="7"/>
      <c r="D23512" s="7"/>
      <c r="E23512" s="7"/>
      <c r="H23512">
        <v>23510.5</v>
      </c>
      <c r="I23512">
        <v>0</v>
      </c>
    </row>
    <row r="23513" spans="1:9">
      <c r="A23513" s="7">
        <v>23511.5</v>
      </c>
      <c r="B23513" s="7">
        <v>0</v>
      </c>
      <c r="C23513" s="7"/>
      <c r="D23513" s="7"/>
      <c r="E23513" s="7"/>
      <c r="H23513">
        <v>23511.5</v>
      </c>
      <c r="I23513">
        <v>0</v>
      </c>
    </row>
    <row r="23514" spans="1:9">
      <c r="A23514" s="7">
        <v>23512.5</v>
      </c>
      <c r="B23514" s="7">
        <v>0</v>
      </c>
      <c r="C23514" s="7"/>
      <c r="D23514" s="7"/>
      <c r="E23514" s="7"/>
      <c r="H23514">
        <v>23512.5</v>
      </c>
      <c r="I23514">
        <v>0</v>
      </c>
    </row>
    <row r="23515" spans="1:9">
      <c r="A23515" s="7">
        <v>23513.5</v>
      </c>
      <c r="B23515" s="7">
        <v>0</v>
      </c>
      <c r="C23515" s="7"/>
      <c r="D23515" s="7"/>
      <c r="E23515" s="7"/>
      <c r="H23515">
        <v>23513.5</v>
      </c>
      <c r="I23515">
        <v>0</v>
      </c>
    </row>
    <row r="23516" spans="1:9">
      <c r="A23516" s="7">
        <v>23514.5</v>
      </c>
      <c r="B23516" s="7">
        <v>0</v>
      </c>
      <c r="C23516" s="7"/>
      <c r="D23516" s="7"/>
      <c r="E23516" s="7"/>
      <c r="H23516">
        <v>23514.5</v>
      </c>
      <c r="I23516">
        <v>0</v>
      </c>
    </row>
    <row r="23517" spans="1:9">
      <c r="A23517" s="7">
        <v>23515.5</v>
      </c>
      <c r="B23517" s="7">
        <v>0</v>
      </c>
      <c r="C23517" s="7"/>
      <c r="D23517" s="7"/>
      <c r="E23517" s="7"/>
      <c r="H23517">
        <v>23515.5</v>
      </c>
      <c r="I23517">
        <v>0</v>
      </c>
    </row>
    <row r="23518" spans="1:9">
      <c r="A23518" s="7">
        <v>23516.5</v>
      </c>
      <c r="B23518" s="7">
        <v>0</v>
      </c>
      <c r="C23518" s="7"/>
      <c r="D23518" s="7"/>
      <c r="E23518" s="7"/>
      <c r="H23518">
        <v>23516.5</v>
      </c>
      <c r="I23518">
        <v>0</v>
      </c>
    </row>
    <row r="23519" spans="1:9">
      <c r="A23519" s="7">
        <v>23517.5</v>
      </c>
      <c r="B23519" s="7">
        <v>0</v>
      </c>
      <c r="C23519" s="7"/>
      <c r="D23519" s="7"/>
      <c r="E23519" s="7"/>
      <c r="H23519">
        <v>23517.5</v>
      </c>
      <c r="I23519">
        <v>0</v>
      </c>
    </row>
    <row r="23520" spans="1:9">
      <c r="A23520" s="7">
        <v>23518.5</v>
      </c>
      <c r="B23520" s="7">
        <v>0</v>
      </c>
      <c r="C23520" s="7"/>
      <c r="D23520" s="7"/>
      <c r="E23520" s="7"/>
      <c r="H23520">
        <v>23518.5</v>
      </c>
      <c r="I23520">
        <v>0</v>
      </c>
    </row>
    <row r="23521" spans="1:9">
      <c r="A23521" s="7">
        <v>23519.5</v>
      </c>
      <c r="B23521" s="7">
        <v>0</v>
      </c>
      <c r="C23521" s="7"/>
      <c r="D23521" s="7"/>
      <c r="E23521" s="7"/>
      <c r="H23521">
        <v>23519.5</v>
      </c>
      <c r="I23521">
        <v>0</v>
      </c>
    </row>
    <row r="23522" spans="1:9">
      <c r="A23522" s="7">
        <v>23520.5</v>
      </c>
      <c r="B23522" s="7">
        <v>0</v>
      </c>
      <c r="C23522" s="7"/>
      <c r="D23522" s="7"/>
      <c r="E23522" s="7"/>
      <c r="H23522">
        <v>23520.5</v>
      </c>
      <c r="I23522">
        <v>0</v>
      </c>
    </row>
    <row r="23523" spans="1:9">
      <c r="A23523" s="7">
        <v>23521.5</v>
      </c>
      <c r="B23523" s="7">
        <v>0</v>
      </c>
      <c r="C23523" s="7"/>
      <c r="D23523" s="7"/>
      <c r="E23523" s="7"/>
      <c r="H23523">
        <v>23521.5</v>
      </c>
      <c r="I23523">
        <v>0</v>
      </c>
    </row>
    <row r="23524" spans="1:9">
      <c r="A23524" s="7">
        <v>23522.5</v>
      </c>
      <c r="B23524" s="7">
        <v>0</v>
      </c>
      <c r="C23524" s="7"/>
      <c r="D23524" s="7"/>
      <c r="E23524" s="7"/>
      <c r="H23524">
        <v>23522.5</v>
      </c>
      <c r="I23524">
        <v>0</v>
      </c>
    </row>
    <row r="23525" spans="1:9">
      <c r="A23525" s="7">
        <v>23523.5</v>
      </c>
      <c r="B23525" s="7">
        <v>0</v>
      </c>
      <c r="C23525" s="7"/>
      <c r="D23525" s="7"/>
      <c r="E23525" s="7"/>
      <c r="H23525">
        <v>23523.5</v>
      </c>
      <c r="I23525">
        <v>0</v>
      </c>
    </row>
    <row r="23526" spans="1:9">
      <c r="A23526" s="7">
        <v>23524.5</v>
      </c>
      <c r="B23526" s="7">
        <v>0</v>
      </c>
      <c r="C23526" s="7"/>
      <c r="D23526" s="7"/>
      <c r="E23526" s="7"/>
      <c r="H23526">
        <v>23524.5</v>
      </c>
      <c r="I23526">
        <v>0</v>
      </c>
    </row>
    <row r="23527" spans="1:9">
      <c r="A23527" s="7">
        <v>23525.5</v>
      </c>
      <c r="B23527" s="7">
        <v>0</v>
      </c>
      <c r="C23527" s="7"/>
      <c r="D23527" s="7"/>
      <c r="E23527" s="7"/>
      <c r="H23527">
        <v>23525.5</v>
      </c>
      <c r="I23527">
        <v>0</v>
      </c>
    </row>
    <row r="23528" spans="1:9">
      <c r="A23528" s="7">
        <v>23526.5</v>
      </c>
      <c r="B23528" s="7">
        <v>0</v>
      </c>
      <c r="C23528" s="7"/>
      <c r="D23528" s="7"/>
      <c r="E23528" s="7"/>
      <c r="H23528">
        <v>23526.5</v>
      </c>
      <c r="I23528">
        <v>0</v>
      </c>
    </row>
    <row r="23529" spans="1:9">
      <c r="A23529" s="7">
        <v>23527.5</v>
      </c>
      <c r="B23529" s="7">
        <v>0</v>
      </c>
      <c r="C23529" s="7"/>
      <c r="D23529" s="7"/>
      <c r="E23529" s="7"/>
      <c r="H23529">
        <v>23527.5</v>
      </c>
      <c r="I23529">
        <v>0</v>
      </c>
    </row>
    <row r="23530" spans="1:9">
      <c r="A23530" s="7">
        <v>23528.5</v>
      </c>
      <c r="B23530" s="7">
        <v>0</v>
      </c>
      <c r="C23530" s="7"/>
      <c r="D23530" s="7"/>
      <c r="E23530" s="7"/>
      <c r="H23530">
        <v>23528.5</v>
      </c>
      <c r="I23530">
        <v>0</v>
      </c>
    </row>
    <row r="23531" spans="1:9">
      <c r="A23531" s="7">
        <v>23529.5</v>
      </c>
      <c r="B23531" s="7">
        <v>0</v>
      </c>
      <c r="C23531" s="7"/>
      <c r="D23531" s="7"/>
      <c r="E23531" s="7"/>
      <c r="H23531">
        <v>23529.5</v>
      </c>
      <c r="I23531">
        <v>0</v>
      </c>
    </row>
    <row r="23532" spans="1:9">
      <c r="A23532" s="7">
        <v>23530.5</v>
      </c>
      <c r="B23532" s="7">
        <v>0</v>
      </c>
      <c r="C23532" s="7"/>
      <c r="D23532" s="7"/>
      <c r="E23532" s="7"/>
      <c r="H23532">
        <v>23530.5</v>
      </c>
      <c r="I23532">
        <v>0</v>
      </c>
    </row>
    <row r="23533" spans="1:9">
      <c r="A23533" s="7">
        <v>23531.5</v>
      </c>
      <c r="B23533" s="7">
        <v>0</v>
      </c>
      <c r="C23533" s="7"/>
      <c r="D23533" s="7"/>
      <c r="E23533" s="7"/>
      <c r="H23533">
        <v>23531.5</v>
      </c>
      <c r="I23533">
        <v>0</v>
      </c>
    </row>
    <row r="23534" spans="1:9">
      <c r="A23534" s="7">
        <v>23532.5</v>
      </c>
      <c r="B23534" s="7">
        <v>0</v>
      </c>
      <c r="C23534" s="7"/>
      <c r="D23534" s="7"/>
      <c r="E23534" s="7"/>
      <c r="H23534">
        <v>23532.5</v>
      </c>
      <c r="I23534">
        <v>0</v>
      </c>
    </row>
    <row r="23535" spans="1:9">
      <c r="A23535" s="7">
        <v>23533.5</v>
      </c>
      <c r="B23535" s="7">
        <v>0</v>
      </c>
      <c r="C23535" s="7"/>
      <c r="D23535" s="7"/>
      <c r="E23535" s="7"/>
      <c r="H23535">
        <v>23533.5</v>
      </c>
      <c r="I23535">
        <v>0</v>
      </c>
    </row>
    <row r="23536" spans="1:9">
      <c r="A23536" s="7">
        <v>23534.5</v>
      </c>
      <c r="B23536" s="7">
        <v>0</v>
      </c>
      <c r="C23536" s="7"/>
      <c r="D23536" s="7"/>
      <c r="E23536" s="7"/>
      <c r="H23536">
        <v>23534.5</v>
      </c>
      <c r="I23536">
        <v>0</v>
      </c>
    </row>
    <row r="23537" spans="1:9">
      <c r="A23537" s="7">
        <v>23535.5</v>
      </c>
      <c r="B23537" s="7">
        <v>0</v>
      </c>
      <c r="C23537" s="7"/>
      <c r="D23537" s="7"/>
      <c r="E23537" s="7"/>
      <c r="H23537">
        <v>23535.5</v>
      </c>
      <c r="I23537">
        <v>0</v>
      </c>
    </row>
    <row r="23538" spans="1:9">
      <c r="A23538" s="7">
        <v>23536.5</v>
      </c>
      <c r="B23538" s="7">
        <v>0</v>
      </c>
      <c r="C23538" s="7"/>
      <c r="D23538" s="7"/>
      <c r="E23538" s="7"/>
      <c r="H23538">
        <v>23536.5</v>
      </c>
      <c r="I23538">
        <v>0</v>
      </c>
    </row>
    <row r="23539" spans="1:9">
      <c r="A23539" s="7">
        <v>23537.5</v>
      </c>
      <c r="B23539" s="7">
        <v>0</v>
      </c>
      <c r="C23539" s="7"/>
      <c r="D23539" s="7"/>
      <c r="E23539" s="7"/>
      <c r="H23539">
        <v>23537.5</v>
      </c>
      <c r="I23539">
        <v>0</v>
      </c>
    </row>
    <row r="23540" spans="1:9">
      <c r="A23540" s="7">
        <v>23538.5</v>
      </c>
      <c r="B23540" s="7">
        <v>0</v>
      </c>
      <c r="C23540" s="7"/>
      <c r="D23540" s="7"/>
      <c r="E23540" s="7"/>
      <c r="H23540">
        <v>23538.5</v>
      </c>
      <c r="I23540">
        <v>0</v>
      </c>
    </row>
    <row r="23541" spans="1:9">
      <c r="A23541" s="7">
        <v>23539.5</v>
      </c>
      <c r="B23541" s="7">
        <v>0</v>
      </c>
      <c r="C23541" s="7"/>
      <c r="D23541" s="7"/>
      <c r="E23541" s="7"/>
      <c r="H23541">
        <v>23539.5</v>
      </c>
      <c r="I23541">
        <v>0</v>
      </c>
    </row>
    <row r="23542" spans="1:9">
      <c r="A23542" s="7">
        <v>23540.5</v>
      </c>
      <c r="B23542" s="7">
        <v>0</v>
      </c>
      <c r="C23542" s="7"/>
      <c r="D23542" s="7"/>
      <c r="E23542" s="7"/>
      <c r="H23542">
        <v>23540.5</v>
      </c>
      <c r="I23542">
        <v>0</v>
      </c>
    </row>
    <row r="23543" spans="1:9">
      <c r="A23543" s="7">
        <v>23541.5</v>
      </c>
      <c r="B23543" s="7">
        <v>0</v>
      </c>
      <c r="C23543" s="7"/>
      <c r="D23543" s="7"/>
      <c r="E23543" s="7"/>
      <c r="H23543">
        <v>23541.5</v>
      </c>
      <c r="I23543">
        <v>0</v>
      </c>
    </row>
    <row r="23544" spans="1:9">
      <c r="A23544" s="7">
        <v>23542.5</v>
      </c>
      <c r="B23544" s="7">
        <v>0</v>
      </c>
      <c r="C23544" s="7"/>
      <c r="D23544" s="7"/>
      <c r="E23544" s="7"/>
      <c r="H23544">
        <v>23542.5</v>
      </c>
      <c r="I23544">
        <v>0</v>
      </c>
    </row>
    <row r="23545" spans="1:9">
      <c r="A23545" s="7">
        <v>23543.5</v>
      </c>
      <c r="B23545" s="7">
        <v>0</v>
      </c>
      <c r="C23545" s="7"/>
      <c r="D23545" s="7"/>
      <c r="E23545" s="7"/>
      <c r="H23545">
        <v>23543.5</v>
      </c>
      <c r="I23545">
        <v>0</v>
      </c>
    </row>
    <row r="23546" spans="1:9">
      <c r="A23546" s="7">
        <v>23544.5</v>
      </c>
      <c r="B23546" s="7">
        <v>0</v>
      </c>
      <c r="C23546" s="7"/>
      <c r="D23546" s="7"/>
      <c r="E23546" s="7"/>
      <c r="H23546">
        <v>23544.5</v>
      </c>
      <c r="I23546">
        <v>0</v>
      </c>
    </row>
    <row r="23547" spans="1:9">
      <c r="A23547" s="7">
        <v>23545.5</v>
      </c>
      <c r="B23547" s="7">
        <v>0</v>
      </c>
      <c r="C23547" s="7"/>
      <c r="D23547" s="7"/>
      <c r="E23547" s="7"/>
      <c r="H23547">
        <v>23545.5</v>
      </c>
      <c r="I23547">
        <v>0</v>
      </c>
    </row>
    <row r="23548" spans="1:9">
      <c r="A23548" s="7">
        <v>23546.5</v>
      </c>
      <c r="B23548" s="7">
        <v>0</v>
      </c>
      <c r="C23548" s="7"/>
      <c r="D23548" s="7"/>
      <c r="E23548" s="7"/>
      <c r="H23548">
        <v>23546.5</v>
      </c>
      <c r="I23548">
        <v>0</v>
      </c>
    </row>
    <row r="23549" spans="1:9">
      <c r="A23549" s="7">
        <v>23547.5</v>
      </c>
      <c r="B23549" s="7">
        <v>0</v>
      </c>
      <c r="C23549" s="7"/>
      <c r="D23549" s="7"/>
      <c r="E23549" s="7"/>
      <c r="H23549">
        <v>23547.5</v>
      </c>
      <c r="I23549">
        <v>0</v>
      </c>
    </row>
    <row r="23550" spans="1:9">
      <c r="A23550" s="7">
        <v>23548.5</v>
      </c>
      <c r="B23550" s="7">
        <v>0</v>
      </c>
      <c r="C23550" s="7"/>
      <c r="D23550" s="7"/>
      <c r="E23550" s="7"/>
      <c r="H23550">
        <v>23548.5</v>
      </c>
      <c r="I23550">
        <v>0</v>
      </c>
    </row>
    <row r="23551" spans="1:9">
      <c r="A23551" s="7">
        <v>23549.5</v>
      </c>
      <c r="B23551" s="7">
        <v>0</v>
      </c>
      <c r="C23551" s="7"/>
      <c r="D23551" s="7"/>
      <c r="E23551" s="7"/>
      <c r="H23551">
        <v>23549.5</v>
      </c>
      <c r="I23551">
        <v>0</v>
      </c>
    </row>
    <row r="23552" spans="1:9">
      <c r="A23552" s="7">
        <v>23550.5</v>
      </c>
      <c r="B23552" s="7">
        <v>0</v>
      </c>
      <c r="C23552" s="7"/>
      <c r="D23552" s="7"/>
      <c r="E23552" s="7"/>
      <c r="H23552">
        <v>23550.5</v>
      </c>
      <c r="I23552">
        <v>0</v>
      </c>
    </row>
    <row r="23553" spans="1:9">
      <c r="A23553" s="7">
        <v>23551.5</v>
      </c>
      <c r="B23553" s="7">
        <v>0</v>
      </c>
      <c r="C23553" s="7"/>
      <c r="D23553" s="7"/>
      <c r="E23553" s="7"/>
      <c r="H23553">
        <v>23551.5</v>
      </c>
      <c r="I23553">
        <v>0</v>
      </c>
    </row>
    <row r="23554" spans="1:9">
      <c r="A23554" s="7">
        <v>23552.5</v>
      </c>
      <c r="B23554" s="7">
        <v>0</v>
      </c>
      <c r="C23554" s="7"/>
      <c r="D23554" s="7"/>
      <c r="E23554" s="7"/>
      <c r="H23554">
        <v>23552.5</v>
      </c>
      <c r="I23554">
        <v>0</v>
      </c>
    </row>
    <row r="23555" spans="1:9">
      <c r="A23555" s="7">
        <v>23553.5</v>
      </c>
      <c r="B23555" s="7">
        <v>0</v>
      </c>
      <c r="C23555" s="7"/>
      <c r="D23555" s="7"/>
      <c r="E23555" s="7"/>
      <c r="H23555">
        <v>23553.5</v>
      </c>
      <c r="I23555">
        <v>0</v>
      </c>
    </row>
    <row r="23556" spans="1:9">
      <c r="A23556" s="7">
        <v>23554.5</v>
      </c>
      <c r="B23556" s="7">
        <v>0</v>
      </c>
      <c r="C23556" s="7"/>
      <c r="D23556" s="7"/>
      <c r="E23556" s="7"/>
      <c r="H23556">
        <v>23554.5</v>
      </c>
      <c r="I23556">
        <v>0</v>
      </c>
    </row>
    <row r="23557" spans="1:9">
      <c r="A23557" s="7">
        <v>23555.5</v>
      </c>
      <c r="B23557" s="7">
        <v>0</v>
      </c>
      <c r="C23557" s="7"/>
      <c r="D23557" s="7"/>
      <c r="E23557" s="7"/>
      <c r="H23557">
        <v>23555.5</v>
      </c>
      <c r="I23557">
        <v>0</v>
      </c>
    </row>
    <row r="23558" spans="1:9">
      <c r="A23558" s="7">
        <v>23556.5</v>
      </c>
      <c r="B23558" s="7">
        <v>0</v>
      </c>
      <c r="C23558" s="7"/>
      <c r="D23558" s="7"/>
      <c r="E23558" s="7"/>
      <c r="H23558">
        <v>23556.5</v>
      </c>
      <c r="I23558">
        <v>0</v>
      </c>
    </row>
    <row r="23559" spans="1:9">
      <c r="A23559" s="7">
        <v>23557.5</v>
      </c>
      <c r="B23559" s="7">
        <v>0</v>
      </c>
      <c r="C23559" s="7"/>
      <c r="D23559" s="7"/>
      <c r="E23559" s="7"/>
      <c r="H23559">
        <v>23557.5</v>
      </c>
      <c r="I23559">
        <v>0</v>
      </c>
    </row>
    <row r="23560" spans="1:9">
      <c r="A23560" s="7">
        <v>23558.5</v>
      </c>
      <c r="B23560" s="7">
        <v>0</v>
      </c>
      <c r="C23560" s="7"/>
      <c r="D23560" s="7"/>
      <c r="E23560" s="7"/>
      <c r="H23560">
        <v>23558.5</v>
      </c>
      <c r="I23560">
        <v>0</v>
      </c>
    </row>
    <row r="23561" spans="1:9">
      <c r="A23561" s="7">
        <v>23559.5</v>
      </c>
      <c r="B23561" s="7">
        <v>0</v>
      </c>
      <c r="C23561" s="7"/>
      <c r="D23561" s="7"/>
      <c r="E23561" s="7"/>
      <c r="H23561">
        <v>23559.5</v>
      </c>
      <c r="I23561">
        <v>0</v>
      </c>
    </row>
    <row r="23562" spans="1:9">
      <c r="A23562" s="7">
        <v>23560.5</v>
      </c>
      <c r="B23562" s="7">
        <v>0</v>
      </c>
      <c r="C23562" s="7"/>
      <c r="D23562" s="7"/>
      <c r="E23562" s="7"/>
      <c r="H23562">
        <v>23560.5</v>
      </c>
      <c r="I23562">
        <v>0</v>
      </c>
    </row>
    <row r="23563" spans="1:9">
      <c r="A23563" s="7">
        <v>23561.5</v>
      </c>
      <c r="B23563" s="7">
        <v>0</v>
      </c>
      <c r="C23563" s="7"/>
      <c r="D23563" s="7"/>
      <c r="E23563" s="7"/>
      <c r="H23563">
        <v>23561.5</v>
      </c>
      <c r="I23563">
        <v>0</v>
      </c>
    </row>
    <row r="23564" spans="1:9">
      <c r="A23564" s="7">
        <v>23562.5</v>
      </c>
      <c r="B23564" s="7">
        <v>0</v>
      </c>
      <c r="C23564" s="7"/>
      <c r="D23564" s="7"/>
      <c r="E23564" s="7"/>
      <c r="H23564">
        <v>23562.5</v>
      </c>
      <c r="I23564">
        <v>0</v>
      </c>
    </row>
    <row r="23565" spans="1:9">
      <c r="A23565" s="7">
        <v>23563.5</v>
      </c>
      <c r="B23565" s="7">
        <v>0</v>
      </c>
      <c r="C23565" s="7"/>
      <c r="D23565" s="7"/>
      <c r="E23565" s="7"/>
      <c r="H23565">
        <v>23563.5</v>
      </c>
      <c r="I23565">
        <v>0</v>
      </c>
    </row>
    <row r="23566" spans="1:9">
      <c r="A23566" s="7">
        <v>23564.5</v>
      </c>
      <c r="B23566" s="7">
        <v>0</v>
      </c>
      <c r="C23566" s="7"/>
      <c r="D23566" s="7"/>
      <c r="E23566" s="7"/>
      <c r="H23566">
        <v>23564.5</v>
      </c>
      <c r="I23566">
        <v>0</v>
      </c>
    </row>
    <row r="23567" spans="1:9">
      <c r="A23567" s="7">
        <v>23565.5</v>
      </c>
      <c r="B23567" s="7">
        <v>0</v>
      </c>
      <c r="C23567" s="7"/>
      <c r="D23567" s="7"/>
      <c r="E23567" s="7"/>
      <c r="H23567">
        <v>23565.5</v>
      </c>
      <c r="I23567">
        <v>0</v>
      </c>
    </row>
    <row r="23568" spans="1:9">
      <c r="A23568" s="7">
        <v>23566.5</v>
      </c>
      <c r="B23568" s="7">
        <v>0</v>
      </c>
      <c r="C23568" s="7"/>
      <c r="D23568" s="7"/>
      <c r="E23568" s="7"/>
      <c r="H23568">
        <v>23566.5</v>
      </c>
      <c r="I23568">
        <v>0</v>
      </c>
    </row>
    <row r="23569" spans="1:9">
      <c r="A23569" s="7">
        <v>23567.5</v>
      </c>
      <c r="B23569" s="7">
        <v>0</v>
      </c>
      <c r="C23569" s="7"/>
      <c r="D23569" s="7"/>
      <c r="E23569" s="7"/>
      <c r="H23569">
        <v>23567.5</v>
      </c>
      <c r="I23569">
        <v>0</v>
      </c>
    </row>
    <row r="23570" spans="1:9">
      <c r="A23570" s="7">
        <v>23568.5</v>
      </c>
      <c r="B23570" s="7">
        <v>0</v>
      </c>
      <c r="C23570" s="7"/>
      <c r="D23570" s="7"/>
      <c r="E23570" s="7"/>
      <c r="H23570">
        <v>23568.5</v>
      </c>
      <c r="I23570">
        <v>0</v>
      </c>
    </row>
    <row r="23571" spans="1:9">
      <c r="A23571" s="7">
        <v>23569.5</v>
      </c>
      <c r="B23571" s="7">
        <v>0</v>
      </c>
      <c r="C23571" s="7"/>
      <c r="D23571" s="7"/>
      <c r="E23571" s="7"/>
      <c r="H23571">
        <v>23569.5</v>
      </c>
      <c r="I23571">
        <v>0</v>
      </c>
    </row>
    <row r="23572" spans="1:9">
      <c r="A23572" s="7">
        <v>23570.5</v>
      </c>
      <c r="B23572" s="7">
        <v>0</v>
      </c>
      <c r="C23572" s="7"/>
      <c r="D23572" s="7"/>
      <c r="E23572" s="7"/>
      <c r="H23572">
        <v>23570.5</v>
      </c>
      <c r="I23572">
        <v>0</v>
      </c>
    </row>
    <row r="23573" spans="1:9">
      <c r="A23573" s="7">
        <v>23571.5</v>
      </c>
      <c r="B23573" s="7">
        <v>0</v>
      </c>
      <c r="C23573" s="7"/>
      <c r="D23573" s="7"/>
      <c r="E23573" s="7"/>
      <c r="H23573">
        <v>23571.5</v>
      </c>
      <c r="I23573">
        <v>0</v>
      </c>
    </row>
    <row r="23574" spans="1:9">
      <c r="A23574" s="7">
        <v>23572.5</v>
      </c>
      <c r="B23574" s="7">
        <v>0</v>
      </c>
      <c r="C23574" s="7"/>
      <c r="D23574" s="7"/>
      <c r="E23574" s="7"/>
      <c r="H23574">
        <v>23572.5</v>
      </c>
      <c r="I23574">
        <v>0</v>
      </c>
    </row>
    <row r="23575" spans="1:9">
      <c r="A23575" s="7">
        <v>23573.5</v>
      </c>
      <c r="B23575" s="7">
        <v>0</v>
      </c>
      <c r="C23575" s="7"/>
      <c r="D23575" s="7"/>
      <c r="E23575" s="7"/>
      <c r="H23575">
        <v>23573.5</v>
      </c>
      <c r="I23575">
        <v>0</v>
      </c>
    </row>
    <row r="23576" spans="1:9">
      <c r="A23576" s="7">
        <v>23574.5</v>
      </c>
      <c r="B23576" s="7">
        <v>0</v>
      </c>
      <c r="C23576" s="7"/>
      <c r="D23576" s="7"/>
      <c r="E23576" s="7"/>
      <c r="H23576">
        <v>23574.5</v>
      </c>
      <c r="I23576">
        <v>0</v>
      </c>
    </row>
    <row r="23577" spans="1:9">
      <c r="A23577" s="7">
        <v>23575.5</v>
      </c>
      <c r="B23577" s="7">
        <v>0</v>
      </c>
      <c r="C23577" s="7"/>
      <c r="D23577" s="7"/>
      <c r="E23577" s="7"/>
      <c r="H23577">
        <v>23575.5</v>
      </c>
      <c r="I23577">
        <v>0</v>
      </c>
    </row>
    <row r="23578" spans="1:9">
      <c r="A23578" s="7">
        <v>23576.5</v>
      </c>
      <c r="B23578" s="7">
        <v>0</v>
      </c>
      <c r="C23578" s="7"/>
      <c r="D23578" s="7"/>
      <c r="E23578" s="7"/>
      <c r="H23578">
        <v>23576.5</v>
      </c>
      <c r="I23578">
        <v>0</v>
      </c>
    </row>
    <row r="23579" spans="1:9">
      <c r="A23579" s="7">
        <v>23577.5</v>
      </c>
      <c r="B23579" s="7">
        <v>0</v>
      </c>
      <c r="C23579" s="7"/>
      <c r="D23579" s="7"/>
      <c r="E23579" s="7"/>
      <c r="H23579">
        <v>23577.5</v>
      </c>
      <c r="I23579">
        <v>0</v>
      </c>
    </row>
    <row r="23580" spans="1:9">
      <c r="A23580" s="7">
        <v>23578.5</v>
      </c>
      <c r="B23580" s="7">
        <v>0</v>
      </c>
      <c r="C23580" s="7"/>
      <c r="D23580" s="7"/>
      <c r="E23580" s="7"/>
      <c r="H23580">
        <v>23578.5</v>
      </c>
      <c r="I23580">
        <v>0</v>
      </c>
    </row>
    <row r="23581" spans="1:9">
      <c r="A23581" s="7">
        <v>23579.5</v>
      </c>
      <c r="B23581" s="7">
        <v>0</v>
      </c>
      <c r="C23581" s="7"/>
      <c r="D23581" s="7"/>
      <c r="E23581" s="7"/>
      <c r="H23581">
        <v>23579.5</v>
      </c>
      <c r="I23581">
        <v>0</v>
      </c>
    </row>
    <row r="23582" spans="1:9">
      <c r="A23582" s="7">
        <v>23580.5</v>
      </c>
      <c r="B23582" s="7">
        <v>0</v>
      </c>
      <c r="C23582" s="7"/>
      <c r="D23582" s="7"/>
      <c r="E23582" s="7"/>
      <c r="H23582">
        <v>23580.5</v>
      </c>
      <c r="I23582">
        <v>0</v>
      </c>
    </row>
    <row r="23583" spans="1:9">
      <c r="A23583" s="7">
        <v>23581.5</v>
      </c>
      <c r="B23583" s="7">
        <v>0</v>
      </c>
      <c r="C23583" s="7"/>
      <c r="D23583" s="7"/>
      <c r="E23583" s="7"/>
      <c r="H23583">
        <v>23581.5</v>
      </c>
      <c r="I23583">
        <v>0</v>
      </c>
    </row>
    <row r="23584" spans="1:9">
      <c r="A23584" s="7">
        <v>23582.5</v>
      </c>
      <c r="B23584" s="7">
        <v>0</v>
      </c>
      <c r="C23584" s="7"/>
      <c r="D23584" s="7"/>
      <c r="E23584" s="7"/>
      <c r="H23584">
        <v>23582.5</v>
      </c>
      <c r="I23584">
        <v>0</v>
      </c>
    </row>
    <row r="23585" spans="1:9">
      <c r="A23585" s="7">
        <v>23583.5</v>
      </c>
      <c r="B23585" s="7">
        <v>0</v>
      </c>
      <c r="C23585" s="7"/>
      <c r="D23585" s="7"/>
      <c r="E23585" s="7"/>
      <c r="H23585">
        <v>23583.5</v>
      </c>
      <c r="I23585">
        <v>0</v>
      </c>
    </row>
    <row r="23586" spans="1:9">
      <c r="A23586" s="7">
        <v>23584.5</v>
      </c>
      <c r="B23586" s="7">
        <v>0</v>
      </c>
      <c r="C23586" s="7"/>
      <c r="D23586" s="7"/>
      <c r="E23586" s="7"/>
      <c r="H23586">
        <v>23584.5</v>
      </c>
      <c r="I23586">
        <v>0</v>
      </c>
    </row>
    <row r="23587" spans="1:9">
      <c r="A23587" s="7">
        <v>23585.5</v>
      </c>
      <c r="B23587" s="7">
        <v>0</v>
      </c>
      <c r="C23587" s="7"/>
      <c r="D23587" s="7"/>
      <c r="E23587" s="7"/>
      <c r="H23587">
        <v>23585.5</v>
      </c>
      <c r="I23587">
        <v>0</v>
      </c>
    </row>
    <row r="23588" spans="1:9">
      <c r="A23588" s="7">
        <v>23586.5</v>
      </c>
      <c r="B23588" s="7">
        <v>0</v>
      </c>
      <c r="C23588" s="7"/>
      <c r="D23588" s="7"/>
      <c r="E23588" s="7"/>
      <c r="H23588">
        <v>23586.5</v>
      </c>
      <c r="I23588">
        <v>0</v>
      </c>
    </row>
    <row r="23589" spans="1:9">
      <c r="A23589" s="7">
        <v>23587.5</v>
      </c>
      <c r="B23589" s="7">
        <v>0</v>
      </c>
      <c r="C23589" s="7"/>
      <c r="D23589" s="7"/>
      <c r="E23589" s="7"/>
      <c r="H23589">
        <v>23587.5</v>
      </c>
      <c r="I23589">
        <v>0</v>
      </c>
    </row>
    <row r="23590" spans="1:9">
      <c r="A23590" s="7">
        <v>23588.5</v>
      </c>
      <c r="B23590" s="7">
        <v>0</v>
      </c>
      <c r="C23590" s="7"/>
      <c r="D23590" s="7"/>
      <c r="E23590" s="7"/>
      <c r="H23590">
        <v>23588.5</v>
      </c>
      <c r="I23590">
        <v>0</v>
      </c>
    </row>
    <row r="23591" spans="1:9">
      <c r="A23591" s="7">
        <v>23589.5</v>
      </c>
      <c r="B23591" s="7">
        <v>0</v>
      </c>
      <c r="C23591" s="7"/>
      <c r="D23591" s="7"/>
      <c r="E23591" s="7"/>
      <c r="H23591">
        <v>23589.5</v>
      </c>
      <c r="I23591">
        <v>0</v>
      </c>
    </row>
    <row r="23592" spans="1:9">
      <c r="A23592" s="7">
        <v>23590.5</v>
      </c>
      <c r="B23592" s="7">
        <v>0</v>
      </c>
      <c r="C23592" s="7"/>
      <c r="D23592" s="7"/>
      <c r="E23592" s="7"/>
      <c r="H23592">
        <v>23590.5</v>
      </c>
      <c r="I23592">
        <v>0</v>
      </c>
    </row>
    <row r="23593" spans="1:9">
      <c r="A23593" s="7">
        <v>23591.5</v>
      </c>
      <c r="B23593" s="7">
        <v>0</v>
      </c>
      <c r="C23593" s="7"/>
      <c r="D23593" s="7"/>
      <c r="E23593" s="7"/>
      <c r="H23593">
        <v>23591.5</v>
      </c>
      <c r="I23593">
        <v>0</v>
      </c>
    </row>
    <row r="23594" spans="1:9">
      <c r="A23594" s="7">
        <v>23592.5</v>
      </c>
      <c r="B23594" s="7">
        <v>0</v>
      </c>
      <c r="C23594" s="7"/>
      <c r="D23594" s="7"/>
      <c r="E23594" s="7"/>
      <c r="H23594">
        <v>23592.5</v>
      </c>
      <c r="I23594">
        <v>0</v>
      </c>
    </row>
    <row r="23595" spans="1:9">
      <c r="A23595" s="7">
        <v>23593.5</v>
      </c>
      <c r="B23595" s="7">
        <v>0</v>
      </c>
      <c r="C23595" s="7"/>
      <c r="D23595" s="7"/>
      <c r="E23595" s="7"/>
      <c r="H23595">
        <v>23593.5</v>
      </c>
      <c r="I23595">
        <v>0</v>
      </c>
    </row>
    <row r="23596" spans="1:9">
      <c r="A23596" s="7">
        <v>23594.5</v>
      </c>
      <c r="B23596" s="7">
        <v>0</v>
      </c>
      <c r="C23596" s="7"/>
      <c r="D23596" s="7"/>
      <c r="E23596" s="7"/>
      <c r="H23596">
        <v>23594.5</v>
      </c>
      <c r="I23596">
        <v>0</v>
      </c>
    </row>
    <row r="23597" spans="1:9">
      <c r="A23597" s="7">
        <v>23595.5</v>
      </c>
      <c r="B23597" s="7">
        <v>0</v>
      </c>
      <c r="C23597" s="7"/>
      <c r="D23597" s="7"/>
      <c r="E23597" s="7"/>
      <c r="H23597">
        <v>23595.5</v>
      </c>
      <c r="I23597">
        <v>0</v>
      </c>
    </row>
    <row r="23598" spans="1:9">
      <c r="A23598" s="7">
        <v>23596.5</v>
      </c>
      <c r="B23598" s="7">
        <v>0</v>
      </c>
      <c r="C23598" s="7"/>
      <c r="D23598" s="7"/>
      <c r="E23598" s="7"/>
      <c r="H23598">
        <v>23596.5</v>
      </c>
      <c r="I23598">
        <v>0</v>
      </c>
    </row>
    <row r="23599" spans="1:9">
      <c r="A23599" s="7">
        <v>23597.5</v>
      </c>
      <c r="B23599" s="7">
        <v>0</v>
      </c>
      <c r="C23599" s="7"/>
      <c r="D23599" s="7"/>
      <c r="E23599" s="7"/>
      <c r="H23599">
        <v>23597.5</v>
      </c>
      <c r="I23599">
        <v>0</v>
      </c>
    </row>
    <row r="23600" spans="1:9">
      <c r="A23600" s="7">
        <v>23598.5</v>
      </c>
      <c r="B23600" s="7">
        <v>0</v>
      </c>
      <c r="C23600" s="7"/>
      <c r="D23600" s="7"/>
      <c r="E23600" s="7"/>
      <c r="H23600">
        <v>23598.5</v>
      </c>
      <c r="I23600">
        <v>0</v>
      </c>
    </row>
    <row r="23601" spans="1:9">
      <c r="A23601" s="7">
        <v>23599.5</v>
      </c>
      <c r="B23601" s="7">
        <v>0</v>
      </c>
      <c r="C23601" s="7"/>
      <c r="D23601" s="7"/>
      <c r="E23601" s="7"/>
      <c r="H23601">
        <v>23599.5</v>
      </c>
      <c r="I23601">
        <v>0</v>
      </c>
    </row>
    <row r="23602" spans="1:9">
      <c r="A23602" s="7">
        <v>23600.5</v>
      </c>
      <c r="B23602" s="7">
        <v>0</v>
      </c>
      <c r="C23602" s="7"/>
      <c r="D23602" s="7"/>
      <c r="E23602" s="7"/>
      <c r="H23602">
        <v>23600.5</v>
      </c>
      <c r="I23602">
        <v>0</v>
      </c>
    </row>
    <row r="23603" spans="1:9">
      <c r="A23603" s="7">
        <v>23601.5</v>
      </c>
      <c r="B23603" s="7">
        <v>0</v>
      </c>
      <c r="C23603" s="7"/>
      <c r="D23603" s="7"/>
      <c r="E23603" s="7"/>
      <c r="H23603">
        <v>23601.5</v>
      </c>
      <c r="I23603">
        <v>0</v>
      </c>
    </row>
    <row r="23604" spans="1:9">
      <c r="A23604" s="7">
        <v>23602.5</v>
      </c>
      <c r="B23604" s="7">
        <v>0</v>
      </c>
      <c r="C23604" s="7"/>
      <c r="D23604" s="7"/>
      <c r="E23604" s="7"/>
      <c r="H23604">
        <v>23602.5</v>
      </c>
      <c r="I23604">
        <v>0</v>
      </c>
    </row>
    <row r="23605" spans="1:9">
      <c r="A23605" s="7">
        <v>23603.5</v>
      </c>
      <c r="B23605" s="7">
        <v>0</v>
      </c>
      <c r="C23605" s="7"/>
      <c r="D23605" s="7"/>
      <c r="E23605" s="7"/>
      <c r="H23605">
        <v>23603.5</v>
      </c>
      <c r="I23605">
        <v>0</v>
      </c>
    </row>
    <row r="23606" spans="1:9">
      <c r="A23606" s="7">
        <v>23604.5</v>
      </c>
      <c r="B23606" s="7">
        <v>0</v>
      </c>
      <c r="C23606" s="7"/>
      <c r="D23606" s="7"/>
      <c r="E23606" s="7"/>
      <c r="H23606">
        <v>23604.5</v>
      </c>
      <c r="I23606">
        <v>0</v>
      </c>
    </row>
    <row r="23607" spans="1:9">
      <c r="A23607" s="7">
        <v>23605.5</v>
      </c>
      <c r="B23607" s="7">
        <v>0</v>
      </c>
      <c r="C23607" s="7"/>
      <c r="D23607" s="7"/>
      <c r="E23607" s="7"/>
      <c r="H23607">
        <v>23605.5</v>
      </c>
      <c r="I23607">
        <v>0</v>
      </c>
    </row>
    <row r="23608" spans="1:9">
      <c r="A23608" s="7">
        <v>23606.5</v>
      </c>
      <c r="B23608" s="7">
        <v>0</v>
      </c>
      <c r="C23608" s="7"/>
      <c r="D23608" s="7"/>
      <c r="E23608" s="7"/>
      <c r="H23608">
        <v>23606.5</v>
      </c>
      <c r="I23608">
        <v>0</v>
      </c>
    </row>
    <row r="23609" spans="1:9">
      <c r="A23609" s="7">
        <v>23607.5</v>
      </c>
      <c r="B23609" s="7">
        <v>0</v>
      </c>
      <c r="C23609" s="7"/>
      <c r="D23609" s="7"/>
      <c r="E23609" s="7"/>
      <c r="H23609">
        <v>23607.5</v>
      </c>
      <c r="I23609">
        <v>0</v>
      </c>
    </row>
    <row r="23610" spans="1:9">
      <c r="A23610" s="7">
        <v>23608.5</v>
      </c>
      <c r="B23610" s="7">
        <v>0</v>
      </c>
      <c r="C23610" s="7"/>
      <c r="D23610" s="7"/>
      <c r="E23610" s="7"/>
      <c r="H23610">
        <v>23608.5</v>
      </c>
      <c r="I23610">
        <v>0</v>
      </c>
    </row>
    <row r="23611" spans="1:9">
      <c r="A23611" s="7">
        <v>23609.5</v>
      </c>
      <c r="B23611" s="7">
        <v>0</v>
      </c>
      <c r="C23611" s="7"/>
      <c r="D23611" s="7"/>
      <c r="E23611" s="7"/>
      <c r="H23611">
        <v>23609.5</v>
      </c>
      <c r="I23611">
        <v>0</v>
      </c>
    </row>
    <row r="23612" spans="1:9">
      <c r="A23612" s="7">
        <v>23610.5</v>
      </c>
      <c r="B23612" s="7">
        <v>0</v>
      </c>
      <c r="C23612" s="7"/>
      <c r="D23612" s="7"/>
      <c r="E23612" s="7"/>
      <c r="H23612">
        <v>23610.5</v>
      </c>
      <c r="I23612">
        <v>0</v>
      </c>
    </row>
    <row r="23613" spans="1:9">
      <c r="A23613" s="7">
        <v>23611.5</v>
      </c>
      <c r="B23613" s="7">
        <v>0</v>
      </c>
      <c r="C23613" s="7"/>
      <c r="D23613" s="7"/>
      <c r="E23613" s="7"/>
      <c r="H23613">
        <v>23611.5</v>
      </c>
      <c r="I23613">
        <v>0</v>
      </c>
    </row>
    <row r="23614" spans="1:9">
      <c r="A23614" s="7">
        <v>23612.5</v>
      </c>
      <c r="B23614" s="7">
        <v>0</v>
      </c>
      <c r="C23614" s="7"/>
      <c r="D23614" s="7"/>
      <c r="E23614" s="7"/>
      <c r="H23614">
        <v>23612.5</v>
      </c>
      <c r="I23614">
        <v>0</v>
      </c>
    </row>
    <row r="23615" spans="1:9">
      <c r="A23615" s="7">
        <v>23613.5</v>
      </c>
      <c r="B23615" s="7">
        <v>0</v>
      </c>
      <c r="C23615" s="7"/>
      <c r="D23615" s="7"/>
      <c r="E23615" s="7"/>
      <c r="H23615">
        <v>23613.5</v>
      </c>
      <c r="I23615">
        <v>0</v>
      </c>
    </row>
    <row r="23616" spans="1:9">
      <c r="A23616" s="7">
        <v>23614.5</v>
      </c>
      <c r="B23616" s="7">
        <v>0</v>
      </c>
      <c r="C23616" s="7"/>
      <c r="D23616" s="7"/>
      <c r="E23616" s="7"/>
      <c r="H23616">
        <v>23614.5</v>
      </c>
      <c r="I23616">
        <v>0</v>
      </c>
    </row>
    <row r="23617" spans="1:9">
      <c r="A23617" s="7">
        <v>23615.5</v>
      </c>
      <c r="B23617" s="7">
        <v>0</v>
      </c>
      <c r="C23617" s="7"/>
      <c r="D23617" s="7"/>
      <c r="E23617" s="7"/>
      <c r="H23617">
        <v>23615.5</v>
      </c>
      <c r="I23617">
        <v>0</v>
      </c>
    </row>
    <row r="23618" spans="1:9">
      <c r="A23618" s="7">
        <v>23616.5</v>
      </c>
      <c r="B23618" s="7">
        <v>0</v>
      </c>
      <c r="C23618" s="7"/>
      <c r="D23618" s="7"/>
      <c r="E23618" s="7"/>
      <c r="H23618">
        <v>23616.5</v>
      </c>
      <c r="I23618">
        <v>0</v>
      </c>
    </row>
    <row r="23619" spans="1:9">
      <c r="A23619" s="7">
        <v>23617.5</v>
      </c>
      <c r="B23619" s="7">
        <v>0</v>
      </c>
      <c r="C23619" s="7"/>
      <c r="D23619" s="7"/>
      <c r="E23619" s="7"/>
      <c r="H23619">
        <v>23617.5</v>
      </c>
      <c r="I23619">
        <v>0</v>
      </c>
    </row>
    <row r="23620" spans="1:9">
      <c r="A23620" s="7">
        <v>23618.5</v>
      </c>
      <c r="B23620" s="7">
        <v>0</v>
      </c>
      <c r="C23620" s="7"/>
      <c r="D23620" s="7"/>
      <c r="E23620" s="7"/>
      <c r="H23620">
        <v>23618.5</v>
      </c>
      <c r="I23620">
        <v>0</v>
      </c>
    </row>
    <row r="23621" spans="1:9">
      <c r="A23621" s="7">
        <v>23619.5</v>
      </c>
      <c r="B23621" s="7">
        <v>0</v>
      </c>
      <c r="C23621" s="7"/>
      <c r="D23621" s="7"/>
      <c r="E23621" s="7"/>
      <c r="H23621">
        <v>23619.5</v>
      </c>
      <c r="I23621">
        <v>0</v>
      </c>
    </row>
    <row r="23622" spans="1:9">
      <c r="A23622" s="7">
        <v>23620.5</v>
      </c>
      <c r="B23622" s="7">
        <v>0</v>
      </c>
      <c r="C23622" s="7"/>
      <c r="D23622" s="7"/>
      <c r="E23622" s="7"/>
      <c r="H23622">
        <v>23620.5</v>
      </c>
      <c r="I23622">
        <v>0</v>
      </c>
    </row>
    <row r="23623" spans="1:9">
      <c r="A23623" s="7">
        <v>23621.5</v>
      </c>
      <c r="B23623" s="7">
        <v>0</v>
      </c>
      <c r="C23623" s="7"/>
      <c r="D23623" s="7"/>
      <c r="E23623" s="7"/>
      <c r="H23623">
        <v>23621.5</v>
      </c>
      <c r="I23623">
        <v>0</v>
      </c>
    </row>
    <row r="23624" spans="1:9">
      <c r="A23624" s="7">
        <v>23622.5</v>
      </c>
      <c r="B23624" s="7">
        <v>0</v>
      </c>
      <c r="C23624" s="7"/>
      <c r="D23624" s="7"/>
      <c r="E23624" s="7"/>
      <c r="H23624">
        <v>23622.5</v>
      </c>
      <c r="I23624">
        <v>0</v>
      </c>
    </row>
    <row r="23625" spans="1:9">
      <c r="A23625" s="7">
        <v>23623.5</v>
      </c>
      <c r="B23625" s="7">
        <v>0</v>
      </c>
      <c r="C23625" s="7"/>
      <c r="D23625" s="7"/>
      <c r="E23625" s="7"/>
      <c r="H23625">
        <v>23623.5</v>
      </c>
      <c r="I23625">
        <v>0</v>
      </c>
    </row>
    <row r="23626" spans="1:9">
      <c r="A23626" s="7">
        <v>23624.5</v>
      </c>
      <c r="B23626" s="7">
        <v>0</v>
      </c>
      <c r="C23626" s="7"/>
      <c r="D23626" s="7"/>
      <c r="E23626" s="7"/>
      <c r="H23626">
        <v>23624.5</v>
      </c>
      <c r="I23626">
        <v>0</v>
      </c>
    </row>
    <row r="23627" spans="1:9">
      <c r="A23627" s="7">
        <v>23625.5</v>
      </c>
      <c r="B23627" s="7">
        <v>0</v>
      </c>
      <c r="C23627" s="7"/>
      <c r="D23627" s="7"/>
      <c r="E23627" s="7"/>
      <c r="H23627">
        <v>23625.5</v>
      </c>
      <c r="I23627">
        <v>0</v>
      </c>
    </row>
    <row r="23628" spans="1:9">
      <c r="A23628" s="7">
        <v>23626.5</v>
      </c>
      <c r="B23628" s="7">
        <v>0</v>
      </c>
      <c r="C23628" s="7"/>
      <c r="D23628" s="7"/>
      <c r="E23628" s="7"/>
      <c r="H23628">
        <v>23626.5</v>
      </c>
      <c r="I23628">
        <v>0</v>
      </c>
    </row>
    <row r="23629" spans="1:9">
      <c r="A23629" s="7">
        <v>23627.5</v>
      </c>
      <c r="B23629" s="7">
        <v>0</v>
      </c>
      <c r="C23629" s="7"/>
      <c r="D23629" s="7"/>
      <c r="E23629" s="7"/>
      <c r="H23629">
        <v>23627.5</v>
      </c>
      <c r="I23629">
        <v>0</v>
      </c>
    </row>
    <row r="23630" spans="1:9">
      <c r="A23630" s="7">
        <v>23628.5</v>
      </c>
      <c r="B23630" s="7">
        <v>0</v>
      </c>
      <c r="C23630" s="7"/>
      <c r="D23630" s="7"/>
      <c r="E23630" s="7"/>
      <c r="H23630">
        <v>23628.5</v>
      </c>
      <c r="I23630">
        <v>0</v>
      </c>
    </row>
    <row r="23631" spans="1:9">
      <c r="A23631" s="7">
        <v>23629.5</v>
      </c>
      <c r="B23631" s="7">
        <v>0</v>
      </c>
      <c r="C23631" s="7"/>
      <c r="D23631" s="7"/>
      <c r="E23631" s="7"/>
      <c r="H23631">
        <v>23629.5</v>
      </c>
      <c r="I23631">
        <v>0</v>
      </c>
    </row>
    <row r="23632" spans="1:9">
      <c r="A23632" s="7">
        <v>23630.5</v>
      </c>
      <c r="B23632" s="7">
        <v>0</v>
      </c>
      <c r="C23632" s="7"/>
      <c r="D23632" s="7"/>
      <c r="E23632" s="7"/>
      <c r="H23632">
        <v>23630.5</v>
      </c>
      <c r="I23632">
        <v>0</v>
      </c>
    </row>
    <row r="23633" spans="1:9">
      <c r="A23633" s="7">
        <v>23631.5</v>
      </c>
      <c r="B23633" s="7">
        <v>0</v>
      </c>
      <c r="C23633" s="7"/>
      <c r="D23633" s="7"/>
      <c r="E23633" s="7"/>
      <c r="H23633">
        <v>23631.5</v>
      </c>
      <c r="I23633">
        <v>0</v>
      </c>
    </row>
    <row r="23634" spans="1:9">
      <c r="A23634" s="7">
        <v>23632.5</v>
      </c>
      <c r="B23634" s="7">
        <v>0</v>
      </c>
      <c r="C23634" s="7"/>
      <c r="D23634" s="7"/>
      <c r="E23634" s="7"/>
      <c r="H23634">
        <v>23632.5</v>
      </c>
      <c r="I23634">
        <v>0</v>
      </c>
    </row>
    <row r="23635" spans="1:9">
      <c r="A23635" s="7">
        <v>23633.5</v>
      </c>
      <c r="B23635" s="7">
        <v>0</v>
      </c>
      <c r="C23635" s="7"/>
      <c r="D23635" s="7"/>
      <c r="E23635" s="7"/>
      <c r="H23635">
        <v>23633.5</v>
      </c>
      <c r="I23635">
        <v>0</v>
      </c>
    </row>
    <row r="23636" spans="1:9">
      <c r="A23636" s="7">
        <v>23634.5</v>
      </c>
      <c r="B23636" s="7">
        <v>0</v>
      </c>
      <c r="C23636" s="7"/>
      <c r="D23636" s="7"/>
      <c r="E23636" s="7"/>
      <c r="H23636">
        <v>23634.5</v>
      </c>
      <c r="I23636">
        <v>0</v>
      </c>
    </row>
    <row r="23637" spans="1:9">
      <c r="A23637" s="7">
        <v>23635.5</v>
      </c>
      <c r="B23637" s="7">
        <v>0</v>
      </c>
      <c r="C23637" s="7"/>
      <c r="D23637" s="7"/>
      <c r="E23637" s="7"/>
      <c r="H23637">
        <v>23635.5</v>
      </c>
      <c r="I23637">
        <v>0</v>
      </c>
    </row>
    <row r="23638" spans="1:9">
      <c r="A23638" s="7">
        <v>23636.5</v>
      </c>
      <c r="B23638" s="7">
        <v>0</v>
      </c>
      <c r="C23638" s="7"/>
      <c r="D23638" s="7"/>
      <c r="E23638" s="7"/>
      <c r="H23638">
        <v>23636.5</v>
      </c>
      <c r="I23638">
        <v>0</v>
      </c>
    </row>
    <row r="23639" spans="1:9">
      <c r="A23639" s="7">
        <v>23637.5</v>
      </c>
      <c r="B23639" s="7">
        <v>0</v>
      </c>
      <c r="C23639" s="7"/>
      <c r="D23639" s="7"/>
      <c r="E23639" s="7"/>
      <c r="H23639">
        <v>23637.5</v>
      </c>
      <c r="I23639">
        <v>0</v>
      </c>
    </row>
    <row r="23640" spans="1:9">
      <c r="A23640" s="7">
        <v>23638.5</v>
      </c>
      <c r="B23640" s="7">
        <v>0</v>
      </c>
      <c r="C23640" s="7"/>
      <c r="D23640" s="7"/>
      <c r="E23640" s="7"/>
      <c r="H23640">
        <v>23638.5</v>
      </c>
      <c r="I23640">
        <v>0</v>
      </c>
    </row>
    <row r="23641" spans="1:9">
      <c r="A23641" s="7">
        <v>23639.5</v>
      </c>
      <c r="B23641" s="7">
        <v>0</v>
      </c>
      <c r="C23641" s="7"/>
      <c r="D23641" s="7"/>
      <c r="E23641" s="7"/>
      <c r="H23641">
        <v>23639.5</v>
      </c>
      <c r="I23641">
        <v>0</v>
      </c>
    </row>
    <row r="23642" spans="1:9">
      <c r="A23642" s="7">
        <v>23640.5</v>
      </c>
      <c r="B23642" s="7">
        <v>0</v>
      </c>
      <c r="C23642" s="7"/>
      <c r="D23642" s="7"/>
      <c r="E23642" s="7"/>
      <c r="H23642">
        <v>23640.5</v>
      </c>
      <c r="I23642">
        <v>0</v>
      </c>
    </row>
    <row r="23643" spans="1:9">
      <c r="A23643" s="7">
        <v>23641.5</v>
      </c>
      <c r="B23643" s="7">
        <v>0</v>
      </c>
      <c r="C23643" s="7"/>
      <c r="D23643" s="7"/>
      <c r="E23643" s="7"/>
      <c r="H23643">
        <v>23641.5</v>
      </c>
      <c r="I23643">
        <v>0</v>
      </c>
    </row>
    <row r="23644" spans="1:9">
      <c r="A23644" s="7">
        <v>23642.5</v>
      </c>
      <c r="B23644" s="7">
        <v>0</v>
      </c>
      <c r="C23644" s="7"/>
      <c r="D23644" s="7"/>
      <c r="E23644" s="7"/>
      <c r="H23644">
        <v>23642.5</v>
      </c>
      <c r="I23644">
        <v>0</v>
      </c>
    </row>
    <row r="23645" spans="1:9">
      <c r="A23645" s="7">
        <v>23643.5</v>
      </c>
      <c r="B23645" s="7">
        <v>0</v>
      </c>
      <c r="C23645" s="7"/>
      <c r="D23645" s="7"/>
      <c r="E23645" s="7"/>
      <c r="H23645">
        <v>23643.5</v>
      </c>
      <c r="I23645">
        <v>0</v>
      </c>
    </row>
    <row r="23646" spans="1:9">
      <c r="A23646" s="7">
        <v>23644.5</v>
      </c>
      <c r="B23646" s="7">
        <v>0</v>
      </c>
      <c r="C23646" s="7"/>
      <c r="D23646" s="7"/>
      <c r="E23646" s="7"/>
      <c r="H23646">
        <v>23644.5</v>
      </c>
      <c r="I23646">
        <v>0</v>
      </c>
    </row>
    <row r="23647" spans="1:9">
      <c r="A23647" s="7">
        <v>23645.5</v>
      </c>
      <c r="B23647" s="7">
        <v>0</v>
      </c>
      <c r="C23647" s="7"/>
      <c r="D23647" s="7"/>
      <c r="E23647" s="7"/>
      <c r="H23647">
        <v>23645.5</v>
      </c>
      <c r="I23647">
        <v>0</v>
      </c>
    </row>
    <row r="23648" spans="1:9">
      <c r="A23648" s="7">
        <v>23646.5</v>
      </c>
      <c r="B23648" s="7">
        <v>0</v>
      </c>
      <c r="C23648" s="7"/>
      <c r="D23648" s="7"/>
      <c r="E23648" s="7"/>
      <c r="H23648">
        <v>23646.5</v>
      </c>
      <c r="I23648">
        <v>0</v>
      </c>
    </row>
    <row r="23649" spans="1:9">
      <c r="A23649" s="7">
        <v>23647.5</v>
      </c>
      <c r="B23649" s="7">
        <v>0</v>
      </c>
      <c r="C23649" s="7"/>
      <c r="D23649" s="7"/>
      <c r="E23649" s="7"/>
      <c r="H23649">
        <v>23647.5</v>
      </c>
      <c r="I23649">
        <v>0</v>
      </c>
    </row>
    <row r="23650" spans="1:9">
      <c r="A23650" s="7">
        <v>23648.5</v>
      </c>
      <c r="B23650" s="7">
        <v>0</v>
      </c>
      <c r="C23650" s="7"/>
      <c r="D23650" s="7"/>
      <c r="E23650" s="7"/>
      <c r="H23650">
        <v>23648.5</v>
      </c>
      <c r="I23650">
        <v>0</v>
      </c>
    </row>
    <row r="23651" spans="1:9">
      <c r="A23651" s="7">
        <v>23649.5</v>
      </c>
      <c r="B23651" s="7">
        <v>0</v>
      </c>
      <c r="C23651" s="7"/>
      <c r="D23651" s="7"/>
      <c r="E23651" s="7"/>
      <c r="H23651">
        <v>23649.5</v>
      </c>
      <c r="I23651">
        <v>0</v>
      </c>
    </row>
    <row r="23652" spans="1:9">
      <c r="A23652" s="7">
        <v>23650.5</v>
      </c>
      <c r="B23652" s="7">
        <v>0</v>
      </c>
      <c r="C23652" s="7"/>
      <c r="D23652" s="7"/>
      <c r="E23652" s="7"/>
      <c r="H23652">
        <v>23650.5</v>
      </c>
      <c r="I23652">
        <v>0</v>
      </c>
    </row>
    <row r="23653" spans="1:9">
      <c r="A23653" s="7">
        <v>23651.5</v>
      </c>
      <c r="B23653" s="7">
        <v>0</v>
      </c>
      <c r="C23653" s="7"/>
      <c r="D23653" s="7"/>
      <c r="E23653" s="7"/>
      <c r="H23653">
        <v>23651.5</v>
      </c>
      <c r="I23653">
        <v>0</v>
      </c>
    </row>
    <row r="23654" spans="1:9">
      <c r="A23654" s="7">
        <v>23652.5</v>
      </c>
      <c r="B23654" s="7">
        <v>0</v>
      </c>
      <c r="C23654" s="7"/>
      <c r="D23654" s="7"/>
      <c r="E23654" s="7"/>
      <c r="H23654">
        <v>23652.5</v>
      </c>
      <c r="I23654">
        <v>0</v>
      </c>
    </row>
    <row r="23655" spans="1:9">
      <c r="A23655" s="7">
        <v>23653.5</v>
      </c>
      <c r="B23655" s="7">
        <v>0</v>
      </c>
      <c r="C23655" s="7"/>
      <c r="D23655" s="7"/>
      <c r="E23655" s="7"/>
      <c r="H23655">
        <v>23653.5</v>
      </c>
      <c r="I23655">
        <v>0</v>
      </c>
    </row>
    <row r="23656" spans="1:9">
      <c r="A23656" s="7">
        <v>23654.5</v>
      </c>
      <c r="B23656" s="7">
        <v>0</v>
      </c>
      <c r="C23656" s="7"/>
      <c r="D23656" s="7"/>
      <c r="E23656" s="7"/>
      <c r="H23656">
        <v>23654.5</v>
      </c>
      <c r="I23656">
        <v>0</v>
      </c>
    </row>
    <row r="23657" spans="1:9">
      <c r="A23657" s="7">
        <v>23655.5</v>
      </c>
      <c r="B23657" s="7">
        <v>0</v>
      </c>
      <c r="C23657" s="7"/>
      <c r="D23657" s="7"/>
      <c r="E23657" s="7"/>
      <c r="H23657">
        <v>23655.5</v>
      </c>
      <c r="I23657">
        <v>0</v>
      </c>
    </row>
    <row r="23658" spans="1:9">
      <c r="A23658" s="7">
        <v>23656.5</v>
      </c>
      <c r="B23658" s="7">
        <v>0</v>
      </c>
      <c r="C23658" s="7"/>
      <c r="D23658" s="7"/>
      <c r="E23658" s="7"/>
      <c r="H23658">
        <v>23656.5</v>
      </c>
      <c r="I23658">
        <v>0</v>
      </c>
    </row>
    <row r="23659" spans="1:9">
      <c r="A23659" s="7">
        <v>23657.5</v>
      </c>
      <c r="B23659" s="7">
        <v>0</v>
      </c>
      <c r="C23659" s="7"/>
      <c r="D23659" s="7"/>
      <c r="E23659" s="7"/>
      <c r="H23659">
        <v>23657.5</v>
      </c>
      <c r="I23659">
        <v>0</v>
      </c>
    </row>
    <row r="23660" spans="1:9">
      <c r="A23660" s="7">
        <v>23658.5</v>
      </c>
      <c r="B23660" s="7">
        <v>0</v>
      </c>
      <c r="C23660" s="7"/>
      <c r="D23660" s="7"/>
      <c r="E23660" s="7"/>
      <c r="H23660">
        <v>23658.5</v>
      </c>
      <c r="I23660">
        <v>0</v>
      </c>
    </row>
    <row r="23661" spans="1:9">
      <c r="A23661" s="7">
        <v>23659.5</v>
      </c>
      <c r="B23661" s="7">
        <v>0</v>
      </c>
      <c r="C23661" s="7"/>
      <c r="D23661" s="7"/>
      <c r="E23661" s="7"/>
      <c r="H23661">
        <v>23659.5</v>
      </c>
      <c r="I23661">
        <v>0</v>
      </c>
    </row>
    <row r="23662" spans="1:9">
      <c r="A23662" s="7">
        <v>23660.5</v>
      </c>
      <c r="B23662" s="7">
        <v>0</v>
      </c>
      <c r="C23662" s="7"/>
      <c r="D23662" s="7"/>
      <c r="E23662" s="7"/>
      <c r="H23662">
        <v>23660.5</v>
      </c>
      <c r="I23662">
        <v>0</v>
      </c>
    </row>
    <row r="23663" spans="1:9">
      <c r="A23663" s="7">
        <v>23661.5</v>
      </c>
      <c r="B23663" s="7">
        <v>0</v>
      </c>
      <c r="C23663" s="7"/>
      <c r="D23663" s="7"/>
      <c r="E23663" s="7"/>
      <c r="H23663">
        <v>23661.5</v>
      </c>
      <c r="I23663">
        <v>0</v>
      </c>
    </row>
    <row r="23664" spans="1:9">
      <c r="A23664" s="7">
        <v>23662.5</v>
      </c>
      <c r="B23664" s="7">
        <v>0</v>
      </c>
      <c r="C23664" s="7"/>
      <c r="D23664" s="7"/>
      <c r="E23664" s="7"/>
      <c r="H23664">
        <v>23662.5</v>
      </c>
      <c r="I23664">
        <v>0</v>
      </c>
    </row>
    <row r="23665" spans="1:9">
      <c r="A23665" s="7">
        <v>23663.5</v>
      </c>
      <c r="B23665" s="7">
        <v>0</v>
      </c>
      <c r="C23665" s="7"/>
      <c r="D23665" s="7"/>
      <c r="E23665" s="7"/>
      <c r="H23665">
        <v>23663.5</v>
      </c>
      <c r="I23665">
        <v>0</v>
      </c>
    </row>
    <row r="23666" spans="1:9">
      <c r="A23666" s="7">
        <v>23664.5</v>
      </c>
      <c r="B23666" s="7">
        <v>0</v>
      </c>
      <c r="C23666" s="7"/>
      <c r="D23666" s="7"/>
      <c r="E23666" s="7"/>
      <c r="H23666">
        <v>23664.5</v>
      </c>
      <c r="I23666">
        <v>0</v>
      </c>
    </row>
    <row r="23667" spans="1:9">
      <c r="A23667" s="7">
        <v>23665.5</v>
      </c>
      <c r="B23667" s="7">
        <v>0</v>
      </c>
      <c r="C23667" s="7"/>
      <c r="D23667" s="7"/>
      <c r="E23667" s="7"/>
      <c r="H23667">
        <v>23665.5</v>
      </c>
      <c r="I23667">
        <v>0</v>
      </c>
    </row>
    <row r="23668" spans="1:9">
      <c r="A23668" s="7">
        <v>23666.5</v>
      </c>
      <c r="B23668" s="7">
        <v>0</v>
      </c>
      <c r="C23668" s="7"/>
      <c r="D23668" s="7"/>
      <c r="E23668" s="7"/>
      <c r="H23668">
        <v>23666.5</v>
      </c>
      <c r="I23668">
        <v>0</v>
      </c>
    </row>
    <row r="23669" spans="1:9">
      <c r="A23669" s="7">
        <v>23667.5</v>
      </c>
      <c r="B23669" s="7">
        <v>0</v>
      </c>
      <c r="C23669" s="7"/>
      <c r="D23669" s="7"/>
      <c r="E23669" s="7"/>
      <c r="H23669">
        <v>23667.5</v>
      </c>
      <c r="I23669">
        <v>0</v>
      </c>
    </row>
    <row r="23670" spans="1:9">
      <c r="A23670" s="7">
        <v>23668.5</v>
      </c>
      <c r="B23670" s="7">
        <v>0</v>
      </c>
      <c r="C23670" s="7"/>
      <c r="D23670" s="7"/>
      <c r="E23670" s="7"/>
      <c r="H23670">
        <v>23668.5</v>
      </c>
      <c r="I23670">
        <v>0</v>
      </c>
    </row>
    <row r="23671" spans="1:9">
      <c r="A23671" s="7">
        <v>23669.5</v>
      </c>
      <c r="B23671" s="7">
        <v>0</v>
      </c>
      <c r="C23671" s="7"/>
      <c r="D23671" s="7"/>
      <c r="E23671" s="7"/>
      <c r="H23671">
        <v>23669.5</v>
      </c>
      <c r="I23671">
        <v>0</v>
      </c>
    </row>
    <row r="23672" spans="1:9">
      <c r="A23672" s="7">
        <v>23670.5</v>
      </c>
      <c r="B23672" s="7">
        <v>0</v>
      </c>
      <c r="C23672" s="7"/>
      <c r="D23672" s="7"/>
      <c r="E23672" s="7"/>
      <c r="H23672">
        <v>23670.5</v>
      </c>
      <c r="I23672">
        <v>0</v>
      </c>
    </row>
    <row r="23673" spans="1:9">
      <c r="A23673" s="7">
        <v>23671.5</v>
      </c>
      <c r="B23673" s="7">
        <v>0</v>
      </c>
      <c r="C23673" s="7"/>
      <c r="D23673" s="7"/>
      <c r="E23673" s="7"/>
      <c r="H23673">
        <v>23671.5</v>
      </c>
      <c r="I23673">
        <v>0</v>
      </c>
    </row>
    <row r="23674" spans="1:9">
      <c r="A23674" s="7">
        <v>23672.5</v>
      </c>
      <c r="B23674" s="7">
        <v>0</v>
      </c>
      <c r="C23674" s="7"/>
      <c r="D23674" s="7"/>
      <c r="E23674" s="7"/>
      <c r="H23674">
        <v>23672.5</v>
      </c>
      <c r="I23674">
        <v>0</v>
      </c>
    </row>
    <row r="23675" spans="1:9">
      <c r="A23675" s="7">
        <v>23673.5</v>
      </c>
      <c r="B23675" s="7">
        <v>0</v>
      </c>
      <c r="C23675" s="7"/>
      <c r="D23675" s="7"/>
      <c r="E23675" s="7"/>
      <c r="H23675">
        <v>23673.5</v>
      </c>
      <c r="I23675">
        <v>0</v>
      </c>
    </row>
    <row r="23676" spans="1:9">
      <c r="A23676" s="7">
        <v>23674.5</v>
      </c>
      <c r="B23676" s="7">
        <v>0</v>
      </c>
      <c r="C23676" s="7"/>
      <c r="D23676" s="7"/>
      <c r="E23676" s="7"/>
      <c r="H23676">
        <v>23674.5</v>
      </c>
      <c r="I23676">
        <v>0</v>
      </c>
    </row>
    <row r="23677" spans="1:9">
      <c r="A23677" s="7">
        <v>23675.5</v>
      </c>
      <c r="B23677" s="7">
        <v>0</v>
      </c>
      <c r="C23677" s="7"/>
      <c r="D23677" s="7"/>
      <c r="E23677" s="7"/>
      <c r="H23677">
        <v>23675.5</v>
      </c>
      <c r="I23677">
        <v>0</v>
      </c>
    </row>
    <row r="23678" spans="1:9">
      <c r="A23678" s="7">
        <v>23676.5</v>
      </c>
      <c r="B23678" s="7">
        <v>0</v>
      </c>
      <c r="C23678" s="7"/>
      <c r="D23678" s="7"/>
      <c r="E23678" s="7"/>
      <c r="H23678">
        <v>23676.5</v>
      </c>
      <c r="I23678">
        <v>0</v>
      </c>
    </row>
    <row r="23679" spans="1:9">
      <c r="A23679" s="7">
        <v>23677.5</v>
      </c>
      <c r="B23679" s="7">
        <v>0</v>
      </c>
      <c r="C23679" s="7"/>
      <c r="D23679" s="7"/>
      <c r="E23679" s="7"/>
      <c r="H23679">
        <v>23677.5</v>
      </c>
      <c r="I23679">
        <v>0</v>
      </c>
    </row>
    <row r="23680" spans="1:9">
      <c r="A23680" s="7">
        <v>23678.5</v>
      </c>
      <c r="B23680" s="7">
        <v>0</v>
      </c>
      <c r="C23680" s="7"/>
      <c r="D23680" s="7"/>
      <c r="E23680" s="7"/>
      <c r="H23680">
        <v>23678.5</v>
      </c>
      <c r="I23680">
        <v>0</v>
      </c>
    </row>
    <row r="23681" spans="1:9">
      <c r="A23681" s="7">
        <v>23679.5</v>
      </c>
      <c r="B23681" s="7">
        <v>0</v>
      </c>
      <c r="C23681" s="7"/>
      <c r="D23681" s="7"/>
      <c r="E23681" s="7"/>
      <c r="H23681">
        <v>23679.5</v>
      </c>
      <c r="I23681">
        <v>0</v>
      </c>
    </row>
    <row r="23682" spans="1:9">
      <c r="A23682" s="7">
        <v>23680.5</v>
      </c>
      <c r="B23682" s="7">
        <v>0</v>
      </c>
      <c r="C23682" s="7"/>
      <c r="D23682" s="7"/>
      <c r="E23682" s="7"/>
      <c r="H23682">
        <v>23680.5</v>
      </c>
      <c r="I23682">
        <v>0</v>
      </c>
    </row>
    <row r="23683" spans="1:9">
      <c r="A23683" s="7">
        <v>23681.5</v>
      </c>
      <c r="B23683" s="7">
        <v>0</v>
      </c>
      <c r="C23683" s="7"/>
      <c r="D23683" s="7"/>
      <c r="E23683" s="7"/>
      <c r="H23683">
        <v>23681.5</v>
      </c>
      <c r="I23683">
        <v>0</v>
      </c>
    </row>
    <row r="23684" spans="1:9">
      <c r="A23684" s="7">
        <v>23682.5</v>
      </c>
      <c r="B23684" s="7">
        <v>0</v>
      </c>
      <c r="C23684" s="7"/>
      <c r="D23684" s="7"/>
      <c r="E23684" s="7"/>
      <c r="H23684">
        <v>23682.5</v>
      </c>
      <c r="I23684">
        <v>0</v>
      </c>
    </row>
    <row r="23685" spans="1:9">
      <c r="A23685" s="7">
        <v>23683.5</v>
      </c>
      <c r="B23685" s="7">
        <v>0</v>
      </c>
      <c r="C23685" s="7"/>
      <c r="D23685" s="7"/>
      <c r="E23685" s="7"/>
      <c r="H23685">
        <v>23683.5</v>
      </c>
      <c r="I23685">
        <v>0</v>
      </c>
    </row>
    <row r="23686" spans="1:9">
      <c r="A23686" s="7">
        <v>23684.5</v>
      </c>
      <c r="B23686" s="7">
        <v>0</v>
      </c>
      <c r="C23686" s="7"/>
      <c r="D23686" s="7"/>
      <c r="E23686" s="7"/>
      <c r="H23686">
        <v>23684.5</v>
      </c>
      <c r="I23686">
        <v>0</v>
      </c>
    </row>
    <row r="23687" spans="1:9">
      <c r="A23687" s="7">
        <v>23685.5</v>
      </c>
      <c r="B23687" s="7">
        <v>0</v>
      </c>
      <c r="C23687" s="7"/>
      <c r="D23687" s="7"/>
      <c r="E23687" s="7"/>
      <c r="H23687">
        <v>23685.5</v>
      </c>
      <c r="I23687">
        <v>0</v>
      </c>
    </row>
    <row r="23688" spans="1:9">
      <c r="A23688" s="7">
        <v>23686.5</v>
      </c>
      <c r="B23688" s="7">
        <v>0</v>
      </c>
      <c r="C23688" s="7"/>
      <c r="D23688" s="7"/>
      <c r="E23688" s="7"/>
      <c r="H23688">
        <v>23686.5</v>
      </c>
      <c r="I23688">
        <v>0</v>
      </c>
    </row>
    <row r="23689" spans="1:9">
      <c r="A23689" s="7">
        <v>23687.5</v>
      </c>
      <c r="B23689" s="7">
        <v>0</v>
      </c>
      <c r="C23689" s="7"/>
      <c r="D23689" s="7"/>
      <c r="E23689" s="7"/>
      <c r="H23689">
        <v>23687.5</v>
      </c>
      <c r="I23689">
        <v>0</v>
      </c>
    </row>
    <row r="23690" spans="1:9">
      <c r="A23690" s="7">
        <v>23688.5</v>
      </c>
      <c r="B23690" s="7">
        <v>0</v>
      </c>
      <c r="C23690" s="7"/>
      <c r="D23690" s="7"/>
      <c r="E23690" s="7"/>
      <c r="H23690">
        <v>23688.5</v>
      </c>
      <c r="I23690">
        <v>0</v>
      </c>
    </row>
    <row r="23691" spans="1:9">
      <c r="A23691" s="7">
        <v>23689.5</v>
      </c>
      <c r="B23691" s="7">
        <v>0</v>
      </c>
      <c r="C23691" s="7"/>
      <c r="D23691" s="7"/>
      <c r="E23691" s="7"/>
      <c r="H23691">
        <v>23689.5</v>
      </c>
      <c r="I23691">
        <v>0</v>
      </c>
    </row>
    <row r="23692" spans="1:9">
      <c r="A23692" s="7">
        <v>23690.5</v>
      </c>
      <c r="B23692" s="7">
        <v>0</v>
      </c>
      <c r="C23692" s="7"/>
      <c r="D23692" s="7"/>
      <c r="E23692" s="7"/>
      <c r="H23692">
        <v>23690.5</v>
      </c>
      <c r="I23692">
        <v>0</v>
      </c>
    </row>
    <row r="23693" spans="1:9">
      <c r="A23693" s="7">
        <v>23691.5</v>
      </c>
      <c r="B23693" s="7">
        <v>0</v>
      </c>
      <c r="C23693" s="7"/>
      <c r="D23693" s="7"/>
      <c r="E23693" s="7"/>
      <c r="H23693">
        <v>23691.5</v>
      </c>
      <c r="I23693">
        <v>0</v>
      </c>
    </row>
    <row r="23694" spans="1:9">
      <c r="A23694" s="7">
        <v>23692.5</v>
      </c>
      <c r="B23694" s="7">
        <v>0</v>
      </c>
      <c r="C23694" s="7"/>
      <c r="D23694" s="7"/>
      <c r="E23694" s="7"/>
      <c r="H23694">
        <v>23692.5</v>
      </c>
      <c r="I23694">
        <v>0</v>
      </c>
    </row>
    <row r="23695" spans="1:9">
      <c r="A23695" s="7">
        <v>23693.5</v>
      </c>
      <c r="B23695" s="7">
        <v>0</v>
      </c>
      <c r="C23695" s="7"/>
      <c r="D23695" s="7"/>
      <c r="E23695" s="7"/>
      <c r="H23695">
        <v>23693.5</v>
      </c>
      <c r="I23695">
        <v>0</v>
      </c>
    </row>
    <row r="23696" spans="1:9">
      <c r="A23696" s="7">
        <v>23694.5</v>
      </c>
      <c r="B23696" s="7">
        <v>0</v>
      </c>
      <c r="C23696" s="7"/>
      <c r="D23696" s="7"/>
      <c r="E23696" s="7"/>
      <c r="H23696">
        <v>23694.5</v>
      </c>
      <c r="I23696">
        <v>0</v>
      </c>
    </row>
    <row r="23697" spans="1:9">
      <c r="A23697" s="7">
        <v>23695.5</v>
      </c>
      <c r="B23697" s="7">
        <v>0</v>
      </c>
      <c r="C23697" s="7"/>
      <c r="D23697" s="7"/>
      <c r="E23697" s="7"/>
      <c r="H23697">
        <v>23695.5</v>
      </c>
      <c r="I23697">
        <v>0</v>
      </c>
    </row>
    <row r="23698" spans="1:9">
      <c r="A23698" s="7">
        <v>23696.5</v>
      </c>
      <c r="B23698" s="7">
        <v>0</v>
      </c>
      <c r="C23698" s="7"/>
      <c r="D23698" s="7"/>
      <c r="E23698" s="7"/>
      <c r="H23698">
        <v>23696.5</v>
      </c>
      <c r="I23698">
        <v>0</v>
      </c>
    </row>
    <row r="23699" spans="1:9">
      <c r="A23699" s="7">
        <v>23697.5</v>
      </c>
      <c r="B23699" s="7">
        <v>0</v>
      </c>
      <c r="C23699" s="7"/>
      <c r="D23699" s="7"/>
      <c r="E23699" s="7"/>
      <c r="H23699">
        <v>23697.5</v>
      </c>
      <c r="I23699">
        <v>0</v>
      </c>
    </row>
    <row r="23700" spans="1:9">
      <c r="A23700" s="7">
        <v>23698.5</v>
      </c>
      <c r="B23700" s="7">
        <v>0</v>
      </c>
      <c r="C23700" s="7"/>
      <c r="D23700" s="7"/>
      <c r="E23700" s="7"/>
      <c r="H23700">
        <v>23698.5</v>
      </c>
      <c r="I23700">
        <v>0</v>
      </c>
    </row>
    <row r="23701" spans="1:9">
      <c r="A23701" s="7">
        <v>23699.5</v>
      </c>
      <c r="B23701" s="7">
        <v>0</v>
      </c>
      <c r="C23701" s="7"/>
      <c r="D23701" s="7"/>
      <c r="E23701" s="7"/>
      <c r="H23701">
        <v>23699.5</v>
      </c>
      <c r="I23701">
        <v>0</v>
      </c>
    </row>
    <row r="23702" spans="1:9">
      <c r="A23702" s="7">
        <v>23700.5</v>
      </c>
      <c r="B23702" s="7">
        <v>0</v>
      </c>
      <c r="C23702" s="7"/>
      <c r="D23702" s="7"/>
      <c r="E23702" s="7"/>
      <c r="H23702">
        <v>23700.5</v>
      </c>
      <c r="I23702">
        <v>0</v>
      </c>
    </row>
    <row r="23703" spans="1:9">
      <c r="A23703" s="7">
        <v>23701.5</v>
      </c>
      <c r="B23703" s="7">
        <v>0</v>
      </c>
      <c r="C23703" s="7"/>
      <c r="D23703" s="7"/>
      <c r="E23703" s="7"/>
      <c r="H23703">
        <v>23701.5</v>
      </c>
      <c r="I23703">
        <v>0</v>
      </c>
    </row>
    <row r="23704" spans="1:9">
      <c r="A23704" s="7">
        <v>23702.5</v>
      </c>
      <c r="B23704" s="7">
        <v>0</v>
      </c>
      <c r="C23704" s="7"/>
      <c r="D23704" s="7"/>
      <c r="E23704" s="7"/>
      <c r="H23704">
        <v>23702.5</v>
      </c>
      <c r="I23704">
        <v>0</v>
      </c>
    </row>
    <row r="23705" spans="1:9">
      <c r="A23705" s="7">
        <v>23703.5</v>
      </c>
      <c r="B23705" s="7">
        <v>0</v>
      </c>
      <c r="C23705" s="7"/>
      <c r="D23705" s="7"/>
      <c r="E23705" s="7"/>
      <c r="H23705">
        <v>23703.5</v>
      </c>
      <c r="I23705">
        <v>0</v>
      </c>
    </row>
    <row r="23706" spans="1:9">
      <c r="A23706" s="7">
        <v>23704.5</v>
      </c>
      <c r="B23706" s="7">
        <v>0</v>
      </c>
      <c r="C23706" s="7"/>
      <c r="D23706" s="7"/>
      <c r="E23706" s="7"/>
      <c r="H23706">
        <v>23704.5</v>
      </c>
      <c r="I23706">
        <v>0</v>
      </c>
    </row>
    <row r="23707" spans="1:9">
      <c r="A23707" s="7">
        <v>23705.5</v>
      </c>
      <c r="B23707" s="7">
        <v>0</v>
      </c>
      <c r="C23707" s="7"/>
      <c r="D23707" s="7"/>
      <c r="E23707" s="7"/>
      <c r="H23707">
        <v>23705.5</v>
      </c>
      <c r="I23707">
        <v>0</v>
      </c>
    </row>
    <row r="23708" spans="1:9">
      <c r="A23708" s="7">
        <v>23706.5</v>
      </c>
      <c r="B23708" s="7">
        <v>0</v>
      </c>
      <c r="C23708" s="7"/>
      <c r="D23708" s="7"/>
      <c r="E23708" s="7"/>
      <c r="H23708">
        <v>23706.5</v>
      </c>
      <c r="I23708">
        <v>0</v>
      </c>
    </row>
    <row r="23709" spans="1:9">
      <c r="A23709" s="7">
        <v>23707.5</v>
      </c>
      <c r="B23709" s="7">
        <v>0</v>
      </c>
      <c r="C23709" s="7"/>
      <c r="D23709" s="7"/>
      <c r="E23709" s="7"/>
      <c r="H23709">
        <v>23707.5</v>
      </c>
      <c r="I23709">
        <v>0</v>
      </c>
    </row>
    <row r="23710" spans="1:9">
      <c r="A23710" s="7">
        <v>23708.5</v>
      </c>
      <c r="B23710" s="7">
        <v>0</v>
      </c>
      <c r="C23710" s="7"/>
      <c r="D23710" s="7"/>
      <c r="E23710" s="7"/>
      <c r="H23710">
        <v>23708.5</v>
      </c>
      <c r="I23710">
        <v>0</v>
      </c>
    </row>
    <row r="23711" spans="1:9">
      <c r="A23711" s="7">
        <v>23709.5</v>
      </c>
      <c r="B23711" s="7">
        <v>0</v>
      </c>
      <c r="C23711" s="7"/>
      <c r="D23711" s="7"/>
      <c r="E23711" s="7"/>
      <c r="H23711">
        <v>23709.5</v>
      </c>
      <c r="I23711">
        <v>0</v>
      </c>
    </row>
    <row r="23712" spans="1:9">
      <c r="A23712" s="7">
        <v>23710.5</v>
      </c>
      <c r="B23712" s="7">
        <v>0</v>
      </c>
      <c r="C23712" s="7"/>
      <c r="D23712" s="7"/>
      <c r="E23712" s="7"/>
      <c r="H23712">
        <v>23710.5</v>
      </c>
      <c r="I23712">
        <v>0</v>
      </c>
    </row>
    <row r="23713" spans="1:9">
      <c r="A23713" s="7">
        <v>23711.5</v>
      </c>
      <c r="B23713" s="7">
        <v>0</v>
      </c>
      <c r="C23713" s="7"/>
      <c r="D23713" s="7"/>
      <c r="E23713" s="7"/>
      <c r="H23713">
        <v>23711.5</v>
      </c>
      <c r="I23713">
        <v>0</v>
      </c>
    </row>
    <row r="23714" spans="1:9">
      <c r="A23714" s="7">
        <v>23712.5</v>
      </c>
      <c r="B23714" s="7">
        <v>0</v>
      </c>
      <c r="C23714" s="7"/>
      <c r="D23714" s="7"/>
      <c r="E23714" s="7"/>
      <c r="H23714">
        <v>23712.5</v>
      </c>
      <c r="I23714">
        <v>0</v>
      </c>
    </row>
    <row r="23715" spans="1:9">
      <c r="A23715" s="7">
        <v>23713.5</v>
      </c>
      <c r="B23715" s="7">
        <v>0</v>
      </c>
      <c r="C23715" s="7"/>
      <c r="D23715" s="7"/>
      <c r="E23715" s="7"/>
      <c r="H23715">
        <v>23713.5</v>
      </c>
      <c r="I23715">
        <v>0</v>
      </c>
    </row>
    <row r="23716" spans="1:9">
      <c r="A23716" s="7">
        <v>23714.5</v>
      </c>
      <c r="B23716" s="7">
        <v>0</v>
      </c>
      <c r="C23716" s="7"/>
      <c r="D23716" s="7"/>
      <c r="E23716" s="7"/>
      <c r="H23716">
        <v>23714.5</v>
      </c>
      <c r="I23716">
        <v>0</v>
      </c>
    </row>
    <row r="23717" spans="1:9">
      <c r="A23717" s="7">
        <v>23715.5</v>
      </c>
      <c r="B23717" s="7">
        <v>0</v>
      </c>
      <c r="C23717" s="7"/>
      <c r="D23717" s="7"/>
      <c r="E23717" s="7"/>
      <c r="H23717">
        <v>23715.5</v>
      </c>
      <c r="I23717">
        <v>0</v>
      </c>
    </row>
    <row r="23718" spans="1:9">
      <c r="A23718" s="7">
        <v>23716.5</v>
      </c>
      <c r="B23718" s="7">
        <v>0</v>
      </c>
      <c r="C23718" s="7"/>
      <c r="D23718" s="7"/>
      <c r="E23718" s="7"/>
      <c r="H23718">
        <v>23716.5</v>
      </c>
      <c r="I23718">
        <v>0</v>
      </c>
    </row>
    <row r="23719" spans="1:9">
      <c r="A23719" s="7">
        <v>23717.5</v>
      </c>
      <c r="B23719" s="7">
        <v>0</v>
      </c>
      <c r="C23719" s="7"/>
      <c r="D23719" s="7"/>
      <c r="E23719" s="7"/>
      <c r="H23719">
        <v>23717.5</v>
      </c>
      <c r="I23719">
        <v>0</v>
      </c>
    </row>
    <row r="23720" spans="1:9">
      <c r="A23720" s="7">
        <v>23718.5</v>
      </c>
      <c r="B23720" s="7">
        <v>0</v>
      </c>
      <c r="C23720" s="7"/>
      <c r="D23720" s="7"/>
      <c r="E23720" s="7"/>
      <c r="H23720">
        <v>23718.5</v>
      </c>
      <c r="I23720">
        <v>0</v>
      </c>
    </row>
    <row r="23721" spans="1:9">
      <c r="A23721" s="7">
        <v>23719.5</v>
      </c>
      <c r="B23721" s="7">
        <v>0</v>
      </c>
      <c r="C23721" s="7"/>
      <c r="D23721" s="7"/>
      <c r="E23721" s="7"/>
      <c r="H23721">
        <v>23719.5</v>
      </c>
      <c r="I23721">
        <v>0</v>
      </c>
    </row>
    <row r="23722" spans="1:9">
      <c r="A23722" s="7">
        <v>23720.5</v>
      </c>
      <c r="B23722" s="7">
        <v>0</v>
      </c>
      <c r="C23722" s="7"/>
      <c r="D23722" s="7"/>
      <c r="E23722" s="7"/>
      <c r="H23722">
        <v>23720.5</v>
      </c>
      <c r="I23722">
        <v>0</v>
      </c>
    </row>
    <row r="23723" spans="1:9">
      <c r="A23723" s="7">
        <v>23721.5</v>
      </c>
      <c r="B23723" s="7">
        <v>0</v>
      </c>
      <c r="C23723" s="7"/>
      <c r="D23723" s="7"/>
      <c r="E23723" s="7"/>
      <c r="H23723">
        <v>23721.5</v>
      </c>
      <c r="I23723">
        <v>0</v>
      </c>
    </row>
    <row r="23724" spans="1:9">
      <c r="A23724" s="7">
        <v>23722.5</v>
      </c>
      <c r="B23724" s="7">
        <v>0</v>
      </c>
      <c r="C23724" s="7"/>
      <c r="D23724" s="7"/>
      <c r="E23724" s="7"/>
      <c r="H23724">
        <v>23722.5</v>
      </c>
      <c r="I23724">
        <v>0</v>
      </c>
    </row>
    <row r="23725" spans="1:9">
      <c r="A23725" s="7">
        <v>23723.5</v>
      </c>
      <c r="B23725" s="7">
        <v>0</v>
      </c>
      <c r="C23725" s="7"/>
      <c r="D23725" s="7"/>
      <c r="E23725" s="7"/>
      <c r="H23725">
        <v>23723.5</v>
      </c>
      <c r="I23725">
        <v>0</v>
      </c>
    </row>
    <row r="23726" spans="1:9">
      <c r="A23726" s="7">
        <v>23724.5</v>
      </c>
      <c r="B23726" s="7">
        <v>0</v>
      </c>
      <c r="C23726" s="7"/>
      <c r="D23726" s="7"/>
      <c r="E23726" s="7"/>
      <c r="H23726">
        <v>23724.5</v>
      </c>
      <c r="I23726">
        <v>0</v>
      </c>
    </row>
    <row r="23727" spans="1:9">
      <c r="A23727" s="7">
        <v>23725.5</v>
      </c>
      <c r="B23727" s="7">
        <v>0</v>
      </c>
      <c r="C23727" s="7"/>
      <c r="D23727" s="7"/>
      <c r="E23727" s="7"/>
      <c r="H23727">
        <v>23725.5</v>
      </c>
      <c r="I23727">
        <v>0</v>
      </c>
    </row>
    <row r="23728" spans="1:9">
      <c r="A23728" s="7">
        <v>23726.5</v>
      </c>
      <c r="B23728" s="7">
        <v>0</v>
      </c>
      <c r="C23728" s="7"/>
      <c r="D23728" s="7"/>
      <c r="E23728" s="7"/>
      <c r="H23728">
        <v>23726.5</v>
      </c>
      <c r="I23728">
        <v>0</v>
      </c>
    </row>
    <row r="23729" spans="1:9">
      <c r="A23729" s="7">
        <v>23727.5</v>
      </c>
      <c r="B23729" s="7">
        <v>0</v>
      </c>
      <c r="C23729" s="7"/>
      <c r="D23729" s="7"/>
      <c r="E23729" s="7"/>
      <c r="H23729">
        <v>23727.5</v>
      </c>
      <c r="I23729">
        <v>0</v>
      </c>
    </row>
    <row r="23730" spans="1:9">
      <c r="A23730" s="7">
        <v>23728.5</v>
      </c>
      <c r="B23730" s="7">
        <v>0</v>
      </c>
      <c r="C23730" s="7"/>
      <c r="D23730" s="7"/>
      <c r="E23730" s="7"/>
      <c r="H23730">
        <v>23728.5</v>
      </c>
      <c r="I23730">
        <v>0</v>
      </c>
    </row>
    <row r="23731" spans="1:9">
      <c r="A23731" s="7">
        <v>23729.5</v>
      </c>
      <c r="B23731" s="7">
        <v>0</v>
      </c>
      <c r="C23731" s="7"/>
      <c r="D23731" s="7"/>
      <c r="E23731" s="7"/>
      <c r="H23731">
        <v>23729.5</v>
      </c>
      <c r="I23731">
        <v>0</v>
      </c>
    </row>
    <row r="23732" spans="1:9">
      <c r="A23732" s="7">
        <v>23730.5</v>
      </c>
      <c r="B23732" s="7">
        <v>0</v>
      </c>
      <c r="C23732" s="7"/>
      <c r="D23732" s="7"/>
      <c r="E23732" s="7"/>
      <c r="H23732">
        <v>23730.5</v>
      </c>
      <c r="I23732">
        <v>0</v>
      </c>
    </row>
    <row r="23733" spans="1:9">
      <c r="A23733" s="7">
        <v>23731.5</v>
      </c>
      <c r="B23733" s="7">
        <v>0</v>
      </c>
      <c r="C23733" s="7"/>
      <c r="D23733" s="7"/>
      <c r="E23733" s="7"/>
      <c r="H23733">
        <v>23731.5</v>
      </c>
      <c r="I23733">
        <v>0</v>
      </c>
    </row>
    <row r="23734" spans="1:9">
      <c r="A23734" s="7">
        <v>23732.5</v>
      </c>
      <c r="B23734" s="7">
        <v>0</v>
      </c>
      <c r="C23734" s="7"/>
      <c r="D23734" s="7"/>
      <c r="E23734" s="7"/>
      <c r="H23734">
        <v>23732.5</v>
      </c>
      <c r="I23734">
        <v>0</v>
      </c>
    </row>
    <row r="23735" spans="1:9">
      <c r="A23735" s="7">
        <v>23733.5</v>
      </c>
      <c r="B23735" s="7">
        <v>0</v>
      </c>
      <c r="C23735" s="7"/>
      <c r="D23735" s="7"/>
      <c r="E23735" s="7"/>
      <c r="H23735">
        <v>23733.5</v>
      </c>
      <c r="I23735">
        <v>0</v>
      </c>
    </row>
    <row r="23736" spans="1:9">
      <c r="A23736" s="7">
        <v>23734.5</v>
      </c>
      <c r="B23736" s="7">
        <v>0</v>
      </c>
      <c r="C23736" s="7"/>
      <c r="D23736" s="7"/>
      <c r="E23736" s="7"/>
      <c r="H23736">
        <v>23734.5</v>
      </c>
      <c r="I23736">
        <v>0</v>
      </c>
    </row>
    <row r="23737" spans="1:9">
      <c r="A23737" s="7">
        <v>23735.5</v>
      </c>
      <c r="B23737" s="7">
        <v>0</v>
      </c>
      <c r="C23737" s="7"/>
      <c r="D23737" s="7"/>
      <c r="E23737" s="7"/>
      <c r="H23737">
        <v>23735.5</v>
      </c>
      <c r="I23737">
        <v>0</v>
      </c>
    </row>
    <row r="23738" spans="1:9">
      <c r="A23738" s="7">
        <v>23736.5</v>
      </c>
      <c r="B23738" s="7">
        <v>0</v>
      </c>
      <c r="C23738" s="7"/>
      <c r="D23738" s="7"/>
      <c r="E23738" s="7"/>
      <c r="H23738">
        <v>23736.5</v>
      </c>
      <c r="I23738">
        <v>0</v>
      </c>
    </row>
    <row r="23739" spans="1:9">
      <c r="A23739" s="7">
        <v>23737.5</v>
      </c>
      <c r="B23739" s="7">
        <v>0</v>
      </c>
      <c r="C23739" s="7"/>
      <c r="D23739" s="7"/>
      <c r="E23739" s="7"/>
      <c r="H23739">
        <v>23737.5</v>
      </c>
      <c r="I23739">
        <v>0</v>
      </c>
    </row>
    <row r="23740" spans="1:9">
      <c r="A23740" s="7">
        <v>23738.5</v>
      </c>
      <c r="B23740" s="7">
        <v>0</v>
      </c>
      <c r="C23740" s="7"/>
      <c r="D23740" s="7"/>
      <c r="E23740" s="7"/>
      <c r="H23740">
        <v>23738.5</v>
      </c>
      <c r="I23740">
        <v>0</v>
      </c>
    </row>
    <row r="23741" spans="1:9">
      <c r="A23741" s="7">
        <v>23739.5</v>
      </c>
      <c r="B23741" s="7">
        <v>0</v>
      </c>
      <c r="C23741" s="7"/>
      <c r="D23741" s="7"/>
      <c r="E23741" s="7"/>
      <c r="H23741">
        <v>23739.5</v>
      </c>
      <c r="I23741">
        <v>0</v>
      </c>
    </row>
    <row r="23742" spans="1:9">
      <c r="A23742" s="7">
        <v>23740.5</v>
      </c>
      <c r="B23742" s="7">
        <v>0</v>
      </c>
      <c r="C23742" s="7"/>
      <c r="D23742" s="7"/>
      <c r="E23742" s="7"/>
      <c r="H23742">
        <v>23740.5</v>
      </c>
      <c r="I23742">
        <v>0</v>
      </c>
    </row>
    <row r="23743" spans="1:9">
      <c r="A23743" s="7">
        <v>23741.5</v>
      </c>
      <c r="B23743" s="7">
        <v>0</v>
      </c>
      <c r="C23743" s="7"/>
      <c r="D23743" s="7"/>
      <c r="E23743" s="7"/>
      <c r="H23743">
        <v>23741.5</v>
      </c>
      <c r="I23743">
        <v>0</v>
      </c>
    </row>
    <row r="23744" spans="1:9">
      <c r="A23744" s="7">
        <v>23742.5</v>
      </c>
      <c r="B23744" s="7">
        <v>0</v>
      </c>
      <c r="C23744" s="7"/>
      <c r="D23744" s="7"/>
      <c r="E23744" s="7"/>
      <c r="H23744">
        <v>23742.5</v>
      </c>
      <c r="I23744">
        <v>0</v>
      </c>
    </row>
    <row r="23745" spans="1:9">
      <c r="A23745" s="7">
        <v>23743.5</v>
      </c>
      <c r="B23745" s="7">
        <v>0</v>
      </c>
      <c r="C23745" s="7"/>
      <c r="D23745" s="7"/>
      <c r="E23745" s="7"/>
      <c r="H23745">
        <v>23743.5</v>
      </c>
      <c r="I23745">
        <v>0</v>
      </c>
    </row>
    <row r="23746" spans="1:9">
      <c r="A23746" s="7">
        <v>23744.5</v>
      </c>
      <c r="B23746" s="7">
        <v>0</v>
      </c>
      <c r="C23746" s="7"/>
      <c r="D23746" s="7"/>
      <c r="E23746" s="7"/>
      <c r="H23746">
        <v>23744.5</v>
      </c>
      <c r="I23746">
        <v>0</v>
      </c>
    </row>
    <row r="23747" spans="1:9">
      <c r="A23747" s="7">
        <v>23745.5</v>
      </c>
      <c r="B23747" s="7">
        <v>0</v>
      </c>
      <c r="C23747" s="7"/>
      <c r="D23747" s="7"/>
      <c r="E23747" s="7"/>
      <c r="H23747">
        <v>23745.5</v>
      </c>
      <c r="I23747">
        <v>0</v>
      </c>
    </row>
    <row r="23748" spans="1:9">
      <c r="A23748" s="7">
        <v>23746.5</v>
      </c>
      <c r="B23748" s="7">
        <v>0</v>
      </c>
      <c r="C23748" s="7"/>
      <c r="D23748" s="7"/>
      <c r="E23748" s="7"/>
      <c r="H23748">
        <v>23746.5</v>
      </c>
      <c r="I23748">
        <v>0</v>
      </c>
    </row>
    <row r="23749" spans="1:9">
      <c r="A23749" s="7">
        <v>23747.5</v>
      </c>
      <c r="B23749" s="7">
        <v>0</v>
      </c>
      <c r="C23749" s="7"/>
      <c r="D23749" s="7"/>
      <c r="E23749" s="7"/>
      <c r="H23749">
        <v>23747.5</v>
      </c>
      <c r="I23749">
        <v>0</v>
      </c>
    </row>
    <row r="23750" spans="1:9">
      <c r="A23750" s="7">
        <v>23748.5</v>
      </c>
      <c r="B23750" s="7">
        <v>0</v>
      </c>
      <c r="C23750" s="7"/>
      <c r="D23750" s="7"/>
      <c r="E23750" s="7"/>
      <c r="H23750">
        <v>23748.5</v>
      </c>
      <c r="I23750">
        <v>0</v>
      </c>
    </row>
    <row r="23751" spans="1:9">
      <c r="A23751" s="7">
        <v>23749.5</v>
      </c>
      <c r="B23751" s="7">
        <v>0</v>
      </c>
      <c r="C23751" s="7"/>
      <c r="D23751" s="7"/>
      <c r="E23751" s="7"/>
      <c r="H23751">
        <v>23749.5</v>
      </c>
      <c r="I23751">
        <v>0</v>
      </c>
    </row>
    <row r="23752" spans="1:9">
      <c r="A23752" s="7">
        <v>23750.5</v>
      </c>
      <c r="B23752" s="7">
        <v>0</v>
      </c>
      <c r="C23752" s="7"/>
      <c r="D23752" s="7"/>
      <c r="E23752" s="7"/>
      <c r="H23752">
        <v>23750.5</v>
      </c>
      <c r="I23752">
        <v>0</v>
      </c>
    </row>
    <row r="23753" spans="1:9">
      <c r="A23753" s="7">
        <v>23751.5</v>
      </c>
      <c r="B23753" s="7">
        <v>0</v>
      </c>
      <c r="C23753" s="7"/>
      <c r="D23753" s="7"/>
      <c r="E23753" s="7"/>
      <c r="H23753">
        <v>23751.5</v>
      </c>
      <c r="I23753">
        <v>0</v>
      </c>
    </row>
    <row r="23754" spans="1:9">
      <c r="A23754" s="7">
        <v>23752.5</v>
      </c>
      <c r="B23754" s="7">
        <v>0</v>
      </c>
      <c r="C23754" s="7"/>
      <c r="D23754" s="7"/>
      <c r="E23754" s="7"/>
      <c r="H23754">
        <v>23752.5</v>
      </c>
      <c r="I23754">
        <v>0</v>
      </c>
    </row>
    <row r="23755" spans="1:9">
      <c r="A23755" s="7">
        <v>23753.5</v>
      </c>
      <c r="B23755" s="7">
        <v>0</v>
      </c>
      <c r="C23755" s="7"/>
      <c r="D23755" s="7"/>
      <c r="E23755" s="7"/>
      <c r="H23755">
        <v>23753.5</v>
      </c>
      <c r="I23755">
        <v>0</v>
      </c>
    </row>
    <row r="23756" spans="1:9">
      <c r="A23756" s="7">
        <v>23754.5</v>
      </c>
      <c r="B23756" s="7">
        <v>0</v>
      </c>
      <c r="C23756" s="7"/>
      <c r="D23756" s="7"/>
      <c r="E23756" s="7"/>
      <c r="H23756">
        <v>23754.5</v>
      </c>
      <c r="I23756">
        <v>0</v>
      </c>
    </row>
    <row r="23757" spans="1:9">
      <c r="A23757" s="7">
        <v>23755.5</v>
      </c>
      <c r="B23757" s="7">
        <v>0</v>
      </c>
      <c r="C23757" s="7"/>
      <c r="D23757" s="7"/>
      <c r="E23757" s="7"/>
      <c r="H23757">
        <v>23755.5</v>
      </c>
      <c r="I23757">
        <v>0</v>
      </c>
    </row>
    <row r="23758" spans="1:9">
      <c r="A23758" s="7">
        <v>23756.5</v>
      </c>
      <c r="B23758" s="7">
        <v>0</v>
      </c>
      <c r="C23758" s="7"/>
      <c r="D23758" s="7"/>
      <c r="E23758" s="7"/>
      <c r="H23758">
        <v>23756.5</v>
      </c>
      <c r="I23758">
        <v>0</v>
      </c>
    </row>
    <row r="23759" spans="1:9">
      <c r="A23759" s="7">
        <v>23757.5</v>
      </c>
      <c r="B23759" s="7">
        <v>0</v>
      </c>
      <c r="C23759" s="7"/>
      <c r="D23759" s="7"/>
      <c r="E23759" s="7"/>
      <c r="H23759">
        <v>23757.5</v>
      </c>
      <c r="I23759">
        <v>0</v>
      </c>
    </row>
    <row r="23760" spans="1:9">
      <c r="A23760" s="7">
        <v>23758.5</v>
      </c>
      <c r="B23760" s="7">
        <v>0</v>
      </c>
      <c r="C23760" s="7"/>
      <c r="D23760" s="7"/>
      <c r="E23760" s="7"/>
      <c r="H23760">
        <v>23758.5</v>
      </c>
      <c r="I23760">
        <v>0</v>
      </c>
    </row>
    <row r="23761" spans="1:9">
      <c r="A23761" s="7">
        <v>23759.5</v>
      </c>
      <c r="B23761" s="7">
        <v>0</v>
      </c>
      <c r="C23761" s="7"/>
      <c r="D23761" s="7"/>
      <c r="E23761" s="7"/>
      <c r="H23761">
        <v>23759.5</v>
      </c>
      <c r="I23761">
        <v>0</v>
      </c>
    </row>
    <row r="23762" spans="1:9">
      <c r="A23762" s="7">
        <v>23760.5</v>
      </c>
      <c r="B23762" s="7">
        <v>0</v>
      </c>
      <c r="C23762" s="7"/>
      <c r="D23762" s="7"/>
      <c r="E23762" s="7"/>
      <c r="H23762">
        <v>23760.5</v>
      </c>
      <c r="I23762">
        <v>0</v>
      </c>
    </row>
    <row r="23763" spans="1:9">
      <c r="A23763" s="7">
        <v>23761.5</v>
      </c>
      <c r="B23763" s="7">
        <v>0</v>
      </c>
      <c r="C23763" s="7"/>
      <c r="D23763" s="7"/>
      <c r="E23763" s="7"/>
      <c r="H23763">
        <v>23761.5</v>
      </c>
      <c r="I23763">
        <v>0</v>
      </c>
    </row>
    <row r="23764" spans="1:9">
      <c r="A23764" s="7">
        <v>23762.5</v>
      </c>
      <c r="B23764" s="7">
        <v>0</v>
      </c>
      <c r="C23764" s="7"/>
      <c r="D23764" s="7"/>
      <c r="E23764" s="7"/>
      <c r="H23764">
        <v>23762.5</v>
      </c>
      <c r="I23764">
        <v>0</v>
      </c>
    </row>
    <row r="23765" spans="1:9">
      <c r="A23765" s="7">
        <v>23763.5</v>
      </c>
      <c r="B23765" s="7">
        <v>0</v>
      </c>
      <c r="C23765" s="7"/>
      <c r="D23765" s="7"/>
      <c r="E23765" s="7"/>
      <c r="H23765">
        <v>23763.5</v>
      </c>
      <c r="I23765">
        <v>0</v>
      </c>
    </row>
    <row r="23766" spans="1:9">
      <c r="A23766" s="7">
        <v>23764.5</v>
      </c>
      <c r="B23766" s="7">
        <v>0</v>
      </c>
      <c r="C23766" s="7"/>
      <c r="D23766" s="7"/>
      <c r="E23766" s="7"/>
      <c r="H23766">
        <v>23764.5</v>
      </c>
      <c r="I23766">
        <v>0</v>
      </c>
    </row>
    <row r="23767" spans="1:9">
      <c r="A23767" s="7">
        <v>23765.5</v>
      </c>
      <c r="B23767" s="7">
        <v>0</v>
      </c>
      <c r="C23767" s="7"/>
      <c r="D23767" s="7"/>
      <c r="E23767" s="7"/>
      <c r="H23767">
        <v>23765.5</v>
      </c>
      <c r="I23767">
        <v>0</v>
      </c>
    </row>
    <row r="23768" spans="1:9">
      <c r="A23768" s="7">
        <v>23766.5</v>
      </c>
      <c r="B23768" s="7">
        <v>0</v>
      </c>
      <c r="C23768" s="7"/>
      <c r="D23768" s="7"/>
      <c r="E23768" s="7"/>
      <c r="H23768">
        <v>23766.5</v>
      </c>
      <c r="I23768">
        <v>0</v>
      </c>
    </row>
    <row r="23769" spans="1:9">
      <c r="A23769" s="7">
        <v>23767.5</v>
      </c>
      <c r="B23769" s="7">
        <v>0</v>
      </c>
      <c r="C23769" s="7"/>
      <c r="D23769" s="7"/>
      <c r="E23769" s="7"/>
      <c r="H23769">
        <v>23767.5</v>
      </c>
      <c r="I23769">
        <v>0</v>
      </c>
    </row>
    <row r="23770" spans="1:9">
      <c r="A23770" s="7">
        <v>23768.5</v>
      </c>
      <c r="B23770" s="7">
        <v>0</v>
      </c>
      <c r="C23770" s="7"/>
      <c r="D23770" s="7"/>
      <c r="E23770" s="7"/>
      <c r="H23770">
        <v>23768.5</v>
      </c>
      <c r="I23770">
        <v>0</v>
      </c>
    </row>
    <row r="23771" spans="1:9">
      <c r="A23771" s="7">
        <v>23769.5</v>
      </c>
      <c r="B23771" s="7">
        <v>0</v>
      </c>
      <c r="C23771" s="7"/>
      <c r="D23771" s="7"/>
      <c r="E23771" s="7"/>
      <c r="H23771">
        <v>23769.5</v>
      </c>
      <c r="I23771">
        <v>0</v>
      </c>
    </row>
    <row r="23772" spans="1:9">
      <c r="A23772" s="7">
        <v>23770.5</v>
      </c>
      <c r="B23772" s="7">
        <v>0</v>
      </c>
      <c r="C23772" s="7"/>
      <c r="D23772" s="7"/>
      <c r="E23772" s="7"/>
      <c r="H23772">
        <v>23770.5</v>
      </c>
      <c r="I23772">
        <v>0</v>
      </c>
    </row>
    <row r="23773" spans="1:9">
      <c r="A23773" s="7">
        <v>23771.5</v>
      </c>
      <c r="B23773" s="7">
        <v>0</v>
      </c>
      <c r="C23773" s="7"/>
      <c r="D23773" s="7"/>
      <c r="E23773" s="7"/>
      <c r="H23773">
        <v>23771.5</v>
      </c>
      <c r="I23773">
        <v>0</v>
      </c>
    </row>
    <row r="23774" spans="1:9">
      <c r="A23774" s="7">
        <v>23772.5</v>
      </c>
      <c r="B23774" s="7">
        <v>0</v>
      </c>
      <c r="C23774" s="7"/>
      <c r="D23774" s="7"/>
      <c r="E23774" s="7"/>
      <c r="H23774">
        <v>23772.5</v>
      </c>
      <c r="I23774">
        <v>0</v>
      </c>
    </row>
    <row r="23775" spans="1:9">
      <c r="A23775" s="7">
        <v>23773.5</v>
      </c>
      <c r="B23775" s="7">
        <v>0</v>
      </c>
      <c r="C23775" s="7"/>
      <c r="D23775" s="7"/>
      <c r="E23775" s="7"/>
      <c r="H23775">
        <v>23773.5</v>
      </c>
      <c r="I23775">
        <v>0</v>
      </c>
    </row>
    <row r="23776" spans="1:9">
      <c r="A23776" s="7">
        <v>23774.5</v>
      </c>
      <c r="B23776" s="7">
        <v>0</v>
      </c>
      <c r="C23776" s="7"/>
      <c r="D23776" s="7"/>
      <c r="E23776" s="7"/>
      <c r="H23776">
        <v>23774.5</v>
      </c>
      <c r="I23776">
        <v>0</v>
      </c>
    </row>
    <row r="23777" spans="1:9">
      <c r="A23777" s="7">
        <v>23775.5</v>
      </c>
      <c r="B23777" s="7">
        <v>0</v>
      </c>
      <c r="C23777" s="7"/>
      <c r="D23777" s="7"/>
      <c r="E23777" s="7"/>
      <c r="H23777">
        <v>23775.5</v>
      </c>
      <c r="I23777">
        <v>0</v>
      </c>
    </row>
    <row r="23778" spans="1:9">
      <c r="A23778" s="7">
        <v>23776.5</v>
      </c>
      <c r="B23778" s="7">
        <v>0</v>
      </c>
      <c r="C23778" s="7"/>
      <c r="D23778" s="7"/>
      <c r="E23778" s="7"/>
      <c r="H23778">
        <v>23776.5</v>
      </c>
      <c r="I23778">
        <v>0</v>
      </c>
    </row>
    <row r="23779" spans="1:9">
      <c r="A23779" s="7">
        <v>23777.5</v>
      </c>
      <c r="B23779" s="7">
        <v>0</v>
      </c>
      <c r="C23779" s="7"/>
      <c r="D23779" s="7"/>
      <c r="E23779" s="7"/>
      <c r="H23779">
        <v>23777.5</v>
      </c>
      <c r="I23779">
        <v>0</v>
      </c>
    </row>
    <row r="23780" spans="1:9">
      <c r="A23780" s="7">
        <v>23778.5</v>
      </c>
      <c r="B23780" s="7">
        <v>0</v>
      </c>
      <c r="C23780" s="7"/>
      <c r="D23780" s="7"/>
      <c r="E23780" s="7"/>
      <c r="H23780">
        <v>23778.5</v>
      </c>
      <c r="I23780">
        <v>0</v>
      </c>
    </row>
    <row r="23781" spans="1:9">
      <c r="A23781" s="7">
        <v>23779.5</v>
      </c>
      <c r="B23781" s="7">
        <v>0</v>
      </c>
      <c r="C23781" s="7"/>
      <c r="D23781" s="7"/>
      <c r="E23781" s="7"/>
      <c r="H23781">
        <v>23779.5</v>
      </c>
      <c r="I23781">
        <v>0</v>
      </c>
    </row>
    <row r="23782" spans="1:9">
      <c r="A23782" s="7">
        <v>23780.5</v>
      </c>
      <c r="B23782" s="7">
        <v>0</v>
      </c>
      <c r="C23782" s="7"/>
      <c r="D23782" s="7"/>
      <c r="E23782" s="7"/>
      <c r="H23782">
        <v>23780.5</v>
      </c>
      <c r="I23782">
        <v>0</v>
      </c>
    </row>
    <row r="23783" spans="1:9">
      <c r="A23783" s="7">
        <v>23781.5</v>
      </c>
      <c r="B23783" s="7">
        <v>0</v>
      </c>
      <c r="C23783" s="7"/>
      <c r="D23783" s="7"/>
      <c r="E23783" s="7"/>
      <c r="H23783">
        <v>23781.5</v>
      </c>
      <c r="I23783">
        <v>0</v>
      </c>
    </row>
    <row r="23784" spans="1:9">
      <c r="A23784" s="7">
        <v>23782.5</v>
      </c>
      <c r="B23784" s="7">
        <v>0</v>
      </c>
      <c r="C23784" s="7"/>
      <c r="D23784" s="7"/>
      <c r="E23784" s="7"/>
      <c r="H23784">
        <v>23782.5</v>
      </c>
      <c r="I23784">
        <v>0</v>
      </c>
    </row>
    <row r="23785" spans="1:9">
      <c r="A23785" s="7">
        <v>23783.5</v>
      </c>
      <c r="B23785" s="7">
        <v>0</v>
      </c>
      <c r="C23785" s="7"/>
      <c r="D23785" s="7"/>
      <c r="E23785" s="7"/>
      <c r="H23785">
        <v>23783.5</v>
      </c>
      <c r="I23785">
        <v>0</v>
      </c>
    </row>
    <row r="23786" spans="1:9">
      <c r="A23786" s="7">
        <v>23784.5</v>
      </c>
      <c r="B23786" s="7">
        <v>0</v>
      </c>
      <c r="C23786" s="7"/>
      <c r="D23786" s="7"/>
      <c r="E23786" s="7"/>
      <c r="H23786">
        <v>23784.5</v>
      </c>
      <c r="I23786">
        <v>0</v>
      </c>
    </row>
    <row r="23787" spans="1:9">
      <c r="A23787" s="7">
        <v>23785.5</v>
      </c>
      <c r="B23787" s="7">
        <v>0</v>
      </c>
      <c r="C23787" s="7"/>
      <c r="D23787" s="7"/>
      <c r="E23787" s="7"/>
      <c r="H23787">
        <v>23785.5</v>
      </c>
      <c r="I23787">
        <v>0</v>
      </c>
    </row>
    <row r="23788" spans="1:9">
      <c r="A23788" s="7">
        <v>23786.5</v>
      </c>
      <c r="B23788" s="7">
        <v>0</v>
      </c>
      <c r="C23788" s="7"/>
      <c r="D23788" s="7"/>
      <c r="E23788" s="7"/>
      <c r="H23788">
        <v>23786.5</v>
      </c>
      <c r="I23788">
        <v>0</v>
      </c>
    </row>
    <row r="23789" spans="1:9">
      <c r="A23789" s="7">
        <v>23787.5</v>
      </c>
      <c r="B23789" s="7">
        <v>0</v>
      </c>
      <c r="C23789" s="7"/>
      <c r="D23789" s="7"/>
      <c r="E23789" s="7"/>
      <c r="H23789">
        <v>23787.5</v>
      </c>
      <c r="I23789">
        <v>0</v>
      </c>
    </row>
    <row r="23790" spans="1:9">
      <c r="A23790" s="7">
        <v>23788.5</v>
      </c>
      <c r="B23790" s="7">
        <v>0</v>
      </c>
      <c r="C23790" s="7"/>
      <c r="D23790" s="7"/>
      <c r="E23790" s="7"/>
      <c r="H23790">
        <v>23788.5</v>
      </c>
      <c r="I23790">
        <v>0</v>
      </c>
    </row>
    <row r="23791" spans="1:9">
      <c r="A23791" s="7">
        <v>23789.5</v>
      </c>
      <c r="B23791" s="7">
        <v>0</v>
      </c>
      <c r="C23791" s="7"/>
      <c r="D23791" s="7"/>
      <c r="E23791" s="7"/>
      <c r="H23791">
        <v>23789.5</v>
      </c>
      <c r="I23791">
        <v>0</v>
      </c>
    </row>
    <row r="23792" spans="1:9">
      <c r="A23792" s="7">
        <v>23790.5</v>
      </c>
      <c r="B23792" s="7">
        <v>0</v>
      </c>
      <c r="C23792" s="7"/>
      <c r="D23792" s="7"/>
      <c r="E23792" s="7"/>
      <c r="H23792">
        <v>23790.5</v>
      </c>
      <c r="I23792">
        <v>0</v>
      </c>
    </row>
    <row r="23793" spans="1:9">
      <c r="A23793" s="7">
        <v>23791.5</v>
      </c>
      <c r="B23793" s="7">
        <v>0</v>
      </c>
      <c r="C23793" s="7"/>
      <c r="D23793" s="7"/>
      <c r="E23793" s="7"/>
      <c r="H23793">
        <v>23791.5</v>
      </c>
      <c r="I23793">
        <v>0</v>
      </c>
    </row>
    <row r="23794" spans="1:9">
      <c r="A23794" s="7">
        <v>23792.5</v>
      </c>
      <c r="B23794" s="7">
        <v>0</v>
      </c>
      <c r="C23794" s="7"/>
      <c r="D23794" s="7"/>
      <c r="E23794" s="7"/>
      <c r="H23794">
        <v>23792.5</v>
      </c>
      <c r="I23794">
        <v>0</v>
      </c>
    </row>
    <row r="23795" spans="1:9">
      <c r="A23795" s="7">
        <v>23793.5</v>
      </c>
      <c r="B23795" s="7">
        <v>0</v>
      </c>
      <c r="C23795" s="7"/>
      <c r="D23795" s="7"/>
      <c r="E23795" s="7"/>
      <c r="H23795">
        <v>23793.5</v>
      </c>
      <c r="I23795">
        <v>0</v>
      </c>
    </row>
    <row r="23796" spans="1:9">
      <c r="A23796" s="7">
        <v>23794.5</v>
      </c>
      <c r="B23796" s="7">
        <v>0</v>
      </c>
      <c r="C23796" s="7"/>
      <c r="D23796" s="7"/>
      <c r="E23796" s="7"/>
      <c r="H23796">
        <v>23794.5</v>
      </c>
      <c r="I23796">
        <v>0</v>
      </c>
    </row>
    <row r="23797" spans="1:9">
      <c r="A23797" s="7">
        <v>23795.5</v>
      </c>
      <c r="B23797" s="7">
        <v>0</v>
      </c>
      <c r="C23797" s="7"/>
      <c r="D23797" s="7"/>
      <c r="E23797" s="7"/>
      <c r="H23797">
        <v>23795.5</v>
      </c>
      <c r="I23797">
        <v>0</v>
      </c>
    </row>
    <row r="23798" spans="1:9">
      <c r="A23798" s="7">
        <v>23796.5</v>
      </c>
      <c r="B23798" s="7">
        <v>0</v>
      </c>
      <c r="C23798" s="7"/>
      <c r="D23798" s="7"/>
      <c r="E23798" s="7"/>
      <c r="H23798">
        <v>23796.5</v>
      </c>
      <c r="I23798">
        <v>0</v>
      </c>
    </row>
    <row r="23799" spans="1:9">
      <c r="A23799" s="7">
        <v>23797.5</v>
      </c>
      <c r="B23799" s="7">
        <v>0</v>
      </c>
      <c r="C23799" s="7"/>
      <c r="D23799" s="7"/>
      <c r="E23799" s="7"/>
      <c r="H23799">
        <v>23797.5</v>
      </c>
      <c r="I23799">
        <v>0</v>
      </c>
    </row>
    <row r="23800" spans="1:9">
      <c r="A23800" s="7">
        <v>23798.5</v>
      </c>
      <c r="B23800" s="7">
        <v>0</v>
      </c>
      <c r="C23800" s="7"/>
      <c r="D23800" s="7"/>
      <c r="E23800" s="7"/>
      <c r="H23800">
        <v>23798.5</v>
      </c>
      <c r="I23800">
        <v>0</v>
      </c>
    </row>
    <row r="23801" spans="1:9">
      <c r="A23801" s="7">
        <v>23799.5</v>
      </c>
      <c r="B23801" s="7">
        <v>0</v>
      </c>
      <c r="C23801" s="7"/>
      <c r="D23801" s="7"/>
      <c r="E23801" s="7"/>
      <c r="H23801">
        <v>23799.5</v>
      </c>
      <c r="I23801">
        <v>0</v>
      </c>
    </row>
    <row r="23802" spans="1:9">
      <c r="A23802" s="7">
        <v>23800.5</v>
      </c>
      <c r="B23802" s="7">
        <v>0</v>
      </c>
      <c r="C23802" s="7"/>
      <c r="D23802" s="7"/>
      <c r="E23802" s="7"/>
      <c r="H23802">
        <v>23800.5</v>
      </c>
      <c r="I23802">
        <v>0</v>
      </c>
    </row>
    <row r="23803" spans="1:9">
      <c r="A23803" s="7">
        <v>23801.5</v>
      </c>
      <c r="B23803" s="7">
        <v>0</v>
      </c>
      <c r="C23803" s="7"/>
      <c r="D23803" s="7"/>
      <c r="E23803" s="7"/>
      <c r="H23803">
        <v>23801.5</v>
      </c>
      <c r="I23803">
        <v>0</v>
      </c>
    </row>
    <row r="23804" spans="1:9">
      <c r="A23804" s="7">
        <v>23802.5</v>
      </c>
      <c r="B23804" s="7">
        <v>0</v>
      </c>
      <c r="C23804" s="7"/>
      <c r="D23804" s="7"/>
      <c r="E23804" s="7"/>
      <c r="H23804">
        <v>23802.5</v>
      </c>
      <c r="I23804">
        <v>0</v>
      </c>
    </row>
    <row r="23805" spans="1:9">
      <c r="A23805" s="7">
        <v>23803.5</v>
      </c>
      <c r="B23805" s="7">
        <v>0</v>
      </c>
      <c r="C23805" s="7"/>
      <c r="D23805" s="7"/>
      <c r="E23805" s="7"/>
      <c r="H23805">
        <v>23803.5</v>
      </c>
      <c r="I23805">
        <v>0</v>
      </c>
    </row>
    <row r="23806" spans="1:9">
      <c r="A23806" s="7">
        <v>23804.5</v>
      </c>
      <c r="B23806" s="7">
        <v>0</v>
      </c>
      <c r="C23806" s="7"/>
      <c r="D23806" s="7"/>
      <c r="E23806" s="7"/>
      <c r="H23806">
        <v>23804.5</v>
      </c>
      <c r="I23806">
        <v>0</v>
      </c>
    </row>
    <row r="23807" spans="1:9">
      <c r="A23807" s="7">
        <v>23805.5</v>
      </c>
      <c r="B23807" s="7">
        <v>0</v>
      </c>
      <c r="C23807" s="7"/>
      <c r="D23807" s="7"/>
      <c r="E23807" s="7"/>
      <c r="H23807">
        <v>23805.5</v>
      </c>
      <c r="I23807">
        <v>0</v>
      </c>
    </row>
    <row r="23808" spans="1:9">
      <c r="A23808" s="7">
        <v>23806.5</v>
      </c>
      <c r="B23808" s="7">
        <v>0</v>
      </c>
      <c r="C23808" s="7"/>
      <c r="D23808" s="7"/>
      <c r="E23808" s="7"/>
      <c r="H23808">
        <v>23806.5</v>
      </c>
      <c r="I23808">
        <v>0</v>
      </c>
    </row>
    <row r="23809" spans="1:9">
      <c r="A23809" s="7">
        <v>23807.5</v>
      </c>
      <c r="B23809" s="7">
        <v>0</v>
      </c>
      <c r="C23809" s="7"/>
      <c r="D23809" s="7"/>
      <c r="E23809" s="7"/>
      <c r="H23809">
        <v>23807.5</v>
      </c>
      <c r="I23809">
        <v>0</v>
      </c>
    </row>
    <row r="23810" spans="1:9">
      <c r="A23810" s="7">
        <v>23808.5</v>
      </c>
      <c r="B23810" s="7">
        <v>0</v>
      </c>
      <c r="C23810" s="7"/>
      <c r="D23810" s="7"/>
      <c r="E23810" s="7"/>
      <c r="H23810">
        <v>23808.5</v>
      </c>
      <c r="I23810">
        <v>0</v>
      </c>
    </row>
    <row r="23811" spans="1:9">
      <c r="A23811" s="7">
        <v>23809.5</v>
      </c>
      <c r="B23811" s="7">
        <v>0</v>
      </c>
      <c r="C23811" s="7"/>
      <c r="D23811" s="7"/>
      <c r="E23811" s="7"/>
      <c r="H23811">
        <v>23809.5</v>
      </c>
      <c r="I23811">
        <v>0</v>
      </c>
    </row>
    <row r="23812" spans="1:9">
      <c r="A23812" s="7">
        <v>23810.5</v>
      </c>
      <c r="B23812" s="7">
        <v>0</v>
      </c>
      <c r="C23812" s="7"/>
      <c r="D23812" s="7"/>
      <c r="E23812" s="7"/>
      <c r="H23812">
        <v>23810.5</v>
      </c>
      <c r="I23812">
        <v>0</v>
      </c>
    </row>
    <row r="23813" spans="1:9">
      <c r="A23813" s="7">
        <v>23811.5</v>
      </c>
      <c r="B23813" s="7">
        <v>0</v>
      </c>
      <c r="C23813" s="7"/>
      <c r="D23813" s="7"/>
      <c r="E23813" s="7"/>
      <c r="H23813">
        <v>23811.5</v>
      </c>
      <c r="I23813">
        <v>0</v>
      </c>
    </row>
    <row r="23814" spans="1:9">
      <c r="A23814" s="7">
        <v>23812.5</v>
      </c>
      <c r="B23814" s="7">
        <v>0</v>
      </c>
      <c r="C23814" s="7"/>
      <c r="D23814" s="7"/>
      <c r="E23814" s="7"/>
      <c r="H23814">
        <v>23812.5</v>
      </c>
      <c r="I23814">
        <v>0</v>
      </c>
    </row>
    <row r="23815" spans="1:9">
      <c r="A23815" s="7">
        <v>23813.5</v>
      </c>
      <c r="B23815" s="7">
        <v>0</v>
      </c>
      <c r="C23815" s="7"/>
      <c r="D23815" s="7"/>
      <c r="E23815" s="7"/>
      <c r="H23815">
        <v>23813.5</v>
      </c>
      <c r="I23815">
        <v>0</v>
      </c>
    </row>
    <row r="23816" spans="1:9">
      <c r="A23816" s="7">
        <v>23814.5</v>
      </c>
      <c r="B23816" s="7">
        <v>0</v>
      </c>
      <c r="C23816" s="7"/>
      <c r="D23816" s="7"/>
      <c r="E23816" s="7"/>
      <c r="H23816">
        <v>23814.5</v>
      </c>
      <c r="I23816">
        <v>0</v>
      </c>
    </row>
    <row r="23817" spans="1:9">
      <c r="A23817" s="7">
        <v>23815.5</v>
      </c>
      <c r="B23817" s="7">
        <v>0</v>
      </c>
      <c r="C23817" s="7"/>
      <c r="D23817" s="7"/>
      <c r="E23817" s="7"/>
      <c r="H23817">
        <v>23815.5</v>
      </c>
      <c r="I23817">
        <v>0</v>
      </c>
    </row>
    <row r="23818" spans="1:9">
      <c r="A23818" s="7">
        <v>23816.5</v>
      </c>
      <c r="B23818" s="7">
        <v>0</v>
      </c>
      <c r="C23818" s="7"/>
      <c r="D23818" s="7"/>
      <c r="E23818" s="7"/>
      <c r="H23818">
        <v>23816.5</v>
      </c>
      <c r="I23818">
        <v>0</v>
      </c>
    </row>
    <row r="23819" spans="1:9">
      <c r="A23819" s="7">
        <v>23817.5</v>
      </c>
      <c r="B23819" s="7">
        <v>0</v>
      </c>
      <c r="C23819" s="7"/>
      <c r="D23819" s="7"/>
      <c r="E23819" s="7"/>
      <c r="H23819">
        <v>23817.5</v>
      </c>
      <c r="I23819">
        <v>0</v>
      </c>
    </row>
    <row r="23820" spans="1:9">
      <c r="A23820" s="7">
        <v>23818.5</v>
      </c>
      <c r="B23820" s="7">
        <v>0</v>
      </c>
      <c r="C23820" s="7"/>
      <c r="D23820" s="7"/>
      <c r="E23820" s="7"/>
      <c r="H23820">
        <v>23818.5</v>
      </c>
      <c r="I23820">
        <v>0</v>
      </c>
    </row>
    <row r="23821" spans="1:9">
      <c r="A23821" s="7">
        <v>23819.5</v>
      </c>
      <c r="B23821" s="7">
        <v>0</v>
      </c>
      <c r="C23821" s="7"/>
      <c r="D23821" s="7"/>
      <c r="E23821" s="7"/>
      <c r="H23821">
        <v>23819.5</v>
      </c>
      <c r="I23821">
        <v>0</v>
      </c>
    </row>
    <row r="23822" spans="1:9">
      <c r="A23822" s="7">
        <v>23820.5</v>
      </c>
      <c r="B23822" s="7">
        <v>0</v>
      </c>
      <c r="C23822" s="7"/>
      <c r="D23822" s="7"/>
      <c r="E23822" s="7"/>
      <c r="H23822">
        <v>23820.5</v>
      </c>
      <c r="I23822">
        <v>0</v>
      </c>
    </row>
    <row r="23823" spans="1:9">
      <c r="A23823" s="7">
        <v>23821.5</v>
      </c>
      <c r="B23823" s="7">
        <v>0</v>
      </c>
      <c r="C23823" s="7"/>
      <c r="D23823" s="7"/>
      <c r="E23823" s="7"/>
      <c r="H23823">
        <v>23821.5</v>
      </c>
      <c r="I23823">
        <v>0</v>
      </c>
    </row>
    <row r="23824" spans="1:9">
      <c r="A23824" s="7">
        <v>23822.5</v>
      </c>
      <c r="B23824" s="7">
        <v>0</v>
      </c>
      <c r="C23824" s="7"/>
      <c r="D23824" s="7"/>
      <c r="E23824" s="7"/>
      <c r="H23824">
        <v>23822.5</v>
      </c>
      <c r="I23824">
        <v>0</v>
      </c>
    </row>
    <row r="23825" spans="1:9">
      <c r="A23825" s="7">
        <v>23823.5</v>
      </c>
      <c r="B23825" s="7">
        <v>0</v>
      </c>
      <c r="C23825" s="7"/>
      <c r="D23825" s="7"/>
      <c r="E23825" s="7"/>
      <c r="H23825">
        <v>23823.5</v>
      </c>
      <c r="I23825">
        <v>0</v>
      </c>
    </row>
    <row r="23826" spans="1:9">
      <c r="A23826" s="7">
        <v>23824.5</v>
      </c>
      <c r="B23826" s="7">
        <v>0</v>
      </c>
      <c r="C23826" s="7"/>
      <c r="D23826" s="7"/>
      <c r="E23826" s="7"/>
      <c r="H23826">
        <v>23824.5</v>
      </c>
      <c r="I23826">
        <v>0</v>
      </c>
    </row>
    <row r="23827" spans="1:9">
      <c r="A23827" s="7">
        <v>23825.5</v>
      </c>
      <c r="B23827" s="7">
        <v>0</v>
      </c>
      <c r="C23827" s="7"/>
      <c r="D23827" s="7"/>
      <c r="E23827" s="7"/>
      <c r="H23827">
        <v>23825.5</v>
      </c>
      <c r="I23827">
        <v>0</v>
      </c>
    </row>
    <row r="23828" spans="1:9">
      <c r="A23828" s="7">
        <v>23826.5</v>
      </c>
      <c r="B23828" s="7">
        <v>0</v>
      </c>
      <c r="C23828" s="7"/>
      <c r="D23828" s="7"/>
      <c r="E23828" s="7"/>
      <c r="H23828">
        <v>23826.5</v>
      </c>
      <c r="I23828">
        <v>0</v>
      </c>
    </row>
    <row r="23829" spans="1:9">
      <c r="A23829" s="7">
        <v>23827.5</v>
      </c>
      <c r="B23829" s="7">
        <v>0</v>
      </c>
      <c r="C23829" s="7"/>
      <c r="D23829" s="7"/>
      <c r="E23829" s="7"/>
      <c r="H23829">
        <v>23827.5</v>
      </c>
      <c r="I23829">
        <v>0</v>
      </c>
    </row>
    <row r="23830" spans="1:9">
      <c r="A23830" s="7">
        <v>23828.5</v>
      </c>
      <c r="B23830" s="7">
        <v>0</v>
      </c>
      <c r="C23830" s="7"/>
      <c r="D23830" s="7"/>
      <c r="E23830" s="7"/>
      <c r="H23830">
        <v>23828.5</v>
      </c>
      <c r="I23830">
        <v>0</v>
      </c>
    </row>
    <row r="23831" spans="1:9">
      <c r="A23831" s="7">
        <v>23829.5</v>
      </c>
      <c r="B23831" s="7">
        <v>0</v>
      </c>
      <c r="C23831" s="7"/>
      <c r="D23831" s="7"/>
      <c r="E23831" s="7"/>
      <c r="H23831">
        <v>23829.5</v>
      </c>
      <c r="I23831">
        <v>0</v>
      </c>
    </row>
    <row r="23832" spans="1:9">
      <c r="A23832" s="7">
        <v>23830.5</v>
      </c>
      <c r="B23832" s="7">
        <v>0</v>
      </c>
      <c r="C23832" s="7"/>
      <c r="D23832" s="7"/>
      <c r="E23832" s="7"/>
      <c r="H23832">
        <v>23830.5</v>
      </c>
      <c r="I23832">
        <v>0</v>
      </c>
    </row>
    <row r="23833" spans="1:9">
      <c r="A23833" s="7">
        <v>23831.5</v>
      </c>
      <c r="B23833" s="7">
        <v>0</v>
      </c>
      <c r="C23833" s="7"/>
      <c r="D23833" s="7"/>
      <c r="E23833" s="7"/>
      <c r="H23833">
        <v>23831.5</v>
      </c>
      <c r="I23833">
        <v>0</v>
      </c>
    </row>
    <row r="23834" spans="1:9">
      <c r="A23834" s="7">
        <v>23832.5</v>
      </c>
      <c r="B23834" s="7">
        <v>0</v>
      </c>
      <c r="C23834" s="7"/>
      <c r="D23834" s="7"/>
      <c r="E23834" s="7"/>
      <c r="H23834">
        <v>23832.5</v>
      </c>
      <c r="I23834">
        <v>0</v>
      </c>
    </row>
    <row r="23835" spans="1:9">
      <c r="A23835" s="7">
        <v>23833.5</v>
      </c>
      <c r="B23835" s="7">
        <v>0</v>
      </c>
      <c r="C23835" s="7"/>
      <c r="D23835" s="7"/>
      <c r="E23835" s="7"/>
      <c r="H23835">
        <v>23833.5</v>
      </c>
      <c r="I23835">
        <v>0</v>
      </c>
    </row>
    <row r="23836" spans="1:9">
      <c r="A23836" s="7">
        <v>23834.5</v>
      </c>
      <c r="B23836" s="7">
        <v>0</v>
      </c>
      <c r="C23836" s="7"/>
      <c r="D23836" s="7"/>
      <c r="E23836" s="7"/>
      <c r="H23836">
        <v>23834.5</v>
      </c>
      <c r="I23836">
        <v>0</v>
      </c>
    </row>
    <row r="23837" spans="1:9">
      <c r="A23837" s="7">
        <v>23835.5</v>
      </c>
      <c r="B23837" s="7">
        <v>0</v>
      </c>
      <c r="C23837" s="7"/>
      <c r="D23837" s="7"/>
      <c r="E23837" s="7"/>
      <c r="H23837">
        <v>23835.5</v>
      </c>
      <c r="I23837">
        <v>0</v>
      </c>
    </row>
    <row r="23838" spans="1:9">
      <c r="A23838" s="7">
        <v>23836.5</v>
      </c>
      <c r="B23838" s="7">
        <v>0</v>
      </c>
      <c r="C23838" s="7"/>
      <c r="D23838" s="7"/>
      <c r="E23838" s="7"/>
      <c r="H23838">
        <v>23836.5</v>
      </c>
      <c r="I23838">
        <v>0</v>
      </c>
    </row>
    <row r="23839" spans="1:9">
      <c r="A23839" s="7">
        <v>23837.5</v>
      </c>
      <c r="B23839" s="7">
        <v>0</v>
      </c>
      <c r="C23839" s="7"/>
      <c r="D23839" s="7"/>
      <c r="E23839" s="7"/>
      <c r="H23839">
        <v>23837.5</v>
      </c>
      <c r="I23839">
        <v>0</v>
      </c>
    </row>
    <row r="23840" spans="1:9">
      <c r="A23840" s="7">
        <v>23838.5</v>
      </c>
      <c r="B23840" s="7">
        <v>0</v>
      </c>
      <c r="C23840" s="7"/>
      <c r="D23840" s="7"/>
      <c r="E23840" s="7"/>
      <c r="H23840">
        <v>23838.5</v>
      </c>
      <c r="I23840">
        <v>0</v>
      </c>
    </row>
    <row r="23841" spans="1:9">
      <c r="A23841" s="7">
        <v>23839.5</v>
      </c>
      <c r="B23841" s="7">
        <v>0</v>
      </c>
      <c r="C23841" s="7"/>
      <c r="D23841" s="7"/>
      <c r="E23841" s="7"/>
      <c r="H23841">
        <v>23839.5</v>
      </c>
      <c r="I23841">
        <v>0</v>
      </c>
    </row>
    <row r="23842" spans="1:9">
      <c r="A23842" s="7">
        <v>23840.5</v>
      </c>
      <c r="B23842" s="7">
        <v>0</v>
      </c>
      <c r="C23842" s="7"/>
      <c r="D23842" s="7"/>
      <c r="E23842" s="7"/>
      <c r="H23842">
        <v>23840.5</v>
      </c>
      <c r="I23842">
        <v>0</v>
      </c>
    </row>
    <row r="23843" spans="1:9">
      <c r="A23843" s="7">
        <v>23841.5</v>
      </c>
      <c r="B23843" s="7">
        <v>0</v>
      </c>
      <c r="C23843" s="7"/>
      <c r="D23843" s="7"/>
      <c r="E23843" s="7"/>
      <c r="H23843">
        <v>23841.5</v>
      </c>
      <c r="I23843">
        <v>0</v>
      </c>
    </row>
    <row r="23844" spans="1:9">
      <c r="A23844" s="7">
        <v>23842.5</v>
      </c>
      <c r="B23844" s="7">
        <v>0</v>
      </c>
      <c r="C23844" s="7"/>
      <c r="D23844" s="7"/>
      <c r="E23844" s="7"/>
      <c r="H23844">
        <v>23842.5</v>
      </c>
      <c r="I23844">
        <v>0</v>
      </c>
    </row>
    <row r="23845" spans="1:9">
      <c r="A23845" s="7">
        <v>23843.5</v>
      </c>
      <c r="B23845" s="7">
        <v>0</v>
      </c>
      <c r="C23845" s="7"/>
      <c r="D23845" s="7"/>
      <c r="E23845" s="7"/>
      <c r="H23845">
        <v>23843.5</v>
      </c>
      <c r="I23845">
        <v>0</v>
      </c>
    </row>
    <row r="23846" spans="1:9">
      <c r="A23846" s="7">
        <v>23844.5</v>
      </c>
      <c r="B23846" s="7">
        <v>0</v>
      </c>
      <c r="C23846" s="7"/>
      <c r="D23846" s="7"/>
      <c r="E23846" s="7"/>
      <c r="H23846">
        <v>23844.5</v>
      </c>
      <c r="I23846">
        <v>0</v>
      </c>
    </row>
    <row r="23847" spans="1:9">
      <c r="A23847" s="7">
        <v>23845.5</v>
      </c>
      <c r="B23847" s="7">
        <v>0</v>
      </c>
      <c r="C23847" s="7"/>
      <c r="D23847" s="7"/>
      <c r="E23847" s="7"/>
      <c r="H23847">
        <v>23845.5</v>
      </c>
      <c r="I23847">
        <v>0</v>
      </c>
    </row>
    <row r="23848" spans="1:9">
      <c r="A23848" s="7">
        <v>23846.5</v>
      </c>
      <c r="B23848" s="7">
        <v>0</v>
      </c>
      <c r="C23848" s="7"/>
      <c r="D23848" s="7"/>
      <c r="E23848" s="7"/>
      <c r="H23848">
        <v>23846.5</v>
      </c>
      <c r="I23848">
        <v>0</v>
      </c>
    </row>
    <row r="23849" spans="1:9">
      <c r="A23849" s="7">
        <v>23847.5</v>
      </c>
      <c r="B23849" s="7">
        <v>0</v>
      </c>
      <c r="C23849" s="7"/>
      <c r="D23849" s="7"/>
      <c r="E23849" s="7"/>
      <c r="H23849">
        <v>23847.5</v>
      </c>
      <c r="I23849">
        <v>0</v>
      </c>
    </row>
    <row r="23850" spans="1:9">
      <c r="A23850" s="7">
        <v>23848.5</v>
      </c>
      <c r="B23850" s="7">
        <v>0</v>
      </c>
      <c r="C23850" s="7"/>
      <c r="D23850" s="7"/>
      <c r="E23850" s="7"/>
      <c r="H23850">
        <v>23848.5</v>
      </c>
      <c r="I23850">
        <v>0</v>
      </c>
    </row>
    <row r="23851" spans="1:9">
      <c r="A23851" s="7">
        <v>23849.5</v>
      </c>
      <c r="B23851" s="7">
        <v>0</v>
      </c>
      <c r="C23851" s="7"/>
      <c r="D23851" s="7"/>
      <c r="E23851" s="7"/>
      <c r="H23851">
        <v>23849.5</v>
      </c>
      <c r="I23851">
        <v>0</v>
      </c>
    </row>
    <row r="23852" spans="1:9">
      <c r="A23852" s="7">
        <v>23850.5</v>
      </c>
      <c r="B23852" s="7">
        <v>0</v>
      </c>
      <c r="C23852" s="7"/>
      <c r="D23852" s="7"/>
      <c r="E23852" s="7"/>
      <c r="H23852">
        <v>23850.5</v>
      </c>
      <c r="I23852">
        <v>0</v>
      </c>
    </row>
    <row r="23853" spans="1:9">
      <c r="A23853" s="7">
        <v>23851.5</v>
      </c>
      <c r="B23853" s="7">
        <v>0</v>
      </c>
      <c r="C23853" s="7"/>
      <c r="D23853" s="7"/>
      <c r="E23853" s="7"/>
      <c r="H23853">
        <v>23851.5</v>
      </c>
      <c r="I23853">
        <v>0</v>
      </c>
    </row>
    <row r="23854" spans="1:9">
      <c r="A23854" s="7">
        <v>23852.5</v>
      </c>
      <c r="B23854" s="7">
        <v>0</v>
      </c>
      <c r="C23854" s="7"/>
      <c r="D23854" s="7"/>
      <c r="E23854" s="7"/>
      <c r="H23854">
        <v>23852.5</v>
      </c>
      <c r="I23854">
        <v>0</v>
      </c>
    </row>
    <row r="23855" spans="1:9">
      <c r="A23855" s="7">
        <v>23853.5</v>
      </c>
      <c r="B23855" s="7">
        <v>0</v>
      </c>
      <c r="C23855" s="7"/>
      <c r="D23855" s="7"/>
      <c r="E23855" s="7"/>
      <c r="H23855">
        <v>23853.5</v>
      </c>
      <c r="I23855">
        <v>0</v>
      </c>
    </row>
    <row r="23856" spans="1:9">
      <c r="A23856" s="7">
        <v>23854.5</v>
      </c>
      <c r="B23856" s="7">
        <v>0</v>
      </c>
      <c r="C23856" s="7"/>
      <c r="D23856" s="7"/>
      <c r="E23856" s="7"/>
      <c r="H23856">
        <v>23854.5</v>
      </c>
      <c r="I23856">
        <v>0</v>
      </c>
    </row>
    <row r="23857" spans="1:9">
      <c r="A23857" s="7">
        <v>23855.5</v>
      </c>
      <c r="B23857" s="7">
        <v>0</v>
      </c>
      <c r="C23857" s="7"/>
      <c r="D23857" s="7"/>
      <c r="E23857" s="7"/>
      <c r="H23857">
        <v>23855.5</v>
      </c>
      <c r="I23857">
        <v>0</v>
      </c>
    </row>
    <row r="23858" spans="1:9">
      <c r="A23858" s="7">
        <v>23856.5</v>
      </c>
      <c r="B23858" s="7">
        <v>0</v>
      </c>
      <c r="C23858" s="7"/>
      <c r="D23858" s="7"/>
      <c r="E23858" s="7"/>
      <c r="H23858">
        <v>23856.5</v>
      </c>
      <c r="I23858">
        <v>0</v>
      </c>
    </row>
    <row r="23859" spans="1:9">
      <c r="A23859" s="7">
        <v>23857.5</v>
      </c>
      <c r="B23859" s="7">
        <v>0</v>
      </c>
      <c r="C23859" s="7"/>
      <c r="D23859" s="7"/>
      <c r="E23859" s="7"/>
      <c r="H23859">
        <v>23857.5</v>
      </c>
      <c r="I23859">
        <v>0</v>
      </c>
    </row>
    <row r="23860" spans="1:9">
      <c r="A23860" s="7">
        <v>23858.5</v>
      </c>
      <c r="B23860" s="7">
        <v>0</v>
      </c>
      <c r="C23860" s="7"/>
      <c r="D23860" s="7"/>
      <c r="E23860" s="7"/>
      <c r="H23860">
        <v>23858.5</v>
      </c>
      <c r="I23860">
        <v>0</v>
      </c>
    </row>
    <row r="23861" spans="1:9">
      <c r="A23861" s="7">
        <v>23859.5</v>
      </c>
      <c r="B23861" s="7">
        <v>0</v>
      </c>
      <c r="C23861" s="7"/>
      <c r="D23861" s="7"/>
      <c r="E23861" s="7"/>
      <c r="H23861">
        <v>23859.5</v>
      </c>
      <c r="I23861">
        <v>0</v>
      </c>
    </row>
    <row r="23862" spans="1:9">
      <c r="A23862" s="7">
        <v>23860.5</v>
      </c>
      <c r="B23862" s="7">
        <v>0</v>
      </c>
      <c r="C23862" s="7"/>
      <c r="D23862" s="7"/>
      <c r="E23862" s="7"/>
      <c r="H23862">
        <v>23860.5</v>
      </c>
      <c r="I23862">
        <v>0</v>
      </c>
    </row>
    <row r="23863" spans="1:9">
      <c r="A23863" s="7">
        <v>23861.5</v>
      </c>
      <c r="B23863" s="7">
        <v>0</v>
      </c>
      <c r="C23863" s="7"/>
      <c r="D23863" s="7"/>
      <c r="E23863" s="7"/>
      <c r="H23863">
        <v>23861.5</v>
      </c>
      <c r="I23863">
        <v>0</v>
      </c>
    </row>
    <row r="23864" spans="1:9">
      <c r="A23864" s="7">
        <v>23862.5</v>
      </c>
      <c r="B23864" s="7">
        <v>0</v>
      </c>
      <c r="C23864" s="7"/>
      <c r="D23864" s="7"/>
      <c r="E23864" s="7"/>
      <c r="H23864">
        <v>23862.5</v>
      </c>
      <c r="I23864">
        <v>0</v>
      </c>
    </row>
    <row r="23865" spans="1:9">
      <c r="A23865" s="7">
        <v>23863.5</v>
      </c>
      <c r="B23865" s="7">
        <v>0</v>
      </c>
      <c r="C23865" s="7"/>
      <c r="D23865" s="7"/>
      <c r="E23865" s="7"/>
      <c r="H23865">
        <v>23863.5</v>
      </c>
      <c r="I23865">
        <v>0</v>
      </c>
    </row>
    <row r="23866" spans="1:9">
      <c r="A23866" s="7">
        <v>23864.5</v>
      </c>
      <c r="B23866" s="7">
        <v>0</v>
      </c>
      <c r="C23866" s="7"/>
      <c r="D23866" s="7"/>
      <c r="E23866" s="7"/>
      <c r="H23866">
        <v>23864.5</v>
      </c>
      <c r="I23866">
        <v>0</v>
      </c>
    </row>
    <row r="23867" spans="1:9">
      <c r="A23867" s="7">
        <v>23865.5</v>
      </c>
      <c r="B23867" s="7">
        <v>0</v>
      </c>
      <c r="C23867" s="7"/>
      <c r="D23867" s="7"/>
      <c r="E23867" s="7"/>
      <c r="H23867">
        <v>23865.5</v>
      </c>
      <c r="I23867">
        <v>0</v>
      </c>
    </row>
    <row r="23868" spans="1:9">
      <c r="A23868" s="7">
        <v>23866.5</v>
      </c>
      <c r="B23868" s="7">
        <v>0</v>
      </c>
      <c r="C23868" s="7"/>
      <c r="D23868" s="7"/>
      <c r="E23868" s="7"/>
      <c r="H23868">
        <v>23866.5</v>
      </c>
      <c r="I23868">
        <v>0</v>
      </c>
    </row>
    <row r="23869" spans="1:9">
      <c r="A23869" s="7">
        <v>23867.5</v>
      </c>
      <c r="B23869" s="7">
        <v>0</v>
      </c>
      <c r="C23869" s="7"/>
      <c r="D23869" s="7"/>
      <c r="E23869" s="7"/>
      <c r="H23869">
        <v>23867.5</v>
      </c>
      <c r="I23869">
        <v>0</v>
      </c>
    </row>
    <row r="23870" spans="1:9">
      <c r="A23870" s="7">
        <v>23868.5</v>
      </c>
      <c r="B23870" s="7">
        <v>0</v>
      </c>
      <c r="C23870" s="7"/>
      <c r="D23870" s="7"/>
      <c r="E23870" s="7"/>
      <c r="H23870">
        <v>23868.5</v>
      </c>
      <c r="I23870">
        <v>0</v>
      </c>
    </row>
    <row r="23871" spans="1:9">
      <c r="A23871" s="7">
        <v>23869.5</v>
      </c>
      <c r="B23871" s="7">
        <v>0</v>
      </c>
      <c r="C23871" s="7"/>
      <c r="D23871" s="7"/>
      <c r="E23871" s="7"/>
      <c r="H23871">
        <v>23869.5</v>
      </c>
      <c r="I23871">
        <v>0</v>
      </c>
    </row>
    <row r="23872" spans="1:9">
      <c r="A23872" s="7">
        <v>23870.5</v>
      </c>
      <c r="B23872" s="7">
        <v>0</v>
      </c>
      <c r="C23872" s="7"/>
      <c r="D23872" s="7"/>
      <c r="E23872" s="7"/>
      <c r="H23872">
        <v>23870.5</v>
      </c>
      <c r="I23872">
        <v>0</v>
      </c>
    </row>
    <row r="23873" spans="1:9">
      <c r="A23873" s="7">
        <v>23871.5</v>
      </c>
      <c r="B23873" s="7">
        <v>0</v>
      </c>
      <c r="C23873" s="7"/>
      <c r="D23873" s="7"/>
      <c r="E23873" s="7"/>
      <c r="H23873">
        <v>23871.5</v>
      </c>
      <c r="I23873">
        <v>0</v>
      </c>
    </row>
    <row r="23874" spans="1:9">
      <c r="A23874" s="7">
        <v>23872.5</v>
      </c>
      <c r="B23874" s="7">
        <v>0</v>
      </c>
      <c r="C23874" s="7"/>
      <c r="D23874" s="7"/>
      <c r="E23874" s="7"/>
      <c r="H23874">
        <v>23872.5</v>
      </c>
      <c r="I23874">
        <v>0</v>
      </c>
    </row>
    <row r="23875" spans="1:9">
      <c r="A23875" s="7">
        <v>23873.5</v>
      </c>
      <c r="B23875" s="7">
        <v>0</v>
      </c>
      <c r="C23875" s="7"/>
      <c r="D23875" s="7"/>
      <c r="E23875" s="7"/>
      <c r="H23875">
        <v>23873.5</v>
      </c>
      <c r="I23875">
        <v>0</v>
      </c>
    </row>
    <row r="23876" spans="1:9">
      <c r="A23876" s="7">
        <v>23874.5</v>
      </c>
      <c r="B23876" s="7">
        <v>0</v>
      </c>
      <c r="C23876" s="7"/>
      <c r="D23876" s="7"/>
      <c r="E23876" s="7"/>
      <c r="H23876">
        <v>23874.5</v>
      </c>
      <c r="I23876">
        <v>0</v>
      </c>
    </row>
    <row r="23877" spans="1:9">
      <c r="A23877" s="7">
        <v>23875.5</v>
      </c>
      <c r="B23877" s="7">
        <v>0</v>
      </c>
      <c r="C23877" s="7"/>
      <c r="D23877" s="7"/>
      <c r="E23877" s="7"/>
      <c r="H23877">
        <v>23875.5</v>
      </c>
      <c r="I23877">
        <v>0</v>
      </c>
    </row>
    <row r="23878" spans="1:9">
      <c r="A23878" s="7">
        <v>23876.5</v>
      </c>
      <c r="B23878" s="7">
        <v>0</v>
      </c>
      <c r="C23878" s="7"/>
      <c r="D23878" s="7"/>
      <c r="E23878" s="7"/>
      <c r="H23878">
        <v>23876.5</v>
      </c>
      <c r="I23878">
        <v>0</v>
      </c>
    </row>
    <row r="23879" spans="1:9">
      <c r="A23879" s="7">
        <v>23877.5</v>
      </c>
      <c r="B23879" s="7">
        <v>0</v>
      </c>
      <c r="C23879" s="7"/>
      <c r="D23879" s="7"/>
      <c r="E23879" s="7"/>
      <c r="H23879">
        <v>23877.5</v>
      </c>
      <c r="I23879">
        <v>0</v>
      </c>
    </row>
    <row r="23880" spans="1:9">
      <c r="A23880" s="7">
        <v>23878.5</v>
      </c>
      <c r="B23880" s="7">
        <v>0</v>
      </c>
      <c r="C23880" s="7"/>
      <c r="D23880" s="7"/>
      <c r="E23880" s="7"/>
      <c r="H23880">
        <v>23878.5</v>
      </c>
      <c r="I23880">
        <v>0</v>
      </c>
    </row>
    <row r="23881" spans="1:9">
      <c r="A23881" s="7">
        <v>23879.5</v>
      </c>
      <c r="B23881" s="7">
        <v>0</v>
      </c>
      <c r="C23881" s="7"/>
      <c r="D23881" s="7"/>
      <c r="E23881" s="7"/>
      <c r="H23881">
        <v>23879.5</v>
      </c>
      <c r="I23881">
        <v>0</v>
      </c>
    </row>
    <row r="23882" spans="1:9">
      <c r="A23882" s="7">
        <v>23880.5</v>
      </c>
      <c r="B23882" s="7">
        <v>0</v>
      </c>
      <c r="C23882" s="7"/>
      <c r="D23882" s="7"/>
      <c r="E23882" s="7"/>
      <c r="H23882">
        <v>23880.5</v>
      </c>
      <c r="I23882">
        <v>0</v>
      </c>
    </row>
    <row r="23883" spans="1:9">
      <c r="A23883" s="7">
        <v>23881.5</v>
      </c>
      <c r="B23883" s="7">
        <v>0</v>
      </c>
      <c r="C23883" s="7"/>
      <c r="D23883" s="7"/>
      <c r="E23883" s="7"/>
      <c r="H23883">
        <v>23881.5</v>
      </c>
      <c r="I23883">
        <v>0</v>
      </c>
    </row>
    <row r="23884" spans="1:9">
      <c r="A23884" s="7">
        <v>23882.5</v>
      </c>
      <c r="B23884" s="7">
        <v>0</v>
      </c>
      <c r="C23884" s="7"/>
      <c r="D23884" s="7"/>
      <c r="E23884" s="7"/>
      <c r="H23884">
        <v>23882.5</v>
      </c>
      <c r="I23884">
        <v>0</v>
      </c>
    </row>
    <row r="23885" spans="1:9">
      <c r="A23885" s="7">
        <v>23883.5</v>
      </c>
      <c r="B23885" s="7">
        <v>0</v>
      </c>
      <c r="C23885" s="7"/>
      <c r="D23885" s="7"/>
      <c r="E23885" s="7"/>
      <c r="H23885">
        <v>23883.5</v>
      </c>
      <c r="I23885">
        <v>0</v>
      </c>
    </row>
    <row r="23886" spans="1:9">
      <c r="A23886" s="7">
        <v>23884.5</v>
      </c>
      <c r="B23886" s="7">
        <v>0</v>
      </c>
      <c r="C23886" s="7"/>
      <c r="D23886" s="7"/>
      <c r="E23886" s="7"/>
      <c r="H23886">
        <v>23884.5</v>
      </c>
      <c r="I23886">
        <v>0</v>
      </c>
    </row>
    <row r="23887" spans="1:9">
      <c r="A23887" s="7">
        <v>23885.5</v>
      </c>
      <c r="B23887" s="7">
        <v>0</v>
      </c>
      <c r="C23887" s="7"/>
      <c r="D23887" s="7"/>
      <c r="E23887" s="7"/>
      <c r="H23887">
        <v>23885.5</v>
      </c>
      <c r="I23887">
        <v>0</v>
      </c>
    </row>
    <row r="23888" spans="1:9">
      <c r="A23888" s="7">
        <v>23886.5</v>
      </c>
      <c r="B23888" s="7">
        <v>0</v>
      </c>
      <c r="C23888" s="7"/>
      <c r="D23888" s="7"/>
      <c r="E23888" s="7"/>
      <c r="H23888">
        <v>23886.5</v>
      </c>
      <c r="I23888">
        <v>0</v>
      </c>
    </row>
    <row r="23889" spans="1:9">
      <c r="A23889" s="7">
        <v>23887.5</v>
      </c>
      <c r="B23889" s="7">
        <v>0</v>
      </c>
      <c r="C23889" s="7"/>
      <c r="D23889" s="7"/>
      <c r="E23889" s="7"/>
      <c r="H23889">
        <v>23887.5</v>
      </c>
      <c r="I23889">
        <v>0</v>
      </c>
    </row>
    <row r="23890" spans="1:9">
      <c r="A23890" s="7">
        <v>23888.5</v>
      </c>
      <c r="B23890" s="7">
        <v>0</v>
      </c>
      <c r="C23890" s="7"/>
      <c r="D23890" s="7"/>
      <c r="E23890" s="7"/>
      <c r="H23890">
        <v>23888.5</v>
      </c>
      <c r="I23890">
        <v>0</v>
      </c>
    </row>
    <row r="23891" spans="1:9">
      <c r="A23891" s="7">
        <v>23889.5</v>
      </c>
      <c r="B23891" s="7">
        <v>0</v>
      </c>
      <c r="C23891" s="7"/>
      <c r="D23891" s="7"/>
      <c r="E23891" s="7"/>
      <c r="H23891">
        <v>23889.5</v>
      </c>
      <c r="I23891">
        <v>0</v>
      </c>
    </row>
    <row r="23892" spans="1:9">
      <c r="A23892" s="7">
        <v>23890.5</v>
      </c>
      <c r="B23892" s="7">
        <v>0</v>
      </c>
      <c r="C23892" s="7"/>
      <c r="D23892" s="7"/>
      <c r="E23892" s="7"/>
      <c r="H23892">
        <v>23890.5</v>
      </c>
      <c r="I23892">
        <v>0</v>
      </c>
    </row>
    <row r="23893" spans="1:9">
      <c r="A23893" s="7">
        <v>23891.5</v>
      </c>
      <c r="B23893" s="7">
        <v>0</v>
      </c>
      <c r="C23893" s="7"/>
      <c r="D23893" s="7"/>
      <c r="E23893" s="7"/>
      <c r="H23893">
        <v>23891.5</v>
      </c>
      <c r="I23893">
        <v>0</v>
      </c>
    </row>
    <row r="23894" spans="1:9">
      <c r="A23894" s="7">
        <v>23892.5</v>
      </c>
      <c r="B23894" s="7">
        <v>0</v>
      </c>
      <c r="C23894" s="7"/>
      <c r="D23894" s="7"/>
      <c r="E23894" s="7"/>
      <c r="H23894">
        <v>23892.5</v>
      </c>
      <c r="I23894">
        <v>0</v>
      </c>
    </row>
    <row r="23895" spans="1:9">
      <c r="A23895" s="7">
        <v>23893.5</v>
      </c>
      <c r="B23895" s="7">
        <v>0</v>
      </c>
      <c r="C23895" s="7"/>
      <c r="D23895" s="7"/>
      <c r="E23895" s="7"/>
      <c r="H23895">
        <v>23893.5</v>
      </c>
      <c r="I23895">
        <v>0</v>
      </c>
    </row>
    <row r="23896" spans="1:9">
      <c r="A23896" s="7">
        <v>23894.5</v>
      </c>
      <c r="B23896" s="7">
        <v>0</v>
      </c>
      <c r="C23896" s="7"/>
      <c r="D23896" s="7"/>
      <c r="E23896" s="7"/>
      <c r="H23896">
        <v>23894.5</v>
      </c>
      <c r="I23896">
        <v>0</v>
      </c>
    </row>
    <row r="23897" spans="1:9">
      <c r="A23897" s="7">
        <v>23895.5</v>
      </c>
      <c r="B23897" s="7">
        <v>0</v>
      </c>
      <c r="C23897" s="7"/>
      <c r="D23897" s="7"/>
      <c r="E23897" s="7"/>
      <c r="H23897">
        <v>23895.5</v>
      </c>
      <c r="I23897">
        <v>0</v>
      </c>
    </row>
    <row r="23898" spans="1:9">
      <c r="A23898" s="7">
        <v>23896.5</v>
      </c>
      <c r="B23898" s="7">
        <v>0</v>
      </c>
      <c r="C23898" s="7"/>
      <c r="D23898" s="7"/>
      <c r="E23898" s="7"/>
      <c r="H23898">
        <v>23896.5</v>
      </c>
      <c r="I23898">
        <v>0</v>
      </c>
    </row>
    <row r="23899" spans="1:9">
      <c r="A23899" s="7">
        <v>23897.5</v>
      </c>
      <c r="B23899" s="7">
        <v>0</v>
      </c>
      <c r="C23899" s="7"/>
      <c r="D23899" s="7"/>
      <c r="E23899" s="7"/>
      <c r="H23899">
        <v>23897.5</v>
      </c>
      <c r="I23899">
        <v>0</v>
      </c>
    </row>
    <row r="23900" spans="1:9">
      <c r="A23900" s="7">
        <v>23898.5</v>
      </c>
      <c r="B23900" s="7">
        <v>0</v>
      </c>
      <c r="C23900" s="7"/>
      <c r="D23900" s="7"/>
      <c r="E23900" s="7"/>
      <c r="H23900">
        <v>23898.5</v>
      </c>
      <c r="I23900">
        <v>0</v>
      </c>
    </row>
    <row r="23901" spans="1:9">
      <c r="A23901" s="7">
        <v>23899.5</v>
      </c>
      <c r="B23901" s="7">
        <v>0</v>
      </c>
      <c r="C23901" s="7"/>
      <c r="D23901" s="7"/>
      <c r="E23901" s="7"/>
      <c r="H23901">
        <v>23899.5</v>
      </c>
      <c r="I23901">
        <v>0</v>
      </c>
    </row>
    <row r="23902" spans="1:9">
      <c r="A23902" s="7">
        <v>23900.5</v>
      </c>
      <c r="B23902" s="7">
        <v>0</v>
      </c>
      <c r="C23902" s="7"/>
      <c r="D23902" s="7"/>
      <c r="E23902" s="7"/>
      <c r="H23902">
        <v>23900.5</v>
      </c>
      <c r="I23902">
        <v>0</v>
      </c>
    </row>
    <row r="23903" spans="1:9">
      <c r="A23903" s="7">
        <v>23901.5</v>
      </c>
      <c r="B23903" s="7">
        <v>0</v>
      </c>
      <c r="C23903" s="7"/>
      <c r="D23903" s="7"/>
      <c r="E23903" s="7"/>
      <c r="H23903">
        <v>23901.5</v>
      </c>
      <c r="I23903">
        <v>0</v>
      </c>
    </row>
    <row r="23904" spans="1:9">
      <c r="A23904" s="7">
        <v>23902.5</v>
      </c>
      <c r="B23904" s="7">
        <v>0</v>
      </c>
      <c r="C23904" s="7"/>
      <c r="D23904" s="7"/>
      <c r="E23904" s="7"/>
      <c r="H23904">
        <v>23902.5</v>
      </c>
      <c r="I23904">
        <v>0</v>
      </c>
    </row>
    <row r="23905" spans="1:9">
      <c r="A23905" s="7">
        <v>23903.5</v>
      </c>
      <c r="B23905" s="7">
        <v>0</v>
      </c>
      <c r="C23905" s="7"/>
      <c r="D23905" s="7"/>
      <c r="E23905" s="7"/>
      <c r="H23905">
        <v>23903.5</v>
      </c>
      <c r="I23905">
        <v>0</v>
      </c>
    </row>
    <row r="23906" spans="1:9">
      <c r="A23906" s="7">
        <v>23904.5</v>
      </c>
      <c r="B23906" s="7">
        <v>0</v>
      </c>
      <c r="C23906" s="7"/>
      <c r="D23906" s="7"/>
      <c r="E23906" s="7"/>
      <c r="H23906">
        <v>23904.5</v>
      </c>
      <c r="I23906">
        <v>0</v>
      </c>
    </row>
    <row r="23907" spans="1:9">
      <c r="A23907" s="7">
        <v>23905.5</v>
      </c>
      <c r="B23907" s="7">
        <v>0</v>
      </c>
      <c r="C23907" s="7"/>
      <c r="D23907" s="7"/>
      <c r="E23907" s="7"/>
      <c r="H23907">
        <v>23905.5</v>
      </c>
      <c r="I23907">
        <v>0</v>
      </c>
    </row>
    <row r="23908" spans="1:9">
      <c r="A23908" s="7">
        <v>23906.5</v>
      </c>
      <c r="B23908" s="7">
        <v>0</v>
      </c>
      <c r="C23908" s="7"/>
      <c r="D23908" s="7"/>
      <c r="E23908" s="7"/>
      <c r="H23908">
        <v>23906.5</v>
      </c>
      <c r="I23908">
        <v>0</v>
      </c>
    </row>
    <row r="23909" spans="1:9">
      <c r="A23909" s="7">
        <v>23907.5</v>
      </c>
      <c r="B23909" s="7">
        <v>0</v>
      </c>
      <c r="C23909" s="7"/>
      <c r="D23909" s="7"/>
      <c r="E23909" s="7"/>
      <c r="H23909">
        <v>23907.5</v>
      </c>
      <c r="I23909">
        <v>0</v>
      </c>
    </row>
    <row r="23910" spans="1:9">
      <c r="A23910" s="7">
        <v>23908.5</v>
      </c>
      <c r="B23910" s="7">
        <v>0</v>
      </c>
      <c r="C23910" s="7"/>
      <c r="D23910" s="7"/>
      <c r="E23910" s="7"/>
      <c r="H23910">
        <v>23908.5</v>
      </c>
      <c r="I23910">
        <v>0</v>
      </c>
    </row>
    <row r="23911" spans="1:9">
      <c r="A23911" s="7">
        <v>23909.5</v>
      </c>
      <c r="B23911" s="7">
        <v>0</v>
      </c>
      <c r="C23911" s="7"/>
      <c r="D23911" s="7"/>
      <c r="E23911" s="7"/>
      <c r="H23911">
        <v>23909.5</v>
      </c>
      <c r="I23911">
        <v>0</v>
      </c>
    </row>
    <row r="23912" spans="1:9">
      <c r="A23912" s="7">
        <v>23910.5</v>
      </c>
      <c r="B23912" s="7">
        <v>0</v>
      </c>
      <c r="C23912" s="7"/>
      <c r="D23912" s="7"/>
      <c r="E23912" s="7"/>
      <c r="H23912">
        <v>23910.5</v>
      </c>
      <c r="I23912">
        <v>0</v>
      </c>
    </row>
    <row r="23913" spans="1:9">
      <c r="A23913" s="7">
        <v>23911.5</v>
      </c>
      <c r="B23913" s="7">
        <v>0</v>
      </c>
      <c r="C23913" s="7"/>
      <c r="D23913" s="7"/>
      <c r="E23913" s="7"/>
      <c r="H23913">
        <v>23911.5</v>
      </c>
      <c r="I23913">
        <v>0</v>
      </c>
    </row>
    <row r="23914" spans="1:9">
      <c r="A23914" s="7">
        <v>23912.5</v>
      </c>
      <c r="B23914" s="7">
        <v>0</v>
      </c>
      <c r="C23914" s="7"/>
      <c r="D23914" s="7"/>
      <c r="E23914" s="7"/>
      <c r="H23914">
        <v>23912.5</v>
      </c>
      <c r="I23914">
        <v>0</v>
      </c>
    </row>
    <row r="23915" spans="1:9">
      <c r="A23915" s="7">
        <v>23913.5</v>
      </c>
      <c r="B23915" s="7">
        <v>0</v>
      </c>
      <c r="C23915" s="7"/>
      <c r="D23915" s="7"/>
      <c r="E23915" s="7"/>
      <c r="H23915">
        <v>23913.5</v>
      </c>
      <c r="I23915">
        <v>0</v>
      </c>
    </row>
    <row r="23916" spans="1:9">
      <c r="A23916" s="7">
        <v>23914.5</v>
      </c>
      <c r="B23916" s="7">
        <v>0</v>
      </c>
      <c r="C23916" s="7"/>
      <c r="D23916" s="7"/>
      <c r="E23916" s="7"/>
      <c r="H23916">
        <v>23914.5</v>
      </c>
      <c r="I23916">
        <v>0</v>
      </c>
    </row>
    <row r="23917" spans="1:9">
      <c r="A23917" s="7">
        <v>23915.5</v>
      </c>
      <c r="B23917" s="7">
        <v>0</v>
      </c>
      <c r="C23917" s="7"/>
      <c r="D23917" s="7"/>
      <c r="E23917" s="7"/>
      <c r="H23917">
        <v>23915.5</v>
      </c>
      <c r="I23917">
        <v>0</v>
      </c>
    </row>
    <row r="23918" spans="1:9">
      <c r="A23918" s="7">
        <v>23916.5</v>
      </c>
      <c r="B23918" s="7">
        <v>0</v>
      </c>
      <c r="C23918" s="7"/>
      <c r="D23918" s="7"/>
      <c r="E23918" s="7"/>
      <c r="H23918">
        <v>23916.5</v>
      </c>
      <c r="I23918">
        <v>0</v>
      </c>
    </row>
    <row r="23919" spans="1:9">
      <c r="A23919" s="7">
        <v>23917.5</v>
      </c>
      <c r="B23919" s="7">
        <v>0</v>
      </c>
      <c r="C23919" s="7"/>
      <c r="D23919" s="7"/>
      <c r="E23919" s="7"/>
      <c r="H23919">
        <v>23917.5</v>
      </c>
      <c r="I23919">
        <v>0</v>
      </c>
    </row>
    <row r="23920" spans="1:9">
      <c r="A23920" s="7">
        <v>23918.5</v>
      </c>
      <c r="B23920" s="7">
        <v>0</v>
      </c>
      <c r="C23920" s="7"/>
      <c r="D23920" s="7"/>
      <c r="E23920" s="7"/>
      <c r="H23920">
        <v>23918.5</v>
      </c>
      <c r="I23920">
        <v>0</v>
      </c>
    </row>
    <row r="23921" spans="1:9">
      <c r="A23921" s="7">
        <v>23919.5</v>
      </c>
      <c r="B23921" s="7">
        <v>0</v>
      </c>
      <c r="C23921" s="7"/>
      <c r="D23921" s="7"/>
      <c r="E23921" s="7"/>
      <c r="H23921">
        <v>23919.5</v>
      </c>
      <c r="I23921">
        <v>0</v>
      </c>
    </row>
    <row r="23922" spans="1:9">
      <c r="A23922" s="7">
        <v>23920.5</v>
      </c>
      <c r="B23922" s="7">
        <v>0</v>
      </c>
      <c r="C23922" s="7"/>
      <c r="D23922" s="7"/>
      <c r="E23922" s="7"/>
      <c r="H23922">
        <v>23920.5</v>
      </c>
      <c r="I23922">
        <v>0</v>
      </c>
    </row>
    <row r="23923" spans="1:9">
      <c r="A23923" s="7">
        <v>23921.5</v>
      </c>
      <c r="B23923" s="7">
        <v>0</v>
      </c>
      <c r="C23923" s="7"/>
      <c r="D23923" s="7"/>
      <c r="E23923" s="7"/>
      <c r="H23923">
        <v>23921.5</v>
      </c>
      <c r="I23923">
        <v>0</v>
      </c>
    </row>
    <row r="23924" spans="1:9">
      <c r="A23924" s="7">
        <v>23922.5</v>
      </c>
      <c r="B23924" s="7">
        <v>0</v>
      </c>
      <c r="C23924" s="7"/>
      <c r="D23924" s="7"/>
      <c r="E23924" s="7"/>
      <c r="H23924">
        <v>23922.5</v>
      </c>
      <c r="I23924">
        <v>0</v>
      </c>
    </row>
    <row r="23925" spans="1:9">
      <c r="A23925" s="7">
        <v>23923.5</v>
      </c>
      <c r="B23925" s="7">
        <v>0</v>
      </c>
      <c r="C23925" s="7"/>
      <c r="D23925" s="7"/>
      <c r="E23925" s="7"/>
      <c r="H23925">
        <v>23923.5</v>
      </c>
      <c r="I23925">
        <v>0</v>
      </c>
    </row>
    <row r="23926" spans="1:9">
      <c r="A23926" s="7">
        <v>23924.5</v>
      </c>
      <c r="B23926" s="7">
        <v>0</v>
      </c>
      <c r="C23926" s="7"/>
      <c r="D23926" s="7"/>
      <c r="E23926" s="7"/>
      <c r="H23926">
        <v>23924.5</v>
      </c>
      <c r="I23926">
        <v>0</v>
      </c>
    </row>
    <row r="23927" spans="1:9">
      <c r="A23927" s="7">
        <v>23925.5</v>
      </c>
      <c r="B23927" s="7">
        <v>0</v>
      </c>
      <c r="C23927" s="7"/>
      <c r="D23927" s="7"/>
      <c r="E23927" s="7"/>
      <c r="H23927">
        <v>23925.5</v>
      </c>
      <c r="I23927">
        <v>0</v>
      </c>
    </row>
    <row r="23928" spans="1:9">
      <c r="A23928" s="7">
        <v>23926.5</v>
      </c>
      <c r="B23928" s="7">
        <v>0</v>
      </c>
      <c r="C23928" s="7"/>
      <c r="D23928" s="7"/>
      <c r="E23928" s="7"/>
      <c r="H23928">
        <v>23926.5</v>
      </c>
      <c r="I23928">
        <v>0</v>
      </c>
    </row>
    <row r="23929" spans="1:9">
      <c r="A23929" s="7">
        <v>23927.5</v>
      </c>
      <c r="B23929" s="7">
        <v>0</v>
      </c>
      <c r="C23929" s="7"/>
      <c r="D23929" s="7"/>
      <c r="E23929" s="7"/>
      <c r="H23929">
        <v>23927.5</v>
      </c>
      <c r="I23929">
        <v>0</v>
      </c>
    </row>
    <row r="23930" spans="1:9">
      <c r="A23930" s="7">
        <v>23928.5</v>
      </c>
      <c r="B23930" s="7">
        <v>0</v>
      </c>
      <c r="C23930" s="7"/>
      <c r="D23930" s="7"/>
      <c r="E23930" s="7"/>
      <c r="H23930">
        <v>23928.5</v>
      </c>
      <c r="I23930">
        <v>0</v>
      </c>
    </row>
    <row r="23931" spans="1:9">
      <c r="A23931" s="7">
        <v>23929.5</v>
      </c>
      <c r="B23931" s="7">
        <v>0</v>
      </c>
      <c r="C23931" s="7"/>
      <c r="D23931" s="7"/>
      <c r="E23931" s="7"/>
      <c r="H23931">
        <v>23929.5</v>
      </c>
      <c r="I23931">
        <v>0</v>
      </c>
    </row>
    <row r="23932" spans="1:9">
      <c r="A23932" s="7">
        <v>23930.5</v>
      </c>
      <c r="B23932" s="7">
        <v>0</v>
      </c>
      <c r="C23932" s="7"/>
      <c r="D23932" s="7"/>
      <c r="E23932" s="7"/>
      <c r="H23932">
        <v>23930.5</v>
      </c>
      <c r="I23932">
        <v>0</v>
      </c>
    </row>
    <row r="23933" spans="1:9">
      <c r="A23933" s="7">
        <v>23931.5</v>
      </c>
      <c r="B23933" s="7">
        <v>0</v>
      </c>
      <c r="C23933" s="7"/>
      <c r="D23933" s="7"/>
      <c r="E23933" s="7"/>
      <c r="H23933">
        <v>23931.5</v>
      </c>
      <c r="I23933">
        <v>0</v>
      </c>
    </row>
    <row r="23934" spans="1:9">
      <c r="A23934" s="7">
        <v>23932.5</v>
      </c>
      <c r="B23934" s="7">
        <v>0</v>
      </c>
      <c r="C23934" s="7"/>
      <c r="D23934" s="7"/>
      <c r="E23934" s="7"/>
      <c r="H23934">
        <v>23932.5</v>
      </c>
      <c r="I23934">
        <v>0</v>
      </c>
    </row>
    <row r="23935" spans="1:9">
      <c r="A23935" s="7">
        <v>23933.5</v>
      </c>
      <c r="B23935" s="7">
        <v>0</v>
      </c>
      <c r="C23935" s="7"/>
      <c r="D23935" s="7"/>
      <c r="E23935" s="7"/>
      <c r="H23935">
        <v>23933.5</v>
      </c>
      <c r="I23935">
        <v>0</v>
      </c>
    </row>
    <row r="23936" spans="1:9">
      <c r="A23936" s="7">
        <v>23934.5</v>
      </c>
      <c r="B23936" s="7">
        <v>0</v>
      </c>
      <c r="C23936" s="7"/>
      <c r="D23936" s="7"/>
      <c r="E23936" s="7"/>
      <c r="H23936">
        <v>23934.5</v>
      </c>
      <c r="I23936">
        <v>0</v>
      </c>
    </row>
    <row r="23937" spans="1:9">
      <c r="A23937" s="7">
        <v>23935.5</v>
      </c>
      <c r="B23937" s="7">
        <v>0</v>
      </c>
      <c r="C23937" s="7"/>
      <c r="D23937" s="7"/>
      <c r="E23937" s="7"/>
      <c r="H23937">
        <v>23935.5</v>
      </c>
      <c r="I23937">
        <v>0</v>
      </c>
    </row>
    <row r="23938" spans="1:9">
      <c r="A23938" s="7">
        <v>23936.5</v>
      </c>
      <c r="B23938" s="7">
        <v>0</v>
      </c>
      <c r="C23938" s="7"/>
      <c r="D23938" s="7"/>
      <c r="E23938" s="7"/>
      <c r="H23938">
        <v>23936.5</v>
      </c>
      <c r="I23938">
        <v>0</v>
      </c>
    </row>
    <row r="23939" spans="1:9">
      <c r="A23939" s="7">
        <v>23937.5</v>
      </c>
      <c r="B23939" s="7">
        <v>0</v>
      </c>
      <c r="C23939" s="7"/>
      <c r="D23939" s="7"/>
      <c r="E23939" s="7"/>
      <c r="H23939">
        <v>23937.5</v>
      </c>
      <c r="I23939">
        <v>0</v>
      </c>
    </row>
    <row r="23940" spans="1:9">
      <c r="A23940" s="7">
        <v>23938.5</v>
      </c>
      <c r="B23940" s="7">
        <v>0</v>
      </c>
      <c r="C23940" s="7"/>
      <c r="D23940" s="7"/>
      <c r="E23940" s="7"/>
      <c r="H23940">
        <v>23938.5</v>
      </c>
      <c r="I23940">
        <v>0</v>
      </c>
    </row>
    <row r="23941" spans="1:9">
      <c r="A23941" s="7">
        <v>23939.5</v>
      </c>
      <c r="B23941" s="7">
        <v>0</v>
      </c>
      <c r="C23941" s="7"/>
      <c r="D23941" s="7"/>
      <c r="E23941" s="7"/>
      <c r="H23941">
        <v>23939.5</v>
      </c>
      <c r="I23941">
        <v>0</v>
      </c>
    </row>
    <row r="23942" spans="1:9">
      <c r="A23942" s="7">
        <v>23940.5</v>
      </c>
      <c r="B23942" s="7">
        <v>0</v>
      </c>
      <c r="C23942" s="7"/>
      <c r="D23942" s="7"/>
      <c r="E23942" s="7"/>
      <c r="H23942">
        <v>23940.5</v>
      </c>
      <c r="I23942">
        <v>0</v>
      </c>
    </row>
    <row r="23943" spans="1:9">
      <c r="A23943" s="7">
        <v>23941.5</v>
      </c>
      <c r="B23943" s="7">
        <v>0</v>
      </c>
      <c r="C23943" s="7"/>
      <c r="D23943" s="7"/>
      <c r="E23943" s="7"/>
      <c r="H23943">
        <v>23941.5</v>
      </c>
      <c r="I23943">
        <v>0</v>
      </c>
    </row>
    <row r="23944" spans="1:9">
      <c r="A23944" s="7">
        <v>23942.5</v>
      </c>
      <c r="B23944" s="7">
        <v>0</v>
      </c>
      <c r="C23944" s="7"/>
      <c r="D23944" s="7"/>
      <c r="E23944" s="7"/>
      <c r="H23944">
        <v>23942.5</v>
      </c>
      <c r="I23944">
        <v>0</v>
      </c>
    </row>
    <row r="23945" spans="1:9">
      <c r="A23945" s="7">
        <v>23943.5</v>
      </c>
      <c r="B23945" s="7">
        <v>0</v>
      </c>
      <c r="C23945" s="7"/>
      <c r="D23945" s="7"/>
      <c r="E23945" s="7"/>
      <c r="H23945">
        <v>23943.5</v>
      </c>
      <c r="I23945">
        <v>0</v>
      </c>
    </row>
    <row r="23946" spans="1:9">
      <c r="A23946" s="7">
        <v>23944.5</v>
      </c>
      <c r="B23946" s="7">
        <v>0</v>
      </c>
      <c r="C23946" s="7"/>
      <c r="D23946" s="7"/>
      <c r="E23946" s="7"/>
      <c r="H23946">
        <v>23944.5</v>
      </c>
      <c r="I23946">
        <v>0</v>
      </c>
    </row>
    <row r="23947" spans="1:9">
      <c r="A23947" s="7">
        <v>23945.5</v>
      </c>
      <c r="B23947" s="7">
        <v>0</v>
      </c>
      <c r="C23947" s="7"/>
      <c r="D23947" s="7"/>
      <c r="E23947" s="7"/>
      <c r="H23947">
        <v>23945.5</v>
      </c>
      <c r="I23947">
        <v>0</v>
      </c>
    </row>
    <row r="23948" spans="1:9">
      <c r="A23948" s="7">
        <v>23946.5</v>
      </c>
      <c r="B23948" s="7">
        <v>0</v>
      </c>
      <c r="C23948" s="7"/>
      <c r="D23948" s="7"/>
      <c r="E23948" s="7"/>
      <c r="H23948">
        <v>23946.5</v>
      </c>
      <c r="I23948">
        <v>0</v>
      </c>
    </row>
    <row r="23949" spans="1:9">
      <c r="A23949" s="7">
        <v>23947.5</v>
      </c>
      <c r="B23949" s="7">
        <v>0</v>
      </c>
      <c r="C23949" s="7"/>
      <c r="D23949" s="7"/>
      <c r="E23949" s="7"/>
      <c r="H23949">
        <v>23947.5</v>
      </c>
      <c r="I23949">
        <v>0</v>
      </c>
    </row>
    <row r="23950" spans="1:9">
      <c r="A23950" s="7">
        <v>23948.5</v>
      </c>
      <c r="B23950" s="7">
        <v>0</v>
      </c>
      <c r="C23950" s="7"/>
      <c r="D23950" s="7"/>
      <c r="E23950" s="7"/>
      <c r="H23950">
        <v>23948.5</v>
      </c>
      <c r="I23950">
        <v>0</v>
      </c>
    </row>
    <row r="23951" spans="1:9">
      <c r="A23951" s="7">
        <v>23949.5</v>
      </c>
      <c r="B23951" s="7">
        <v>0</v>
      </c>
      <c r="C23951" s="7"/>
      <c r="D23951" s="7"/>
      <c r="E23951" s="7"/>
      <c r="H23951">
        <v>23949.5</v>
      </c>
      <c r="I23951">
        <v>0</v>
      </c>
    </row>
    <row r="23952" spans="1:9">
      <c r="A23952" s="7">
        <v>23950.5</v>
      </c>
      <c r="B23952" s="7">
        <v>0</v>
      </c>
      <c r="C23952" s="7"/>
      <c r="D23952" s="7"/>
      <c r="E23952" s="7"/>
      <c r="H23952">
        <v>23950.5</v>
      </c>
      <c r="I23952">
        <v>0</v>
      </c>
    </row>
    <row r="23953" spans="1:9">
      <c r="A23953" s="7">
        <v>23951.5</v>
      </c>
      <c r="B23953" s="7">
        <v>0</v>
      </c>
      <c r="C23953" s="7"/>
      <c r="D23953" s="7"/>
      <c r="E23953" s="7"/>
      <c r="H23953">
        <v>23951.5</v>
      </c>
      <c r="I23953">
        <v>0</v>
      </c>
    </row>
    <row r="23954" spans="1:9">
      <c r="A23954" s="7">
        <v>23952.5</v>
      </c>
      <c r="B23954" s="7">
        <v>0</v>
      </c>
      <c r="C23954" s="7"/>
      <c r="D23954" s="7"/>
      <c r="E23954" s="7"/>
      <c r="H23954">
        <v>23952.5</v>
      </c>
      <c r="I23954">
        <v>0</v>
      </c>
    </row>
    <row r="23955" spans="1:9">
      <c r="A23955" s="7">
        <v>23953.5</v>
      </c>
      <c r="B23955" s="7">
        <v>0</v>
      </c>
      <c r="C23955" s="7"/>
      <c r="D23955" s="7"/>
      <c r="E23955" s="7"/>
      <c r="H23955">
        <v>23953.5</v>
      </c>
      <c r="I23955">
        <v>0</v>
      </c>
    </row>
    <row r="23956" spans="1:9">
      <c r="A23956" s="7">
        <v>23954.5</v>
      </c>
      <c r="B23956" s="7">
        <v>0</v>
      </c>
      <c r="C23956" s="7"/>
      <c r="D23956" s="7"/>
      <c r="E23956" s="7"/>
      <c r="H23956">
        <v>23954.5</v>
      </c>
      <c r="I23956">
        <v>0</v>
      </c>
    </row>
    <row r="23957" spans="1:9">
      <c r="A23957" s="7">
        <v>23955.5</v>
      </c>
      <c r="B23957" s="7">
        <v>0</v>
      </c>
      <c r="C23957" s="7"/>
      <c r="D23957" s="7"/>
      <c r="E23957" s="7"/>
      <c r="H23957">
        <v>23955.5</v>
      </c>
      <c r="I23957">
        <v>0</v>
      </c>
    </row>
    <row r="23958" spans="1:9">
      <c r="A23958" s="7">
        <v>23956.5</v>
      </c>
      <c r="B23958" s="7">
        <v>0</v>
      </c>
      <c r="C23958" s="7"/>
      <c r="D23958" s="7"/>
      <c r="E23958" s="7"/>
      <c r="H23958">
        <v>23956.5</v>
      </c>
      <c r="I23958">
        <v>0</v>
      </c>
    </row>
    <row r="23959" spans="1:9">
      <c r="A23959" s="7">
        <v>23957.5</v>
      </c>
      <c r="B23959" s="7">
        <v>0</v>
      </c>
      <c r="C23959" s="7"/>
      <c r="D23959" s="7"/>
      <c r="E23959" s="7"/>
      <c r="H23959">
        <v>23957.5</v>
      </c>
      <c r="I23959">
        <v>0</v>
      </c>
    </row>
    <row r="23960" spans="1:9">
      <c r="A23960" s="7">
        <v>23958.5</v>
      </c>
      <c r="B23960" s="7">
        <v>0</v>
      </c>
      <c r="C23960" s="7"/>
      <c r="D23960" s="7"/>
      <c r="E23960" s="7"/>
      <c r="H23960">
        <v>23958.5</v>
      </c>
      <c r="I23960">
        <v>0</v>
      </c>
    </row>
    <row r="23961" spans="1:9">
      <c r="A23961" s="7">
        <v>23959.5</v>
      </c>
      <c r="B23961" s="7">
        <v>0</v>
      </c>
      <c r="C23961" s="7"/>
      <c r="D23961" s="7"/>
      <c r="E23961" s="7"/>
      <c r="H23961">
        <v>23959.5</v>
      </c>
      <c r="I23961">
        <v>0</v>
      </c>
    </row>
    <row r="23962" spans="1:9">
      <c r="A23962" s="7">
        <v>23960.5</v>
      </c>
      <c r="B23962" s="7">
        <v>0</v>
      </c>
      <c r="C23962" s="7"/>
      <c r="D23962" s="7"/>
      <c r="E23962" s="7"/>
      <c r="H23962">
        <v>23960.5</v>
      </c>
      <c r="I23962">
        <v>0</v>
      </c>
    </row>
    <row r="23963" spans="1:9">
      <c r="A23963" s="7">
        <v>23961.5</v>
      </c>
      <c r="B23963" s="7">
        <v>0</v>
      </c>
      <c r="C23963" s="7"/>
      <c r="D23963" s="7"/>
      <c r="E23963" s="7"/>
      <c r="H23963">
        <v>23961.5</v>
      </c>
      <c r="I23963">
        <v>0</v>
      </c>
    </row>
    <row r="23964" spans="1:9">
      <c r="A23964" s="7">
        <v>23962.5</v>
      </c>
      <c r="B23964" s="7">
        <v>0</v>
      </c>
      <c r="C23964" s="7"/>
      <c r="D23964" s="7"/>
      <c r="E23964" s="7"/>
      <c r="H23964">
        <v>23962.5</v>
      </c>
      <c r="I23964">
        <v>0</v>
      </c>
    </row>
    <row r="23965" spans="1:9">
      <c r="A23965" s="7">
        <v>23963.5</v>
      </c>
      <c r="B23965" s="7">
        <v>0</v>
      </c>
      <c r="C23965" s="7"/>
      <c r="D23965" s="7"/>
      <c r="E23965" s="7"/>
      <c r="H23965">
        <v>23963.5</v>
      </c>
      <c r="I23965">
        <v>0</v>
      </c>
    </row>
    <row r="23966" spans="1:9">
      <c r="A23966" s="7">
        <v>23964.5</v>
      </c>
      <c r="B23966" s="7">
        <v>0</v>
      </c>
      <c r="C23966" s="7"/>
      <c r="D23966" s="7"/>
      <c r="E23966" s="7"/>
      <c r="H23966">
        <v>23964.5</v>
      </c>
      <c r="I23966">
        <v>0</v>
      </c>
    </row>
    <row r="23967" spans="1:9">
      <c r="A23967" s="7">
        <v>23965.5</v>
      </c>
      <c r="B23967" s="7">
        <v>0</v>
      </c>
      <c r="C23967" s="7"/>
      <c r="D23967" s="7"/>
      <c r="E23967" s="7"/>
      <c r="H23967">
        <v>23965.5</v>
      </c>
      <c r="I23967">
        <v>0</v>
      </c>
    </row>
    <row r="23968" spans="1:9">
      <c r="A23968" s="7">
        <v>23966.5</v>
      </c>
      <c r="B23968" s="7">
        <v>0</v>
      </c>
      <c r="C23968" s="7"/>
      <c r="D23968" s="7"/>
      <c r="E23968" s="7"/>
      <c r="H23968">
        <v>23966.5</v>
      </c>
      <c r="I23968">
        <v>0</v>
      </c>
    </row>
    <row r="23969" spans="1:9">
      <c r="A23969" s="7">
        <v>23967.5</v>
      </c>
      <c r="B23969" s="7">
        <v>0</v>
      </c>
      <c r="C23969" s="7"/>
      <c r="D23969" s="7"/>
      <c r="E23969" s="7"/>
      <c r="H23969">
        <v>23967.5</v>
      </c>
      <c r="I23969">
        <v>0</v>
      </c>
    </row>
    <row r="23970" spans="1:9">
      <c r="A23970" s="7">
        <v>23968.5</v>
      </c>
      <c r="B23970" s="7">
        <v>0</v>
      </c>
      <c r="C23970" s="7"/>
      <c r="D23970" s="7"/>
      <c r="E23970" s="7"/>
      <c r="H23970">
        <v>23968.5</v>
      </c>
      <c r="I23970">
        <v>0</v>
      </c>
    </row>
    <row r="23971" spans="1:9">
      <c r="A23971" s="7">
        <v>23969.5</v>
      </c>
      <c r="B23971" s="7">
        <v>0</v>
      </c>
      <c r="C23971" s="7"/>
      <c r="D23971" s="7"/>
      <c r="E23971" s="7"/>
      <c r="H23971">
        <v>23969.5</v>
      </c>
      <c r="I23971">
        <v>0</v>
      </c>
    </row>
    <row r="23972" spans="1:9">
      <c r="A23972" s="7">
        <v>23970.5</v>
      </c>
      <c r="B23972" s="7">
        <v>0</v>
      </c>
      <c r="C23972" s="7"/>
      <c r="D23972" s="7"/>
      <c r="E23972" s="7"/>
      <c r="H23972">
        <v>23970.5</v>
      </c>
      <c r="I23972">
        <v>0</v>
      </c>
    </row>
    <row r="23973" spans="1:9">
      <c r="A23973" s="7">
        <v>23971.5</v>
      </c>
      <c r="B23973" s="7">
        <v>0</v>
      </c>
      <c r="C23973" s="7"/>
      <c r="D23973" s="7"/>
      <c r="E23973" s="7"/>
      <c r="H23973">
        <v>23971.5</v>
      </c>
      <c r="I23973">
        <v>0</v>
      </c>
    </row>
    <row r="23974" spans="1:9">
      <c r="A23974" s="7">
        <v>23972.5</v>
      </c>
      <c r="B23974" s="7">
        <v>0</v>
      </c>
      <c r="C23974" s="7"/>
      <c r="D23974" s="7"/>
      <c r="E23974" s="7"/>
      <c r="H23974">
        <v>23972.5</v>
      </c>
      <c r="I23974">
        <v>0</v>
      </c>
    </row>
    <row r="23975" spans="1:9">
      <c r="A23975" s="7">
        <v>23973.5</v>
      </c>
      <c r="B23975" s="7">
        <v>0</v>
      </c>
      <c r="C23975" s="7"/>
      <c r="D23975" s="7"/>
      <c r="E23975" s="7"/>
      <c r="H23975">
        <v>23973.5</v>
      </c>
      <c r="I23975">
        <v>0</v>
      </c>
    </row>
    <row r="23976" spans="1:9">
      <c r="A23976" s="7">
        <v>23974.5</v>
      </c>
      <c r="B23976" s="7">
        <v>0</v>
      </c>
      <c r="C23976" s="7"/>
      <c r="D23976" s="7"/>
      <c r="E23976" s="7"/>
      <c r="H23976">
        <v>23974.5</v>
      </c>
      <c r="I23976">
        <v>0</v>
      </c>
    </row>
    <row r="23977" spans="1:9">
      <c r="A23977" s="7">
        <v>23975.5</v>
      </c>
      <c r="B23977" s="7">
        <v>0</v>
      </c>
      <c r="C23977" s="7"/>
      <c r="D23977" s="7"/>
      <c r="E23977" s="7"/>
      <c r="H23977">
        <v>23975.5</v>
      </c>
      <c r="I23977">
        <v>0</v>
      </c>
    </row>
    <row r="23978" spans="1:9">
      <c r="A23978" s="7">
        <v>23976.5</v>
      </c>
      <c r="B23978" s="7">
        <v>0</v>
      </c>
      <c r="C23978" s="7"/>
      <c r="D23978" s="7"/>
      <c r="E23978" s="7"/>
      <c r="H23978">
        <v>23976.5</v>
      </c>
      <c r="I23978">
        <v>0</v>
      </c>
    </row>
    <row r="23979" spans="1:9">
      <c r="A23979" s="7">
        <v>23977.5</v>
      </c>
      <c r="B23979" s="7">
        <v>0</v>
      </c>
      <c r="C23979" s="7"/>
      <c r="D23979" s="7"/>
      <c r="E23979" s="7"/>
      <c r="H23979">
        <v>23977.5</v>
      </c>
      <c r="I23979">
        <v>0</v>
      </c>
    </row>
    <row r="23980" spans="1:9">
      <c r="A23980" s="7">
        <v>23978.5</v>
      </c>
      <c r="B23980" s="7">
        <v>0</v>
      </c>
      <c r="C23980" s="7"/>
      <c r="D23980" s="7"/>
      <c r="E23980" s="7"/>
      <c r="H23980">
        <v>23978.5</v>
      </c>
      <c r="I23980">
        <v>0</v>
      </c>
    </row>
    <row r="23981" spans="1:9">
      <c r="A23981" s="7">
        <v>23979.5</v>
      </c>
      <c r="B23981" s="7">
        <v>0</v>
      </c>
      <c r="C23981" s="7"/>
      <c r="D23981" s="7"/>
      <c r="E23981" s="7"/>
      <c r="H23981">
        <v>23979.5</v>
      </c>
      <c r="I23981">
        <v>0</v>
      </c>
    </row>
    <row r="23982" spans="1:9">
      <c r="A23982" s="7">
        <v>23980.5</v>
      </c>
      <c r="B23982" s="7">
        <v>0</v>
      </c>
      <c r="C23982" s="7"/>
      <c r="D23982" s="7"/>
      <c r="E23982" s="7"/>
      <c r="H23982">
        <v>23980.5</v>
      </c>
      <c r="I23982">
        <v>0</v>
      </c>
    </row>
    <row r="23983" spans="1:9">
      <c r="A23983" s="7">
        <v>23981.5</v>
      </c>
      <c r="B23983" s="7">
        <v>0</v>
      </c>
      <c r="C23983" s="7"/>
      <c r="D23983" s="7"/>
      <c r="E23983" s="7"/>
      <c r="H23983">
        <v>23981.5</v>
      </c>
      <c r="I23983">
        <v>0</v>
      </c>
    </row>
    <row r="23984" spans="1:9">
      <c r="A23984" s="7">
        <v>23982.5</v>
      </c>
      <c r="B23984" s="7">
        <v>0</v>
      </c>
      <c r="C23984" s="7"/>
      <c r="D23984" s="7"/>
      <c r="E23984" s="7"/>
      <c r="H23984">
        <v>23982.5</v>
      </c>
      <c r="I23984">
        <v>0</v>
      </c>
    </row>
    <row r="23985" spans="1:9">
      <c r="A23985" s="7">
        <v>23983.5</v>
      </c>
      <c r="B23985" s="7">
        <v>0</v>
      </c>
      <c r="C23985" s="7"/>
      <c r="D23985" s="7"/>
      <c r="E23985" s="7"/>
      <c r="H23985">
        <v>23983.5</v>
      </c>
      <c r="I23985">
        <v>0</v>
      </c>
    </row>
    <row r="23986" spans="1:9">
      <c r="A23986" s="7">
        <v>23984.5</v>
      </c>
      <c r="B23986" s="7">
        <v>0</v>
      </c>
      <c r="C23986" s="7"/>
      <c r="D23986" s="7"/>
      <c r="E23986" s="7"/>
      <c r="H23986">
        <v>23984.5</v>
      </c>
      <c r="I23986">
        <v>0</v>
      </c>
    </row>
    <row r="23987" spans="1:9">
      <c r="A23987" s="7">
        <v>23985.5</v>
      </c>
      <c r="B23987" s="7">
        <v>0</v>
      </c>
      <c r="C23987" s="7"/>
      <c r="D23987" s="7"/>
      <c r="E23987" s="7"/>
      <c r="H23987">
        <v>23985.5</v>
      </c>
      <c r="I23987">
        <v>0</v>
      </c>
    </row>
    <row r="23988" spans="1:9">
      <c r="A23988" s="7">
        <v>23986.5</v>
      </c>
      <c r="B23988" s="7">
        <v>0</v>
      </c>
      <c r="C23988" s="7"/>
      <c r="D23988" s="7"/>
      <c r="E23988" s="7"/>
      <c r="H23988">
        <v>23986.5</v>
      </c>
      <c r="I23988">
        <v>0</v>
      </c>
    </row>
    <row r="23989" spans="1:9">
      <c r="A23989" s="7">
        <v>23987.5</v>
      </c>
      <c r="B23989" s="7">
        <v>0</v>
      </c>
      <c r="C23989" s="7"/>
      <c r="D23989" s="7"/>
      <c r="E23989" s="7"/>
      <c r="H23989">
        <v>23987.5</v>
      </c>
      <c r="I23989">
        <v>0</v>
      </c>
    </row>
    <row r="23990" spans="1:9">
      <c r="A23990" s="7">
        <v>23988.5</v>
      </c>
      <c r="B23990" s="7">
        <v>0</v>
      </c>
      <c r="C23990" s="7"/>
      <c r="D23990" s="7"/>
      <c r="E23990" s="7"/>
      <c r="H23990">
        <v>23988.5</v>
      </c>
      <c r="I23990">
        <v>0</v>
      </c>
    </row>
    <row r="23991" spans="1:9">
      <c r="A23991" s="7">
        <v>23989.5</v>
      </c>
      <c r="B23991" s="7">
        <v>0</v>
      </c>
      <c r="C23991" s="7"/>
      <c r="D23991" s="7"/>
      <c r="E23991" s="7"/>
      <c r="H23991">
        <v>23989.5</v>
      </c>
      <c r="I23991">
        <v>0</v>
      </c>
    </row>
    <row r="23992" spans="1:9">
      <c r="A23992" s="7">
        <v>23990.5</v>
      </c>
      <c r="B23992" s="7">
        <v>0</v>
      </c>
      <c r="C23992" s="7"/>
      <c r="D23992" s="7"/>
      <c r="E23992" s="7"/>
      <c r="H23992">
        <v>23990.5</v>
      </c>
      <c r="I23992">
        <v>0</v>
      </c>
    </row>
    <row r="23993" spans="1:9">
      <c r="A23993" s="7">
        <v>23991.5</v>
      </c>
      <c r="B23993" s="7">
        <v>0</v>
      </c>
      <c r="C23993" s="7"/>
      <c r="D23993" s="7"/>
      <c r="E23993" s="7"/>
      <c r="H23993">
        <v>23991.5</v>
      </c>
      <c r="I23993">
        <v>0</v>
      </c>
    </row>
    <row r="23994" spans="1:9">
      <c r="A23994" s="7">
        <v>23992.5</v>
      </c>
      <c r="B23994" s="7">
        <v>0</v>
      </c>
      <c r="C23994" s="7"/>
      <c r="D23994" s="7"/>
      <c r="E23994" s="7"/>
      <c r="H23994">
        <v>23992.5</v>
      </c>
      <c r="I23994">
        <v>0</v>
      </c>
    </row>
    <row r="23995" spans="1:9">
      <c r="A23995" s="7">
        <v>23993.5</v>
      </c>
      <c r="B23995" s="7">
        <v>0</v>
      </c>
      <c r="C23995" s="7"/>
      <c r="D23995" s="7"/>
      <c r="E23995" s="7"/>
      <c r="H23995">
        <v>23993.5</v>
      </c>
      <c r="I23995">
        <v>0</v>
      </c>
    </row>
    <row r="23996" spans="1:9">
      <c r="A23996" s="7">
        <v>23994.5</v>
      </c>
      <c r="B23996" s="7">
        <v>0</v>
      </c>
      <c r="C23996" s="7"/>
      <c r="D23996" s="7"/>
      <c r="E23996" s="7"/>
      <c r="H23996">
        <v>23994.5</v>
      </c>
      <c r="I23996">
        <v>0</v>
      </c>
    </row>
    <row r="23997" spans="1:9">
      <c r="A23997" s="7">
        <v>23995.5</v>
      </c>
      <c r="B23997" s="7">
        <v>0</v>
      </c>
      <c r="C23997" s="7"/>
      <c r="D23997" s="7"/>
      <c r="E23997" s="7"/>
      <c r="H23997">
        <v>23995.5</v>
      </c>
      <c r="I23997">
        <v>0</v>
      </c>
    </row>
    <row r="23998" spans="1:9">
      <c r="A23998" s="7">
        <v>23996.5</v>
      </c>
      <c r="B23998" s="7">
        <v>0</v>
      </c>
      <c r="C23998" s="7"/>
      <c r="D23998" s="7"/>
      <c r="E23998" s="7"/>
      <c r="H23998">
        <v>23996.5</v>
      </c>
      <c r="I23998">
        <v>0</v>
      </c>
    </row>
    <row r="23999" spans="1:9">
      <c r="A23999" s="7">
        <v>23997.5</v>
      </c>
      <c r="B23999" s="7">
        <v>0</v>
      </c>
      <c r="C23999" s="7"/>
      <c r="D23999" s="7"/>
      <c r="E23999" s="7"/>
      <c r="H23999">
        <v>23997.5</v>
      </c>
      <c r="I23999">
        <v>0</v>
      </c>
    </row>
    <row r="24000" spans="1:9">
      <c r="A24000" s="7">
        <v>23998.5</v>
      </c>
      <c r="B24000" s="7">
        <v>0</v>
      </c>
      <c r="C24000" s="7"/>
      <c r="D24000" s="7"/>
      <c r="E24000" s="7"/>
      <c r="H24000">
        <v>23998.5</v>
      </c>
      <c r="I24000">
        <v>0</v>
      </c>
    </row>
    <row r="24001" spans="1:9">
      <c r="A24001" s="7">
        <v>23999.5</v>
      </c>
      <c r="B24001" s="7">
        <v>0</v>
      </c>
      <c r="C24001" s="7"/>
      <c r="D24001" s="7"/>
      <c r="E24001" s="7"/>
      <c r="H24001">
        <v>23999.5</v>
      </c>
      <c r="I24001">
        <v>0</v>
      </c>
    </row>
    <row r="24002" spans="1:9">
      <c r="A24002" s="7">
        <v>24000.5</v>
      </c>
      <c r="B24002" s="7">
        <v>0</v>
      </c>
      <c r="C24002" s="7"/>
      <c r="D24002" s="7"/>
      <c r="E24002" s="7"/>
      <c r="H24002">
        <v>24000.5</v>
      </c>
      <c r="I24002">
        <v>0</v>
      </c>
    </row>
    <row r="24003" spans="1:9">
      <c r="A24003" s="7">
        <v>24001.5</v>
      </c>
      <c r="B24003" s="7">
        <v>0</v>
      </c>
      <c r="C24003" s="7"/>
      <c r="D24003" s="7"/>
      <c r="E24003" s="7"/>
      <c r="H24003">
        <v>24001.5</v>
      </c>
      <c r="I24003">
        <v>0</v>
      </c>
    </row>
    <row r="24004" spans="1:9">
      <c r="A24004" s="7">
        <v>24002.5</v>
      </c>
      <c r="B24004" s="7">
        <v>0</v>
      </c>
      <c r="C24004" s="7"/>
      <c r="D24004" s="7"/>
      <c r="E24004" s="7"/>
      <c r="H24004">
        <v>24002.5</v>
      </c>
      <c r="I24004">
        <v>0</v>
      </c>
    </row>
    <row r="24005" spans="1:9">
      <c r="A24005" s="7">
        <v>24003.5</v>
      </c>
      <c r="B24005" s="7">
        <v>0</v>
      </c>
      <c r="C24005" s="7"/>
      <c r="D24005" s="7"/>
      <c r="E24005" s="7"/>
      <c r="H24005">
        <v>24003.5</v>
      </c>
      <c r="I24005">
        <v>0</v>
      </c>
    </row>
    <row r="24006" spans="1:9">
      <c r="A24006" s="7">
        <v>24004.5</v>
      </c>
      <c r="B24006" s="7">
        <v>0</v>
      </c>
      <c r="C24006" s="7"/>
      <c r="D24006" s="7"/>
      <c r="E24006" s="7"/>
      <c r="H24006">
        <v>24004.5</v>
      </c>
      <c r="I24006">
        <v>0</v>
      </c>
    </row>
    <row r="24007" spans="1:9">
      <c r="A24007" s="7">
        <v>24005.5</v>
      </c>
      <c r="B24007" s="7">
        <v>0</v>
      </c>
      <c r="C24007" s="7"/>
      <c r="D24007" s="7"/>
      <c r="E24007" s="7"/>
      <c r="H24007">
        <v>24005.5</v>
      </c>
      <c r="I24007">
        <v>0</v>
      </c>
    </row>
    <row r="24008" spans="1:9">
      <c r="A24008" s="7">
        <v>24006.5</v>
      </c>
      <c r="B24008" s="7">
        <v>0</v>
      </c>
      <c r="C24008" s="7"/>
      <c r="D24008" s="7"/>
      <c r="E24008" s="7"/>
      <c r="H24008">
        <v>24006.5</v>
      </c>
      <c r="I24008">
        <v>0</v>
      </c>
    </row>
    <row r="24009" spans="1:9">
      <c r="A24009" s="7">
        <v>24007.5</v>
      </c>
      <c r="B24009" s="7">
        <v>0</v>
      </c>
      <c r="C24009" s="7"/>
      <c r="D24009" s="7"/>
      <c r="E24009" s="7"/>
      <c r="H24009">
        <v>24007.5</v>
      </c>
      <c r="I24009">
        <v>0</v>
      </c>
    </row>
    <row r="24010" spans="1:9">
      <c r="A24010" s="7">
        <v>24008.5</v>
      </c>
      <c r="B24010" s="7">
        <v>0</v>
      </c>
      <c r="C24010" s="7"/>
      <c r="D24010" s="7"/>
      <c r="E24010" s="7"/>
      <c r="H24010">
        <v>24008.5</v>
      </c>
      <c r="I24010">
        <v>0</v>
      </c>
    </row>
    <row r="24011" spans="1:9">
      <c r="A24011" s="7">
        <v>24009.5</v>
      </c>
      <c r="B24011" s="7">
        <v>0</v>
      </c>
      <c r="C24011" s="7"/>
      <c r="D24011" s="7"/>
      <c r="E24011" s="7"/>
      <c r="H24011">
        <v>24009.5</v>
      </c>
      <c r="I24011">
        <v>0</v>
      </c>
    </row>
    <row r="24012" spans="1:9">
      <c r="A24012" s="7">
        <v>24010.5</v>
      </c>
      <c r="B24012" s="7">
        <v>0</v>
      </c>
      <c r="C24012" s="7"/>
      <c r="D24012" s="7"/>
      <c r="E24012" s="7"/>
      <c r="H24012">
        <v>24010.5</v>
      </c>
      <c r="I24012">
        <v>0</v>
      </c>
    </row>
    <row r="24013" spans="1:9">
      <c r="A24013" s="7">
        <v>24011.5</v>
      </c>
      <c r="B24013" s="7">
        <v>0</v>
      </c>
      <c r="C24013" s="7"/>
      <c r="D24013" s="7"/>
      <c r="E24013" s="7"/>
      <c r="H24013">
        <v>24011.5</v>
      </c>
      <c r="I24013">
        <v>0</v>
      </c>
    </row>
    <row r="24014" spans="1:9">
      <c r="A24014" s="7">
        <v>24012.5</v>
      </c>
      <c r="B24014" s="7">
        <v>0</v>
      </c>
      <c r="C24014" s="7"/>
      <c r="D24014" s="7"/>
      <c r="E24014" s="7"/>
      <c r="H24014">
        <v>24012.5</v>
      </c>
      <c r="I24014">
        <v>0</v>
      </c>
    </row>
    <row r="24015" spans="1:9">
      <c r="A24015" s="7">
        <v>24013.5</v>
      </c>
      <c r="B24015" s="7">
        <v>0</v>
      </c>
      <c r="C24015" s="7"/>
      <c r="D24015" s="7"/>
      <c r="E24015" s="7"/>
      <c r="H24015">
        <v>24013.5</v>
      </c>
      <c r="I24015">
        <v>0</v>
      </c>
    </row>
    <row r="24016" spans="1:9">
      <c r="A24016" s="7">
        <v>24014.5</v>
      </c>
      <c r="B24016" s="7">
        <v>0</v>
      </c>
      <c r="C24016" s="7"/>
      <c r="D24016" s="7"/>
      <c r="E24016" s="7"/>
      <c r="H24016">
        <v>24014.5</v>
      </c>
      <c r="I24016">
        <v>0</v>
      </c>
    </row>
    <row r="24017" spans="1:9">
      <c r="A24017" s="7">
        <v>24015.5</v>
      </c>
      <c r="B24017" s="7">
        <v>0</v>
      </c>
      <c r="C24017" s="7"/>
      <c r="D24017" s="7"/>
      <c r="E24017" s="7"/>
      <c r="H24017">
        <v>24015.5</v>
      </c>
      <c r="I24017">
        <v>0</v>
      </c>
    </row>
    <row r="24018" spans="1:9">
      <c r="A24018" s="7">
        <v>24016.5</v>
      </c>
      <c r="B24018" s="7">
        <v>0</v>
      </c>
      <c r="C24018" s="7"/>
      <c r="D24018" s="7"/>
      <c r="E24018" s="7"/>
      <c r="H24018">
        <v>24016.5</v>
      </c>
      <c r="I24018">
        <v>0</v>
      </c>
    </row>
    <row r="24019" spans="1:9">
      <c r="A24019" s="7">
        <v>24017.5</v>
      </c>
      <c r="B24019" s="7">
        <v>0</v>
      </c>
      <c r="C24019" s="7"/>
      <c r="D24019" s="7"/>
      <c r="E24019" s="7"/>
      <c r="H24019">
        <v>24017.5</v>
      </c>
      <c r="I24019">
        <v>0</v>
      </c>
    </row>
    <row r="24020" spans="1:9">
      <c r="A24020" s="7">
        <v>24018.5</v>
      </c>
      <c r="B24020" s="7">
        <v>0</v>
      </c>
      <c r="C24020" s="7"/>
      <c r="D24020" s="7"/>
      <c r="E24020" s="7"/>
      <c r="H24020">
        <v>24018.5</v>
      </c>
      <c r="I24020">
        <v>0</v>
      </c>
    </row>
    <row r="24021" spans="1:9">
      <c r="A24021" s="7">
        <v>24019.5</v>
      </c>
      <c r="B24021" s="7">
        <v>0</v>
      </c>
      <c r="C24021" s="7"/>
      <c r="D24021" s="7"/>
      <c r="E24021" s="7"/>
      <c r="H24021">
        <v>24019.5</v>
      </c>
      <c r="I24021">
        <v>0</v>
      </c>
    </row>
    <row r="24022" spans="1:9">
      <c r="A24022" s="7">
        <v>24020.5</v>
      </c>
      <c r="B24022" s="7">
        <v>0</v>
      </c>
      <c r="C24022" s="7"/>
      <c r="D24022" s="7"/>
      <c r="E24022" s="7"/>
      <c r="H24022">
        <v>24020.5</v>
      </c>
      <c r="I24022">
        <v>0</v>
      </c>
    </row>
    <row r="24023" spans="1:9">
      <c r="A24023" s="7">
        <v>24021.5</v>
      </c>
      <c r="B24023" s="7">
        <v>0</v>
      </c>
      <c r="C24023" s="7"/>
      <c r="D24023" s="7"/>
      <c r="E24023" s="7"/>
      <c r="H24023">
        <v>24021.5</v>
      </c>
      <c r="I24023">
        <v>0</v>
      </c>
    </row>
    <row r="24024" spans="1:9">
      <c r="A24024" s="7">
        <v>24022.5</v>
      </c>
      <c r="B24024" s="7">
        <v>0</v>
      </c>
      <c r="C24024" s="7"/>
      <c r="D24024" s="7"/>
      <c r="E24024" s="7"/>
      <c r="H24024">
        <v>24022.5</v>
      </c>
      <c r="I24024">
        <v>0</v>
      </c>
    </row>
    <row r="24025" spans="1:9">
      <c r="A24025" s="7">
        <v>24023.5</v>
      </c>
      <c r="B24025" s="7">
        <v>0</v>
      </c>
      <c r="C24025" s="7"/>
      <c r="D24025" s="7"/>
      <c r="E24025" s="7"/>
      <c r="H24025">
        <v>24023.5</v>
      </c>
      <c r="I24025">
        <v>0</v>
      </c>
    </row>
    <row r="24026" spans="1:9">
      <c r="A24026" s="7">
        <v>24024.5</v>
      </c>
      <c r="B24026" s="7">
        <v>0</v>
      </c>
      <c r="C24026" s="7"/>
      <c r="D24026" s="7"/>
      <c r="E24026" s="7"/>
      <c r="H24026">
        <v>24024.5</v>
      </c>
      <c r="I24026">
        <v>0</v>
      </c>
    </row>
    <row r="24027" spans="1:9">
      <c r="A24027" s="7">
        <v>24025.5</v>
      </c>
      <c r="B24027" s="7">
        <v>0</v>
      </c>
      <c r="C24027" s="7"/>
      <c r="D24027" s="7"/>
      <c r="E24027" s="7"/>
      <c r="H24027">
        <v>24025.5</v>
      </c>
      <c r="I24027">
        <v>0</v>
      </c>
    </row>
    <row r="24028" spans="1:9">
      <c r="A24028" s="7">
        <v>24026.5</v>
      </c>
      <c r="B24028" s="7">
        <v>0</v>
      </c>
      <c r="C24028" s="7"/>
      <c r="D24028" s="7"/>
      <c r="E24028" s="7"/>
      <c r="H24028">
        <v>24026.5</v>
      </c>
      <c r="I24028">
        <v>0</v>
      </c>
    </row>
    <row r="24029" spans="1:9">
      <c r="A24029" s="7">
        <v>24027.5</v>
      </c>
      <c r="B24029" s="7">
        <v>0</v>
      </c>
      <c r="C24029" s="7"/>
      <c r="D24029" s="7"/>
      <c r="E24029" s="7"/>
      <c r="H24029">
        <v>24027.5</v>
      </c>
      <c r="I24029">
        <v>0</v>
      </c>
    </row>
    <row r="24030" spans="1:9">
      <c r="A24030" s="7">
        <v>24028.5</v>
      </c>
      <c r="B24030" s="7">
        <v>0</v>
      </c>
      <c r="C24030" s="7"/>
      <c r="D24030" s="7"/>
      <c r="E24030" s="7"/>
      <c r="H24030">
        <v>24028.5</v>
      </c>
      <c r="I24030">
        <v>0</v>
      </c>
    </row>
    <row r="24031" spans="1:9">
      <c r="A24031" s="7">
        <v>24029.5</v>
      </c>
      <c r="B24031" s="7">
        <v>0</v>
      </c>
      <c r="C24031" s="7"/>
      <c r="D24031" s="7"/>
      <c r="E24031" s="7"/>
      <c r="H24031">
        <v>24029.5</v>
      </c>
      <c r="I24031">
        <v>0</v>
      </c>
    </row>
    <row r="24032" spans="1:9">
      <c r="A24032" s="7">
        <v>24030.5</v>
      </c>
      <c r="B24032" s="7">
        <v>0</v>
      </c>
      <c r="C24032" s="7"/>
      <c r="D24032" s="7"/>
      <c r="E24032" s="7"/>
      <c r="H24032">
        <v>24030.5</v>
      </c>
      <c r="I24032">
        <v>0</v>
      </c>
    </row>
    <row r="24033" spans="1:9">
      <c r="A24033" s="7">
        <v>24031.5</v>
      </c>
      <c r="B24033" s="7">
        <v>0</v>
      </c>
      <c r="C24033" s="7"/>
      <c r="D24033" s="7"/>
      <c r="E24033" s="7"/>
      <c r="H24033">
        <v>24031.5</v>
      </c>
      <c r="I24033">
        <v>0</v>
      </c>
    </row>
    <row r="24034" spans="1:9">
      <c r="A24034" s="7">
        <v>24032.5</v>
      </c>
      <c r="B24034" s="7">
        <v>0</v>
      </c>
      <c r="C24034" s="7"/>
      <c r="D24034" s="7"/>
      <c r="E24034" s="7"/>
      <c r="H24034">
        <v>24032.5</v>
      </c>
      <c r="I24034">
        <v>0</v>
      </c>
    </row>
    <row r="24035" spans="1:9">
      <c r="A24035" s="7">
        <v>24033.5</v>
      </c>
      <c r="B24035" s="7">
        <v>0</v>
      </c>
      <c r="C24035" s="7"/>
      <c r="D24035" s="7"/>
      <c r="E24035" s="7"/>
      <c r="H24035">
        <v>24033.5</v>
      </c>
      <c r="I24035">
        <v>0</v>
      </c>
    </row>
    <row r="24036" spans="1:9">
      <c r="A24036" s="7">
        <v>24034.5</v>
      </c>
      <c r="B24036" s="7">
        <v>0</v>
      </c>
      <c r="C24036" s="7"/>
      <c r="D24036" s="7"/>
      <c r="E24036" s="7"/>
      <c r="H24036">
        <v>24034.5</v>
      </c>
      <c r="I24036">
        <v>0</v>
      </c>
    </row>
    <row r="24037" spans="1:9">
      <c r="A24037" s="7">
        <v>24035.5</v>
      </c>
      <c r="B24037" s="7">
        <v>0</v>
      </c>
      <c r="C24037" s="7"/>
      <c r="D24037" s="7"/>
      <c r="E24037" s="7"/>
      <c r="H24037">
        <v>24035.5</v>
      </c>
      <c r="I24037">
        <v>0</v>
      </c>
    </row>
    <row r="24038" spans="1:9">
      <c r="A24038" s="7">
        <v>24036.5</v>
      </c>
      <c r="B24038" s="7">
        <v>0</v>
      </c>
      <c r="C24038" s="7"/>
      <c r="D24038" s="7"/>
      <c r="E24038" s="7"/>
      <c r="H24038">
        <v>24036.5</v>
      </c>
      <c r="I24038">
        <v>0</v>
      </c>
    </row>
    <row r="24039" spans="1:9">
      <c r="A24039" s="7">
        <v>24037.5</v>
      </c>
      <c r="B24039" s="7">
        <v>0</v>
      </c>
      <c r="C24039" s="7"/>
      <c r="D24039" s="7"/>
      <c r="E24039" s="7"/>
      <c r="H24039">
        <v>24037.5</v>
      </c>
      <c r="I24039">
        <v>0</v>
      </c>
    </row>
    <row r="24040" spans="1:9">
      <c r="A24040" s="7">
        <v>24038.5</v>
      </c>
      <c r="B24040" s="7">
        <v>0</v>
      </c>
      <c r="C24040" s="7"/>
      <c r="D24040" s="7"/>
      <c r="E24040" s="7"/>
      <c r="H24040">
        <v>24038.5</v>
      </c>
      <c r="I24040">
        <v>0</v>
      </c>
    </row>
    <row r="24041" spans="1:9">
      <c r="A24041" s="7">
        <v>24039.5</v>
      </c>
      <c r="B24041" s="7">
        <v>0</v>
      </c>
      <c r="C24041" s="7"/>
      <c r="D24041" s="7"/>
      <c r="E24041" s="7"/>
      <c r="H24041">
        <v>24039.5</v>
      </c>
      <c r="I24041">
        <v>0</v>
      </c>
    </row>
    <row r="24042" spans="1:9">
      <c r="A24042" s="7">
        <v>24040.5</v>
      </c>
      <c r="B24042" s="7">
        <v>0</v>
      </c>
      <c r="C24042" s="7"/>
      <c r="D24042" s="7"/>
      <c r="E24042" s="7"/>
      <c r="H24042">
        <v>24040.5</v>
      </c>
      <c r="I24042">
        <v>0</v>
      </c>
    </row>
    <row r="24043" spans="1:9">
      <c r="A24043" s="7">
        <v>24041.5</v>
      </c>
      <c r="B24043" s="7">
        <v>0</v>
      </c>
      <c r="C24043" s="7"/>
      <c r="D24043" s="7"/>
      <c r="E24043" s="7"/>
      <c r="H24043">
        <v>24041.5</v>
      </c>
      <c r="I24043">
        <v>0</v>
      </c>
    </row>
    <row r="24044" spans="1:9">
      <c r="A24044" s="7">
        <v>24042.5</v>
      </c>
      <c r="B24044" s="7">
        <v>0</v>
      </c>
      <c r="C24044" s="7"/>
      <c r="D24044" s="7"/>
      <c r="E24044" s="7"/>
      <c r="H24044">
        <v>24042.5</v>
      </c>
      <c r="I24044">
        <v>0</v>
      </c>
    </row>
    <row r="24045" spans="1:9">
      <c r="A24045" s="7">
        <v>24043.5</v>
      </c>
      <c r="B24045" s="7">
        <v>0</v>
      </c>
      <c r="C24045" s="7"/>
      <c r="D24045" s="7"/>
      <c r="E24045" s="7"/>
      <c r="H24045">
        <v>24043.5</v>
      </c>
      <c r="I24045">
        <v>0</v>
      </c>
    </row>
    <row r="24046" spans="1:9">
      <c r="A24046" s="7">
        <v>24044.5</v>
      </c>
      <c r="B24046" s="7">
        <v>0</v>
      </c>
      <c r="C24046" s="7"/>
      <c r="D24046" s="7"/>
      <c r="E24046" s="7"/>
      <c r="H24046">
        <v>24044.5</v>
      </c>
      <c r="I24046">
        <v>0</v>
      </c>
    </row>
    <row r="24047" spans="1:9">
      <c r="A24047" s="7">
        <v>24045.5</v>
      </c>
      <c r="B24047" s="7">
        <v>0</v>
      </c>
      <c r="C24047" s="7"/>
      <c r="D24047" s="7"/>
      <c r="E24047" s="7"/>
      <c r="H24047">
        <v>24045.5</v>
      </c>
      <c r="I24047">
        <v>0</v>
      </c>
    </row>
    <row r="24048" spans="1:9">
      <c r="A24048" s="7">
        <v>24046.5</v>
      </c>
      <c r="B24048" s="7">
        <v>0</v>
      </c>
      <c r="C24048" s="7"/>
      <c r="D24048" s="7"/>
      <c r="E24048" s="7"/>
      <c r="H24048">
        <v>24046.5</v>
      </c>
      <c r="I24048">
        <v>0</v>
      </c>
    </row>
    <row r="24049" spans="1:9">
      <c r="A24049" s="7">
        <v>24047.5</v>
      </c>
      <c r="B24049" s="7">
        <v>0</v>
      </c>
      <c r="C24049" s="7"/>
      <c r="D24049" s="7"/>
      <c r="E24049" s="7"/>
      <c r="H24049">
        <v>24047.5</v>
      </c>
      <c r="I24049">
        <v>0</v>
      </c>
    </row>
    <row r="24050" spans="1:9">
      <c r="A24050" s="7">
        <v>24048.5</v>
      </c>
      <c r="B24050" s="7">
        <v>0</v>
      </c>
      <c r="C24050" s="7"/>
      <c r="D24050" s="7"/>
      <c r="E24050" s="7"/>
      <c r="H24050">
        <v>24048.5</v>
      </c>
      <c r="I24050">
        <v>0</v>
      </c>
    </row>
    <row r="24051" spans="1:9">
      <c r="A24051" s="7">
        <v>24049.5</v>
      </c>
      <c r="B24051" s="7">
        <v>0</v>
      </c>
      <c r="C24051" s="7"/>
      <c r="D24051" s="7"/>
      <c r="E24051" s="7"/>
      <c r="H24051">
        <v>24049.5</v>
      </c>
      <c r="I24051">
        <v>0</v>
      </c>
    </row>
    <row r="24052" spans="1:9">
      <c r="A24052" s="7">
        <v>24050.5</v>
      </c>
      <c r="B24052" s="7">
        <v>0</v>
      </c>
      <c r="C24052" s="7"/>
      <c r="D24052" s="7"/>
      <c r="E24052" s="7"/>
      <c r="H24052">
        <v>24050.5</v>
      </c>
      <c r="I24052">
        <v>0</v>
      </c>
    </row>
    <row r="24053" spans="1:9">
      <c r="A24053" s="7">
        <v>24051.5</v>
      </c>
      <c r="B24053" s="7">
        <v>0</v>
      </c>
      <c r="C24053" s="7"/>
      <c r="D24053" s="7"/>
      <c r="E24053" s="7"/>
      <c r="H24053">
        <v>24051.5</v>
      </c>
      <c r="I24053">
        <v>0</v>
      </c>
    </row>
    <row r="24054" spans="1:9">
      <c r="A24054" s="7">
        <v>24052.5</v>
      </c>
      <c r="B24054" s="7">
        <v>0</v>
      </c>
      <c r="C24054" s="7"/>
      <c r="D24054" s="7"/>
      <c r="E24054" s="7"/>
      <c r="H24054">
        <v>24052.5</v>
      </c>
      <c r="I24054">
        <v>0</v>
      </c>
    </row>
    <row r="24055" spans="1:9">
      <c r="A24055" s="7">
        <v>24053.5</v>
      </c>
      <c r="B24055" s="7">
        <v>0</v>
      </c>
      <c r="C24055" s="7"/>
      <c r="D24055" s="7"/>
      <c r="E24055" s="7"/>
      <c r="H24055">
        <v>24053.5</v>
      </c>
      <c r="I24055">
        <v>0</v>
      </c>
    </row>
    <row r="24056" spans="1:9">
      <c r="A24056" s="7">
        <v>24054.5</v>
      </c>
      <c r="B24056" s="7">
        <v>0</v>
      </c>
      <c r="C24056" s="7"/>
      <c r="D24056" s="7"/>
      <c r="E24056" s="7"/>
      <c r="H24056">
        <v>24054.5</v>
      </c>
      <c r="I24056">
        <v>0</v>
      </c>
    </row>
    <row r="24057" spans="1:9">
      <c r="A24057" s="7">
        <v>24055.5</v>
      </c>
      <c r="B24057" s="7">
        <v>0</v>
      </c>
      <c r="C24057" s="7"/>
      <c r="D24057" s="7"/>
      <c r="E24057" s="7"/>
      <c r="H24057">
        <v>24055.5</v>
      </c>
      <c r="I24057">
        <v>0</v>
      </c>
    </row>
    <row r="24058" spans="1:9">
      <c r="A24058" s="7">
        <v>24056.5</v>
      </c>
      <c r="B24058" s="7">
        <v>0</v>
      </c>
      <c r="C24058" s="7"/>
      <c r="D24058" s="7"/>
      <c r="E24058" s="7"/>
      <c r="H24058">
        <v>24056.5</v>
      </c>
      <c r="I24058">
        <v>0</v>
      </c>
    </row>
    <row r="24059" spans="1:9">
      <c r="A24059" s="7">
        <v>24057.5</v>
      </c>
      <c r="B24059" s="7">
        <v>0</v>
      </c>
      <c r="C24059" s="7"/>
      <c r="D24059" s="7"/>
      <c r="E24059" s="7"/>
      <c r="H24059">
        <v>24057.5</v>
      </c>
      <c r="I24059">
        <v>0</v>
      </c>
    </row>
    <row r="24060" spans="1:9">
      <c r="A24060" s="7">
        <v>24058.5</v>
      </c>
      <c r="B24060" s="7">
        <v>0</v>
      </c>
      <c r="C24060" s="7"/>
      <c r="D24060" s="7"/>
      <c r="E24060" s="7"/>
      <c r="H24060">
        <v>24058.5</v>
      </c>
      <c r="I24060">
        <v>0</v>
      </c>
    </row>
    <row r="24061" spans="1:9">
      <c r="A24061" s="7">
        <v>24059.5</v>
      </c>
      <c r="B24061" s="7">
        <v>0</v>
      </c>
      <c r="C24061" s="7"/>
      <c r="D24061" s="7"/>
      <c r="E24061" s="7"/>
      <c r="H24061">
        <v>24059.5</v>
      </c>
      <c r="I24061">
        <v>0</v>
      </c>
    </row>
    <row r="24062" spans="1:9">
      <c r="A24062" s="7">
        <v>24060.5</v>
      </c>
      <c r="B24062" s="7">
        <v>0</v>
      </c>
      <c r="C24062" s="7"/>
      <c r="D24062" s="7"/>
      <c r="E24062" s="7"/>
      <c r="H24062">
        <v>24060.5</v>
      </c>
      <c r="I24062">
        <v>0</v>
      </c>
    </row>
    <row r="24063" spans="1:9">
      <c r="A24063" s="7">
        <v>24061.5</v>
      </c>
      <c r="B24063" s="7">
        <v>0</v>
      </c>
      <c r="C24063" s="7"/>
      <c r="D24063" s="7"/>
      <c r="E24063" s="7"/>
      <c r="H24063">
        <v>24061.5</v>
      </c>
      <c r="I24063">
        <v>0</v>
      </c>
    </row>
    <row r="24064" spans="1:9">
      <c r="A24064" s="7">
        <v>24062.5</v>
      </c>
      <c r="B24064" s="7">
        <v>0</v>
      </c>
      <c r="C24064" s="7"/>
      <c r="D24064" s="7"/>
      <c r="E24064" s="7"/>
      <c r="H24064">
        <v>24062.5</v>
      </c>
      <c r="I24064">
        <v>0</v>
      </c>
    </row>
    <row r="24065" spans="1:9">
      <c r="A24065" s="7">
        <v>24063.5</v>
      </c>
      <c r="B24065" s="7">
        <v>0</v>
      </c>
      <c r="C24065" s="7"/>
      <c r="D24065" s="7"/>
      <c r="E24065" s="7"/>
      <c r="H24065">
        <v>24063.5</v>
      </c>
      <c r="I24065">
        <v>0</v>
      </c>
    </row>
    <row r="24066" spans="1:9">
      <c r="A24066" s="7">
        <v>24064.5</v>
      </c>
      <c r="B24066" s="7">
        <v>0</v>
      </c>
      <c r="C24066" s="7"/>
      <c r="D24066" s="7"/>
      <c r="E24066" s="7"/>
      <c r="H24066">
        <v>24064.5</v>
      </c>
      <c r="I24066">
        <v>0</v>
      </c>
    </row>
    <row r="24067" spans="1:9">
      <c r="A24067" s="7">
        <v>24065.5</v>
      </c>
      <c r="B24067" s="7">
        <v>0</v>
      </c>
      <c r="C24067" s="7"/>
      <c r="D24067" s="7"/>
      <c r="E24067" s="7"/>
      <c r="H24067">
        <v>24065.5</v>
      </c>
      <c r="I24067">
        <v>0</v>
      </c>
    </row>
    <row r="24068" spans="1:9">
      <c r="A24068" s="7">
        <v>24066.5</v>
      </c>
      <c r="B24068" s="7">
        <v>0</v>
      </c>
      <c r="C24068" s="7"/>
      <c r="D24068" s="7"/>
      <c r="E24068" s="7"/>
      <c r="H24068">
        <v>24066.5</v>
      </c>
      <c r="I24068">
        <v>0</v>
      </c>
    </row>
    <row r="24069" spans="1:9">
      <c r="A24069" s="7">
        <v>24067.5</v>
      </c>
      <c r="B24069" s="7">
        <v>0</v>
      </c>
      <c r="C24069" s="7"/>
      <c r="D24069" s="7"/>
      <c r="E24069" s="7"/>
      <c r="H24069">
        <v>24067.5</v>
      </c>
      <c r="I24069">
        <v>0</v>
      </c>
    </row>
    <row r="24070" spans="1:9">
      <c r="A24070" s="7">
        <v>24068.5</v>
      </c>
      <c r="B24070" s="7">
        <v>0</v>
      </c>
      <c r="C24070" s="7"/>
      <c r="D24070" s="7"/>
      <c r="E24070" s="7"/>
      <c r="H24070">
        <v>24068.5</v>
      </c>
      <c r="I24070">
        <v>0</v>
      </c>
    </row>
    <row r="24071" spans="1:9">
      <c r="A24071" s="7">
        <v>24069.5</v>
      </c>
      <c r="B24071" s="7">
        <v>0</v>
      </c>
      <c r="C24071" s="7"/>
      <c r="D24071" s="7"/>
      <c r="E24071" s="7"/>
      <c r="H24071">
        <v>24069.5</v>
      </c>
      <c r="I24071">
        <v>0</v>
      </c>
    </row>
    <row r="24072" spans="1:9">
      <c r="A24072" s="7">
        <v>24070.5</v>
      </c>
      <c r="B24072" s="7">
        <v>0</v>
      </c>
      <c r="C24072" s="7"/>
      <c r="D24072" s="7"/>
      <c r="E24072" s="7"/>
      <c r="H24072">
        <v>24070.5</v>
      </c>
      <c r="I24072">
        <v>0</v>
      </c>
    </row>
    <row r="24073" spans="1:9">
      <c r="A24073" s="7">
        <v>24071.5</v>
      </c>
      <c r="B24073" s="7">
        <v>0</v>
      </c>
      <c r="C24073" s="7"/>
      <c r="D24073" s="7"/>
      <c r="E24073" s="7"/>
      <c r="H24073">
        <v>24071.5</v>
      </c>
      <c r="I24073">
        <v>0</v>
      </c>
    </row>
    <row r="24074" spans="1:9">
      <c r="A24074" s="7">
        <v>24072.5</v>
      </c>
      <c r="B24074" s="7">
        <v>0</v>
      </c>
      <c r="C24074" s="7"/>
      <c r="D24074" s="7"/>
      <c r="E24074" s="7"/>
      <c r="H24074">
        <v>24072.5</v>
      </c>
      <c r="I24074">
        <v>0</v>
      </c>
    </row>
    <row r="24075" spans="1:9">
      <c r="A24075" s="7">
        <v>24073.5</v>
      </c>
      <c r="B24075" s="7">
        <v>0</v>
      </c>
      <c r="C24075" s="7"/>
      <c r="D24075" s="7"/>
      <c r="E24075" s="7"/>
      <c r="H24075">
        <v>24073.5</v>
      </c>
      <c r="I24075">
        <v>0</v>
      </c>
    </row>
    <row r="24076" spans="1:9">
      <c r="A24076" s="7">
        <v>24074.5</v>
      </c>
      <c r="B24076" s="7">
        <v>0</v>
      </c>
      <c r="C24076" s="7"/>
      <c r="D24076" s="7"/>
      <c r="E24076" s="7"/>
      <c r="H24076">
        <v>24074.5</v>
      </c>
      <c r="I24076">
        <v>0</v>
      </c>
    </row>
    <row r="24077" spans="1:9">
      <c r="A24077" s="7">
        <v>24075.5</v>
      </c>
      <c r="B24077" s="7">
        <v>0</v>
      </c>
      <c r="C24077" s="7"/>
      <c r="D24077" s="7"/>
      <c r="E24077" s="7"/>
      <c r="H24077">
        <v>24075.5</v>
      </c>
      <c r="I24077">
        <v>0</v>
      </c>
    </row>
    <row r="24078" spans="1:9">
      <c r="A24078" s="7">
        <v>24076.5</v>
      </c>
      <c r="B24078" s="7">
        <v>0</v>
      </c>
      <c r="C24078" s="7"/>
      <c r="D24078" s="7"/>
      <c r="E24078" s="7"/>
      <c r="H24078">
        <v>24076.5</v>
      </c>
      <c r="I24078">
        <v>0</v>
      </c>
    </row>
    <row r="24079" spans="1:9">
      <c r="A24079" s="7">
        <v>24077.5</v>
      </c>
      <c r="B24079" s="7">
        <v>0</v>
      </c>
      <c r="C24079" s="7"/>
      <c r="D24079" s="7"/>
      <c r="E24079" s="7"/>
      <c r="H24079">
        <v>24077.5</v>
      </c>
      <c r="I24079">
        <v>0</v>
      </c>
    </row>
    <row r="24080" spans="1:9">
      <c r="A24080" s="7">
        <v>24078.5</v>
      </c>
      <c r="B24080" s="7">
        <v>0</v>
      </c>
      <c r="C24080" s="7"/>
      <c r="D24080" s="7"/>
      <c r="E24080" s="7"/>
      <c r="H24080">
        <v>24078.5</v>
      </c>
      <c r="I24080">
        <v>0</v>
      </c>
    </row>
    <row r="24081" spans="1:9">
      <c r="A24081" s="7">
        <v>24079.5</v>
      </c>
      <c r="B24081" s="7">
        <v>0</v>
      </c>
      <c r="C24081" s="7"/>
      <c r="D24081" s="7"/>
      <c r="E24081" s="7"/>
      <c r="H24081">
        <v>24079.5</v>
      </c>
      <c r="I24081">
        <v>0</v>
      </c>
    </row>
    <row r="24082" spans="1:9">
      <c r="A24082" s="7">
        <v>24080.5</v>
      </c>
      <c r="B24082" s="7">
        <v>0</v>
      </c>
      <c r="C24082" s="7"/>
      <c r="D24082" s="7"/>
      <c r="E24082" s="7"/>
      <c r="H24082">
        <v>24080.5</v>
      </c>
      <c r="I24082">
        <v>0</v>
      </c>
    </row>
    <row r="24083" spans="1:9">
      <c r="A24083" s="7">
        <v>24081.5</v>
      </c>
      <c r="B24083" s="7">
        <v>0</v>
      </c>
      <c r="C24083" s="7"/>
      <c r="D24083" s="7"/>
      <c r="E24083" s="7"/>
      <c r="H24083">
        <v>24081.5</v>
      </c>
      <c r="I24083">
        <v>0</v>
      </c>
    </row>
    <row r="24084" spans="1:9">
      <c r="A24084" s="7">
        <v>24082.5</v>
      </c>
      <c r="B24084" s="7">
        <v>0</v>
      </c>
      <c r="C24084" s="7"/>
      <c r="D24084" s="7"/>
      <c r="E24084" s="7"/>
      <c r="H24084">
        <v>24082.5</v>
      </c>
      <c r="I24084">
        <v>0</v>
      </c>
    </row>
    <row r="24085" spans="1:9">
      <c r="A24085" s="7">
        <v>24083.5</v>
      </c>
      <c r="B24085" s="7">
        <v>0</v>
      </c>
      <c r="C24085" s="7"/>
      <c r="D24085" s="7"/>
      <c r="E24085" s="7"/>
      <c r="H24085">
        <v>24083.5</v>
      </c>
      <c r="I24085">
        <v>0</v>
      </c>
    </row>
    <row r="24086" spans="1:9">
      <c r="A24086" s="7">
        <v>24084.5</v>
      </c>
      <c r="B24086" s="7">
        <v>0</v>
      </c>
      <c r="C24086" s="7"/>
      <c r="D24086" s="7"/>
      <c r="E24086" s="7"/>
      <c r="H24086">
        <v>24084.5</v>
      </c>
      <c r="I24086">
        <v>0</v>
      </c>
    </row>
    <row r="24087" spans="1:9">
      <c r="A24087" s="7">
        <v>24085.5</v>
      </c>
      <c r="B24087" s="7">
        <v>0</v>
      </c>
      <c r="C24087" s="7"/>
      <c r="D24087" s="7"/>
      <c r="E24087" s="7"/>
      <c r="H24087">
        <v>24085.5</v>
      </c>
      <c r="I24087">
        <v>0</v>
      </c>
    </row>
    <row r="24088" spans="1:9">
      <c r="A24088" s="7">
        <v>24086.5</v>
      </c>
      <c r="B24088" s="7">
        <v>0</v>
      </c>
      <c r="C24088" s="7"/>
      <c r="D24088" s="7"/>
      <c r="E24088" s="7"/>
      <c r="H24088">
        <v>24086.5</v>
      </c>
      <c r="I24088">
        <v>0</v>
      </c>
    </row>
    <row r="24089" spans="1:9">
      <c r="A24089" s="7">
        <v>24087.5</v>
      </c>
      <c r="B24089" s="7">
        <v>0</v>
      </c>
      <c r="C24089" s="7"/>
      <c r="D24089" s="7"/>
      <c r="E24089" s="7"/>
      <c r="H24089">
        <v>24087.5</v>
      </c>
      <c r="I24089">
        <v>0</v>
      </c>
    </row>
    <row r="24090" spans="1:9">
      <c r="A24090" s="7">
        <v>24088.5</v>
      </c>
      <c r="B24090" s="7">
        <v>0</v>
      </c>
      <c r="C24090" s="7"/>
      <c r="D24090" s="7"/>
      <c r="E24090" s="7"/>
      <c r="H24090">
        <v>24088.5</v>
      </c>
      <c r="I24090">
        <v>0</v>
      </c>
    </row>
    <row r="24091" spans="1:9">
      <c r="A24091" s="7">
        <v>24089.5</v>
      </c>
      <c r="B24091" s="7">
        <v>0</v>
      </c>
      <c r="C24091" s="7"/>
      <c r="D24091" s="7"/>
      <c r="E24091" s="7"/>
      <c r="H24091">
        <v>24089.5</v>
      </c>
      <c r="I24091">
        <v>0</v>
      </c>
    </row>
    <row r="24092" spans="1:9">
      <c r="A24092" s="7">
        <v>24090.5</v>
      </c>
      <c r="B24092" s="7">
        <v>0</v>
      </c>
      <c r="C24092" s="7"/>
      <c r="D24092" s="7"/>
      <c r="E24092" s="7"/>
      <c r="H24092">
        <v>24090.5</v>
      </c>
      <c r="I24092">
        <v>0</v>
      </c>
    </row>
    <row r="24093" spans="1:9">
      <c r="A24093" s="7">
        <v>24091.5</v>
      </c>
      <c r="B24093" s="7">
        <v>0</v>
      </c>
      <c r="C24093" s="7"/>
      <c r="D24093" s="7"/>
      <c r="E24093" s="7"/>
      <c r="H24093">
        <v>24091.5</v>
      </c>
      <c r="I24093">
        <v>0</v>
      </c>
    </row>
    <row r="24094" spans="1:9">
      <c r="A24094" s="7">
        <v>24092.5</v>
      </c>
      <c r="B24094" s="7">
        <v>0</v>
      </c>
      <c r="C24094" s="7"/>
      <c r="D24094" s="7"/>
      <c r="E24094" s="7"/>
      <c r="H24094">
        <v>24092.5</v>
      </c>
      <c r="I24094">
        <v>0</v>
      </c>
    </row>
    <row r="24095" spans="1:9">
      <c r="A24095" s="7">
        <v>24093.5</v>
      </c>
      <c r="B24095" s="7">
        <v>0</v>
      </c>
      <c r="C24095" s="7"/>
      <c r="D24095" s="7"/>
      <c r="E24095" s="7"/>
      <c r="H24095">
        <v>24093.5</v>
      </c>
      <c r="I24095">
        <v>0</v>
      </c>
    </row>
    <row r="24096" spans="1:9">
      <c r="A24096" s="7">
        <v>24094.5</v>
      </c>
      <c r="B24096" s="7">
        <v>0</v>
      </c>
      <c r="C24096" s="7"/>
      <c r="D24096" s="7"/>
      <c r="E24096" s="7"/>
      <c r="H24096">
        <v>24094.5</v>
      </c>
      <c r="I24096">
        <v>0</v>
      </c>
    </row>
    <row r="24097" spans="1:9">
      <c r="A24097" s="7">
        <v>24095.5</v>
      </c>
      <c r="B24097" s="7">
        <v>0</v>
      </c>
      <c r="C24097" s="7"/>
      <c r="D24097" s="7"/>
      <c r="E24097" s="7"/>
      <c r="H24097">
        <v>24095.5</v>
      </c>
      <c r="I24097">
        <v>0</v>
      </c>
    </row>
    <row r="24098" spans="1:9">
      <c r="A24098" s="7">
        <v>24096.5</v>
      </c>
      <c r="B24098" s="7">
        <v>0</v>
      </c>
      <c r="C24098" s="7"/>
      <c r="D24098" s="7"/>
      <c r="E24098" s="7"/>
      <c r="H24098">
        <v>24096.5</v>
      </c>
      <c r="I24098">
        <v>0</v>
      </c>
    </row>
    <row r="24099" spans="1:9">
      <c r="A24099" s="7">
        <v>24097.5</v>
      </c>
      <c r="B24099" s="7">
        <v>0</v>
      </c>
      <c r="C24099" s="7"/>
      <c r="D24099" s="7"/>
      <c r="E24099" s="7"/>
      <c r="H24099">
        <v>24097.5</v>
      </c>
      <c r="I24099">
        <v>0</v>
      </c>
    </row>
    <row r="24100" spans="1:9">
      <c r="A24100" s="7">
        <v>24098.5</v>
      </c>
      <c r="B24100" s="7">
        <v>0</v>
      </c>
      <c r="C24100" s="7"/>
      <c r="D24100" s="7"/>
      <c r="E24100" s="7"/>
      <c r="H24100">
        <v>24098.5</v>
      </c>
      <c r="I24100">
        <v>0</v>
      </c>
    </row>
    <row r="24101" spans="1:9">
      <c r="A24101" s="7">
        <v>24099.5</v>
      </c>
      <c r="B24101" s="7">
        <v>0</v>
      </c>
      <c r="C24101" s="7"/>
      <c r="D24101" s="7"/>
      <c r="E24101" s="7"/>
      <c r="H24101">
        <v>24099.5</v>
      </c>
      <c r="I24101">
        <v>0</v>
      </c>
    </row>
    <row r="24102" spans="1:9">
      <c r="A24102" s="7">
        <v>24100.5</v>
      </c>
      <c r="B24102" s="7">
        <v>0</v>
      </c>
      <c r="C24102" s="7"/>
      <c r="D24102" s="7"/>
      <c r="E24102" s="7"/>
      <c r="H24102">
        <v>24100.5</v>
      </c>
      <c r="I24102">
        <v>0</v>
      </c>
    </row>
    <row r="24103" spans="1:9">
      <c r="A24103" s="7">
        <v>24101.5</v>
      </c>
      <c r="B24103" s="7">
        <v>0</v>
      </c>
      <c r="C24103" s="7"/>
      <c r="D24103" s="7"/>
      <c r="E24103" s="7"/>
      <c r="H24103">
        <v>24101.5</v>
      </c>
      <c r="I24103">
        <v>0</v>
      </c>
    </row>
    <row r="24104" spans="1:9">
      <c r="A24104" s="7">
        <v>24102.5</v>
      </c>
      <c r="B24104" s="7">
        <v>0</v>
      </c>
      <c r="C24104" s="7"/>
      <c r="D24104" s="7"/>
      <c r="E24104" s="7"/>
      <c r="H24104">
        <v>24102.5</v>
      </c>
      <c r="I24104">
        <v>0</v>
      </c>
    </row>
    <row r="24105" spans="1:9">
      <c r="A24105" s="7">
        <v>24103.5</v>
      </c>
      <c r="B24105" s="7">
        <v>0</v>
      </c>
      <c r="C24105" s="7"/>
      <c r="D24105" s="7"/>
      <c r="E24105" s="7"/>
      <c r="H24105">
        <v>24103.5</v>
      </c>
      <c r="I24105">
        <v>0</v>
      </c>
    </row>
    <row r="24106" spans="1:9">
      <c r="A24106" s="7">
        <v>24104.5</v>
      </c>
      <c r="B24106" s="7">
        <v>0</v>
      </c>
      <c r="C24106" s="7"/>
      <c r="D24106" s="7"/>
      <c r="E24106" s="7"/>
      <c r="H24106">
        <v>24104.5</v>
      </c>
      <c r="I24106">
        <v>0</v>
      </c>
    </row>
    <row r="24107" spans="1:9">
      <c r="A24107" s="7">
        <v>24105.5</v>
      </c>
      <c r="B24107" s="7">
        <v>0</v>
      </c>
      <c r="C24107" s="7"/>
      <c r="D24107" s="7"/>
      <c r="E24107" s="7"/>
      <c r="H24107">
        <v>24105.5</v>
      </c>
      <c r="I24107">
        <v>0</v>
      </c>
    </row>
    <row r="24108" spans="1:9">
      <c r="A24108" s="7">
        <v>24106.5</v>
      </c>
      <c r="B24108" s="7">
        <v>0</v>
      </c>
      <c r="C24108" s="7"/>
      <c r="D24108" s="7"/>
      <c r="E24108" s="7"/>
      <c r="H24108">
        <v>24106.5</v>
      </c>
      <c r="I24108">
        <v>0</v>
      </c>
    </row>
    <row r="24109" spans="1:9">
      <c r="A24109" s="7">
        <v>24107.5</v>
      </c>
      <c r="B24109" s="7">
        <v>0</v>
      </c>
      <c r="C24109" s="7"/>
      <c r="D24109" s="7"/>
      <c r="E24109" s="7"/>
      <c r="H24109">
        <v>24107.5</v>
      </c>
      <c r="I24109">
        <v>0</v>
      </c>
    </row>
    <row r="24110" spans="1:9">
      <c r="A24110" s="7">
        <v>24108.5</v>
      </c>
      <c r="B24110" s="7">
        <v>0</v>
      </c>
      <c r="C24110" s="7"/>
      <c r="D24110" s="7"/>
      <c r="E24110" s="7"/>
      <c r="H24110">
        <v>24108.5</v>
      </c>
      <c r="I24110">
        <v>0</v>
      </c>
    </row>
    <row r="24111" spans="1:9">
      <c r="A24111" s="7">
        <v>24109.5</v>
      </c>
      <c r="B24111" s="7">
        <v>0</v>
      </c>
      <c r="C24111" s="7"/>
      <c r="D24111" s="7"/>
      <c r="E24111" s="7"/>
      <c r="H24111">
        <v>24109.5</v>
      </c>
      <c r="I24111">
        <v>0</v>
      </c>
    </row>
    <row r="24112" spans="1:9">
      <c r="A24112" s="7">
        <v>24110.5</v>
      </c>
      <c r="B24112" s="7">
        <v>0</v>
      </c>
      <c r="C24112" s="7"/>
      <c r="D24112" s="7"/>
      <c r="E24112" s="7"/>
      <c r="H24112">
        <v>24110.5</v>
      </c>
      <c r="I24112">
        <v>0</v>
      </c>
    </row>
    <row r="24113" spans="1:9">
      <c r="A24113" s="7">
        <v>24111.5</v>
      </c>
      <c r="B24113" s="7">
        <v>0</v>
      </c>
      <c r="C24113" s="7"/>
      <c r="D24113" s="7"/>
      <c r="E24113" s="7"/>
      <c r="H24113">
        <v>24111.5</v>
      </c>
      <c r="I24113">
        <v>0</v>
      </c>
    </row>
    <row r="24114" spans="1:9">
      <c r="A24114" s="7">
        <v>24112.5</v>
      </c>
      <c r="B24114" s="7">
        <v>0</v>
      </c>
      <c r="C24114" s="7"/>
      <c r="D24114" s="7"/>
      <c r="E24114" s="7"/>
      <c r="H24114">
        <v>24112.5</v>
      </c>
      <c r="I24114">
        <v>0</v>
      </c>
    </row>
    <row r="24115" spans="1:9">
      <c r="A24115" s="7">
        <v>24113.5</v>
      </c>
      <c r="B24115" s="7">
        <v>0</v>
      </c>
      <c r="C24115" s="7"/>
      <c r="D24115" s="7"/>
      <c r="E24115" s="7"/>
      <c r="H24115">
        <v>24113.5</v>
      </c>
      <c r="I24115">
        <v>0</v>
      </c>
    </row>
    <row r="24116" spans="1:9">
      <c r="A24116" s="7">
        <v>24114.5</v>
      </c>
      <c r="B24116" s="7">
        <v>0</v>
      </c>
      <c r="C24116" s="7"/>
      <c r="D24116" s="7"/>
      <c r="E24116" s="7"/>
      <c r="H24116">
        <v>24114.5</v>
      </c>
      <c r="I24116">
        <v>0</v>
      </c>
    </row>
    <row r="24117" spans="1:9">
      <c r="A24117" s="7">
        <v>24115.5</v>
      </c>
      <c r="B24117" s="7">
        <v>0</v>
      </c>
      <c r="C24117" s="7"/>
      <c r="D24117" s="7"/>
      <c r="E24117" s="7"/>
      <c r="H24117">
        <v>24115.5</v>
      </c>
      <c r="I24117">
        <v>0</v>
      </c>
    </row>
    <row r="24118" spans="1:9">
      <c r="A24118" s="7">
        <v>24116.5</v>
      </c>
      <c r="B24118" s="7">
        <v>0</v>
      </c>
      <c r="C24118" s="7"/>
      <c r="D24118" s="7"/>
      <c r="E24118" s="7"/>
      <c r="H24118">
        <v>24116.5</v>
      </c>
      <c r="I24118">
        <v>0</v>
      </c>
    </row>
    <row r="24119" spans="1:9">
      <c r="A24119" s="7">
        <v>24117.5</v>
      </c>
      <c r="B24119" s="7">
        <v>0</v>
      </c>
      <c r="C24119" s="7"/>
      <c r="D24119" s="7"/>
      <c r="E24119" s="7"/>
      <c r="H24119">
        <v>24117.5</v>
      </c>
      <c r="I24119">
        <v>0</v>
      </c>
    </row>
    <row r="24120" spans="1:9">
      <c r="A24120" s="7">
        <v>24118.5</v>
      </c>
      <c r="B24120" s="7">
        <v>0</v>
      </c>
      <c r="C24120" s="7"/>
      <c r="D24120" s="7"/>
      <c r="E24120" s="7"/>
      <c r="H24120">
        <v>24118.5</v>
      </c>
      <c r="I24120">
        <v>0</v>
      </c>
    </row>
    <row r="24121" spans="1:9">
      <c r="A24121" s="7">
        <v>24119.5</v>
      </c>
      <c r="B24121" s="7">
        <v>0</v>
      </c>
      <c r="C24121" s="7"/>
      <c r="D24121" s="7"/>
      <c r="E24121" s="7"/>
      <c r="H24121">
        <v>24119.5</v>
      </c>
      <c r="I24121">
        <v>0</v>
      </c>
    </row>
    <row r="24122" spans="1:9">
      <c r="A24122" s="7">
        <v>24120.5</v>
      </c>
      <c r="B24122" s="7">
        <v>0</v>
      </c>
      <c r="C24122" s="7"/>
      <c r="D24122" s="7"/>
      <c r="E24122" s="7"/>
      <c r="H24122">
        <v>24120.5</v>
      </c>
      <c r="I24122">
        <v>0</v>
      </c>
    </row>
    <row r="24123" spans="1:9">
      <c r="A24123" s="7">
        <v>24121.5</v>
      </c>
      <c r="B24123" s="7">
        <v>0</v>
      </c>
      <c r="C24123" s="7"/>
      <c r="D24123" s="7"/>
      <c r="E24123" s="7"/>
      <c r="H24123">
        <v>24121.5</v>
      </c>
      <c r="I24123">
        <v>0</v>
      </c>
    </row>
    <row r="24124" spans="1:9">
      <c r="A24124" s="7">
        <v>24122.5</v>
      </c>
      <c r="B24124" s="7">
        <v>0</v>
      </c>
      <c r="C24124" s="7"/>
      <c r="D24124" s="7"/>
      <c r="E24124" s="7"/>
      <c r="H24124">
        <v>24122.5</v>
      </c>
      <c r="I24124">
        <v>0</v>
      </c>
    </row>
    <row r="24125" spans="1:9">
      <c r="A24125" s="7">
        <v>24123.5</v>
      </c>
      <c r="B24125" s="7">
        <v>0</v>
      </c>
      <c r="C24125" s="7"/>
      <c r="D24125" s="7"/>
      <c r="E24125" s="7"/>
      <c r="H24125">
        <v>24123.5</v>
      </c>
      <c r="I24125">
        <v>0</v>
      </c>
    </row>
    <row r="24126" spans="1:9">
      <c r="A24126" s="7">
        <v>24124.5</v>
      </c>
      <c r="B24126" s="7">
        <v>0</v>
      </c>
      <c r="C24126" s="7"/>
      <c r="D24126" s="7"/>
      <c r="E24126" s="7"/>
      <c r="H24126">
        <v>24124.5</v>
      </c>
      <c r="I24126">
        <v>0</v>
      </c>
    </row>
    <row r="24127" spans="1:9">
      <c r="A24127" s="7">
        <v>24125.5</v>
      </c>
      <c r="B24127" s="7">
        <v>0</v>
      </c>
      <c r="C24127" s="7"/>
      <c r="D24127" s="7"/>
      <c r="E24127" s="7"/>
      <c r="H24127">
        <v>24125.5</v>
      </c>
      <c r="I24127">
        <v>0</v>
      </c>
    </row>
    <row r="24128" spans="1:9">
      <c r="A24128" s="7">
        <v>24126.5</v>
      </c>
      <c r="B24128" s="7">
        <v>0</v>
      </c>
      <c r="C24128" s="7"/>
      <c r="D24128" s="7"/>
      <c r="E24128" s="7"/>
      <c r="H24128">
        <v>24126.5</v>
      </c>
      <c r="I24128">
        <v>0</v>
      </c>
    </row>
    <row r="24129" spans="1:9">
      <c r="A24129" s="7">
        <v>24127.5</v>
      </c>
      <c r="B24129" s="7">
        <v>0</v>
      </c>
      <c r="C24129" s="7"/>
      <c r="D24129" s="7"/>
      <c r="E24129" s="7"/>
      <c r="H24129">
        <v>24127.5</v>
      </c>
      <c r="I24129">
        <v>0</v>
      </c>
    </row>
    <row r="24130" spans="1:9">
      <c r="A24130" s="7">
        <v>24128.5</v>
      </c>
      <c r="B24130" s="7">
        <v>0</v>
      </c>
      <c r="C24130" s="7"/>
      <c r="D24130" s="7"/>
      <c r="E24130" s="7"/>
      <c r="H24130">
        <v>24128.5</v>
      </c>
      <c r="I24130">
        <v>0</v>
      </c>
    </row>
    <row r="24131" spans="1:9">
      <c r="A24131" s="7">
        <v>24129.5</v>
      </c>
      <c r="B24131" s="7">
        <v>0</v>
      </c>
      <c r="C24131" s="7"/>
      <c r="D24131" s="7"/>
      <c r="E24131" s="7"/>
      <c r="H24131">
        <v>24129.5</v>
      </c>
      <c r="I24131">
        <v>0</v>
      </c>
    </row>
    <row r="24132" spans="1:9">
      <c r="A24132" s="7">
        <v>24130.5</v>
      </c>
      <c r="B24132" s="7">
        <v>0</v>
      </c>
      <c r="C24132" s="7"/>
      <c r="D24132" s="7"/>
      <c r="E24132" s="7"/>
      <c r="H24132">
        <v>24130.5</v>
      </c>
      <c r="I24132">
        <v>0</v>
      </c>
    </row>
    <row r="24133" spans="1:9">
      <c r="A24133" s="7">
        <v>24131.5</v>
      </c>
      <c r="B24133" s="7">
        <v>0</v>
      </c>
      <c r="C24133" s="7"/>
      <c r="D24133" s="7"/>
      <c r="E24133" s="7"/>
      <c r="H24133">
        <v>24131.5</v>
      </c>
      <c r="I24133">
        <v>0</v>
      </c>
    </row>
    <row r="24134" spans="1:9">
      <c r="A24134" s="7">
        <v>24132.5</v>
      </c>
      <c r="B24134" s="7">
        <v>0</v>
      </c>
      <c r="C24134" s="7"/>
      <c r="D24134" s="7"/>
      <c r="E24134" s="7"/>
      <c r="H24134">
        <v>24132.5</v>
      </c>
      <c r="I24134">
        <v>0</v>
      </c>
    </row>
    <row r="24135" spans="1:9">
      <c r="A24135" s="7">
        <v>24133.5</v>
      </c>
      <c r="B24135" s="7">
        <v>0</v>
      </c>
      <c r="C24135" s="7"/>
      <c r="D24135" s="7"/>
      <c r="E24135" s="7"/>
      <c r="H24135">
        <v>24133.5</v>
      </c>
      <c r="I24135">
        <v>0</v>
      </c>
    </row>
    <row r="24136" spans="1:9">
      <c r="A24136" s="7">
        <v>24134.5</v>
      </c>
      <c r="B24136" s="7">
        <v>0</v>
      </c>
      <c r="C24136" s="7"/>
      <c r="D24136" s="7"/>
      <c r="E24136" s="7"/>
      <c r="H24136">
        <v>24134.5</v>
      </c>
      <c r="I24136">
        <v>0</v>
      </c>
    </row>
    <row r="24137" spans="1:9">
      <c r="A24137" s="7">
        <v>24135.5</v>
      </c>
      <c r="B24137" s="7">
        <v>0</v>
      </c>
      <c r="C24137" s="7"/>
      <c r="D24137" s="7"/>
      <c r="E24137" s="7"/>
      <c r="H24137">
        <v>24135.5</v>
      </c>
      <c r="I24137">
        <v>0</v>
      </c>
    </row>
    <row r="24138" spans="1:9">
      <c r="A24138" s="7">
        <v>24136.5</v>
      </c>
      <c r="B24138" s="7">
        <v>0</v>
      </c>
      <c r="C24138" s="7"/>
      <c r="D24138" s="7"/>
      <c r="E24138" s="7"/>
      <c r="H24138">
        <v>24136.5</v>
      </c>
      <c r="I24138">
        <v>0</v>
      </c>
    </row>
    <row r="24139" spans="1:9">
      <c r="A24139" s="7">
        <v>24137.5</v>
      </c>
      <c r="B24139" s="7">
        <v>0</v>
      </c>
      <c r="C24139" s="7"/>
      <c r="D24139" s="7"/>
      <c r="E24139" s="7"/>
      <c r="H24139">
        <v>24137.5</v>
      </c>
      <c r="I24139">
        <v>0</v>
      </c>
    </row>
    <row r="24140" spans="1:9">
      <c r="A24140" s="7">
        <v>24138.5</v>
      </c>
      <c r="B24140" s="7">
        <v>0</v>
      </c>
      <c r="C24140" s="7"/>
      <c r="D24140" s="7"/>
      <c r="E24140" s="7"/>
      <c r="H24140">
        <v>24138.5</v>
      </c>
      <c r="I24140">
        <v>0</v>
      </c>
    </row>
    <row r="24141" spans="1:9">
      <c r="A24141" s="7">
        <v>24139.5</v>
      </c>
      <c r="B24141" s="7">
        <v>0</v>
      </c>
      <c r="C24141" s="7"/>
      <c r="D24141" s="7"/>
      <c r="E24141" s="7"/>
      <c r="H24141">
        <v>24139.5</v>
      </c>
      <c r="I24141">
        <v>0</v>
      </c>
    </row>
    <row r="24142" spans="1:9">
      <c r="A24142" s="7">
        <v>24140.5</v>
      </c>
      <c r="B24142" s="7">
        <v>0</v>
      </c>
      <c r="C24142" s="7"/>
      <c r="D24142" s="7"/>
      <c r="E24142" s="7"/>
      <c r="H24142">
        <v>24140.5</v>
      </c>
      <c r="I24142">
        <v>0</v>
      </c>
    </row>
    <row r="24143" spans="1:9">
      <c r="A24143" s="7">
        <v>24141.5</v>
      </c>
      <c r="B24143" s="7">
        <v>0</v>
      </c>
      <c r="C24143" s="7"/>
      <c r="D24143" s="7"/>
      <c r="E24143" s="7"/>
      <c r="H24143">
        <v>24141.5</v>
      </c>
      <c r="I24143">
        <v>0</v>
      </c>
    </row>
    <row r="24144" spans="1:9">
      <c r="A24144" s="7">
        <v>24142.5</v>
      </c>
      <c r="B24144" s="7">
        <v>0</v>
      </c>
      <c r="C24144" s="7"/>
      <c r="D24144" s="7"/>
      <c r="E24144" s="7"/>
      <c r="H24144">
        <v>24142.5</v>
      </c>
      <c r="I24144">
        <v>0</v>
      </c>
    </row>
    <row r="24145" spans="1:9">
      <c r="A24145" s="7">
        <v>24143.5</v>
      </c>
      <c r="B24145" s="7">
        <v>0</v>
      </c>
      <c r="C24145" s="7"/>
      <c r="D24145" s="7"/>
      <c r="E24145" s="7"/>
      <c r="H24145">
        <v>24143.5</v>
      </c>
      <c r="I24145">
        <v>0</v>
      </c>
    </row>
    <row r="24146" spans="1:9">
      <c r="A24146" s="7">
        <v>24144.5</v>
      </c>
      <c r="B24146" s="7">
        <v>0</v>
      </c>
      <c r="C24146" s="7"/>
      <c r="D24146" s="7"/>
      <c r="E24146" s="7"/>
      <c r="H24146">
        <v>24144.5</v>
      </c>
      <c r="I24146">
        <v>0</v>
      </c>
    </row>
    <row r="24147" spans="1:9">
      <c r="A24147" s="7">
        <v>24145.5</v>
      </c>
      <c r="B24147" s="7">
        <v>0</v>
      </c>
      <c r="C24147" s="7"/>
      <c r="D24147" s="7"/>
      <c r="E24147" s="7"/>
      <c r="H24147">
        <v>24145.5</v>
      </c>
      <c r="I24147">
        <v>0</v>
      </c>
    </row>
    <row r="24148" spans="1:9">
      <c r="A24148" s="7">
        <v>24146.5</v>
      </c>
      <c r="B24148" s="7">
        <v>0</v>
      </c>
      <c r="C24148" s="7"/>
      <c r="D24148" s="7"/>
      <c r="E24148" s="7"/>
      <c r="H24148">
        <v>24146.5</v>
      </c>
      <c r="I24148">
        <v>0</v>
      </c>
    </row>
    <row r="24149" spans="1:9">
      <c r="A24149" s="7">
        <v>24147.5</v>
      </c>
      <c r="B24149" s="7">
        <v>0</v>
      </c>
      <c r="C24149" s="7"/>
      <c r="D24149" s="7"/>
      <c r="E24149" s="7"/>
      <c r="H24149">
        <v>24147.5</v>
      </c>
      <c r="I24149">
        <v>0</v>
      </c>
    </row>
    <row r="24150" spans="1:9">
      <c r="A24150" s="7">
        <v>24148.5</v>
      </c>
      <c r="B24150" s="7">
        <v>0</v>
      </c>
      <c r="C24150" s="7"/>
      <c r="D24150" s="7"/>
      <c r="E24150" s="7"/>
      <c r="H24150">
        <v>24148.5</v>
      </c>
      <c r="I24150">
        <v>0</v>
      </c>
    </row>
    <row r="24151" spans="1:9">
      <c r="A24151" s="7">
        <v>24149.5</v>
      </c>
      <c r="B24151" s="7">
        <v>0</v>
      </c>
      <c r="C24151" s="7"/>
      <c r="D24151" s="7"/>
      <c r="E24151" s="7"/>
      <c r="H24151">
        <v>24149.5</v>
      </c>
      <c r="I24151">
        <v>0</v>
      </c>
    </row>
    <row r="24152" spans="1:9">
      <c r="A24152" s="7">
        <v>24150.5</v>
      </c>
      <c r="B24152" s="7">
        <v>0</v>
      </c>
      <c r="C24152" s="7"/>
      <c r="D24152" s="7"/>
      <c r="E24152" s="7"/>
      <c r="H24152">
        <v>24150.5</v>
      </c>
      <c r="I24152">
        <v>0</v>
      </c>
    </row>
    <row r="24153" spans="1:9">
      <c r="A24153" s="7">
        <v>24151.5</v>
      </c>
      <c r="B24153" s="7">
        <v>0</v>
      </c>
      <c r="C24153" s="7"/>
      <c r="D24153" s="7"/>
      <c r="E24153" s="7"/>
      <c r="H24153">
        <v>24151.5</v>
      </c>
      <c r="I24153">
        <v>0</v>
      </c>
    </row>
    <row r="24154" spans="1:9">
      <c r="A24154" s="7">
        <v>24152.5</v>
      </c>
      <c r="B24154" s="7">
        <v>0</v>
      </c>
      <c r="C24154" s="7"/>
      <c r="D24154" s="7"/>
      <c r="E24154" s="7"/>
      <c r="H24154">
        <v>24152.5</v>
      </c>
      <c r="I24154">
        <v>0</v>
      </c>
    </row>
    <row r="24155" spans="1:9">
      <c r="A24155" s="7">
        <v>24153.5</v>
      </c>
      <c r="B24155" s="7">
        <v>0</v>
      </c>
      <c r="C24155" s="7"/>
      <c r="D24155" s="7"/>
      <c r="E24155" s="7"/>
      <c r="H24155">
        <v>24153.5</v>
      </c>
      <c r="I24155">
        <v>0</v>
      </c>
    </row>
    <row r="24156" spans="1:9">
      <c r="A24156" s="7">
        <v>24154.5</v>
      </c>
      <c r="B24156" s="7">
        <v>0</v>
      </c>
      <c r="C24156" s="7"/>
      <c r="D24156" s="7"/>
      <c r="E24156" s="7"/>
      <c r="H24156">
        <v>24154.5</v>
      </c>
      <c r="I24156">
        <v>0</v>
      </c>
    </row>
    <row r="24157" spans="1:9">
      <c r="A24157" s="7">
        <v>24155.5</v>
      </c>
      <c r="B24157" s="7">
        <v>0</v>
      </c>
      <c r="C24157" s="7"/>
      <c r="D24157" s="7"/>
      <c r="E24157" s="7"/>
      <c r="H24157">
        <v>24155.5</v>
      </c>
      <c r="I24157">
        <v>0</v>
      </c>
    </row>
    <row r="24158" spans="1:9">
      <c r="A24158" s="7">
        <v>24156.5</v>
      </c>
      <c r="B24158" s="7">
        <v>0</v>
      </c>
      <c r="C24158" s="7"/>
      <c r="D24158" s="7"/>
      <c r="E24158" s="7"/>
      <c r="H24158">
        <v>24156.5</v>
      </c>
      <c r="I24158">
        <v>0</v>
      </c>
    </row>
    <row r="24159" spans="1:9">
      <c r="A24159" s="7">
        <v>24157.5</v>
      </c>
      <c r="B24159" s="7">
        <v>0</v>
      </c>
      <c r="C24159" s="7"/>
      <c r="D24159" s="7"/>
      <c r="E24159" s="7"/>
      <c r="H24159">
        <v>24157.5</v>
      </c>
      <c r="I24159">
        <v>0</v>
      </c>
    </row>
    <row r="24160" spans="1:9">
      <c r="A24160" s="7">
        <v>24158.5</v>
      </c>
      <c r="B24160" s="7">
        <v>0</v>
      </c>
      <c r="C24160" s="7"/>
      <c r="D24160" s="7"/>
      <c r="E24160" s="7"/>
      <c r="H24160">
        <v>24158.5</v>
      </c>
      <c r="I24160">
        <v>0</v>
      </c>
    </row>
    <row r="24161" spans="1:9">
      <c r="A24161" s="7">
        <v>24159.5</v>
      </c>
      <c r="B24161" s="7">
        <v>0</v>
      </c>
      <c r="C24161" s="7"/>
      <c r="D24161" s="7"/>
      <c r="E24161" s="7"/>
      <c r="H24161">
        <v>24159.5</v>
      </c>
      <c r="I24161">
        <v>0</v>
      </c>
    </row>
    <row r="24162" spans="1:9">
      <c r="A24162" s="7">
        <v>24160.5</v>
      </c>
      <c r="B24162" s="7">
        <v>0</v>
      </c>
      <c r="C24162" s="7"/>
      <c r="D24162" s="7"/>
      <c r="E24162" s="7"/>
      <c r="H24162">
        <v>24160.5</v>
      </c>
      <c r="I24162">
        <v>0</v>
      </c>
    </row>
    <row r="24163" spans="1:9">
      <c r="A24163" s="7">
        <v>24161.5</v>
      </c>
      <c r="B24163" s="7">
        <v>0</v>
      </c>
      <c r="C24163" s="7"/>
      <c r="D24163" s="7"/>
      <c r="E24163" s="7"/>
      <c r="H24163">
        <v>24161.5</v>
      </c>
      <c r="I24163">
        <v>0</v>
      </c>
    </row>
    <row r="24164" spans="1:9">
      <c r="A24164" s="7">
        <v>24162.5</v>
      </c>
      <c r="B24164" s="7">
        <v>0</v>
      </c>
      <c r="C24164" s="7"/>
      <c r="D24164" s="7"/>
      <c r="E24164" s="7"/>
      <c r="H24164">
        <v>24162.5</v>
      </c>
      <c r="I24164">
        <v>0</v>
      </c>
    </row>
    <row r="24165" spans="1:9">
      <c r="A24165" s="7">
        <v>24163.5</v>
      </c>
      <c r="B24165" s="7">
        <v>0</v>
      </c>
      <c r="C24165" s="7"/>
      <c r="D24165" s="7"/>
      <c r="E24165" s="7"/>
      <c r="H24165">
        <v>24163.5</v>
      </c>
      <c r="I24165">
        <v>0</v>
      </c>
    </row>
    <row r="24166" spans="1:9">
      <c r="A24166" s="7">
        <v>24164.5</v>
      </c>
      <c r="B24166" s="7">
        <v>0</v>
      </c>
      <c r="C24166" s="7"/>
      <c r="D24166" s="7"/>
      <c r="E24166" s="7"/>
      <c r="H24166">
        <v>24164.5</v>
      </c>
      <c r="I24166">
        <v>0</v>
      </c>
    </row>
    <row r="24167" spans="1:9">
      <c r="A24167" s="7">
        <v>24165.5</v>
      </c>
      <c r="B24167" s="7">
        <v>0</v>
      </c>
      <c r="C24167" s="7"/>
      <c r="D24167" s="7"/>
      <c r="E24167" s="7"/>
      <c r="H24167">
        <v>24165.5</v>
      </c>
      <c r="I24167">
        <v>0</v>
      </c>
    </row>
    <row r="24168" spans="1:9">
      <c r="A24168" s="7">
        <v>24166.5</v>
      </c>
      <c r="B24168" s="7">
        <v>0</v>
      </c>
      <c r="C24168" s="7"/>
      <c r="D24168" s="7"/>
      <c r="E24168" s="7"/>
      <c r="H24168">
        <v>24166.5</v>
      </c>
      <c r="I24168">
        <v>0</v>
      </c>
    </row>
    <row r="24169" spans="1:9">
      <c r="A24169" s="7">
        <v>24167.5</v>
      </c>
      <c r="B24169" s="7">
        <v>0</v>
      </c>
      <c r="C24169" s="7"/>
      <c r="D24169" s="7"/>
      <c r="E24169" s="7"/>
      <c r="H24169">
        <v>24167.5</v>
      </c>
      <c r="I24169">
        <v>0</v>
      </c>
    </row>
    <row r="24170" spans="1:9">
      <c r="A24170" s="7">
        <v>24168.5</v>
      </c>
      <c r="B24170" s="7">
        <v>0</v>
      </c>
      <c r="C24170" s="7"/>
      <c r="D24170" s="7"/>
      <c r="E24170" s="7"/>
      <c r="H24170">
        <v>24168.5</v>
      </c>
      <c r="I24170">
        <v>0</v>
      </c>
    </row>
    <row r="24171" spans="1:9">
      <c r="A24171" s="7">
        <v>24169.5</v>
      </c>
      <c r="B24171" s="7">
        <v>0</v>
      </c>
      <c r="C24171" s="7"/>
      <c r="D24171" s="7"/>
      <c r="E24171" s="7"/>
      <c r="H24171">
        <v>24169.5</v>
      </c>
      <c r="I24171">
        <v>0</v>
      </c>
    </row>
    <row r="24172" spans="1:9">
      <c r="A24172" s="7">
        <v>24170.5</v>
      </c>
      <c r="B24172" s="7">
        <v>0</v>
      </c>
      <c r="C24172" s="7"/>
      <c r="D24172" s="7"/>
      <c r="E24172" s="7"/>
      <c r="H24172">
        <v>24170.5</v>
      </c>
      <c r="I24172">
        <v>0</v>
      </c>
    </row>
    <row r="24173" spans="1:9">
      <c r="A24173" s="7">
        <v>24171.5</v>
      </c>
      <c r="B24173" s="7">
        <v>0</v>
      </c>
      <c r="C24173" s="7"/>
      <c r="D24173" s="7"/>
      <c r="E24173" s="7"/>
      <c r="H24173">
        <v>24171.5</v>
      </c>
      <c r="I24173">
        <v>0</v>
      </c>
    </row>
    <row r="24174" spans="1:9">
      <c r="A24174" s="7">
        <v>24172.5</v>
      </c>
      <c r="B24174" s="7">
        <v>0</v>
      </c>
      <c r="C24174" s="7"/>
      <c r="D24174" s="7"/>
      <c r="E24174" s="7"/>
      <c r="H24174">
        <v>24172.5</v>
      </c>
      <c r="I24174">
        <v>0</v>
      </c>
    </row>
    <row r="24175" spans="1:9">
      <c r="A24175" s="7">
        <v>24173.5</v>
      </c>
      <c r="B24175" s="7">
        <v>0</v>
      </c>
      <c r="C24175" s="7"/>
      <c r="D24175" s="7"/>
      <c r="E24175" s="7"/>
      <c r="H24175">
        <v>24173.5</v>
      </c>
      <c r="I24175">
        <v>0</v>
      </c>
    </row>
    <row r="24176" spans="1:9">
      <c r="A24176" s="7">
        <v>24174.5</v>
      </c>
      <c r="B24176" s="7">
        <v>0</v>
      </c>
      <c r="C24176" s="7"/>
      <c r="D24176" s="7"/>
      <c r="E24176" s="7"/>
      <c r="H24176">
        <v>24174.5</v>
      </c>
      <c r="I24176">
        <v>0</v>
      </c>
    </row>
    <row r="24177" spans="1:9">
      <c r="A24177" s="7">
        <v>24175.5</v>
      </c>
      <c r="B24177" s="7">
        <v>0</v>
      </c>
      <c r="C24177" s="7"/>
      <c r="D24177" s="7"/>
      <c r="E24177" s="7"/>
      <c r="H24177">
        <v>24175.5</v>
      </c>
      <c r="I24177">
        <v>0</v>
      </c>
    </row>
    <row r="24178" spans="1:9">
      <c r="A24178" s="7">
        <v>24176.5</v>
      </c>
      <c r="B24178" s="7">
        <v>0</v>
      </c>
      <c r="C24178" s="7"/>
      <c r="D24178" s="7"/>
      <c r="E24178" s="7"/>
      <c r="H24178">
        <v>24176.5</v>
      </c>
      <c r="I24178">
        <v>0</v>
      </c>
    </row>
    <row r="24179" spans="1:9">
      <c r="A24179" s="7">
        <v>24177.5</v>
      </c>
      <c r="B24179" s="7">
        <v>0</v>
      </c>
      <c r="C24179" s="7"/>
      <c r="D24179" s="7"/>
      <c r="E24179" s="7"/>
      <c r="H24179">
        <v>24177.5</v>
      </c>
      <c r="I24179">
        <v>0</v>
      </c>
    </row>
    <row r="24180" spans="1:9">
      <c r="A24180" s="7">
        <v>24178.5</v>
      </c>
      <c r="B24180" s="7">
        <v>0</v>
      </c>
      <c r="C24180" s="7"/>
      <c r="D24180" s="7"/>
      <c r="E24180" s="7"/>
      <c r="H24180">
        <v>24178.5</v>
      </c>
      <c r="I24180">
        <v>0</v>
      </c>
    </row>
    <row r="24181" spans="1:9">
      <c r="A24181" s="7">
        <v>24179.5</v>
      </c>
      <c r="B24181" s="7">
        <v>0</v>
      </c>
      <c r="C24181" s="7"/>
      <c r="D24181" s="7"/>
      <c r="E24181" s="7"/>
      <c r="H24181">
        <v>24179.5</v>
      </c>
      <c r="I24181">
        <v>0</v>
      </c>
    </row>
    <row r="24182" spans="1:9">
      <c r="A24182" s="7">
        <v>24180.5</v>
      </c>
      <c r="B24182" s="7">
        <v>0</v>
      </c>
      <c r="C24182" s="7"/>
      <c r="D24182" s="7"/>
      <c r="E24182" s="7"/>
      <c r="H24182">
        <v>24180.5</v>
      </c>
      <c r="I24182">
        <v>0</v>
      </c>
    </row>
    <row r="24183" spans="1:9">
      <c r="A24183" s="7">
        <v>24181.5</v>
      </c>
      <c r="B24183" s="7">
        <v>0</v>
      </c>
      <c r="C24183" s="7"/>
      <c r="D24183" s="7"/>
      <c r="E24183" s="7"/>
      <c r="H24183">
        <v>24181.5</v>
      </c>
      <c r="I24183">
        <v>0</v>
      </c>
    </row>
    <row r="24184" spans="1:9">
      <c r="A24184" s="7">
        <v>24182.5</v>
      </c>
      <c r="B24184" s="7">
        <v>0</v>
      </c>
      <c r="C24184" s="7"/>
      <c r="D24184" s="7"/>
      <c r="E24184" s="7"/>
      <c r="H24184">
        <v>24182.5</v>
      </c>
      <c r="I24184">
        <v>0</v>
      </c>
    </row>
    <row r="24185" spans="1:9">
      <c r="A24185" s="7">
        <v>24183.5</v>
      </c>
      <c r="B24185" s="7">
        <v>0</v>
      </c>
      <c r="C24185" s="7"/>
      <c r="D24185" s="7"/>
      <c r="E24185" s="7"/>
      <c r="H24185">
        <v>24183.5</v>
      </c>
      <c r="I24185">
        <v>0</v>
      </c>
    </row>
    <row r="24186" spans="1:9">
      <c r="A24186" s="7">
        <v>24184.5</v>
      </c>
      <c r="B24186" s="7">
        <v>0</v>
      </c>
      <c r="C24186" s="7"/>
      <c r="D24186" s="7"/>
      <c r="E24186" s="7"/>
      <c r="H24186">
        <v>24184.5</v>
      </c>
      <c r="I24186">
        <v>0</v>
      </c>
    </row>
    <row r="24187" spans="1:9">
      <c r="A24187" s="7">
        <v>24185.5</v>
      </c>
      <c r="B24187" s="7">
        <v>0</v>
      </c>
      <c r="C24187" s="7"/>
      <c r="D24187" s="7"/>
      <c r="E24187" s="7"/>
      <c r="H24187">
        <v>24185.5</v>
      </c>
      <c r="I24187">
        <v>0</v>
      </c>
    </row>
    <row r="24188" spans="1:9">
      <c r="A24188" s="7">
        <v>24186.5</v>
      </c>
      <c r="B24188" s="7">
        <v>0</v>
      </c>
      <c r="C24188" s="7"/>
      <c r="D24188" s="7"/>
      <c r="E24188" s="7"/>
      <c r="H24188">
        <v>24186.5</v>
      </c>
      <c r="I24188">
        <v>0</v>
      </c>
    </row>
    <row r="24189" spans="1:9">
      <c r="A24189" s="7">
        <v>24187.5</v>
      </c>
      <c r="B24189" s="7">
        <v>0</v>
      </c>
      <c r="C24189" s="7"/>
      <c r="D24189" s="7"/>
      <c r="E24189" s="7"/>
      <c r="H24189">
        <v>24187.5</v>
      </c>
      <c r="I24189">
        <v>0</v>
      </c>
    </row>
    <row r="24190" spans="1:9">
      <c r="A24190" s="7">
        <v>24188.5</v>
      </c>
      <c r="B24190" s="7">
        <v>0</v>
      </c>
      <c r="C24190" s="7"/>
      <c r="D24190" s="7"/>
      <c r="E24190" s="7"/>
      <c r="H24190">
        <v>24188.5</v>
      </c>
      <c r="I24190">
        <v>0</v>
      </c>
    </row>
    <row r="24191" spans="1:9">
      <c r="A24191" s="7">
        <v>24189.5</v>
      </c>
      <c r="B24191" s="7">
        <v>0</v>
      </c>
      <c r="C24191" s="7"/>
      <c r="D24191" s="7"/>
      <c r="E24191" s="7"/>
      <c r="H24191">
        <v>24189.5</v>
      </c>
      <c r="I24191">
        <v>0</v>
      </c>
    </row>
    <row r="24192" spans="1:9">
      <c r="A24192" s="7">
        <v>24190.5</v>
      </c>
      <c r="B24192" s="7">
        <v>0</v>
      </c>
      <c r="C24192" s="7"/>
      <c r="D24192" s="7"/>
      <c r="E24192" s="7"/>
      <c r="H24192">
        <v>24190.5</v>
      </c>
      <c r="I24192">
        <v>0</v>
      </c>
    </row>
    <row r="24193" spans="1:9">
      <c r="A24193" s="7">
        <v>24191.5</v>
      </c>
      <c r="B24193" s="7">
        <v>0</v>
      </c>
      <c r="C24193" s="7"/>
      <c r="D24193" s="7"/>
      <c r="E24193" s="7"/>
      <c r="H24193">
        <v>24191.5</v>
      </c>
      <c r="I24193">
        <v>0</v>
      </c>
    </row>
    <row r="24194" spans="1:9">
      <c r="A24194" s="7">
        <v>24192.5</v>
      </c>
      <c r="B24194" s="7">
        <v>0</v>
      </c>
      <c r="C24194" s="7"/>
      <c r="D24194" s="7"/>
      <c r="E24194" s="7"/>
      <c r="H24194">
        <v>24192.5</v>
      </c>
      <c r="I24194">
        <v>0</v>
      </c>
    </row>
    <row r="24195" spans="1:9">
      <c r="A24195" s="7">
        <v>24193.5</v>
      </c>
      <c r="B24195" s="7">
        <v>0</v>
      </c>
      <c r="C24195" s="7"/>
      <c r="D24195" s="7"/>
      <c r="E24195" s="7"/>
      <c r="H24195">
        <v>24193.5</v>
      </c>
      <c r="I24195">
        <v>0</v>
      </c>
    </row>
    <row r="24196" spans="1:9">
      <c r="A24196" s="7">
        <v>24194.5</v>
      </c>
      <c r="B24196" s="7">
        <v>0</v>
      </c>
      <c r="C24196" s="7"/>
      <c r="D24196" s="7"/>
      <c r="E24196" s="7"/>
      <c r="H24196">
        <v>24194.5</v>
      </c>
      <c r="I24196">
        <v>0</v>
      </c>
    </row>
    <row r="24197" spans="1:9">
      <c r="A24197" s="7">
        <v>24195.5</v>
      </c>
      <c r="B24197" s="7">
        <v>0</v>
      </c>
      <c r="C24197" s="7"/>
      <c r="D24197" s="7"/>
      <c r="E24197" s="7"/>
      <c r="H24197">
        <v>24195.5</v>
      </c>
      <c r="I24197">
        <v>0</v>
      </c>
    </row>
    <row r="24198" spans="1:9">
      <c r="A24198" s="7">
        <v>24196.5</v>
      </c>
      <c r="B24198" s="7">
        <v>0</v>
      </c>
      <c r="C24198" s="7"/>
      <c r="D24198" s="7"/>
      <c r="E24198" s="7"/>
      <c r="H24198">
        <v>24196.5</v>
      </c>
      <c r="I24198">
        <v>0</v>
      </c>
    </row>
    <row r="24199" spans="1:9">
      <c r="A24199" s="7">
        <v>24197.5</v>
      </c>
      <c r="B24199" s="7">
        <v>0</v>
      </c>
      <c r="C24199" s="7"/>
      <c r="D24199" s="7"/>
      <c r="E24199" s="7"/>
      <c r="H24199">
        <v>24197.5</v>
      </c>
      <c r="I24199">
        <v>0</v>
      </c>
    </row>
    <row r="24200" spans="1:9">
      <c r="A24200" s="7">
        <v>24198.5</v>
      </c>
      <c r="B24200" s="7">
        <v>0</v>
      </c>
      <c r="C24200" s="7"/>
      <c r="D24200" s="7"/>
      <c r="E24200" s="7"/>
      <c r="H24200">
        <v>24198.5</v>
      </c>
      <c r="I24200">
        <v>0</v>
      </c>
    </row>
    <row r="24201" spans="1:9">
      <c r="A24201" s="7">
        <v>24199.5</v>
      </c>
      <c r="B24201" s="7">
        <v>0</v>
      </c>
      <c r="C24201" s="7"/>
      <c r="D24201" s="7"/>
      <c r="E24201" s="7"/>
      <c r="H24201">
        <v>24199.5</v>
      </c>
      <c r="I24201">
        <v>0</v>
      </c>
    </row>
    <row r="24202" spans="1:9">
      <c r="A24202" s="7">
        <v>24200.5</v>
      </c>
      <c r="B24202" s="7">
        <v>0</v>
      </c>
      <c r="C24202" s="7"/>
      <c r="D24202" s="7"/>
      <c r="E24202" s="7"/>
      <c r="H24202">
        <v>24200.5</v>
      </c>
      <c r="I24202">
        <v>0</v>
      </c>
    </row>
    <row r="24203" spans="1:9">
      <c r="A24203" s="7">
        <v>24201.5</v>
      </c>
      <c r="B24203" s="7">
        <v>0</v>
      </c>
      <c r="C24203" s="7"/>
      <c r="D24203" s="7"/>
      <c r="E24203" s="7"/>
      <c r="H24203">
        <v>24201.5</v>
      </c>
      <c r="I24203">
        <v>0</v>
      </c>
    </row>
    <row r="24204" spans="1:9">
      <c r="A24204" s="7">
        <v>24202.5</v>
      </c>
      <c r="B24204" s="7">
        <v>0</v>
      </c>
      <c r="C24204" s="7"/>
      <c r="D24204" s="7"/>
      <c r="E24204" s="7"/>
      <c r="H24204">
        <v>24202.5</v>
      </c>
      <c r="I24204">
        <v>0</v>
      </c>
    </row>
    <row r="24205" spans="1:9">
      <c r="A24205" s="7">
        <v>24203.5</v>
      </c>
      <c r="B24205" s="7">
        <v>0</v>
      </c>
      <c r="C24205" s="7"/>
      <c r="D24205" s="7"/>
      <c r="E24205" s="7"/>
      <c r="H24205">
        <v>24203.5</v>
      </c>
      <c r="I24205">
        <v>0</v>
      </c>
    </row>
    <row r="24206" spans="1:9">
      <c r="A24206" s="7">
        <v>24204.5</v>
      </c>
      <c r="B24206" s="7">
        <v>0</v>
      </c>
      <c r="C24206" s="7"/>
      <c r="D24206" s="7"/>
      <c r="E24206" s="7"/>
      <c r="H24206">
        <v>24204.5</v>
      </c>
      <c r="I24206">
        <v>0</v>
      </c>
    </row>
    <row r="24207" spans="1:9">
      <c r="A24207" s="7">
        <v>24205.5</v>
      </c>
      <c r="B24207" s="7">
        <v>0</v>
      </c>
      <c r="C24207" s="7"/>
      <c r="D24207" s="7"/>
      <c r="E24207" s="7"/>
      <c r="H24207">
        <v>24205.5</v>
      </c>
      <c r="I24207">
        <v>0</v>
      </c>
    </row>
    <row r="24208" spans="1:9">
      <c r="A24208" s="7">
        <v>24206.5</v>
      </c>
      <c r="B24208" s="7">
        <v>0</v>
      </c>
      <c r="C24208" s="7"/>
      <c r="D24208" s="7"/>
      <c r="E24208" s="7"/>
      <c r="H24208">
        <v>24206.5</v>
      </c>
      <c r="I24208">
        <v>0</v>
      </c>
    </row>
    <row r="24209" spans="1:9">
      <c r="A24209" s="7">
        <v>24207.5</v>
      </c>
      <c r="B24209" s="7">
        <v>0</v>
      </c>
      <c r="C24209" s="7"/>
      <c r="D24209" s="7"/>
      <c r="E24209" s="7"/>
      <c r="H24209">
        <v>24207.5</v>
      </c>
      <c r="I24209">
        <v>0</v>
      </c>
    </row>
    <row r="24210" spans="1:9">
      <c r="A24210" s="7">
        <v>24208.5</v>
      </c>
      <c r="B24210" s="7">
        <v>0</v>
      </c>
      <c r="C24210" s="7"/>
      <c r="D24210" s="7"/>
      <c r="E24210" s="7"/>
      <c r="H24210">
        <v>24208.5</v>
      </c>
      <c r="I24210">
        <v>0</v>
      </c>
    </row>
    <row r="24211" spans="1:9">
      <c r="A24211" s="7">
        <v>24209.5</v>
      </c>
      <c r="B24211" s="7">
        <v>0</v>
      </c>
      <c r="C24211" s="7"/>
      <c r="D24211" s="7"/>
      <c r="E24211" s="7"/>
      <c r="H24211">
        <v>24209.5</v>
      </c>
      <c r="I24211">
        <v>0</v>
      </c>
    </row>
    <row r="24212" spans="1:9">
      <c r="A24212" s="7">
        <v>24210.5</v>
      </c>
      <c r="B24212" s="7">
        <v>0</v>
      </c>
      <c r="C24212" s="7"/>
      <c r="D24212" s="7"/>
      <c r="E24212" s="7"/>
      <c r="H24212">
        <v>24210.5</v>
      </c>
      <c r="I24212">
        <v>0</v>
      </c>
    </row>
    <row r="24213" spans="1:9">
      <c r="A24213" s="7">
        <v>24211.5</v>
      </c>
      <c r="B24213" s="7">
        <v>0</v>
      </c>
      <c r="C24213" s="7"/>
      <c r="D24213" s="7"/>
      <c r="E24213" s="7"/>
      <c r="H24213">
        <v>24211.5</v>
      </c>
      <c r="I24213">
        <v>0</v>
      </c>
    </row>
    <row r="24214" spans="1:9">
      <c r="A24214" s="7">
        <v>24212.5</v>
      </c>
      <c r="B24214" s="7">
        <v>0</v>
      </c>
      <c r="C24214" s="7"/>
      <c r="D24214" s="7"/>
      <c r="E24214" s="7"/>
      <c r="H24214">
        <v>24212.5</v>
      </c>
      <c r="I24214">
        <v>0</v>
      </c>
    </row>
    <row r="24215" spans="1:9">
      <c r="A24215" s="7">
        <v>24213.5</v>
      </c>
      <c r="B24215" s="7">
        <v>0</v>
      </c>
      <c r="C24215" s="7"/>
      <c r="D24215" s="7"/>
      <c r="E24215" s="7"/>
      <c r="H24215">
        <v>24213.5</v>
      </c>
      <c r="I24215">
        <v>0</v>
      </c>
    </row>
    <row r="24216" spans="1:9">
      <c r="A24216" s="7">
        <v>24214.5</v>
      </c>
      <c r="B24216" s="7">
        <v>0</v>
      </c>
      <c r="C24216" s="7"/>
      <c r="D24216" s="7"/>
      <c r="E24216" s="7"/>
      <c r="H24216">
        <v>24214.5</v>
      </c>
      <c r="I24216">
        <v>0</v>
      </c>
    </row>
    <row r="24217" spans="1:9">
      <c r="A24217" s="7">
        <v>24215.5</v>
      </c>
      <c r="B24217" s="7">
        <v>0</v>
      </c>
      <c r="C24217" s="7"/>
      <c r="D24217" s="7"/>
      <c r="E24217" s="7"/>
      <c r="H24217">
        <v>24215.5</v>
      </c>
      <c r="I24217">
        <v>0</v>
      </c>
    </row>
    <row r="24218" spans="1:9">
      <c r="A24218" s="7">
        <v>24216.5</v>
      </c>
      <c r="B24218" s="7">
        <v>0</v>
      </c>
      <c r="C24218" s="7"/>
      <c r="D24218" s="7"/>
      <c r="E24218" s="7"/>
      <c r="H24218">
        <v>24216.5</v>
      </c>
      <c r="I24218">
        <v>0</v>
      </c>
    </row>
    <row r="24219" spans="1:9">
      <c r="A24219" s="7">
        <v>24217.5</v>
      </c>
      <c r="B24219" s="7">
        <v>0</v>
      </c>
      <c r="C24219" s="7"/>
      <c r="D24219" s="7"/>
      <c r="E24219" s="7"/>
      <c r="H24219">
        <v>24217.5</v>
      </c>
      <c r="I24219">
        <v>0</v>
      </c>
    </row>
    <row r="24220" spans="1:9">
      <c r="A24220" s="7">
        <v>24218.5</v>
      </c>
      <c r="B24220" s="7">
        <v>0</v>
      </c>
      <c r="C24220" s="7"/>
      <c r="D24220" s="7"/>
      <c r="E24220" s="7"/>
      <c r="H24220">
        <v>24218.5</v>
      </c>
      <c r="I24220">
        <v>0</v>
      </c>
    </row>
    <row r="24221" spans="1:9">
      <c r="A24221" s="7">
        <v>24219.5</v>
      </c>
      <c r="B24221" s="7">
        <v>0</v>
      </c>
      <c r="C24221" s="7"/>
      <c r="D24221" s="7"/>
      <c r="E24221" s="7"/>
      <c r="H24221">
        <v>24219.5</v>
      </c>
      <c r="I24221">
        <v>0</v>
      </c>
    </row>
    <row r="24222" spans="1:9">
      <c r="A24222" s="7">
        <v>24220.5</v>
      </c>
      <c r="B24222" s="7">
        <v>0</v>
      </c>
      <c r="C24222" s="7"/>
      <c r="D24222" s="7"/>
      <c r="E24222" s="7"/>
      <c r="H24222">
        <v>24220.5</v>
      </c>
      <c r="I24222">
        <v>0</v>
      </c>
    </row>
    <row r="24223" spans="1:9">
      <c r="A24223" s="7">
        <v>24221.5</v>
      </c>
      <c r="B24223" s="7">
        <v>0</v>
      </c>
      <c r="C24223" s="7"/>
      <c r="D24223" s="7"/>
      <c r="E24223" s="7"/>
      <c r="H24223">
        <v>24221.5</v>
      </c>
      <c r="I24223">
        <v>0</v>
      </c>
    </row>
    <row r="24224" spans="1:9">
      <c r="A24224" s="7">
        <v>24222.5</v>
      </c>
      <c r="B24224" s="7">
        <v>0</v>
      </c>
      <c r="C24224" s="7"/>
      <c r="D24224" s="7"/>
      <c r="E24224" s="7"/>
      <c r="H24224">
        <v>24222.5</v>
      </c>
      <c r="I24224">
        <v>0</v>
      </c>
    </row>
    <row r="24225" spans="1:9">
      <c r="A24225" s="7">
        <v>24223.5</v>
      </c>
      <c r="B24225" s="7">
        <v>0</v>
      </c>
      <c r="C24225" s="7"/>
      <c r="D24225" s="7"/>
      <c r="E24225" s="7"/>
      <c r="H24225">
        <v>24223.5</v>
      </c>
      <c r="I24225">
        <v>0</v>
      </c>
    </row>
    <row r="24226" spans="1:9">
      <c r="A24226" s="7">
        <v>24224.5</v>
      </c>
      <c r="B24226" s="7">
        <v>0</v>
      </c>
      <c r="C24226" s="7"/>
      <c r="D24226" s="7"/>
      <c r="E24226" s="7"/>
      <c r="H24226">
        <v>24224.5</v>
      </c>
      <c r="I24226">
        <v>0</v>
      </c>
    </row>
    <row r="24227" spans="1:9">
      <c r="A24227" s="7">
        <v>24225.5</v>
      </c>
      <c r="B24227" s="7">
        <v>0</v>
      </c>
      <c r="C24227" s="7"/>
      <c r="D24227" s="7"/>
      <c r="E24227" s="7"/>
      <c r="H24227">
        <v>24225.5</v>
      </c>
      <c r="I24227">
        <v>0</v>
      </c>
    </row>
    <row r="24228" spans="1:9">
      <c r="A24228" s="7">
        <v>24226.5</v>
      </c>
      <c r="B24228" s="7">
        <v>0</v>
      </c>
      <c r="C24228" s="7"/>
      <c r="D24228" s="7"/>
      <c r="E24228" s="7"/>
      <c r="H24228">
        <v>24226.5</v>
      </c>
      <c r="I24228">
        <v>0</v>
      </c>
    </row>
    <row r="24229" spans="1:9">
      <c r="A24229" s="7">
        <v>24227.5</v>
      </c>
      <c r="B24229" s="7">
        <v>0</v>
      </c>
      <c r="C24229" s="7"/>
      <c r="D24229" s="7"/>
      <c r="E24229" s="7"/>
      <c r="H24229">
        <v>24227.5</v>
      </c>
      <c r="I24229">
        <v>0</v>
      </c>
    </row>
    <row r="24230" spans="1:9">
      <c r="A24230" s="7">
        <v>24228.5</v>
      </c>
      <c r="B24230" s="7">
        <v>0</v>
      </c>
      <c r="C24230" s="7"/>
      <c r="D24230" s="7"/>
      <c r="E24230" s="7"/>
      <c r="H24230">
        <v>24228.5</v>
      </c>
      <c r="I24230">
        <v>0</v>
      </c>
    </row>
    <row r="24231" spans="1:9">
      <c r="A24231" s="7">
        <v>24229.5</v>
      </c>
      <c r="B24231" s="7">
        <v>0</v>
      </c>
      <c r="C24231" s="7"/>
      <c r="D24231" s="7"/>
      <c r="E24231" s="7"/>
      <c r="H24231">
        <v>24229.5</v>
      </c>
      <c r="I24231">
        <v>0</v>
      </c>
    </row>
    <row r="24232" spans="1:9">
      <c r="A24232" s="7">
        <v>24230.5</v>
      </c>
      <c r="B24232" s="7">
        <v>0</v>
      </c>
      <c r="C24232" s="7"/>
      <c r="D24232" s="7"/>
      <c r="E24232" s="7"/>
      <c r="H24232">
        <v>24230.5</v>
      </c>
      <c r="I24232">
        <v>0</v>
      </c>
    </row>
    <row r="24233" spans="1:9">
      <c r="A24233" s="7">
        <v>24231.5</v>
      </c>
      <c r="B24233" s="7">
        <v>0</v>
      </c>
      <c r="C24233" s="7"/>
      <c r="D24233" s="7"/>
      <c r="E24233" s="7"/>
      <c r="H24233">
        <v>24231.5</v>
      </c>
      <c r="I24233">
        <v>0</v>
      </c>
    </row>
    <row r="24234" spans="1:9">
      <c r="A24234" s="7">
        <v>24232.5</v>
      </c>
      <c r="B24234" s="7">
        <v>0</v>
      </c>
      <c r="C24234" s="7"/>
      <c r="D24234" s="7"/>
      <c r="E24234" s="7"/>
      <c r="H24234">
        <v>24232.5</v>
      </c>
      <c r="I24234">
        <v>0</v>
      </c>
    </row>
    <row r="24235" spans="1:9">
      <c r="A24235" s="7">
        <v>24233.5</v>
      </c>
      <c r="B24235" s="7">
        <v>0</v>
      </c>
      <c r="C24235" s="7"/>
      <c r="D24235" s="7"/>
      <c r="E24235" s="7"/>
      <c r="H24235">
        <v>24233.5</v>
      </c>
      <c r="I24235">
        <v>0</v>
      </c>
    </row>
    <row r="24236" spans="1:9">
      <c r="A24236" s="7">
        <v>24234.5</v>
      </c>
      <c r="B24236" s="7">
        <v>0</v>
      </c>
      <c r="C24236" s="7"/>
      <c r="D24236" s="7"/>
      <c r="E24236" s="7"/>
      <c r="H24236">
        <v>24234.5</v>
      </c>
      <c r="I24236">
        <v>0</v>
      </c>
    </row>
    <row r="24237" spans="1:9">
      <c r="A24237" s="7">
        <v>24235.5</v>
      </c>
      <c r="B24237" s="7">
        <v>0</v>
      </c>
      <c r="C24237" s="7"/>
      <c r="D24237" s="7"/>
      <c r="E24237" s="7"/>
      <c r="H24237">
        <v>24235.5</v>
      </c>
      <c r="I24237">
        <v>0</v>
      </c>
    </row>
    <row r="24238" spans="1:9">
      <c r="A24238" s="7">
        <v>24236.5</v>
      </c>
      <c r="B24238" s="7">
        <v>0</v>
      </c>
      <c r="C24238" s="7"/>
      <c r="D24238" s="7"/>
      <c r="E24238" s="7"/>
      <c r="H24238">
        <v>24236.5</v>
      </c>
      <c r="I24238">
        <v>0</v>
      </c>
    </row>
    <row r="24239" spans="1:9">
      <c r="A24239" s="7">
        <v>24237.5</v>
      </c>
      <c r="B24239" s="7">
        <v>0</v>
      </c>
      <c r="C24239" s="7"/>
      <c r="D24239" s="7"/>
      <c r="E24239" s="7"/>
      <c r="H24239">
        <v>24237.5</v>
      </c>
      <c r="I24239">
        <v>0</v>
      </c>
    </row>
    <row r="24240" spans="1:9">
      <c r="A24240" s="7">
        <v>24238.5</v>
      </c>
      <c r="B24240" s="7">
        <v>0</v>
      </c>
      <c r="C24240" s="7"/>
      <c r="D24240" s="7"/>
      <c r="E24240" s="7"/>
      <c r="H24240">
        <v>24238.5</v>
      </c>
      <c r="I24240">
        <v>0</v>
      </c>
    </row>
    <row r="24241" spans="1:9">
      <c r="A24241" s="7">
        <v>24239.5</v>
      </c>
      <c r="B24241" s="7">
        <v>0</v>
      </c>
      <c r="C24241" s="7"/>
      <c r="D24241" s="7"/>
      <c r="E24241" s="7"/>
      <c r="H24241">
        <v>24239.5</v>
      </c>
      <c r="I24241">
        <v>0</v>
      </c>
    </row>
    <row r="24242" spans="1:9">
      <c r="A24242" s="7">
        <v>24240.5</v>
      </c>
      <c r="B24242" s="7">
        <v>0</v>
      </c>
      <c r="C24242" s="7"/>
      <c r="D24242" s="7"/>
      <c r="E24242" s="7"/>
      <c r="H24242">
        <v>24240.5</v>
      </c>
      <c r="I24242">
        <v>0</v>
      </c>
    </row>
    <row r="24243" spans="1:9">
      <c r="A24243" s="7">
        <v>24241.5</v>
      </c>
      <c r="B24243" s="7">
        <v>0</v>
      </c>
      <c r="C24243" s="7"/>
      <c r="D24243" s="7"/>
      <c r="E24243" s="7"/>
      <c r="H24243">
        <v>24241.5</v>
      </c>
      <c r="I24243">
        <v>0</v>
      </c>
    </row>
    <row r="24244" spans="1:9">
      <c r="A24244" s="7">
        <v>24242.5</v>
      </c>
      <c r="B24244" s="7">
        <v>0</v>
      </c>
      <c r="C24244" s="7"/>
      <c r="D24244" s="7"/>
      <c r="E24244" s="7"/>
      <c r="H24244">
        <v>24242.5</v>
      </c>
      <c r="I24244">
        <v>0</v>
      </c>
    </row>
    <row r="24245" spans="1:9">
      <c r="A24245" s="7">
        <v>24243.5</v>
      </c>
      <c r="B24245" s="7">
        <v>0</v>
      </c>
      <c r="C24245" s="7"/>
      <c r="D24245" s="7"/>
      <c r="E24245" s="7"/>
      <c r="H24245">
        <v>24243.5</v>
      </c>
      <c r="I24245">
        <v>0</v>
      </c>
    </row>
    <row r="24246" spans="1:9">
      <c r="A24246" s="7">
        <v>24244.5</v>
      </c>
      <c r="B24246" s="7">
        <v>0</v>
      </c>
      <c r="C24246" s="7"/>
      <c r="D24246" s="7"/>
      <c r="E24246" s="7"/>
      <c r="H24246">
        <v>24244.5</v>
      </c>
      <c r="I24246">
        <v>0</v>
      </c>
    </row>
    <row r="24247" spans="1:9">
      <c r="A24247" s="7">
        <v>24245.5</v>
      </c>
      <c r="B24247" s="7">
        <v>0</v>
      </c>
      <c r="C24247" s="7"/>
      <c r="D24247" s="7"/>
      <c r="E24247" s="7"/>
      <c r="H24247">
        <v>24245.5</v>
      </c>
      <c r="I24247">
        <v>0</v>
      </c>
    </row>
    <row r="24248" spans="1:9">
      <c r="A24248" s="7">
        <v>24246.5</v>
      </c>
      <c r="B24248" s="7">
        <v>0</v>
      </c>
      <c r="C24248" s="7"/>
      <c r="D24248" s="7"/>
      <c r="E24248" s="7"/>
      <c r="H24248">
        <v>24246.5</v>
      </c>
      <c r="I24248">
        <v>0</v>
      </c>
    </row>
    <row r="24249" spans="1:9">
      <c r="A24249" s="7">
        <v>24247.5</v>
      </c>
      <c r="B24249" s="7">
        <v>0</v>
      </c>
      <c r="C24249" s="7"/>
      <c r="D24249" s="7"/>
      <c r="E24249" s="7"/>
      <c r="H24249">
        <v>24247.5</v>
      </c>
      <c r="I24249">
        <v>0</v>
      </c>
    </row>
    <row r="24250" spans="1:9">
      <c r="A24250" s="7">
        <v>24248.5</v>
      </c>
      <c r="B24250" s="7">
        <v>0</v>
      </c>
      <c r="C24250" s="7"/>
      <c r="D24250" s="7"/>
      <c r="E24250" s="7"/>
      <c r="H24250">
        <v>24248.5</v>
      </c>
      <c r="I24250">
        <v>0</v>
      </c>
    </row>
    <row r="24251" spans="1:9">
      <c r="A24251" s="7">
        <v>24249.5</v>
      </c>
      <c r="B24251" s="7">
        <v>0</v>
      </c>
      <c r="C24251" s="7"/>
      <c r="D24251" s="7"/>
      <c r="E24251" s="7"/>
      <c r="H24251">
        <v>24249.5</v>
      </c>
      <c r="I24251">
        <v>0</v>
      </c>
    </row>
    <row r="24252" spans="1:9">
      <c r="A24252" s="7">
        <v>24250.5</v>
      </c>
      <c r="B24252" s="7">
        <v>0</v>
      </c>
      <c r="C24252" s="7"/>
      <c r="D24252" s="7"/>
      <c r="E24252" s="7"/>
      <c r="H24252">
        <v>24250.5</v>
      </c>
      <c r="I24252">
        <v>0</v>
      </c>
    </row>
    <row r="24253" spans="1:9">
      <c r="A24253" s="7">
        <v>24251.5</v>
      </c>
      <c r="B24253" s="7">
        <v>0</v>
      </c>
      <c r="C24253" s="7"/>
      <c r="D24253" s="7"/>
      <c r="E24253" s="7"/>
      <c r="H24253">
        <v>24251.5</v>
      </c>
      <c r="I24253">
        <v>0</v>
      </c>
    </row>
    <row r="24254" spans="1:9">
      <c r="A24254" s="7">
        <v>24252.5</v>
      </c>
      <c r="B24254" s="7">
        <v>0</v>
      </c>
      <c r="C24254" s="7"/>
      <c r="D24254" s="7"/>
      <c r="E24254" s="7"/>
      <c r="H24254">
        <v>24252.5</v>
      </c>
      <c r="I24254">
        <v>0</v>
      </c>
    </row>
    <row r="24255" spans="1:9">
      <c r="A24255" s="7">
        <v>24253.5</v>
      </c>
      <c r="B24255" s="7">
        <v>0</v>
      </c>
      <c r="C24255" s="7"/>
      <c r="D24255" s="7"/>
      <c r="E24255" s="7"/>
      <c r="H24255">
        <v>24253.5</v>
      </c>
      <c r="I24255">
        <v>0</v>
      </c>
    </row>
    <row r="24256" spans="1:9">
      <c r="A24256" s="7">
        <v>24254.5</v>
      </c>
      <c r="B24256" s="7">
        <v>0</v>
      </c>
      <c r="C24256" s="7"/>
      <c r="D24256" s="7"/>
      <c r="E24256" s="7"/>
      <c r="H24256">
        <v>24254.5</v>
      </c>
      <c r="I24256">
        <v>0</v>
      </c>
    </row>
    <row r="24257" spans="1:9">
      <c r="A24257" s="7">
        <v>24255.5</v>
      </c>
      <c r="B24257" s="7">
        <v>0</v>
      </c>
      <c r="C24257" s="7"/>
      <c r="D24257" s="7"/>
      <c r="E24257" s="7"/>
      <c r="H24257">
        <v>24255.5</v>
      </c>
      <c r="I24257">
        <v>0</v>
      </c>
    </row>
    <row r="24258" spans="1:9">
      <c r="A24258" s="7">
        <v>24256.5</v>
      </c>
      <c r="B24258" s="7">
        <v>0</v>
      </c>
      <c r="C24258" s="7"/>
      <c r="D24258" s="7"/>
      <c r="E24258" s="7"/>
      <c r="H24258">
        <v>24256.5</v>
      </c>
      <c r="I24258">
        <v>0</v>
      </c>
    </row>
    <row r="24259" spans="1:9">
      <c r="A24259" s="7">
        <v>24257.5</v>
      </c>
      <c r="B24259" s="7">
        <v>0</v>
      </c>
      <c r="C24259" s="7"/>
      <c r="D24259" s="7"/>
      <c r="E24259" s="7"/>
      <c r="H24259">
        <v>24257.5</v>
      </c>
      <c r="I24259">
        <v>0</v>
      </c>
    </row>
    <row r="24260" spans="1:9">
      <c r="A24260" s="7">
        <v>24258.5</v>
      </c>
      <c r="B24260" s="7">
        <v>0</v>
      </c>
      <c r="C24260" s="7"/>
      <c r="D24260" s="7"/>
      <c r="E24260" s="7"/>
      <c r="H24260">
        <v>24258.5</v>
      </c>
      <c r="I24260">
        <v>0</v>
      </c>
    </row>
    <row r="24261" spans="1:9">
      <c r="A24261" s="7">
        <v>24259.5</v>
      </c>
      <c r="B24261" s="7">
        <v>0</v>
      </c>
      <c r="C24261" s="7"/>
      <c r="D24261" s="7"/>
      <c r="E24261" s="7"/>
      <c r="H24261">
        <v>24259.5</v>
      </c>
      <c r="I24261">
        <v>0</v>
      </c>
    </row>
    <row r="24262" spans="1:9">
      <c r="A24262" s="7">
        <v>24260.5</v>
      </c>
      <c r="B24262" s="7">
        <v>0</v>
      </c>
      <c r="C24262" s="7"/>
      <c r="D24262" s="7"/>
      <c r="E24262" s="7"/>
      <c r="H24262">
        <v>24260.5</v>
      </c>
      <c r="I24262">
        <v>0</v>
      </c>
    </row>
    <row r="24263" spans="1:9">
      <c r="A24263" s="7">
        <v>24261.5</v>
      </c>
      <c r="B24263" s="7">
        <v>0</v>
      </c>
      <c r="C24263" s="7"/>
      <c r="D24263" s="7"/>
      <c r="E24263" s="7"/>
      <c r="H24263">
        <v>24261.5</v>
      </c>
      <c r="I24263">
        <v>0</v>
      </c>
    </row>
    <row r="24264" spans="1:9">
      <c r="A24264" s="7">
        <v>24262.5</v>
      </c>
      <c r="B24264" s="7">
        <v>0</v>
      </c>
      <c r="C24264" s="7"/>
      <c r="D24264" s="7"/>
      <c r="E24264" s="7"/>
      <c r="H24264">
        <v>24262.5</v>
      </c>
      <c r="I24264">
        <v>0</v>
      </c>
    </row>
    <row r="24265" spans="1:9">
      <c r="A24265" s="7">
        <v>24263.5</v>
      </c>
      <c r="B24265" s="7">
        <v>0</v>
      </c>
      <c r="C24265" s="7"/>
      <c r="D24265" s="7"/>
      <c r="E24265" s="7"/>
      <c r="H24265">
        <v>24263.5</v>
      </c>
      <c r="I24265">
        <v>0</v>
      </c>
    </row>
    <row r="24266" spans="1:9">
      <c r="A24266" s="7">
        <v>24264.5</v>
      </c>
      <c r="B24266" s="7">
        <v>0</v>
      </c>
      <c r="C24266" s="7"/>
      <c r="D24266" s="7"/>
      <c r="E24266" s="7"/>
      <c r="H24266">
        <v>24264.5</v>
      </c>
      <c r="I24266">
        <v>0</v>
      </c>
    </row>
    <row r="24267" spans="1:9">
      <c r="A24267" s="7">
        <v>24265.5</v>
      </c>
      <c r="B24267" s="7">
        <v>0</v>
      </c>
      <c r="C24267" s="7"/>
      <c r="D24267" s="7"/>
      <c r="E24267" s="7"/>
      <c r="H24267">
        <v>24265.5</v>
      </c>
      <c r="I24267">
        <v>0</v>
      </c>
    </row>
    <row r="24268" spans="1:9">
      <c r="A24268" s="7">
        <v>24266.5</v>
      </c>
      <c r="B24268" s="7">
        <v>0</v>
      </c>
      <c r="C24268" s="7"/>
      <c r="D24268" s="7"/>
      <c r="E24268" s="7"/>
      <c r="H24268">
        <v>24266.5</v>
      </c>
      <c r="I24268">
        <v>0</v>
      </c>
    </row>
    <row r="24269" spans="1:9">
      <c r="A24269" s="7">
        <v>24267.5</v>
      </c>
      <c r="B24269" s="7">
        <v>0</v>
      </c>
      <c r="C24269" s="7"/>
      <c r="D24269" s="7"/>
      <c r="E24269" s="7"/>
      <c r="H24269">
        <v>24267.5</v>
      </c>
      <c r="I24269">
        <v>0</v>
      </c>
    </row>
    <row r="24270" spans="1:9">
      <c r="A24270" s="7">
        <v>24268.5</v>
      </c>
      <c r="B24270" s="7">
        <v>0</v>
      </c>
      <c r="C24270" s="7"/>
      <c r="D24270" s="7"/>
      <c r="E24270" s="7"/>
      <c r="H24270">
        <v>24268.5</v>
      </c>
      <c r="I24270">
        <v>0</v>
      </c>
    </row>
    <row r="24271" spans="1:9">
      <c r="A24271" s="7">
        <v>24269.5</v>
      </c>
      <c r="B24271" s="7">
        <v>0</v>
      </c>
      <c r="C24271" s="7"/>
      <c r="D24271" s="7"/>
      <c r="E24271" s="7"/>
      <c r="H24271">
        <v>24269.5</v>
      </c>
      <c r="I24271">
        <v>0</v>
      </c>
    </row>
    <row r="24272" spans="1:9">
      <c r="A24272" s="7">
        <v>24270.5</v>
      </c>
      <c r="B24272" s="7">
        <v>0</v>
      </c>
      <c r="C24272" s="7"/>
      <c r="D24272" s="7"/>
      <c r="E24272" s="7"/>
      <c r="H24272">
        <v>24270.5</v>
      </c>
      <c r="I24272">
        <v>0</v>
      </c>
    </row>
    <row r="24273" spans="1:9">
      <c r="A24273" s="7">
        <v>24271.5</v>
      </c>
      <c r="B24273" s="7">
        <v>0</v>
      </c>
      <c r="C24273" s="7"/>
      <c r="D24273" s="7"/>
      <c r="E24273" s="7"/>
      <c r="H24273">
        <v>24271.5</v>
      </c>
      <c r="I24273">
        <v>0</v>
      </c>
    </row>
    <row r="24274" spans="1:9">
      <c r="A24274" s="7">
        <v>24272.5</v>
      </c>
      <c r="B24274" s="7">
        <v>0</v>
      </c>
      <c r="C24274" s="7"/>
      <c r="D24274" s="7"/>
      <c r="E24274" s="7"/>
      <c r="H24274">
        <v>24272.5</v>
      </c>
      <c r="I24274">
        <v>0</v>
      </c>
    </row>
    <row r="24275" spans="1:9">
      <c r="A24275" s="7">
        <v>24273.5</v>
      </c>
      <c r="B24275" s="7">
        <v>0</v>
      </c>
      <c r="C24275" s="7"/>
      <c r="D24275" s="7"/>
      <c r="E24275" s="7"/>
      <c r="H24275">
        <v>24273.5</v>
      </c>
      <c r="I24275">
        <v>0</v>
      </c>
    </row>
    <row r="24276" spans="1:9">
      <c r="A24276" s="7">
        <v>24274.5</v>
      </c>
      <c r="B24276" s="7">
        <v>0</v>
      </c>
      <c r="C24276" s="7"/>
      <c r="D24276" s="7"/>
      <c r="E24276" s="7"/>
      <c r="H24276">
        <v>24274.5</v>
      </c>
      <c r="I24276">
        <v>0</v>
      </c>
    </row>
    <row r="24277" spans="1:9">
      <c r="A24277" s="7">
        <v>24275.5</v>
      </c>
      <c r="B24277" s="7">
        <v>0</v>
      </c>
      <c r="C24277" s="7"/>
      <c r="D24277" s="7"/>
      <c r="E24277" s="7"/>
      <c r="H24277">
        <v>24275.5</v>
      </c>
      <c r="I24277">
        <v>0</v>
      </c>
    </row>
    <row r="24278" spans="1:9">
      <c r="A24278" s="7">
        <v>24276.5</v>
      </c>
      <c r="B24278" s="7">
        <v>0</v>
      </c>
      <c r="C24278" s="7"/>
      <c r="D24278" s="7"/>
      <c r="E24278" s="7"/>
      <c r="H24278">
        <v>24276.5</v>
      </c>
      <c r="I24278">
        <v>0</v>
      </c>
    </row>
    <row r="24279" spans="1:9">
      <c r="A24279" s="7">
        <v>24277.5</v>
      </c>
      <c r="B24279" s="7">
        <v>0</v>
      </c>
      <c r="C24279" s="7"/>
      <c r="D24279" s="7"/>
      <c r="E24279" s="7"/>
      <c r="H24279">
        <v>24277.5</v>
      </c>
      <c r="I24279">
        <v>0</v>
      </c>
    </row>
    <row r="24280" spans="1:9">
      <c r="A24280" s="7">
        <v>24278.5</v>
      </c>
      <c r="B24280" s="7">
        <v>0</v>
      </c>
      <c r="C24280" s="7"/>
      <c r="D24280" s="7"/>
      <c r="E24280" s="7"/>
      <c r="H24280">
        <v>24278.5</v>
      </c>
      <c r="I24280">
        <v>0</v>
      </c>
    </row>
    <row r="24281" spans="1:9">
      <c r="A24281" s="7">
        <v>24279.5</v>
      </c>
      <c r="B24281" s="7">
        <v>0</v>
      </c>
      <c r="C24281" s="7"/>
      <c r="D24281" s="7"/>
      <c r="E24281" s="7"/>
      <c r="H24281">
        <v>24279.5</v>
      </c>
      <c r="I24281">
        <v>0</v>
      </c>
    </row>
    <row r="24282" spans="1:9">
      <c r="A24282" s="7">
        <v>24280.5</v>
      </c>
      <c r="B24282" s="7">
        <v>0</v>
      </c>
      <c r="C24282" s="7"/>
      <c r="D24282" s="7"/>
      <c r="E24282" s="7"/>
      <c r="H24282">
        <v>24280.5</v>
      </c>
      <c r="I24282">
        <v>0</v>
      </c>
    </row>
    <row r="24283" spans="1:9">
      <c r="A24283" s="7">
        <v>24281.5</v>
      </c>
      <c r="B24283" s="7">
        <v>0</v>
      </c>
      <c r="C24283" s="7"/>
      <c r="D24283" s="7"/>
      <c r="E24283" s="7"/>
      <c r="H24283">
        <v>24281.5</v>
      </c>
      <c r="I24283">
        <v>0</v>
      </c>
    </row>
    <row r="24284" spans="1:9">
      <c r="A24284" s="7">
        <v>24282.5</v>
      </c>
      <c r="B24284" s="7">
        <v>0</v>
      </c>
      <c r="C24284" s="7"/>
      <c r="D24284" s="7"/>
      <c r="E24284" s="7"/>
      <c r="H24284">
        <v>24282.5</v>
      </c>
      <c r="I24284">
        <v>0</v>
      </c>
    </row>
    <row r="24285" spans="1:9">
      <c r="A24285" s="7">
        <v>24283.5</v>
      </c>
      <c r="B24285" s="7">
        <v>0</v>
      </c>
      <c r="C24285" s="7"/>
      <c r="D24285" s="7"/>
      <c r="E24285" s="7"/>
      <c r="H24285">
        <v>24283.5</v>
      </c>
      <c r="I24285">
        <v>0</v>
      </c>
    </row>
    <row r="24286" spans="1:9">
      <c r="A24286" s="7">
        <v>24284.5</v>
      </c>
      <c r="B24286" s="7">
        <v>0</v>
      </c>
      <c r="C24286" s="7"/>
      <c r="D24286" s="7"/>
      <c r="E24286" s="7"/>
      <c r="H24286">
        <v>24284.5</v>
      </c>
      <c r="I24286">
        <v>0</v>
      </c>
    </row>
    <row r="24287" spans="1:9">
      <c r="A24287" s="7">
        <v>24285.5</v>
      </c>
      <c r="B24287" s="7">
        <v>0</v>
      </c>
      <c r="C24287" s="7"/>
      <c r="D24287" s="7"/>
      <c r="E24287" s="7"/>
      <c r="H24287">
        <v>24285.5</v>
      </c>
      <c r="I24287">
        <v>0</v>
      </c>
    </row>
    <row r="24288" spans="1:9">
      <c r="A24288" s="7">
        <v>24286.5</v>
      </c>
      <c r="B24288" s="7">
        <v>0</v>
      </c>
      <c r="C24288" s="7"/>
      <c r="D24288" s="7"/>
      <c r="E24288" s="7"/>
      <c r="H24288">
        <v>24286.5</v>
      </c>
      <c r="I24288">
        <v>0</v>
      </c>
    </row>
    <row r="24289" spans="1:9">
      <c r="A24289" s="7">
        <v>24287.5</v>
      </c>
      <c r="B24289" s="7">
        <v>0</v>
      </c>
      <c r="C24289" s="7"/>
      <c r="D24289" s="7"/>
      <c r="E24289" s="7"/>
      <c r="H24289">
        <v>24287.5</v>
      </c>
      <c r="I24289">
        <v>0</v>
      </c>
    </row>
    <row r="24290" spans="1:9">
      <c r="A24290" s="7">
        <v>24288.5</v>
      </c>
      <c r="B24290" s="7">
        <v>0</v>
      </c>
      <c r="C24290" s="7"/>
      <c r="D24290" s="7"/>
      <c r="E24290" s="7"/>
      <c r="H24290">
        <v>24288.5</v>
      </c>
      <c r="I24290">
        <v>0</v>
      </c>
    </row>
    <row r="24291" spans="1:9">
      <c r="A24291" s="7">
        <v>24289.5</v>
      </c>
      <c r="B24291" s="7">
        <v>0</v>
      </c>
      <c r="C24291" s="7"/>
      <c r="D24291" s="7"/>
      <c r="E24291" s="7"/>
      <c r="H24291">
        <v>24289.5</v>
      </c>
      <c r="I24291">
        <v>0</v>
      </c>
    </row>
    <row r="24292" spans="1:9">
      <c r="A24292" s="7">
        <v>24290.5</v>
      </c>
      <c r="B24292" s="7">
        <v>0</v>
      </c>
      <c r="C24292" s="7"/>
      <c r="D24292" s="7"/>
      <c r="E24292" s="7"/>
      <c r="H24292">
        <v>24290.5</v>
      </c>
      <c r="I24292">
        <v>0</v>
      </c>
    </row>
    <row r="24293" spans="1:9">
      <c r="A24293" s="7">
        <v>24291.5</v>
      </c>
      <c r="B24293" s="7">
        <v>0</v>
      </c>
      <c r="C24293" s="7"/>
      <c r="D24293" s="7"/>
      <c r="E24293" s="7"/>
      <c r="H24293">
        <v>24291.5</v>
      </c>
      <c r="I24293">
        <v>0</v>
      </c>
    </row>
    <row r="24294" spans="1:9">
      <c r="A24294" s="7">
        <v>24292.5</v>
      </c>
      <c r="B24294" s="7">
        <v>0</v>
      </c>
      <c r="C24294" s="7"/>
      <c r="D24294" s="7"/>
      <c r="E24294" s="7"/>
      <c r="H24294">
        <v>24292.5</v>
      </c>
      <c r="I24294">
        <v>0</v>
      </c>
    </row>
    <row r="24295" spans="1:9">
      <c r="A24295" s="7">
        <v>24293.5</v>
      </c>
      <c r="B24295" s="7">
        <v>0</v>
      </c>
      <c r="C24295" s="7"/>
      <c r="D24295" s="7"/>
      <c r="E24295" s="7"/>
      <c r="H24295">
        <v>24293.5</v>
      </c>
      <c r="I24295">
        <v>0</v>
      </c>
    </row>
    <row r="24296" spans="1:9">
      <c r="A24296" s="7">
        <v>24294.5</v>
      </c>
      <c r="B24296" s="7">
        <v>0</v>
      </c>
      <c r="C24296" s="7"/>
      <c r="D24296" s="7"/>
      <c r="E24296" s="7"/>
      <c r="H24296">
        <v>24294.5</v>
      </c>
      <c r="I24296">
        <v>0</v>
      </c>
    </row>
    <row r="24297" spans="1:9">
      <c r="A24297" s="7">
        <v>24295.5</v>
      </c>
      <c r="B24297" s="7">
        <v>0</v>
      </c>
      <c r="C24297" s="7"/>
      <c r="D24297" s="7"/>
      <c r="E24297" s="7"/>
      <c r="H24297">
        <v>24295.5</v>
      </c>
      <c r="I24297">
        <v>0</v>
      </c>
    </row>
    <row r="24298" spans="1:9">
      <c r="A24298" s="7">
        <v>24296.5</v>
      </c>
      <c r="B24298" s="7">
        <v>0</v>
      </c>
      <c r="C24298" s="7"/>
      <c r="D24298" s="7"/>
      <c r="E24298" s="7"/>
      <c r="H24298">
        <v>24296.5</v>
      </c>
      <c r="I24298">
        <v>0</v>
      </c>
    </row>
    <row r="24299" spans="1:9">
      <c r="A24299" s="7">
        <v>24297.5</v>
      </c>
      <c r="B24299" s="7">
        <v>0</v>
      </c>
      <c r="C24299" s="7"/>
      <c r="D24299" s="7"/>
      <c r="E24299" s="7"/>
      <c r="H24299">
        <v>24297.5</v>
      </c>
      <c r="I24299">
        <v>0</v>
      </c>
    </row>
    <row r="24300" spans="1:9">
      <c r="A24300" s="7">
        <v>24298.5</v>
      </c>
      <c r="B24300" s="7">
        <v>0</v>
      </c>
      <c r="C24300" s="7"/>
      <c r="D24300" s="7"/>
      <c r="E24300" s="7"/>
      <c r="H24300">
        <v>24298.5</v>
      </c>
      <c r="I24300">
        <v>0</v>
      </c>
    </row>
    <row r="24301" spans="1:9">
      <c r="A24301" s="7">
        <v>24299.5</v>
      </c>
      <c r="B24301" s="7">
        <v>0</v>
      </c>
      <c r="C24301" s="7"/>
      <c r="D24301" s="7"/>
      <c r="E24301" s="7"/>
      <c r="H24301">
        <v>24299.5</v>
      </c>
      <c r="I24301">
        <v>0</v>
      </c>
    </row>
    <row r="24302" spans="1:9">
      <c r="A24302" s="7">
        <v>24300.5</v>
      </c>
      <c r="B24302" s="7">
        <v>0</v>
      </c>
      <c r="C24302" s="7"/>
      <c r="D24302" s="7"/>
      <c r="E24302" s="7"/>
      <c r="H24302">
        <v>24300.5</v>
      </c>
      <c r="I24302">
        <v>0</v>
      </c>
    </row>
    <row r="24303" spans="1:9">
      <c r="A24303" s="7">
        <v>24301.5</v>
      </c>
      <c r="B24303" s="7">
        <v>0</v>
      </c>
      <c r="C24303" s="7"/>
      <c r="D24303" s="7"/>
      <c r="E24303" s="7"/>
      <c r="H24303">
        <v>24301.5</v>
      </c>
      <c r="I24303">
        <v>0</v>
      </c>
    </row>
    <row r="24304" spans="1:9">
      <c r="A24304" s="7">
        <v>24302.5</v>
      </c>
      <c r="B24304" s="7">
        <v>0</v>
      </c>
      <c r="C24304" s="7"/>
      <c r="D24304" s="7"/>
      <c r="E24304" s="7"/>
      <c r="H24304">
        <v>24302.5</v>
      </c>
      <c r="I24304">
        <v>0</v>
      </c>
    </row>
    <row r="24305" spans="1:9">
      <c r="A24305" s="7">
        <v>24303.5</v>
      </c>
      <c r="B24305" s="7">
        <v>0</v>
      </c>
      <c r="C24305" s="7"/>
      <c r="D24305" s="7"/>
      <c r="E24305" s="7"/>
      <c r="H24305">
        <v>24303.5</v>
      </c>
      <c r="I24305">
        <v>0</v>
      </c>
    </row>
    <row r="24306" spans="1:9">
      <c r="A24306" s="7">
        <v>24304.5</v>
      </c>
      <c r="B24306" s="7">
        <v>0</v>
      </c>
      <c r="C24306" s="7"/>
      <c r="D24306" s="7"/>
      <c r="E24306" s="7"/>
      <c r="H24306">
        <v>24304.5</v>
      </c>
      <c r="I24306">
        <v>0</v>
      </c>
    </row>
    <row r="24307" spans="1:9">
      <c r="A24307" s="7">
        <v>24305.5</v>
      </c>
      <c r="B24307" s="7">
        <v>0</v>
      </c>
      <c r="C24307" s="7"/>
      <c r="D24307" s="7"/>
      <c r="E24307" s="7"/>
      <c r="H24307">
        <v>24305.5</v>
      </c>
      <c r="I24307">
        <v>0</v>
      </c>
    </row>
    <row r="24308" spans="1:9">
      <c r="A24308" s="7">
        <v>24306.5</v>
      </c>
      <c r="B24308" s="7">
        <v>0</v>
      </c>
      <c r="C24308" s="7"/>
      <c r="D24308" s="7"/>
      <c r="E24308" s="7"/>
      <c r="H24308">
        <v>24306.5</v>
      </c>
      <c r="I24308">
        <v>0</v>
      </c>
    </row>
    <row r="24309" spans="1:9">
      <c r="A24309" s="7">
        <v>24307.5</v>
      </c>
      <c r="B24309" s="7">
        <v>0</v>
      </c>
      <c r="C24309" s="7"/>
      <c r="D24309" s="7"/>
      <c r="E24309" s="7"/>
      <c r="H24309">
        <v>24307.5</v>
      </c>
      <c r="I24309">
        <v>0</v>
      </c>
    </row>
    <row r="24310" spans="1:9">
      <c r="A24310" s="7">
        <v>24308.5</v>
      </c>
      <c r="B24310" s="7">
        <v>0</v>
      </c>
      <c r="C24310" s="7"/>
      <c r="D24310" s="7"/>
      <c r="E24310" s="7"/>
      <c r="H24310">
        <v>24308.5</v>
      </c>
      <c r="I24310">
        <v>0</v>
      </c>
    </row>
    <row r="24311" spans="1:9">
      <c r="A24311" s="7">
        <v>24309.5</v>
      </c>
      <c r="B24311" s="7">
        <v>0</v>
      </c>
      <c r="C24311" s="7"/>
      <c r="D24311" s="7"/>
      <c r="E24311" s="7"/>
      <c r="H24311">
        <v>24309.5</v>
      </c>
      <c r="I24311">
        <v>0</v>
      </c>
    </row>
    <row r="24312" spans="1:9">
      <c r="A24312" s="7">
        <v>24310.5</v>
      </c>
      <c r="B24312" s="7">
        <v>0</v>
      </c>
      <c r="C24312" s="7"/>
      <c r="D24312" s="7"/>
      <c r="E24312" s="7"/>
      <c r="H24312">
        <v>24310.5</v>
      </c>
      <c r="I24312">
        <v>0</v>
      </c>
    </row>
    <row r="24313" spans="1:9">
      <c r="A24313" s="7">
        <v>24311.5</v>
      </c>
      <c r="B24313" s="7">
        <v>0</v>
      </c>
      <c r="C24313" s="7"/>
      <c r="D24313" s="7"/>
      <c r="E24313" s="7"/>
      <c r="H24313">
        <v>24311.5</v>
      </c>
      <c r="I24313">
        <v>0</v>
      </c>
    </row>
    <row r="24314" spans="1:9">
      <c r="A24314" s="7">
        <v>24312.5</v>
      </c>
      <c r="B24314" s="7">
        <v>0</v>
      </c>
      <c r="C24314" s="7"/>
      <c r="D24314" s="7"/>
      <c r="E24314" s="7"/>
      <c r="H24314">
        <v>24312.5</v>
      </c>
      <c r="I24314">
        <v>0</v>
      </c>
    </row>
    <row r="24315" spans="1:9">
      <c r="A24315" s="7">
        <v>24313.5</v>
      </c>
      <c r="B24315" s="7">
        <v>0</v>
      </c>
      <c r="C24315" s="7"/>
      <c r="D24315" s="7"/>
      <c r="E24315" s="7"/>
      <c r="H24315">
        <v>24313.5</v>
      </c>
      <c r="I24315">
        <v>0</v>
      </c>
    </row>
    <row r="24316" spans="1:9">
      <c r="A24316" s="7">
        <v>24314.5</v>
      </c>
      <c r="B24316" s="7">
        <v>0</v>
      </c>
      <c r="C24316" s="7"/>
      <c r="D24316" s="7"/>
      <c r="E24316" s="7"/>
      <c r="H24316">
        <v>24314.5</v>
      </c>
      <c r="I24316">
        <v>0</v>
      </c>
    </row>
    <row r="24317" spans="1:9">
      <c r="A24317" s="7">
        <v>24315.5</v>
      </c>
      <c r="B24317" s="7">
        <v>0</v>
      </c>
      <c r="C24317" s="7"/>
      <c r="D24317" s="7"/>
      <c r="E24317" s="7"/>
      <c r="H24317">
        <v>24315.5</v>
      </c>
      <c r="I24317">
        <v>0</v>
      </c>
    </row>
    <row r="24318" spans="1:9">
      <c r="A24318" s="7">
        <v>24316.5</v>
      </c>
      <c r="B24318" s="7">
        <v>0</v>
      </c>
      <c r="C24318" s="7"/>
      <c r="D24318" s="7"/>
      <c r="E24318" s="7"/>
      <c r="H24318">
        <v>24316.5</v>
      </c>
      <c r="I24318">
        <v>0</v>
      </c>
    </row>
    <row r="24319" spans="1:9">
      <c r="A24319" s="7">
        <v>24317.5</v>
      </c>
      <c r="B24319" s="7">
        <v>0</v>
      </c>
      <c r="C24319" s="7"/>
      <c r="D24319" s="7"/>
      <c r="E24319" s="7"/>
      <c r="H24319">
        <v>24317.5</v>
      </c>
      <c r="I24319">
        <v>0</v>
      </c>
    </row>
    <row r="24320" spans="1:9">
      <c r="A24320" s="7">
        <v>24318.5</v>
      </c>
      <c r="B24320" s="7">
        <v>0</v>
      </c>
      <c r="C24320" s="7"/>
      <c r="D24320" s="7"/>
      <c r="E24320" s="7"/>
      <c r="H24320">
        <v>24318.5</v>
      </c>
      <c r="I24320">
        <v>0</v>
      </c>
    </row>
    <row r="24321" spans="1:9">
      <c r="A24321" s="7">
        <v>24319.5</v>
      </c>
      <c r="B24321" s="7">
        <v>0</v>
      </c>
      <c r="C24321" s="7"/>
      <c r="D24321" s="7"/>
      <c r="E24321" s="7"/>
      <c r="H24321">
        <v>24319.5</v>
      </c>
      <c r="I24321">
        <v>0</v>
      </c>
    </row>
    <row r="24322" spans="1:9">
      <c r="A24322" s="7">
        <v>24320.5</v>
      </c>
      <c r="B24322" s="7">
        <v>0</v>
      </c>
      <c r="C24322" s="7"/>
      <c r="D24322" s="7"/>
      <c r="E24322" s="7"/>
      <c r="H24322">
        <v>24320.5</v>
      </c>
      <c r="I24322">
        <v>0</v>
      </c>
    </row>
    <row r="24323" spans="1:9">
      <c r="A24323" s="7">
        <v>24321.5</v>
      </c>
      <c r="B24323" s="7">
        <v>0</v>
      </c>
      <c r="C24323" s="7"/>
      <c r="D24323" s="7"/>
      <c r="E24323" s="7"/>
      <c r="H24323">
        <v>24321.5</v>
      </c>
      <c r="I24323">
        <v>0</v>
      </c>
    </row>
    <row r="24324" spans="1:9">
      <c r="A24324" s="7">
        <v>24322.5</v>
      </c>
      <c r="B24324" s="7">
        <v>0</v>
      </c>
      <c r="C24324" s="7"/>
      <c r="D24324" s="7"/>
      <c r="E24324" s="7"/>
      <c r="H24324">
        <v>24322.5</v>
      </c>
      <c r="I24324">
        <v>0</v>
      </c>
    </row>
    <row r="24325" spans="1:9">
      <c r="A24325" s="7">
        <v>24323.5</v>
      </c>
      <c r="B24325" s="7">
        <v>0</v>
      </c>
      <c r="C24325" s="7"/>
      <c r="D24325" s="7"/>
      <c r="E24325" s="7"/>
      <c r="H24325">
        <v>24323.5</v>
      </c>
      <c r="I24325">
        <v>0</v>
      </c>
    </row>
    <row r="24326" spans="1:9">
      <c r="A24326" s="7">
        <v>24324.5</v>
      </c>
      <c r="B24326" s="7">
        <v>0</v>
      </c>
      <c r="C24326" s="7"/>
      <c r="D24326" s="7"/>
      <c r="E24326" s="7"/>
      <c r="H24326">
        <v>24324.5</v>
      </c>
      <c r="I24326">
        <v>0</v>
      </c>
    </row>
    <row r="24327" spans="1:9">
      <c r="A24327" s="7">
        <v>24325.5</v>
      </c>
      <c r="B24327" s="7">
        <v>0</v>
      </c>
      <c r="C24327" s="7"/>
      <c r="D24327" s="7"/>
      <c r="E24327" s="7"/>
      <c r="H24327">
        <v>24325.5</v>
      </c>
      <c r="I24327">
        <v>0</v>
      </c>
    </row>
    <row r="24328" spans="1:9">
      <c r="A24328" s="7">
        <v>24326.5</v>
      </c>
      <c r="B24328" s="7">
        <v>0</v>
      </c>
      <c r="C24328" s="7"/>
      <c r="D24328" s="7"/>
      <c r="E24328" s="7"/>
      <c r="H24328">
        <v>24326.5</v>
      </c>
      <c r="I24328">
        <v>0</v>
      </c>
    </row>
    <row r="24329" spans="1:9">
      <c r="A24329" s="7">
        <v>24327.5</v>
      </c>
      <c r="B24329" s="7">
        <v>0</v>
      </c>
      <c r="C24329" s="7"/>
      <c r="D24329" s="7"/>
      <c r="E24329" s="7"/>
      <c r="H24329">
        <v>24327.5</v>
      </c>
      <c r="I24329">
        <v>0</v>
      </c>
    </row>
    <row r="24330" spans="1:9">
      <c r="A24330" s="7">
        <v>24328.5</v>
      </c>
      <c r="B24330" s="7">
        <v>0</v>
      </c>
      <c r="C24330" s="7"/>
      <c r="D24330" s="7"/>
      <c r="E24330" s="7"/>
      <c r="H24330">
        <v>24328.5</v>
      </c>
      <c r="I24330">
        <v>0</v>
      </c>
    </row>
    <row r="24331" spans="1:9">
      <c r="A24331" s="7">
        <v>24329.5</v>
      </c>
      <c r="B24331" s="7">
        <v>0</v>
      </c>
      <c r="C24331" s="7"/>
      <c r="D24331" s="7"/>
      <c r="E24331" s="7"/>
      <c r="H24331">
        <v>24329.5</v>
      </c>
      <c r="I24331">
        <v>0</v>
      </c>
    </row>
    <row r="24332" spans="1:9">
      <c r="A24332" s="7">
        <v>24330.5</v>
      </c>
      <c r="B24332" s="7">
        <v>0</v>
      </c>
      <c r="C24332" s="7"/>
      <c r="D24332" s="7"/>
      <c r="E24332" s="7"/>
      <c r="H24332">
        <v>24330.5</v>
      </c>
      <c r="I24332">
        <v>0</v>
      </c>
    </row>
    <row r="24333" spans="1:9">
      <c r="A24333" s="7">
        <v>24331.5</v>
      </c>
      <c r="B24333" s="7">
        <v>0</v>
      </c>
      <c r="C24333" s="7"/>
      <c r="D24333" s="7"/>
      <c r="E24333" s="7"/>
      <c r="H24333">
        <v>24331.5</v>
      </c>
      <c r="I24333">
        <v>0</v>
      </c>
    </row>
    <row r="24334" spans="1:9">
      <c r="A24334" s="7">
        <v>24332.5</v>
      </c>
      <c r="B24334" s="7">
        <v>0</v>
      </c>
      <c r="C24334" s="7"/>
      <c r="D24334" s="7"/>
      <c r="E24334" s="7"/>
      <c r="H24334">
        <v>24332.5</v>
      </c>
      <c r="I24334">
        <v>0</v>
      </c>
    </row>
    <row r="24335" spans="1:9">
      <c r="A24335" s="7">
        <v>24333.5</v>
      </c>
      <c r="B24335" s="7">
        <v>0</v>
      </c>
      <c r="C24335" s="7"/>
      <c r="D24335" s="7"/>
      <c r="E24335" s="7"/>
      <c r="H24335">
        <v>24333.5</v>
      </c>
      <c r="I24335">
        <v>0</v>
      </c>
    </row>
    <row r="24336" spans="1:9">
      <c r="A24336" s="7">
        <v>24334.5</v>
      </c>
      <c r="B24336" s="7">
        <v>0</v>
      </c>
      <c r="C24336" s="7"/>
      <c r="D24336" s="7"/>
      <c r="E24336" s="7"/>
      <c r="H24336">
        <v>24334.5</v>
      </c>
      <c r="I24336">
        <v>0</v>
      </c>
    </row>
    <row r="24337" spans="1:9">
      <c r="A24337" s="7">
        <v>24335.5</v>
      </c>
      <c r="B24337" s="7">
        <v>0</v>
      </c>
      <c r="C24337" s="7"/>
      <c r="D24337" s="7"/>
      <c r="E24337" s="7"/>
      <c r="H24337">
        <v>24335.5</v>
      </c>
      <c r="I24337">
        <v>0</v>
      </c>
    </row>
    <row r="24338" spans="1:9">
      <c r="A24338" s="7">
        <v>24336.5</v>
      </c>
      <c r="B24338" s="7">
        <v>0</v>
      </c>
      <c r="C24338" s="7"/>
      <c r="D24338" s="7"/>
      <c r="E24338" s="7"/>
      <c r="H24338">
        <v>24336.5</v>
      </c>
      <c r="I24338">
        <v>0</v>
      </c>
    </row>
    <row r="24339" spans="1:9">
      <c r="A24339" s="7">
        <v>24337.5</v>
      </c>
      <c r="B24339" s="7">
        <v>0</v>
      </c>
      <c r="C24339" s="7"/>
      <c r="D24339" s="7"/>
      <c r="E24339" s="7"/>
      <c r="H24339">
        <v>24337.5</v>
      </c>
      <c r="I24339">
        <v>0</v>
      </c>
    </row>
    <row r="24340" spans="1:9">
      <c r="A24340" s="7">
        <v>24338.5</v>
      </c>
      <c r="B24340" s="7">
        <v>0</v>
      </c>
      <c r="C24340" s="7"/>
      <c r="D24340" s="7"/>
      <c r="E24340" s="7"/>
      <c r="H24340">
        <v>24338.5</v>
      </c>
      <c r="I24340">
        <v>0</v>
      </c>
    </row>
    <row r="24341" spans="1:9">
      <c r="A24341" s="7">
        <v>24339.5</v>
      </c>
      <c r="B24341" s="7">
        <v>0</v>
      </c>
      <c r="C24341" s="7"/>
      <c r="D24341" s="7"/>
      <c r="E24341" s="7"/>
      <c r="H24341">
        <v>24339.5</v>
      </c>
      <c r="I24341">
        <v>0</v>
      </c>
    </row>
    <row r="24342" spans="1:9">
      <c r="A24342" s="7">
        <v>24340.5</v>
      </c>
      <c r="B24342" s="7">
        <v>0</v>
      </c>
      <c r="C24342" s="7"/>
      <c r="D24342" s="7"/>
      <c r="E24342" s="7"/>
      <c r="H24342">
        <v>24340.5</v>
      </c>
      <c r="I24342">
        <v>0</v>
      </c>
    </row>
    <row r="24343" spans="1:9">
      <c r="A24343" s="7">
        <v>24341.5</v>
      </c>
      <c r="B24343" s="7">
        <v>0</v>
      </c>
      <c r="C24343" s="7"/>
      <c r="D24343" s="7"/>
      <c r="E24343" s="7"/>
      <c r="H24343">
        <v>24341.5</v>
      </c>
      <c r="I24343">
        <v>0</v>
      </c>
    </row>
    <row r="24344" spans="1:9">
      <c r="A24344" s="7">
        <v>24342.5</v>
      </c>
      <c r="B24344" s="7">
        <v>0</v>
      </c>
      <c r="C24344" s="7"/>
      <c r="D24344" s="7"/>
      <c r="E24344" s="7"/>
      <c r="H24344">
        <v>24342.5</v>
      </c>
      <c r="I24344">
        <v>0</v>
      </c>
    </row>
    <row r="24345" spans="1:9">
      <c r="A24345" s="7">
        <v>24343.5</v>
      </c>
      <c r="B24345" s="7">
        <v>0</v>
      </c>
      <c r="C24345" s="7"/>
      <c r="D24345" s="7"/>
      <c r="E24345" s="7"/>
      <c r="H24345">
        <v>24343.5</v>
      </c>
      <c r="I24345">
        <v>0</v>
      </c>
    </row>
    <row r="24346" spans="1:9">
      <c r="A24346" s="7">
        <v>24344.5</v>
      </c>
      <c r="B24346" s="7">
        <v>0</v>
      </c>
      <c r="C24346" s="7"/>
      <c r="D24346" s="7"/>
      <c r="E24346" s="7"/>
      <c r="H24346">
        <v>24344.5</v>
      </c>
      <c r="I24346">
        <v>0</v>
      </c>
    </row>
    <row r="24347" spans="1:9">
      <c r="A24347" s="7">
        <v>24345.5</v>
      </c>
      <c r="B24347" s="7">
        <v>0</v>
      </c>
      <c r="C24347" s="7"/>
      <c r="D24347" s="7"/>
      <c r="E24347" s="7"/>
      <c r="H24347">
        <v>24345.5</v>
      </c>
      <c r="I24347">
        <v>0</v>
      </c>
    </row>
    <row r="24348" spans="1:9">
      <c r="A24348" s="7">
        <v>24346.5</v>
      </c>
      <c r="B24348" s="7">
        <v>0</v>
      </c>
      <c r="C24348" s="7"/>
      <c r="D24348" s="7"/>
      <c r="E24348" s="7"/>
      <c r="H24348">
        <v>24346.5</v>
      </c>
      <c r="I24348">
        <v>0</v>
      </c>
    </row>
    <row r="24349" spans="1:9">
      <c r="A24349" s="7">
        <v>24347.5</v>
      </c>
      <c r="B24349" s="7">
        <v>0</v>
      </c>
      <c r="C24349" s="7"/>
      <c r="D24349" s="7"/>
      <c r="E24349" s="7"/>
      <c r="H24349">
        <v>24347.5</v>
      </c>
      <c r="I24349">
        <v>0</v>
      </c>
    </row>
    <row r="24350" spans="1:9">
      <c r="A24350" s="7">
        <v>24348.5</v>
      </c>
      <c r="B24350" s="7">
        <v>0</v>
      </c>
      <c r="C24350" s="7"/>
      <c r="D24350" s="7"/>
      <c r="E24350" s="7"/>
      <c r="H24350">
        <v>24348.5</v>
      </c>
      <c r="I24350">
        <v>0</v>
      </c>
    </row>
    <row r="24351" spans="1:9">
      <c r="A24351" s="7">
        <v>24349.5</v>
      </c>
      <c r="B24351" s="7">
        <v>0</v>
      </c>
      <c r="C24351" s="7"/>
      <c r="D24351" s="7"/>
      <c r="E24351" s="7"/>
      <c r="H24351">
        <v>24349.5</v>
      </c>
      <c r="I24351">
        <v>0</v>
      </c>
    </row>
    <row r="24352" spans="1:9">
      <c r="A24352" s="7">
        <v>24350.5</v>
      </c>
      <c r="B24352" s="7">
        <v>0</v>
      </c>
      <c r="C24352" s="7"/>
      <c r="D24352" s="7"/>
      <c r="E24352" s="7"/>
      <c r="H24352">
        <v>24350.5</v>
      </c>
      <c r="I24352">
        <v>0</v>
      </c>
    </row>
    <row r="24353" spans="1:9">
      <c r="A24353" s="7">
        <v>24351.5</v>
      </c>
      <c r="B24353" s="7">
        <v>0</v>
      </c>
      <c r="C24353" s="7"/>
      <c r="D24353" s="7"/>
      <c r="E24353" s="7"/>
      <c r="H24353">
        <v>24351.5</v>
      </c>
      <c r="I24353">
        <v>0</v>
      </c>
    </row>
    <row r="24354" spans="1:9">
      <c r="A24354" s="7">
        <v>24352.5</v>
      </c>
      <c r="B24354" s="7">
        <v>0</v>
      </c>
      <c r="C24354" s="7"/>
      <c r="D24354" s="7"/>
      <c r="E24354" s="7"/>
      <c r="H24354">
        <v>24352.5</v>
      </c>
      <c r="I24354">
        <v>0</v>
      </c>
    </row>
    <row r="24355" spans="1:9">
      <c r="A24355" s="7">
        <v>24353.5</v>
      </c>
      <c r="B24355" s="7">
        <v>0</v>
      </c>
      <c r="C24355" s="7"/>
      <c r="D24355" s="7"/>
      <c r="E24355" s="7"/>
      <c r="H24355">
        <v>24353.5</v>
      </c>
      <c r="I24355">
        <v>0</v>
      </c>
    </row>
    <row r="24356" spans="1:9">
      <c r="A24356" s="7">
        <v>24354.5</v>
      </c>
      <c r="B24356" s="7">
        <v>0</v>
      </c>
      <c r="C24356" s="7"/>
      <c r="D24356" s="7"/>
      <c r="E24356" s="7"/>
      <c r="H24356">
        <v>24354.5</v>
      </c>
      <c r="I24356">
        <v>0</v>
      </c>
    </row>
    <row r="24357" spans="1:9">
      <c r="A24357" s="7">
        <v>24355.5</v>
      </c>
      <c r="B24357" s="7">
        <v>0</v>
      </c>
      <c r="C24357" s="7"/>
      <c r="D24357" s="7"/>
      <c r="E24357" s="7"/>
      <c r="H24357">
        <v>24355.5</v>
      </c>
      <c r="I24357">
        <v>0</v>
      </c>
    </row>
    <row r="24358" spans="1:9">
      <c r="A24358" s="7">
        <v>24356.5</v>
      </c>
      <c r="B24358" s="7">
        <v>0</v>
      </c>
      <c r="C24358" s="7"/>
      <c r="D24358" s="7"/>
      <c r="E24358" s="7"/>
      <c r="H24358">
        <v>24356.5</v>
      </c>
      <c r="I24358">
        <v>0</v>
      </c>
    </row>
    <row r="24359" spans="1:9">
      <c r="A24359" s="7">
        <v>24357.5</v>
      </c>
      <c r="B24359" s="7">
        <v>0</v>
      </c>
      <c r="C24359" s="7"/>
      <c r="D24359" s="7"/>
      <c r="E24359" s="7"/>
      <c r="H24359">
        <v>24357.5</v>
      </c>
      <c r="I24359">
        <v>0</v>
      </c>
    </row>
    <row r="24360" spans="1:9">
      <c r="A24360" s="7">
        <v>24358.5</v>
      </c>
      <c r="B24360" s="7">
        <v>0</v>
      </c>
      <c r="C24360" s="7"/>
      <c r="D24360" s="7"/>
      <c r="E24360" s="7"/>
      <c r="H24360">
        <v>24358.5</v>
      </c>
      <c r="I24360">
        <v>0</v>
      </c>
    </row>
    <row r="24361" spans="1:9">
      <c r="A24361" s="7">
        <v>24359.5</v>
      </c>
      <c r="B24361" s="7">
        <v>0</v>
      </c>
      <c r="C24361" s="7"/>
      <c r="D24361" s="7"/>
      <c r="E24361" s="7"/>
      <c r="H24361">
        <v>24359.5</v>
      </c>
      <c r="I24361">
        <v>0</v>
      </c>
    </row>
    <row r="24362" spans="1:9">
      <c r="A24362" s="7">
        <v>24360.5</v>
      </c>
      <c r="B24362" s="7">
        <v>0</v>
      </c>
      <c r="C24362" s="7"/>
      <c r="D24362" s="7"/>
      <c r="E24362" s="7"/>
      <c r="H24362">
        <v>24360.5</v>
      </c>
      <c r="I24362">
        <v>0</v>
      </c>
    </row>
    <row r="24363" spans="1:9">
      <c r="A24363" s="7">
        <v>24361.5</v>
      </c>
      <c r="B24363" s="7">
        <v>0</v>
      </c>
      <c r="C24363" s="7"/>
      <c r="D24363" s="7"/>
      <c r="E24363" s="7"/>
      <c r="H24363">
        <v>24361.5</v>
      </c>
      <c r="I24363">
        <v>0</v>
      </c>
    </row>
    <row r="24364" spans="1:9">
      <c r="A24364" s="7">
        <v>24362.5</v>
      </c>
      <c r="B24364" s="7">
        <v>0</v>
      </c>
      <c r="C24364" s="7"/>
      <c r="D24364" s="7"/>
      <c r="E24364" s="7"/>
      <c r="H24364">
        <v>24362.5</v>
      </c>
      <c r="I24364">
        <v>0</v>
      </c>
    </row>
    <row r="24365" spans="1:9">
      <c r="A24365" s="7">
        <v>24363.5</v>
      </c>
      <c r="B24365" s="7">
        <v>0</v>
      </c>
      <c r="C24365" s="7"/>
      <c r="D24365" s="7"/>
      <c r="E24365" s="7"/>
      <c r="H24365">
        <v>24363.5</v>
      </c>
      <c r="I24365">
        <v>0</v>
      </c>
    </row>
    <row r="24366" spans="1:9">
      <c r="A24366" s="7">
        <v>24364.5</v>
      </c>
      <c r="B24366" s="7">
        <v>0</v>
      </c>
      <c r="C24366" s="7"/>
      <c r="D24366" s="7"/>
      <c r="E24366" s="7"/>
      <c r="H24366">
        <v>24364.5</v>
      </c>
      <c r="I24366">
        <v>0</v>
      </c>
    </row>
    <row r="24367" spans="1:9">
      <c r="A24367" s="7">
        <v>24365.5</v>
      </c>
      <c r="B24367" s="7">
        <v>0</v>
      </c>
      <c r="C24367" s="7"/>
      <c r="D24367" s="7"/>
      <c r="E24367" s="7"/>
      <c r="H24367">
        <v>24365.5</v>
      </c>
      <c r="I24367">
        <v>0</v>
      </c>
    </row>
    <row r="24368" spans="1:9">
      <c r="A24368" s="7">
        <v>24366.5</v>
      </c>
      <c r="B24368" s="7">
        <v>0</v>
      </c>
      <c r="C24368" s="7"/>
      <c r="D24368" s="7"/>
      <c r="E24368" s="7"/>
      <c r="H24368">
        <v>24366.5</v>
      </c>
      <c r="I24368">
        <v>0</v>
      </c>
    </row>
    <row r="24369" spans="1:9">
      <c r="A24369" s="7">
        <v>24367.5</v>
      </c>
      <c r="B24369" s="7">
        <v>0</v>
      </c>
      <c r="C24369" s="7"/>
      <c r="D24369" s="7"/>
      <c r="E24369" s="7"/>
      <c r="H24369">
        <v>24367.5</v>
      </c>
      <c r="I24369">
        <v>0</v>
      </c>
    </row>
    <row r="24370" spans="1:9">
      <c r="A24370" s="7">
        <v>24368.5</v>
      </c>
      <c r="B24370" s="7">
        <v>0</v>
      </c>
      <c r="C24370" s="7"/>
      <c r="D24370" s="7"/>
      <c r="E24370" s="7"/>
      <c r="H24370">
        <v>24368.5</v>
      </c>
      <c r="I24370">
        <v>0</v>
      </c>
    </row>
    <row r="24371" spans="1:9">
      <c r="A24371" s="7">
        <v>24369.5</v>
      </c>
      <c r="B24371" s="7">
        <v>0</v>
      </c>
      <c r="C24371" s="7"/>
      <c r="D24371" s="7"/>
      <c r="E24371" s="7"/>
      <c r="H24371">
        <v>24369.5</v>
      </c>
      <c r="I24371">
        <v>0</v>
      </c>
    </row>
    <row r="24372" spans="1:9">
      <c r="A24372" s="7">
        <v>24370.5</v>
      </c>
      <c r="B24372" s="7">
        <v>0</v>
      </c>
      <c r="C24372" s="7"/>
      <c r="D24372" s="7"/>
      <c r="E24372" s="7"/>
      <c r="H24372">
        <v>24370.5</v>
      </c>
      <c r="I24372">
        <v>0</v>
      </c>
    </row>
    <row r="24373" spans="1:9">
      <c r="A24373" s="7">
        <v>24371.5</v>
      </c>
      <c r="B24373" s="7">
        <v>0</v>
      </c>
      <c r="C24373" s="7"/>
      <c r="D24373" s="7"/>
      <c r="E24373" s="7"/>
      <c r="H24373">
        <v>24371.5</v>
      </c>
      <c r="I24373">
        <v>0</v>
      </c>
    </row>
    <row r="24374" spans="1:9">
      <c r="A24374" s="7">
        <v>24372.5</v>
      </c>
      <c r="B24374" s="7">
        <v>0</v>
      </c>
      <c r="C24374" s="7"/>
      <c r="D24374" s="7"/>
      <c r="E24374" s="7"/>
      <c r="H24374">
        <v>24372.5</v>
      </c>
      <c r="I24374">
        <v>0</v>
      </c>
    </row>
    <row r="24375" spans="1:9">
      <c r="A24375" s="7">
        <v>24373.5</v>
      </c>
      <c r="B24375" s="7">
        <v>0</v>
      </c>
      <c r="C24375" s="7"/>
      <c r="D24375" s="7"/>
      <c r="E24375" s="7"/>
      <c r="H24375">
        <v>24373.5</v>
      </c>
      <c r="I24375">
        <v>0</v>
      </c>
    </row>
    <row r="24376" spans="1:9">
      <c r="A24376" s="7">
        <v>24374.5</v>
      </c>
      <c r="B24376" s="7">
        <v>0</v>
      </c>
      <c r="C24376" s="7"/>
      <c r="D24376" s="7"/>
      <c r="E24376" s="7"/>
      <c r="H24376">
        <v>24374.5</v>
      </c>
      <c r="I24376">
        <v>0</v>
      </c>
    </row>
    <row r="24377" spans="1:9">
      <c r="A24377" s="7">
        <v>24375.5</v>
      </c>
      <c r="B24377" s="7">
        <v>0</v>
      </c>
      <c r="C24377" s="7"/>
      <c r="D24377" s="7"/>
      <c r="E24377" s="7"/>
      <c r="H24377">
        <v>24375.5</v>
      </c>
      <c r="I24377">
        <v>0</v>
      </c>
    </row>
    <row r="24378" spans="1:9">
      <c r="A24378" s="7">
        <v>24376.5</v>
      </c>
      <c r="B24378" s="7">
        <v>0</v>
      </c>
      <c r="C24378" s="7"/>
      <c r="D24378" s="7"/>
      <c r="E24378" s="7"/>
      <c r="H24378">
        <v>24376.5</v>
      </c>
      <c r="I24378">
        <v>0</v>
      </c>
    </row>
    <row r="24379" spans="1:9">
      <c r="A24379" s="7">
        <v>24377.5</v>
      </c>
      <c r="B24379" s="7">
        <v>0</v>
      </c>
      <c r="C24379" s="7"/>
      <c r="D24379" s="7"/>
      <c r="E24379" s="7"/>
      <c r="H24379">
        <v>24377.5</v>
      </c>
      <c r="I24379">
        <v>0</v>
      </c>
    </row>
    <row r="24380" spans="1:9">
      <c r="A24380" s="7">
        <v>24378.5</v>
      </c>
      <c r="B24380" s="7">
        <v>0</v>
      </c>
      <c r="C24380" s="7"/>
      <c r="D24380" s="7"/>
      <c r="E24380" s="7"/>
      <c r="H24380">
        <v>24378.5</v>
      </c>
      <c r="I24380">
        <v>0</v>
      </c>
    </row>
    <row r="24381" spans="1:9">
      <c r="A24381" s="7">
        <v>24379.5</v>
      </c>
      <c r="B24381" s="7">
        <v>0</v>
      </c>
      <c r="C24381" s="7"/>
      <c r="D24381" s="7"/>
      <c r="E24381" s="7"/>
      <c r="H24381">
        <v>24379.5</v>
      </c>
      <c r="I24381">
        <v>0</v>
      </c>
    </row>
    <row r="24382" spans="1:9">
      <c r="A24382" s="7">
        <v>24380.5</v>
      </c>
      <c r="B24382" s="7">
        <v>0</v>
      </c>
      <c r="C24382" s="7"/>
      <c r="D24382" s="7"/>
      <c r="E24382" s="7"/>
      <c r="H24382">
        <v>24380.5</v>
      </c>
      <c r="I24382">
        <v>0</v>
      </c>
    </row>
    <row r="24383" spans="1:9">
      <c r="A24383" s="7">
        <v>24381.5</v>
      </c>
      <c r="B24383" s="7">
        <v>0</v>
      </c>
      <c r="C24383" s="7"/>
      <c r="D24383" s="7"/>
      <c r="E24383" s="7"/>
      <c r="H24383">
        <v>24381.5</v>
      </c>
      <c r="I24383">
        <v>0</v>
      </c>
    </row>
    <row r="24384" spans="1:9">
      <c r="A24384" s="7">
        <v>24382.5</v>
      </c>
      <c r="B24384" s="7">
        <v>0</v>
      </c>
      <c r="C24384" s="7"/>
      <c r="D24384" s="7"/>
      <c r="E24384" s="7"/>
      <c r="H24384">
        <v>24382.5</v>
      </c>
      <c r="I24384">
        <v>0</v>
      </c>
    </row>
    <row r="24385" spans="1:9">
      <c r="A24385" s="7">
        <v>24383.5</v>
      </c>
      <c r="B24385" s="7">
        <v>0</v>
      </c>
      <c r="C24385" s="7"/>
      <c r="D24385" s="7"/>
      <c r="E24385" s="7"/>
      <c r="H24385">
        <v>24383.5</v>
      </c>
      <c r="I24385">
        <v>0</v>
      </c>
    </row>
    <row r="24386" spans="1:9">
      <c r="A24386" s="7">
        <v>24384.5</v>
      </c>
      <c r="B24386" s="7">
        <v>0</v>
      </c>
      <c r="C24386" s="7"/>
      <c r="D24386" s="7"/>
      <c r="E24386" s="7"/>
      <c r="H24386">
        <v>24384.5</v>
      </c>
      <c r="I24386">
        <v>0</v>
      </c>
    </row>
    <row r="24387" spans="1:9">
      <c r="A24387" s="7">
        <v>24385.5</v>
      </c>
      <c r="B24387" s="7">
        <v>0</v>
      </c>
      <c r="C24387" s="7"/>
      <c r="D24387" s="7"/>
      <c r="E24387" s="7"/>
      <c r="H24387">
        <v>24385.5</v>
      </c>
      <c r="I24387">
        <v>0</v>
      </c>
    </row>
    <row r="24388" spans="1:9">
      <c r="A24388" s="7">
        <v>24386.5</v>
      </c>
      <c r="B24388" s="7">
        <v>0</v>
      </c>
      <c r="C24388" s="7"/>
      <c r="D24388" s="7"/>
      <c r="E24388" s="7"/>
      <c r="H24388">
        <v>24386.5</v>
      </c>
      <c r="I24388">
        <v>0</v>
      </c>
    </row>
    <row r="24389" spans="1:9">
      <c r="A24389" s="7">
        <v>24387.5</v>
      </c>
      <c r="B24389" s="7">
        <v>0</v>
      </c>
      <c r="C24389" s="7"/>
      <c r="D24389" s="7"/>
      <c r="E24389" s="7"/>
      <c r="H24389">
        <v>24387.5</v>
      </c>
      <c r="I24389">
        <v>0</v>
      </c>
    </row>
    <row r="24390" spans="1:9">
      <c r="A24390" s="7">
        <v>24388.5</v>
      </c>
      <c r="B24390" s="7">
        <v>0</v>
      </c>
      <c r="C24390" s="7"/>
      <c r="D24390" s="7"/>
      <c r="E24390" s="7"/>
      <c r="H24390">
        <v>24388.5</v>
      </c>
      <c r="I24390">
        <v>0</v>
      </c>
    </row>
    <row r="24391" spans="1:9">
      <c r="A24391" s="7">
        <v>24389.5</v>
      </c>
      <c r="B24391" s="7">
        <v>0</v>
      </c>
      <c r="C24391" s="7"/>
      <c r="D24391" s="7"/>
      <c r="E24391" s="7"/>
      <c r="H24391">
        <v>24389.5</v>
      </c>
      <c r="I24391">
        <v>0</v>
      </c>
    </row>
    <row r="24392" spans="1:9">
      <c r="A24392" s="7">
        <v>24390.5</v>
      </c>
      <c r="B24392" s="7">
        <v>0</v>
      </c>
      <c r="C24392" s="7"/>
      <c r="D24392" s="7"/>
      <c r="E24392" s="7"/>
      <c r="H24392">
        <v>24390.5</v>
      </c>
      <c r="I24392">
        <v>0</v>
      </c>
    </row>
    <row r="24393" spans="1:9">
      <c r="A24393" s="7">
        <v>24391.5</v>
      </c>
      <c r="B24393" s="7">
        <v>0</v>
      </c>
      <c r="C24393" s="7"/>
      <c r="D24393" s="7"/>
      <c r="E24393" s="7"/>
      <c r="H24393">
        <v>24391.5</v>
      </c>
      <c r="I24393">
        <v>0</v>
      </c>
    </row>
    <row r="24394" spans="1:9">
      <c r="A24394" s="7">
        <v>24392.5</v>
      </c>
      <c r="B24394" s="7">
        <v>0</v>
      </c>
      <c r="C24394" s="7"/>
      <c r="D24394" s="7"/>
      <c r="E24394" s="7"/>
      <c r="H24394">
        <v>24392.5</v>
      </c>
      <c r="I24394">
        <v>0</v>
      </c>
    </row>
    <row r="24395" spans="1:9">
      <c r="A24395" s="7">
        <v>24393.5</v>
      </c>
      <c r="B24395" s="7">
        <v>0</v>
      </c>
      <c r="C24395" s="7"/>
      <c r="D24395" s="7"/>
      <c r="E24395" s="7"/>
      <c r="H24395">
        <v>24393.5</v>
      </c>
      <c r="I24395">
        <v>0</v>
      </c>
    </row>
    <row r="24396" spans="1:9">
      <c r="A24396" s="7">
        <v>24394.5</v>
      </c>
      <c r="B24396" s="7">
        <v>0</v>
      </c>
      <c r="C24396" s="7"/>
      <c r="D24396" s="7"/>
      <c r="E24396" s="7"/>
      <c r="H24396">
        <v>24394.5</v>
      </c>
      <c r="I24396">
        <v>0</v>
      </c>
    </row>
    <row r="24397" spans="1:9">
      <c r="A24397" s="7">
        <v>24395.5</v>
      </c>
      <c r="B24397" s="7">
        <v>0</v>
      </c>
      <c r="C24397" s="7"/>
      <c r="D24397" s="7"/>
      <c r="E24397" s="7"/>
      <c r="H24397">
        <v>24395.5</v>
      </c>
      <c r="I24397">
        <v>0</v>
      </c>
    </row>
    <row r="24398" spans="1:9">
      <c r="A24398" s="7">
        <v>24396.5</v>
      </c>
      <c r="B24398" s="7">
        <v>0</v>
      </c>
      <c r="C24398" s="7"/>
      <c r="D24398" s="7"/>
      <c r="E24398" s="7"/>
      <c r="H24398">
        <v>24396.5</v>
      </c>
      <c r="I24398">
        <v>0</v>
      </c>
    </row>
    <row r="24399" spans="1:9">
      <c r="A24399" s="7">
        <v>24397.5</v>
      </c>
      <c r="B24399" s="7">
        <v>0</v>
      </c>
      <c r="C24399" s="7"/>
      <c r="D24399" s="7"/>
      <c r="E24399" s="7"/>
      <c r="H24399">
        <v>24397.5</v>
      </c>
      <c r="I24399">
        <v>0</v>
      </c>
    </row>
    <row r="24400" spans="1:9">
      <c r="A24400" s="7">
        <v>24398.5</v>
      </c>
      <c r="B24400" s="7">
        <v>0</v>
      </c>
      <c r="C24400" s="7"/>
      <c r="D24400" s="7"/>
      <c r="E24400" s="7"/>
      <c r="H24400">
        <v>24398.5</v>
      </c>
      <c r="I24400">
        <v>0</v>
      </c>
    </row>
    <row r="24401" spans="1:9">
      <c r="A24401" s="7">
        <v>24399.5</v>
      </c>
      <c r="B24401" s="7">
        <v>0</v>
      </c>
      <c r="C24401" s="7"/>
      <c r="D24401" s="7"/>
      <c r="E24401" s="7"/>
      <c r="H24401">
        <v>24399.5</v>
      </c>
      <c r="I24401">
        <v>0</v>
      </c>
    </row>
    <row r="24402" spans="1:9">
      <c r="A24402" s="7">
        <v>24400.5</v>
      </c>
      <c r="B24402" s="7">
        <v>0</v>
      </c>
      <c r="C24402" s="7"/>
      <c r="D24402" s="7"/>
      <c r="E24402" s="7"/>
      <c r="H24402">
        <v>24400.5</v>
      </c>
      <c r="I24402">
        <v>0</v>
      </c>
    </row>
    <row r="24403" spans="1:9">
      <c r="A24403" s="7">
        <v>24401.5</v>
      </c>
      <c r="B24403" s="7">
        <v>0</v>
      </c>
      <c r="C24403" s="7"/>
      <c r="D24403" s="7"/>
      <c r="E24403" s="7"/>
      <c r="H24403">
        <v>24401.5</v>
      </c>
      <c r="I24403">
        <v>0</v>
      </c>
    </row>
    <row r="24404" spans="1:9">
      <c r="A24404" s="7">
        <v>24402.5</v>
      </c>
      <c r="B24404" s="7">
        <v>0</v>
      </c>
      <c r="C24404" s="7"/>
      <c r="D24404" s="7"/>
      <c r="E24404" s="7"/>
      <c r="H24404">
        <v>24402.5</v>
      </c>
      <c r="I24404">
        <v>0</v>
      </c>
    </row>
    <row r="24405" spans="1:9">
      <c r="A24405" s="7">
        <v>24403.5</v>
      </c>
      <c r="B24405" s="7">
        <v>0</v>
      </c>
      <c r="C24405" s="7"/>
      <c r="D24405" s="7"/>
      <c r="E24405" s="7"/>
      <c r="H24405">
        <v>24403.5</v>
      </c>
      <c r="I24405">
        <v>0</v>
      </c>
    </row>
    <row r="24406" spans="1:9">
      <c r="A24406" s="7">
        <v>24404.5</v>
      </c>
      <c r="B24406" s="7">
        <v>0</v>
      </c>
      <c r="C24406" s="7"/>
      <c r="D24406" s="7"/>
      <c r="E24406" s="7"/>
      <c r="H24406">
        <v>24404.5</v>
      </c>
      <c r="I24406">
        <v>0</v>
      </c>
    </row>
    <row r="24407" spans="1:9">
      <c r="A24407" s="7">
        <v>24405.5</v>
      </c>
      <c r="B24407" s="7">
        <v>0</v>
      </c>
      <c r="C24407" s="7"/>
      <c r="D24407" s="7"/>
      <c r="E24407" s="7"/>
      <c r="H24407">
        <v>24405.5</v>
      </c>
      <c r="I24407">
        <v>0</v>
      </c>
    </row>
    <row r="24408" spans="1:9">
      <c r="A24408" s="7">
        <v>24406.5</v>
      </c>
      <c r="B24408" s="7">
        <v>0</v>
      </c>
      <c r="C24408" s="7"/>
      <c r="D24408" s="7"/>
      <c r="E24408" s="7"/>
      <c r="H24408">
        <v>24406.5</v>
      </c>
      <c r="I24408">
        <v>0</v>
      </c>
    </row>
    <row r="24409" spans="1:9">
      <c r="A24409" s="7">
        <v>24407.5</v>
      </c>
      <c r="B24409" s="7">
        <v>0</v>
      </c>
      <c r="C24409" s="7"/>
      <c r="D24409" s="7"/>
      <c r="E24409" s="7"/>
      <c r="H24409">
        <v>24407.5</v>
      </c>
      <c r="I24409">
        <v>0</v>
      </c>
    </row>
    <row r="24410" spans="1:9">
      <c r="A24410" s="7">
        <v>24408.5</v>
      </c>
      <c r="B24410" s="7">
        <v>0</v>
      </c>
      <c r="C24410" s="7"/>
      <c r="D24410" s="7"/>
      <c r="E24410" s="7"/>
      <c r="H24410">
        <v>24408.5</v>
      </c>
      <c r="I24410">
        <v>0</v>
      </c>
    </row>
    <row r="24411" spans="1:9">
      <c r="A24411" s="7">
        <v>24409.5</v>
      </c>
      <c r="B24411" s="7">
        <v>0</v>
      </c>
      <c r="C24411" s="7"/>
      <c r="D24411" s="7"/>
      <c r="E24411" s="7"/>
      <c r="H24411">
        <v>24409.5</v>
      </c>
      <c r="I24411">
        <v>0</v>
      </c>
    </row>
    <row r="24412" spans="1:9">
      <c r="A24412" s="7">
        <v>24410.5</v>
      </c>
      <c r="B24412" s="7">
        <v>0</v>
      </c>
      <c r="C24412" s="7"/>
      <c r="D24412" s="7"/>
      <c r="E24412" s="7"/>
      <c r="H24412">
        <v>24410.5</v>
      </c>
      <c r="I24412">
        <v>0</v>
      </c>
    </row>
    <row r="24413" spans="1:9">
      <c r="A24413" s="7">
        <v>24411.5</v>
      </c>
      <c r="B24413" s="7">
        <v>0</v>
      </c>
      <c r="C24413" s="7"/>
      <c r="D24413" s="7"/>
      <c r="E24413" s="7"/>
      <c r="H24413">
        <v>24411.5</v>
      </c>
      <c r="I24413">
        <v>0</v>
      </c>
    </row>
    <row r="24414" spans="1:9">
      <c r="A24414" s="7">
        <v>24412.5</v>
      </c>
      <c r="B24414" s="7">
        <v>0</v>
      </c>
      <c r="C24414" s="7"/>
      <c r="D24414" s="7"/>
      <c r="E24414" s="7"/>
      <c r="H24414">
        <v>24412.5</v>
      </c>
      <c r="I24414">
        <v>0</v>
      </c>
    </row>
    <row r="24415" spans="1:9">
      <c r="A24415" s="7">
        <v>24413.5</v>
      </c>
      <c r="B24415" s="7">
        <v>0</v>
      </c>
      <c r="C24415" s="7"/>
      <c r="D24415" s="7"/>
      <c r="E24415" s="7"/>
      <c r="H24415">
        <v>24413.5</v>
      </c>
      <c r="I24415">
        <v>0</v>
      </c>
    </row>
    <row r="24416" spans="1:9">
      <c r="A24416" s="7">
        <v>24414.5</v>
      </c>
      <c r="B24416" s="7">
        <v>0</v>
      </c>
      <c r="C24416" s="7"/>
      <c r="D24416" s="7"/>
      <c r="E24416" s="7"/>
      <c r="H24416">
        <v>24414.5</v>
      </c>
      <c r="I24416">
        <v>0</v>
      </c>
    </row>
    <row r="24417" spans="1:9">
      <c r="A24417" s="7">
        <v>24415.5</v>
      </c>
      <c r="B24417" s="7">
        <v>0</v>
      </c>
      <c r="C24417" s="7"/>
      <c r="D24417" s="7"/>
      <c r="E24417" s="7"/>
      <c r="H24417">
        <v>24415.5</v>
      </c>
      <c r="I24417">
        <v>0</v>
      </c>
    </row>
    <row r="24418" spans="1:9">
      <c r="A24418" s="7">
        <v>24416.5</v>
      </c>
      <c r="B24418" s="7">
        <v>0</v>
      </c>
      <c r="C24418" s="7"/>
      <c r="D24418" s="7"/>
      <c r="E24418" s="7"/>
      <c r="H24418">
        <v>24416.5</v>
      </c>
      <c r="I24418">
        <v>0</v>
      </c>
    </row>
    <row r="24419" spans="1:9">
      <c r="A24419" s="7">
        <v>24417.5</v>
      </c>
      <c r="B24419" s="7">
        <v>0</v>
      </c>
      <c r="C24419" s="7"/>
      <c r="D24419" s="7"/>
      <c r="E24419" s="7"/>
      <c r="H24419">
        <v>24417.5</v>
      </c>
      <c r="I24419">
        <v>0</v>
      </c>
    </row>
    <row r="24420" spans="1:9">
      <c r="A24420" s="7">
        <v>24418.5</v>
      </c>
      <c r="B24420" s="7">
        <v>0</v>
      </c>
      <c r="C24420" s="7"/>
      <c r="D24420" s="7"/>
      <c r="E24420" s="7"/>
      <c r="H24420">
        <v>24418.5</v>
      </c>
      <c r="I24420">
        <v>0</v>
      </c>
    </row>
    <row r="24421" spans="1:9">
      <c r="A24421" s="7">
        <v>24419.5</v>
      </c>
      <c r="B24421" s="7">
        <v>0</v>
      </c>
      <c r="C24421" s="7"/>
      <c r="D24421" s="7"/>
      <c r="E24421" s="7"/>
      <c r="H24421">
        <v>24419.5</v>
      </c>
      <c r="I24421">
        <v>0</v>
      </c>
    </row>
    <row r="24422" spans="1:9">
      <c r="A24422" s="7">
        <v>24420.5</v>
      </c>
      <c r="B24422" s="7">
        <v>0</v>
      </c>
      <c r="C24422" s="7"/>
      <c r="D24422" s="7"/>
      <c r="E24422" s="7"/>
      <c r="H24422">
        <v>24420.5</v>
      </c>
      <c r="I24422">
        <v>0</v>
      </c>
    </row>
    <row r="24423" spans="1:9">
      <c r="A24423" s="7">
        <v>24421.5</v>
      </c>
      <c r="B24423" s="7">
        <v>0</v>
      </c>
      <c r="C24423" s="7"/>
      <c r="D24423" s="7"/>
      <c r="E24423" s="7"/>
      <c r="H24423">
        <v>24421.5</v>
      </c>
      <c r="I24423">
        <v>0</v>
      </c>
    </row>
    <row r="24424" spans="1:9">
      <c r="A24424" s="7">
        <v>24422.5</v>
      </c>
      <c r="B24424" s="7">
        <v>0</v>
      </c>
      <c r="C24424" s="7"/>
      <c r="D24424" s="7"/>
      <c r="E24424" s="7"/>
      <c r="H24424">
        <v>24422.5</v>
      </c>
      <c r="I24424">
        <v>0</v>
      </c>
    </row>
    <row r="24425" spans="1:9">
      <c r="A24425" s="7">
        <v>24423.5</v>
      </c>
      <c r="B24425" s="7">
        <v>0</v>
      </c>
      <c r="C24425" s="7"/>
      <c r="D24425" s="7"/>
      <c r="E24425" s="7"/>
      <c r="H24425">
        <v>24423.5</v>
      </c>
      <c r="I24425">
        <v>0</v>
      </c>
    </row>
    <row r="24426" spans="1:9">
      <c r="A24426" s="7">
        <v>24424.5</v>
      </c>
      <c r="B24426" s="7">
        <v>0</v>
      </c>
      <c r="C24426" s="7"/>
      <c r="D24426" s="7"/>
      <c r="E24426" s="7"/>
      <c r="H24426">
        <v>24424.5</v>
      </c>
      <c r="I24426">
        <v>0</v>
      </c>
    </row>
    <row r="24427" spans="1:9">
      <c r="A24427" s="7">
        <v>24425.5</v>
      </c>
      <c r="B24427" s="7">
        <v>0</v>
      </c>
      <c r="C24427" s="7"/>
      <c r="D24427" s="7"/>
      <c r="E24427" s="7"/>
      <c r="H24427">
        <v>24425.5</v>
      </c>
      <c r="I24427">
        <v>0</v>
      </c>
    </row>
    <row r="24428" spans="1:9">
      <c r="A24428" s="7">
        <v>24426.5</v>
      </c>
      <c r="B24428" s="7">
        <v>0</v>
      </c>
      <c r="C24428" s="7"/>
      <c r="D24428" s="7"/>
      <c r="E24428" s="7"/>
      <c r="H24428">
        <v>24426.5</v>
      </c>
      <c r="I24428">
        <v>0</v>
      </c>
    </row>
    <row r="24429" spans="1:9">
      <c r="A24429" s="7">
        <v>24427.5</v>
      </c>
      <c r="B24429" s="7">
        <v>0</v>
      </c>
      <c r="C24429" s="7"/>
      <c r="D24429" s="7"/>
      <c r="E24429" s="7"/>
      <c r="H24429">
        <v>24427.5</v>
      </c>
      <c r="I24429">
        <v>0</v>
      </c>
    </row>
    <row r="24430" spans="1:9">
      <c r="A24430" s="7">
        <v>24428.5</v>
      </c>
      <c r="B24430" s="7">
        <v>0</v>
      </c>
      <c r="C24430" s="7"/>
      <c r="D24430" s="7"/>
      <c r="E24430" s="7"/>
      <c r="H24430">
        <v>24428.5</v>
      </c>
      <c r="I24430">
        <v>0</v>
      </c>
    </row>
    <row r="24431" spans="1:9">
      <c r="A24431" s="7">
        <v>24429.5</v>
      </c>
      <c r="B24431" s="7">
        <v>0</v>
      </c>
      <c r="C24431" s="7"/>
      <c r="D24431" s="7"/>
      <c r="E24431" s="7"/>
      <c r="H24431">
        <v>24429.5</v>
      </c>
      <c r="I24431">
        <v>0</v>
      </c>
    </row>
    <row r="24432" spans="1:9">
      <c r="A24432" s="7">
        <v>24430.5</v>
      </c>
      <c r="B24432" s="7">
        <v>0</v>
      </c>
      <c r="C24432" s="7"/>
      <c r="D24432" s="7"/>
      <c r="E24432" s="7"/>
      <c r="H24432">
        <v>24430.5</v>
      </c>
      <c r="I24432">
        <v>0</v>
      </c>
    </row>
    <row r="24433" spans="1:9">
      <c r="A24433" s="7">
        <v>24431.5</v>
      </c>
      <c r="B24433" s="7">
        <v>0</v>
      </c>
      <c r="C24433" s="7"/>
      <c r="D24433" s="7"/>
      <c r="E24433" s="7"/>
      <c r="H24433">
        <v>24431.5</v>
      </c>
      <c r="I24433">
        <v>0</v>
      </c>
    </row>
    <row r="24434" spans="1:9">
      <c r="A24434" s="7">
        <v>24432.5</v>
      </c>
      <c r="B24434" s="7">
        <v>0</v>
      </c>
      <c r="C24434" s="7"/>
      <c r="D24434" s="7"/>
      <c r="E24434" s="7"/>
      <c r="H24434">
        <v>24432.5</v>
      </c>
      <c r="I24434">
        <v>0</v>
      </c>
    </row>
    <row r="24435" spans="1:9">
      <c r="A24435" s="7">
        <v>24433.5</v>
      </c>
      <c r="B24435" s="7">
        <v>0</v>
      </c>
      <c r="C24435" s="7"/>
      <c r="D24435" s="7"/>
      <c r="E24435" s="7"/>
      <c r="H24435">
        <v>24433.5</v>
      </c>
      <c r="I24435">
        <v>0</v>
      </c>
    </row>
    <row r="24436" spans="1:9">
      <c r="A24436" s="7">
        <v>24434.5</v>
      </c>
      <c r="B24436" s="7">
        <v>0</v>
      </c>
      <c r="C24436" s="7"/>
      <c r="D24436" s="7"/>
      <c r="E24436" s="7"/>
      <c r="H24436">
        <v>24434.5</v>
      </c>
      <c r="I24436">
        <v>0</v>
      </c>
    </row>
    <row r="24437" spans="1:9">
      <c r="A24437" s="7">
        <v>24435.5</v>
      </c>
      <c r="B24437" s="7">
        <v>0</v>
      </c>
      <c r="C24437" s="7"/>
      <c r="D24437" s="7"/>
      <c r="E24437" s="7"/>
      <c r="H24437">
        <v>24435.5</v>
      </c>
      <c r="I24437">
        <v>0</v>
      </c>
    </row>
    <row r="24438" spans="1:9">
      <c r="A24438" s="7">
        <v>24436.5</v>
      </c>
      <c r="B24438" s="7">
        <v>0</v>
      </c>
      <c r="C24438" s="7"/>
      <c r="D24438" s="7"/>
      <c r="E24438" s="7"/>
      <c r="H24438">
        <v>24436.5</v>
      </c>
      <c r="I24438">
        <v>0</v>
      </c>
    </row>
    <row r="24439" spans="1:9">
      <c r="A24439" s="7">
        <v>24437.5</v>
      </c>
      <c r="B24439" s="7">
        <v>0</v>
      </c>
      <c r="C24439" s="7"/>
      <c r="D24439" s="7"/>
      <c r="E24439" s="7"/>
      <c r="H24439">
        <v>24437.5</v>
      </c>
      <c r="I24439">
        <v>0</v>
      </c>
    </row>
    <row r="24440" spans="1:9">
      <c r="A24440" s="7">
        <v>24438.5</v>
      </c>
      <c r="B24440" s="7">
        <v>0</v>
      </c>
      <c r="C24440" s="7"/>
      <c r="D24440" s="7"/>
      <c r="E24440" s="7"/>
      <c r="H24440">
        <v>24438.5</v>
      </c>
      <c r="I24440">
        <v>0</v>
      </c>
    </row>
    <row r="24441" spans="1:9">
      <c r="A24441" s="7">
        <v>24439.5</v>
      </c>
      <c r="B24441" s="7">
        <v>0</v>
      </c>
      <c r="C24441" s="7"/>
      <c r="D24441" s="7"/>
      <c r="E24441" s="7"/>
      <c r="H24441">
        <v>24439.5</v>
      </c>
      <c r="I24441">
        <v>0</v>
      </c>
    </row>
    <row r="24442" spans="1:9">
      <c r="A24442" s="7">
        <v>24440.5</v>
      </c>
      <c r="B24442" s="7">
        <v>0</v>
      </c>
      <c r="C24442" s="7"/>
      <c r="D24442" s="7"/>
      <c r="E24442" s="7"/>
      <c r="H24442">
        <v>24440.5</v>
      </c>
      <c r="I24442">
        <v>0</v>
      </c>
    </row>
    <row r="24443" spans="1:9">
      <c r="A24443" s="7">
        <v>24441.5</v>
      </c>
      <c r="B24443" s="7">
        <v>0</v>
      </c>
      <c r="C24443" s="7"/>
      <c r="D24443" s="7"/>
      <c r="E24443" s="7"/>
      <c r="H24443">
        <v>24441.5</v>
      </c>
      <c r="I24443">
        <v>0</v>
      </c>
    </row>
    <row r="24444" spans="1:9">
      <c r="A24444" s="7">
        <v>24442.5</v>
      </c>
      <c r="B24444" s="7">
        <v>0</v>
      </c>
      <c r="C24444" s="7"/>
      <c r="D24444" s="7"/>
      <c r="E24444" s="7"/>
      <c r="H24444">
        <v>24442.5</v>
      </c>
      <c r="I24444">
        <v>0</v>
      </c>
    </row>
    <row r="24445" spans="1:9">
      <c r="A24445" s="7">
        <v>24443.5</v>
      </c>
      <c r="B24445" s="7">
        <v>0</v>
      </c>
      <c r="C24445" s="7"/>
      <c r="D24445" s="7"/>
      <c r="E24445" s="7"/>
      <c r="H24445">
        <v>24443.5</v>
      </c>
      <c r="I24445">
        <v>0</v>
      </c>
    </row>
    <row r="24446" spans="1:9">
      <c r="A24446" s="7">
        <v>24444.5</v>
      </c>
      <c r="B24446" s="7">
        <v>0</v>
      </c>
      <c r="C24446" s="7"/>
      <c r="D24446" s="7"/>
      <c r="E24446" s="7"/>
      <c r="H24446">
        <v>24444.5</v>
      </c>
      <c r="I24446">
        <v>0</v>
      </c>
    </row>
    <row r="24447" spans="1:9">
      <c r="A24447" s="7">
        <v>24445.5</v>
      </c>
      <c r="B24447" s="7">
        <v>0</v>
      </c>
      <c r="C24447" s="7"/>
      <c r="D24447" s="7"/>
      <c r="E24447" s="7"/>
      <c r="H24447">
        <v>24445.5</v>
      </c>
      <c r="I24447">
        <v>0</v>
      </c>
    </row>
    <row r="24448" spans="1:9">
      <c r="A24448" s="7">
        <v>24446.5</v>
      </c>
      <c r="B24448" s="7">
        <v>0</v>
      </c>
      <c r="C24448" s="7"/>
      <c r="D24448" s="7"/>
      <c r="E24448" s="7"/>
      <c r="H24448">
        <v>24446.5</v>
      </c>
      <c r="I24448">
        <v>0</v>
      </c>
    </row>
    <row r="24449" spans="1:9">
      <c r="A24449" s="7">
        <v>24447.5</v>
      </c>
      <c r="B24449" s="7">
        <v>0</v>
      </c>
      <c r="C24449" s="7"/>
      <c r="D24449" s="7"/>
      <c r="E24449" s="7"/>
      <c r="H24449">
        <v>24447.5</v>
      </c>
      <c r="I24449">
        <v>0</v>
      </c>
    </row>
    <row r="24450" spans="1:9">
      <c r="A24450" s="7">
        <v>24448.5</v>
      </c>
      <c r="B24450" s="7">
        <v>0</v>
      </c>
      <c r="C24450" s="7"/>
      <c r="D24450" s="7"/>
      <c r="E24450" s="7"/>
      <c r="H24450">
        <v>24448.5</v>
      </c>
      <c r="I24450">
        <v>0</v>
      </c>
    </row>
    <row r="24451" spans="1:9">
      <c r="A24451" s="7">
        <v>24449.5</v>
      </c>
      <c r="B24451" s="7">
        <v>0</v>
      </c>
      <c r="C24451" s="7"/>
      <c r="D24451" s="7"/>
      <c r="E24451" s="7"/>
      <c r="H24451">
        <v>24449.5</v>
      </c>
      <c r="I24451">
        <v>0</v>
      </c>
    </row>
    <row r="24452" spans="1:9">
      <c r="A24452" s="7">
        <v>24450.5</v>
      </c>
      <c r="B24452" s="7">
        <v>0</v>
      </c>
      <c r="C24452" s="7"/>
      <c r="D24452" s="7"/>
      <c r="E24452" s="7"/>
      <c r="H24452">
        <v>24450.5</v>
      </c>
      <c r="I24452">
        <v>0</v>
      </c>
    </row>
    <row r="24453" spans="1:9">
      <c r="A24453" s="7">
        <v>24451.5</v>
      </c>
      <c r="B24453" s="7">
        <v>0</v>
      </c>
      <c r="C24453" s="7"/>
      <c r="D24453" s="7"/>
      <c r="E24453" s="7"/>
      <c r="H24453">
        <v>24451.5</v>
      </c>
      <c r="I24453">
        <v>0</v>
      </c>
    </row>
    <row r="24454" spans="1:9">
      <c r="A24454" s="7">
        <v>24452.5</v>
      </c>
      <c r="B24454" s="7">
        <v>0</v>
      </c>
      <c r="C24454" s="7"/>
      <c r="D24454" s="7"/>
      <c r="E24454" s="7"/>
      <c r="H24454">
        <v>24452.5</v>
      </c>
      <c r="I24454">
        <v>0</v>
      </c>
    </row>
    <row r="24455" spans="1:9">
      <c r="A24455" s="7">
        <v>24453.5</v>
      </c>
      <c r="B24455" s="7">
        <v>0</v>
      </c>
      <c r="C24455" s="7"/>
      <c r="D24455" s="7"/>
      <c r="E24455" s="7"/>
      <c r="H24455">
        <v>24453.5</v>
      </c>
      <c r="I24455">
        <v>0</v>
      </c>
    </row>
    <row r="24456" spans="1:9">
      <c r="A24456" s="7">
        <v>24454.5</v>
      </c>
      <c r="B24456" s="7">
        <v>0</v>
      </c>
      <c r="C24456" s="7"/>
      <c r="D24456" s="7"/>
      <c r="E24456" s="7"/>
      <c r="H24456">
        <v>24454.5</v>
      </c>
      <c r="I24456">
        <v>0</v>
      </c>
    </row>
    <row r="24457" spans="1:9">
      <c r="A24457" s="7">
        <v>24455.5</v>
      </c>
      <c r="B24457" s="7">
        <v>0</v>
      </c>
      <c r="C24457" s="7"/>
      <c r="D24457" s="7"/>
      <c r="E24457" s="7"/>
      <c r="H24457">
        <v>24455.5</v>
      </c>
      <c r="I24457">
        <v>0</v>
      </c>
    </row>
    <row r="24458" spans="1:9">
      <c r="A24458" s="7">
        <v>24456.5</v>
      </c>
      <c r="B24458" s="7">
        <v>0</v>
      </c>
      <c r="C24458" s="7"/>
      <c r="D24458" s="7"/>
      <c r="E24458" s="7"/>
      <c r="H24458">
        <v>24456.5</v>
      </c>
      <c r="I24458">
        <v>0</v>
      </c>
    </row>
    <row r="24459" spans="1:9">
      <c r="A24459" s="7">
        <v>24457.5</v>
      </c>
      <c r="B24459" s="7">
        <v>0</v>
      </c>
      <c r="C24459" s="7"/>
      <c r="D24459" s="7"/>
      <c r="E24459" s="7"/>
      <c r="H24459">
        <v>24457.5</v>
      </c>
      <c r="I24459">
        <v>0</v>
      </c>
    </row>
    <row r="24460" spans="1:9">
      <c r="A24460" s="7">
        <v>24458.5</v>
      </c>
      <c r="B24460" s="7">
        <v>0</v>
      </c>
      <c r="C24460" s="7"/>
      <c r="D24460" s="7"/>
      <c r="E24460" s="7"/>
      <c r="H24460">
        <v>24458.5</v>
      </c>
      <c r="I24460">
        <v>0</v>
      </c>
    </row>
    <row r="24461" spans="1:9">
      <c r="A24461" s="7">
        <v>24459.5</v>
      </c>
      <c r="B24461" s="7">
        <v>0</v>
      </c>
      <c r="C24461" s="7"/>
      <c r="D24461" s="7"/>
      <c r="E24461" s="7"/>
      <c r="H24461">
        <v>24459.5</v>
      </c>
      <c r="I24461">
        <v>0</v>
      </c>
    </row>
    <row r="24462" spans="1:9">
      <c r="A24462" s="7">
        <v>24460.5</v>
      </c>
      <c r="B24462" s="7">
        <v>0</v>
      </c>
      <c r="C24462" s="7"/>
      <c r="D24462" s="7"/>
      <c r="E24462" s="7"/>
      <c r="H24462">
        <v>24460.5</v>
      </c>
      <c r="I24462">
        <v>0</v>
      </c>
    </row>
    <row r="24463" spans="1:9">
      <c r="A24463" s="7">
        <v>24461.5</v>
      </c>
      <c r="B24463" s="7">
        <v>0</v>
      </c>
      <c r="C24463" s="7"/>
      <c r="D24463" s="7"/>
      <c r="E24463" s="7"/>
      <c r="H24463">
        <v>24461.5</v>
      </c>
      <c r="I24463">
        <v>0</v>
      </c>
    </row>
    <row r="24464" spans="1:9">
      <c r="A24464" s="7">
        <v>24462.5</v>
      </c>
      <c r="B24464" s="7">
        <v>0</v>
      </c>
      <c r="C24464" s="7"/>
      <c r="D24464" s="7"/>
      <c r="E24464" s="7"/>
      <c r="H24464">
        <v>24462.5</v>
      </c>
      <c r="I24464">
        <v>0</v>
      </c>
    </row>
    <row r="24465" spans="1:9">
      <c r="A24465" s="7">
        <v>24463.5</v>
      </c>
      <c r="B24465" s="7">
        <v>0</v>
      </c>
      <c r="C24465" s="7"/>
      <c r="D24465" s="7"/>
      <c r="E24465" s="7"/>
      <c r="H24465">
        <v>24463.5</v>
      </c>
      <c r="I24465">
        <v>0</v>
      </c>
    </row>
    <row r="24466" spans="1:9">
      <c r="A24466" s="7">
        <v>24464.5</v>
      </c>
      <c r="B24466" s="7">
        <v>0</v>
      </c>
      <c r="C24466" s="7"/>
      <c r="D24466" s="7"/>
      <c r="E24466" s="7"/>
      <c r="H24466">
        <v>24464.5</v>
      </c>
      <c r="I24466">
        <v>0</v>
      </c>
    </row>
    <row r="24467" spans="1:9">
      <c r="A24467" s="7">
        <v>24465.5</v>
      </c>
      <c r="B24467" s="7">
        <v>0</v>
      </c>
      <c r="C24467" s="7"/>
      <c r="D24467" s="7"/>
      <c r="E24467" s="7"/>
      <c r="H24467">
        <v>24465.5</v>
      </c>
      <c r="I24467">
        <v>0</v>
      </c>
    </row>
    <row r="24468" spans="1:9">
      <c r="A24468" s="7">
        <v>24466.5</v>
      </c>
      <c r="B24468" s="7">
        <v>0</v>
      </c>
      <c r="C24468" s="7"/>
      <c r="D24468" s="7"/>
      <c r="E24468" s="7"/>
      <c r="H24468">
        <v>24466.5</v>
      </c>
      <c r="I24468">
        <v>0</v>
      </c>
    </row>
    <row r="24469" spans="1:9">
      <c r="A24469" s="7">
        <v>24467.5</v>
      </c>
      <c r="B24469" s="7">
        <v>0</v>
      </c>
      <c r="C24469" s="7"/>
      <c r="D24469" s="7"/>
      <c r="E24469" s="7"/>
      <c r="H24469">
        <v>24467.5</v>
      </c>
      <c r="I24469">
        <v>0</v>
      </c>
    </row>
    <row r="24470" spans="1:9">
      <c r="A24470" s="7">
        <v>24468.5</v>
      </c>
      <c r="B24470" s="7">
        <v>0</v>
      </c>
      <c r="C24470" s="7"/>
      <c r="D24470" s="7"/>
      <c r="E24470" s="7"/>
      <c r="H24470">
        <v>24468.5</v>
      </c>
      <c r="I24470">
        <v>0</v>
      </c>
    </row>
    <row r="24471" spans="1:9">
      <c r="A24471" s="7">
        <v>24469.5</v>
      </c>
      <c r="B24471" s="7">
        <v>0</v>
      </c>
      <c r="C24471" s="7"/>
      <c r="D24471" s="7"/>
      <c r="E24471" s="7"/>
      <c r="H24471">
        <v>24469.5</v>
      </c>
      <c r="I24471">
        <v>0</v>
      </c>
    </row>
    <row r="24472" spans="1:9">
      <c r="A24472" s="7">
        <v>24470.5</v>
      </c>
      <c r="B24472" s="7">
        <v>0</v>
      </c>
      <c r="C24472" s="7"/>
      <c r="D24472" s="7"/>
      <c r="E24472" s="7"/>
      <c r="H24472">
        <v>24470.5</v>
      </c>
      <c r="I24472">
        <v>0</v>
      </c>
    </row>
    <row r="24473" spans="1:9">
      <c r="A24473" s="7">
        <v>24471.5</v>
      </c>
      <c r="B24473" s="7">
        <v>0</v>
      </c>
      <c r="C24473" s="7"/>
      <c r="D24473" s="7"/>
      <c r="E24473" s="7"/>
      <c r="H24473">
        <v>24471.5</v>
      </c>
      <c r="I24473">
        <v>0</v>
      </c>
    </row>
    <row r="24474" spans="1:9">
      <c r="A24474" s="7">
        <v>24472.5</v>
      </c>
      <c r="B24474" s="7">
        <v>0</v>
      </c>
      <c r="C24474" s="7"/>
      <c r="D24474" s="7"/>
      <c r="E24474" s="7"/>
      <c r="H24474">
        <v>24472.5</v>
      </c>
      <c r="I24474">
        <v>0</v>
      </c>
    </row>
    <row r="24475" spans="1:9">
      <c r="A24475" s="7">
        <v>24473.5</v>
      </c>
      <c r="B24475" s="7">
        <v>0</v>
      </c>
      <c r="C24475" s="7"/>
      <c r="D24475" s="7"/>
      <c r="E24475" s="7"/>
      <c r="H24475">
        <v>24473.5</v>
      </c>
      <c r="I24475">
        <v>0</v>
      </c>
    </row>
    <row r="24476" spans="1:9">
      <c r="A24476" s="7">
        <v>24474.5</v>
      </c>
      <c r="B24476" s="7">
        <v>0</v>
      </c>
      <c r="C24476" s="7"/>
      <c r="D24476" s="7"/>
      <c r="E24476" s="7"/>
      <c r="H24476">
        <v>24474.5</v>
      </c>
      <c r="I24476">
        <v>0</v>
      </c>
    </row>
    <row r="24477" spans="1:9">
      <c r="A24477" s="7">
        <v>24475.5</v>
      </c>
      <c r="B24477" s="7">
        <v>0</v>
      </c>
      <c r="C24477" s="7"/>
      <c r="D24477" s="7"/>
      <c r="E24477" s="7"/>
      <c r="H24477">
        <v>24475.5</v>
      </c>
      <c r="I24477">
        <v>0</v>
      </c>
    </row>
    <row r="24478" spans="1:9">
      <c r="A24478" s="7">
        <v>24476.5</v>
      </c>
      <c r="B24478" s="7">
        <v>0</v>
      </c>
      <c r="C24478" s="7"/>
      <c r="D24478" s="7"/>
      <c r="E24478" s="7"/>
      <c r="H24478">
        <v>24476.5</v>
      </c>
      <c r="I24478">
        <v>0</v>
      </c>
    </row>
    <row r="24479" spans="1:9">
      <c r="A24479" s="7">
        <v>24477.5</v>
      </c>
      <c r="B24479" s="7">
        <v>0</v>
      </c>
      <c r="C24479" s="7"/>
      <c r="D24479" s="7"/>
      <c r="E24479" s="7"/>
      <c r="H24479">
        <v>24477.5</v>
      </c>
      <c r="I24479">
        <v>0</v>
      </c>
    </row>
    <row r="24480" spans="1:9">
      <c r="A24480" s="7">
        <v>24478.5</v>
      </c>
      <c r="B24480" s="7">
        <v>0</v>
      </c>
      <c r="C24480" s="7"/>
      <c r="D24480" s="7"/>
      <c r="E24480" s="7"/>
      <c r="H24480">
        <v>24478.5</v>
      </c>
      <c r="I24480">
        <v>0</v>
      </c>
    </row>
    <row r="24481" spans="1:9">
      <c r="A24481" s="7">
        <v>24479.5</v>
      </c>
      <c r="B24481" s="7">
        <v>0</v>
      </c>
      <c r="C24481" s="7"/>
      <c r="D24481" s="7"/>
      <c r="E24481" s="7"/>
      <c r="H24481">
        <v>24479.5</v>
      </c>
      <c r="I24481">
        <v>0</v>
      </c>
    </row>
    <row r="24482" spans="1:9">
      <c r="A24482" s="7">
        <v>24480.5</v>
      </c>
      <c r="B24482" s="7">
        <v>0</v>
      </c>
      <c r="C24482" s="7"/>
      <c r="D24482" s="7"/>
      <c r="E24482" s="7"/>
      <c r="H24482">
        <v>24480.5</v>
      </c>
      <c r="I24482">
        <v>0</v>
      </c>
    </row>
    <row r="24483" spans="1:9">
      <c r="A24483" s="7">
        <v>24481.5</v>
      </c>
      <c r="B24483" s="7">
        <v>0</v>
      </c>
      <c r="C24483" s="7"/>
      <c r="D24483" s="7"/>
      <c r="E24483" s="7"/>
      <c r="H24483">
        <v>24481.5</v>
      </c>
      <c r="I24483">
        <v>0</v>
      </c>
    </row>
    <row r="24484" spans="1:9">
      <c r="A24484" s="7">
        <v>24482.5</v>
      </c>
      <c r="B24484" s="7">
        <v>0</v>
      </c>
      <c r="C24484" s="7"/>
      <c r="D24484" s="7"/>
      <c r="E24484" s="7"/>
      <c r="H24484">
        <v>24482.5</v>
      </c>
      <c r="I24484">
        <v>0</v>
      </c>
    </row>
    <row r="24485" spans="1:9">
      <c r="A24485" s="7">
        <v>24483.5</v>
      </c>
      <c r="B24485" s="7">
        <v>0</v>
      </c>
      <c r="C24485" s="7"/>
      <c r="D24485" s="7"/>
      <c r="E24485" s="7"/>
      <c r="H24485">
        <v>24483.5</v>
      </c>
      <c r="I24485">
        <v>0</v>
      </c>
    </row>
    <row r="24486" spans="1:9">
      <c r="A24486" s="7">
        <v>24484.5</v>
      </c>
      <c r="B24486" s="7">
        <v>0</v>
      </c>
      <c r="C24486" s="7"/>
      <c r="D24486" s="7"/>
      <c r="E24486" s="7"/>
      <c r="H24486">
        <v>24484.5</v>
      </c>
      <c r="I24486">
        <v>0</v>
      </c>
    </row>
    <row r="24487" spans="1:9">
      <c r="A24487" s="7">
        <v>24485.5</v>
      </c>
      <c r="B24487" s="7">
        <v>0</v>
      </c>
      <c r="C24487" s="7"/>
      <c r="D24487" s="7"/>
      <c r="E24487" s="7"/>
      <c r="H24487">
        <v>24485.5</v>
      </c>
      <c r="I24487">
        <v>0</v>
      </c>
    </row>
    <row r="24488" spans="1:9">
      <c r="A24488" s="7">
        <v>24486.5</v>
      </c>
      <c r="B24488" s="7">
        <v>0</v>
      </c>
      <c r="C24488" s="7"/>
      <c r="D24488" s="7"/>
      <c r="E24488" s="7"/>
      <c r="H24488">
        <v>24486.5</v>
      </c>
      <c r="I24488">
        <v>0</v>
      </c>
    </row>
    <row r="24489" spans="1:9">
      <c r="A24489" s="7">
        <v>24487.5</v>
      </c>
      <c r="B24489" s="7">
        <v>0</v>
      </c>
      <c r="C24489" s="7"/>
      <c r="D24489" s="7"/>
      <c r="E24489" s="7"/>
      <c r="H24489">
        <v>24487.5</v>
      </c>
      <c r="I24489">
        <v>0</v>
      </c>
    </row>
    <row r="24490" spans="1:9">
      <c r="A24490" s="7">
        <v>24488.5</v>
      </c>
      <c r="B24490" s="7">
        <v>0</v>
      </c>
      <c r="C24490" s="7"/>
      <c r="D24490" s="7"/>
      <c r="E24490" s="7"/>
      <c r="H24490">
        <v>24488.5</v>
      </c>
      <c r="I24490">
        <v>0</v>
      </c>
    </row>
    <row r="24491" spans="1:9">
      <c r="A24491" s="7">
        <v>24489.5</v>
      </c>
      <c r="B24491" s="7">
        <v>0</v>
      </c>
      <c r="C24491" s="7"/>
      <c r="D24491" s="7"/>
      <c r="E24491" s="7"/>
      <c r="H24491">
        <v>24489.5</v>
      </c>
      <c r="I24491">
        <v>0</v>
      </c>
    </row>
    <row r="24492" spans="1:9">
      <c r="A24492" s="7">
        <v>24490.5</v>
      </c>
      <c r="B24492" s="7">
        <v>0</v>
      </c>
      <c r="C24492" s="7"/>
      <c r="D24492" s="7"/>
      <c r="E24492" s="7"/>
      <c r="H24492">
        <v>24490.5</v>
      </c>
      <c r="I24492">
        <v>0</v>
      </c>
    </row>
    <row r="24493" spans="1:9">
      <c r="A24493" s="7">
        <v>24491.5</v>
      </c>
      <c r="B24493" s="7">
        <v>0</v>
      </c>
      <c r="C24493" s="7"/>
      <c r="D24493" s="7"/>
      <c r="E24493" s="7"/>
      <c r="H24493">
        <v>24491.5</v>
      </c>
      <c r="I24493">
        <v>0</v>
      </c>
    </row>
    <row r="24494" spans="1:9">
      <c r="A24494" s="7">
        <v>24492.5</v>
      </c>
      <c r="B24494" s="7">
        <v>0</v>
      </c>
      <c r="C24494" s="7"/>
      <c r="D24494" s="7"/>
      <c r="E24494" s="7"/>
      <c r="H24494">
        <v>24492.5</v>
      </c>
      <c r="I24494">
        <v>0</v>
      </c>
    </row>
    <row r="24495" spans="1:9">
      <c r="A24495" s="7">
        <v>24493.5</v>
      </c>
      <c r="B24495" s="7">
        <v>0</v>
      </c>
      <c r="C24495" s="7"/>
      <c r="D24495" s="7"/>
      <c r="E24495" s="7"/>
      <c r="H24495">
        <v>24493.5</v>
      </c>
      <c r="I24495">
        <v>0</v>
      </c>
    </row>
    <row r="24496" spans="1:9">
      <c r="A24496" s="7">
        <v>24494.5</v>
      </c>
      <c r="B24496" s="7">
        <v>0</v>
      </c>
      <c r="C24496" s="7"/>
      <c r="D24496" s="7"/>
      <c r="E24496" s="7"/>
      <c r="H24496">
        <v>24494.5</v>
      </c>
      <c r="I24496">
        <v>0</v>
      </c>
    </row>
    <row r="24497" spans="1:9">
      <c r="A24497" s="7">
        <v>24495.5</v>
      </c>
      <c r="B24497" s="7">
        <v>0</v>
      </c>
      <c r="C24497" s="7"/>
      <c r="D24497" s="7"/>
      <c r="E24497" s="7"/>
      <c r="H24497">
        <v>24495.5</v>
      </c>
      <c r="I24497">
        <v>0</v>
      </c>
    </row>
    <row r="24498" spans="1:9">
      <c r="A24498" s="7">
        <v>24496.5</v>
      </c>
      <c r="B24498" s="7">
        <v>0</v>
      </c>
      <c r="C24498" s="7"/>
      <c r="D24498" s="7"/>
      <c r="E24498" s="7"/>
      <c r="H24498">
        <v>24496.5</v>
      </c>
      <c r="I24498">
        <v>0</v>
      </c>
    </row>
    <row r="24499" spans="1:9">
      <c r="A24499" s="7">
        <v>24497.5</v>
      </c>
      <c r="B24499" s="7">
        <v>0</v>
      </c>
      <c r="C24499" s="7"/>
      <c r="D24499" s="7"/>
      <c r="E24499" s="7"/>
      <c r="H24499">
        <v>24497.5</v>
      </c>
      <c r="I24499">
        <v>0</v>
      </c>
    </row>
    <row r="24500" spans="1:9">
      <c r="A24500" s="7">
        <v>24498.5</v>
      </c>
      <c r="B24500" s="7">
        <v>0</v>
      </c>
      <c r="C24500" s="7"/>
      <c r="D24500" s="7"/>
      <c r="E24500" s="7"/>
      <c r="H24500">
        <v>24498.5</v>
      </c>
      <c r="I24500">
        <v>0</v>
      </c>
    </row>
    <row r="24501" spans="1:9">
      <c r="A24501" s="7">
        <v>24499.5</v>
      </c>
      <c r="B24501" s="7">
        <v>0</v>
      </c>
      <c r="C24501" s="7"/>
      <c r="D24501" s="7"/>
      <c r="E24501" s="7"/>
      <c r="H24501">
        <v>24499.5</v>
      </c>
      <c r="I24501">
        <v>0</v>
      </c>
    </row>
    <row r="24502" spans="1:9">
      <c r="A24502" s="7">
        <v>24500.5</v>
      </c>
      <c r="B24502" s="7">
        <v>0</v>
      </c>
      <c r="C24502" s="7"/>
      <c r="D24502" s="7"/>
      <c r="E24502" s="7"/>
      <c r="H24502">
        <v>24500.5</v>
      </c>
      <c r="I24502">
        <v>0</v>
      </c>
    </row>
    <row r="24503" spans="1:9">
      <c r="A24503" s="7">
        <v>24501.5</v>
      </c>
      <c r="B24503" s="7">
        <v>0</v>
      </c>
      <c r="C24503" s="7"/>
      <c r="D24503" s="7"/>
      <c r="E24503" s="7"/>
      <c r="H24503">
        <v>24501.5</v>
      </c>
      <c r="I24503">
        <v>0</v>
      </c>
    </row>
    <row r="24504" spans="1:9">
      <c r="A24504" s="7">
        <v>24502.5</v>
      </c>
      <c r="B24504" s="7">
        <v>0</v>
      </c>
      <c r="C24504" s="7"/>
      <c r="D24504" s="7"/>
      <c r="E24504" s="7"/>
      <c r="H24504">
        <v>24502.5</v>
      </c>
      <c r="I24504">
        <v>0</v>
      </c>
    </row>
    <row r="24505" spans="1:9">
      <c r="A24505" s="7">
        <v>24503.5</v>
      </c>
      <c r="B24505" s="7">
        <v>0</v>
      </c>
      <c r="C24505" s="7"/>
      <c r="D24505" s="7"/>
      <c r="E24505" s="7"/>
      <c r="H24505">
        <v>24503.5</v>
      </c>
      <c r="I24505">
        <v>0</v>
      </c>
    </row>
    <row r="24506" spans="1:9">
      <c r="A24506" s="7">
        <v>24504.5</v>
      </c>
      <c r="B24506" s="7">
        <v>0</v>
      </c>
      <c r="C24506" s="7"/>
      <c r="D24506" s="7"/>
      <c r="E24506" s="7"/>
      <c r="H24506">
        <v>24504.5</v>
      </c>
      <c r="I24506">
        <v>0</v>
      </c>
    </row>
    <row r="24507" spans="1:9">
      <c r="A24507" s="7">
        <v>24505.5</v>
      </c>
      <c r="B24507" s="7">
        <v>0</v>
      </c>
      <c r="C24507" s="7"/>
      <c r="D24507" s="7"/>
      <c r="E24507" s="7"/>
      <c r="H24507">
        <v>24505.5</v>
      </c>
      <c r="I24507">
        <v>0</v>
      </c>
    </row>
    <row r="24508" spans="1:9">
      <c r="A24508" s="7">
        <v>24506.5</v>
      </c>
      <c r="B24508" s="7">
        <v>0</v>
      </c>
      <c r="C24508" s="7"/>
      <c r="D24508" s="7"/>
      <c r="E24508" s="7"/>
      <c r="H24508">
        <v>24506.5</v>
      </c>
      <c r="I24508">
        <v>0</v>
      </c>
    </row>
    <row r="24509" spans="1:9">
      <c r="A24509" s="7">
        <v>24507.5</v>
      </c>
      <c r="B24509" s="7">
        <v>0</v>
      </c>
      <c r="C24509" s="7"/>
      <c r="D24509" s="7"/>
      <c r="E24509" s="7"/>
      <c r="H24509">
        <v>24507.5</v>
      </c>
      <c r="I24509">
        <v>0</v>
      </c>
    </row>
    <row r="24510" spans="1:9">
      <c r="A24510" s="7">
        <v>24508.5</v>
      </c>
      <c r="B24510" s="7">
        <v>0</v>
      </c>
      <c r="C24510" s="7"/>
      <c r="D24510" s="7"/>
      <c r="E24510" s="7"/>
      <c r="H24510">
        <v>24508.5</v>
      </c>
      <c r="I24510">
        <v>0</v>
      </c>
    </row>
    <row r="24511" spans="1:9">
      <c r="A24511" s="7">
        <v>24509.5</v>
      </c>
      <c r="B24511" s="7">
        <v>0</v>
      </c>
      <c r="C24511" s="7"/>
      <c r="D24511" s="7"/>
      <c r="E24511" s="7"/>
      <c r="H24511">
        <v>24509.5</v>
      </c>
      <c r="I24511">
        <v>0</v>
      </c>
    </row>
    <row r="24512" spans="1:9">
      <c r="A24512" s="7">
        <v>24510.5</v>
      </c>
      <c r="B24512" s="7">
        <v>0</v>
      </c>
      <c r="C24512" s="7"/>
      <c r="D24512" s="7"/>
      <c r="E24512" s="7"/>
      <c r="H24512">
        <v>24510.5</v>
      </c>
      <c r="I24512">
        <v>0</v>
      </c>
    </row>
    <row r="24513" spans="1:9">
      <c r="A24513" s="7">
        <v>24511.5</v>
      </c>
      <c r="B24513" s="7">
        <v>0</v>
      </c>
      <c r="C24513" s="7"/>
      <c r="D24513" s="7"/>
      <c r="E24513" s="7"/>
      <c r="H24513">
        <v>24511.5</v>
      </c>
      <c r="I24513">
        <v>0</v>
      </c>
    </row>
    <row r="24514" spans="1:9">
      <c r="A24514" s="7">
        <v>24512.5</v>
      </c>
      <c r="B24514" s="7">
        <v>0</v>
      </c>
      <c r="C24514" s="7"/>
      <c r="D24514" s="7"/>
      <c r="E24514" s="7"/>
      <c r="H24514">
        <v>24512.5</v>
      </c>
      <c r="I24514">
        <v>0</v>
      </c>
    </row>
    <row r="24515" spans="1:9">
      <c r="A24515" s="7">
        <v>24513.5</v>
      </c>
      <c r="B24515" s="7">
        <v>0</v>
      </c>
      <c r="C24515" s="7"/>
      <c r="D24515" s="7"/>
      <c r="E24515" s="7"/>
      <c r="H24515">
        <v>24513.5</v>
      </c>
      <c r="I24515">
        <v>0</v>
      </c>
    </row>
    <row r="24516" spans="1:9">
      <c r="A24516" s="7">
        <v>24514.5</v>
      </c>
      <c r="B24516" s="7">
        <v>0</v>
      </c>
      <c r="C24516" s="7"/>
      <c r="D24516" s="7"/>
      <c r="E24516" s="7"/>
      <c r="H24516">
        <v>24514.5</v>
      </c>
      <c r="I24516">
        <v>0</v>
      </c>
    </row>
    <row r="24517" spans="1:9">
      <c r="A24517" s="7">
        <v>24515.5</v>
      </c>
      <c r="B24517" s="7">
        <v>0</v>
      </c>
      <c r="C24517" s="7"/>
      <c r="D24517" s="7"/>
      <c r="E24517" s="7"/>
      <c r="H24517">
        <v>24515.5</v>
      </c>
      <c r="I24517">
        <v>0</v>
      </c>
    </row>
    <row r="24518" spans="1:9">
      <c r="A24518" s="7">
        <v>24516.5</v>
      </c>
      <c r="B24518" s="7">
        <v>0</v>
      </c>
      <c r="C24518" s="7"/>
      <c r="D24518" s="7"/>
      <c r="E24518" s="7"/>
      <c r="H24518">
        <v>24516.5</v>
      </c>
      <c r="I24518">
        <v>0</v>
      </c>
    </row>
    <row r="24519" spans="1:9">
      <c r="A24519" s="7">
        <v>24517.5</v>
      </c>
      <c r="B24519" s="7">
        <v>0</v>
      </c>
      <c r="C24519" s="7"/>
      <c r="D24519" s="7"/>
      <c r="E24519" s="7"/>
      <c r="H24519">
        <v>24517.5</v>
      </c>
      <c r="I24519">
        <v>0</v>
      </c>
    </row>
    <row r="24520" spans="1:9">
      <c r="A24520" s="7">
        <v>24518.5</v>
      </c>
      <c r="B24520" s="7">
        <v>0</v>
      </c>
      <c r="C24520" s="7"/>
      <c r="D24520" s="7"/>
      <c r="E24520" s="7"/>
      <c r="H24520">
        <v>24518.5</v>
      </c>
      <c r="I24520">
        <v>0</v>
      </c>
    </row>
    <row r="24521" spans="1:9">
      <c r="A24521" s="7">
        <v>24519.5</v>
      </c>
      <c r="B24521" s="7">
        <v>0</v>
      </c>
      <c r="C24521" s="7"/>
      <c r="D24521" s="7"/>
      <c r="E24521" s="7"/>
      <c r="H24521">
        <v>24519.5</v>
      </c>
      <c r="I24521">
        <v>0</v>
      </c>
    </row>
    <row r="24522" spans="1:9">
      <c r="A24522" s="7">
        <v>24520.5</v>
      </c>
      <c r="B24522" s="7">
        <v>0</v>
      </c>
      <c r="C24522" s="7"/>
      <c r="D24522" s="7"/>
      <c r="E24522" s="7"/>
      <c r="H24522">
        <v>24520.5</v>
      </c>
      <c r="I24522">
        <v>0</v>
      </c>
    </row>
    <row r="24523" spans="1:9">
      <c r="A24523" s="7">
        <v>24521.5</v>
      </c>
      <c r="B24523" s="7">
        <v>0</v>
      </c>
      <c r="C24523" s="7"/>
      <c r="D24523" s="7"/>
      <c r="E24523" s="7"/>
      <c r="H24523">
        <v>24521.5</v>
      </c>
      <c r="I24523">
        <v>0</v>
      </c>
    </row>
    <row r="24524" spans="1:9">
      <c r="A24524" s="7">
        <v>24522.5</v>
      </c>
      <c r="B24524" s="7">
        <v>0</v>
      </c>
      <c r="C24524" s="7"/>
      <c r="D24524" s="7"/>
      <c r="E24524" s="7"/>
      <c r="H24524">
        <v>24522.5</v>
      </c>
      <c r="I24524">
        <v>0</v>
      </c>
    </row>
    <row r="24525" spans="1:9">
      <c r="A24525" s="7">
        <v>24523.5</v>
      </c>
      <c r="B24525" s="7">
        <v>0</v>
      </c>
      <c r="C24525" s="7"/>
      <c r="D24525" s="7"/>
      <c r="E24525" s="7"/>
      <c r="H24525">
        <v>24523.5</v>
      </c>
      <c r="I24525">
        <v>0</v>
      </c>
    </row>
    <row r="24526" spans="1:9">
      <c r="A24526" s="7">
        <v>24524.5</v>
      </c>
      <c r="B24526" s="7">
        <v>0</v>
      </c>
      <c r="C24526" s="7"/>
      <c r="D24526" s="7"/>
      <c r="E24526" s="7"/>
      <c r="H24526">
        <v>24524.5</v>
      </c>
      <c r="I24526">
        <v>0</v>
      </c>
    </row>
    <row r="24527" spans="1:9">
      <c r="A24527" s="7">
        <v>24525.5</v>
      </c>
      <c r="B24527" s="7">
        <v>0</v>
      </c>
      <c r="C24527" s="7"/>
      <c r="D24527" s="7"/>
      <c r="E24527" s="7"/>
      <c r="H24527">
        <v>24525.5</v>
      </c>
      <c r="I24527">
        <v>0</v>
      </c>
    </row>
    <row r="24528" spans="1:9">
      <c r="A24528" s="7">
        <v>24526.5</v>
      </c>
      <c r="B24528" s="7">
        <v>0</v>
      </c>
      <c r="C24528" s="7"/>
      <c r="D24528" s="7"/>
      <c r="E24528" s="7"/>
      <c r="H24528">
        <v>24526.5</v>
      </c>
      <c r="I24528">
        <v>0</v>
      </c>
    </row>
    <row r="24529" spans="1:9">
      <c r="A24529" s="7">
        <v>24527.5</v>
      </c>
      <c r="B24529" s="7">
        <v>0</v>
      </c>
      <c r="C24529" s="7"/>
      <c r="D24529" s="7"/>
      <c r="E24529" s="7"/>
      <c r="H24529">
        <v>24527.5</v>
      </c>
      <c r="I24529">
        <v>0</v>
      </c>
    </row>
    <row r="24530" spans="1:9">
      <c r="A24530" s="7">
        <v>24528.5</v>
      </c>
      <c r="B24530" s="7">
        <v>0</v>
      </c>
      <c r="C24530" s="7"/>
      <c r="D24530" s="7"/>
      <c r="E24530" s="7"/>
      <c r="H24530">
        <v>24528.5</v>
      </c>
      <c r="I24530">
        <v>0</v>
      </c>
    </row>
    <row r="24531" spans="1:9">
      <c r="A24531" s="7">
        <v>24529.5</v>
      </c>
      <c r="B24531" s="7">
        <v>0</v>
      </c>
      <c r="C24531" s="7"/>
      <c r="D24531" s="7"/>
      <c r="E24531" s="7"/>
      <c r="H24531">
        <v>24529.5</v>
      </c>
      <c r="I24531">
        <v>0</v>
      </c>
    </row>
    <row r="24532" spans="1:9">
      <c r="A24532" s="7">
        <v>24530.5</v>
      </c>
      <c r="B24532" s="7">
        <v>0</v>
      </c>
      <c r="C24532" s="7"/>
      <c r="D24532" s="7"/>
      <c r="E24532" s="7"/>
      <c r="H24532">
        <v>24530.5</v>
      </c>
      <c r="I24532">
        <v>0</v>
      </c>
    </row>
    <row r="24533" spans="1:9">
      <c r="A24533" s="7">
        <v>24531.5</v>
      </c>
      <c r="B24533" s="7">
        <v>0</v>
      </c>
      <c r="C24533" s="7"/>
      <c r="D24533" s="7"/>
      <c r="E24533" s="7"/>
      <c r="H24533">
        <v>24531.5</v>
      </c>
      <c r="I24533">
        <v>0</v>
      </c>
    </row>
    <row r="24534" spans="1:9">
      <c r="A24534" s="7">
        <v>24532.5</v>
      </c>
      <c r="B24534" s="7">
        <v>0</v>
      </c>
      <c r="C24534" s="7"/>
      <c r="D24534" s="7"/>
      <c r="E24534" s="7"/>
      <c r="H24534">
        <v>24532.5</v>
      </c>
      <c r="I24534">
        <v>0</v>
      </c>
    </row>
    <row r="24535" spans="1:9">
      <c r="A24535" s="7">
        <v>24533.5</v>
      </c>
      <c r="B24535" s="7">
        <v>0</v>
      </c>
      <c r="C24535" s="7"/>
      <c r="D24535" s="7"/>
      <c r="E24535" s="7"/>
      <c r="H24535">
        <v>24533.5</v>
      </c>
      <c r="I24535">
        <v>0</v>
      </c>
    </row>
    <row r="24536" spans="1:9">
      <c r="A24536" s="7">
        <v>24534.5</v>
      </c>
      <c r="B24536" s="7">
        <v>0</v>
      </c>
      <c r="C24536" s="7"/>
      <c r="D24536" s="7"/>
      <c r="E24536" s="7"/>
      <c r="H24536">
        <v>24534.5</v>
      </c>
      <c r="I24536">
        <v>0</v>
      </c>
    </row>
    <row r="24537" spans="1:9">
      <c r="A24537" s="7">
        <v>24535.5</v>
      </c>
      <c r="B24537" s="7">
        <v>0</v>
      </c>
      <c r="C24537" s="7"/>
      <c r="D24537" s="7"/>
      <c r="E24537" s="7"/>
      <c r="H24537">
        <v>24535.5</v>
      </c>
      <c r="I24537">
        <v>0</v>
      </c>
    </row>
    <row r="24538" spans="1:9">
      <c r="A24538" s="7">
        <v>24536.5</v>
      </c>
      <c r="B24538" s="7">
        <v>0</v>
      </c>
      <c r="C24538" s="7"/>
      <c r="D24538" s="7"/>
      <c r="E24538" s="7"/>
      <c r="H24538">
        <v>24536.5</v>
      </c>
      <c r="I24538">
        <v>0</v>
      </c>
    </row>
    <row r="24539" spans="1:9">
      <c r="A24539" s="7">
        <v>24537.5</v>
      </c>
      <c r="B24539" s="7">
        <v>0</v>
      </c>
      <c r="C24539" s="7"/>
      <c r="D24539" s="7"/>
      <c r="E24539" s="7"/>
      <c r="H24539">
        <v>24537.5</v>
      </c>
      <c r="I24539">
        <v>0</v>
      </c>
    </row>
    <row r="24540" spans="1:9">
      <c r="A24540" s="7">
        <v>24538.5</v>
      </c>
      <c r="B24540" s="7">
        <v>0</v>
      </c>
      <c r="C24540" s="7"/>
      <c r="D24540" s="7"/>
      <c r="E24540" s="7"/>
      <c r="H24540">
        <v>24538.5</v>
      </c>
      <c r="I24540">
        <v>0</v>
      </c>
    </row>
    <row r="24541" spans="1:9">
      <c r="A24541" s="7">
        <v>24539.5</v>
      </c>
      <c r="B24541" s="7">
        <v>0</v>
      </c>
      <c r="C24541" s="7"/>
      <c r="D24541" s="7"/>
      <c r="E24541" s="7"/>
      <c r="H24541">
        <v>24539.5</v>
      </c>
      <c r="I24541">
        <v>0</v>
      </c>
    </row>
    <row r="24542" spans="1:9">
      <c r="A24542" s="7">
        <v>24540.5</v>
      </c>
      <c r="B24542" s="7">
        <v>0</v>
      </c>
      <c r="C24542" s="7"/>
      <c r="D24542" s="7"/>
      <c r="E24542" s="7"/>
      <c r="H24542">
        <v>24540.5</v>
      </c>
      <c r="I24542">
        <v>0</v>
      </c>
    </row>
    <row r="24543" spans="1:9">
      <c r="A24543" s="7">
        <v>24541.5</v>
      </c>
      <c r="B24543" s="7">
        <v>0</v>
      </c>
      <c r="C24543" s="7"/>
      <c r="D24543" s="7"/>
      <c r="E24543" s="7"/>
      <c r="H24543">
        <v>24541.5</v>
      </c>
      <c r="I24543">
        <v>0</v>
      </c>
    </row>
    <row r="24544" spans="1:9">
      <c r="A24544" s="7">
        <v>24542.5</v>
      </c>
      <c r="B24544" s="7">
        <v>0</v>
      </c>
      <c r="C24544" s="7"/>
      <c r="D24544" s="7"/>
      <c r="E24544" s="7"/>
      <c r="H24544">
        <v>24542.5</v>
      </c>
      <c r="I24544">
        <v>0</v>
      </c>
    </row>
    <row r="24545" spans="1:9">
      <c r="A24545" s="7">
        <v>24543.5</v>
      </c>
      <c r="B24545" s="7">
        <v>0</v>
      </c>
      <c r="C24545" s="7"/>
      <c r="D24545" s="7"/>
      <c r="E24545" s="7"/>
      <c r="H24545">
        <v>24543.5</v>
      </c>
      <c r="I24545">
        <v>0</v>
      </c>
    </row>
    <row r="24546" spans="1:9">
      <c r="A24546" s="7">
        <v>24544.5</v>
      </c>
      <c r="B24546" s="7">
        <v>0</v>
      </c>
      <c r="C24546" s="7"/>
      <c r="D24546" s="7"/>
      <c r="E24546" s="7"/>
      <c r="H24546">
        <v>24544.5</v>
      </c>
      <c r="I24546">
        <v>0</v>
      </c>
    </row>
    <row r="24547" spans="1:9">
      <c r="A24547" s="7">
        <v>24545.5</v>
      </c>
      <c r="B24547" s="7">
        <v>0</v>
      </c>
      <c r="C24547" s="7"/>
      <c r="D24547" s="7"/>
      <c r="E24547" s="7"/>
      <c r="H24547">
        <v>24545.5</v>
      </c>
      <c r="I24547">
        <v>0</v>
      </c>
    </row>
    <row r="24548" spans="1:9">
      <c r="A24548" s="7">
        <v>24546.5</v>
      </c>
      <c r="B24548" s="7">
        <v>0</v>
      </c>
      <c r="C24548" s="7"/>
      <c r="D24548" s="7"/>
      <c r="E24548" s="7"/>
      <c r="H24548">
        <v>24546.5</v>
      </c>
      <c r="I24548">
        <v>0</v>
      </c>
    </row>
    <row r="24549" spans="1:9">
      <c r="A24549" s="7">
        <v>24547.5</v>
      </c>
      <c r="B24549" s="7">
        <v>0</v>
      </c>
      <c r="C24549" s="7"/>
      <c r="D24549" s="7"/>
      <c r="E24549" s="7"/>
      <c r="H24549">
        <v>24547.5</v>
      </c>
      <c r="I24549">
        <v>0</v>
      </c>
    </row>
    <row r="24550" spans="1:9">
      <c r="A24550" s="7">
        <v>24548.5</v>
      </c>
      <c r="B24550" s="7">
        <v>0</v>
      </c>
      <c r="C24550" s="7"/>
      <c r="D24550" s="7"/>
      <c r="E24550" s="7"/>
      <c r="H24550">
        <v>24548.5</v>
      </c>
      <c r="I24550">
        <v>0</v>
      </c>
    </row>
    <row r="24551" spans="1:9">
      <c r="A24551" s="7">
        <v>24549.5</v>
      </c>
      <c r="B24551" s="7">
        <v>0</v>
      </c>
      <c r="C24551" s="7"/>
      <c r="D24551" s="7"/>
      <c r="E24551" s="7"/>
      <c r="H24551">
        <v>24549.5</v>
      </c>
      <c r="I24551">
        <v>0</v>
      </c>
    </row>
    <row r="24552" spans="1:9">
      <c r="A24552" s="7">
        <v>24550.5</v>
      </c>
      <c r="B24552" s="7">
        <v>0</v>
      </c>
      <c r="C24552" s="7"/>
      <c r="D24552" s="7"/>
      <c r="E24552" s="7"/>
      <c r="H24552">
        <v>24550.5</v>
      </c>
      <c r="I24552">
        <v>0</v>
      </c>
    </row>
    <row r="24553" spans="1:9">
      <c r="A24553" s="7">
        <v>24551.5</v>
      </c>
      <c r="B24553" s="7">
        <v>0</v>
      </c>
      <c r="C24553" s="7"/>
      <c r="D24553" s="7"/>
      <c r="E24553" s="7"/>
      <c r="H24553">
        <v>24551.5</v>
      </c>
      <c r="I24553">
        <v>0</v>
      </c>
    </row>
    <row r="24554" spans="1:9">
      <c r="A24554" s="7">
        <v>24552.5</v>
      </c>
      <c r="B24554" s="7">
        <v>0</v>
      </c>
      <c r="C24554" s="7"/>
      <c r="D24554" s="7"/>
      <c r="E24554" s="7"/>
      <c r="H24554">
        <v>24552.5</v>
      </c>
      <c r="I24554">
        <v>0</v>
      </c>
    </row>
    <row r="24555" spans="1:9">
      <c r="A24555" s="7">
        <v>24553.5</v>
      </c>
      <c r="B24555" s="7">
        <v>0</v>
      </c>
      <c r="C24555" s="7"/>
      <c r="D24555" s="7"/>
      <c r="E24555" s="7"/>
      <c r="H24555">
        <v>24553.5</v>
      </c>
      <c r="I24555">
        <v>0</v>
      </c>
    </row>
    <row r="24556" spans="1:9">
      <c r="A24556" s="7">
        <v>24554.5</v>
      </c>
      <c r="B24556" s="7">
        <v>0</v>
      </c>
      <c r="C24556" s="7"/>
      <c r="D24556" s="7"/>
      <c r="E24556" s="7"/>
      <c r="H24556">
        <v>24554.5</v>
      </c>
      <c r="I24556">
        <v>0</v>
      </c>
    </row>
    <row r="24557" spans="1:9">
      <c r="A24557" s="7">
        <v>24555.5</v>
      </c>
      <c r="B24557" s="7">
        <v>0</v>
      </c>
      <c r="C24557" s="7"/>
      <c r="D24557" s="7"/>
      <c r="E24557" s="7"/>
      <c r="H24557">
        <v>24555.5</v>
      </c>
      <c r="I24557">
        <v>0</v>
      </c>
    </row>
    <row r="24558" spans="1:9">
      <c r="A24558" s="7">
        <v>24556.5</v>
      </c>
      <c r="B24558" s="7">
        <v>0</v>
      </c>
      <c r="C24558" s="7"/>
      <c r="D24558" s="7"/>
      <c r="E24558" s="7"/>
      <c r="H24558">
        <v>24556.5</v>
      </c>
      <c r="I24558">
        <v>0</v>
      </c>
    </row>
    <row r="24559" spans="1:9">
      <c r="A24559" s="7">
        <v>24557.5</v>
      </c>
      <c r="B24559" s="7">
        <v>0</v>
      </c>
      <c r="C24559" s="7"/>
      <c r="D24559" s="7"/>
      <c r="E24559" s="7"/>
      <c r="H24559">
        <v>24557.5</v>
      </c>
      <c r="I24559">
        <v>0</v>
      </c>
    </row>
    <row r="24560" spans="1:9">
      <c r="A24560" s="7">
        <v>24558.5</v>
      </c>
      <c r="B24560" s="7">
        <v>0</v>
      </c>
      <c r="C24560" s="7"/>
      <c r="D24560" s="7"/>
      <c r="E24560" s="7"/>
      <c r="H24560">
        <v>24558.5</v>
      </c>
      <c r="I24560">
        <v>0</v>
      </c>
    </row>
    <row r="24561" spans="1:9">
      <c r="A24561" s="7">
        <v>24559.5</v>
      </c>
      <c r="B24561" s="7">
        <v>0</v>
      </c>
      <c r="C24561" s="7"/>
      <c r="D24561" s="7"/>
      <c r="E24561" s="7"/>
      <c r="H24561">
        <v>24559.5</v>
      </c>
      <c r="I24561">
        <v>0</v>
      </c>
    </row>
    <row r="24562" spans="1:9">
      <c r="A24562" s="7">
        <v>24560.5</v>
      </c>
      <c r="B24562" s="7">
        <v>0</v>
      </c>
      <c r="C24562" s="7"/>
      <c r="D24562" s="7"/>
      <c r="E24562" s="7"/>
      <c r="H24562">
        <v>24560.5</v>
      </c>
      <c r="I24562">
        <v>0</v>
      </c>
    </row>
    <row r="24563" spans="1:9">
      <c r="A24563" s="7">
        <v>24561.5</v>
      </c>
      <c r="B24563" s="7">
        <v>0</v>
      </c>
      <c r="C24563" s="7"/>
      <c r="D24563" s="7"/>
      <c r="E24563" s="7"/>
      <c r="H24563">
        <v>24561.5</v>
      </c>
      <c r="I24563">
        <v>0</v>
      </c>
    </row>
    <row r="24564" spans="1:9">
      <c r="A24564" s="7">
        <v>24562.5</v>
      </c>
      <c r="B24564" s="7">
        <v>0</v>
      </c>
      <c r="C24564" s="7"/>
      <c r="D24564" s="7"/>
      <c r="E24564" s="7"/>
      <c r="H24564">
        <v>24562.5</v>
      </c>
      <c r="I24564">
        <v>0</v>
      </c>
    </row>
    <row r="24565" spans="1:9">
      <c r="A24565" s="7">
        <v>24563.5</v>
      </c>
      <c r="B24565" s="7">
        <v>0</v>
      </c>
      <c r="C24565" s="7"/>
      <c r="D24565" s="7"/>
      <c r="E24565" s="7"/>
      <c r="H24565">
        <v>24563.5</v>
      </c>
      <c r="I24565">
        <v>0</v>
      </c>
    </row>
    <row r="24566" spans="1:9">
      <c r="A24566" s="7">
        <v>24564.5</v>
      </c>
      <c r="B24566" s="7">
        <v>0</v>
      </c>
      <c r="C24566" s="7"/>
      <c r="D24566" s="7"/>
      <c r="E24566" s="7"/>
      <c r="H24566">
        <v>24564.5</v>
      </c>
      <c r="I24566">
        <v>0</v>
      </c>
    </row>
    <row r="24567" spans="1:9">
      <c r="A24567" s="7">
        <v>24565.5</v>
      </c>
      <c r="B24567" s="7">
        <v>0</v>
      </c>
      <c r="C24567" s="7"/>
      <c r="D24567" s="7"/>
      <c r="E24567" s="7"/>
      <c r="H24567">
        <v>24565.5</v>
      </c>
      <c r="I24567">
        <v>0</v>
      </c>
    </row>
    <row r="24568" spans="1:9">
      <c r="A24568" s="7">
        <v>24566.5</v>
      </c>
      <c r="B24568" s="7">
        <v>0</v>
      </c>
      <c r="C24568" s="7"/>
      <c r="D24568" s="7"/>
      <c r="E24568" s="7"/>
      <c r="H24568">
        <v>24566.5</v>
      </c>
      <c r="I24568">
        <v>0</v>
      </c>
    </row>
    <row r="24569" spans="1:9">
      <c r="A24569" s="7">
        <v>24567.5</v>
      </c>
      <c r="B24569" s="7">
        <v>0</v>
      </c>
      <c r="C24569" s="7"/>
      <c r="D24569" s="7"/>
      <c r="E24569" s="7"/>
      <c r="H24569">
        <v>24567.5</v>
      </c>
      <c r="I24569">
        <v>0</v>
      </c>
    </row>
    <row r="24570" spans="1:9">
      <c r="A24570" s="7">
        <v>24568.5</v>
      </c>
      <c r="B24570" s="7">
        <v>0</v>
      </c>
      <c r="C24570" s="7"/>
      <c r="D24570" s="7"/>
      <c r="E24570" s="7"/>
      <c r="H24570">
        <v>24568.5</v>
      </c>
      <c r="I24570">
        <v>0</v>
      </c>
    </row>
    <row r="24571" spans="1:9">
      <c r="A24571" s="7">
        <v>24569.5</v>
      </c>
      <c r="B24571" s="7">
        <v>0</v>
      </c>
      <c r="C24571" s="7"/>
      <c r="D24571" s="7"/>
      <c r="E24571" s="7"/>
      <c r="H24571">
        <v>24569.5</v>
      </c>
      <c r="I24571">
        <v>0</v>
      </c>
    </row>
    <row r="24572" spans="1:9">
      <c r="A24572" s="7">
        <v>24570.5</v>
      </c>
      <c r="B24572" s="7">
        <v>0</v>
      </c>
      <c r="C24572" s="7"/>
      <c r="D24572" s="7"/>
      <c r="E24572" s="7"/>
      <c r="H24572">
        <v>24570.5</v>
      </c>
      <c r="I24572">
        <v>0</v>
      </c>
    </row>
    <row r="24573" spans="1:9">
      <c r="A24573" s="7">
        <v>24571.5</v>
      </c>
      <c r="B24573" s="7">
        <v>0</v>
      </c>
      <c r="C24573" s="7"/>
      <c r="D24573" s="7"/>
      <c r="E24573" s="7"/>
      <c r="H24573">
        <v>24571.5</v>
      </c>
      <c r="I24573">
        <v>0</v>
      </c>
    </row>
    <row r="24574" spans="1:9">
      <c r="A24574" s="7">
        <v>24572.5</v>
      </c>
      <c r="B24574" s="7">
        <v>0</v>
      </c>
      <c r="C24574" s="7"/>
      <c r="D24574" s="7"/>
      <c r="E24574" s="7"/>
      <c r="H24574">
        <v>24572.5</v>
      </c>
      <c r="I24574">
        <v>0</v>
      </c>
    </row>
    <row r="24575" spans="1:9">
      <c r="A24575" s="7">
        <v>24573.5</v>
      </c>
      <c r="B24575" s="7">
        <v>0</v>
      </c>
      <c r="C24575" s="7"/>
      <c r="D24575" s="7"/>
      <c r="E24575" s="7"/>
      <c r="H24575">
        <v>24573.5</v>
      </c>
      <c r="I24575">
        <v>0</v>
      </c>
    </row>
    <row r="24576" spans="1:9">
      <c r="A24576" s="7">
        <v>24574.5</v>
      </c>
      <c r="B24576" s="7">
        <v>0</v>
      </c>
      <c r="C24576" s="7"/>
      <c r="D24576" s="7"/>
      <c r="E24576" s="7"/>
      <c r="H24576">
        <v>24574.5</v>
      </c>
      <c r="I24576">
        <v>0</v>
      </c>
    </row>
    <row r="24577" spans="1:9">
      <c r="A24577" s="7">
        <v>24575.5</v>
      </c>
      <c r="B24577" s="7">
        <v>0</v>
      </c>
      <c r="C24577" s="7"/>
      <c r="D24577" s="7"/>
      <c r="E24577" s="7"/>
      <c r="H24577">
        <v>24575.5</v>
      </c>
      <c r="I24577">
        <v>0</v>
      </c>
    </row>
    <row r="24578" spans="1:9">
      <c r="A24578" s="7">
        <v>24576.5</v>
      </c>
      <c r="B24578" s="7">
        <v>0</v>
      </c>
      <c r="C24578" s="7"/>
      <c r="D24578" s="7"/>
      <c r="E24578" s="7"/>
      <c r="H24578">
        <v>24576.5</v>
      </c>
      <c r="I24578">
        <v>0</v>
      </c>
    </row>
    <row r="24579" spans="1:9">
      <c r="A24579" s="7">
        <v>24577.5</v>
      </c>
      <c r="B24579" s="7">
        <v>0</v>
      </c>
      <c r="C24579" s="7"/>
      <c r="D24579" s="7"/>
      <c r="E24579" s="7"/>
      <c r="H24579">
        <v>24577.5</v>
      </c>
      <c r="I24579">
        <v>0</v>
      </c>
    </row>
    <row r="24580" spans="1:9">
      <c r="A24580" s="7">
        <v>24578.5</v>
      </c>
      <c r="B24580" s="7">
        <v>0</v>
      </c>
      <c r="C24580" s="7"/>
      <c r="D24580" s="7"/>
      <c r="E24580" s="7"/>
      <c r="H24580">
        <v>24578.5</v>
      </c>
      <c r="I24580">
        <v>0</v>
      </c>
    </row>
    <row r="24581" spans="1:9">
      <c r="A24581" s="7">
        <v>24579.5</v>
      </c>
      <c r="B24581" s="7">
        <v>0</v>
      </c>
      <c r="C24581" s="7"/>
      <c r="D24581" s="7"/>
      <c r="E24581" s="7"/>
      <c r="H24581">
        <v>24579.5</v>
      </c>
      <c r="I24581">
        <v>0</v>
      </c>
    </row>
    <row r="24582" spans="1:9">
      <c r="A24582" s="7">
        <v>24580.5</v>
      </c>
      <c r="B24582" s="7">
        <v>0</v>
      </c>
      <c r="C24582" s="7"/>
      <c r="D24582" s="7"/>
      <c r="E24582" s="7"/>
      <c r="H24582">
        <v>24580.5</v>
      </c>
      <c r="I24582">
        <v>0</v>
      </c>
    </row>
    <row r="24583" spans="1:9">
      <c r="A24583" s="7">
        <v>24581.5</v>
      </c>
      <c r="B24583" s="7">
        <v>0</v>
      </c>
      <c r="C24583" s="7"/>
      <c r="D24583" s="7"/>
      <c r="E24583" s="7"/>
      <c r="H24583">
        <v>24581.5</v>
      </c>
      <c r="I24583">
        <v>0</v>
      </c>
    </row>
    <row r="24584" spans="1:9">
      <c r="A24584" s="7">
        <v>24582.5</v>
      </c>
      <c r="B24584" s="7">
        <v>0</v>
      </c>
      <c r="C24584" s="7"/>
      <c r="D24584" s="7"/>
      <c r="E24584" s="7"/>
      <c r="H24584">
        <v>24582.5</v>
      </c>
      <c r="I24584">
        <v>0</v>
      </c>
    </row>
    <row r="24585" spans="1:9">
      <c r="A24585" s="7">
        <v>24583.5</v>
      </c>
      <c r="B24585" s="7">
        <v>0</v>
      </c>
      <c r="C24585" s="7"/>
      <c r="D24585" s="7"/>
      <c r="E24585" s="7"/>
      <c r="H24585">
        <v>24583.5</v>
      </c>
      <c r="I24585">
        <v>0</v>
      </c>
    </row>
    <row r="24586" spans="1:9">
      <c r="A24586" s="7">
        <v>24584.5</v>
      </c>
      <c r="B24586" s="7">
        <v>0</v>
      </c>
      <c r="C24586" s="7"/>
      <c r="D24586" s="7"/>
      <c r="E24586" s="7"/>
      <c r="H24586">
        <v>24584.5</v>
      </c>
      <c r="I24586">
        <v>0</v>
      </c>
    </row>
    <row r="24587" spans="1:9">
      <c r="A24587" s="7">
        <v>24585.5</v>
      </c>
      <c r="B24587" s="7">
        <v>0</v>
      </c>
      <c r="C24587" s="7"/>
      <c r="D24587" s="7"/>
      <c r="E24587" s="7"/>
      <c r="H24587">
        <v>24585.5</v>
      </c>
      <c r="I24587">
        <v>0</v>
      </c>
    </row>
    <row r="24588" spans="1:9">
      <c r="A24588" s="7">
        <v>24586.5</v>
      </c>
      <c r="B24588" s="7">
        <v>0</v>
      </c>
      <c r="C24588" s="7"/>
      <c r="D24588" s="7"/>
      <c r="E24588" s="7"/>
      <c r="H24588">
        <v>24586.5</v>
      </c>
      <c r="I24588">
        <v>0</v>
      </c>
    </row>
    <row r="24589" spans="1:9">
      <c r="A24589" s="7">
        <v>24587.5</v>
      </c>
      <c r="B24589" s="7">
        <v>0</v>
      </c>
      <c r="C24589" s="7"/>
      <c r="D24589" s="7"/>
      <c r="E24589" s="7"/>
      <c r="H24589">
        <v>24587.5</v>
      </c>
      <c r="I24589">
        <v>0</v>
      </c>
    </row>
    <row r="24590" spans="1:9">
      <c r="A24590" s="7">
        <v>24588.5</v>
      </c>
      <c r="B24590" s="7">
        <v>0</v>
      </c>
      <c r="C24590" s="7"/>
      <c r="D24590" s="7"/>
      <c r="E24590" s="7"/>
      <c r="H24590">
        <v>24588.5</v>
      </c>
      <c r="I24590">
        <v>0</v>
      </c>
    </row>
    <row r="24591" spans="1:9">
      <c r="A24591" s="7">
        <v>24589.5</v>
      </c>
      <c r="B24591" s="7">
        <v>0</v>
      </c>
      <c r="C24591" s="7"/>
      <c r="D24591" s="7"/>
      <c r="E24591" s="7"/>
      <c r="H24591">
        <v>24589.5</v>
      </c>
      <c r="I24591">
        <v>0</v>
      </c>
    </row>
    <row r="24592" spans="1:9">
      <c r="A24592" s="7">
        <v>24590.5</v>
      </c>
      <c r="B24592" s="7">
        <v>0</v>
      </c>
      <c r="C24592" s="7"/>
      <c r="D24592" s="7"/>
      <c r="E24592" s="7"/>
      <c r="H24592">
        <v>24590.5</v>
      </c>
      <c r="I24592">
        <v>0</v>
      </c>
    </row>
    <row r="24593" spans="1:9">
      <c r="A24593" s="7">
        <v>24591.5</v>
      </c>
      <c r="B24593" s="7">
        <v>0</v>
      </c>
      <c r="C24593" s="7"/>
      <c r="D24593" s="7"/>
      <c r="E24593" s="7"/>
      <c r="H24593">
        <v>24591.5</v>
      </c>
      <c r="I24593">
        <v>0</v>
      </c>
    </row>
    <row r="24594" spans="1:9">
      <c r="A24594" s="7">
        <v>24592.5</v>
      </c>
      <c r="B24594" s="7">
        <v>0</v>
      </c>
      <c r="C24594" s="7"/>
      <c r="D24594" s="7"/>
      <c r="E24594" s="7"/>
      <c r="H24594">
        <v>24592.5</v>
      </c>
      <c r="I24594">
        <v>0</v>
      </c>
    </row>
    <row r="24595" spans="1:9">
      <c r="A24595" s="7">
        <v>24593.5</v>
      </c>
      <c r="B24595" s="7">
        <v>0</v>
      </c>
      <c r="C24595" s="7"/>
      <c r="D24595" s="7"/>
      <c r="E24595" s="7"/>
      <c r="H24595">
        <v>24593.5</v>
      </c>
      <c r="I24595">
        <v>0</v>
      </c>
    </row>
    <row r="24596" spans="1:9">
      <c r="A24596" s="7">
        <v>24594.5</v>
      </c>
      <c r="B24596" s="7">
        <v>0</v>
      </c>
      <c r="C24596" s="7"/>
      <c r="D24596" s="7"/>
      <c r="E24596" s="7"/>
      <c r="H24596">
        <v>24594.5</v>
      </c>
      <c r="I24596">
        <v>0</v>
      </c>
    </row>
    <row r="24597" spans="1:9">
      <c r="A24597" s="7">
        <v>24595.5</v>
      </c>
      <c r="B24597" s="7">
        <v>0</v>
      </c>
      <c r="C24597" s="7"/>
      <c r="D24597" s="7"/>
      <c r="E24597" s="7"/>
      <c r="H24597">
        <v>24595.5</v>
      </c>
      <c r="I24597">
        <v>0</v>
      </c>
    </row>
    <row r="24598" spans="1:9">
      <c r="A24598" s="7">
        <v>24596.5</v>
      </c>
      <c r="B24598" s="7">
        <v>0</v>
      </c>
      <c r="C24598" s="7"/>
      <c r="D24598" s="7"/>
      <c r="E24598" s="7"/>
      <c r="H24598">
        <v>24596.5</v>
      </c>
      <c r="I24598">
        <v>0</v>
      </c>
    </row>
    <row r="24599" spans="1:9">
      <c r="A24599" s="7">
        <v>24597.5</v>
      </c>
      <c r="B24599" s="7">
        <v>0</v>
      </c>
      <c r="C24599" s="7"/>
      <c r="D24599" s="7"/>
      <c r="E24599" s="7"/>
      <c r="H24599">
        <v>24597.5</v>
      </c>
      <c r="I24599">
        <v>0</v>
      </c>
    </row>
    <row r="24600" spans="1:9">
      <c r="A24600" s="7">
        <v>24598.5</v>
      </c>
      <c r="B24600" s="7">
        <v>0</v>
      </c>
      <c r="C24600" s="7"/>
      <c r="D24600" s="7"/>
      <c r="E24600" s="7"/>
      <c r="H24600">
        <v>24598.5</v>
      </c>
      <c r="I24600">
        <v>0</v>
      </c>
    </row>
    <row r="24601" spans="1:9">
      <c r="A24601" s="7">
        <v>24599.5</v>
      </c>
      <c r="B24601" s="7">
        <v>0</v>
      </c>
      <c r="C24601" s="7"/>
      <c r="D24601" s="7"/>
      <c r="E24601" s="7"/>
      <c r="H24601">
        <v>24599.5</v>
      </c>
      <c r="I24601">
        <v>0</v>
      </c>
    </row>
    <row r="24602" spans="1:9">
      <c r="A24602" s="7">
        <v>24600.5</v>
      </c>
      <c r="B24602" s="7">
        <v>0</v>
      </c>
      <c r="C24602" s="7"/>
      <c r="D24602" s="7"/>
      <c r="E24602" s="7"/>
      <c r="H24602">
        <v>24600.5</v>
      </c>
      <c r="I24602">
        <v>0</v>
      </c>
    </row>
    <row r="24603" spans="1:9">
      <c r="A24603" s="7">
        <v>24601.5</v>
      </c>
      <c r="B24603" s="7">
        <v>0</v>
      </c>
      <c r="C24603" s="7"/>
      <c r="D24603" s="7"/>
      <c r="E24603" s="7"/>
      <c r="H24603">
        <v>24601.5</v>
      </c>
      <c r="I24603">
        <v>0</v>
      </c>
    </row>
    <row r="24604" spans="1:9">
      <c r="A24604" s="7">
        <v>24602.5</v>
      </c>
      <c r="B24604" s="7">
        <v>0</v>
      </c>
      <c r="C24604" s="7"/>
      <c r="D24604" s="7"/>
      <c r="E24604" s="7"/>
      <c r="H24604">
        <v>24602.5</v>
      </c>
      <c r="I24604">
        <v>0</v>
      </c>
    </row>
    <row r="24605" spans="1:9">
      <c r="A24605" s="7">
        <v>24603.5</v>
      </c>
      <c r="B24605" s="7">
        <v>0</v>
      </c>
      <c r="C24605" s="7"/>
      <c r="D24605" s="7"/>
      <c r="E24605" s="7"/>
      <c r="H24605">
        <v>24603.5</v>
      </c>
      <c r="I24605">
        <v>0</v>
      </c>
    </row>
    <row r="24606" spans="1:9">
      <c r="A24606" s="7">
        <v>24604.5</v>
      </c>
      <c r="B24606" s="7">
        <v>0</v>
      </c>
      <c r="C24606" s="7"/>
      <c r="D24606" s="7"/>
      <c r="E24606" s="7"/>
      <c r="H24606">
        <v>24604.5</v>
      </c>
      <c r="I24606">
        <v>0</v>
      </c>
    </row>
    <row r="24607" spans="1:9">
      <c r="A24607" s="7">
        <v>24605.5</v>
      </c>
      <c r="B24607" s="7">
        <v>0</v>
      </c>
      <c r="C24607" s="7"/>
      <c r="D24607" s="7"/>
      <c r="E24607" s="7"/>
      <c r="H24607">
        <v>24605.5</v>
      </c>
      <c r="I24607">
        <v>0</v>
      </c>
    </row>
    <row r="24608" spans="1:9">
      <c r="A24608" s="7">
        <v>24606.5</v>
      </c>
      <c r="B24608" s="7">
        <v>0</v>
      </c>
      <c r="C24608" s="7"/>
      <c r="D24608" s="7"/>
      <c r="E24608" s="7"/>
      <c r="H24608">
        <v>24606.5</v>
      </c>
      <c r="I24608">
        <v>0</v>
      </c>
    </row>
    <row r="24609" spans="1:9">
      <c r="A24609" s="7">
        <v>24607.5</v>
      </c>
      <c r="B24609" s="7">
        <v>0</v>
      </c>
      <c r="C24609" s="7"/>
      <c r="D24609" s="7"/>
      <c r="E24609" s="7"/>
      <c r="H24609">
        <v>24607.5</v>
      </c>
      <c r="I24609">
        <v>0</v>
      </c>
    </row>
    <row r="24610" spans="1:9">
      <c r="A24610" s="7">
        <v>24608.5</v>
      </c>
      <c r="B24610" s="7">
        <v>0</v>
      </c>
      <c r="C24610" s="7"/>
      <c r="D24610" s="7"/>
      <c r="E24610" s="7"/>
      <c r="H24610">
        <v>24608.5</v>
      </c>
      <c r="I24610">
        <v>0</v>
      </c>
    </row>
    <row r="24611" spans="1:9">
      <c r="A24611" s="7">
        <v>24609.5</v>
      </c>
      <c r="B24611" s="7">
        <v>0</v>
      </c>
      <c r="C24611" s="7"/>
      <c r="D24611" s="7"/>
      <c r="E24611" s="7"/>
      <c r="H24611">
        <v>24609.5</v>
      </c>
      <c r="I24611">
        <v>0</v>
      </c>
    </row>
    <row r="24612" spans="1:9">
      <c r="A24612" s="7">
        <v>24610.5</v>
      </c>
      <c r="B24612" s="7">
        <v>0</v>
      </c>
      <c r="C24612" s="7"/>
      <c r="D24612" s="7"/>
      <c r="E24612" s="7"/>
      <c r="H24612">
        <v>24610.5</v>
      </c>
      <c r="I24612">
        <v>0</v>
      </c>
    </row>
    <row r="24613" spans="1:9">
      <c r="A24613" s="7">
        <v>24611.5</v>
      </c>
      <c r="B24613" s="7">
        <v>0</v>
      </c>
      <c r="C24613" s="7"/>
      <c r="D24613" s="7"/>
      <c r="E24613" s="7"/>
      <c r="H24613">
        <v>24611.5</v>
      </c>
      <c r="I24613">
        <v>0</v>
      </c>
    </row>
    <row r="24614" spans="1:9">
      <c r="A24614" s="7">
        <v>24612.5</v>
      </c>
      <c r="B24614" s="7">
        <v>0</v>
      </c>
      <c r="C24614" s="7"/>
      <c r="D24614" s="7"/>
      <c r="E24614" s="7"/>
      <c r="H24614">
        <v>24612.5</v>
      </c>
      <c r="I24614">
        <v>0</v>
      </c>
    </row>
    <row r="24615" spans="1:9">
      <c r="A24615" s="7">
        <v>24613.5</v>
      </c>
      <c r="B24615" s="7">
        <v>0</v>
      </c>
      <c r="C24615" s="7"/>
      <c r="D24615" s="7"/>
      <c r="E24615" s="7"/>
      <c r="H24615">
        <v>24613.5</v>
      </c>
      <c r="I24615">
        <v>0</v>
      </c>
    </row>
    <row r="24616" spans="1:9">
      <c r="A24616" s="7">
        <v>24614.5</v>
      </c>
      <c r="B24616" s="7">
        <v>0</v>
      </c>
      <c r="C24616" s="7"/>
      <c r="D24616" s="7"/>
      <c r="E24616" s="7"/>
      <c r="H24616">
        <v>24614.5</v>
      </c>
      <c r="I24616">
        <v>0</v>
      </c>
    </row>
    <row r="24617" spans="1:9">
      <c r="A24617" s="7">
        <v>24615.5</v>
      </c>
      <c r="B24617" s="7">
        <v>0</v>
      </c>
      <c r="C24617" s="7"/>
      <c r="D24617" s="7"/>
      <c r="E24617" s="7"/>
      <c r="H24617">
        <v>24615.5</v>
      </c>
      <c r="I24617">
        <v>0</v>
      </c>
    </row>
    <row r="24618" spans="1:9">
      <c r="A24618" s="7">
        <v>24616.5</v>
      </c>
      <c r="B24618" s="7">
        <v>0</v>
      </c>
      <c r="C24618" s="7"/>
      <c r="D24618" s="7"/>
      <c r="E24618" s="7"/>
      <c r="H24618">
        <v>24616.5</v>
      </c>
      <c r="I24618">
        <v>0</v>
      </c>
    </row>
    <row r="24619" spans="1:9">
      <c r="A24619" s="7">
        <v>24617.5</v>
      </c>
      <c r="B24619" s="7">
        <v>0</v>
      </c>
      <c r="C24619" s="7"/>
      <c r="D24619" s="7"/>
      <c r="E24619" s="7"/>
      <c r="H24619">
        <v>24617.5</v>
      </c>
      <c r="I24619">
        <v>0</v>
      </c>
    </row>
    <row r="24620" spans="1:9">
      <c r="A24620" s="7">
        <v>24618.5</v>
      </c>
      <c r="B24620" s="7">
        <v>0</v>
      </c>
      <c r="C24620" s="7"/>
      <c r="D24620" s="7"/>
      <c r="E24620" s="7"/>
      <c r="H24620">
        <v>24618.5</v>
      </c>
      <c r="I24620">
        <v>0</v>
      </c>
    </row>
    <row r="24621" spans="1:9">
      <c r="A24621" s="7">
        <v>24619.5</v>
      </c>
      <c r="B24621" s="7">
        <v>0</v>
      </c>
      <c r="C24621" s="7"/>
      <c r="D24621" s="7"/>
      <c r="E24621" s="7"/>
      <c r="H24621">
        <v>24619.5</v>
      </c>
      <c r="I24621">
        <v>0</v>
      </c>
    </row>
    <row r="24622" spans="1:9">
      <c r="A24622" s="7">
        <v>24620.5</v>
      </c>
      <c r="B24622" s="7">
        <v>0</v>
      </c>
      <c r="C24622" s="7"/>
      <c r="D24622" s="7"/>
      <c r="E24622" s="7"/>
      <c r="H24622">
        <v>24620.5</v>
      </c>
      <c r="I24622">
        <v>0</v>
      </c>
    </row>
    <row r="24623" spans="1:9">
      <c r="A24623" s="7">
        <v>24621.5</v>
      </c>
      <c r="B24623" s="7">
        <v>0</v>
      </c>
      <c r="C24623" s="7"/>
      <c r="D24623" s="7"/>
      <c r="E24623" s="7"/>
      <c r="H24623">
        <v>24621.5</v>
      </c>
      <c r="I24623">
        <v>0</v>
      </c>
    </row>
    <row r="24624" spans="1:9">
      <c r="A24624" s="7">
        <v>24622.5</v>
      </c>
      <c r="B24624" s="7">
        <v>0</v>
      </c>
      <c r="C24624" s="7"/>
      <c r="D24624" s="7"/>
      <c r="E24624" s="7"/>
      <c r="H24624">
        <v>24622.5</v>
      </c>
      <c r="I24624">
        <v>0</v>
      </c>
    </row>
    <row r="24625" spans="1:9">
      <c r="A24625" s="7">
        <v>24623.5</v>
      </c>
      <c r="B24625" s="7">
        <v>0</v>
      </c>
      <c r="C24625" s="7"/>
      <c r="D24625" s="7"/>
      <c r="E24625" s="7"/>
      <c r="H24625">
        <v>24623.5</v>
      </c>
      <c r="I24625">
        <v>0</v>
      </c>
    </row>
    <row r="24626" spans="1:9">
      <c r="A24626" s="7">
        <v>24624.5</v>
      </c>
      <c r="B24626" s="7">
        <v>0</v>
      </c>
      <c r="C24626" s="7"/>
      <c r="D24626" s="7"/>
      <c r="E24626" s="7"/>
      <c r="H24626">
        <v>24624.5</v>
      </c>
      <c r="I24626">
        <v>0</v>
      </c>
    </row>
    <row r="24627" spans="1:9">
      <c r="A24627" s="7">
        <v>24625.5</v>
      </c>
      <c r="B24627" s="7">
        <v>0</v>
      </c>
      <c r="C24627" s="7"/>
      <c r="D24627" s="7"/>
      <c r="E24627" s="7"/>
      <c r="H24627">
        <v>24625.5</v>
      </c>
      <c r="I24627">
        <v>0</v>
      </c>
    </row>
    <row r="24628" spans="1:9">
      <c r="A24628" s="7">
        <v>24626.5</v>
      </c>
      <c r="B24628" s="7">
        <v>0</v>
      </c>
      <c r="C24628" s="7"/>
      <c r="D24628" s="7"/>
      <c r="E24628" s="7"/>
      <c r="H24628">
        <v>24626.5</v>
      </c>
      <c r="I24628">
        <v>0</v>
      </c>
    </row>
    <row r="24629" spans="1:9">
      <c r="A24629" s="7">
        <v>24627.5</v>
      </c>
      <c r="B24629" s="7">
        <v>0</v>
      </c>
      <c r="C24629" s="7"/>
      <c r="D24629" s="7"/>
      <c r="E24629" s="7"/>
      <c r="H24629">
        <v>24627.5</v>
      </c>
      <c r="I24629">
        <v>0</v>
      </c>
    </row>
    <row r="24630" spans="1:9">
      <c r="A24630" s="7">
        <v>24628.5</v>
      </c>
      <c r="B24630" s="7">
        <v>0</v>
      </c>
      <c r="C24630" s="7"/>
      <c r="D24630" s="7"/>
      <c r="E24630" s="7"/>
      <c r="H24630">
        <v>24628.5</v>
      </c>
      <c r="I24630">
        <v>0</v>
      </c>
    </row>
    <row r="24631" spans="1:9">
      <c r="A24631" s="7">
        <v>24629.5</v>
      </c>
      <c r="B24631" s="7">
        <v>0</v>
      </c>
      <c r="C24631" s="7"/>
      <c r="D24631" s="7"/>
      <c r="E24631" s="7"/>
      <c r="H24631">
        <v>24629.5</v>
      </c>
      <c r="I24631">
        <v>0</v>
      </c>
    </row>
    <row r="24632" spans="1:9">
      <c r="A24632" s="7">
        <v>24630.5</v>
      </c>
      <c r="B24632" s="7">
        <v>0</v>
      </c>
      <c r="C24632" s="7"/>
      <c r="D24632" s="7"/>
      <c r="E24632" s="7"/>
      <c r="H24632">
        <v>24630.5</v>
      </c>
      <c r="I24632">
        <v>0</v>
      </c>
    </row>
    <row r="24633" spans="1:9">
      <c r="A24633" s="7">
        <v>24631.5</v>
      </c>
      <c r="B24633" s="7">
        <v>0</v>
      </c>
      <c r="C24633" s="7"/>
      <c r="D24633" s="7"/>
      <c r="E24633" s="7"/>
      <c r="H24633">
        <v>24631.5</v>
      </c>
      <c r="I24633">
        <v>0</v>
      </c>
    </row>
    <row r="24634" spans="1:9">
      <c r="A24634" s="7">
        <v>24632.5</v>
      </c>
      <c r="B24634" s="7">
        <v>0</v>
      </c>
      <c r="C24634" s="7"/>
      <c r="D24634" s="7"/>
      <c r="E24634" s="7"/>
      <c r="H24634">
        <v>24632.5</v>
      </c>
      <c r="I24634">
        <v>0</v>
      </c>
    </row>
    <row r="24635" spans="1:9">
      <c r="A24635" s="7">
        <v>24633.5</v>
      </c>
      <c r="B24635" s="7">
        <v>0</v>
      </c>
      <c r="C24635" s="7"/>
      <c r="D24635" s="7"/>
      <c r="E24635" s="7"/>
      <c r="H24635">
        <v>24633.5</v>
      </c>
      <c r="I24635">
        <v>0</v>
      </c>
    </row>
    <row r="24636" spans="1:9">
      <c r="A24636" s="7">
        <v>24634.5</v>
      </c>
      <c r="B24636" s="7">
        <v>0</v>
      </c>
      <c r="C24636" s="7"/>
      <c r="D24636" s="7"/>
      <c r="E24636" s="7"/>
      <c r="H24636">
        <v>24634.5</v>
      </c>
      <c r="I24636">
        <v>0</v>
      </c>
    </row>
    <row r="24637" spans="1:9">
      <c r="A24637" s="7">
        <v>24635.5</v>
      </c>
      <c r="B24637" s="7">
        <v>0</v>
      </c>
      <c r="C24637" s="7"/>
      <c r="D24637" s="7"/>
      <c r="E24637" s="7"/>
      <c r="H24637">
        <v>24635.5</v>
      </c>
      <c r="I24637">
        <v>0</v>
      </c>
    </row>
    <row r="24638" spans="1:9">
      <c r="A24638" s="7">
        <v>24636.5</v>
      </c>
      <c r="B24638" s="7">
        <v>0</v>
      </c>
      <c r="C24638" s="7"/>
      <c r="D24638" s="7"/>
      <c r="E24638" s="7"/>
      <c r="H24638">
        <v>24636.5</v>
      </c>
      <c r="I24638">
        <v>0</v>
      </c>
    </row>
    <row r="24639" spans="1:9">
      <c r="A24639" s="7">
        <v>24637.5</v>
      </c>
      <c r="B24639" s="7">
        <v>0</v>
      </c>
      <c r="C24639" s="7"/>
      <c r="D24639" s="7"/>
      <c r="E24639" s="7"/>
      <c r="H24639">
        <v>24637.5</v>
      </c>
      <c r="I24639">
        <v>0</v>
      </c>
    </row>
    <row r="24640" spans="1:9">
      <c r="A24640" s="7">
        <v>24638.5</v>
      </c>
      <c r="B24640" s="7">
        <v>0</v>
      </c>
      <c r="C24640" s="7"/>
      <c r="D24640" s="7"/>
      <c r="E24640" s="7"/>
      <c r="H24640">
        <v>24638.5</v>
      </c>
      <c r="I24640">
        <v>0</v>
      </c>
    </row>
    <row r="24641" spans="1:9">
      <c r="A24641" s="7">
        <v>24639.5</v>
      </c>
      <c r="B24641" s="7">
        <v>0</v>
      </c>
      <c r="C24641" s="7"/>
      <c r="D24641" s="7"/>
      <c r="E24641" s="7"/>
      <c r="H24641">
        <v>24639.5</v>
      </c>
      <c r="I24641">
        <v>0</v>
      </c>
    </row>
    <row r="24642" spans="1:9">
      <c r="A24642" s="7">
        <v>24640.5</v>
      </c>
      <c r="B24642" s="7">
        <v>0</v>
      </c>
      <c r="C24642" s="7"/>
      <c r="D24642" s="7"/>
      <c r="E24642" s="7"/>
      <c r="H24642">
        <v>24640.5</v>
      </c>
      <c r="I24642">
        <v>0</v>
      </c>
    </row>
    <row r="24643" spans="1:9">
      <c r="A24643" s="7">
        <v>24641.5</v>
      </c>
      <c r="B24643" s="7">
        <v>0</v>
      </c>
      <c r="C24643" s="7"/>
      <c r="D24643" s="7"/>
      <c r="E24643" s="7"/>
      <c r="H24643">
        <v>24641.5</v>
      </c>
      <c r="I24643">
        <v>0</v>
      </c>
    </row>
    <row r="24644" spans="1:9">
      <c r="A24644" s="7">
        <v>24642.5</v>
      </c>
      <c r="B24644" s="7">
        <v>0</v>
      </c>
      <c r="C24644" s="7"/>
      <c r="D24644" s="7"/>
      <c r="E24644" s="7"/>
      <c r="H24644">
        <v>24642.5</v>
      </c>
      <c r="I24644">
        <v>0</v>
      </c>
    </row>
    <row r="24645" spans="1:9">
      <c r="A24645" s="7">
        <v>24643.5</v>
      </c>
      <c r="B24645" s="7">
        <v>0</v>
      </c>
      <c r="C24645" s="7"/>
      <c r="D24645" s="7"/>
      <c r="E24645" s="7"/>
      <c r="H24645">
        <v>24643.5</v>
      </c>
      <c r="I24645">
        <v>0</v>
      </c>
    </row>
    <row r="24646" spans="1:9">
      <c r="A24646" s="7">
        <v>24644.5</v>
      </c>
      <c r="B24646" s="7">
        <v>0</v>
      </c>
      <c r="C24646" s="7"/>
      <c r="D24646" s="7"/>
      <c r="E24646" s="7"/>
      <c r="H24646">
        <v>24644.5</v>
      </c>
      <c r="I24646">
        <v>0</v>
      </c>
    </row>
    <row r="24647" spans="1:9">
      <c r="A24647" s="7">
        <v>24645.5</v>
      </c>
      <c r="B24647" s="7">
        <v>0</v>
      </c>
      <c r="C24647" s="7"/>
      <c r="D24647" s="7"/>
      <c r="E24647" s="7"/>
      <c r="H24647">
        <v>24645.5</v>
      </c>
      <c r="I24647">
        <v>0</v>
      </c>
    </row>
    <row r="24648" spans="1:9">
      <c r="A24648" s="7">
        <v>24646.5</v>
      </c>
      <c r="B24648" s="7">
        <v>0</v>
      </c>
      <c r="C24648" s="7"/>
      <c r="D24648" s="7"/>
      <c r="E24648" s="7"/>
      <c r="H24648">
        <v>24646.5</v>
      </c>
      <c r="I24648">
        <v>0</v>
      </c>
    </row>
    <row r="24649" spans="1:9">
      <c r="A24649" s="7">
        <v>24647.5</v>
      </c>
      <c r="B24649" s="7">
        <v>0</v>
      </c>
      <c r="C24649" s="7"/>
      <c r="D24649" s="7"/>
      <c r="E24649" s="7"/>
      <c r="H24649">
        <v>24647.5</v>
      </c>
      <c r="I24649">
        <v>0</v>
      </c>
    </row>
    <row r="24650" spans="1:9">
      <c r="A24650" s="7">
        <v>24648.5</v>
      </c>
      <c r="B24650" s="7">
        <v>0</v>
      </c>
      <c r="C24650" s="7"/>
      <c r="D24650" s="7"/>
      <c r="E24650" s="7"/>
      <c r="H24650">
        <v>24648.5</v>
      </c>
      <c r="I24650">
        <v>0</v>
      </c>
    </row>
    <row r="24651" spans="1:9">
      <c r="A24651" s="7">
        <v>24649.5</v>
      </c>
      <c r="B24651" s="7">
        <v>0</v>
      </c>
      <c r="C24651" s="7"/>
      <c r="D24651" s="7"/>
      <c r="E24651" s="7"/>
      <c r="H24651">
        <v>24649.5</v>
      </c>
      <c r="I24651">
        <v>0</v>
      </c>
    </row>
    <row r="24652" spans="1:9">
      <c r="A24652" s="7">
        <v>24650.5</v>
      </c>
      <c r="B24652" s="7">
        <v>0</v>
      </c>
      <c r="C24652" s="7"/>
      <c r="D24652" s="7"/>
      <c r="E24652" s="7"/>
      <c r="H24652">
        <v>24650.5</v>
      </c>
      <c r="I24652">
        <v>0</v>
      </c>
    </row>
    <row r="24653" spans="1:9">
      <c r="A24653" s="7">
        <v>24651.5</v>
      </c>
      <c r="B24653" s="7">
        <v>0</v>
      </c>
      <c r="C24653" s="7"/>
      <c r="D24653" s="7"/>
      <c r="E24653" s="7"/>
      <c r="H24653">
        <v>24651.5</v>
      </c>
      <c r="I24653">
        <v>0</v>
      </c>
    </row>
    <row r="24654" spans="1:9">
      <c r="A24654" s="7">
        <v>24652.5</v>
      </c>
      <c r="B24654" s="7">
        <v>0</v>
      </c>
      <c r="C24654" s="7"/>
      <c r="D24654" s="7"/>
      <c r="E24654" s="7"/>
      <c r="H24654">
        <v>24652.5</v>
      </c>
      <c r="I24654">
        <v>0</v>
      </c>
    </row>
    <row r="24655" spans="1:9">
      <c r="A24655" s="7">
        <v>24653.5</v>
      </c>
      <c r="B24655" s="7">
        <v>0</v>
      </c>
      <c r="C24655" s="7"/>
      <c r="D24655" s="7"/>
      <c r="E24655" s="7"/>
      <c r="H24655">
        <v>24653.5</v>
      </c>
      <c r="I24655">
        <v>0</v>
      </c>
    </row>
    <row r="24656" spans="1:9">
      <c r="A24656" s="7">
        <v>24654.5</v>
      </c>
      <c r="B24656" s="7">
        <v>0</v>
      </c>
      <c r="C24656" s="7"/>
      <c r="D24656" s="7"/>
      <c r="E24656" s="7"/>
      <c r="H24656">
        <v>24654.5</v>
      </c>
      <c r="I24656">
        <v>0</v>
      </c>
    </row>
    <row r="24657" spans="1:9">
      <c r="A24657" s="7">
        <v>24655.5</v>
      </c>
      <c r="B24657" s="7">
        <v>0</v>
      </c>
      <c r="C24657" s="7"/>
      <c r="D24657" s="7"/>
      <c r="E24657" s="7"/>
      <c r="H24657">
        <v>24655.5</v>
      </c>
      <c r="I24657">
        <v>0</v>
      </c>
    </row>
    <row r="24658" spans="1:9">
      <c r="A24658" s="7">
        <v>24656.5</v>
      </c>
      <c r="B24658" s="7">
        <v>0</v>
      </c>
      <c r="C24658" s="7"/>
      <c r="D24658" s="7"/>
      <c r="E24658" s="7"/>
      <c r="H24658">
        <v>24656.5</v>
      </c>
      <c r="I24658">
        <v>0</v>
      </c>
    </row>
    <row r="24659" spans="1:9">
      <c r="A24659" s="7">
        <v>24657.5</v>
      </c>
      <c r="B24659" s="7">
        <v>0</v>
      </c>
      <c r="C24659" s="7"/>
      <c r="D24659" s="7"/>
      <c r="E24659" s="7"/>
      <c r="H24659">
        <v>24657.5</v>
      </c>
      <c r="I24659">
        <v>0</v>
      </c>
    </row>
    <row r="24660" spans="1:9">
      <c r="A24660" s="7">
        <v>24658.5</v>
      </c>
      <c r="B24660" s="7">
        <v>0</v>
      </c>
      <c r="C24660" s="7"/>
      <c r="D24660" s="7"/>
      <c r="E24660" s="7"/>
      <c r="H24660">
        <v>24658.5</v>
      </c>
      <c r="I24660">
        <v>0</v>
      </c>
    </row>
    <row r="24661" spans="1:9">
      <c r="A24661" s="7">
        <v>24659.5</v>
      </c>
      <c r="B24661" s="7">
        <v>0</v>
      </c>
      <c r="C24661" s="7"/>
      <c r="D24661" s="7"/>
      <c r="E24661" s="7"/>
      <c r="H24661">
        <v>24659.5</v>
      </c>
      <c r="I24661">
        <v>0</v>
      </c>
    </row>
    <row r="24662" spans="1:9">
      <c r="A24662" s="7">
        <v>24660.5</v>
      </c>
      <c r="B24662" s="7">
        <v>0</v>
      </c>
      <c r="C24662" s="7"/>
      <c r="D24662" s="7"/>
      <c r="E24662" s="7"/>
      <c r="H24662">
        <v>24660.5</v>
      </c>
      <c r="I24662">
        <v>0</v>
      </c>
    </row>
    <row r="24663" spans="1:9">
      <c r="A24663" s="7">
        <v>24661.5</v>
      </c>
      <c r="B24663" s="7">
        <v>0</v>
      </c>
      <c r="C24663" s="7"/>
      <c r="D24663" s="7"/>
      <c r="E24663" s="7"/>
      <c r="H24663">
        <v>24661.5</v>
      </c>
      <c r="I24663">
        <v>0</v>
      </c>
    </row>
    <row r="24664" spans="1:9">
      <c r="A24664" s="7">
        <v>24662.5</v>
      </c>
      <c r="B24664" s="7">
        <v>0</v>
      </c>
      <c r="C24664" s="7"/>
      <c r="D24664" s="7"/>
      <c r="E24664" s="7"/>
      <c r="H24664">
        <v>24662.5</v>
      </c>
      <c r="I24664">
        <v>0</v>
      </c>
    </row>
    <row r="24665" spans="1:9">
      <c r="A24665" s="7">
        <v>24663.5</v>
      </c>
      <c r="B24665" s="7">
        <v>0</v>
      </c>
      <c r="C24665" s="7"/>
      <c r="D24665" s="7"/>
      <c r="E24665" s="7"/>
      <c r="H24665">
        <v>24663.5</v>
      </c>
      <c r="I24665">
        <v>0</v>
      </c>
    </row>
    <row r="24666" spans="1:9">
      <c r="A24666" s="7">
        <v>24664.5</v>
      </c>
      <c r="B24666" s="7">
        <v>0</v>
      </c>
      <c r="C24666" s="7"/>
      <c r="D24666" s="7"/>
      <c r="E24666" s="7"/>
      <c r="H24666">
        <v>24664.5</v>
      </c>
      <c r="I24666">
        <v>0</v>
      </c>
    </row>
    <row r="24667" spans="1:9">
      <c r="A24667" s="7">
        <v>24665.5</v>
      </c>
      <c r="B24667" s="7">
        <v>0</v>
      </c>
      <c r="C24667" s="7"/>
      <c r="D24667" s="7"/>
      <c r="E24667" s="7"/>
      <c r="H24667">
        <v>24665.5</v>
      </c>
      <c r="I24667">
        <v>0</v>
      </c>
    </row>
    <row r="24668" spans="1:9">
      <c r="A24668" s="7">
        <v>24666.5</v>
      </c>
      <c r="B24668" s="7">
        <v>0</v>
      </c>
      <c r="C24668" s="7"/>
      <c r="D24668" s="7"/>
      <c r="E24668" s="7"/>
      <c r="H24668">
        <v>24666.5</v>
      </c>
      <c r="I24668">
        <v>0</v>
      </c>
    </row>
    <row r="24669" spans="1:9">
      <c r="A24669" s="7">
        <v>24667.5</v>
      </c>
      <c r="B24669" s="7">
        <v>0</v>
      </c>
      <c r="C24669" s="7"/>
      <c r="D24669" s="7"/>
      <c r="E24669" s="7"/>
      <c r="H24669">
        <v>24667.5</v>
      </c>
      <c r="I24669">
        <v>0</v>
      </c>
    </row>
    <row r="24670" spans="1:9">
      <c r="A24670" s="7">
        <v>24668.5</v>
      </c>
      <c r="B24670" s="7">
        <v>0</v>
      </c>
      <c r="C24670" s="7"/>
      <c r="D24670" s="7"/>
      <c r="E24670" s="7"/>
      <c r="H24670">
        <v>24668.5</v>
      </c>
      <c r="I24670">
        <v>0</v>
      </c>
    </row>
    <row r="24671" spans="1:9">
      <c r="A24671" s="7">
        <v>24669.5</v>
      </c>
      <c r="B24671" s="7">
        <v>0</v>
      </c>
      <c r="C24671" s="7"/>
      <c r="D24671" s="7"/>
      <c r="E24671" s="7"/>
      <c r="H24671">
        <v>24669.5</v>
      </c>
      <c r="I24671">
        <v>0</v>
      </c>
    </row>
    <row r="24672" spans="1:9">
      <c r="A24672" s="7">
        <v>24670.5</v>
      </c>
      <c r="B24672" s="7">
        <v>0</v>
      </c>
      <c r="C24672" s="7"/>
      <c r="D24672" s="7"/>
      <c r="E24672" s="7"/>
      <c r="H24672">
        <v>24670.5</v>
      </c>
      <c r="I24672">
        <v>0</v>
      </c>
    </row>
    <row r="24673" spans="1:9">
      <c r="A24673" s="7">
        <v>24671.5</v>
      </c>
      <c r="B24673" s="7">
        <v>0</v>
      </c>
      <c r="C24673" s="7"/>
      <c r="D24673" s="7"/>
      <c r="E24673" s="7"/>
      <c r="H24673">
        <v>24671.5</v>
      </c>
      <c r="I24673">
        <v>0</v>
      </c>
    </row>
    <row r="24674" spans="1:9">
      <c r="A24674" s="7">
        <v>24672.5</v>
      </c>
      <c r="B24674" s="7">
        <v>0</v>
      </c>
      <c r="C24674" s="7"/>
      <c r="D24674" s="7"/>
      <c r="E24674" s="7"/>
      <c r="H24674">
        <v>24672.5</v>
      </c>
      <c r="I24674">
        <v>0</v>
      </c>
    </row>
    <row r="24675" spans="1:9">
      <c r="A24675" s="7">
        <v>24673.5</v>
      </c>
      <c r="B24675" s="7">
        <v>0</v>
      </c>
      <c r="C24675" s="7"/>
      <c r="D24675" s="7"/>
      <c r="E24675" s="7"/>
      <c r="H24675">
        <v>24673.5</v>
      </c>
      <c r="I24675">
        <v>0</v>
      </c>
    </row>
    <row r="24676" spans="1:9">
      <c r="A24676" s="7">
        <v>24674.5</v>
      </c>
      <c r="B24676" s="7">
        <v>0</v>
      </c>
      <c r="C24676" s="7"/>
      <c r="D24676" s="7"/>
      <c r="E24676" s="7"/>
      <c r="H24676">
        <v>24674.5</v>
      </c>
      <c r="I24676">
        <v>0</v>
      </c>
    </row>
    <row r="24677" spans="1:9">
      <c r="A24677" s="7">
        <v>24675.5</v>
      </c>
      <c r="B24677" s="7">
        <v>0</v>
      </c>
      <c r="C24677" s="7"/>
      <c r="D24677" s="7"/>
      <c r="E24677" s="7"/>
      <c r="H24677">
        <v>24675.5</v>
      </c>
      <c r="I24677">
        <v>0</v>
      </c>
    </row>
    <row r="24678" spans="1:9">
      <c r="A24678" s="7">
        <v>24676.5</v>
      </c>
      <c r="B24678" s="7">
        <v>0</v>
      </c>
      <c r="C24678" s="7"/>
      <c r="D24678" s="7"/>
      <c r="E24678" s="7"/>
      <c r="H24678">
        <v>24676.5</v>
      </c>
      <c r="I24678">
        <v>0</v>
      </c>
    </row>
    <row r="24679" spans="1:9">
      <c r="A24679" s="7">
        <v>24677.5</v>
      </c>
      <c r="B24679" s="7">
        <v>0</v>
      </c>
      <c r="C24679" s="7"/>
      <c r="D24679" s="7"/>
      <c r="E24679" s="7"/>
      <c r="H24679">
        <v>24677.5</v>
      </c>
      <c r="I24679">
        <v>0</v>
      </c>
    </row>
    <row r="24680" spans="1:9">
      <c r="A24680" s="7">
        <v>24678.5</v>
      </c>
      <c r="B24680" s="7">
        <v>0</v>
      </c>
      <c r="C24680" s="7"/>
      <c r="D24680" s="7"/>
      <c r="E24680" s="7"/>
      <c r="H24680">
        <v>24678.5</v>
      </c>
      <c r="I24680">
        <v>0</v>
      </c>
    </row>
    <row r="24681" spans="1:9">
      <c r="A24681" s="7">
        <v>24679.5</v>
      </c>
      <c r="B24681" s="7">
        <v>0</v>
      </c>
      <c r="C24681" s="7"/>
      <c r="D24681" s="7"/>
      <c r="E24681" s="7"/>
      <c r="H24681">
        <v>24679.5</v>
      </c>
      <c r="I24681">
        <v>0</v>
      </c>
    </row>
    <row r="24682" spans="1:9">
      <c r="A24682" s="7">
        <v>24680.5</v>
      </c>
      <c r="B24682" s="7">
        <v>0</v>
      </c>
      <c r="C24682" s="7"/>
      <c r="D24682" s="7"/>
      <c r="E24682" s="7"/>
      <c r="H24682">
        <v>24680.5</v>
      </c>
      <c r="I24682">
        <v>0</v>
      </c>
    </row>
    <row r="24683" spans="1:9">
      <c r="A24683" s="7">
        <v>24681.5</v>
      </c>
      <c r="B24683" s="7">
        <v>0</v>
      </c>
      <c r="C24683" s="7"/>
      <c r="D24683" s="7"/>
      <c r="E24683" s="7"/>
      <c r="H24683">
        <v>24681.5</v>
      </c>
      <c r="I24683">
        <v>0</v>
      </c>
    </row>
    <row r="24684" spans="1:9">
      <c r="A24684" s="7">
        <v>24682.5</v>
      </c>
      <c r="B24684" s="7">
        <v>0</v>
      </c>
      <c r="C24684" s="7"/>
      <c r="D24684" s="7"/>
      <c r="E24684" s="7"/>
      <c r="H24684">
        <v>24682.5</v>
      </c>
      <c r="I24684">
        <v>0</v>
      </c>
    </row>
    <row r="24685" spans="1:9">
      <c r="A24685" s="7">
        <v>24683.5</v>
      </c>
      <c r="B24685" s="7">
        <v>0</v>
      </c>
      <c r="C24685" s="7"/>
      <c r="D24685" s="7"/>
      <c r="E24685" s="7"/>
      <c r="H24685">
        <v>24683.5</v>
      </c>
      <c r="I24685">
        <v>0</v>
      </c>
    </row>
    <row r="24686" spans="1:9">
      <c r="A24686" s="7">
        <v>24684.5</v>
      </c>
      <c r="B24686" s="7">
        <v>0</v>
      </c>
      <c r="C24686" s="7"/>
      <c r="D24686" s="7"/>
      <c r="E24686" s="7"/>
      <c r="H24686">
        <v>24684.5</v>
      </c>
      <c r="I24686">
        <v>0</v>
      </c>
    </row>
    <row r="24687" spans="1:9">
      <c r="A24687" s="7">
        <v>24685.5</v>
      </c>
      <c r="B24687" s="7">
        <v>0</v>
      </c>
      <c r="C24687" s="7"/>
      <c r="D24687" s="7"/>
      <c r="E24687" s="7"/>
      <c r="H24687">
        <v>24685.5</v>
      </c>
      <c r="I24687">
        <v>0</v>
      </c>
    </row>
    <row r="24688" spans="1:9">
      <c r="A24688" s="7">
        <v>24686.5</v>
      </c>
      <c r="B24688" s="7">
        <v>0</v>
      </c>
      <c r="C24688" s="7"/>
      <c r="D24688" s="7"/>
      <c r="E24688" s="7"/>
      <c r="H24688">
        <v>24686.5</v>
      </c>
      <c r="I24688">
        <v>0</v>
      </c>
    </row>
    <row r="24689" spans="1:9">
      <c r="A24689" s="7">
        <v>24687.5</v>
      </c>
      <c r="B24689" s="7">
        <v>0</v>
      </c>
      <c r="C24689" s="7"/>
      <c r="D24689" s="7"/>
      <c r="E24689" s="7"/>
      <c r="H24689">
        <v>24687.5</v>
      </c>
      <c r="I24689">
        <v>0</v>
      </c>
    </row>
    <row r="24690" spans="1:9">
      <c r="A24690" s="7">
        <v>24688.5</v>
      </c>
      <c r="B24690" s="7">
        <v>0</v>
      </c>
      <c r="C24690" s="7"/>
      <c r="D24690" s="7"/>
      <c r="E24690" s="7"/>
      <c r="H24690">
        <v>24688.5</v>
      </c>
      <c r="I24690">
        <v>0</v>
      </c>
    </row>
    <row r="24691" spans="1:9">
      <c r="A24691" s="7">
        <v>24689.5</v>
      </c>
      <c r="B24691" s="7">
        <v>0</v>
      </c>
      <c r="C24691" s="7"/>
      <c r="D24691" s="7"/>
      <c r="E24691" s="7"/>
      <c r="H24691">
        <v>24689.5</v>
      </c>
      <c r="I24691">
        <v>0</v>
      </c>
    </row>
    <row r="24692" spans="1:9">
      <c r="A24692" s="7">
        <v>24690.5</v>
      </c>
      <c r="B24692" s="7">
        <v>0</v>
      </c>
      <c r="C24692" s="7"/>
      <c r="D24692" s="7"/>
      <c r="E24692" s="7"/>
      <c r="H24692">
        <v>24690.5</v>
      </c>
      <c r="I24692">
        <v>0</v>
      </c>
    </row>
    <row r="24693" spans="1:9">
      <c r="A24693" s="7">
        <v>24691.5</v>
      </c>
      <c r="B24693" s="7">
        <v>0</v>
      </c>
      <c r="C24693" s="7"/>
      <c r="D24693" s="7"/>
      <c r="E24693" s="7"/>
      <c r="H24693">
        <v>24691.5</v>
      </c>
      <c r="I24693">
        <v>0</v>
      </c>
    </row>
    <row r="24694" spans="1:9">
      <c r="A24694" s="7">
        <v>24692.5</v>
      </c>
      <c r="B24694" s="7">
        <v>0</v>
      </c>
      <c r="C24694" s="7"/>
      <c r="D24694" s="7"/>
      <c r="E24694" s="7"/>
      <c r="H24694">
        <v>24692.5</v>
      </c>
      <c r="I24694">
        <v>0</v>
      </c>
    </row>
    <row r="24695" spans="1:9">
      <c r="A24695" s="7">
        <v>24693.5</v>
      </c>
      <c r="B24695" s="7">
        <v>0</v>
      </c>
      <c r="C24695" s="7"/>
      <c r="D24695" s="7"/>
      <c r="E24695" s="7"/>
      <c r="H24695">
        <v>24693.5</v>
      </c>
      <c r="I24695">
        <v>0</v>
      </c>
    </row>
    <row r="24696" spans="1:9">
      <c r="A24696" s="7">
        <v>24694.5</v>
      </c>
      <c r="B24696" s="7">
        <v>0</v>
      </c>
      <c r="C24696" s="7"/>
      <c r="D24696" s="7"/>
      <c r="E24696" s="7"/>
      <c r="H24696">
        <v>24694.5</v>
      </c>
      <c r="I24696">
        <v>0</v>
      </c>
    </row>
    <row r="24697" spans="1:9">
      <c r="A24697" s="7">
        <v>24695.5</v>
      </c>
      <c r="B24697" s="7">
        <v>0</v>
      </c>
      <c r="C24697" s="7"/>
      <c r="D24697" s="7"/>
      <c r="E24697" s="7"/>
      <c r="H24697">
        <v>24695.5</v>
      </c>
      <c r="I24697">
        <v>0</v>
      </c>
    </row>
    <row r="24698" spans="1:9">
      <c r="A24698" s="7">
        <v>24696.5</v>
      </c>
      <c r="B24698" s="7">
        <v>0</v>
      </c>
      <c r="C24698" s="7"/>
      <c r="D24698" s="7"/>
      <c r="E24698" s="7"/>
      <c r="H24698">
        <v>24696.5</v>
      </c>
      <c r="I24698">
        <v>0</v>
      </c>
    </row>
    <row r="24699" spans="1:9">
      <c r="A24699" s="7">
        <v>24697.5</v>
      </c>
      <c r="B24699" s="7">
        <v>0</v>
      </c>
      <c r="C24699" s="7"/>
      <c r="D24699" s="7"/>
      <c r="E24699" s="7"/>
      <c r="H24699">
        <v>24697.5</v>
      </c>
      <c r="I24699">
        <v>0</v>
      </c>
    </row>
    <row r="24700" spans="1:9">
      <c r="A24700" s="7">
        <v>24698.5</v>
      </c>
      <c r="B24700" s="7">
        <v>0</v>
      </c>
      <c r="C24700" s="7"/>
      <c r="D24700" s="7"/>
      <c r="E24700" s="7"/>
      <c r="H24700">
        <v>24698.5</v>
      </c>
      <c r="I24700">
        <v>0</v>
      </c>
    </row>
    <row r="24701" spans="1:9">
      <c r="A24701" s="7">
        <v>24699.5</v>
      </c>
      <c r="B24701" s="7">
        <v>0</v>
      </c>
      <c r="C24701" s="7"/>
      <c r="D24701" s="7"/>
      <c r="E24701" s="7"/>
      <c r="H24701">
        <v>24699.5</v>
      </c>
      <c r="I24701">
        <v>0</v>
      </c>
    </row>
    <row r="24702" spans="1:9">
      <c r="A24702" s="7">
        <v>24700.5</v>
      </c>
      <c r="B24702" s="7">
        <v>0</v>
      </c>
      <c r="C24702" s="7"/>
      <c r="D24702" s="7"/>
      <c r="E24702" s="7"/>
      <c r="H24702">
        <v>24700.5</v>
      </c>
      <c r="I24702">
        <v>0</v>
      </c>
    </row>
    <row r="24703" spans="1:9">
      <c r="A24703" s="7">
        <v>24701.5</v>
      </c>
      <c r="B24703" s="7">
        <v>0</v>
      </c>
      <c r="C24703" s="7"/>
      <c r="D24703" s="7"/>
      <c r="E24703" s="7"/>
      <c r="H24703">
        <v>24701.5</v>
      </c>
      <c r="I24703">
        <v>0</v>
      </c>
    </row>
    <row r="24704" spans="1:9">
      <c r="A24704" s="7">
        <v>24702.5</v>
      </c>
      <c r="B24704" s="7">
        <v>0</v>
      </c>
      <c r="C24704" s="7"/>
      <c r="D24704" s="7"/>
      <c r="E24704" s="7"/>
      <c r="H24704">
        <v>24702.5</v>
      </c>
      <c r="I24704">
        <v>0</v>
      </c>
    </row>
    <row r="24705" spans="1:9">
      <c r="A24705" s="7">
        <v>24703.5</v>
      </c>
      <c r="B24705" s="7">
        <v>0</v>
      </c>
      <c r="C24705" s="7"/>
      <c r="D24705" s="7"/>
      <c r="E24705" s="7"/>
      <c r="H24705">
        <v>24703.5</v>
      </c>
      <c r="I24705">
        <v>0</v>
      </c>
    </row>
    <row r="24706" spans="1:9">
      <c r="A24706" s="7">
        <v>24704.5</v>
      </c>
      <c r="B24706" s="7">
        <v>0</v>
      </c>
      <c r="C24706" s="7"/>
      <c r="D24706" s="7"/>
      <c r="E24706" s="7"/>
      <c r="H24706">
        <v>24704.5</v>
      </c>
      <c r="I24706">
        <v>0</v>
      </c>
    </row>
    <row r="24707" spans="1:9">
      <c r="A24707" s="7">
        <v>24705.5</v>
      </c>
      <c r="B24707" s="7">
        <v>0</v>
      </c>
      <c r="C24707" s="7"/>
      <c r="D24707" s="7"/>
      <c r="E24707" s="7"/>
      <c r="H24707">
        <v>24705.5</v>
      </c>
      <c r="I24707">
        <v>0</v>
      </c>
    </row>
    <row r="24708" spans="1:9">
      <c r="A24708" s="7">
        <v>24706.5</v>
      </c>
      <c r="B24708" s="7">
        <v>0</v>
      </c>
      <c r="C24708" s="7"/>
      <c r="D24708" s="7"/>
      <c r="E24708" s="7"/>
      <c r="H24708">
        <v>24706.5</v>
      </c>
      <c r="I24708">
        <v>0</v>
      </c>
    </row>
    <row r="24709" spans="1:9">
      <c r="A24709" s="7">
        <v>24707.5</v>
      </c>
      <c r="B24709" s="7">
        <v>0</v>
      </c>
      <c r="C24709" s="7"/>
      <c r="D24709" s="7"/>
      <c r="E24709" s="7"/>
      <c r="H24709">
        <v>24707.5</v>
      </c>
      <c r="I24709">
        <v>0</v>
      </c>
    </row>
    <row r="24710" spans="1:9">
      <c r="A24710" s="7">
        <v>24708.5</v>
      </c>
      <c r="B24710" s="7">
        <v>0</v>
      </c>
      <c r="C24710" s="7"/>
      <c r="D24710" s="7"/>
      <c r="E24710" s="7"/>
      <c r="H24710">
        <v>24708.5</v>
      </c>
      <c r="I24710">
        <v>0</v>
      </c>
    </row>
    <row r="24711" spans="1:9">
      <c r="A24711" s="7">
        <v>24709.5</v>
      </c>
      <c r="B24711" s="7">
        <v>0</v>
      </c>
      <c r="C24711" s="7"/>
      <c r="D24711" s="7"/>
      <c r="E24711" s="7"/>
      <c r="H24711">
        <v>24709.5</v>
      </c>
      <c r="I24711">
        <v>0</v>
      </c>
    </row>
    <row r="24712" spans="1:9">
      <c r="A24712" s="7">
        <v>24710.5</v>
      </c>
      <c r="B24712" s="7">
        <v>0</v>
      </c>
      <c r="C24712" s="7"/>
      <c r="D24712" s="7"/>
      <c r="E24712" s="7"/>
      <c r="H24712">
        <v>24710.5</v>
      </c>
      <c r="I24712">
        <v>0</v>
      </c>
    </row>
    <row r="24713" spans="1:9">
      <c r="A24713" s="7">
        <v>24711.5</v>
      </c>
      <c r="B24713" s="7">
        <v>0</v>
      </c>
      <c r="C24713" s="7"/>
      <c r="D24713" s="7"/>
      <c r="E24713" s="7"/>
      <c r="H24713">
        <v>24711.5</v>
      </c>
      <c r="I24713">
        <v>0</v>
      </c>
    </row>
    <row r="24714" spans="1:9">
      <c r="A24714" s="7">
        <v>24712.5</v>
      </c>
      <c r="B24714" s="7">
        <v>0</v>
      </c>
      <c r="C24714" s="7"/>
      <c r="D24714" s="7"/>
      <c r="E24714" s="7"/>
      <c r="H24714">
        <v>24712.5</v>
      </c>
      <c r="I24714">
        <v>0</v>
      </c>
    </row>
    <row r="24715" spans="1:9">
      <c r="A24715" s="7">
        <v>24713.5</v>
      </c>
      <c r="B24715" s="7">
        <v>0</v>
      </c>
      <c r="C24715" s="7"/>
      <c r="D24715" s="7"/>
      <c r="E24715" s="7"/>
      <c r="H24715">
        <v>24713.5</v>
      </c>
      <c r="I24715">
        <v>0</v>
      </c>
    </row>
    <row r="24716" spans="1:9">
      <c r="A24716" s="7">
        <v>24714.5</v>
      </c>
      <c r="B24716" s="7">
        <v>0</v>
      </c>
      <c r="C24716" s="7"/>
      <c r="D24716" s="7"/>
      <c r="E24716" s="7"/>
      <c r="H24716">
        <v>24714.5</v>
      </c>
      <c r="I24716">
        <v>0</v>
      </c>
    </row>
    <row r="24717" spans="1:9">
      <c r="A24717" s="7">
        <v>24715.5</v>
      </c>
      <c r="B24717" s="7">
        <v>0</v>
      </c>
      <c r="C24717" s="7"/>
      <c r="D24717" s="7"/>
      <c r="E24717" s="7"/>
      <c r="H24717">
        <v>24715.5</v>
      </c>
      <c r="I24717">
        <v>0</v>
      </c>
    </row>
    <row r="24718" spans="1:9">
      <c r="A24718" s="7">
        <v>24716.5</v>
      </c>
      <c r="B24718" s="7">
        <v>0</v>
      </c>
      <c r="C24718" s="7"/>
      <c r="D24718" s="7"/>
      <c r="E24718" s="7"/>
      <c r="H24718">
        <v>24716.5</v>
      </c>
      <c r="I24718">
        <v>0</v>
      </c>
    </row>
    <row r="24719" spans="1:9">
      <c r="A24719" s="7">
        <v>24717.5</v>
      </c>
      <c r="B24719" s="7">
        <v>0</v>
      </c>
      <c r="C24719" s="7"/>
      <c r="D24719" s="7"/>
      <c r="E24719" s="7"/>
      <c r="H24719">
        <v>24717.5</v>
      </c>
      <c r="I24719">
        <v>0</v>
      </c>
    </row>
    <row r="24720" spans="1:9">
      <c r="A24720" s="7">
        <v>24718.5</v>
      </c>
      <c r="B24720" s="7">
        <v>0</v>
      </c>
      <c r="C24720" s="7"/>
      <c r="D24720" s="7"/>
      <c r="E24720" s="7"/>
      <c r="H24720">
        <v>24718.5</v>
      </c>
      <c r="I24720">
        <v>0</v>
      </c>
    </row>
    <row r="24721" spans="1:9">
      <c r="A24721" s="7">
        <v>24719.5</v>
      </c>
      <c r="B24721" s="7">
        <v>0</v>
      </c>
      <c r="C24721" s="7"/>
      <c r="D24721" s="7"/>
      <c r="E24721" s="7"/>
      <c r="H24721">
        <v>24719.5</v>
      </c>
      <c r="I24721">
        <v>0</v>
      </c>
    </row>
    <row r="24722" spans="1:9">
      <c r="A24722" s="7">
        <v>24720.5</v>
      </c>
      <c r="B24722" s="7">
        <v>0</v>
      </c>
      <c r="C24722" s="7"/>
      <c r="D24722" s="7"/>
      <c r="E24722" s="7"/>
      <c r="H24722">
        <v>24720.5</v>
      </c>
      <c r="I24722">
        <v>0</v>
      </c>
    </row>
    <row r="24723" spans="1:9">
      <c r="A24723" s="7">
        <v>24721.5</v>
      </c>
      <c r="B24723" s="7">
        <v>0</v>
      </c>
      <c r="C24723" s="7"/>
      <c r="D24723" s="7"/>
      <c r="E24723" s="7"/>
      <c r="H24723">
        <v>24721.5</v>
      </c>
      <c r="I24723">
        <v>0</v>
      </c>
    </row>
    <row r="24724" spans="1:9">
      <c r="A24724" s="7">
        <v>24722.5</v>
      </c>
      <c r="B24724" s="7">
        <v>0</v>
      </c>
      <c r="C24724" s="7"/>
      <c r="D24724" s="7"/>
      <c r="E24724" s="7"/>
      <c r="H24724">
        <v>24722.5</v>
      </c>
      <c r="I24724">
        <v>0</v>
      </c>
    </row>
    <row r="24725" spans="1:9">
      <c r="A24725" s="7">
        <v>24723.5</v>
      </c>
      <c r="B24725" s="7">
        <v>0</v>
      </c>
      <c r="C24725" s="7"/>
      <c r="D24725" s="7"/>
      <c r="E24725" s="7"/>
      <c r="H24725">
        <v>24723.5</v>
      </c>
      <c r="I24725">
        <v>0</v>
      </c>
    </row>
    <row r="24726" spans="1:9">
      <c r="A24726" s="7">
        <v>24724.5</v>
      </c>
      <c r="B24726" s="7">
        <v>0</v>
      </c>
      <c r="C24726" s="7"/>
      <c r="D24726" s="7"/>
      <c r="E24726" s="7"/>
      <c r="H24726">
        <v>24724.5</v>
      </c>
      <c r="I24726">
        <v>0</v>
      </c>
    </row>
    <row r="24727" spans="1:9">
      <c r="A24727" s="7">
        <v>24725.5</v>
      </c>
      <c r="B24727" s="7">
        <v>0</v>
      </c>
      <c r="C24727" s="7"/>
      <c r="D24727" s="7"/>
      <c r="E24727" s="7"/>
      <c r="H24727">
        <v>24725.5</v>
      </c>
      <c r="I24727">
        <v>0</v>
      </c>
    </row>
    <row r="24728" spans="1:9">
      <c r="A24728" s="7">
        <v>24726.5</v>
      </c>
      <c r="B24728" s="7">
        <v>0</v>
      </c>
      <c r="C24728" s="7"/>
      <c r="D24728" s="7"/>
      <c r="E24728" s="7"/>
      <c r="H24728">
        <v>24726.5</v>
      </c>
      <c r="I24728">
        <v>0</v>
      </c>
    </row>
    <row r="24729" spans="1:9">
      <c r="A24729" s="7">
        <v>24727.5</v>
      </c>
      <c r="B24729" s="7">
        <v>0</v>
      </c>
      <c r="C24729" s="7"/>
      <c r="D24729" s="7"/>
      <c r="E24729" s="7"/>
      <c r="H24729">
        <v>24727.5</v>
      </c>
      <c r="I24729">
        <v>0</v>
      </c>
    </row>
    <row r="24730" spans="1:9">
      <c r="A24730" s="7">
        <v>24728.5</v>
      </c>
      <c r="B24730" s="7">
        <v>0</v>
      </c>
      <c r="C24730" s="7"/>
      <c r="D24730" s="7"/>
      <c r="E24730" s="7"/>
      <c r="H24730">
        <v>24728.5</v>
      </c>
      <c r="I24730">
        <v>0</v>
      </c>
    </row>
    <row r="24731" spans="1:9">
      <c r="A24731" s="7">
        <v>24729.5</v>
      </c>
      <c r="B24731" s="7">
        <v>0</v>
      </c>
      <c r="C24731" s="7"/>
      <c r="D24731" s="7"/>
      <c r="E24731" s="7"/>
      <c r="H24731">
        <v>24729.5</v>
      </c>
      <c r="I24731">
        <v>0</v>
      </c>
    </row>
    <row r="24732" spans="1:9">
      <c r="A24732" s="7">
        <v>24730.5</v>
      </c>
      <c r="B24732" s="7">
        <v>0</v>
      </c>
      <c r="C24732" s="7"/>
      <c r="D24732" s="7"/>
      <c r="E24732" s="7"/>
      <c r="H24732">
        <v>24730.5</v>
      </c>
      <c r="I24732">
        <v>0</v>
      </c>
    </row>
    <row r="24733" spans="1:9">
      <c r="A24733" s="7">
        <v>24731.5</v>
      </c>
      <c r="B24733" s="7">
        <v>0</v>
      </c>
      <c r="C24733" s="7"/>
      <c r="D24733" s="7"/>
      <c r="E24733" s="7"/>
      <c r="H24733">
        <v>24731.5</v>
      </c>
      <c r="I24733">
        <v>0</v>
      </c>
    </row>
    <row r="24734" spans="1:9">
      <c r="A24734" s="7">
        <v>24732.5</v>
      </c>
      <c r="B24734" s="7">
        <v>0</v>
      </c>
      <c r="C24734" s="7"/>
      <c r="D24734" s="7"/>
      <c r="E24734" s="7"/>
      <c r="H24734">
        <v>24732.5</v>
      </c>
      <c r="I24734">
        <v>0</v>
      </c>
    </row>
    <row r="24735" spans="1:9">
      <c r="A24735" s="7">
        <v>24733.5</v>
      </c>
      <c r="B24735" s="7">
        <v>0</v>
      </c>
      <c r="C24735" s="7"/>
      <c r="D24735" s="7"/>
      <c r="E24735" s="7"/>
      <c r="H24735">
        <v>24733.5</v>
      </c>
      <c r="I24735">
        <v>0</v>
      </c>
    </row>
    <row r="24736" spans="1:9">
      <c r="A24736" s="7">
        <v>24734.5</v>
      </c>
      <c r="B24736" s="7">
        <v>0</v>
      </c>
      <c r="C24736" s="7"/>
      <c r="D24736" s="7"/>
      <c r="E24736" s="7"/>
      <c r="H24736">
        <v>24734.5</v>
      </c>
      <c r="I24736">
        <v>0</v>
      </c>
    </row>
    <row r="24737" spans="1:9">
      <c r="A24737" s="7">
        <v>24735.5</v>
      </c>
      <c r="B24737" s="7">
        <v>0</v>
      </c>
      <c r="C24737" s="7"/>
      <c r="D24737" s="7"/>
      <c r="E24737" s="7"/>
      <c r="H24737">
        <v>24735.5</v>
      </c>
      <c r="I24737">
        <v>0</v>
      </c>
    </row>
    <row r="24738" spans="1:9">
      <c r="A24738" s="7">
        <v>24736.5</v>
      </c>
      <c r="B24738" s="7">
        <v>0</v>
      </c>
      <c r="C24738" s="7"/>
      <c r="D24738" s="7"/>
      <c r="E24738" s="7"/>
      <c r="H24738">
        <v>24736.5</v>
      </c>
      <c r="I24738">
        <v>0</v>
      </c>
    </row>
    <row r="24739" spans="1:9">
      <c r="A24739" s="7">
        <v>24737.5</v>
      </c>
      <c r="B24739" s="7">
        <v>0</v>
      </c>
      <c r="C24739" s="7"/>
      <c r="D24739" s="7"/>
      <c r="E24739" s="7"/>
      <c r="H24739">
        <v>24737.5</v>
      </c>
      <c r="I24739">
        <v>0</v>
      </c>
    </row>
    <row r="24740" spans="1:9">
      <c r="A24740" s="7">
        <v>24738.5</v>
      </c>
      <c r="B24740" s="7">
        <v>0</v>
      </c>
      <c r="C24740" s="7"/>
      <c r="D24740" s="7"/>
      <c r="E24740" s="7"/>
      <c r="H24740">
        <v>24738.5</v>
      </c>
      <c r="I24740">
        <v>0</v>
      </c>
    </row>
    <row r="24741" spans="1:9">
      <c r="A24741" s="7">
        <v>24739.5</v>
      </c>
      <c r="B24741" s="7">
        <v>0</v>
      </c>
      <c r="C24741" s="7"/>
      <c r="D24741" s="7"/>
      <c r="E24741" s="7"/>
      <c r="H24741">
        <v>24739.5</v>
      </c>
      <c r="I24741">
        <v>0</v>
      </c>
    </row>
    <row r="24742" spans="1:9">
      <c r="A24742" s="7">
        <v>24740.5</v>
      </c>
      <c r="B24742" s="7">
        <v>0</v>
      </c>
      <c r="C24742" s="7"/>
      <c r="D24742" s="7"/>
      <c r="E24742" s="7"/>
      <c r="H24742">
        <v>24740.5</v>
      </c>
      <c r="I24742">
        <v>0</v>
      </c>
    </row>
    <row r="24743" spans="1:9">
      <c r="A24743" s="7">
        <v>24741.5</v>
      </c>
      <c r="B24743" s="7">
        <v>0</v>
      </c>
      <c r="C24743" s="7"/>
      <c r="D24743" s="7"/>
      <c r="E24743" s="7"/>
      <c r="H24743">
        <v>24741.5</v>
      </c>
      <c r="I24743">
        <v>0</v>
      </c>
    </row>
    <row r="24744" spans="1:9">
      <c r="A24744" s="7">
        <v>24742.5</v>
      </c>
      <c r="B24744" s="7">
        <v>0</v>
      </c>
      <c r="C24744" s="7"/>
      <c r="D24744" s="7"/>
      <c r="E24744" s="7"/>
      <c r="H24744">
        <v>24742.5</v>
      </c>
      <c r="I24744">
        <v>0</v>
      </c>
    </row>
    <row r="24745" spans="1:9">
      <c r="A24745" s="7">
        <v>24743.5</v>
      </c>
      <c r="B24745" s="7">
        <v>0</v>
      </c>
      <c r="C24745" s="7"/>
      <c r="D24745" s="7"/>
      <c r="E24745" s="7"/>
      <c r="H24745">
        <v>24743.5</v>
      </c>
      <c r="I24745">
        <v>0</v>
      </c>
    </row>
    <row r="24746" spans="1:9">
      <c r="A24746" s="7">
        <v>24744.5</v>
      </c>
      <c r="B24746" s="7">
        <v>0</v>
      </c>
      <c r="C24746" s="7"/>
      <c r="D24746" s="7"/>
      <c r="E24746" s="7"/>
      <c r="H24746">
        <v>24744.5</v>
      </c>
      <c r="I24746">
        <v>0</v>
      </c>
    </row>
    <row r="24747" spans="1:9">
      <c r="A24747" s="7">
        <v>24745.5</v>
      </c>
      <c r="B24747" s="7">
        <v>0</v>
      </c>
      <c r="C24747" s="7"/>
      <c r="D24747" s="7"/>
      <c r="E24747" s="7"/>
      <c r="H24747">
        <v>24745.5</v>
      </c>
      <c r="I24747">
        <v>0</v>
      </c>
    </row>
    <row r="24748" spans="1:9">
      <c r="A24748" s="7">
        <v>24746.5</v>
      </c>
      <c r="B24748" s="7">
        <v>0</v>
      </c>
      <c r="C24748" s="7"/>
      <c r="D24748" s="7"/>
      <c r="E24748" s="7"/>
      <c r="H24748">
        <v>24746.5</v>
      </c>
      <c r="I24748">
        <v>0</v>
      </c>
    </row>
    <row r="24749" spans="1:9">
      <c r="A24749" s="7">
        <v>24747.5</v>
      </c>
      <c r="B24749" s="7">
        <v>0</v>
      </c>
      <c r="C24749" s="7"/>
      <c r="D24749" s="7"/>
      <c r="E24749" s="7"/>
      <c r="H24749">
        <v>24747.5</v>
      </c>
      <c r="I24749">
        <v>0</v>
      </c>
    </row>
    <row r="24750" spans="1:9">
      <c r="A24750" s="7">
        <v>24748.5</v>
      </c>
      <c r="B24750" s="7">
        <v>0</v>
      </c>
      <c r="C24750" s="7"/>
      <c r="D24750" s="7"/>
      <c r="E24750" s="7"/>
      <c r="H24750">
        <v>24748.5</v>
      </c>
      <c r="I24750">
        <v>0</v>
      </c>
    </row>
    <row r="24751" spans="1:9">
      <c r="A24751" s="7">
        <v>24749.5</v>
      </c>
      <c r="B24751" s="7">
        <v>0</v>
      </c>
      <c r="C24751" s="7"/>
      <c r="D24751" s="7"/>
      <c r="E24751" s="7"/>
      <c r="H24751">
        <v>24749.5</v>
      </c>
      <c r="I24751">
        <v>0</v>
      </c>
    </row>
    <row r="24752" spans="1:9">
      <c r="A24752" s="7">
        <v>24750.5</v>
      </c>
      <c r="B24752" s="7">
        <v>0</v>
      </c>
      <c r="C24752" s="7"/>
      <c r="D24752" s="7"/>
      <c r="E24752" s="7"/>
      <c r="H24752">
        <v>24750.5</v>
      </c>
      <c r="I24752">
        <v>0</v>
      </c>
    </row>
    <row r="24753" spans="1:9">
      <c r="A24753" s="7">
        <v>24751.5</v>
      </c>
      <c r="B24753" s="7">
        <v>0</v>
      </c>
      <c r="C24753" s="7"/>
      <c r="D24753" s="7"/>
      <c r="E24753" s="7"/>
      <c r="H24753">
        <v>24751.5</v>
      </c>
      <c r="I24753">
        <v>0</v>
      </c>
    </row>
    <row r="24754" spans="1:9">
      <c r="A24754" s="7">
        <v>24752.5</v>
      </c>
      <c r="B24754" s="7">
        <v>0</v>
      </c>
      <c r="C24754" s="7"/>
      <c r="D24754" s="7"/>
      <c r="E24754" s="7"/>
      <c r="H24754">
        <v>24752.5</v>
      </c>
      <c r="I24754">
        <v>0</v>
      </c>
    </row>
    <row r="24755" spans="1:9">
      <c r="A24755" s="7">
        <v>24753.5</v>
      </c>
      <c r="B24755" s="7">
        <v>0</v>
      </c>
      <c r="C24755" s="7"/>
      <c r="D24755" s="7"/>
      <c r="E24755" s="7"/>
      <c r="H24755">
        <v>24753.5</v>
      </c>
      <c r="I24755">
        <v>0</v>
      </c>
    </row>
    <row r="24756" spans="1:9">
      <c r="A24756" s="7">
        <v>24754.5</v>
      </c>
      <c r="B24756" s="7">
        <v>0</v>
      </c>
      <c r="C24756" s="7"/>
      <c r="D24756" s="7"/>
      <c r="E24756" s="7"/>
      <c r="H24756">
        <v>24754.5</v>
      </c>
      <c r="I24756">
        <v>0</v>
      </c>
    </row>
    <row r="24757" spans="1:9">
      <c r="A24757" s="7">
        <v>24755.5</v>
      </c>
      <c r="B24757" s="7">
        <v>0</v>
      </c>
      <c r="C24757" s="7"/>
      <c r="D24757" s="7"/>
      <c r="E24757" s="7"/>
      <c r="H24757">
        <v>24755.5</v>
      </c>
      <c r="I24757">
        <v>0</v>
      </c>
    </row>
    <row r="24758" spans="1:9">
      <c r="A24758" s="7">
        <v>24756.5</v>
      </c>
      <c r="B24758" s="7">
        <v>0</v>
      </c>
      <c r="C24758" s="7"/>
      <c r="D24758" s="7"/>
      <c r="E24758" s="7"/>
      <c r="H24758">
        <v>24756.5</v>
      </c>
      <c r="I24758">
        <v>0</v>
      </c>
    </row>
    <row r="24759" spans="1:9">
      <c r="A24759" s="7">
        <v>24757.5</v>
      </c>
      <c r="B24759" s="7">
        <v>0</v>
      </c>
      <c r="C24759" s="7"/>
      <c r="D24759" s="7"/>
      <c r="E24759" s="7"/>
      <c r="H24759">
        <v>24757.5</v>
      </c>
      <c r="I24759">
        <v>0</v>
      </c>
    </row>
    <row r="24760" spans="1:9">
      <c r="A24760" s="7">
        <v>24758.5</v>
      </c>
      <c r="B24760" s="7">
        <v>0</v>
      </c>
      <c r="C24760" s="7"/>
      <c r="D24760" s="7"/>
      <c r="E24760" s="7"/>
      <c r="H24760">
        <v>24758.5</v>
      </c>
      <c r="I24760">
        <v>0</v>
      </c>
    </row>
    <row r="24761" spans="1:9">
      <c r="A24761" s="7">
        <v>24759.5</v>
      </c>
      <c r="B24761" s="7">
        <v>0</v>
      </c>
      <c r="C24761" s="7"/>
      <c r="D24761" s="7"/>
      <c r="E24761" s="7"/>
      <c r="H24761">
        <v>24759.5</v>
      </c>
      <c r="I24761">
        <v>0</v>
      </c>
    </row>
    <row r="24762" spans="1:9">
      <c r="A24762" s="7">
        <v>24760.5</v>
      </c>
      <c r="B24762" s="7">
        <v>0</v>
      </c>
      <c r="C24762" s="7"/>
      <c r="D24762" s="7"/>
      <c r="E24762" s="7"/>
      <c r="H24762">
        <v>24760.5</v>
      </c>
      <c r="I24762">
        <v>0</v>
      </c>
    </row>
    <row r="24763" spans="1:9">
      <c r="A24763" s="7">
        <v>24761.5</v>
      </c>
      <c r="B24763" s="7">
        <v>0</v>
      </c>
      <c r="C24763" s="7"/>
      <c r="D24763" s="7"/>
      <c r="E24763" s="7"/>
      <c r="H24763">
        <v>24761.5</v>
      </c>
      <c r="I24763">
        <v>0</v>
      </c>
    </row>
    <row r="24764" spans="1:9">
      <c r="A24764" s="7">
        <v>24762.5</v>
      </c>
      <c r="B24764" s="7">
        <v>0</v>
      </c>
      <c r="C24764" s="7"/>
      <c r="D24764" s="7"/>
      <c r="E24764" s="7"/>
      <c r="H24764">
        <v>24762.5</v>
      </c>
      <c r="I24764">
        <v>0</v>
      </c>
    </row>
    <row r="24765" spans="1:9">
      <c r="A24765" s="7">
        <v>24763.5</v>
      </c>
      <c r="B24765" s="7">
        <v>0</v>
      </c>
      <c r="C24765" s="7"/>
      <c r="D24765" s="7"/>
      <c r="E24765" s="7"/>
      <c r="H24765">
        <v>24763.5</v>
      </c>
      <c r="I24765">
        <v>0</v>
      </c>
    </row>
    <row r="24766" spans="1:9">
      <c r="A24766" s="7">
        <v>24764.5</v>
      </c>
      <c r="B24766" s="7">
        <v>0</v>
      </c>
      <c r="C24766" s="7"/>
      <c r="D24766" s="7"/>
      <c r="E24766" s="7"/>
      <c r="H24766">
        <v>24764.5</v>
      </c>
      <c r="I24766">
        <v>0</v>
      </c>
    </row>
    <row r="24767" spans="1:9">
      <c r="A24767" s="7">
        <v>24765.5</v>
      </c>
      <c r="B24767" s="7">
        <v>0</v>
      </c>
      <c r="C24767" s="7"/>
      <c r="D24767" s="7"/>
      <c r="E24767" s="7"/>
      <c r="H24767">
        <v>24765.5</v>
      </c>
      <c r="I24767">
        <v>0</v>
      </c>
    </row>
    <row r="24768" spans="1:9">
      <c r="A24768" s="7">
        <v>24766.5</v>
      </c>
      <c r="B24768" s="7">
        <v>0</v>
      </c>
      <c r="C24768" s="7"/>
      <c r="D24768" s="7"/>
      <c r="E24768" s="7"/>
      <c r="H24768">
        <v>24766.5</v>
      </c>
      <c r="I24768">
        <v>0</v>
      </c>
    </row>
    <row r="24769" spans="1:9">
      <c r="A24769" s="7">
        <v>24767.5</v>
      </c>
      <c r="B24769" s="7">
        <v>0</v>
      </c>
      <c r="C24769" s="7"/>
      <c r="D24769" s="7"/>
      <c r="E24769" s="7"/>
      <c r="H24769">
        <v>24767.5</v>
      </c>
      <c r="I24769">
        <v>0</v>
      </c>
    </row>
    <row r="24770" spans="1:9">
      <c r="A24770" s="7">
        <v>24768.5</v>
      </c>
      <c r="B24770" s="7">
        <v>0</v>
      </c>
      <c r="C24770" s="7"/>
      <c r="D24770" s="7"/>
      <c r="E24770" s="7"/>
      <c r="H24770">
        <v>24768.5</v>
      </c>
      <c r="I24770">
        <v>0</v>
      </c>
    </row>
    <row r="24771" spans="1:9">
      <c r="A24771" s="7">
        <v>24769.5</v>
      </c>
      <c r="B24771" s="7">
        <v>0</v>
      </c>
      <c r="C24771" s="7"/>
      <c r="D24771" s="7"/>
      <c r="E24771" s="7"/>
      <c r="H24771">
        <v>24769.5</v>
      </c>
      <c r="I24771">
        <v>0</v>
      </c>
    </row>
    <row r="24772" spans="1:9">
      <c r="A24772" s="7">
        <v>24770.5</v>
      </c>
      <c r="B24772" s="7">
        <v>0</v>
      </c>
      <c r="C24772" s="7"/>
      <c r="D24772" s="7"/>
      <c r="E24772" s="7"/>
      <c r="H24772">
        <v>24770.5</v>
      </c>
      <c r="I24772">
        <v>0</v>
      </c>
    </row>
    <row r="24773" spans="1:9">
      <c r="A24773" s="7">
        <v>24771.5</v>
      </c>
      <c r="B24773" s="7">
        <v>0</v>
      </c>
      <c r="C24773" s="7"/>
      <c r="D24773" s="7"/>
      <c r="E24773" s="7"/>
      <c r="H24773">
        <v>24771.5</v>
      </c>
      <c r="I24773">
        <v>0</v>
      </c>
    </row>
    <row r="24774" spans="1:9">
      <c r="A24774" s="7">
        <v>24772.5</v>
      </c>
      <c r="B24774" s="7">
        <v>0</v>
      </c>
      <c r="C24774" s="7"/>
      <c r="D24774" s="7"/>
      <c r="E24774" s="7"/>
      <c r="H24774">
        <v>24772.5</v>
      </c>
      <c r="I24774">
        <v>0</v>
      </c>
    </row>
    <row r="24775" spans="1:9">
      <c r="A24775" s="7">
        <v>24773.5</v>
      </c>
      <c r="B24775" s="7">
        <v>0</v>
      </c>
      <c r="C24775" s="7"/>
      <c r="D24775" s="7"/>
      <c r="E24775" s="7"/>
      <c r="H24775">
        <v>24773.5</v>
      </c>
      <c r="I24775">
        <v>0</v>
      </c>
    </row>
    <row r="24776" spans="1:9">
      <c r="A24776" s="7">
        <v>24774.5</v>
      </c>
      <c r="B24776" s="7">
        <v>0</v>
      </c>
      <c r="C24776" s="7"/>
      <c r="D24776" s="7"/>
      <c r="E24776" s="7"/>
      <c r="H24776">
        <v>24774.5</v>
      </c>
      <c r="I24776">
        <v>0</v>
      </c>
    </row>
    <row r="24777" spans="1:9">
      <c r="A24777" s="7">
        <v>24775.5</v>
      </c>
      <c r="B24777" s="7">
        <v>0</v>
      </c>
      <c r="C24777" s="7"/>
      <c r="D24777" s="7"/>
      <c r="E24777" s="7"/>
      <c r="H24777">
        <v>24775.5</v>
      </c>
      <c r="I24777">
        <v>0</v>
      </c>
    </row>
    <row r="24778" spans="1:9">
      <c r="A24778" s="7">
        <v>24776.5</v>
      </c>
      <c r="B24778" s="7">
        <v>0</v>
      </c>
      <c r="C24778" s="7"/>
      <c r="D24778" s="7"/>
      <c r="E24778" s="7"/>
      <c r="H24778">
        <v>24776.5</v>
      </c>
      <c r="I24778">
        <v>0</v>
      </c>
    </row>
    <row r="24779" spans="1:9">
      <c r="A24779" s="7">
        <v>24777.5</v>
      </c>
      <c r="B24779" s="7">
        <v>0</v>
      </c>
      <c r="C24779" s="7"/>
      <c r="D24779" s="7"/>
      <c r="E24779" s="7"/>
      <c r="H24779">
        <v>24777.5</v>
      </c>
      <c r="I24779">
        <v>0</v>
      </c>
    </row>
    <row r="24780" spans="1:9">
      <c r="A24780" s="7">
        <v>24778.5</v>
      </c>
      <c r="B24780" s="7">
        <v>0</v>
      </c>
      <c r="C24780" s="7"/>
      <c r="D24780" s="7"/>
      <c r="E24780" s="7"/>
      <c r="H24780">
        <v>24778.5</v>
      </c>
      <c r="I24780">
        <v>0</v>
      </c>
    </row>
    <row r="24781" spans="1:9">
      <c r="A24781" s="7">
        <v>24779.5</v>
      </c>
      <c r="B24781" s="7">
        <v>0</v>
      </c>
      <c r="C24781" s="7"/>
      <c r="D24781" s="7"/>
      <c r="E24781" s="7"/>
      <c r="H24781">
        <v>24779.5</v>
      </c>
      <c r="I24781">
        <v>0</v>
      </c>
    </row>
    <row r="24782" spans="1:9">
      <c r="A24782" s="7">
        <v>24780.5</v>
      </c>
      <c r="B24782" s="7">
        <v>0</v>
      </c>
      <c r="C24782" s="7"/>
      <c r="D24782" s="7"/>
      <c r="E24782" s="7"/>
      <c r="H24782">
        <v>24780.5</v>
      </c>
      <c r="I24782">
        <v>0</v>
      </c>
    </row>
    <row r="24783" spans="1:9">
      <c r="A24783" s="7">
        <v>24781.5</v>
      </c>
      <c r="B24783" s="7">
        <v>0</v>
      </c>
      <c r="C24783" s="7"/>
      <c r="D24783" s="7"/>
      <c r="E24783" s="7"/>
      <c r="H24783">
        <v>24781.5</v>
      </c>
      <c r="I24783">
        <v>0</v>
      </c>
    </row>
    <row r="24784" spans="1:9">
      <c r="A24784" s="7">
        <v>24782.5</v>
      </c>
      <c r="B24784" s="7">
        <v>0</v>
      </c>
      <c r="C24784" s="7"/>
      <c r="D24784" s="7"/>
      <c r="E24784" s="7"/>
      <c r="H24784">
        <v>24782.5</v>
      </c>
      <c r="I24784">
        <v>0</v>
      </c>
    </row>
    <row r="24785" spans="1:9">
      <c r="A24785" s="7">
        <v>24783.5</v>
      </c>
      <c r="B24785" s="7">
        <v>0</v>
      </c>
      <c r="C24785" s="7"/>
      <c r="D24785" s="7"/>
      <c r="E24785" s="7"/>
      <c r="H24785">
        <v>24783.5</v>
      </c>
      <c r="I24785">
        <v>0</v>
      </c>
    </row>
    <row r="24786" spans="1:9">
      <c r="A24786" s="7">
        <v>24784.5</v>
      </c>
      <c r="B24786" s="7">
        <v>0</v>
      </c>
      <c r="C24786" s="7"/>
      <c r="D24786" s="7"/>
      <c r="E24786" s="7"/>
      <c r="H24786">
        <v>24784.5</v>
      </c>
      <c r="I24786">
        <v>0</v>
      </c>
    </row>
    <row r="24787" spans="1:9">
      <c r="A24787" s="7">
        <v>24785.5</v>
      </c>
      <c r="B24787" s="7">
        <v>0</v>
      </c>
      <c r="C24787" s="7"/>
      <c r="D24787" s="7"/>
      <c r="E24787" s="7"/>
      <c r="H24787">
        <v>24785.5</v>
      </c>
      <c r="I24787">
        <v>0</v>
      </c>
    </row>
    <row r="24788" spans="1:9">
      <c r="A24788" s="7">
        <v>24786.5</v>
      </c>
      <c r="B24788" s="7">
        <v>0</v>
      </c>
      <c r="C24788" s="7"/>
      <c r="D24788" s="7"/>
      <c r="E24788" s="7"/>
      <c r="H24788">
        <v>24786.5</v>
      </c>
      <c r="I24788">
        <v>0</v>
      </c>
    </row>
    <row r="24789" spans="1:9">
      <c r="A24789" s="7">
        <v>24787.5</v>
      </c>
      <c r="B24789" s="7">
        <v>0</v>
      </c>
      <c r="C24789" s="7"/>
      <c r="D24789" s="7"/>
      <c r="E24789" s="7"/>
      <c r="H24789">
        <v>24787.5</v>
      </c>
      <c r="I24789">
        <v>0</v>
      </c>
    </row>
    <row r="24790" spans="1:9">
      <c r="A24790" s="7">
        <v>24788.5</v>
      </c>
      <c r="B24790" s="7">
        <v>0</v>
      </c>
      <c r="C24790" s="7"/>
      <c r="D24790" s="7"/>
      <c r="E24790" s="7"/>
      <c r="H24790">
        <v>24788.5</v>
      </c>
      <c r="I24790">
        <v>0</v>
      </c>
    </row>
    <row r="24791" spans="1:9">
      <c r="A24791" s="7">
        <v>24789.5</v>
      </c>
      <c r="B24791" s="7">
        <v>0</v>
      </c>
      <c r="C24791" s="7"/>
      <c r="D24791" s="7"/>
      <c r="E24791" s="7"/>
      <c r="H24791">
        <v>24789.5</v>
      </c>
      <c r="I24791">
        <v>0</v>
      </c>
    </row>
    <row r="24792" spans="1:9">
      <c r="A24792" s="7">
        <v>24790.5</v>
      </c>
      <c r="B24792" s="7">
        <v>0</v>
      </c>
      <c r="C24792" s="7"/>
      <c r="D24792" s="7"/>
      <c r="E24792" s="7"/>
      <c r="H24792">
        <v>24790.5</v>
      </c>
      <c r="I24792">
        <v>0</v>
      </c>
    </row>
    <row r="24793" spans="1:9">
      <c r="A24793" s="7">
        <v>24791.5</v>
      </c>
      <c r="B24793" s="7">
        <v>0</v>
      </c>
      <c r="C24793" s="7"/>
      <c r="D24793" s="7"/>
      <c r="E24793" s="7"/>
      <c r="H24793">
        <v>24791.5</v>
      </c>
      <c r="I24793">
        <v>0</v>
      </c>
    </row>
    <row r="24794" spans="1:9">
      <c r="A24794" s="7">
        <v>24792.5</v>
      </c>
      <c r="B24794" s="7">
        <v>0</v>
      </c>
      <c r="C24794" s="7"/>
      <c r="D24794" s="7"/>
      <c r="E24794" s="7"/>
      <c r="H24794">
        <v>24792.5</v>
      </c>
      <c r="I24794">
        <v>0</v>
      </c>
    </row>
    <row r="24795" spans="1:9">
      <c r="A24795" s="7">
        <v>24793.5</v>
      </c>
      <c r="B24795" s="7">
        <v>0</v>
      </c>
      <c r="C24795" s="7"/>
      <c r="D24795" s="7"/>
      <c r="E24795" s="7"/>
      <c r="H24795">
        <v>24793.5</v>
      </c>
      <c r="I24795">
        <v>0</v>
      </c>
    </row>
    <row r="24796" spans="1:9">
      <c r="A24796" s="7">
        <v>24794.5</v>
      </c>
      <c r="B24796" s="7">
        <v>0</v>
      </c>
      <c r="C24796" s="7"/>
      <c r="D24796" s="7"/>
      <c r="E24796" s="7"/>
      <c r="H24796">
        <v>24794.5</v>
      </c>
      <c r="I24796">
        <v>0</v>
      </c>
    </row>
    <row r="24797" spans="1:9">
      <c r="A24797" s="7">
        <v>24795.5</v>
      </c>
      <c r="B24797" s="7">
        <v>0</v>
      </c>
      <c r="C24797" s="7"/>
      <c r="D24797" s="7"/>
      <c r="E24797" s="7"/>
      <c r="H24797">
        <v>24795.5</v>
      </c>
      <c r="I24797">
        <v>0</v>
      </c>
    </row>
    <row r="24798" spans="1:9">
      <c r="A24798" s="7">
        <v>24796.5</v>
      </c>
      <c r="B24798" s="7">
        <v>0</v>
      </c>
      <c r="C24798" s="7"/>
      <c r="D24798" s="7"/>
      <c r="E24798" s="7"/>
      <c r="H24798">
        <v>24796.5</v>
      </c>
      <c r="I24798">
        <v>0</v>
      </c>
    </row>
    <row r="24799" spans="1:9">
      <c r="A24799" s="7">
        <v>24797.5</v>
      </c>
      <c r="B24799" s="7">
        <v>0</v>
      </c>
      <c r="C24799" s="7"/>
      <c r="D24799" s="7"/>
      <c r="E24799" s="7"/>
      <c r="H24799">
        <v>24797.5</v>
      </c>
      <c r="I24799">
        <v>0</v>
      </c>
    </row>
    <row r="24800" spans="1:9">
      <c r="A24800" s="7">
        <v>24798.5</v>
      </c>
      <c r="B24800" s="7">
        <v>0</v>
      </c>
      <c r="C24800" s="7"/>
      <c r="D24800" s="7"/>
      <c r="E24800" s="7"/>
      <c r="H24800">
        <v>24798.5</v>
      </c>
      <c r="I24800">
        <v>0</v>
      </c>
    </row>
    <row r="24801" spans="1:9">
      <c r="A24801" s="7">
        <v>24799.5</v>
      </c>
      <c r="B24801" s="7">
        <v>0</v>
      </c>
      <c r="C24801" s="7"/>
      <c r="D24801" s="7"/>
      <c r="E24801" s="7"/>
      <c r="H24801">
        <v>24799.5</v>
      </c>
      <c r="I24801">
        <v>0</v>
      </c>
    </row>
    <row r="24802" spans="1:9">
      <c r="A24802" s="7">
        <v>24800.5</v>
      </c>
      <c r="B24802" s="7">
        <v>0</v>
      </c>
      <c r="C24802" s="7"/>
      <c r="D24802" s="7"/>
      <c r="E24802" s="7"/>
      <c r="H24802">
        <v>24800.5</v>
      </c>
      <c r="I24802">
        <v>0</v>
      </c>
    </row>
    <row r="24803" spans="1:9">
      <c r="A24803" s="7">
        <v>24801.5</v>
      </c>
      <c r="B24803" s="7">
        <v>0</v>
      </c>
      <c r="C24803" s="7"/>
      <c r="D24803" s="7"/>
      <c r="E24803" s="7"/>
      <c r="H24803">
        <v>24801.5</v>
      </c>
      <c r="I24803">
        <v>0</v>
      </c>
    </row>
    <row r="24804" spans="1:9">
      <c r="A24804" s="7">
        <v>24802.5</v>
      </c>
      <c r="B24804" s="7">
        <v>0</v>
      </c>
      <c r="C24804" s="7"/>
      <c r="D24804" s="7"/>
      <c r="E24804" s="7"/>
      <c r="H24804">
        <v>24802.5</v>
      </c>
      <c r="I24804">
        <v>0</v>
      </c>
    </row>
    <row r="24805" spans="1:9">
      <c r="A24805" s="7">
        <v>24803.5</v>
      </c>
      <c r="B24805" s="7">
        <v>0</v>
      </c>
      <c r="C24805" s="7"/>
      <c r="D24805" s="7"/>
      <c r="E24805" s="7"/>
      <c r="H24805">
        <v>24803.5</v>
      </c>
      <c r="I24805">
        <v>0</v>
      </c>
    </row>
    <row r="24806" spans="1:9">
      <c r="A24806" s="7">
        <v>24804.5</v>
      </c>
      <c r="B24806" s="7">
        <v>0</v>
      </c>
      <c r="C24806" s="7"/>
      <c r="D24806" s="7"/>
      <c r="E24806" s="7"/>
      <c r="H24806">
        <v>24804.5</v>
      </c>
      <c r="I24806">
        <v>0</v>
      </c>
    </row>
    <row r="24807" spans="1:9">
      <c r="A24807" s="7">
        <v>24805.5</v>
      </c>
      <c r="B24807" s="7">
        <v>0</v>
      </c>
      <c r="C24807" s="7"/>
      <c r="D24807" s="7"/>
      <c r="E24807" s="7"/>
      <c r="H24807">
        <v>24805.5</v>
      </c>
      <c r="I24807">
        <v>0</v>
      </c>
    </row>
    <row r="24808" spans="1:9">
      <c r="A24808" s="7">
        <v>24806.5</v>
      </c>
      <c r="B24808" s="7">
        <v>0</v>
      </c>
      <c r="C24808" s="7"/>
      <c r="D24808" s="7"/>
      <c r="E24808" s="7"/>
      <c r="H24808">
        <v>24806.5</v>
      </c>
      <c r="I24808">
        <v>0</v>
      </c>
    </row>
    <row r="24809" spans="1:9">
      <c r="A24809" s="7">
        <v>24807.5</v>
      </c>
      <c r="B24809" s="7">
        <v>0</v>
      </c>
      <c r="C24809" s="7"/>
      <c r="D24809" s="7"/>
      <c r="E24809" s="7"/>
      <c r="H24809">
        <v>24807.5</v>
      </c>
      <c r="I24809">
        <v>0</v>
      </c>
    </row>
    <row r="24810" spans="1:9">
      <c r="A24810" s="7">
        <v>24808.5</v>
      </c>
      <c r="B24810" s="7">
        <v>0</v>
      </c>
      <c r="C24810" s="7"/>
      <c r="D24810" s="7"/>
      <c r="E24810" s="7"/>
      <c r="H24810">
        <v>24808.5</v>
      </c>
      <c r="I24810">
        <v>0</v>
      </c>
    </row>
    <row r="24811" spans="1:9">
      <c r="A24811" s="7">
        <v>24809.5</v>
      </c>
      <c r="B24811" s="7">
        <v>0</v>
      </c>
      <c r="C24811" s="7"/>
      <c r="D24811" s="7"/>
      <c r="E24811" s="7"/>
      <c r="H24811">
        <v>24809.5</v>
      </c>
      <c r="I24811">
        <v>0</v>
      </c>
    </row>
    <row r="24812" spans="1:9">
      <c r="A24812" s="7">
        <v>24810.5</v>
      </c>
      <c r="B24812" s="7">
        <v>0</v>
      </c>
      <c r="C24812" s="7"/>
      <c r="D24812" s="7"/>
      <c r="E24812" s="7"/>
      <c r="H24812">
        <v>24810.5</v>
      </c>
      <c r="I24812">
        <v>0</v>
      </c>
    </row>
    <row r="24813" spans="1:9">
      <c r="A24813" s="7">
        <v>24811.5</v>
      </c>
      <c r="B24813" s="7">
        <v>0</v>
      </c>
      <c r="C24813" s="7"/>
      <c r="D24813" s="7"/>
      <c r="E24813" s="7"/>
      <c r="H24813">
        <v>24811.5</v>
      </c>
      <c r="I24813">
        <v>0</v>
      </c>
    </row>
    <row r="24814" spans="1:9">
      <c r="A24814" s="7">
        <v>24812.5</v>
      </c>
      <c r="B24814" s="7">
        <v>0</v>
      </c>
      <c r="C24814" s="7"/>
      <c r="D24814" s="7"/>
      <c r="E24814" s="7"/>
      <c r="H24814">
        <v>24812.5</v>
      </c>
      <c r="I24814">
        <v>0</v>
      </c>
    </row>
    <row r="24815" spans="1:9">
      <c r="A24815" s="7">
        <v>24813.5</v>
      </c>
      <c r="B24815" s="7">
        <v>0</v>
      </c>
      <c r="C24815" s="7"/>
      <c r="D24815" s="7"/>
      <c r="E24815" s="7"/>
      <c r="H24815">
        <v>24813.5</v>
      </c>
      <c r="I24815">
        <v>0</v>
      </c>
    </row>
    <row r="24816" spans="1:9">
      <c r="A24816" s="7">
        <v>24814.5</v>
      </c>
      <c r="B24816" s="7">
        <v>0</v>
      </c>
      <c r="C24816" s="7"/>
      <c r="D24816" s="7"/>
      <c r="E24816" s="7"/>
      <c r="H24816">
        <v>24814.5</v>
      </c>
      <c r="I24816">
        <v>0</v>
      </c>
    </row>
    <row r="24817" spans="1:9">
      <c r="A24817" s="7">
        <v>24815.5</v>
      </c>
      <c r="B24817" s="7">
        <v>0</v>
      </c>
      <c r="C24817" s="7"/>
      <c r="D24817" s="7"/>
      <c r="E24817" s="7"/>
      <c r="H24817">
        <v>24815.5</v>
      </c>
      <c r="I24817">
        <v>0</v>
      </c>
    </row>
    <row r="24818" spans="1:9">
      <c r="A24818" s="7">
        <v>24816.5</v>
      </c>
      <c r="B24818" s="7">
        <v>0</v>
      </c>
      <c r="C24818" s="7"/>
      <c r="D24818" s="7"/>
      <c r="E24818" s="7"/>
      <c r="H24818">
        <v>24816.5</v>
      </c>
      <c r="I24818">
        <v>0</v>
      </c>
    </row>
    <row r="24819" spans="1:9">
      <c r="A24819" s="7">
        <v>24817.5</v>
      </c>
      <c r="B24819" s="7">
        <v>0</v>
      </c>
      <c r="C24819" s="7"/>
      <c r="D24819" s="7"/>
      <c r="E24819" s="7"/>
      <c r="H24819">
        <v>24817.5</v>
      </c>
      <c r="I24819">
        <v>0</v>
      </c>
    </row>
    <row r="24820" spans="1:9">
      <c r="A24820" s="7">
        <v>24818.5</v>
      </c>
      <c r="B24820" s="7">
        <v>0</v>
      </c>
      <c r="C24820" s="7"/>
      <c r="D24820" s="7"/>
      <c r="E24820" s="7"/>
      <c r="H24820">
        <v>24818.5</v>
      </c>
      <c r="I24820">
        <v>0</v>
      </c>
    </row>
    <row r="24821" spans="1:9">
      <c r="A24821" s="7">
        <v>24819.5</v>
      </c>
      <c r="B24821" s="7">
        <v>0</v>
      </c>
      <c r="C24821" s="7"/>
      <c r="D24821" s="7"/>
      <c r="E24821" s="7"/>
      <c r="H24821">
        <v>24819.5</v>
      </c>
      <c r="I24821">
        <v>0</v>
      </c>
    </row>
    <row r="24822" spans="1:9">
      <c r="A24822" s="7">
        <v>24820.5</v>
      </c>
      <c r="B24822" s="7">
        <v>0</v>
      </c>
      <c r="C24822" s="7"/>
      <c r="D24822" s="7"/>
      <c r="E24822" s="7"/>
      <c r="H24822">
        <v>24820.5</v>
      </c>
      <c r="I24822">
        <v>0</v>
      </c>
    </row>
    <row r="24823" spans="1:9">
      <c r="A24823" s="7">
        <v>24821.5</v>
      </c>
      <c r="B24823" s="7">
        <v>0</v>
      </c>
      <c r="C24823" s="7"/>
      <c r="D24823" s="7"/>
      <c r="E24823" s="7"/>
      <c r="H24823">
        <v>24821.5</v>
      </c>
      <c r="I24823">
        <v>0</v>
      </c>
    </row>
    <row r="24824" spans="1:9">
      <c r="A24824" s="7">
        <v>24822.5</v>
      </c>
      <c r="B24824" s="7">
        <v>0</v>
      </c>
      <c r="C24824" s="7"/>
      <c r="D24824" s="7"/>
      <c r="E24824" s="7"/>
      <c r="H24824">
        <v>24822.5</v>
      </c>
      <c r="I24824">
        <v>0</v>
      </c>
    </row>
    <row r="24825" spans="1:9">
      <c r="A24825" s="7">
        <v>24823.5</v>
      </c>
      <c r="B24825" s="7">
        <v>0</v>
      </c>
      <c r="C24825" s="7"/>
      <c r="D24825" s="7"/>
      <c r="E24825" s="7"/>
      <c r="H24825">
        <v>24823.5</v>
      </c>
      <c r="I24825">
        <v>0</v>
      </c>
    </row>
    <row r="24826" spans="1:9">
      <c r="A24826" s="7">
        <v>24824.5</v>
      </c>
      <c r="B24826" s="7">
        <v>0</v>
      </c>
      <c r="C24826" s="7"/>
      <c r="D24826" s="7"/>
      <c r="E24826" s="7"/>
      <c r="H24826">
        <v>24824.5</v>
      </c>
      <c r="I24826">
        <v>0</v>
      </c>
    </row>
    <row r="24827" spans="1:9">
      <c r="A24827" s="7">
        <v>24825.5</v>
      </c>
      <c r="B24827" s="7">
        <v>0</v>
      </c>
      <c r="C24827" s="7"/>
      <c r="D24827" s="7"/>
      <c r="E24827" s="7"/>
      <c r="H24827">
        <v>24825.5</v>
      </c>
      <c r="I24827">
        <v>0</v>
      </c>
    </row>
    <row r="24828" spans="1:9">
      <c r="A24828" s="7">
        <v>24826.5</v>
      </c>
      <c r="B24828" s="7">
        <v>0</v>
      </c>
      <c r="C24828" s="7"/>
      <c r="D24828" s="7"/>
      <c r="E24828" s="7"/>
      <c r="H24828">
        <v>24826.5</v>
      </c>
      <c r="I24828">
        <v>0</v>
      </c>
    </row>
    <row r="24829" spans="1:9">
      <c r="A24829" s="7">
        <v>24827.5</v>
      </c>
      <c r="B24829" s="7">
        <v>0</v>
      </c>
      <c r="C24829" s="7"/>
      <c r="D24829" s="7"/>
      <c r="E24829" s="7"/>
      <c r="H24829">
        <v>24827.5</v>
      </c>
      <c r="I24829">
        <v>0</v>
      </c>
    </row>
    <row r="24830" spans="1:9">
      <c r="A24830" s="7">
        <v>24828.5</v>
      </c>
      <c r="B24830" s="7">
        <v>0</v>
      </c>
      <c r="C24830" s="7"/>
      <c r="D24830" s="7"/>
      <c r="E24830" s="7"/>
      <c r="H24830">
        <v>24828.5</v>
      </c>
      <c r="I24830">
        <v>0</v>
      </c>
    </row>
    <row r="24831" spans="1:9">
      <c r="A24831" s="7">
        <v>24829.5</v>
      </c>
      <c r="B24831" s="7">
        <v>0</v>
      </c>
      <c r="C24831" s="7"/>
      <c r="D24831" s="7"/>
      <c r="E24831" s="7"/>
      <c r="H24831">
        <v>24829.5</v>
      </c>
      <c r="I24831">
        <v>0</v>
      </c>
    </row>
    <row r="24832" spans="1:9">
      <c r="A24832" s="7">
        <v>24830.5</v>
      </c>
      <c r="B24832" s="7">
        <v>0</v>
      </c>
      <c r="C24832" s="7"/>
      <c r="D24832" s="7"/>
      <c r="E24832" s="7"/>
      <c r="H24832">
        <v>24830.5</v>
      </c>
      <c r="I24832">
        <v>0</v>
      </c>
    </row>
    <row r="24833" spans="1:9">
      <c r="A24833" s="7">
        <v>24831.5</v>
      </c>
      <c r="B24833" s="7">
        <v>0</v>
      </c>
      <c r="C24833" s="7"/>
      <c r="D24833" s="7"/>
      <c r="E24833" s="7"/>
      <c r="H24833">
        <v>24831.5</v>
      </c>
      <c r="I24833">
        <v>0</v>
      </c>
    </row>
    <row r="24834" spans="1:9">
      <c r="A24834" s="7">
        <v>24832.5</v>
      </c>
      <c r="B24834" s="7">
        <v>0</v>
      </c>
      <c r="C24834" s="7"/>
      <c r="D24834" s="7"/>
      <c r="E24834" s="7"/>
      <c r="H24834">
        <v>24832.5</v>
      </c>
      <c r="I24834">
        <v>0</v>
      </c>
    </row>
    <row r="24835" spans="1:9">
      <c r="A24835" s="7">
        <v>24833.5</v>
      </c>
      <c r="B24835" s="7">
        <v>0</v>
      </c>
      <c r="C24835" s="7"/>
      <c r="D24835" s="7"/>
      <c r="E24835" s="7"/>
      <c r="H24835">
        <v>24833.5</v>
      </c>
      <c r="I24835">
        <v>0</v>
      </c>
    </row>
    <row r="24836" spans="1:9">
      <c r="A24836" s="7">
        <v>24834.5</v>
      </c>
      <c r="B24836" s="7">
        <v>0</v>
      </c>
      <c r="C24836" s="7"/>
      <c r="D24836" s="7"/>
      <c r="E24836" s="7"/>
      <c r="H24836">
        <v>24834.5</v>
      </c>
      <c r="I24836">
        <v>0</v>
      </c>
    </row>
    <row r="24837" spans="1:9">
      <c r="A24837" s="7">
        <v>24835.5</v>
      </c>
      <c r="B24837" s="7">
        <v>0</v>
      </c>
      <c r="C24837" s="7"/>
      <c r="D24837" s="7"/>
      <c r="E24837" s="7"/>
      <c r="H24837">
        <v>24835.5</v>
      </c>
      <c r="I24837">
        <v>0</v>
      </c>
    </row>
    <row r="24838" spans="1:9">
      <c r="A24838" s="7">
        <v>24836.5</v>
      </c>
      <c r="B24838" s="7">
        <v>0</v>
      </c>
      <c r="C24838" s="7"/>
      <c r="D24838" s="7"/>
      <c r="E24838" s="7"/>
      <c r="H24838">
        <v>24836.5</v>
      </c>
      <c r="I24838">
        <v>0</v>
      </c>
    </row>
    <row r="24839" spans="1:9">
      <c r="A24839" s="7">
        <v>24837.5</v>
      </c>
      <c r="B24839" s="7">
        <v>0</v>
      </c>
      <c r="C24839" s="7"/>
      <c r="D24839" s="7"/>
      <c r="E24839" s="7"/>
      <c r="H24839">
        <v>24837.5</v>
      </c>
      <c r="I24839">
        <v>0</v>
      </c>
    </row>
    <row r="24840" spans="1:9">
      <c r="A24840" s="7">
        <v>24838.5</v>
      </c>
      <c r="B24840" s="7">
        <v>0</v>
      </c>
      <c r="C24840" s="7"/>
      <c r="D24840" s="7"/>
      <c r="E24840" s="7"/>
      <c r="H24840">
        <v>24838.5</v>
      </c>
      <c r="I24840">
        <v>0</v>
      </c>
    </row>
    <row r="24841" spans="1:9">
      <c r="A24841" s="7">
        <v>24839.5</v>
      </c>
      <c r="B24841" s="7">
        <v>0</v>
      </c>
      <c r="C24841" s="7"/>
      <c r="D24841" s="7"/>
      <c r="E24841" s="7"/>
      <c r="H24841">
        <v>24839.5</v>
      </c>
      <c r="I24841">
        <v>0</v>
      </c>
    </row>
    <row r="24842" spans="1:9">
      <c r="A24842" s="7">
        <v>24840.5</v>
      </c>
      <c r="B24842" s="7">
        <v>0</v>
      </c>
      <c r="C24842" s="7"/>
      <c r="D24842" s="7"/>
      <c r="E24842" s="7"/>
      <c r="H24842">
        <v>24840.5</v>
      </c>
      <c r="I24842">
        <v>0</v>
      </c>
    </row>
    <row r="24843" spans="1:9">
      <c r="A24843" s="7">
        <v>24841.5</v>
      </c>
      <c r="B24843" s="7">
        <v>0</v>
      </c>
      <c r="C24843" s="7"/>
      <c r="D24843" s="7"/>
      <c r="E24843" s="7"/>
      <c r="H24843">
        <v>24841.5</v>
      </c>
      <c r="I24843">
        <v>0</v>
      </c>
    </row>
    <row r="24844" spans="1:9">
      <c r="A24844" s="7">
        <v>24842.5</v>
      </c>
      <c r="B24844" s="7">
        <v>0</v>
      </c>
      <c r="C24844" s="7"/>
      <c r="D24844" s="7"/>
      <c r="E24844" s="7"/>
      <c r="H24844">
        <v>24842.5</v>
      </c>
      <c r="I24844">
        <v>0</v>
      </c>
    </row>
    <row r="24845" spans="1:9">
      <c r="A24845" s="7">
        <v>24843.5</v>
      </c>
      <c r="B24845" s="7">
        <v>0</v>
      </c>
      <c r="C24845" s="7"/>
      <c r="D24845" s="7"/>
      <c r="E24845" s="7"/>
      <c r="H24845">
        <v>24843.5</v>
      </c>
      <c r="I24845">
        <v>0</v>
      </c>
    </row>
    <row r="24846" spans="1:9">
      <c r="A24846" s="7">
        <v>24844.5</v>
      </c>
      <c r="B24846" s="7">
        <v>0</v>
      </c>
      <c r="C24846" s="7"/>
      <c r="D24846" s="7"/>
      <c r="E24846" s="7"/>
      <c r="H24846">
        <v>24844.5</v>
      </c>
      <c r="I24846">
        <v>0</v>
      </c>
    </row>
    <row r="24847" spans="1:9">
      <c r="A24847" s="7">
        <v>24845.5</v>
      </c>
      <c r="B24847" s="7">
        <v>0</v>
      </c>
      <c r="C24847" s="7"/>
      <c r="D24847" s="7"/>
      <c r="E24847" s="7"/>
      <c r="H24847">
        <v>24845.5</v>
      </c>
      <c r="I24847">
        <v>0</v>
      </c>
    </row>
    <row r="24848" spans="1:9">
      <c r="A24848" s="7">
        <v>24846.5</v>
      </c>
      <c r="B24848" s="7">
        <v>0</v>
      </c>
      <c r="C24848" s="7"/>
      <c r="D24848" s="7"/>
      <c r="E24848" s="7"/>
      <c r="H24848">
        <v>24846.5</v>
      </c>
      <c r="I24848">
        <v>0</v>
      </c>
    </row>
    <row r="24849" spans="1:9">
      <c r="A24849" s="7">
        <v>24847.5</v>
      </c>
      <c r="B24849" s="7">
        <v>0</v>
      </c>
      <c r="C24849" s="7"/>
      <c r="D24849" s="7"/>
      <c r="E24849" s="7"/>
      <c r="H24849">
        <v>24847.5</v>
      </c>
      <c r="I24849">
        <v>0</v>
      </c>
    </row>
    <row r="24850" spans="1:9">
      <c r="A24850" s="7">
        <v>24848.5</v>
      </c>
      <c r="B24850" s="7">
        <v>0</v>
      </c>
      <c r="C24850" s="7"/>
      <c r="D24850" s="7"/>
      <c r="E24850" s="7"/>
      <c r="H24850">
        <v>24848.5</v>
      </c>
      <c r="I24850">
        <v>0</v>
      </c>
    </row>
    <row r="24851" spans="1:9">
      <c r="A24851" s="7">
        <v>24849.5</v>
      </c>
      <c r="B24851" s="7">
        <v>0</v>
      </c>
      <c r="C24851" s="7"/>
      <c r="D24851" s="7"/>
      <c r="E24851" s="7"/>
      <c r="H24851">
        <v>24849.5</v>
      </c>
      <c r="I24851">
        <v>0</v>
      </c>
    </row>
    <row r="24852" spans="1:9">
      <c r="A24852" s="7">
        <v>24850.5</v>
      </c>
      <c r="B24852" s="7">
        <v>0</v>
      </c>
      <c r="C24852" s="7"/>
      <c r="D24852" s="7"/>
      <c r="E24852" s="7"/>
      <c r="H24852">
        <v>24850.5</v>
      </c>
      <c r="I24852">
        <v>0</v>
      </c>
    </row>
    <row r="24853" spans="1:9">
      <c r="A24853" s="7">
        <v>24851.5</v>
      </c>
      <c r="B24853" s="7">
        <v>0</v>
      </c>
      <c r="C24853" s="7"/>
      <c r="D24853" s="7"/>
      <c r="E24853" s="7"/>
      <c r="H24853">
        <v>24851.5</v>
      </c>
      <c r="I24853">
        <v>0</v>
      </c>
    </row>
    <row r="24854" spans="1:9">
      <c r="A24854" s="7">
        <v>24852.5</v>
      </c>
      <c r="B24854" s="7">
        <v>0</v>
      </c>
      <c r="C24854" s="7"/>
      <c r="D24854" s="7"/>
      <c r="E24854" s="7"/>
      <c r="H24854">
        <v>24852.5</v>
      </c>
      <c r="I24854">
        <v>0</v>
      </c>
    </row>
    <row r="24855" spans="1:9">
      <c r="A24855" s="7">
        <v>24853.5</v>
      </c>
      <c r="B24855" s="7">
        <v>0</v>
      </c>
      <c r="C24855" s="7"/>
      <c r="D24855" s="7"/>
      <c r="E24855" s="7"/>
      <c r="H24855">
        <v>24853.5</v>
      </c>
      <c r="I24855">
        <v>0</v>
      </c>
    </row>
    <row r="24856" spans="1:9">
      <c r="A24856" s="7">
        <v>24854.5</v>
      </c>
      <c r="B24856" s="7">
        <v>0</v>
      </c>
      <c r="C24856" s="7"/>
      <c r="D24856" s="7"/>
      <c r="E24856" s="7"/>
      <c r="H24856">
        <v>24854.5</v>
      </c>
      <c r="I24856">
        <v>0</v>
      </c>
    </row>
    <row r="24857" spans="1:9">
      <c r="A24857" s="7">
        <v>24855.5</v>
      </c>
      <c r="B24857" s="7">
        <v>0</v>
      </c>
      <c r="C24857" s="7"/>
      <c r="D24857" s="7"/>
      <c r="E24857" s="7"/>
      <c r="H24857">
        <v>24855.5</v>
      </c>
      <c r="I24857">
        <v>0</v>
      </c>
    </row>
    <row r="24858" spans="1:9">
      <c r="A24858" s="7">
        <v>24856.5</v>
      </c>
      <c r="B24858" s="7">
        <v>0</v>
      </c>
      <c r="C24858" s="7"/>
      <c r="D24858" s="7"/>
      <c r="E24858" s="7"/>
      <c r="H24858">
        <v>24856.5</v>
      </c>
      <c r="I24858">
        <v>0</v>
      </c>
    </row>
    <row r="24859" spans="1:9">
      <c r="A24859" s="7">
        <v>24857.5</v>
      </c>
      <c r="B24859" s="7">
        <v>0</v>
      </c>
      <c r="C24859" s="7"/>
      <c r="D24859" s="7"/>
      <c r="E24859" s="7"/>
      <c r="H24859">
        <v>24857.5</v>
      </c>
      <c r="I24859">
        <v>0</v>
      </c>
    </row>
    <row r="24860" spans="1:9">
      <c r="A24860" s="7">
        <v>24858.5</v>
      </c>
      <c r="B24860" s="7">
        <v>0</v>
      </c>
      <c r="C24860" s="7"/>
      <c r="D24860" s="7"/>
      <c r="E24860" s="7"/>
      <c r="H24860">
        <v>24858.5</v>
      </c>
      <c r="I24860">
        <v>0</v>
      </c>
    </row>
    <row r="24861" spans="1:9">
      <c r="A24861" s="7">
        <v>24859.5</v>
      </c>
      <c r="B24861" s="7">
        <v>0</v>
      </c>
      <c r="C24861" s="7"/>
      <c r="D24861" s="7"/>
      <c r="E24861" s="7"/>
      <c r="H24861">
        <v>24859.5</v>
      </c>
      <c r="I24861">
        <v>0</v>
      </c>
    </row>
    <row r="24862" spans="1:9">
      <c r="A24862" s="7">
        <v>24860.5</v>
      </c>
      <c r="B24862" s="7">
        <v>0</v>
      </c>
      <c r="C24862" s="7"/>
      <c r="D24862" s="7"/>
      <c r="E24862" s="7"/>
      <c r="H24862">
        <v>24860.5</v>
      </c>
      <c r="I24862">
        <v>0</v>
      </c>
    </row>
    <row r="24863" spans="1:9">
      <c r="A24863" s="7">
        <v>24861.5</v>
      </c>
      <c r="B24863" s="7">
        <v>0</v>
      </c>
      <c r="C24863" s="7"/>
      <c r="D24863" s="7"/>
      <c r="E24863" s="7"/>
      <c r="H24863">
        <v>24861.5</v>
      </c>
      <c r="I24863">
        <v>0</v>
      </c>
    </row>
    <row r="24864" spans="1:9">
      <c r="A24864" s="7">
        <v>24862.5</v>
      </c>
      <c r="B24864" s="7">
        <v>0</v>
      </c>
      <c r="C24864" s="7"/>
      <c r="D24864" s="7"/>
      <c r="E24864" s="7"/>
      <c r="H24864">
        <v>24862.5</v>
      </c>
      <c r="I24864">
        <v>0</v>
      </c>
    </row>
    <row r="24865" spans="1:9">
      <c r="A24865" s="7">
        <v>24863.5</v>
      </c>
      <c r="B24865" s="7">
        <v>0</v>
      </c>
      <c r="C24865" s="7"/>
      <c r="D24865" s="7"/>
      <c r="E24865" s="7"/>
      <c r="H24865">
        <v>24863.5</v>
      </c>
      <c r="I24865">
        <v>0</v>
      </c>
    </row>
    <row r="24866" spans="1:9">
      <c r="A24866" s="7">
        <v>24864.5</v>
      </c>
      <c r="B24866" s="7">
        <v>0</v>
      </c>
      <c r="C24866" s="7"/>
      <c r="D24866" s="7"/>
      <c r="E24866" s="7"/>
      <c r="H24866">
        <v>24864.5</v>
      </c>
      <c r="I24866">
        <v>0</v>
      </c>
    </row>
    <row r="24867" spans="1:9">
      <c r="A24867" s="7">
        <v>24865.5</v>
      </c>
      <c r="B24867" s="7">
        <v>0</v>
      </c>
      <c r="C24867" s="7"/>
      <c r="D24867" s="7"/>
      <c r="E24867" s="7"/>
      <c r="H24867">
        <v>24865.5</v>
      </c>
      <c r="I24867">
        <v>0</v>
      </c>
    </row>
    <row r="24868" spans="1:9">
      <c r="A24868" s="7">
        <v>24866.5</v>
      </c>
      <c r="B24868" s="7">
        <v>0</v>
      </c>
      <c r="C24868" s="7"/>
      <c r="D24868" s="7"/>
      <c r="E24868" s="7"/>
      <c r="H24868">
        <v>24866.5</v>
      </c>
      <c r="I24868">
        <v>0</v>
      </c>
    </row>
    <row r="24869" spans="1:9">
      <c r="A24869" s="7">
        <v>24867.5</v>
      </c>
      <c r="B24869" s="7">
        <v>0</v>
      </c>
      <c r="C24869" s="7"/>
      <c r="D24869" s="7"/>
      <c r="E24869" s="7"/>
      <c r="H24869">
        <v>24867.5</v>
      </c>
      <c r="I24869">
        <v>0</v>
      </c>
    </row>
    <row r="24870" spans="1:9">
      <c r="A24870" s="7">
        <v>24868.5</v>
      </c>
      <c r="B24870" s="7">
        <v>0</v>
      </c>
      <c r="C24870" s="7"/>
      <c r="D24870" s="7"/>
      <c r="E24870" s="7"/>
      <c r="H24870">
        <v>24868.5</v>
      </c>
      <c r="I24870">
        <v>0</v>
      </c>
    </row>
    <row r="24871" spans="1:9">
      <c r="A24871" s="7">
        <v>24869.5</v>
      </c>
      <c r="B24871" s="7">
        <v>0</v>
      </c>
      <c r="C24871" s="7"/>
      <c r="D24871" s="7"/>
      <c r="E24871" s="7"/>
      <c r="H24871">
        <v>24869.5</v>
      </c>
      <c r="I24871">
        <v>0</v>
      </c>
    </row>
    <row r="24872" spans="1:9">
      <c r="A24872" s="7">
        <v>24870.5</v>
      </c>
      <c r="B24872" s="7">
        <v>0</v>
      </c>
      <c r="C24872" s="7"/>
      <c r="D24872" s="7"/>
      <c r="E24872" s="7"/>
      <c r="H24872">
        <v>24870.5</v>
      </c>
      <c r="I24872">
        <v>0</v>
      </c>
    </row>
    <row r="24873" spans="1:9">
      <c r="A24873" s="7">
        <v>24871.5</v>
      </c>
      <c r="B24873" s="7">
        <v>0</v>
      </c>
      <c r="C24873" s="7"/>
      <c r="D24873" s="7"/>
      <c r="E24873" s="7"/>
      <c r="H24873">
        <v>24871.5</v>
      </c>
      <c r="I24873">
        <v>0</v>
      </c>
    </row>
    <row r="24874" spans="1:9">
      <c r="A24874" s="7">
        <v>24872.5</v>
      </c>
      <c r="B24874" s="7">
        <v>0</v>
      </c>
      <c r="C24874" s="7"/>
      <c r="D24874" s="7"/>
      <c r="E24874" s="7"/>
      <c r="H24874">
        <v>24872.5</v>
      </c>
      <c r="I24874">
        <v>0</v>
      </c>
    </row>
    <row r="24875" spans="1:9">
      <c r="A24875" s="7">
        <v>24873.5</v>
      </c>
      <c r="B24875" s="7">
        <v>0</v>
      </c>
      <c r="C24875" s="7"/>
      <c r="D24875" s="7"/>
      <c r="E24875" s="7"/>
      <c r="H24875">
        <v>24873.5</v>
      </c>
      <c r="I24875">
        <v>0</v>
      </c>
    </row>
    <row r="24876" spans="1:9">
      <c r="A24876" s="7">
        <v>24874.5</v>
      </c>
      <c r="B24876" s="7">
        <v>0</v>
      </c>
      <c r="C24876" s="7"/>
      <c r="D24876" s="7"/>
      <c r="E24876" s="7"/>
      <c r="H24876">
        <v>24874.5</v>
      </c>
      <c r="I24876">
        <v>0</v>
      </c>
    </row>
    <row r="24877" spans="1:9">
      <c r="A24877" s="7">
        <v>24875.5</v>
      </c>
      <c r="B24877" s="7">
        <v>0</v>
      </c>
      <c r="C24877" s="7"/>
      <c r="D24877" s="7"/>
      <c r="E24877" s="7"/>
      <c r="H24877">
        <v>24875.5</v>
      </c>
      <c r="I24877">
        <v>0</v>
      </c>
    </row>
    <row r="24878" spans="1:9">
      <c r="A24878" s="7">
        <v>24876.5</v>
      </c>
      <c r="B24878" s="7">
        <v>0</v>
      </c>
      <c r="C24878" s="7"/>
      <c r="D24878" s="7"/>
      <c r="E24878" s="7"/>
      <c r="H24878">
        <v>24876.5</v>
      </c>
      <c r="I24878">
        <v>0</v>
      </c>
    </row>
    <row r="24879" spans="1:9">
      <c r="A24879" s="7">
        <v>24877.5</v>
      </c>
      <c r="B24879" s="7">
        <v>0</v>
      </c>
      <c r="C24879" s="7"/>
      <c r="D24879" s="7"/>
      <c r="E24879" s="7"/>
      <c r="H24879">
        <v>24877.5</v>
      </c>
      <c r="I24879">
        <v>0</v>
      </c>
    </row>
    <row r="24880" spans="1:9">
      <c r="A24880" s="7">
        <v>24878.5</v>
      </c>
      <c r="B24880" s="7">
        <v>0</v>
      </c>
      <c r="C24880" s="7"/>
      <c r="D24880" s="7"/>
      <c r="E24880" s="7"/>
      <c r="H24880">
        <v>24878.5</v>
      </c>
      <c r="I24880">
        <v>0</v>
      </c>
    </row>
    <row r="24881" spans="1:9">
      <c r="A24881" s="7">
        <v>24879.5</v>
      </c>
      <c r="B24881" s="7">
        <v>0</v>
      </c>
      <c r="C24881" s="7"/>
      <c r="D24881" s="7"/>
      <c r="E24881" s="7"/>
      <c r="H24881">
        <v>24879.5</v>
      </c>
      <c r="I24881">
        <v>0</v>
      </c>
    </row>
    <row r="24882" spans="1:9">
      <c r="A24882" s="7">
        <v>24880.5</v>
      </c>
      <c r="B24882" s="7">
        <v>0</v>
      </c>
      <c r="C24882" s="7"/>
      <c r="D24882" s="7"/>
      <c r="E24882" s="7"/>
      <c r="H24882">
        <v>24880.5</v>
      </c>
      <c r="I24882">
        <v>0</v>
      </c>
    </row>
    <row r="24883" spans="1:9">
      <c r="A24883" s="7">
        <v>24881.5</v>
      </c>
      <c r="B24883" s="7">
        <v>0</v>
      </c>
      <c r="C24883" s="7"/>
      <c r="D24883" s="7"/>
      <c r="E24883" s="7"/>
      <c r="H24883">
        <v>24881.5</v>
      </c>
      <c r="I24883">
        <v>0</v>
      </c>
    </row>
    <row r="24884" spans="1:9">
      <c r="A24884" s="7">
        <v>24882.5</v>
      </c>
      <c r="B24884" s="7">
        <v>0</v>
      </c>
      <c r="C24884" s="7"/>
      <c r="D24884" s="7"/>
      <c r="E24884" s="7"/>
      <c r="H24884">
        <v>24882.5</v>
      </c>
      <c r="I24884">
        <v>0</v>
      </c>
    </row>
    <row r="24885" spans="1:9">
      <c r="A24885" s="7">
        <v>24883.5</v>
      </c>
      <c r="B24885" s="7">
        <v>0</v>
      </c>
      <c r="C24885" s="7"/>
      <c r="D24885" s="7"/>
      <c r="E24885" s="7"/>
      <c r="H24885">
        <v>24883.5</v>
      </c>
      <c r="I24885">
        <v>0</v>
      </c>
    </row>
    <row r="24886" spans="1:9">
      <c r="A24886" s="7">
        <v>24884.5</v>
      </c>
      <c r="B24886" s="7">
        <v>0</v>
      </c>
      <c r="C24886" s="7"/>
      <c r="D24886" s="7"/>
      <c r="E24886" s="7"/>
      <c r="H24886">
        <v>24884.5</v>
      </c>
      <c r="I24886">
        <v>0</v>
      </c>
    </row>
    <row r="24887" spans="1:9">
      <c r="A24887" s="7">
        <v>24885.5</v>
      </c>
      <c r="B24887" s="7">
        <v>0</v>
      </c>
      <c r="C24887" s="7"/>
      <c r="D24887" s="7"/>
      <c r="E24887" s="7"/>
      <c r="H24887">
        <v>24885.5</v>
      </c>
      <c r="I24887">
        <v>0</v>
      </c>
    </row>
    <row r="24888" spans="1:9">
      <c r="A24888" s="7">
        <v>24886.5</v>
      </c>
      <c r="B24888" s="7">
        <v>0</v>
      </c>
      <c r="C24888" s="7"/>
      <c r="D24888" s="7"/>
      <c r="E24888" s="7"/>
      <c r="H24888">
        <v>24886.5</v>
      </c>
      <c r="I24888">
        <v>0</v>
      </c>
    </row>
    <row r="24889" spans="1:9">
      <c r="A24889" s="7">
        <v>24887.5</v>
      </c>
      <c r="B24889" s="7">
        <v>0</v>
      </c>
      <c r="C24889" s="7"/>
      <c r="D24889" s="7"/>
      <c r="E24889" s="7"/>
      <c r="H24889">
        <v>24887.5</v>
      </c>
      <c r="I24889">
        <v>0</v>
      </c>
    </row>
    <row r="24890" spans="1:9">
      <c r="A24890" s="7">
        <v>24888.5</v>
      </c>
      <c r="B24890" s="7">
        <v>0</v>
      </c>
      <c r="C24890" s="7"/>
      <c r="D24890" s="7"/>
      <c r="E24890" s="7"/>
      <c r="H24890">
        <v>24888.5</v>
      </c>
      <c r="I24890">
        <v>0</v>
      </c>
    </row>
    <row r="24891" spans="1:9">
      <c r="A24891" s="7">
        <v>24889.5</v>
      </c>
      <c r="B24891" s="7">
        <v>0</v>
      </c>
      <c r="C24891" s="7"/>
      <c r="D24891" s="7"/>
      <c r="E24891" s="7"/>
      <c r="H24891">
        <v>24889.5</v>
      </c>
      <c r="I24891">
        <v>0</v>
      </c>
    </row>
    <row r="24892" spans="1:9">
      <c r="A24892" s="7">
        <v>24890.5</v>
      </c>
      <c r="B24892" s="7">
        <v>0</v>
      </c>
      <c r="C24892" s="7"/>
      <c r="D24892" s="7"/>
      <c r="E24892" s="7"/>
      <c r="H24892">
        <v>24890.5</v>
      </c>
      <c r="I24892">
        <v>0</v>
      </c>
    </row>
    <row r="24893" spans="1:9">
      <c r="A24893" s="7">
        <v>24891.5</v>
      </c>
      <c r="B24893" s="7">
        <v>0</v>
      </c>
      <c r="C24893" s="7"/>
      <c r="D24893" s="7"/>
      <c r="E24893" s="7"/>
      <c r="H24893">
        <v>24891.5</v>
      </c>
      <c r="I24893">
        <v>0</v>
      </c>
    </row>
    <row r="24894" spans="1:9">
      <c r="A24894" s="7">
        <v>24892.5</v>
      </c>
      <c r="B24894" s="7">
        <v>0</v>
      </c>
      <c r="C24894" s="7"/>
      <c r="D24894" s="7"/>
      <c r="E24894" s="7"/>
      <c r="H24894">
        <v>24892.5</v>
      </c>
      <c r="I24894">
        <v>0</v>
      </c>
    </row>
    <row r="24895" spans="1:9">
      <c r="A24895" s="7">
        <v>24893.5</v>
      </c>
      <c r="B24895" s="7">
        <v>0</v>
      </c>
      <c r="C24895" s="7"/>
      <c r="D24895" s="7"/>
      <c r="E24895" s="7"/>
      <c r="H24895">
        <v>24893.5</v>
      </c>
      <c r="I24895">
        <v>0</v>
      </c>
    </row>
    <row r="24896" spans="1:9">
      <c r="A24896" s="7">
        <v>24894.5</v>
      </c>
      <c r="B24896" s="7">
        <v>0</v>
      </c>
      <c r="C24896" s="7"/>
      <c r="D24896" s="7"/>
      <c r="E24896" s="7"/>
      <c r="H24896">
        <v>24894.5</v>
      </c>
      <c r="I24896">
        <v>0</v>
      </c>
    </row>
    <row r="24897" spans="1:9">
      <c r="A24897" s="7">
        <v>24895.5</v>
      </c>
      <c r="B24897" s="7">
        <v>0</v>
      </c>
      <c r="C24897" s="7"/>
      <c r="D24897" s="7"/>
      <c r="E24897" s="7"/>
      <c r="H24897">
        <v>24895.5</v>
      </c>
      <c r="I24897">
        <v>0</v>
      </c>
    </row>
    <row r="24898" spans="1:9">
      <c r="A24898" s="7">
        <v>24896.5</v>
      </c>
      <c r="B24898" s="7">
        <v>0</v>
      </c>
      <c r="C24898" s="7"/>
      <c r="D24898" s="7"/>
      <c r="E24898" s="7"/>
      <c r="H24898">
        <v>24896.5</v>
      </c>
      <c r="I24898">
        <v>0</v>
      </c>
    </row>
    <row r="24899" spans="1:9">
      <c r="A24899" s="7">
        <v>24897.5</v>
      </c>
      <c r="B24899" s="7">
        <v>0</v>
      </c>
      <c r="C24899" s="7"/>
      <c r="D24899" s="7"/>
      <c r="E24899" s="7"/>
      <c r="H24899">
        <v>24897.5</v>
      </c>
      <c r="I24899">
        <v>0</v>
      </c>
    </row>
    <row r="24900" spans="1:9">
      <c r="A24900" s="7">
        <v>24898.5</v>
      </c>
      <c r="B24900" s="7">
        <v>0</v>
      </c>
      <c r="C24900" s="7"/>
      <c r="D24900" s="7"/>
      <c r="E24900" s="7"/>
      <c r="H24900">
        <v>24898.5</v>
      </c>
      <c r="I24900">
        <v>0</v>
      </c>
    </row>
    <row r="24901" spans="1:9">
      <c r="A24901" s="7">
        <v>24899.5</v>
      </c>
      <c r="B24901" s="7">
        <v>0</v>
      </c>
      <c r="C24901" s="7"/>
      <c r="D24901" s="7"/>
      <c r="E24901" s="7"/>
      <c r="H24901">
        <v>24899.5</v>
      </c>
      <c r="I24901">
        <v>0</v>
      </c>
    </row>
    <row r="24902" spans="1:9">
      <c r="A24902" s="7">
        <v>24900.5</v>
      </c>
      <c r="B24902" s="7">
        <v>0</v>
      </c>
      <c r="C24902" s="7"/>
      <c r="D24902" s="7"/>
      <c r="E24902" s="7"/>
      <c r="H24902">
        <v>24900.5</v>
      </c>
      <c r="I24902">
        <v>0</v>
      </c>
    </row>
    <row r="24903" spans="1:9">
      <c r="A24903" s="7">
        <v>24901.5</v>
      </c>
      <c r="B24903" s="7">
        <v>0</v>
      </c>
      <c r="C24903" s="7"/>
      <c r="D24903" s="7"/>
      <c r="E24903" s="7"/>
      <c r="H24903">
        <v>24901.5</v>
      </c>
      <c r="I24903">
        <v>0</v>
      </c>
    </row>
    <row r="24904" spans="1:9">
      <c r="A24904" s="7">
        <v>24902.5</v>
      </c>
      <c r="B24904" s="7">
        <v>0</v>
      </c>
      <c r="C24904" s="7"/>
      <c r="D24904" s="7"/>
      <c r="E24904" s="7"/>
      <c r="H24904">
        <v>24902.5</v>
      </c>
      <c r="I24904">
        <v>0</v>
      </c>
    </row>
    <row r="24905" spans="1:9">
      <c r="A24905" s="7">
        <v>24903.5</v>
      </c>
      <c r="B24905" s="7">
        <v>0</v>
      </c>
      <c r="C24905" s="7"/>
      <c r="D24905" s="7"/>
      <c r="E24905" s="7"/>
      <c r="H24905">
        <v>24903.5</v>
      </c>
      <c r="I24905">
        <v>0</v>
      </c>
    </row>
    <row r="24906" spans="1:9">
      <c r="A24906" s="7">
        <v>24904.5</v>
      </c>
      <c r="B24906" s="7">
        <v>0</v>
      </c>
      <c r="C24906" s="7"/>
      <c r="D24906" s="7"/>
      <c r="E24906" s="7"/>
      <c r="H24906">
        <v>24904.5</v>
      </c>
      <c r="I24906">
        <v>0</v>
      </c>
    </row>
    <row r="24907" spans="1:9">
      <c r="A24907" s="7">
        <v>24905.5</v>
      </c>
      <c r="B24907" s="7">
        <v>0</v>
      </c>
      <c r="C24907" s="7"/>
      <c r="D24907" s="7"/>
      <c r="E24907" s="7"/>
      <c r="H24907">
        <v>24905.5</v>
      </c>
      <c r="I24907">
        <v>0</v>
      </c>
    </row>
    <row r="24908" spans="1:9">
      <c r="A24908" s="7">
        <v>24906.5</v>
      </c>
      <c r="B24908" s="7">
        <v>0</v>
      </c>
      <c r="C24908" s="7"/>
      <c r="D24908" s="7"/>
      <c r="E24908" s="7"/>
      <c r="H24908">
        <v>24906.5</v>
      </c>
      <c r="I24908">
        <v>0</v>
      </c>
    </row>
    <row r="24909" spans="1:9">
      <c r="A24909" s="7">
        <v>24907.5</v>
      </c>
      <c r="B24909" s="7">
        <v>0</v>
      </c>
      <c r="C24909" s="7"/>
      <c r="D24909" s="7"/>
      <c r="E24909" s="7"/>
      <c r="H24909">
        <v>24907.5</v>
      </c>
      <c r="I24909">
        <v>0</v>
      </c>
    </row>
    <row r="24910" spans="1:9">
      <c r="A24910" s="7">
        <v>24908.5</v>
      </c>
      <c r="B24910" s="7">
        <v>0</v>
      </c>
      <c r="C24910" s="7"/>
      <c r="D24910" s="7"/>
      <c r="E24910" s="7"/>
      <c r="H24910">
        <v>24908.5</v>
      </c>
      <c r="I24910">
        <v>0</v>
      </c>
    </row>
    <row r="24911" spans="1:9">
      <c r="A24911" s="7">
        <v>24909.5</v>
      </c>
      <c r="B24911" s="7">
        <v>0</v>
      </c>
      <c r="C24911" s="7"/>
      <c r="D24911" s="7"/>
      <c r="E24911" s="7"/>
      <c r="H24911">
        <v>24909.5</v>
      </c>
      <c r="I24911">
        <v>0</v>
      </c>
    </row>
    <row r="24912" spans="1:9">
      <c r="A24912" s="7">
        <v>24910.5</v>
      </c>
      <c r="B24912" s="7">
        <v>0</v>
      </c>
      <c r="C24912" s="7"/>
      <c r="D24912" s="7"/>
      <c r="E24912" s="7"/>
      <c r="H24912">
        <v>24910.5</v>
      </c>
      <c r="I24912">
        <v>0</v>
      </c>
    </row>
    <row r="24913" spans="1:9">
      <c r="A24913" s="7">
        <v>24911.5</v>
      </c>
      <c r="B24913" s="7">
        <v>0</v>
      </c>
      <c r="C24913" s="7"/>
      <c r="D24913" s="7"/>
      <c r="E24913" s="7"/>
      <c r="H24913">
        <v>24911.5</v>
      </c>
      <c r="I24913">
        <v>0</v>
      </c>
    </row>
    <row r="24914" spans="1:9">
      <c r="A24914" s="7">
        <v>24912.5</v>
      </c>
      <c r="B24914" s="7">
        <v>0</v>
      </c>
      <c r="C24914" s="7"/>
      <c r="D24914" s="7"/>
      <c r="E24914" s="7"/>
      <c r="H24914">
        <v>24912.5</v>
      </c>
      <c r="I24914">
        <v>0</v>
      </c>
    </row>
    <row r="24915" spans="1:9">
      <c r="A24915" s="7">
        <v>24913.5</v>
      </c>
      <c r="B24915" s="7">
        <v>0</v>
      </c>
      <c r="C24915" s="7"/>
      <c r="D24915" s="7"/>
      <c r="E24915" s="7"/>
      <c r="H24915">
        <v>24913.5</v>
      </c>
      <c r="I24915">
        <v>0</v>
      </c>
    </row>
    <row r="24916" spans="1:9">
      <c r="A24916" s="7">
        <v>24914.5</v>
      </c>
      <c r="B24916" s="7">
        <v>0</v>
      </c>
      <c r="C24916" s="7"/>
      <c r="D24916" s="7"/>
      <c r="E24916" s="7"/>
      <c r="H24916">
        <v>24914.5</v>
      </c>
      <c r="I24916">
        <v>0</v>
      </c>
    </row>
    <row r="24917" spans="1:9">
      <c r="A24917" s="7">
        <v>24915.5</v>
      </c>
      <c r="B24917" s="7">
        <v>0</v>
      </c>
      <c r="C24917" s="7"/>
      <c r="D24917" s="7"/>
      <c r="E24917" s="7"/>
      <c r="H24917">
        <v>24915.5</v>
      </c>
      <c r="I24917">
        <v>0</v>
      </c>
    </row>
    <row r="24918" spans="1:9">
      <c r="A24918" s="7">
        <v>24916.5</v>
      </c>
      <c r="B24918" s="7">
        <v>0</v>
      </c>
      <c r="C24918" s="7"/>
      <c r="D24918" s="7"/>
      <c r="E24918" s="7"/>
      <c r="H24918">
        <v>24916.5</v>
      </c>
      <c r="I24918">
        <v>0</v>
      </c>
    </row>
    <row r="24919" spans="1:9">
      <c r="A24919" s="7">
        <v>24917.5</v>
      </c>
      <c r="B24919" s="7">
        <v>0</v>
      </c>
      <c r="C24919" s="7"/>
      <c r="D24919" s="7"/>
      <c r="E24919" s="7"/>
      <c r="H24919">
        <v>24917.5</v>
      </c>
      <c r="I24919">
        <v>0</v>
      </c>
    </row>
    <row r="24920" spans="1:9">
      <c r="A24920" s="7">
        <v>24918.5</v>
      </c>
      <c r="B24920" s="7">
        <v>0</v>
      </c>
      <c r="C24920" s="7"/>
      <c r="D24920" s="7"/>
      <c r="E24920" s="7"/>
      <c r="H24920">
        <v>24918.5</v>
      </c>
      <c r="I24920">
        <v>0</v>
      </c>
    </row>
    <row r="24921" spans="1:9">
      <c r="A24921" s="7">
        <v>24919.5</v>
      </c>
      <c r="B24921" s="7">
        <v>0</v>
      </c>
      <c r="C24921" s="7"/>
      <c r="D24921" s="7"/>
      <c r="E24921" s="7"/>
      <c r="H24921">
        <v>24919.5</v>
      </c>
      <c r="I24921">
        <v>0</v>
      </c>
    </row>
    <row r="24922" spans="1:9">
      <c r="A24922" s="7">
        <v>24920.5</v>
      </c>
      <c r="B24922" s="7">
        <v>0</v>
      </c>
      <c r="C24922" s="7"/>
      <c r="D24922" s="7"/>
      <c r="E24922" s="7"/>
      <c r="H24922">
        <v>24920.5</v>
      </c>
      <c r="I24922">
        <v>0</v>
      </c>
    </row>
    <row r="24923" spans="1:9">
      <c r="A24923" s="7">
        <v>24921.5</v>
      </c>
      <c r="B24923" s="7">
        <v>0</v>
      </c>
      <c r="C24923" s="7"/>
      <c r="D24923" s="7"/>
      <c r="E24923" s="7"/>
      <c r="H24923">
        <v>24921.5</v>
      </c>
      <c r="I24923">
        <v>0</v>
      </c>
    </row>
    <row r="24924" spans="1:9">
      <c r="A24924" s="7">
        <v>24922.5</v>
      </c>
      <c r="B24924" s="7">
        <v>0</v>
      </c>
      <c r="C24924" s="7"/>
      <c r="D24924" s="7"/>
      <c r="E24924" s="7"/>
      <c r="H24924">
        <v>24922.5</v>
      </c>
      <c r="I24924">
        <v>0</v>
      </c>
    </row>
    <row r="24925" spans="1:9">
      <c r="A24925" s="7">
        <v>24923.5</v>
      </c>
      <c r="B24925" s="7">
        <v>0</v>
      </c>
      <c r="C24925" s="7"/>
      <c r="D24925" s="7"/>
      <c r="E24925" s="7"/>
      <c r="H24925">
        <v>24923.5</v>
      </c>
      <c r="I24925">
        <v>0</v>
      </c>
    </row>
    <row r="24926" spans="1:9">
      <c r="A24926" s="7">
        <v>24924.5</v>
      </c>
      <c r="B24926" s="7">
        <v>0</v>
      </c>
      <c r="C24926" s="7"/>
      <c r="D24926" s="7"/>
      <c r="E24926" s="7"/>
      <c r="H24926">
        <v>24924.5</v>
      </c>
      <c r="I24926">
        <v>0</v>
      </c>
    </row>
    <row r="24927" spans="1:9">
      <c r="A24927" s="7">
        <v>24925.5</v>
      </c>
      <c r="B24927" s="7">
        <v>0</v>
      </c>
      <c r="C24927" s="7"/>
      <c r="D24927" s="7"/>
      <c r="E24927" s="7"/>
      <c r="H24927">
        <v>24925.5</v>
      </c>
      <c r="I24927">
        <v>0</v>
      </c>
    </row>
    <row r="24928" spans="1:9">
      <c r="A24928" s="7">
        <v>24926.5</v>
      </c>
      <c r="B24928" s="7">
        <v>0</v>
      </c>
      <c r="C24928" s="7"/>
      <c r="D24928" s="7"/>
      <c r="E24928" s="7"/>
      <c r="H24928">
        <v>24926.5</v>
      </c>
      <c r="I24928">
        <v>0</v>
      </c>
    </row>
    <row r="24929" spans="1:9">
      <c r="A24929" s="7">
        <v>24927.5</v>
      </c>
      <c r="B24929" s="7">
        <v>0</v>
      </c>
      <c r="C24929" s="7"/>
      <c r="D24929" s="7"/>
      <c r="E24929" s="7"/>
      <c r="H24929">
        <v>24927.5</v>
      </c>
      <c r="I24929">
        <v>0</v>
      </c>
    </row>
    <row r="24930" spans="1:9">
      <c r="A24930" s="7">
        <v>24928.5</v>
      </c>
      <c r="B24930" s="7">
        <v>0</v>
      </c>
      <c r="C24930" s="7"/>
      <c r="D24930" s="7"/>
      <c r="E24930" s="7"/>
      <c r="H24930">
        <v>24928.5</v>
      </c>
      <c r="I24930">
        <v>0</v>
      </c>
    </row>
    <row r="24931" spans="1:9">
      <c r="A24931" s="7">
        <v>24929.5</v>
      </c>
      <c r="B24931" s="7">
        <v>0</v>
      </c>
      <c r="C24931" s="7"/>
      <c r="D24931" s="7"/>
      <c r="E24931" s="7"/>
      <c r="H24931">
        <v>24929.5</v>
      </c>
      <c r="I24931">
        <v>0</v>
      </c>
    </row>
    <row r="24932" spans="1:9">
      <c r="A24932" s="7">
        <v>24930.5</v>
      </c>
      <c r="B24932" s="7">
        <v>0</v>
      </c>
      <c r="C24932" s="7"/>
      <c r="D24932" s="7"/>
      <c r="E24932" s="7"/>
      <c r="H24932">
        <v>24930.5</v>
      </c>
      <c r="I24932">
        <v>0</v>
      </c>
    </row>
    <row r="24933" spans="1:9">
      <c r="A24933" s="7">
        <v>24931.5</v>
      </c>
      <c r="B24933" s="7">
        <v>0</v>
      </c>
      <c r="C24933" s="7"/>
      <c r="D24933" s="7"/>
      <c r="E24933" s="7"/>
      <c r="H24933">
        <v>24931.5</v>
      </c>
      <c r="I24933">
        <v>0</v>
      </c>
    </row>
    <row r="24934" spans="1:9">
      <c r="A24934" s="7">
        <v>24932.5</v>
      </c>
      <c r="B24934" s="7">
        <v>0</v>
      </c>
      <c r="C24934" s="7"/>
      <c r="D24934" s="7"/>
      <c r="E24934" s="7"/>
      <c r="H24934">
        <v>24932.5</v>
      </c>
      <c r="I24934">
        <v>0</v>
      </c>
    </row>
    <row r="24935" spans="1:9">
      <c r="A24935" s="7">
        <v>24933.5</v>
      </c>
      <c r="B24935" s="7">
        <v>0</v>
      </c>
      <c r="C24935" s="7"/>
      <c r="D24935" s="7"/>
      <c r="E24935" s="7"/>
      <c r="H24935">
        <v>24933.5</v>
      </c>
      <c r="I24935">
        <v>0</v>
      </c>
    </row>
    <row r="24936" spans="1:9">
      <c r="A24936" s="7">
        <v>24934.5</v>
      </c>
      <c r="B24936" s="7">
        <v>0</v>
      </c>
      <c r="C24936" s="7"/>
      <c r="D24936" s="7"/>
      <c r="E24936" s="7"/>
      <c r="H24936">
        <v>24934.5</v>
      </c>
      <c r="I24936">
        <v>0</v>
      </c>
    </row>
    <row r="24937" spans="1:9">
      <c r="A24937" s="7">
        <v>24935.5</v>
      </c>
      <c r="B24937" s="7">
        <v>0</v>
      </c>
      <c r="C24937" s="7"/>
      <c r="D24937" s="7"/>
      <c r="E24937" s="7"/>
      <c r="H24937">
        <v>24935.5</v>
      </c>
      <c r="I24937">
        <v>0</v>
      </c>
    </row>
    <row r="24938" spans="1:9">
      <c r="A24938" s="7">
        <v>24936.5</v>
      </c>
      <c r="B24938" s="7">
        <v>0</v>
      </c>
      <c r="C24938" s="7"/>
      <c r="D24938" s="7"/>
      <c r="E24938" s="7"/>
      <c r="H24938">
        <v>24936.5</v>
      </c>
      <c r="I24938">
        <v>0</v>
      </c>
    </row>
    <row r="24939" spans="1:9">
      <c r="A24939" s="7">
        <v>24937.5</v>
      </c>
      <c r="B24939" s="7">
        <v>0</v>
      </c>
      <c r="C24939" s="7"/>
      <c r="D24939" s="7"/>
      <c r="E24939" s="7"/>
      <c r="H24939">
        <v>24937.5</v>
      </c>
      <c r="I24939">
        <v>0</v>
      </c>
    </row>
    <row r="24940" spans="1:9">
      <c r="A24940" s="7">
        <v>24938.5</v>
      </c>
      <c r="B24940" s="7">
        <v>0</v>
      </c>
      <c r="C24940" s="7"/>
      <c r="D24940" s="7"/>
      <c r="E24940" s="7"/>
      <c r="H24940">
        <v>24938.5</v>
      </c>
      <c r="I24940">
        <v>0</v>
      </c>
    </row>
    <row r="24941" spans="1:9">
      <c r="A24941" s="7">
        <v>24939.5</v>
      </c>
      <c r="B24941" s="7">
        <v>0</v>
      </c>
      <c r="C24941" s="7"/>
      <c r="D24941" s="7"/>
      <c r="E24941" s="7"/>
      <c r="H24941">
        <v>24939.5</v>
      </c>
      <c r="I24941">
        <v>0</v>
      </c>
    </row>
    <row r="24942" spans="1:9">
      <c r="A24942" s="7">
        <v>24940.5</v>
      </c>
      <c r="B24942" s="7">
        <v>0</v>
      </c>
      <c r="C24942" s="7"/>
      <c r="D24942" s="7"/>
      <c r="E24942" s="7"/>
      <c r="H24942">
        <v>24940.5</v>
      </c>
      <c r="I24942">
        <v>0</v>
      </c>
    </row>
    <row r="24943" spans="1:9">
      <c r="A24943" s="7">
        <v>24941.5</v>
      </c>
      <c r="B24943" s="7">
        <v>0</v>
      </c>
      <c r="C24943" s="7"/>
      <c r="D24943" s="7"/>
      <c r="E24943" s="7"/>
      <c r="H24943">
        <v>24941.5</v>
      </c>
      <c r="I24943">
        <v>0</v>
      </c>
    </row>
    <row r="24944" spans="1:9">
      <c r="A24944" s="7">
        <v>24942.5</v>
      </c>
      <c r="B24944" s="7">
        <v>0</v>
      </c>
      <c r="C24944" s="7"/>
      <c r="D24944" s="7"/>
      <c r="E24944" s="7"/>
      <c r="H24944">
        <v>24942.5</v>
      </c>
      <c r="I24944">
        <v>0</v>
      </c>
    </row>
    <row r="24945" spans="1:9">
      <c r="A24945" s="7">
        <v>24943.5</v>
      </c>
      <c r="B24945" s="7">
        <v>0</v>
      </c>
      <c r="C24945" s="7"/>
      <c r="D24945" s="7"/>
      <c r="E24945" s="7"/>
      <c r="H24945">
        <v>24943.5</v>
      </c>
      <c r="I24945">
        <v>0</v>
      </c>
    </row>
    <row r="24946" spans="1:9">
      <c r="A24946" s="7">
        <v>24944.5</v>
      </c>
      <c r="B24946" s="7">
        <v>0</v>
      </c>
      <c r="C24946" s="7"/>
      <c r="D24946" s="7"/>
      <c r="E24946" s="7"/>
      <c r="H24946">
        <v>24944.5</v>
      </c>
      <c r="I24946">
        <v>0</v>
      </c>
    </row>
    <row r="24947" spans="1:9">
      <c r="A24947" s="7">
        <v>24945.5</v>
      </c>
      <c r="B24947" s="7">
        <v>0</v>
      </c>
      <c r="C24947" s="7"/>
      <c r="D24947" s="7"/>
      <c r="E24947" s="7"/>
      <c r="H24947">
        <v>24945.5</v>
      </c>
      <c r="I24947">
        <v>0</v>
      </c>
    </row>
    <row r="24948" spans="1:9">
      <c r="A24948" s="7">
        <v>24946.5</v>
      </c>
      <c r="B24948" s="7">
        <v>0</v>
      </c>
      <c r="C24948" s="7"/>
      <c r="D24948" s="7"/>
      <c r="E24948" s="7"/>
      <c r="H24948">
        <v>24946.5</v>
      </c>
      <c r="I24948">
        <v>0</v>
      </c>
    </row>
    <row r="24949" spans="1:9">
      <c r="A24949" s="7">
        <v>24947.5</v>
      </c>
      <c r="B24949" s="7">
        <v>0</v>
      </c>
      <c r="C24949" s="7"/>
      <c r="D24949" s="7"/>
      <c r="E24949" s="7"/>
      <c r="H24949">
        <v>24947.5</v>
      </c>
      <c r="I24949">
        <v>0</v>
      </c>
    </row>
    <row r="24950" spans="1:9">
      <c r="A24950" s="7">
        <v>24948.5</v>
      </c>
      <c r="B24950" s="7">
        <v>0</v>
      </c>
      <c r="C24950" s="7"/>
      <c r="D24950" s="7"/>
      <c r="E24950" s="7"/>
      <c r="H24950">
        <v>24948.5</v>
      </c>
      <c r="I24950">
        <v>0</v>
      </c>
    </row>
    <row r="24951" spans="1:9">
      <c r="A24951" s="7">
        <v>24949.5</v>
      </c>
      <c r="B24951" s="7">
        <v>0</v>
      </c>
      <c r="C24951" s="7"/>
      <c r="D24951" s="7"/>
      <c r="E24951" s="7"/>
      <c r="H24951">
        <v>24949.5</v>
      </c>
      <c r="I24951">
        <v>0</v>
      </c>
    </row>
    <row r="24952" spans="1:9">
      <c r="A24952" s="7">
        <v>24950.5</v>
      </c>
      <c r="B24952" s="7">
        <v>0</v>
      </c>
      <c r="C24952" s="7"/>
      <c r="D24952" s="7"/>
      <c r="E24952" s="7"/>
      <c r="H24952">
        <v>24950.5</v>
      </c>
      <c r="I24952">
        <v>0</v>
      </c>
    </row>
    <row r="24953" spans="1:9">
      <c r="A24953" s="7">
        <v>24951.5</v>
      </c>
      <c r="B24953" s="7">
        <v>0</v>
      </c>
      <c r="C24953" s="7"/>
      <c r="D24953" s="7"/>
      <c r="E24953" s="7"/>
      <c r="H24953">
        <v>24951.5</v>
      </c>
      <c r="I24953">
        <v>0</v>
      </c>
    </row>
    <row r="24954" spans="1:9">
      <c r="A24954" s="7">
        <v>24952.5</v>
      </c>
      <c r="B24954" s="7">
        <v>0</v>
      </c>
      <c r="C24954" s="7"/>
      <c r="D24954" s="7"/>
      <c r="E24954" s="7"/>
      <c r="H24954">
        <v>24952.5</v>
      </c>
      <c r="I24954">
        <v>0</v>
      </c>
    </row>
    <row r="24955" spans="1:9">
      <c r="A24955" s="7">
        <v>24953.5</v>
      </c>
      <c r="B24955" s="7">
        <v>0</v>
      </c>
      <c r="C24955" s="7"/>
      <c r="D24955" s="7"/>
      <c r="E24955" s="7"/>
      <c r="H24955">
        <v>24953.5</v>
      </c>
      <c r="I24955">
        <v>0</v>
      </c>
    </row>
    <row r="24956" spans="1:9">
      <c r="A24956" s="7">
        <v>24954.5</v>
      </c>
      <c r="B24956" s="7">
        <v>0</v>
      </c>
      <c r="C24956" s="7"/>
      <c r="D24956" s="7"/>
      <c r="E24956" s="7"/>
      <c r="H24956">
        <v>24954.5</v>
      </c>
      <c r="I24956">
        <v>0</v>
      </c>
    </row>
    <row r="24957" spans="1:9">
      <c r="A24957" s="7">
        <v>24955.5</v>
      </c>
      <c r="B24957" s="7">
        <v>0</v>
      </c>
      <c r="C24957" s="7"/>
      <c r="D24957" s="7"/>
      <c r="E24957" s="7"/>
      <c r="H24957">
        <v>24955.5</v>
      </c>
      <c r="I24957">
        <v>0</v>
      </c>
    </row>
    <row r="24958" spans="1:9">
      <c r="A24958" s="7">
        <v>24956.5</v>
      </c>
      <c r="B24958" s="7">
        <v>0</v>
      </c>
      <c r="C24958" s="7"/>
      <c r="D24958" s="7"/>
      <c r="E24958" s="7"/>
      <c r="H24958">
        <v>24956.5</v>
      </c>
      <c r="I24958">
        <v>0</v>
      </c>
    </row>
    <row r="24959" spans="1:9">
      <c r="A24959" s="7">
        <v>24957.5</v>
      </c>
      <c r="B24959" s="7">
        <v>0</v>
      </c>
      <c r="C24959" s="7"/>
      <c r="D24959" s="7"/>
      <c r="E24959" s="7"/>
      <c r="H24959">
        <v>24957.5</v>
      </c>
      <c r="I24959">
        <v>0</v>
      </c>
    </row>
    <row r="24960" spans="1:9">
      <c r="A24960" s="7">
        <v>24958.5</v>
      </c>
      <c r="B24960" s="7">
        <v>0</v>
      </c>
      <c r="C24960" s="7"/>
      <c r="D24960" s="7"/>
      <c r="E24960" s="7"/>
      <c r="H24960">
        <v>24958.5</v>
      </c>
      <c r="I24960">
        <v>0</v>
      </c>
    </row>
    <row r="24961" spans="1:9">
      <c r="A24961" s="7">
        <v>24959.5</v>
      </c>
      <c r="B24961" s="7">
        <v>0</v>
      </c>
      <c r="C24961" s="7"/>
      <c r="D24961" s="7"/>
      <c r="E24961" s="7"/>
      <c r="H24961">
        <v>24959.5</v>
      </c>
      <c r="I24961">
        <v>0</v>
      </c>
    </row>
    <row r="24962" spans="1:9">
      <c r="A24962" s="7">
        <v>24960.5</v>
      </c>
      <c r="B24962" s="7">
        <v>0</v>
      </c>
      <c r="C24962" s="7"/>
      <c r="D24962" s="7"/>
      <c r="E24962" s="7"/>
      <c r="H24962">
        <v>24960.5</v>
      </c>
      <c r="I24962">
        <v>0</v>
      </c>
    </row>
    <row r="24963" spans="1:9">
      <c r="A24963" s="7">
        <v>24961.5</v>
      </c>
      <c r="B24963" s="7">
        <v>0</v>
      </c>
      <c r="C24963" s="7"/>
      <c r="D24963" s="7"/>
      <c r="E24963" s="7"/>
      <c r="H24963">
        <v>24961.5</v>
      </c>
      <c r="I24963">
        <v>0</v>
      </c>
    </row>
    <row r="24964" spans="1:9">
      <c r="A24964" s="7">
        <v>24962.5</v>
      </c>
      <c r="B24964" s="7">
        <v>0</v>
      </c>
      <c r="C24964" s="7"/>
      <c r="D24964" s="7"/>
      <c r="E24964" s="7"/>
      <c r="H24964">
        <v>24962.5</v>
      </c>
      <c r="I24964">
        <v>0</v>
      </c>
    </row>
    <row r="24965" spans="1:9">
      <c r="A24965" s="7">
        <v>24963.5</v>
      </c>
      <c r="B24965" s="7">
        <v>0</v>
      </c>
      <c r="C24965" s="7"/>
      <c r="D24965" s="7"/>
      <c r="E24965" s="7"/>
      <c r="H24965">
        <v>24963.5</v>
      </c>
      <c r="I24965">
        <v>0</v>
      </c>
    </row>
    <row r="24966" spans="1:9">
      <c r="A24966" s="7">
        <v>24964.5</v>
      </c>
      <c r="B24966" s="7">
        <v>0</v>
      </c>
      <c r="C24966" s="7"/>
      <c r="D24966" s="7"/>
      <c r="E24966" s="7"/>
      <c r="H24966">
        <v>24964.5</v>
      </c>
      <c r="I24966">
        <v>0</v>
      </c>
    </row>
    <row r="24967" spans="1:9">
      <c r="A24967" s="7">
        <v>24965.5</v>
      </c>
      <c r="B24967" s="7">
        <v>0</v>
      </c>
      <c r="C24967" s="7"/>
      <c r="D24967" s="7"/>
      <c r="E24967" s="7"/>
      <c r="H24967">
        <v>24965.5</v>
      </c>
      <c r="I24967">
        <v>0</v>
      </c>
    </row>
    <row r="24968" spans="1:9">
      <c r="A24968" s="7">
        <v>24966.5</v>
      </c>
      <c r="B24968" s="7">
        <v>0</v>
      </c>
      <c r="C24968" s="7"/>
      <c r="D24968" s="7"/>
      <c r="E24968" s="7"/>
      <c r="H24968">
        <v>24966.5</v>
      </c>
      <c r="I24968">
        <v>0</v>
      </c>
    </row>
    <row r="24969" spans="1:9">
      <c r="A24969" s="7">
        <v>24967.5</v>
      </c>
      <c r="B24969" s="7">
        <v>0</v>
      </c>
      <c r="C24969" s="7"/>
      <c r="D24969" s="7"/>
      <c r="E24969" s="7"/>
      <c r="H24969">
        <v>24967.5</v>
      </c>
      <c r="I24969">
        <v>0</v>
      </c>
    </row>
    <row r="24970" spans="1:9">
      <c r="A24970" s="7">
        <v>24968.5</v>
      </c>
      <c r="B24970" s="7">
        <v>0</v>
      </c>
      <c r="C24970" s="7"/>
      <c r="D24970" s="7"/>
      <c r="E24970" s="7"/>
      <c r="H24970">
        <v>24968.5</v>
      </c>
      <c r="I24970">
        <v>0</v>
      </c>
    </row>
    <row r="24971" spans="1:9">
      <c r="A24971" s="7">
        <v>24969.5</v>
      </c>
      <c r="B24971" s="7">
        <v>0</v>
      </c>
      <c r="C24971" s="7"/>
      <c r="D24971" s="7"/>
      <c r="E24971" s="7"/>
      <c r="H24971">
        <v>24969.5</v>
      </c>
      <c r="I24971">
        <v>0</v>
      </c>
    </row>
    <row r="24972" spans="1:9">
      <c r="A24972" s="7">
        <v>24970.5</v>
      </c>
      <c r="B24972" s="7">
        <v>0</v>
      </c>
      <c r="C24972" s="7"/>
      <c r="D24972" s="7"/>
      <c r="E24972" s="7"/>
      <c r="H24972">
        <v>24970.5</v>
      </c>
      <c r="I24972">
        <v>0</v>
      </c>
    </row>
    <row r="24973" spans="1:9">
      <c r="A24973" s="7">
        <v>24971.5</v>
      </c>
      <c r="B24973" s="7">
        <v>0</v>
      </c>
      <c r="C24973" s="7"/>
      <c r="D24973" s="7"/>
      <c r="E24973" s="7"/>
      <c r="H24973">
        <v>24971.5</v>
      </c>
      <c r="I24973">
        <v>0</v>
      </c>
    </row>
    <row r="24974" spans="1:9">
      <c r="A24974" s="7">
        <v>24972.5</v>
      </c>
      <c r="B24974" s="7">
        <v>0</v>
      </c>
      <c r="C24974" s="7"/>
      <c r="D24974" s="7"/>
      <c r="E24974" s="7"/>
      <c r="H24974">
        <v>24972.5</v>
      </c>
      <c r="I24974">
        <v>0</v>
      </c>
    </row>
    <row r="24975" spans="1:9">
      <c r="A24975" s="7">
        <v>24973.5</v>
      </c>
      <c r="B24975" s="7">
        <v>0</v>
      </c>
      <c r="C24975" s="7"/>
      <c r="D24975" s="7"/>
      <c r="E24975" s="7"/>
      <c r="H24975">
        <v>24973.5</v>
      </c>
      <c r="I24975">
        <v>0</v>
      </c>
    </row>
    <row r="24976" spans="1:9">
      <c r="A24976" s="7">
        <v>24974.5</v>
      </c>
      <c r="B24976" s="7">
        <v>0</v>
      </c>
      <c r="C24976" s="7"/>
      <c r="D24976" s="7"/>
      <c r="E24976" s="7"/>
      <c r="H24976">
        <v>24974.5</v>
      </c>
      <c r="I24976">
        <v>0</v>
      </c>
    </row>
    <row r="24977" spans="1:9">
      <c r="A24977" s="7">
        <v>24975.5</v>
      </c>
      <c r="B24977" s="7">
        <v>0</v>
      </c>
      <c r="C24977" s="7"/>
      <c r="D24977" s="7"/>
      <c r="E24977" s="7"/>
      <c r="H24977">
        <v>24975.5</v>
      </c>
      <c r="I24977">
        <v>0</v>
      </c>
    </row>
    <row r="24978" spans="1:9">
      <c r="A24978" s="7">
        <v>24976.5</v>
      </c>
      <c r="B24978" s="7">
        <v>0</v>
      </c>
      <c r="C24978" s="7"/>
      <c r="D24978" s="7"/>
      <c r="E24978" s="7"/>
      <c r="H24978">
        <v>24976.5</v>
      </c>
      <c r="I24978">
        <v>0</v>
      </c>
    </row>
    <row r="24979" spans="1:9">
      <c r="A24979" s="7">
        <v>24977.5</v>
      </c>
      <c r="B24979" s="7">
        <v>0</v>
      </c>
      <c r="C24979" s="7"/>
      <c r="D24979" s="7"/>
      <c r="E24979" s="7"/>
      <c r="H24979">
        <v>24977.5</v>
      </c>
      <c r="I24979">
        <v>0</v>
      </c>
    </row>
    <row r="24980" spans="1:9">
      <c r="A24980" s="7">
        <v>24978.5</v>
      </c>
      <c r="B24980" s="7">
        <v>0</v>
      </c>
      <c r="C24980" s="7"/>
      <c r="D24980" s="7"/>
      <c r="E24980" s="7"/>
      <c r="H24980">
        <v>24978.5</v>
      </c>
      <c r="I24980">
        <v>0</v>
      </c>
    </row>
    <row r="24981" spans="1:9">
      <c r="A24981" s="7">
        <v>24979.5</v>
      </c>
      <c r="B24981" s="7">
        <v>0</v>
      </c>
      <c r="C24981" s="7"/>
      <c r="D24981" s="7"/>
      <c r="E24981" s="7"/>
      <c r="H24981">
        <v>24979.5</v>
      </c>
      <c r="I24981">
        <v>0</v>
      </c>
    </row>
    <row r="24982" spans="1:9">
      <c r="A24982" s="7">
        <v>24980.5</v>
      </c>
      <c r="B24982" s="7">
        <v>0</v>
      </c>
      <c r="C24982" s="7"/>
      <c r="D24982" s="7"/>
      <c r="E24982" s="7"/>
      <c r="H24982">
        <v>24980.5</v>
      </c>
      <c r="I24982">
        <v>0</v>
      </c>
    </row>
    <row r="24983" spans="1:9">
      <c r="A24983" s="7">
        <v>24981.5</v>
      </c>
      <c r="B24983" s="7">
        <v>0</v>
      </c>
      <c r="C24983" s="7"/>
      <c r="D24983" s="7"/>
      <c r="E24983" s="7"/>
      <c r="H24983">
        <v>24981.5</v>
      </c>
      <c r="I24983">
        <v>0</v>
      </c>
    </row>
    <row r="24984" spans="1:9">
      <c r="A24984" s="7">
        <v>24982.5</v>
      </c>
      <c r="B24984" s="7">
        <v>0</v>
      </c>
      <c r="C24984" s="7"/>
      <c r="D24984" s="7"/>
      <c r="E24984" s="7"/>
      <c r="H24984">
        <v>24982.5</v>
      </c>
      <c r="I24984">
        <v>0</v>
      </c>
    </row>
    <row r="24985" spans="1:9">
      <c r="A24985" s="7">
        <v>24983.5</v>
      </c>
      <c r="B24985" s="7">
        <v>0</v>
      </c>
      <c r="C24985" s="7"/>
      <c r="D24985" s="7"/>
      <c r="E24985" s="7"/>
      <c r="H24985">
        <v>24983.5</v>
      </c>
      <c r="I24985">
        <v>0</v>
      </c>
    </row>
    <row r="24986" spans="1:9">
      <c r="A24986" s="7">
        <v>24984.5</v>
      </c>
      <c r="B24986" s="7">
        <v>0</v>
      </c>
      <c r="C24986" s="7"/>
      <c r="D24986" s="7"/>
      <c r="E24986" s="7"/>
      <c r="H24986">
        <v>24984.5</v>
      </c>
      <c r="I24986">
        <v>0</v>
      </c>
    </row>
    <row r="24987" spans="1:9">
      <c r="A24987" s="7">
        <v>24985.5</v>
      </c>
      <c r="B24987" s="7">
        <v>0</v>
      </c>
      <c r="C24987" s="7"/>
      <c r="D24987" s="7"/>
      <c r="E24987" s="7"/>
      <c r="H24987">
        <v>24985.5</v>
      </c>
      <c r="I24987">
        <v>0</v>
      </c>
    </row>
    <row r="24988" spans="1:9">
      <c r="A24988" s="7">
        <v>24986.5</v>
      </c>
      <c r="B24988" s="7">
        <v>0</v>
      </c>
      <c r="C24988" s="7"/>
      <c r="D24988" s="7"/>
      <c r="E24988" s="7"/>
      <c r="H24988">
        <v>24986.5</v>
      </c>
      <c r="I24988">
        <v>0</v>
      </c>
    </row>
    <row r="24989" spans="1:9">
      <c r="A24989" s="7">
        <v>24987.5</v>
      </c>
      <c r="B24989" s="7">
        <v>0</v>
      </c>
      <c r="C24989" s="7"/>
      <c r="D24989" s="7"/>
      <c r="E24989" s="7"/>
      <c r="H24989">
        <v>24987.5</v>
      </c>
      <c r="I24989">
        <v>0</v>
      </c>
    </row>
    <row r="24990" spans="1:9">
      <c r="A24990" s="7">
        <v>24988.5</v>
      </c>
      <c r="B24990" s="7">
        <v>0</v>
      </c>
      <c r="C24990" s="7"/>
      <c r="D24990" s="7"/>
      <c r="E24990" s="7"/>
      <c r="H24990">
        <v>24988.5</v>
      </c>
      <c r="I24990">
        <v>0</v>
      </c>
    </row>
    <row r="24991" spans="1:9">
      <c r="A24991" s="7">
        <v>24989.5</v>
      </c>
      <c r="B24991" s="7">
        <v>0</v>
      </c>
      <c r="C24991" s="7"/>
      <c r="D24991" s="7"/>
      <c r="E24991" s="7"/>
      <c r="H24991">
        <v>24989.5</v>
      </c>
      <c r="I24991">
        <v>0</v>
      </c>
    </row>
    <row r="24992" spans="1:9">
      <c r="A24992" s="7">
        <v>24990.5</v>
      </c>
      <c r="B24992" s="7">
        <v>0</v>
      </c>
      <c r="C24992" s="7"/>
      <c r="D24992" s="7"/>
      <c r="E24992" s="7"/>
      <c r="H24992">
        <v>24990.5</v>
      </c>
      <c r="I24992">
        <v>0</v>
      </c>
    </row>
    <row r="24993" spans="1:9">
      <c r="A24993" s="7">
        <v>24991.5</v>
      </c>
      <c r="B24993" s="7">
        <v>0</v>
      </c>
      <c r="C24993" s="7"/>
      <c r="D24993" s="7"/>
      <c r="E24993" s="7"/>
      <c r="H24993">
        <v>24991.5</v>
      </c>
      <c r="I24993">
        <v>0</v>
      </c>
    </row>
    <row r="24994" spans="1:9">
      <c r="A24994" s="7">
        <v>24992.5</v>
      </c>
      <c r="B24994" s="7">
        <v>0</v>
      </c>
      <c r="C24994" s="7"/>
      <c r="D24994" s="7"/>
      <c r="E24994" s="7"/>
      <c r="H24994">
        <v>24992.5</v>
      </c>
      <c r="I24994">
        <v>0</v>
      </c>
    </row>
    <row r="24995" spans="1:9">
      <c r="A24995" s="7">
        <v>24993.5</v>
      </c>
      <c r="B24995" s="7">
        <v>0</v>
      </c>
      <c r="C24995" s="7"/>
      <c r="D24995" s="7"/>
      <c r="E24995" s="7"/>
      <c r="H24995">
        <v>24993.5</v>
      </c>
      <c r="I24995">
        <v>0</v>
      </c>
    </row>
    <row r="24996" spans="1:9">
      <c r="A24996" s="7">
        <v>24994.5</v>
      </c>
      <c r="B24996" s="7">
        <v>0</v>
      </c>
      <c r="C24996" s="7"/>
      <c r="D24996" s="7"/>
      <c r="E24996" s="7"/>
      <c r="H24996">
        <v>24994.5</v>
      </c>
      <c r="I24996">
        <v>0</v>
      </c>
    </row>
    <row r="24997" spans="1:9">
      <c r="A24997" s="7">
        <v>24995.5</v>
      </c>
      <c r="B24997" s="7">
        <v>0</v>
      </c>
      <c r="C24997" s="7"/>
      <c r="D24997" s="7"/>
      <c r="E24997" s="7"/>
      <c r="H24997">
        <v>24995.5</v>
      </c>
      <c r="I24997">
        <v>0</v>
      </c>
    </row>
    <row r="24998" spans="1:9">
      <c r="A24998" s="7">
        <v>24996.5</v>
      </c>
      <c r="B24998" s="7">
        <v>0</v>
      </c>
      <c r="C24998" s="7"/>
      <c r="D24998" s="7"/>
      <c r="E24998" s="7"/>
      <c r="H24998">
        <v>24996.5</v>
      </c>
      <c r="I24998">
        <v>0</v>
      </c>
    </row>
    <row r="24999" spans="1:9">
      <c r="A24999" s="7">
        <v>24997.5</v>
      </c>
      <c r="B24999" s="7">
        <v>0</v>
      </c>
      <c r="C24999" s="7"/>
      <c r="D24999" s="7"/>
      <c r="E24999" s="7"/>
      <c r="H24999">
        <v>24997.5</v>
      </c>
      <c r="I24999">
        <v>0</v>
      </c>
    </row>
    <row r="25000" spans="1:9">
      <c r="A25000" s="7">
        <v>24998.5</v>
      </c>
      <c r="B25000" s="7">
        <v>0</v>
      </c>
      <c r="C25000" s="7"/>
      <c r="D25000" s="7"/>
      <c r="E25000" s="7"/>
      <c r="H25000">
        <v>24998.5</v>
      </c>
      <c r="I25000">
        <v>0</v>
      </c>
    </row>
    <row r="25001" spans="1:9">
      <c r="A25001" s="7">
        <v>24999.5</v>
      </c>
      <c r="B25001" s="7">
        <v>0</v>
      </c>
      <c r="C25001" s="7"/>
      <c r="D25001" s="7"/>
      <c r="E25001" s="7"/>
      <c r="H25001">
        <v>24999.5</v>
      </c>
      <c r="I25001">
        <v>0</v>
      </c>
    </row>
    <row r="25002" spans="1:9">
      <c r="A25002" s="7">
        <v>25000.5</v>
      </c>
      <c r="B25002" s="7">
        <v>0</v>
      </c>
      <c r="C25002" s="7"/>
      <c r="D25002" s="7"/>
      <c r="E25002" s="7"/>
      <c r="H25002">
        <v>25000.5</v>
      </c>
      <c r="I25002">
        <v>0</v>
      </c>
    </row>
    <row r="25003" spans="1:9">
      <c r="A25003" s="7">
        <v>25001.5</v>
      </c>
      <c r="B25003" s="7">
        <v>0</v>
      </c>
      <c r="C25003" s="7"/>
      <c r="D25003" s="7"/>
      <c r="E25003" s="7"/>
      <c r="H25003">
        <v>25001.5</v>
      </c>
      <c r="I25003">
        <v>0</v>
      </c>
    </row>
    <row r="25004" spans="1:9">
      <c r="A25004" s="7">
        <v>25002.5</v>
      </c>
      <c r="B25004" s="7">
        <v>0</v>
      </c>
      <c r="C25004" s="7"/>
      <c r="D25004" s="7"/>
      <c r="E25004" s="7"/>
      <c r="H25004">
        <v>25002.5</v>
      </c>
      <c r="I25004">
        <v>0</v>
      </c>
    </row>
    <row r="25005" spans="1:9">
      <c r="A25005" s="7">
        <v>25003.5</v>
      </c>
      <c r="B25005" s="7">
        <v>0</v>
      </c>
      <c r="C25005" s="7"/>
      <c r="D25005" s="7"/>
      <c r="E25005" s="7"/>
      <c r="H25005">
        <v>25003.5</v>
      </c>
      <c r="I25005">
        <v>0</v>
      </c>
    </row>
    <row r="25006" spans="1:9">
      <c r="A25006" s="7">
        <v>25004.5</v>
      </c>
      <c r="B25006" s="7">
        <v>0</v>
      </c>
      <c r="C25006" s="7"/>
      <c r="D25006" s="7"/>
      <c r="E25006" s="7"/>
      <c r="H25006">
        <v>25004.5</v>
      </c>
      <c r="I25006">
        <v>0</v>
      </c>
    </row>
    <row r="25007" spans="1:9">
      <c r="A25007" s="7">
        <v>25005.5</v>
      </c>
      <c r="B25007" s="7">
        <v>0</v>
      </c>
      <c r="C25007" s="7"/>
      <c r="D25007" s="7"/>
      <c r="E25007" s="7"/>
      <c r="H25007">
        <v>25005.5</v>
      </c>
      <c r="I25007">
        <v>0</v>
      </c>
    </row>
    <row r="25008" spans="1:9">
      <c r="A25008" s="7">
        <v>25006.5</v>
      </c>
      <c r="B25008" s="7">
        <v>0</v>
      </c>
      <c r="C25008" s="7"/>
      <c r="D25008" s="7"/>
      <c r="E25008" s="7"/>
      <c r="H25008">
        <v>25006.5</v>
      </c>
      <c r="I25008">
        <v>0</v>
      </c>
    </row>
    <row r="25009" spans="1:9">
      <c r="A25009" s="7">
        <v>25007.5</v>
      </c>
      <c r="B25009" s="7">
        <v>0</v>
      </c>
      <c r="C25009" s="7"/>
      <c r="D25009" s="7"/>
      <c r="E25009" s="7"/>
      <c r="H25009">
        <v>25007.5</v>
      </c>
      <c r="I25009">
        <v>0</v>
      </c>
    </row>
    <row r="25010" spans="1:9">
      <c r="A25010" s="7">
        <v>25008.5</v>
      </c>
      <c r="B25010" s="7">
        <v>0</v>
      </c>
      <c r="C25010" s="7"/>
      <c r="D25010" s="7"/>
      <c r="E25010" s="7"/>
      <c r="H25010">
        <v>25008.5</v>
      </c>
      <c r="I25010">
        <v>0</v>
      </c>
    </row>
    <row r="25011" spans="1:9">
      <c r="A25011" s="7">
        <v>25009.5</v>
      </c>
      <c r="B25011" s="7">
        <v>0</v>
      </c>
      <c r="C25011" s="7"/>
      <c r="D25011" s="7"/>
      <c r="E25011" s="7"/>
      <c r="H25011">
        <v>25009.5</v>
      </c>
      <c r="I25011">
        <v>0</v>
      </c>
    </row>
    <row r="25012" spans="1:9">
      <c r="A25012" s="7">
        <v>25010.5</v>
      </c>
      <c r="B25012" s="7">
        <v>0</v>
      </c>
      <c r="C25012" s="7"/>
      <c r="D25012" s="7"/>
      <c r="E25012" s="7"/>
      <c r="H25012">
        <v>25010.5</v>
      </c>
      <c r="I25012">
        <v>0</v>
      </c>
    </row>
    <row r="25013" spans="1:9">
      <c r="A25013" s="7">
        <v>25011.5</v>
      </c>
      <c r="B25013" s="7">
        <v>0</v>
      </c>
      <c r="C25013" s="7"/>
      <c r="D25013" s="7"/>
      <c r="E25013" s="7"/>
      <c r="H25013">
        <v>25011.5</v>
      </c>
      <c r="I25013">
        <v>0</v>
      </c>
    </row>
    <row r="25014" spans="1:9">
      <c r="A25014" s="7">
        <v>25012.5</v>
      </c>
      <c r="B25014" s="7">
        <v>0</v>
      </c>
      <c r="C25014" s="7"/>
      <c r="D25014" s="7"/>
      <c r="E25014" s="7"/>
      <c r="H25014">
        <v>25012.5</v>
      </c>
      <c r="I25014">
        <v>0</v>
      </c>
    </row>
    <row r="25015" spans="1:9">
      <c r="A25015" s="7">
        <v>25013.5</v>
      </c>
      <c r="B25015" s="7">
        <v>0</v>
      </c>
      <c r="C25015" s="7"/>
      <c r="D25015" s="7"/>
      <c r="E25015" s="7"/>
      <c r="H25015">
        <v>25013.5</v>
      </c>
      <c r="I25015">
        <v>0</v>
      </c>
    </row>
    <row r="25016" spans="1:9">
      <c r="A25016" s="7">
        <v>25014.5</v>
      </c>
      <c r="B25016" s="7">
        <v>0</v>
      </c>
      <c r="C25016" s="7"/>
      <c r="D25016" s="7"/>
      <c r="E25016" s="7"/>
      <c r="H25016">
        <v>25014.5</v>
      </c>
      <c r="I25016">
        <v>0</v>
      </c>
    </row>
    <row r="25017" spans="1:9">
      <c r="A25017" s="7">
        <v>25015.5</v>
      </c>
      <c r="B25017" s="7">
        <v>0</v>
      </c>
      <c r="C25017" s="7"/>
      <c r="D25017" s="7"/>
      <c r="E25017" s="7"/>
      <c r="H25017">
        <v>25015.5</v>
      </c>
      <c r="I25017">
        <v>0</v>
      </c>
    </row>
    <row r="25018" spans="1:9">
      <c r="A25018" s="7">
        <v>25016.5</v>
      </c>
      <c r="B25018" s="7">
        <v>0</v>
      </c>
      <c r="C25018" s="7"/>
      <c r="D25018" s="7"/>
      <c r="E25018" s="7"/>
      <c r="H25018">
        <v>25016.5</v>
      </c>
      <c r="I25018">
        <v>0</v>
      </c>
    </row>
    <row r="25019" spans="1:9">
      <c r="A25019" s="7">
        <v>25017.5</v>
      </c>
      <c r="B25019" s="7">
        <v>0</v>
      </c>
      <c r="C25019" s="7"/>
      <c r="D25019" s="7"/>
      <c r="E25019" s="7"/>
      <c r="H25019">
        <v>25017.5</v>
      </c>
      <c r="I25019">
        <v>0</v>
      </c>
    </row>
    <row r="25020" spans="1:9">
      <c r="A25020" s="7">
        <v>25018.5</v>
      </c>
      <c r="B25020" s="7">
        <v>0</v>
      </c>
      <c r="C25020" s="7"/>
      <c r="D25020" s="7"/>
      <c r="E25020" s="7"/>
      <c r="H25020">
        <v>25018.5</v>
      </c>
      <c r="I25020">
        <v>0</v>
      </c>
    </row>
    <row r="25021" spans="1:9">
      <c r="A25021" s="7">
        <v>25019.5</v>
      </c>
      <c r="B25021" s="7">
        <v>0</v>
      </c>
      <c r="C25021" s="7"/>
      <c r="D25021" s="7"/>
      <c r="E25021" s="7"/>
      <c r="H25021">
        <v>25019.5</v>
      </c>
      <c r="I25021">
        <v>0</v>
      </c>
    </row>
    <row r="25022" spans="1:9">
      <c r="A25022" s="7">
        <v>25020.5</v>
      </c>
      <c r="B25022" s="7">
        <v>0</v>
      </c>
      <c r="C25022" s="7"/>
      <c r="D25022" s="7"/>
      <c r="E25022" s="7"/>
      <c r="H25022">
        <v>25020.5</v>
      </c>
      <c r="I25022">
        <v>0</v>
      </c>
    </row>
    <row r="25023" spans="1:9">
      <c r="A25023" s="7">
        <v>25021.5</v>
      </c>
      <c r="B25023" s="7">
        <v>0</v>
      </c>
      <c r="C25023" s="7"/>
      <c r="D25023" s="7"/>
      <c r="E25023" s="7"/>
      <c r="H25023">
        <v>25021.5</v>
      </c>
      <c r="I25023">
        <v>0</v>
      </c>
    </row>
    <row r="25024" spans="1:9">
      <c r="A25024" s="7">
        <v>25022.5</v>
      </c>
      <c r="B25024" s="7">
        <v>0</v>
      </c>
      <c r="C25024" s="7"/>
      <c r="D25024" s="7"/>
      <c r="E25024" s="7"/>
      <c r="H25024">
        <v>25022.5</v>
      </c>
      <c r="I25024">
        <v>0</v>
      </c>
    </row>
    <row r="25025" spans="1:9">
      <c r="A25025" s="7">
        <v>25023.5</v>
      </c>
      <c r="B25025" s="7">
        <v>0</v>
      </c>
      <c r="C25025" s="7"/>
      <c r="D25025" s="7"/>
      <c r="E25025" s="7"/>
      <c r="H25025">
        <v>25023.5</v>
      </c>
      <c r="I25025">
        <v>0</v>
      </c>
    </row>
    <row r="25026" spans="1:9">
      <c r="A25026" s="7">
        <v>25024.5</v>
      </c>
      <c r="B25026" s="7">
        <v>0</v>
      </c>
      <c r="C25026" s="7"/>
      <c r="D25026" s="7"/>
      <c r="E25026" s="7"/>
      <c r="H25026">
        <v>25024.5</v>
      </c>
      <c r="I25026">
        <v>0</v>
      </c>
    </row>
    <row r="25027" spans="1:9">
      <c r="A25027" s="7">
        <v>25025.5</v>
      </c>
      <c r="B25027" s="7">
        <v>0</v>
      </c>
      <c r="C25027" s="7"/>
      <c r="D25027" s="7"/>
      <c r="E25027" s="7"/>
      <c r="H25027">
        <v>25025.5</v>
      </c>
      <c r="I25027">
        <v>0</v>
      </c>
    </row>
    <row r="25028" spans="1:9">
      <c r="A25028" s="7">
        <v>25026.5</v>
      </c>
      <c r="B25028" s="7">
        <v>0</v>
      </c>
      <c r="C25028" s="7"/>
      <c r="D25028" s="7"/>
      <c r="E25028" s="7"/>
      <c r="H25028">
        <v>25026.5</v>
      </c>
      <c r="I25028">
        <v>0</v>
      </c>
    </row>
    <row r="25029" spans="1:9">
      <c r="A25029" s="7">
        <v>25027.5</v>
      </c>
      <c r="B25029" s="7">
        <v>0</v>
      </c>
      <c r="C25029" s="7"/>
      <c r="D25029" s="7"/>
      <c r="E25029" s="7"/>
      <c r="H25029">
        <v>25027.5</v>
      </c>
      <c r="I25029">
        <v>0</v>
      </c>
    </row>
    <row r="25030" spans="1:9">
      <c r="A25030" s="7">
        <v>25028.5</v>
      </c>
      <c r="B25030" s="7">
        <v>0</v>
      </c>
      <c r="C25030" s="7"/>
      <c r="D25030" s="7"/>
      <c r="E25030" s="7"/>
      <c r="H25030">
        <v>25028.5</v>
      </c>
      <c r="I25030">
        <v>0</v>
      </c>
    </row>
    <row r="25031" spans="1:9">
      <c r="A25031" s="7">
        <v>25029.5</v>
      </c>
      <c r="B25031" s="7">
        <v>0</v>
      </c>
      <c r="C25031" s="7"/>
      <c r="D25031" s="7"/>
      <c r="E25031" s="7"/>
      <c r="H25031">
        <v>25029.5</v>
      </c>
      <c r="I25031">
        <v>0</v>
      </c>
    </row>
    <row r="25032" spans="1:9">
      <c r="A25032" s="7">
        <v>25030.5</v>
      </c>
      <c r="B25032" s="7">
        <v>0</v>
      </c>
      <c r="C25032" s="7"/>
      <c r="D25032" s="7"/>
      <c r="E25032" s="7"/>
      <c r="H25032">
        <v>25030.5</v>
      </c>
      <c r="I25032">
        <v>0</v>
      </c>
    </row>
    <row r="25033" spans="1:9">
      <c r="A25033" s="7">
        <v>25031.5</v>
      </c>
      <c r="B25033" s="7">
        <v>0</v>
      </c>
      <c r="C25033" s="7"/>
      <c r="D25033" s="7"/>
      <c r="E25033" s="7"/>
      <c r="H25033">
        <v>25031.5</v>
      </c>
      <c r="I25033">
        <v>0</v>
      </c>
    </row>
    <row r="25034" spans="1:9">
      <c r="A25034" s="7">
        <v>25032.5</v>
      </c>
      <c r="B25034" s="7">
        <v>0</v>
      </c>
      <c r="C25034" s="7"/>
      <c r="D25034" s="7"/>
      <c r="E25034" s="7"/>
      <c r="H25034">
        <v>25032.5</v>
      </c>
      <c r="I25034">
        <v>0</v>
      </c>
    </row>
    <row r="25035" spans="1:9">
      <c r="A25035" s="7">
        <v>25033.5</v>
      </c>
      <c r="B25035" s="7">
        <v>0</v>
      </c>
      <c r="C25035" s="7"/>
      <c r="D25035" s="7"/>
      <c r="E25035" s="7"/>
      <c r="H25035">
        <v>25033.5</v>
      </c>
      <c r="I25035">
        <v>0</v>
      </c>
    </row>
    <row r="25036" spans="1:9">
      <c r="A25036" s="7">
        <v>25034.5</v>
      </c>
      <c r="B25036" s="7">
        <v>0</v>
      </c>
      <c r="C25036" s="7"/>
      <c r="D25036" s="7"/>
      <c r="E25036" s="7"/>
      <c r="H25036">
        <v>25034.5</v>
      </c>
      <c r="I25036">
        <v>0</v>
      </c>
    </row>
    <row r="25037" spans="1:9">
      <c r="A25037" s="7">
        <v>25035.5</v>
      </c>
      <c r="B25037" s="7">
        <v>0</v>
      </c>
      <c r="C25037" s="7"/>
      <c r="D25037" s="7"/>
      <c r="E25037" s="7"/>
      <c r="H25037">
        <v>25035.5</v>
      </c>
      <c r="I25037">
        <v>0</v>
      </c>
    </row>
    <row r="25038" spans="1:9">
      <c r="A25038" s="7">
        <v>25036.5</v>
      </c>
      <c r="B25038" s="7">
        <v>0</v>
      </c>
      <c r="C25038" s="7"/>
      <c r="D25038" s="7"/>
      <c r="E25038" s="7"/>
      <c r="H25038">
        <v>25036.5</v>
      </c>
      <c r="I25038">
        <v>0</v>
      </c>
    </row>
    <row r="25039" spans="1:9">
      <c r="A25039" s="7">
        <v>25037.5</v>
      </c>
      <c r="B25039" s="7">
        <v>0</v>
      </c>
      <c r="C25039" s="7"/>
      <c r="D25039" s="7"/>
      <c r="E25039" s="7"/>
      <c r="H25039">
        <v>25037.5</v>
      </c>
      <c r="I25039">
        <v>0</v>
      </c>
    </row>
    <row r="25040" spans="1:9">
      <c r="A25040" s="7">
        <v>25038.5</v>
      </c>
      <c r="B25040" s="7">
        <v>0</v>
      </c>
      <c r="C25040" s="7"/>
      <c r="D25040" s="7"/>
      <c r="E25040" s="7"/>
      <c r="H25040">
        <v>25038.5</v>
      </c>
      <c r="I25040">
        <v>0</v>
      </c>
    </row>
    <row r="25041" spans="1:9">
      <c r="A25041" s="7">
        <v>25039.5</v>
      </c>
      <c r="B25041" s="7">
        <v>0</v>
      </c>
      <c r="C25041" s="7"/>
      <c r="D25041" s="7"/>
      <c r="E25041" s="7"/>
      <c r="H25041">
        <v>25039.5</v>
      </c>
      <c r="I25041">
        <v>0</v>
      </c>
    </row>
    <row r="25042" spans="1:9">
      <c r="A25042" s="7">
        <v>25040.5</v>
      </c>
      <c r="B25042" s="7">
        <v>0</v>
      </c>
      <c r="C25042" s="7"/>
      <c r="D25042" s="7"/>
      <c r="E25042" s="7"/>
      <c r="H25042">
        <v>25040.5</v>
      </c>
      <c r="I25042">
        <v>0</v>
      </c>
    </row>
    <row r="25043" spans="1:9">
      <c r="A25043" s="7">
        <v>25041.5</v>
      </c>
      <c r="B25043" s="7">
        <v>0</v>
      </c>
      <c r="C25043" s="7"/>
      <c r="D25043" s="7"/>
      <c r="E25043" s="7"/>
      <c r="H25043">
        <v>25041.5</v>
      </c>
      <c r="I25043">
        <v>0</v>
      </c>
    </row>
    <row r="25044" spans="1:9">
      <c r="A25044" s="7">
        <v>25042.5</v>
      </c>
      <c r="B25044" s="7">
        <v>0</v>
      </c>
      <c r="C25044" s="7"/>
      <c r="D25044" s="7"/>
      <c r="E25044" s="7"/>
      <c r="H25044">
        <v>25042.5</v>
      </c>
      <c r="I25044">
        <v>0</v>
      </c>
    </row>
    <row r="25045" spans="1:9">
      <c r="A25045" s="7">
        <v>25043.5</v>
      </c>
      <c r="B25045" s="7">
        <v>0</v>
      </c>
      <c r="C25045" s="7"/>
      <c r="D25045" s="7"/>
      <c r="E25045" s="7"/>
      <c r="H25045">
        <v>25043.5</v>
      </c>
      <c r="I25045">
        <v>0</v>
      </c>
    </row>
    <row r="25046" spans="1:9">
      <c r="A25046" s="7">
        <v>25044.5</v>
      </c>
      <c r="B25046" s="7">
        <v>0</v>
      </c>
      <c r="C25046" s="7"/>
      <c r="D25046" s="7"/>
      <c r="E25046" s="7"/>
      <c r="H25046">
        <v>25044.5</v>
      </c>
      <c r="I25046">
        <v>0</v>
      </c>
    </row>
    <row r="25047" spans="1:9">
      <c r="A25047" s="7">
        <v>25045.5</v>
      </c>
      <c r="B25047" s="7">
        <v>0</v>
      </c>
      <c r="C25047" s="7"/>
      <c r="D25047" s="7"/>
      <c r="E25047" s="7"/>
      <c r="H25047">
        <v>25045.5</v>
      </c>
      <c r="I25047">
        <v>0</v>
      </c>
    </row>
    <row r="25048" spans="1:9">
      <c r="A25048" s="7">
        <v>25046.5</v>
      </c>
      <c r="B25048" s="7">
        <v>0</v>
      </c>
      <c r="C25048" s="7"/>
      <c r="D25048" s="7"/>
      <c r="E25048" s="7"/>
      <c r="H25048">
        <v>25046.5</v>
      </c>
      <c r="I25048">
        <v>0</v>
      </c>
    </row>
    <row r="25049" spans="1:9">
      <c r="A25049" s="7">
        <v>25047.5</v>
      </c>
      <c r="B25049" s="7">
        <v>0</v>
      </c>
      <c r="C25049" s="7"/>
      <c r="D25049" s="7"/>
      <c r="E25049" s="7"/>
      <c r="H25049">
        <v>25047.5</v>
      </c>
      <c r="I25049">
        <v>0</v>
      </c>
    </row>
    <row r="25050" spans="1:9">
      <c r="A25050" s="7">
        <v>25048.5</v>
      </c>
      <c r="B25050" s="7">
        <v>0</v>
      </c>
      <c r="C25050" s="7"/>
      <c r="D25050" s="7"/>
      <c r="E25050" s="7"/>
      <c r="H25050">
        <v>25048.5</v>
      </c>
      <c r="I25050">
        <v>0</v>
      </c>
    </row>
    <row r="25051" spans="1:9">
      <c r="A25051" s="7">
        <v>25049.5</v>
      </c>
      <c r="B25051" s="7">
        <v>0</v>
      </c>
      <c r="C25051" s="7"/>
      <c r="D25051" s="7"/>
      <c r="E25051" s="7"/>
      <c r="H25051">
        <v>25049.5</v>
      </c>
      <c r="I25051">
        <v>0</v>
      </c>
    </row>
    <row r="25052" spans="1:9">
      <c r="A25052" s="7">
        <v>25050.5</v>
      </c>
      <c r="B25052" s="7">
        <v>0</v>
      </c>
      <c r="C25052" s="7"/>
      <c r="D25052" s="7"/>
      <c r="E25052" s="7"/>
      <c r="H25052">
        <v>25050.5</v>
      </c>
      <c r="I25052">
        <v>0</v>
      </c>
    </row>
    <row r="25053" spans="1:9">
      <c r="A25053" s="7">
        <v>25051.5</v>
      </c>
      <c r="B25053" s="7">
        <v>0</v>
      </c>
      <c r="C25053" s="7"/>
      <c r="D25053" s="7"/>
      <c r="E25053" s="7"/>
      <c r="H25053">
        <v>25051.5</v>
      </c>
      <c r="I25053">
        <v>0</v>
      </c>
    </row>
    <row r="25054" spans="1:9">
      <c r="A25054" s="7">
        <v>25052.5</v>
      </c>
      <c r="B25054" s="7">
        <v>0</v>
      </c>
      <c r="C25054" s="7"/>
      <c r="D25054" s="7"/>
      <c r="E25054" s="7"/>
      <c r="H25054">
        <v>25052.5</v>
      </c>
      <c r="I25054">
        <v>0</v>
      </c>
    </row>
    <row r="25055" spans="1:9">
      <c r="A25055" s="7">
        <v>25053.5</v>
      </c>
      <c r="B25055" s="7">
        <v>0</v>
      </c>
      <c r="C25055" s="7"/>
      <c r="D25055" s="7"/>
      <c r="E25055" s="7"/>
      <c r="H25055">
        <v>25053.5</v>
      </c>
      <c r="I25055">
        <v>0</v>
      </c>
    </row>
    <row r="25056" spans="1:9">
      <c r="A25056" s="7">
        <v>25054.5</v>
      </c>
      <c r="B25056" s="7">
        <v>0</v>
      </c>
      <c r="C25056" s="7"/>
      <c r="D25056" s="7"/>
      <c r="E25056" s="7"/>
      <c r="H25056">
        <v>25054.5</v>
      </c>
      <c r="I25056">
        <v>0</v>
      </c>
    </row>
    <row r="25057" spans="1:9">
      <c r="A25057" s="7">
        <v>25055.5</v>
      </c>
      <c r="B25057" s="7">
        <v>0</v>
      </c>
      <c r="C25057" s="7"/>
      <c r="D25057" s="7"/>
      <c r="E25057" s="7"/>
      <c r="H25057">
        <v>25055.5</v>
      </c>
      <c r="I25057">
        <v>0</v>
      </c>
    </row>
    <row r="25058" spans="1:9">
      <c r="A25058" s="7">
        <v>25056.5</v>
      </c>
      <c r="B25058" s="7">
        <v>0</v>
      </c>
      <c r="C25058" s="7"/>
      <c r="D25058" s="7"/>
      <c r="E25058" s="7"/>
      <c r="H25058">
        <v>25056.5</v>
      </c>
      <c r="I25058">
        <v>0</v>
      </c>
    </row>
    <row r="25059" spans="1:9">
      <c r="A25059" s="7">
        <v>25057.5</v>
      </c>
      <c r="B25059" s="7">
        <v>0</v>
      </c>
      <c r="C25059" s="7"/>
      <c r="D25059" s="7"/>
      <c r="E25059" s="7"/>
      <c r="H25059">
        <v>25057.5</v>
      </c>
      <c r="I25059">
        <v>0</v>
      </c>
    </row>
    <row r="25060" spans="1:9">
      <c r="A25060" s="7">
        <v>25058.5</v>
      </c>
      <c r="B25060" s="7">
        <v>0</v>
      </c>
      <c r="C25060" s="7"/>
      <c r="D25060" s="7"/>
      <c r="E25060" s="7"/>
      <c r="H25060">
        <v>25058.5</v>
      </c>
      <c r="I25060">
        <v>0</v>
      </c>
    </row>
    <row r="25061" spans="1:9">
      <c r="A25061" s="7">
        <v>25059.5</v>
      </c>
      <c r="B25061" s="7">
        <v>0</v>
      </c>
      <c r="C25061" s="7"/>
      <c r="D25061" s="7"/>
      <c r="E25061" s="7"/>
      <c r="H25061">
        <v>25059.5</v>
      </c>
      <c r="I25061">
        <v>0</v>
      </c>
    </row>
    <row r="25062" spans="1:9">
      <c r="A25062" s="7">
        <v>25060.5</v>
      </c>
      <c r="B25062" s="7">
        <v>0</v>
      </c>
      <c r="C25062" s="7"/>
      <c r="D25062" s="7"/>
      <c r="E25062" s="7"/>
      <c r="H25062">
        <v>25060.5</v>
      </c>
      <c r="I25062">
        <v>0</v>
      </c>
    </row>
    <row r="25063" spans="1:9">
      <c r="A25063" s="7">
        <v>25061.5</v>
      </c>
      <c r="B25063" s="7">
        <v>0</v>
      </c>
      <c r="C25063" s="7"/>
      <c r="D25063" s="7"/>
      <c r="E25063" s="7"/>
      <c r="H25063">
        <v>25061.5</v>
      </c>
      <c r="I25063">
        <v>0</v>
      </c>
    </row>
    <row r="25064" spans="1:9">
      <c r="A25064" s="7">
        <v>25062.5</v>
      </c>
      <c r="B25064" s="7">
        <v>0</v>
      </c>
      <c r="C25064" s="7"/>
      <c r="D25064" s="7"/>
      <c r="E25064" s="7"/>
      <c r="H25064">
        <v>25062.5</v>
      </c>
      <c r="I25064">
        <v>0</v>
      </c>
    </row>
    <row r="25065" spans="1:9">
      <c r="A25065" s="7">
        <v>25063.5</v>
      </c>
      <c r="B25065" s="7">
        <v>0</v>
      </c>
      <c r="C25065" s="7"/>
      <c r="D25065" s="7"/>
      <c r="E25065" s="7"/>
      <c r="H25065">
        <v>25063.5</v>
      </c>
      <c r="I25065">
        <v>0</v>
      </c>
    </row>
    <row r="25066" spans="1:9">
      <c r="A25066" s="7">
        <v>25064.5</v>
      </c>
      <c r="B25066" s="7">
        <v>0</v>
      </c>
      <c r="C25066" s="7"/>
      <c r="D25066" s="7"/>
      <c r="E25066" s="7"/>
      <c r="H25066">
        <v>25064.5</v>
      </c>
      <c r="I25066">
        <v>0</v>
      </c>
    </row>
    <row r="25067" spans="1:9">
      <c r="A25067" s="7">
        <v>25065.5</v>
      </c>
      <c r="B25067" s="7">
        <v>0</v>
      </c>
      <c r="C25067" s="7"/>
      <c r="D25067" s="7"/>
      <c r="E25067" s="7"/>
      <c r="H25067">
        <v>25065.5</v>
      </c>
      <c r="I25067">
        <v>0</v>
      </c>
    </row>
    <row r="25068" spans="1:9">
      <c r="A25068" s="7">
        <v>25066.5</v>
      </c>
      <c r="B25068" s="7">
        <v>0</v>
      </c>
      <c r="C25068" s="7"/>
      <c r="D25068" s="7"/>
      <c r="E25068" s="7"/>
      <c r="H25068">
        <v>25066.5</v>
      </c>
      <c r="I25068">
        <v>0</v>
      </c>
    </row>
    <row r="25069" spans="1:9">
      <c r="A25069" s="7">
        <v>25067.5</v>
      </c>
      <c r="B25069" s="7">
        <v>0</v>
      </c>
      <c r="C25069" s="7"/>
      <c r="D25069" s="7"/>
      <c r="E25069" s="7"/>
      <c r="H25069">
        <v>25067.5</v>
      </c>
      <c r="I25069">
        <v>0</v>
      </c>
    </row>
    <row r="25070" spans="1:9">
      <c r="A25070" s="7">
        <v>25068.5</v>
      </c>
      <c r="B25070" s="7">
        <v>0</v>
      </c>
      <c r="C25070" s="7"/>
      <c r="D25070" s="7"/>
      <c r="E25070" s="7"/>
      <c r="H25070">
        <v>25068.5</v>
      </c>
      <c r="I25070">
        <v>0</v>
      </c>
    </row>
    <row r="25071" spans="1:9">
      <c r="A25071" s="7">
        <v>25069.5</v>
      </c>
      <c r="B25071" s="7">
        <v>0</v>
      </c>
      <c r="C25071" s="7"/>
      <c r="D25071" s="7"/>
      <c r="E25071" s="7"/>
      <c r="H25071">
        <v>25069.5</v>
      </c>
      <c r="I25071">
        <v>0</v>
      </c>
    </row>
    <row r="25072" spans="1:9">
      <c r="A25072" s="7">
        <v>25070.5</v>
      </c>
      <c r="B25072" s="7">
        <v>0</v>
      </c>
      <c r="C25072" s="7"/>
      <c r="D25072" s="7"/>
      <c r="E25072" s="7"/>
      <c r="H25072">
        <v>25070.5</v>
      </c>
      <c r="I25072">
        <v>0</v>
      </c>
    </row>
    <row r="25073" spans="1:9">
      <c r="A25073" s="7">
        <v>25071.5</v>
      </c>
      <c r="B25073" s="7">
        <v>0</v>
      </c>
      <c r="C25073" s="7"/>
      <c r="D25073" s="7"/>
      <c r="E25073" s="7"/>
      <c r="H25073">
        <v>25071.5</v>
      </c>
      <c r="I25073">
        <v>0</v>
      </c>
    </row>
    <row r="25074" spans="1:9">
      <c r="A25074" s="7">
        <v>25072.5</v>
      </c>
      <c r="B25074" s="7">
        <v>0</v>
      </c>
      <c r="C25074" s="7"/>
      <c r="D25074" s="7"/>
      <c r="E25074" s="7"/>
      <c r="H25074">
        <v>25072.5</v>
      </c>
      <c r="I25074">
        <v>0</v>
      </c>
    </row>
    <row r="25075" spans="1:9">
      <c r="A25075" s="7">
        <v>25073.5</v>
      </c>
      <c r="B25075" s="7">
        <v>0</v>
      </c>
      <c r="C25075" s="7"/>
      <c r="D25075" s="7"/>
      <c r="E25075" s="7"/>
      <c r="H25075">
        <v>25073.5</v>
      </c>
      <c r="I25075">
        <v>0</v>
      </c>
    </row>
    <row r="25076" spans="1:9">
      <c r="A25076" s="7">
        <v>25074.5</v>
      </c>
      <c r="B25076" s="7">
        <v>0</v>
      </c>
      <c r="C25076" s="7"/>
      <c r="D25076" s="7"/>
      <c r="E25076" s="7"/>
      <c r="H25076">
        <v>25074.5</v>
      </c>
      <c r="I25076">
        <v>0</v>
      </c>
    </row>
    <row r="25077" spans="1:9">
      <c r="A25077" s="7">
        <v>25075.5</v>
      </c>
      <c r="B25077" s="7">
        <v>0</v>
      </c>
      <c r="C25077" s="7"/>
      <c r="D25077" s="7"/>
      <c r="E25077" s="7"/>
      <c r="H25077">
        <v>25075.5</v>
      </c>
      <c r="I25077">
        <v>0</v>
      </c>
    </row>
    <row r="25078" spans="1:9">
      <c r="A25078" s="7">
        <v>25076.5</v>
      </c>
      <c r="B25078" s="7">
        <v>0</v>
      </c>
      <c r="C25078" s="7"/>
      <c r="D25078" s="7"/>
      <c r="E25078" s="7"/>
      <c r="H25078">
        <v>25076.5</v>
      </c>
      <c r="I25078">
        <v>0</v>
      </c>
    </row>
    <row r="25079" spans="1:9">
      <c r="A25079" s="7">
        <v>25077.5</v>
      </c>
      <c r="B25079" s="7">
        <v>0</v>
      </c>
      <c r="C25079" s="7"/>
      <c r="D25079" s="7"/>
      <c r="E25079" s="7"/>
      <c r="H25079">
        <v>25077.5</v>
      </c>
      <c r="I25079">
        <v>0</v>
      </c>
    </row>
    <row r="25080" spans="1:9">
      <c r="A25080" s="7">
        <v>25078.5</v>
      </c>
      <c r="B25080" s="7">
        <v>0</v>
      </c>
      <c r="C25080" s="7"/>
      <c r="D25080" s="7"/>
      <c r="E25080" s="7"/>
      <c r="H25080">
        <v>25078.5</v>
      </c>
      <c r="I25080">
        <v>0</v>
      </c>
    </row>
    <row r="25081" spans="1:9">
      <c r="A25081" s="7">
        <v>25079.5</v>
      </c>
      <c r="B25081" s="7">
        <v>0</v>
      </c>
      <c r="C25081" s="7"/>
      <c r="D25081" s="7"/>
      <c r="E25081" s="7"/>
      <c r="H25081">
        <v>25079.5</v>
      </c>
      <c r="I25081">
        <v>0</v>
      </c>
    </row>
    <row r="25082" spans="1:9">
      <c r="A25082" s="7">
        <v>25080.5</v>
      </c>
      <c r="B25082" s="7">
        <v>0</v>
      </c>
      <c r="C25082" s="7"/>
      <c r="D25082" s="7"/>
      <c r="E25082" s="7"/>
      <c r="H25082">
        <v>25080.5</v>
      </c>
      <c r="I25082">
        <v>0</v>
      </c>
    </row>
    <row r="25083" spans="1:9">
      <c r="A25083" s="7">
        <v>25081.5</v>
      </c>
      <c r="B25083" s="7">
        <v>0</v>
      </c>
      <c r="C25083" s="7"/>
      <c r="D25083" s="7"/>
      <c r="E25083" s="7"/>
      <c r="H25083">
        <v>25081.5</v>
      </c>
      <c r="I25083">
        <v>0</v>
      </c>
    </row>
    <row r="25084" spans="1:9">
      <c r="A25084" s="7">
        <v>25082.5</v>
      </c>
      <c r="B25084" s="7">
        <v>0</v>
      </c>
      <c r="C25084" s="7"/>
      <c r="D25084" s="7"/>
      <c r="E25084" s="7"/>
      <c r="H25084">
        <v>25082.5</v>
      </c>
      <c r="I25084">
        <v>0</v>
      </c>
    </row>
    <row r="25085" spans="1:9">
      <c r="A25085" s="7">
        <v>25083.5</v>
      </c>
      <c r="B25085" s="7">
        <v>0</v>
      </c>
      <c r="C25085" s="7"/>
      <c r="D25085" s="7"/>
      <c r="E25085" s="7"/>
      <c r="H25085">
        <v>25083.5</v>
      </c>
      <c r="I25085">
        <v>0</v>
      </c>
    </row>
    <row r="25086" spans="1:9">
      <c r="A25086" s="7">
        <v>25084.5</v>
      </c>
      <c r="B25086" s="7">
        <v>0</v>
      </c>
      <c r="C25086" s="7"/>
      <c r="D25086" s="7"/>
      <c r="E25086" s="7"/>
      <c r="H25086">
        <v>25084.5</v>
      </c>
      <c r="I25086">
        <v>0</v>
      </c>
    </row>
    <row r="25087" spans="1:9">
      <c r="A25087" s="7">
        <v>25085.5</v>
      </c>
      <c r="B25087" s="7">
        <v>0</v>
      </c>
      <c r="C25087" s="7"/>
      <c r="D25087" s="7"/>
      <c r="E25087" s="7"/>
      <c r="H25087">
        <v>25085.5</v>
      </c>
      <c r="I25087">
        <v>0</v>
      </c>
    </row>
    <row r="25088" spans="1:9">
      <c r="A25088" s="7">
        <v>25086.5</v>
      </c>
      <c r="B25088" s="7">
        <v>0</v>
      </c>
      <c r="C25088" s="7"/>
      <c r="D25088" s="7"/>
      <c r="E25088" s="7"/>
      <c r="H25088">
        <v>25086.5</v>
      </c>
      <c r="I25088">
        <v>0</v>
      </c>
    </row>
    <row r="25089" spans="1:9">
      <c r="A25089" s="7">
        <v>25087.5</v>
      </c>
      <c r="B25089" s="7">
        <v>0</v>
      </c>
      <c r="C25089" s="7"/>
      <c r="D25089" s="7"/>
      <c r="E25089" s="7"/>
      <c r="H25089">
        <v>25087.5</v>
      </c>
      <c r="I25089">
        <v>0</v>
      </c>
    </row>
    <row r="25090" spans="1:9">
      <c r="A25090" s="7">
        <v>25088.5</v>
      </c>
      <c r="B25090" s="7">
        <v>0</v>
      </c>
      <c r="C25090" s="7"/>
      <c r="D25090" s="7"/>
      <c r="E25090" s="7"/>
      <c r="H25090">
        <v>25088.5</v>
      </c>
      <c r="I25090">
        <v>0</v>
      </c>
    </row>
    <row r="25091" spans="1:9">
      <c r="A25091" s="7">
        <v>25089.5</v>
      </c>
      <c r="B25091" s="7">
        <v>0</v>
      </c>
      <c r="C25091" s="7"/>
      <c r="D25091" s="7"/>
      <c r="E25091" s="7"/>
      <c r="H25091">
        <v>25089.5</v>
      </c>
      <c r="I25091">
        <v>0</v>
      </c>
    </row>
    <row r="25092" spans="1:9">
      <c r="A25092" s="7">
        <v>25090.5</v>
      </c>
      <c r="B25092" s="7">
        <v>0</v>
      </c>
      <c r="C25092" s="7"/>
      <c r="D25092" s="7"/>
      <c r="E25092" s="7"/>
      <c r="H25092">
        <v>25090.5</v>
      </c>
      <c r="I25092">
        <v>0</v>
      </c>
    </row>
    <row r="25093" spans="1:9">
      <c r="A25093" s="7">
        <v>25091.5</v>
      </c>
      <c r="B25093" s="7">
        <v>0</v>
      </c>
      <c r="C25093" s="7"/>
      <c r="D25093" s="7"/>
      <c r="E25093" s="7"/>
      <c r="H25093">
        <v>25091.5</v>
      </c>
      <c r="I25093">
        <v>0</v>
      </c>
    </row>
    <row r="25094" spans="1:9">
      <c r="A25094" s="7">
        <v>25092.5</v>
      </c>
      <c r="B25094" s="7">
        <v>0</v>
      </c>
      <c r="C25094" s="7"/>
      <c r="D25094" s="7"/>
      <c r="E25094" s="7"/>
      <c r="H25094">
        <v>25092.5</v>
      </c>
      <c r="I25094">
        <v>0</v>
      </c>
    </row>
    <row r="25095" spans="1:9">
      <c r="A25095" s="7">
        <v>25093.5</v>
      </c>
      <c r="B25095" s="7">
        <v>0</v>
      </c>
      <c r="C25095" s="7"/>
      <c r="D25095" s="7"/>
      <c r="E25095" s="7"/>
      <c r="H25095">
        <v>25093.5</v>
      </c>
      <c r="I25095">
        <v>0</v>
      </c>
    </row>
    <row r="25096" spans="1:9">
      <c r="A25096" s="7">
        <v>25094.5</v>
      </c>
      <c r="B25096" s="7">
        <v>0</v>
      </c>
      <c r="C25096" s="7"/>
      <c r="D25096" s="7"/>
      <c r="E25096" s="7"/>
      <c r="H25096">
        <v>25094.5</v>
      </c>
      <c r="I25096">
        <v>0</v>
      </c>
    </row>
    <row r="25097" spans="1:9">
      <c r="A25097" s="7">
        <v>25095.5</v>
      </c>
      <c r="B25097" s="7">
        <v>0</v>
      </c>
      <c r="C25097" s="7"/>
      <c r="D25097" s="7"/>
      <c r="E25097" s="7"/>
      <c r="H25097">
        <v>25095.5</v>
      </c>
      <c r="I25097">
        <v>0</v>
      </c>
    </row>
    <row r="25098" spans="1:9">
      <c r="A25098" s="7">
        <v>25096.5</v>
      </c>
      <c r="B25098" s="7">
        <v>0</v>
      </c>
      <c r="C25098" s="7"/>
      <c r="D25098" s="7"/>
      <c r="E25098" s="7"/>
      <c r="H25098">
        <v>25096.5</v>
      </c>
      <c r="I25098">
        <v>0</v>
      </c>
    </row>
    <row r="25099" spans="1:9">
      <c r="A25099" s="7">
        <v>25097.5</v>
      </c>
      <c r="B25099" s="7">
        <v>0</v>
      </c>
      <c r="C25099" s="7"/>
      <c r="D25099" s="7"/>
      <c r="E25099" s="7"/>
      <c r="H25099">
        <v>25097.5</v>
      </c>
      <c r="I25099">
        <v>0</v>
      </c>
    </row>
    <row r="25100" spans="1:9">
      <c r="A25100" s="7">
        <v>25098.5</v>
      </c>
      <c r="B25100" s="7">
        <v>0</v>
      </c>
      <c r="C25100" s="7"/>
      <c r="D25100" s="7"/>
      <c r="E25100" s="7"/>
      <c r="H25100">
        <v>25098.5</v>
      </c>
      <c r="I25100">
        <v>0</v>
      </c>
    </row>
    <row r="25101" spans="1:9">
      <c r="A25101" s="7">
        <v>25099.5</v>
      </c>
      <c r="B25101" s="7">
        <v>0</v>
      </c>
      <c r="C25101" s="7"/>
      <c r="D25101" s="7"/>
      <c r="E25101" s="7"/>
      <c r="H25101">
        <v>25099.5</v>
      </c>
      <c r="I25101">
        <v>0</v>
      </c>
    </row>
    <row r="25102" spans="1:9">
      <c r="A25102" s="7">
        <v>25100.5</v>
      </c>
      <c r="B25102" s="7">
        <v>0</v>
      </c>
      <c r="C25102" s="7"/>
      <c r="D25102" s="7"/>
      <c r="E25102" s="7"/>
      <c r="H25102">
        <v>25100.5</v>
      </c>
      <c r="I25102">
        <v>0</v>
      </c>
    </row>
    <row r="25103" spans="1:9">
      <c r="A25103" s="7">
        <v>25101.5</v>
      </c>
      <c r="B25103" s="7">
        <v>0</v>
      </c>
      <c r="C25103" s="7"/>
      <c r="D25103" s="7"/>
      <c r="E25103" s="7"/>
      <c r="H25103">
        <v>25101.5</v>
      </c>
      <c r="I25103">
        <v>0</v>
      </c>
    </row>
    <row r="25104" spans="1:9">
      <c r="A25104" s="7">
        <v>25102.5</v>
      </c>
      <c r="B25104" s="7">
        <v>0</v>
      </c>
      <c r="C25104" s="7"/>
      <c r="D25104" s="7"/>
      <c r="E25104" s="7"/>
      <c r="H25104">
        <v>25102.5</v>
      </c>
      <c r="I25104">
        <v>0</v>
      </c>
    </row>
    <row r="25105" spans="1:9">
      <c r="A25105" s="7">
        <v>25103.5</v>
      </c>
      <c r="B25105" s="7">
        <v>0</v>
      </c>
      <c r="C25105" s="7"/>
      <c r="D25105" s="7"/>
      <c r="E25105" s="7"/>
      <c r="H25105">
        <v>25103.5</v>
      </c>
      <c r="I25105">
        <v>0</v>
      </c>
    </row>
    <row r="25106" spans="1:9">
      <c r="A25106" s="7">
        <v>25104.5</v>
      </c>
      <c r="B25106" s="7">
        <v>0</v>
      </c>
      <c r="C25106" s="7"/>
      <c r="D25106" s="7"/>
      <c r="E25106" s="7"/>
      <c r="H25106">
        <v>25104.5</v>
      </c>
      <c r="I25106">
        <v>0</v>
      </c>
    </row>
    <row r="25107" spans="1:9">
      <c r="A25107" s="7">
        <v>25105.5</v>
      </c>
      <c r="B25107" s="7">
        <v>0</v>
      </c>
      <c r="C25107" s="7"/>
      <c r="D25107" s="7"/>
      <c r="E25107" s="7"/>
      <c r="H25107">
        <v>25105.5</v>
      </c>
      <c r="I25107">
        <v>0</v>
      </c>
    </row>
    <row r="25108" spans="1:9">
      <c r="A25108" s="7">
        <v>25106.5</v>
      </c>
      <c r="B25108" s="7">
        <v>0</v>
      </c>
      <c r="C25108" s="7"/>
      <c r="D25108" s="7"/>
      <c r="E25108" s="7"/>
      <c r="H25108">
        <v>25106.5</v>
      </c>
      <c r="I25108">
        <v>0</v>
      </c>
    </row>
    <row r="25109" spans="1:9">
      <c r="A25109" s="7">
        <v>25107.5</v>
      </c>
      <c r="B25109" s="7">
        <v>0</v>
      </c>
      <c r="C25109" s="7"/>
      <c r="D25109" s="7"/>
      <c r="E25109" s="7"/>
      <c r="H25109">
        <v>25107.5</v>
      </c>
      <c r="I25109">
        <v>0</v>
      </c>
    </row>
    <row r="25110" spans="1:9">
      <c r="A25110" s="7">
        <v>25108.5</v>
      </c>
      <c r="B25110" s="7">
        <v>0</v>
      </c>
      <c r="C25110" s="7"/>
      <c r="D25110" s="7"/>
      <c r="E25110" s="7"/>
      <c r="H25110">
        <v>25108.5</v>
      </c>
      <c r="I25110">
        <v>0</v>
      </c>
    </row>
    <row r="25111" spans="1:9">
      <c r="A25111" s="7">
        <v>25109.5</v>
      </c>
      <c r="B25111" s="7">
        <v>0</v>
      </c>
      <c r="C25111" s="7"/>
      <c r="D25111" s="7"/>
      <c r="E25111" s="7"/>
      <c r="H25111">
        <v>25109.5</v>
      </c>
      <c r="I25111">
        <v>0</v>
      </c>
    </row>
    <row r="25112" spans="1:9">
      <c r="A25112" s="7">
        <v>25110.5</v>
      </c>
      <c r="B25112" s="7">
        <v>0</v>
      </c>
      <c r="C25112" s="7"/>
      <c r="D25112" s="7"/>
      <c r="E25112" s="7"/>
      <c r="H25112">
        <v>25110.5</v>
      </c>
      <c r="I25112">
        <v>0</v>
      </c>
    </row>
    <row r="25113" spans="1:9">
      <c r="A25113" s="7">
        <v>25111.5</v>
      </c>
      <c r="B25113" s="7">
        <v>0</v>
      </c>
      <c r="C25113" s="7"/>
      <c r="D25113" s="7"/>
      <c r="E25113" s="7"/>
      <c r="H25113">
        <v>25111.5</v>
      </c>
      <c r="I25113">
        <v>0</v>
      </c>
    </row>
    <row r="25114" spans="1:9">
      <c r="A25114" s="7">
        <v>25112.5</v>
      </c>
      <c r="B25114" s="7">
        <v>0</v>
      </c>
      <c r="C25114" s="7"/>
      <c r="D25114" s="7"/>
      <c r="E25114" s="7"/>
      <c r="H25114">
        <v>25112.5</v>
      </c>
      <c r="I25114">
        <v>0</v>
      </c>
    </row>
    <row r="25115" spans="1:9">
      <c r="A25115" s="7">
        <v>25113.5</v>
      </c>
      <c r="B25115" s="7">
        <v>0</v>
      </c>
      <c r="C25115" s="7"/>
      <c r="D25115" s="7"/>
      <c r="E25115" s="7"/>
      <c r="H25115">
        <v>25113.5</v>
      </c>
      <c r="I25115">
        <v>0</v>
      </c>
    </row>
    <row r="25116" spans="1:9">
      <c r="A25116" s="7">
        <v>25114.5</v>
      </c>
      <c r="B25116" s="7">
        <v>0</v>
      </c>
      <c r="C25116" s="7"/>
      <c r="D25116" s="7"/>
      <c r="E25116" s="7"/>
      <c r="H25116">
        <v>25114.5</v>
      </c>
      <c r="I25116">
        <v>0</v>
      </c>
    </row>
    <row r="25117" spans="1:9">
      <c r="A25117" s="7">
        <v>25115.5</v>
      </c>
      <c r="B25117" s="7">
        <v>0</v>
      </c>
      <c r="C25117" s="7"/>
      <c r="D25117" s="7"/>
      <c r="E25117" s="7"/>
      <c r="H25117">
        <v>25115.5</v>
      </c>
      <c r="I25117">
        <v>0</v>
      </c>
    </row>
    <row r="25118" spans="1:9">
      <c r="A25118" s="7">
        <v>25116.5</v>
      </c>
      <c r="B25118" s="7">
        <v>0</v>
      </c>
      <c r="C25118" s="7"/>
      <c r="D25118" s="7"/>
      <c r="E25118" s="7"/>
      <c r="H25118">
        <v>25116.5</v>
      </c>
      <c r="I25118">
        <v>0</v>
      </c>
    </row>
    <row r="25119" spans="1:9">
      <c r="A25119" s="7">
        <v>25117.5</v>
      </c>
      <c r="B25119" s="7">
        <v>0</v>
      </c>
      <c r="C25119" s="7"/>
      <c r="D25119" s="7"/>
      <c r="E25119" s="7"/>
      <c r="H25119">
        <v>25117.5</v>
      </c>
      <c r="I25119">
        <v>0</v>
      </c>
    </row>
    <row r="25120" spans="1:9">
      <c r="A25120" s="7">
        <v>25118.5</v>
      </c>
      <c r="B25120" s="7">
        <v>0</v>
      </c>
      <c r="C25120" s="7"/>
      <c r="D25120" s="7"/>
      <c r="E25120" s="7"/>
      <c r="H25120">
        <v>25118.5</v>
      </c>
      <c r="I25120">
        <v>0</v>
      </c>
    </row>
    <row r="25121" spans="1:9">
      <c r="A25121" s="7">
        <v>25119.5</v>
      </c>
      <c r="B25121" s="7">
        <v>0</v>
      </c>
      <c r="C25121" s="7"/>
      <c r="D25121" s="7"/>
      <c r="E25121" s="7"/>
      <c r="H25121">
        <v>25119.5</v>
      </c>
      <c r="I25121">
        <v>0</v>
      </c>
    </row>
    <row r="25122" spans="1:9">
      <c r="A25122" s="7">
        <v>25120.5</v>
      </c>
      <c r="B25122" s="7">
        <v>0</v>
      </c>
      <c r="C25122" s="7"/>
      <c r="D25122" s="7"/>
      <c r="E25122" s="7"/>
      <c r="H25122">
        <v>25120.5</v>
      </c>
      <c r="I25122">
        <v>0</v>
      </c>
    </row>
    <row r="25123" spans="1:9">
      <c r="A25123" s="7">
        <v>25121.5</v>
      </c>
      <c r="B25123" s="7">
        <v>0</v>
      </c>
      <c r="C25123" s="7"/>
      <c r="D25123" s="7"/>
      <c r="E25123" s="7"/>
      <c r="H25123">
        <v>25121.5</v>
      </c>
      <c r="I25123">
        <v>0</v>
      </c>
    </row>
    <row r="25124" spans="1:9">
      <c r="A25124" s="7">
        <v>25122.5</v>
      </c>
      <c r="B25124" s="7">
        <v>0</v>
      </c>
      <c r="C25124" s="7"/>
      <c r="D25124" s="7"/>
      <c r="E25124" s="7"/>
      <c r="H25124">
        <v>25122.5</v>
      </c>
      <c r="I25124">
        <v>0</v>
      </c>
    </row>
    <row r="25125" spans="1:9">
      <c r="A25125" s="7">
        <v>25123.5</v>
      </c>
      <c r="B25125" s="7">
        <v>0</v>
      </c>
      <c r="C25125" s="7"/>
      <c r="D25125" s="7"/>
      <c r="E25125" s="7"/>
      <c r="H25125">
        <v>25123.5</v>
      </c>
      <c r="I25125">
        <v>0</v>
      </c>
    </row>
    <row r="25126" spans="1:9">
      <c r="A25126" s="7">
        <v>25124.5</v>
      </c>
      <c r="B25126" s="7">
        <v>0</v>
      </c>
      <c r="C25126" s="7"/>
      <c r="D25126" s="7"/>
      <c r="E25126" s="7"/>
      <c r="H25126">
        <v>25124.5</v>
      </c>
      <c r="I25126">
        <v>0</v>
      </c>
    </row>
    <row r="25127" spans="1:9">
      <c r="A25127" s="7">
        <v>25125.5</v>
      </c>
      <c r="B25127" s="7">
        <v>0</v>
      </c>
      <c r="C25127" s="7"/>
      <c r="D25127" s="7"/>
      <c r="E25127" s="7"/>
      <c r="H25127">
        <v>25125.5</v>
      </c>
      <c r="I25127">
        <v>0</v>
      </c>
    </row>
    <row r="25128" spans="1:9">
      <c r="A25128" s="7">
        <v>25126.5</v>
      </c>
      <c r="B25128" s="7">
        <v>0</v>
      </c>
      <c r="C25128" s="7"/>
      <c r="D25128" s="7"/>
      <c r="E25128" s="7"/>
      <c r="H25128">
        <v>25126.5</v>
      </c>
      <c r="I25128">
        <v>0</v>
      </c>
    </row>
    <row r="25129" spans="1:9">
      <c r="A25129" s="7">
        <v>25127.5</v>
      </c>
      <c r="B25129" s="7">
        <v>0</v>
      </c>
      <c r="C25129" s="7"/>
      <c r="D25129" s="7"/>
      <c r="E25129" s="7"/>
      <c r="H25129">
        <v>25127.5</v>
      </c>
      <c r="I25129">
        <v>0</v>
      </c>
    </row>
    <row r="25130" spans="1:9">
      <c r="A25130" s="7">
        <v>25128.5</v>
      </c>
      <c r="B25130" s="7">
        <v>0</v>
      </c>
      <c r="C25130" s="7"/>
      <c r="D25130" s="7"/>
      <c r="E25130" s="7"/>
      <c r="H25130">
        <v>25128.5</v>
      </c>
      <c r="I25130">
        <v>0</v>
      </c>
    </row>
    <row r="25131" spans="1:9">
      <c r="A25131" s="7">
        <v>25129.5</v>
      </c>
      <c r="B25131" s="7">
        <v>0</v>
      </c>
      <c r="C25131" s="7"/>
      <c r="D25131" s="7"/>
      <c r="E25131" s="7"/>
      <c r="H25131">
        <v>25129.5</v>
      </c>
      <c r="I25131">
        <v>0</v>
      </c>
    </row>
    <row r="25132" spans="1:9">
      <c r="A25132" s="7">
        <v>25130.5</v>
      </c>
      <c r="B25132" s="7">
        <v>0</v>
      </c>
      <c r="C25132" s="7"/>
      <c r="D25132" s="7"/>
      <c r="E25132" s="7"/>
      <c r="H25132">
        <v>25130.5</v>
      </c>
      <c r="I25132">
        <v>0</v>
      </c>
    </row>
    <row r="25133" spans="1:9">
      <c r="A25133" s="7">
        <v>25131.5</v>
      </c>
      <c r="B25133" s="7">
        <v>0</v>
      </c>
      <c r="C25133" s="7"/>
      <c r="D25133" s="7"/>
      <c r="E25133" s="7"/>
      <c r="H25133">
        <v>25131.5</v>
      </c>
      <c r="I25133">
        <v>0</v>
      </c>
    </row>
    <row r="25134" spans="1:9">
      <c r="A25134" s="7">
        <v>25132.5</v>
      </c>
      <c r="B25134" s="7">
        <v>0</v>
      </c>
      <c r="C25134" s="7"/>
      <c r="D25134" s="7"/>
      <c r="E25134" s="7"/>
      <c r="H25134">
        <v>25132.5</v>
      </c>
      <c r="I25134">
        <v>0</v>
      </c>
    </row>
    <row r="25135" spans="1:9">
      <c r="A25135" s="7">
        <v>25133.5</v>
      </c>
      <c r="B25135" s="7">
        <v>0</v>
      </c>
      <c r="C25135" s="7"/>
      <c r="D25135" s="7"/>
      <c r="E25135" s="7"/>
      <c r="H25135">
        <v>25133.5</v>
      </c>
      <c r="I25135">
        <v>0</v>
      </c>
    </row>
    <row r="25136" spans="1:9">
      <c r="A25136" s="7">
        <v>25134.5</v>
      </c>
      <c r="B25136" s="7">
        <v>0</v>
      </c>
      <c r="C25136" s="7"/>
      <c r="D25136" s="7"/>
      <c r="E25136" s="7"/>
      <c r="H25136">
        <v>25134.5</v>
      </c>
      <c r="I25136">
        <v>0</v>
      </c>
    </row>
    <row r="25137" spans="1:9">
      <c r="A25137" s="7">
        <v>25135.5</v>
      </c>
      <c r="B25137" s="7">
        <v>0</v>
      </c>
      <c r="C25137" s="7"/>
      <c r="D25137" s="7"/>
      <c r="E25137" s="7"/>
      <c r="H25137">
        <v>25135.5</v>
      </c>
      <c r="I25137">
        <v>0</v>
      </c>
    </row>
    <row r="25138" spans="1:9">
      <c r="A25138" s="7">
        <v>25136.5</v>
      </c>
      <c r="B25138" s="7">
        <v>0</v>
      </c>
      <c r="C25138" s="7"/>
      <c r="D25138" s="7"/>
      <c r="E25138" s="7"/>
      <c r="H25138">
        <v>25136.5</v>
      </c>
      <c r="I25138">
        <v>0</v>
      </c>
    </row>
    <row r="25139" spans="1:9">
      <c r="A25139" s="7">
        <v>25137.5</v>
      </c>
      <c r="B25139" s="7">
        <v>0</v>
      </c>
      <c r="C25139" s="7"/>
      <c r="D25139" s="7"/>
      <c r="E25139" s="7"/>
      <c r="H25139">
        <v>25137.5</v>
      </c>
      <c r="I25139">
        <v>0</v>
      </c>
    </row>
    <row r="25140" spans="1:9">
      <c r="A25140" s="7">
        <v>25138.5</v>
      </c>
      <c r="B25140" s="7">
        <v>0</v>
      </c>
      <c r="C25140" s="7"/>
      <c r="D25140" s="7"/>
      <c r="E25140" s="7"/>
      <c r="H25140">
        <v>25138.5</v>
      </c>
      <c r="I25140">
        <v>0</v>
      </c>
    </row>
    <row r="25141" spans="1:9">
      <c r="A25141" s="7">
        <v>25139.5</v>
      </c>
      <c r="B25141" s="7">
        <v>0</v>
      </c>
      <c r="C25141" s="7"/>
      <c r="D25141" s="7"/>
      <c r="E25141" s="7"/>
      <c r="H25141">
        <v>25139.5</v>
      </c>
      <c r="I25141">
        <v>0</v>
      </c>
    </row>
    <row r="25142" spans="1:9">
      <c r="A25142" s="7">
        <v>25140.5</v>
      </c>
      <c r="B25142" s="7">
        <v>0</v>
      </c>
      <c r="C25142" s="7"/>
      <c r="D25142" s="7"/>
      <c r="E25142" s="7"/>
      <c r="H25142">
        <v>25140.5</v>
      </c>
      <c r="I25142">
        <v>0</v>
      </c>
    </row>
    <row r="25143" spans="1:9">
      <c r="A25143" s="7">
        <v>25141.5</v>
      </c>
      <c r="B25143" s="7">
        <v>0</v>
      </c>
      <c r="C25143" s="7"/>
      <c r="D25143" s="7"/>
      <c r="E25143" s="7"/>
      <c r="H25143">
        <v>25141.5</v>
      </c>
      <c r="I25143">
        <v>0</v>
      </c>
    </row>
    <row r="25144" spans="1:9">
      <c r="A25144" s="7">
        <v>25142.5</v>
      </c>
      <c r="B25144" s="7">
        <v>0</v>
      </c>
      <c r="C25144" s="7"/>
      <c r="D25144" s="7"/>
      <c r="E25144" s="7"/>
      <c r="H25144">
        <v>25142.5</v>
      </c>
      <c r="I25144">
        <v>0</v>
      </c>
    </row>
    <row r="25145" spans="1:9">
      <c r="A25145" s="7">
        <v>25143.5</v>
      </c>
      <c r="B25145" s="7">
        <v>0</v>
      </c>
      <c r="C25145" s="7"/>
      <c r="D25145" s="7"/>
      <c r="E25145" s="7"/>
      <c r="H25145">
        <v>25143.5</v>
      </c>
      <c r="I25145">
        <v>0</v>
      </c>
    </row>
    <row r="25146" spans="1:9">
      <c r="A25146" s="7">
        <v>25144.5</v>
      </c>
      <c r="B25146" s="7">
        <v>0</v>
      </c>
      <c r="C25146" s="7"/>
      <c r="D25146" s="7"/>
      <c r="E25146" s="7"/>
      <c r="H25146">
        <v>25144.5</v>
      </c>
      <c r="I25146">
        <v>0</v>
      </c>
    </row>
    <row r="25147" spans="1:9">
      <c r="A25147" s="7">
        <v>25145.5</v>
      </c>
      <c r="B25147" s="7">
        <v>0</v>
      </c>
      <c r="C25147" s="7"/>
      <c r="D25147" s="7"/>
      <c r="E25147" s="7"/>
      <c r="H25147">
        <v>25145.5</v>
      </c>
      <c r="I25147">
        <v>0</v>
      </c>
    </row>
    <row r="25148" spans="1:9">
      <c r="A25148" s="7">
        <v>25146.5</v>
      </c>
      <c r="B25148" s="7">
        <v>0</v>
      </c>
      <c r="C25148" s="7"/>
      <c r="D25148" s="7"/>
      <c r="E25148" s="7"/>
      <c r="H25148">
        <v>25146.5</v>
      </c>
      <c r="I25148">
        <v>0</v>
      </c>
    </row>
    <row r="25149" spans="1:9">
      <c r="A25149" s="7">
        <v>25147.5</v>
      </c>
      <c r="B25149" s="7">
        <v>0</v>
      </c>
      <c r="C25149" s="7"/>
      <c r="D25149" s="7"/>
      <c r="E25149" s="7"/>
      <c r="H25149">
        <v>25147.5</v>
      </c>
      <c r="I25149">
        <v>0</v>
      </c>
    </row>
    <row r="25150" spans="1:9">
      <c r="A25150" s="7">
        <v>25148.5</v>
      </c>
      <c r="B25150" s="7">
        <v>0</v>
      </c>
      <c r="C25150" s="7"/>
      <c r="D25150" s="7"/>
      <c r="E25150" s="7"/>
      <c r="H25150">
        <v>25148.5</v>
      </c>
      <c r="I25150">
        <v>0</v>
      </c>
    </row>
    <row r="25151" spans="1:9">
      <c r="A25151" s="7">
        <v>25149.5</v>
      </c>
      <c r="B25151" s="7">
        <v>0</v>
      </c>
      <c r="C25151" s="7"/>
      <c r="D25151" s="7"/>
      <c r="E25151" s="7"/>
      <c r="H25151">
        <v>25149.5</v>
      </c>
      <c r="I25151">
        <v>0</v>
      </c>
    </row>
    <row r="25152" spans="1:9">
      <c r="A25152" s="7">
        <v>25150.5</v>
      </c>
      <c r="B25152" s="7">
        <v>0</v>
      </c>
      <c r="C25152" s="7"/>
      <c r="D25152" s="7"/>
      <c r="E25152" s="7"/>
      <c r="H25152">
        <v>25150.5</v>
      </c>
      <c r="I25152">
        <v>0</v>
      </c>
    </row>
    <row r="25153" spans="1:9">
      <c r="A25153" s="7">
        <v>25151.5</v>
      </c>
      <c r="B25153" s="7">
        <v>0</v>
      </c>
      <c r="C25153" s="7"/>
      <c r="D25153" s="7"/>
      <c r="E25153" s="7"/>
      <c r="H25153">
        <v>25151.5</v>
      </c>
      <c r="I25153">
        <v>0</v>
      </c>
    </row>
    <row r="25154" spans="1:9">
      <c r="A25154" s="7">
        <v>25152.5</v>
      </c>
      <c r="B25154" s="7">
        <v>0</v>
      </c>
      <c r="C25154" s="7"/>
      <c r="D25154" s="7"/>
      <c r="E25154" s="7"/>
      <c r="H25154">
        <v>25152.5</v>
      </c>
      <c r="I25154">
        <v>0</v>
      </c>
    </row>
    <row r="25155" spans="1:9">
      <c r="A25155" s="7">
        <v>25153.5</v>
      </c>
      <c r="B25155" s="7">
        <v>0</v>
      </c>
      <c r="C25155" s="7"/>
      <c r="D25155" s="7"/>
      <c r="E25155" s="7"/>
      <c r="H25155">
        <v>25153.5</v>
      </c>
      <c r="I25155">
        <v>0</v>
      </c>
    </row>
    <row r="25156" spans="1:9">
      <c r="A25156" s="7">
        <v>25154.5</v>
      </c>
      <c r="B25156" s="7">
        <v>0</v>
      </c>
      <c r="C25156" s="7"/>
      <c r="D25156" s="7"/>
      <c r="E25156" s="7"/>
      <c r="H25156">
        <v>25154.5</v>
      </c>
      <c r="I25156">
        <v>0</v>
      </c>
    </row>
    <row r="25157" spans="1:9">
      <c r="A25157" s="7">
        <v>25155.5</v>
      </c>
      <c r="B25157" s="7">
        <v>0</v>
      </c>
      <c r="C25157" s="7"/>
      <c r="D25157" s="7"/>
      <c r="E25157" s="7"/>
      <c r="H25157">
        <v>25155.5</v>
      </c>
      <c r="I25157">
        <v>0</v>
      </c>
    </row>
    <row r="25158" spans="1:9">
      <c r="A25158" s="7">
        <v>25156.5</v>
      </c>
      <c r="B25158" s="7">
        <v>0</v>
      </c>
      <c r="C25158" s="7"/>
      <c r="D25158" s="7"/>
      <c r="E25158" s="7"/>
      <c r="H25158">
        <v>25156.5</v>
      </c>
      <c r="I25158">
        <v>0</v>
      </c>
    </row>
    <row r="25159" spans="1:9">
      <c r="A25159" s="7">
        <v>25157.5</v>
      </c>
      <c r="B25159" s="7">
        <v>0</v>
      </c>
      <c r="C25159" s="7"/>
      <c r="D25159" s="7"/>
      <c r="E25159" s="7"/>
      <c r="H25159">
        <v>25157.5</v>
      </c>
      <c r="I25159">
        <v>0</v>
      </c>
    </row>
    <row r="25160" spans="1:9">
      <c r="A25160" s="7">
        <v>25158.5</v>
      </c>
      <c r="B25160" s="7">
        <v>0</v>
      </c>
      <c r="C25160" s="7"/>
      <c r="D25160" s="7"/>
      <c r="E25160" s="7"/>
      <c r="H25160">
        <v>25158.5</v>
      </c>
      <c r="I25160">
        <v>0</v>
      </c>
    </row>
    <row r="25161" spans="1:9">
      <c r="A25161" s="7">
        <v>25159.5</v>
      </c>
      <c r="B25161" s="7">
        <v>0</v>
      </c>
      <c r="C25161" s="7"/>
      <c r="D25161" s="7"/>
      <c r="E25161" s="7"/>
      <c r="H25161">
        <v>25159.5</v>
      </c>
      <c r="I25161">
        <v>0</v>
      </c>
    </row>
    <row r="25162" spans="1:9">
      <c r="A25162" s="7">
        <v>25160.5</v>
      </c>
      <c r="B25162" s="7">
        <v>0</v>
      </c>
      <c r="C25162" s="7"/>
      <c r="D25162" s="7"/>
      <c r="E25162" s="7"/>
      <c r="H25162">
        <v>25160.5</v>
      </c>
      <c r="I25162">
        <v>0</v>
      </c>
    </row>
    <row r="25163" spans="1:9">
      <c r="A25163" s="7">
        <v>25161.5</v>
      </c>
      <c r="B25163" s="7">
        <v>0</v>
      </c>
      <c r="C25163" s="7"/>
      <c r="D25163" s="7"/>
      <c r="E25163" s="7"/>
      <c r="H25163">
        <v>25161.5</v>
      </c>
      <c r="I25163">
        <v>0</v>
      </c>
    </row>
    <row r="25164" spans="1:9">
      <c r="A25164" s="7">
        <v>25162.5</v>
      </c>
      <c r="B25164" s="7">
        <v>0</v>
      </c>
      <c r="C25164" s="7"/>
      <c r="D25164" s="7"/>
      <c r="E25164" s="7"/>
      <c r="H25164">
        <v>25162.5</v>
      </c>
      <c r="I25164">
        <v>0</v>
      </c>
    </row>
    <row r="25165" spans="1:9">
      <c r="A25165" s="7">
        <v>25163.5</v>
      </c>
      <c r="B25165" s="7">
        <v>0</v>
      </c>
      <c r="C25165" s="7"/>
      <c r="D25165" s="7"/>
      <c r="E25165" s="7"/>
      <c r="H25165">
        <v>25163.5</v>
      </c>
      <c r="I25165">
        <v>0</v>
      </c>
    </row>
    <row r="25166" spans="1:9">
      <c r="A25166" s="7">
        <v>25164.5</v>
      </c>
      <c r="B25166" s="7">
        <v>0</v>
      </c>
      <c r="C25166" s="7"/>
      <c r="D25166" s="7"/>
      <c r="E25166" s="7"/>
      <c r="H25166">
        <v>25164.5</v>
      </c>
      <c r="I25166">
        <v>0</v>
      </c>
    </row>
    <row r="25167" spans="1:9">
      <c r="A25167" s="7">
        <v>25165.5</v>
      </c>
      <c r="B25167" s="7">
        <v>0</v>
      </c>
      <c r="C25167" s="7"/>
      <c r="D25167" s="7"/>
      <c r="E25167" s="7"/>
      <c r="H25167">
        <v>25165.5</v>
      </c>
      <c r="I25167">
        <v>0</v>
      </c>
    </row>
    <row r="25168" spans="1:9">
      <c r="A25168" s="7">
        <v>25166.5</v>
      </c>
      <c r="B25168" s="7">
        <v>0</v>
      </c>
      <c r="C25168" s="7"/>
      <c r="D25168" s="7"/>
      <c r="E25168" s="7"/>
      <c r="H25168">
        <v>25166.5</v>
      </c>
      <c r="I25168">
        <v>0</v>
      </c>
    </row>
    <row r="25169" spans="1:9">
      <c r="A25169" s="7">
        <v>25167.5</v>
      </c>
      <c r="B25169" s="7">
        <v>0</v>
      </c>
      <c r="C25169" s="7"/>
      <c r="D25169" s="7"/>
      <c r="E25169" s="7"/>
      <c r="H25169">
        <v>25167.5</v>
      </c>
      <c r="I25169">
        <v>0</v>
      </c>
    </row>
    <row r="25170" spans="1:9">
      <c r="A25170" s="7">
        <v>25168.5</v>
      </c>
      <c r="B25170" s="7">
        <v>0</v>
      </c>
      <c r="C25170" s="7"/>
      <c r="D25170" s="7"/>
      <c r="E25170" s="7"/>
      <c r="H25170">
        <v>25168.5</v>
      </c>
      <c r="I25170">
        <v>0</v>
      </c>
    </row>
    <row r="25171" spans="1:9">
      <c r="A25171" s="7">
        <v>25169.5</v>
      </c>
      <c r="B25171" s="7">
        <v>0</v>
      </c>
      <c r="C25171" s="7"/>
      <c r="D25171" s="7"/>
      <c r="E25171" s="7"/>
      <c r="H25171">
        <v>25169.5</v>
      </c>
      <c r="I25171">
        <v>0</v>
      </c>
    </row>
    <row r="25172" spans="1:9">
      <c r="A25172" s="7">
        <v>25170.5</v>
      </c>
      <c r="B25172" s="7">
        <v>0</v>
      </c>
      <c r="C25172" s="7"/>
      <c r="D25172" s="7"/>
      <c r="E25172" s="7"/>
      <c r="H25172">
        <v>25170.5</v>
      </c>
      <c r="I25172">
        <v>0</v>
      </c>
    </row>
    <row r="25173" spans="1:9">
      <c r="A25173" s="7">
        <v>25171.5</v>
      </c>
      <c r="B25173" s="7">
        <v>0</v>
      </c>
      <c r="C25173" s="7"/>
      <c r="D25173" s="7"/>
      <c r="E25173" s="7"/>
      <c r="H25173">
        <v>25171.5</v>
      </c>
      <c r="I25173">
        <v>0</v>
      </c>
    </row>
    <row r="25174" spans="1:9">
      <c r="A25174" s="7">
        <v>25172.5</v>
      </c>
      <c r="B25174" s="7">
        <v>0</v>
      </c>
      <c r="C25174" s="7"/>
      <c r="D25174" s="7"/>
      <c r="E25174" s="7"/>
      <c r="H25174">
        <v>25172.5</v>
      </c>
      <c r="I25174">
        <v>0</v>
      </c>
    </row>
    <row r="25175" spans="1:9">
      <c r="A25175" s="7">
        <v>25173.5</v>
      </c>
      <c r="B25175" s="7">
        <v>0</v>
      </c>
      <c r="C25175" s="7"/>
      <c r="D25175" s="7"/>
      <c r="E25175" s="7"/>
      <c r="H25175">
        <v>25173.5</v>
      </c>
      <c r="I25175">
        <v>0</v>
      </c>
    </row>
    <row r="25176" spans="1:9">
      <c r="A25176" s="7">
        <v>25174.5</v>
      </c>
      <c r="B25176" s="7">
        <v>0</v>
      </c>
      <c r="C25176" s="7"/>
      <c r="D25176" s="7"/>
      <c r="E25176" s="7"/>
      <c r="H25176">
        <v>25174.5</v>
      </c>
      <c r="I25176">
        <v>0</v>
      </c>
    </row>
    <row r="25177" spans="1:9">
      <c r="A25177" s="7">
        <v>25175.5</v>
      </c>
      <c r="B25177" s="7">
        <v>0</v>
      </c>
      <c r="C25177" s="7"/>
      <c r="D25177" s="7"/>
      <c r="E25177" s="7"/>
      <c r="H25177">
        <v>25175.5</v>
      </c>
      <c r="I25177">
        <v>0</v>
      </c>
    </row>
    <row r="25178" spans="1:9">
      <c r="A25178" s="7">
        <v>25176.5</v>
      </c>
      <c r="B25178" s="7">
        <v>0</v>
      </c>
      <c r="C25178" s="7"/>
      <c r="D25178" s="7"/>
      <c r="E25178" s="7"/>
      <c r="H25178">
        <v>25176.5</v>
      </c>
      <c r="I25178">
        <v>0</v>
      </c>
    </row>
    <row r="25179" spans="1:9">
      <c r="A25179" s="7">
        <v>25177.5</v>
      </c>
      <c r="B25179" s="7">
        <v>0</v>
      </c>
      <c r="C25179" s="7"/>
      <c r="D25179" s="7"/>
      <c r="E25179" s="7"/>
      <c r="H25179">
        <v>25177.5</v>
      </c>
      <c r="I25179">
        <v>0</v>
      </c>
    </row>
    <row r="25180" spans="1:9">
      <c r="A25180" s="7">
        <v>25178.5</v>
      </c>
      <c r="B25180" s="7">
        <v>0</v>
      </c>
      <c r="C25180" s="7"/>
      <c r="D25180" s="7"/>
      <c r="E25180" s="7"/>
      <c r="H25180">
        <v>25178.5</v>
      </c>
      <c r="I25180">
        <v>0</v>
      </c>
    </row>
    <row r="25181" spans="1:9">
      <c r="A25181" s="7">
        <v>25179.5</v>
      </c>
      <c r="B25181" s="7">
        <v>0</v>
      </c>
      <c r="C25181" s="7"/>
      <c r="D25181" s="7"/>
      <c r="E25181" s="7"/>
      <c r="H25181">
        <v>25179.5</v>
      </c>
      <c r="I25181">
        <v>0</v>
      </c>
    </row>
    <row r="25182" spans="1:9">
      <c r="A25182" s="7">
        <v>25180.5</v>
      </c>
      <c r="B25182" s="7">
        <v>0</v>
      </c>
      <c r="C25182" s="7"/>
      <c r="D25182" s="7"/>
      <c r="E25182" s="7"/>
      <c r="H25182">
        <v>25180.5</v>
      </c>
      <c r="I25182">
        <v>0</v>
      </c>
    </row>
    <row r="25183" spans="1:9">
      <c r="A25183" s="7">
        <v>25181.5</v>
      </c>
      <c r="B25183" s="7">
        <v>0</v>
      </c>
      <c r="C25183" s="7"/>
      <c r="D25183" s="7"/>
      <c r="E25183" s="7"/>
      <c r="H25183">
        <v>25181.5</v>
      </c>
      <c r="I25183">
        <v>0</v>
      </c>
    </row>
    <row r="25184" spans="1:9">
      <c r="A25184" s="7">
        <v>25182.5</v>
      </c>
      <c r="B25184" s="7">
        <v>0</v>
      </c>
      <c r="C25184" s="7"/>
      <c r="D25184" s="7"/>
      <c r="E25184" s="7"/>
      <c r="H25184">
        <v>25182.5</v>
      </c>
      <c r="I25184">
        <v>0</v>
      </c>
    </row>
    <row r="25185" spans="1:9">
      <c r="A25185" s="7">
        <v>25183.5</v>
      </c>
      <c r="B25185" s="7">
        <v>0</v>
      </c>
      <c r="C25185" s="7"/>
      <c r="D25185" s="7"/>
      <c r="E25185" s="7"/>
      <c r="H25185">
        <v>25183.5</v>
      </c>
      <c r="I25185">
        <v>0</v>
      </c>
    </row>
    <row r="25186" spans="1:9">
      <c r="A25186" s="7">
        <v>25184.5</v>
      </c>
      <c r="B25186" s="7">
        <v>0</v>
      </c>
      <c r="C25186" s="7"/>
      <c r="D25186" s="7"/>
      <c r="E25186" s="7"/>
      <c r="H25186">
        <v>25184.5</v>
      </c>
      <c r="I25186">
        <v>0</v>
      </c>
    </row>
    <row r="25187" spans="1:9">
      <c r="A25187" s="7">
        <v>25185.5</v>
      </c>
      <c r="B25187" s="7">
        <v>0</v>
      </c>
      <c r="C25187" s="7"/>
      <c r="D25187" s="7"/>
      <c r="E25187" s="7"/>
      <c r="H25187">
        <v>25185.5</v>
      </c>
      <c r="I25187">
        <v>0</v>
      </c>
    </row>
    <row r="25188" spans="1:9">
      <c r="A25188" s="7">
        <v>25186.5</v>
      </c>
      <c r="B25188" s="7">
        <v>0</v>
      </c>
      <c r="C25188" s="7"/>
      <c r="D25188" s="7"/>
      <c r="E25188" s="7"/>
      <c r="H25188">
        <v>25186.5</v>
      </c>
      <c r="I25188">
        <v>0</v>
      </c>
    </row>
    <row r="25189" spans="1:9">
      <c r="A25189" s="7">
        <v>25187.5</v>
      </c>
      <c r="B25189" s="7">
        <v>0</v>
      </c>
      <c r="C25189" s="7"/>
      <c r="D25189" s="7"/>
      <c r="E25189" s="7"/>
      <c r="H25189">
        <v>25187.5</v>
      </c>
      <c r="I25189">
        <v>0</v>
      </c>
    </row>
    <row r="25190" spans="1:9">
      <c r="A25190" s="7">
        <v>25188.5</v>
      </c>
      <c r="B25190" s="7">
        <v>0</v>
      </c>
      <c r="C25190" s="7"/>
      <c r="D25190" s="7"/>
      <c r="E25190" s="7"/>
      <c r="H25190">
        <v>25188.5</v>
      </c>
      <c r="I25190">
        <v>0</v>
      </c>
    </row>
    <row r="25191" spans="1:9">
      <c r="A25191" s="7">
        <v>25189.5</v>
      </c>
      <c r="B25191" s="7">
        <v>0</v>
      </c>
      <c r="C25191" s="7"/>
      <c r="D25191" s="7"/>
      <c r="E25191" s="7"/>
      <c r="H25191">
        <v>25189.5</v>
      </c>
      <c r="I25191">
        <v>0</v>
      </c>
    </row>
    <row r="25192" spans="1:9">
      <c r="A25192" s="7">
        <v>25190.5</v>
      </c>
      <c r="B25192" s="7">
        <v>0</v>
      </c>
      <c r="C25192" s="7"/>
      <c r="D25192" s="7"/>
      <c r="E25192" s="7"/>
      <c r="H25192">
        <v>25190.5</v>
      </c>
      <c r="I25192">
        <v>0</v>
      </c>
    </row>
    <row r="25193" spans="1:9">
      <c r="A25193" s="7">
        <v>25191.5</v>
      </c>
      <c r="B25193" s="7">
        <v>0</v>
      </c>
      <c r="C25193" s="7"/>
      <c r="D25193" s="7"/>
      <c r="E25193" s="7"/>
      <c r="H25193">
        <v>25191.5</v>
      </c>
      <c r="I25193">
        <v>0</v>
      </c>
    </row>
    <row r="25194" spans="1:9">
      <c r="A25194" s="7">
        <v>25192.5</v>
      </c>
      <c r="B25194" s="7">
        <v>0</v>
      </c>
      <c r="C25194" s="7"/>
      <c r="D25194" s="7"/>
      <c r="E25194" s="7"/>
      <c r="H25194">
        <v>25192.5</v>
      </c>
      <c r="I25194">
        <v>0</v>
      </c>
    </row>
    <row r="25195" spans="1:9">
      <c r="A25195" s="7">
        <v>25193.5</v>
      </c>
      <c r="B25195" s="7">
        <v>0</v>
      </c>
      <c r="C25195" s="7"/>
      <c r="D25195" s="7"/>
      <c r="E25195" s="7"/>
      <c r="H25195">
        <v>25193.5</v>
      </c>
      <c r="I25195">
        <v>0</v>
      </c>
    </row>
    <row r="25196" spans="1:9">
      <c r="A25196" s="7">
        <v>25194.5</v>
      </c>
      <c r="B25196" s="7">
        <v>0</v>
      </c>
      <c r="C25196" s="7"/>
      <c r="D25196" s="7"/>
      <c r="E25196" s="7"/>
      <c r="H25196">
        <v>25194.5</v>
      </c>
      <c r="I25196">
        <v>0</v>
      </c>
    </row>
    <row r="25197" spans="1:9">
      <c r="A25197" s="7">
        <v>25195.5</v>
      </c>
      <c r="B25197" s="7">
        <v>0</v>
      </c>
      <c r="C25197" s="7"/>
      <c r="D25197" s="7"/>
      <c r="E25197" s="7"/>
      <c r="H25197">
        <v>25195.5</v>
      </c>
      <c r="I25197">
        <v>0</v>
      </c>
    </row>
    <row r="25198" spans="1:9">
      <c r="A25198" s="7">
        <v>25196.5</v>
      </c>
      <c r="B25198" s="7">
        <v>0</v>
      </c>
      <c r="C25198" s="7"/>
      <c r="D25198" s="7"/>
      <c r="E25198" s="7"/>
      <c r="H25198">
        <v>25196.5</v>
      </c>
      <c r="I25198">
        <v>0</v>
      </c>
    </row>
    <row r="25199" spans="1:9">
      <c r="A25199" s="7">
        <v>25197.5</v>
      </c>
      <c r="B25199" s="7">
        <v>0</v>
      </c>
      <c r="C25199" s="7"/>
      <c r="D25199" s="7"/>
      <c r="E25199" s="7"/>
      <c r="H25199">
        <v>25197.5</v>
      </c>
      <c r="I25199">
        <v>0</v>
      </c>
    </row>
    <row r="25200" spans="1:9">
      <c r="A25200" s="7">
        <v>25198.5</v>
      </c>
      <c r="B25200" s="7">
        <v>0</v>
      </c>
      <c r="C25200" s="7"/>
      <c r="D25200" s="7"/>
      <c r="E25200" s="7"/>
      <c r="H25200">
        <v>25198.5</v>
      </c>
      <c r="I25200">
        <v>0</v>
      </c>
    </row>
    <row r="25201" spans="1:9">
      <c r="A25201" s="7">
        <v>25199.5</v>
      </c>
      <c r="B25201" s="7">
        <v>0</v>
      </c>
      <c r="C25201" s="7"/>
      <c r="D25201" s="7"/>
      <c r="E25201" s="7"/>
      <c r="H25201">
        <v>25199.5</v>
      </c>
      <c r="I25201">
        <v>0</v>
      </c>
    </row>
    <row r="25202" spans="1:9">
      <c r="A25202" s="7">
        <v>25200.5</v>
      </c>
      <c r="B25202" s="7">
        <v>0</v>
      </c>
      <c r="C25202" s="7"/>
      <c r="D25202" s="7"/>
      <c r="E25202" s="7"/>
      <c r="H25202">
        <v>25200.5</v>
      </c>
      <c r="I25202">
        <v>0</v>
      </c>
    </row>
    <row r="25203" spans="1:9">
      <c r="A25203" s="7">
        <v>25201.5</v>
      </c>
      <c r="B25203" s="7">
        <v>0</v>
      </c>
      <c r="C25203" s="7"/>
      <c r="D25203" s="7"/>
      <c r="E25203" s="7"/>
      <c r="H25203">
        <v>25201.5</v>
      </c>
      <c r="I25203">
        <v>0</v>
      </c>
    </row>
    <row r="25204" spans="1:9">
      <c r="A25204" s="7">
        <v>25202.5</v>
      </c>
      <c r="B25204" s="7">
        <v>0</v>
      </c>
      <c r="C25204" s="7"/>
      <c r="D25204" s="7"/>
      <c r="E25204" s="7"/>
      <c r="H25204">
        <v>25202.5</v>
      </c>
      <c r="I25204">
        <v>0</v>
      </c>
    </row>
    <row r="25205" spans="1:9">
      <c r="A25205" s="7">
        <v>25203.5</v>
      </c>
      <c r="B25205" s="7">
        <v>0</v>
      </c>
      <c r="C25205" s="7"/>
      <c r="D25205" s="7"/>
      <c r="E25205" s="7"/>
      <c r="H25205">
        <v>25203.5</v>
      </c>
      <c r="I25205">
        <v>0</v>
      </c>
    </row>
    <row r="25206" spans="1:9">
      <c r="A25206" s="7">
        <v>25204.5</v>
      </c>
      <c r="B25206" s="7">
        <v>0</v>
      </c>
      <c r="C25206" s="7"/>
      <c r="D25206" s="7"/>
      <c r="E25206" s="7"/>
      <c r="H25206">
        <v>25204.5</v>
      </c>
      <c r="I25206">
        <v>0</v>
      </c>
    </row>
    <row r="25207" spans="1:9">
      <c r="A25207" s="7">
        <v>25205.5</v>
      </c>
      <c r="B25207" s="7">
        <v>0</v>
      </c>
      <c r="C25207" s="7"/>
      <c r="D25207" s="7"/>
      <c r="E25207" s="7"/>
      <c r="H25207">
        <v>25205.5</v>
      </c>
      <c r="I25207">
        <v>0</v>
      </c>
    </row>
    <row r="25208" spans="1:9">
      <c r="A25208" s="7">
        <v>25206.5</v>
      </c>
      <c r="B25208" s="7">
        <v>0</v>
      </c>
      <c r="C25208" s="7"/>
      <c r="D25208" s="7"/>
      <c r="E25208" s="7"/>
      <c r="H25208">
        <v>25206.5</v>
      </c>
      <c r="I25208">
        <v>0</v>
      </c>
    </row>
    <row r="25209" spans="1:9">
      <c r="A25209" s="7">
        <v>25207.5</v>
      </c>
      <c r="B25209" s="7">
        <v>0</v>
      </c>
      <c r="C25209" s="7"/>
      <c r="D25209" s="7"/>
      <c r="E25209" s="7"/>
      <c r="H25209">
        <v>25207.5</v>
      </c>
      <c r="I25209">
        <v>0</v>
      </c>
    </row>
    <row r="25210" spans="1:9">
      <c r="A25210" s="7">
        <v>25208.5</v>
      </c>
      <c r="B25210" s="7">
        <v>0</v>
      </c>
      <c r="C25210" s="7"/>
      <c r="D25210" s="7"/>
      <c r="E25210" s="7"/>
      <c r="H25210">
        <v>25208.5</v>
      </c>
      <c r="I25210">
        <v>0</v>
      </c>
    </row>
    <row r="25211" spans="1:9">
      <c r="A25211" s="7">
        <v>25209.5</v>
      </c>
      <c r="B25211" s="7">
        <v>0</v>
      </c>
      <c r="C25211" s="7"/>
      <c r="D25211" s="7"/>
      <c r="E25211" s="7"/>
      <c r="H25211">
        <v>25209.5</v>
      </c>
      <c r="I25211">
        <v>0</v>
      </c>
    </row>
    <row r="25212" spans="1:9">
      <c r="A25212" s="7">
        <v>25210.5</v>
      </c>
      <c r="B25212" s="7">
        <v>0</v>
      </c>
      <c r="C25212" s="7"/>
      <c r="D25212" s="7"/>
      <c r="E25212" s="7"/>
      <c r="H25212">
        <v>25210.5</v>
      </c>
      <c r="I25212">
        <v>0</v>
      </c>
    </row>
    <row r="25213" spans="1:9">
      <c r="A25213" s="7">
        <v>25211.5</v>
      </c>
      <c r="B25213" s="7">
        <v>0</v>
      </c>
      <c r="C25213" s="7"/>
      <c r="D25213" s="7"/>
      <c r="E25213" s="7"/>
      <c r="H25213">
        <v>25211.5</v>
      </c>
      <c r="I25213">
        <v>0</v>
      </c>
    </row>
    <row r="25214" spans="1:9">
      <c r="A25214" s="7">
        <v>25212.5</v>
      </c>
      <c r="B25214" s="7">
        <v>0</v>
      </c>
      <c r="C25214" s="7"/>
      <c r="D25214" s="7"/>
      <c r="E25214" s="7"/>
      <c r="H25214">
        <v>25212.5</v>
      </c>
      <c r="I25214">
        <v>0</v>
      </c>
    </row>
    <row r="25215" spans="1:9">
      <c r="A25215" s="7">
        <v>25213.5</v>
      </c>
      <c r="B25215" s="7">
        <v>0</v>
      </c>
      <c r="C25215" s="7"/>
      <c r="D25215" s="7"/>
      <c r="E25215" s="7"/>
      <c r="H25215">
        <v>25213.5</v>
      </c>
      <c r="I25215">
        <v>0</v>
      </c>
    </row>
    <row r="25216" spans="1:9">
      <c r="A25216" s="7">
        <v>25214.5</v>
      </c>
      <c r="B25216" s="7">
        <v>0</v>
      </c>
      <c r="C25216" s="7"/>
      <c r="D25216" s="7"/>
      <c r="E25216" s="7"/>
      <c r="H25216">
        <v>25214.5</v>
      </c>
      <c r="I25216">
        <v>0</v>
      </c>
    </row>
    <row r="25217" spans="1:9">
      <c r="A25217" s="7">
        <v>25215.5</v>
      </c>
      <c r="B25217" s="7">
        <v>0</v>
      </c>
      <c r="C25217" s="7"/>
      <c r="D25217" s="7"/>
      <c r="E25217" s="7"/>
      <c r="H25217">
        <v>25215.5</v>
      </c>
      <c r="I25217">
        <v>0</v>
      </c>
    </row>
    <row r="25218" spans="1:9">
      <c r="A25218" s="7">
        <v>25216.5</v>
      </c>
      <c r="B25218" s="7">
        <v>0</v>
      </c>
      <c r="C25218" s="7"/>
      <c r="D25218" s="7"/>
      <c r="E25218" s="7"/>
      <c r="H25218">
        <v>25216.5</v>
      </c>
      <c r="I25218">
        <v>0</v>
      </c>
    </row>
    <row r="25219" spans="1:9">
      <c r="A25219" s="7">
        <v>25217.5</v>
      </c>
      <c r="B25219" s="7">
        <v>0</v>
      </c>
      <c r="C25219" s="7"/>
      <c r="D25219" s="7"/>
      <c r="E25219" s="7"/>
      <c r="H25219">
        <v>25217.5</v>
      </c>
      <c r="I25219">
        <v>0</v>
      </c>
    </row>
    <row r="25220" spans="1:9">
      <c r="A25220" s="7">
        <v>25218.5</v>
      </c>
      <c r="B25220" s="7">
        <v>0</v>
      </c>
      <c r="C25220" s="7"/>
      <c r="D25220" s="7"/>
      <c r="E25220" s="7"/>
      <c r="H25220">
        <v>25218.5</v>
      </c>
      <c r="I25220">
        <v>0</v>
      </c>
    </row>
    <row r="25221" spans="1:9">
      <c r="A25221" s="7">
        <v>25219.5</v>
      </c>
      <c r="B25221" s="7">
        <v>0</v>
      </c>
      <c r="C25221" s="7"/>
      <c r="D25221" s="7"/>
      <c r="E25221" s="7"/>
      <c r="H25221">
        <v>25219.5</v>
      </c>
      <c r="I25221">
        <v>0</v>
      </c>
    </row>
    <row r="25222" spans="1:9">
      <c r="A25222" s="7">
        <v>25220.5</v>
      </c>
      <c r="B25222" s="7">
        <v>0</v>
      </c>
      <c r="C25222" s="7"/>
      <c r="D25222" s="7"/>
      <c r="E25222" s="7"/>
      <c r="H25222">
        <v>25220.5</v>
      </c>
      <c r="I25222">
        <v>0</v>
      </c>
    </row>
    <row r="25223" spans="1:9">
      <c r="A25223" s="7">
        <v>25221.5</v>
      </c>
      <c r="B25223" s="7">
        <v>0</v>
      </c>
      <c r="C25223" s="7"/>
      <c r="D25223" s="7"/>
      <c r="E25223" s="7"/>
      <c r="H25223">
        <v>25221.5</v>
      </c>
      <c r="I25223">
        <v>0</v>
      </c>
    </row>
    <row r="25224" spans="1:9">
      <c r="A25224" s="7">
        <v>25222.5</v>
      </c>
      <c r="B25224" s="7">
        <v>0</v>
      </c>
      <c r="C25224" s="7"/>
      <c r="D25224" s="7"/>
      <c r="E25224" s="7"/>
      <c r="H25224">
        <v>25222.5</v>
      </c>
      <c r="I25224">
        <v>0</v>
      </c>
    </row>
    <row r="25225" spans="1:9">
      <c r="A25225" s="7">
        <v>25223.5</v>
      </c>
      <c r="B25225" s="7">
        <v>0</v>
      </c>
      <c r="C25225" s="7"/>
      <c r="D25225" s="7"/>
      <c r="E25225" s="7"/>
      <c r="H25225">
        <v>25223.5</v>
      </c>
      <c r="I25225">
        <v>0</v>
      </c>
    </row>
    <row r="25226" spans="1:9">
      <c r="A25226" s="7">
        <v>25224.5</v>
      </c>
      <c r="B25226" s="7">
        <v>0</v>
      </c>
      <c r="C25226" s="7"/>
      <c r="D25226" s="7"/>
      <c r="E25226" s="7"/>
      <c r="H25226">
        <v>25224.5</v>
      </c>
      <c r="I25226">
        <v>0</v>
      </c>
    </row>
    <row r="25227" spans="1:9">
      <c r="A25227" s="7">
        <v>25225.5</v>
      </c>
      <c r="B25227" s="7">
        <v>0</v>
      </c>
      <c r="C25227" s="7"/>
      <c r="D25227" s="7"/>
      <c r="E25227" s="7"/>
      <c r="H25227">
        <v>25225.5</v>
      </c>
      <c r="I25227">
        <v>0</v>
      </c>
    </row>
    <row r="25228" spans="1:9">
      <c r="A25228" s="7">
        <v>25226.5</v>
      </c>
      <c r="B25228" s="7">
        <v>0</v>
      </c>
      <c r="C25228" s="7"/>
      <c r="D25228" s="7"/>
      <c r="E25228" s="7"/>
      <c r="H25228">
        <v>25226.5</v>
      </c>
      <c r="I25228">
        <v>0</v>
      </c>
    </row>
    <row r="25229" spans="1:9">
      <c r="A25229" s="7">
        <v>25227.5</v>
      </c>
      <c r="B25229" s="7">
        <v>0</v>
      </c>
      <c r="C25229" s="7"/>
      <c r="D25229" s="7"/>
      <c r="E25229" s="7"/>
      <c r="H25229">
        <v>25227.5</v>
      </c>
      <c r="I25229">
        <v>0</v>
      </c>
    </row>
    <row r="25230" spans="1:9">
      <c r="A25230" s="7">
        <v>25228.5</v>
      </c>
      <c r="B25230" s="7">
        <v>0</v>
      </c>
      <c r="C25230" s="7"/>
      <c r="D25230" s="7"/>
      <c r="E25230" s="7"/>
      <c r="H25230">
        <v>25228.5</v>
      </c>
      <c r="I25230">
        <v>0</v>
      </c>
    </row>
    <row r="25231" spans="1:9">
      <c r="A25231" s="7">
        <v>25229.5</v>
      </c>
      <c r="B25231" s="7">
        <v>0</v>
      </c>
      <c r="C25231" s="7"/>
      <c r="D25231" s="7"/>
      <c r="E25231" s="7"/>
      <c r="H25231">
        <v>25229.5</v>
      </c>
      <c r="I25231">
        <v>0</v>
      </c>
    </row>
    <row r="25232" spans="1:9">
      <c r="A25232" s="7">
        <v>25230.5</v>
      </c>
      <c r="B25232" s="7">
        <v>0</v>
      </c>
      <c r="C25232" s="7"/>
      <c r="D25232" s="7"/>
      <c r="E25232" s="7"/>
      <c r="H25232">
        <v>25230.5</v>
      </c>
      <c r="I25232">
        <v>0</v>
      </c>
    </row>
    <row r="25233" spans="1:9">
      <c r="A25233" s="7">
        <v>25231.5</v>
      </c>
      <c r="B25233" s="7">
        <v>0</v>
      </c>
      <c r="C25233" s="7"/>
      <c r="D25233" s="7"/>
      <c r="E25233" s="7"/>
      <c r="H25233">
        <v>25231.5</v>
      </c>
      <c r="I25233">
        <v>0</v>
      </c>
    </row>
    <row r="25234" spans="1:9">
      <c r="A25234" s="7">
        <v>25232.5</v>
      </c>
      <c r="B25234" s="7">
        <v>0</v>
      </c>
      <c r="C25234" s="7"/>
      <c r="D25234" s="7"/>
      <c r="E25234" s="7"/>
      <c r="H25234">
        <v>25232.5</v>
      </c>
      <c r="I25234">
        <v>0</v>
      </c>
    </row>
    <row r="25235" spans="1:9">
      <c r="A25235" s="7">
        <v>25233.5</v>
      </c>
      <c r="B25235" s="7">
        <v>0</v>
      </c>
      <c r="C25235" s="7"/>
      <c r="D25235" s="7"/>
      <c r="E25235" s="7"/>
      <c r="H25235">
        <v>25233.5</v>
      </c>
      <c r="I25235">
        <v>0</v>
      </c>
    </row>
    <row r="25236" spans="1:9">
      <c r="A25236" s="7">
        <v>25234.5</v>
      </c>
      <c r="B25236" s="7">
        <v>0</v>
      </c>
      <c r="C25236" s="7"/>
      <c r="D25236" s="7"/>
      <c r="E25236" s="7"/>
      <c r="H25236">
        <v>25234.5</v>
      </c>
      <c r="I25236">
        <v>0</v>
      </c>
    </row>
    <row r="25237" spans="1:9">
      <c r="A25237" s="7">
        <v>25235.5</v>
      </c>
      <c r="B25237" s="7">
        <v>0</v>
      </c>
      <c r="C25237" s="7"/>
      <c r="D25237" s="7"/>
      <c r="E25237" s="7"/>
      <c r="H25237">
        <v>25235.5</v>
      </c>
      <c r="I25237">
        <v>0</v>
      </c>
    </row>
    <row r="25238" spans="1:9">
      <c r="A25238" s="7">
        <v>25236.5</v>
      </c>
      <c r="B25238" s="7">
        <v>0</v>
      </c>
      <c r="C25238" s="7"/>
      <c r="D25238" s="7"/>
      <c r="E25238" s="7"/>
      <c r="H25238">
        <v>25236.5</v>
      </c>
      <c r="I25238">
        <v>0</v>
      </c>
    </row>
    <row r="25239" spans="1:9">
      <c r="A25239" s="7">
        <v>25237.5</v>
      </c>
      <c r="B25239" s="7">
        <v>0</v>
      </c>
      <c r="C25239" s="7"/>
      <c r="D25239" s="7"/>
      <c r="E25239" s="7"/>
      <c r="H25239">
        <v>25237.5</v>
      </c>
      <c r="I25239">
        <v>0</v>
      </c>
    </row>
    <row r="25240" spans="1:9">
      <c r="A25240" s="7">
        <v>25238.5</v>
      </c>
      <c r="B25240" s="7">
        <v>0</v>
      </c>
      <c r="C25240" s="7"/>
      <c r="D25240" s="7"/>
      <c r="E25240" s="7"/>
      <c r="H25240">
        <v>25238.5</v>
      </c>
      <c r="I25240">
        <v>0</v>
      </c>
    </row>
    <row r="25241" spans="1:9">
      <c r="A25241" s="7">
        <v>25239.5</v>
      </c>
      <c r="B25241" s="7">
        <v>0</v>
      </c>
      <c r="C25241" s="7"/>
      <c r="D25241" s="7"/>
      <c r="E25241" s="7"/>
      <c r="H25241">
        <v>25239.5</v>
      </c>
      <c r="I25241">
        <v>0</v>
      </c>
    </row>
    <row r="25242" spans="1:9">
      <c r="A25242" s="7">
        <v>25240.5</v>
      </c>
      <c r="B25242" s="7">
        <v>0</v>
      </c>
      <c r="C25242" s="7"/>
      <c r="D25242" s="7"/>
      <c r="E25242" s="7"/>
      <c r="H25242">
        <v>25240.5</v>
      </c>
      <c r="I25242">
        <v>0</v>
      </c>
    </row>
    <row r="25243" spans="1:9">
      <c r="A25243" s="7">
        <v>25241.5</v>
      </c>
      <c r="B25243" s="7">
        <v>0</v>
      </c>
      <c r="C25243" s="7"/>
      <c r="D25243" s="7"/>
      <c r="E25243" s="7"/>
      <c r="H25243">
        <v>25241.5</v>
      </c>
      <c r="I25243">
        <v>0</v>
      </c>
    </row>
    <row r="25244" spans="1:9">
      <c r="A25244" s="7">
        <v>25242.5</v>
      </c>
      <c r="B25244" s="7">
        <v>0</v>
      </c>
      <c r="C25244" s="7"/>
      <c r="D25244" s="7"/>
      <c r="E25244" s="7"/>
      <c r="H25244">
        <v>25242.5</v>
      </c>
      <c r="I25244">
        <v>0</v>
      </c>
    </row>
    <row r="25245" spans="1:9">
      <c r="A25245" s="7">
        <v>25243.5</v>
      </c>
      <c r="B25245" s="7">
        <v>0</v>
      </c>
      <c r="C25245" s="7"/>
      <c r="D25245" s="7"/>
      <c r="E25245" s="7"/>
      <c r="H25245">
        <v>25243.5</v>
      </c>
      <c r="I25245">
        <v>0</v>
      </c>
    </row>
    <row r="25246" spans="1:9">
      <c r="A25246" s="7">
        <v>25244.5</v>
      </c>
      <c r="B25246" s="7">
        <v>0</v>
      </c>
      <c r="C25246" s="7"/>
      <c r="D25246" s="7"/>
      <c r="E25246" s="7"/>
      <c r="H25246">
        <v>25244.5</v>
      </c>
      <c r="I25246">
        <v>0</v>
      </c>
    </row>
    <row r="25247" spans="1:9">
      <c r="A25247" s="7">
        <v>25245.5</v>
      </c>
      <c r="B25247" s="7">
        <v>0</v>
      </c>
      <c r="C25247" s="7"/>
      <c r="D25247" s="7"/>
      <c r="E25247" s="7"/>
      <c r="H25247">
        <v>25245.5</v>
      </c>
      <c r="I25247">
        <v>0</v>
      </c>
    </row>
    <row r="25248" spans="1:9">
      <c r="A25248" s="7">
        <v>25246.5</v>
      </c>
      <c r="B25248" s="7">
        <v>0</v>
      </c>
      <c r="C25248" s="7"/>
      <c r="D25248" s="7"/>
      <c r="E25248" s="7"/>
      <c r="H25248">
        <v>25246.5</v>
      </c>
      <c r="I25248">
        <v>0</v>
      </c>
    </row>
    <row r="25249" spans="1:9">
      <c r="A25249" s="7">
        <v>25247.5</v>
      </c>
      <c r="B25249" s="7">
        <v>0</v>
      </c>
      <c r="C25249" s="7"/>
      <c r="D25249" s="7"/>
      <c r="E25249" s="7"/>
      <c r="H25249">
        <v>25247.5</v>
      </c>
      <c r="I25249">
        <v>0</v>
      </c>
    </row>
    <row r="25250" spans="1:9">
      <c r="A25250" s="7">
        <v>25248.5</v>
      </c>
      <c r="B25250" s="7">
        <v>0</v>
      </c>
      <c r="C25250" s="7"/>
      <c r="D25250" s="7"/>
      <c r="E25250" s="7"/>
      <c r="H25250">
        <v>25248.5</v>
      </c>
      <c r="I25250">
        <v>0</v>
      </c>
    </row>
    <row r="25251" spans="1:9">
      <c r="A25251" s="7">
        <v>25249.5</v>
      </c>
      <c r="B25251" s="7">
        <v>0</v>
      </c>
      <c r="C25251" s="7"/>
      <c r="D25251" s="7"/>
      <c r="E25251" s="7"/>
      <c r="H25251">
        <v>25249.5</v>
      </c>
      <c r="I25251">
        <v>0</v>
      </c>
    </row>
    <row r="25252" spans="1:9">
      <c r="A25252" s="7">
        <v>25250.5</v>
      </c>
      <c r="B25252" s="7">
        <v>0</v>
      </c>
      <c r="C25252" s="7"/>
      <c r="D25252" s="7"/>
      <c r="E25252" s="7"/>
      <c r="H25252">
        <v>25250.5</v>
      </c>
      <c r="I25252">
        <v>0</v>
      </c>
    </row>
    <row r="25253" spans="1:9">
      <c r="A25253" s="7">
        <v>25251.5</v>
      </c>
      <c r="B25253" s="7">
        <v>0</v>
      </c>
      <c r="C25253" s="7"/>
      <c r="D25253" s="7"/>
      <c r="E25253" s="7"/>
      <c r="H25253">
        <v>25251.5</v>
      </c>
      <c r="I25253">
        <v>0</v>
      </c>
    </row>
    <row r="25254" spans="1:9">
      <c r="A25254" s="7">
        <v>25252.5</v>
      </c>
      <c r="B25254" s="7">
        <v>0</v>
      </c>
      <c r="C25254" s="7"/>
      <c r="D25254" s="7"/>
      <c r="E25254" s="7"/>
      <c r="H25254">
        <v>25252.5</v>
      </c>
      <c r="I25254">
        <v>0</v>
      </c>
    </row>
    <row r="25255" spans="1:9">
      <c r="A25255" s="7">
        <v>25253.5</v>
      </c>
      <c r="B25255" s="7">
        <v>0</v>
      </c>
      <c r="C25255" s="7"/>
      <c r="D25255" s="7"/>
      <c r="E25255" s="7"/>
      <c r="H25255">
        <v>25253.5</v>
      </c>
      <c r="I25255">
        <v>0</v>
      </c>
    </row>
    <row r="25256" spans="1:9">
      <c r="A25256" s="7">
        <v>25254.5</v>
      </c>
      <c r="B25256" s="7">
        <v>0</v>
      </c>
      <c r="C25256" s="7"/>
      <c r="D25256" s="7"/>
      <c r="E25256" s="7"/>
      <c r="H25256">
        <v>25254.5</v>
      </c>
      <c r="I25256">
        <v>0</v>
      </c>
    </row>
    <row r="25257" spans="1:9">
      <c r="A25257" s="7">
        <v>25255.5</v>
      </c>
      <c r="B25257" s="7">
        <v>0</v>
      </c>
      <c r="C25257" s="7"/>
      <c r="D25257" s="7"/>
      <c r="E25257" s="7"/>
      <c r="H25257">
        <v>25255.5</v>
      </c>
      <c r="I25257">
        <v>0</v>
      </c>
    </row>
    <row r="25258" spans="1:9">
      <c r="A25258" s="7">
        <v>25256.5</v>
      </c>
      <c r="B25258" s="7">
        <v>0</v>
      </c>
      <c r="C25258" s="7"/>
      <c r="D25258" s="7"/>
      <c r="E25258" s="7"/>
      <c r="H25258">
        <v>25256.5</v>
      </c>
      <c r="I25258">
        <v>0</v>
      </c>
    </row>
    <row r="25259" spans="1:9">
      <c r="A25259" s="7">
        <v>25257.5</v>
      </c>
      <c r="B25259" s="7">
        <v>0</v>
      </c>
      <c r="C25259" s="7"/>
      <c r="D25259" s="7"/>
      <c r="E25259" s="7"/>
      <c r="H25259">
        <v>25257.5</v>
      </c>
      <c r="I25259">
        <v>0</v>
      </c>
    </row>
    <row r="25260" spans="1:9">
      <c r="A25260" s="7">
        <v>25258.5</v>
      </c>
      <c r="B25260" s="7">
        <v>0</v>
      </c>
      <c r="C25260" s="7"/>
      <c r="D25260" s="7"/>
      <c r="E25260" s="7"/>
      <c r="H25260">
        <v>25258.5</v>
      </c>
      <c r="I25260">
        <v>0</v>
      </c>
    </row>
    <row r="25261" spans="1:9">
      <c r="A25261" s="7">
        <v>25259.5</v>
      </c>
      <c r="B25261" s="7">
        <v>0</v>
      </c>
      <c r="C25261" s="7"/>
      <c r="D25261" s="7"/>
      <c r="E25261" s="7"/>
      <c r="H25261">
        <v>25259.5</v>
      </c>
      <c r="I25261">
        <v>0</v>
      </c>
    </row>
    <row r="25262" spans="1:9">
      <c r="A25262" s="7">
        <v>25260.5</v>
      </c>
      <c r="B25262" s="7">
        <v>0</v>
      </c>
      <c r="C25262" s="7"/>
      <c r="D25262" s="7"/>
      <c r="E25262" s="7"/>
      <c r="H25262">
        <v>25260.5</v>
      </c>
      <c r="I25262">
        <v>0</v>
      </c>
    </row>
    <row r="25263" spans="1:9">
      <c r="A25263" s="7">
        <v>25261.5</v>
      </c>
      <c r="B25263" s="7">
        <v>0</v>
      </c>
      <c r="C25263" s="7"/>
      <c r="D25263" s="7"/>
      <c r="E25263" s="7"/>
      <c r="H25263">
        <v>25261.5</v>
      </c>
      <c r="I25263">
        <v>0</v>
      </c>
    </row>
    <row r="25264" spans="1:9">
      <c r="A25264" s="7">
        <v>25262.5</v>
      </c>
      <c r="B25264" s="7">
        <v>0</v>
      </c>
      <c r="C25264" s="7"/>
      <c r="D25264" s="7"/>
      <c r="E25264" s="7"/>
      <c r="H25264">
        <v>25262.5</v>
      </c>
      <c r="I25264">
        <v>0</v>
      </c>
    </row>
    <row r="25265" spans="1:9">
      <c r="A25265" s="7">
        <v>25263.5</v>
      </c>
      <c r="B25265" s="7">
        <v>0</v>
      </c>
      <c r="C25265" s="7"/>
      <c r="D25265" s="7"/>
      <c r="E25265" s="7"/>
      <c r="H25265">
        <v>25263.5</v>
      </c>
      <c r="I25265">
        <v>0</v>
      </c>
    </row>
    <row r="25266" spans="1:9">
      <c r="A25266" s="7">
        <v>25264.5</v>
      </c>
      <c r="B25266" s="7">
        <v>0</v>
      </c>
      <c r="C25266" s="7"/>
      <c r="D25266" s="7"/>
      <c r="E25266" s="7"/>
      <c r="H25266">
        <v>25264.5</v>
      </c>
      <c r="I25266">
        <v>0</v>
      </c>
    </row>
    <row r="25267" spans="1:9">
      <c r="A25267" s="7">
        <v>25265.5</v>
      </c>
      <c r="B25267" s="7">
        <v>0</v>
      </c>
      <c r="C25267" s="7"/>
      <c r="D25267" s="7"/>
      <c r="E25267" s="7"/>
      <c r="H25267">
        <v>25265.5</v>
      </c>
      <c r="I25267">
        <v>0</v>
      </c>
    </row>
    <row r="25268" spans="1:9">
      <c r="A25268" s="7">
        <v>25266.5</v>
      </c>
      <c r="B25268" s="7">
        <v>0</v>
      </c>
      <c r="C25268" s="7"/>
      <c r="D25268" s="7"/>
      <c r="E25268" s="7"/>
      <c r="H25268">
        <v>25266.5</v>
      </c>
      <c r="I25268">
        <v>0</v>
      </c>
    </row>
    <row r="25269" spans="1:9">
      <c r="A25269" s="7">
        <v>25267.5</v>
      </c>
      <c r="B25269" s="7">
        <v>0</v>
      </c>
      <c r="C25269" s="7"/>
      <c r="D25269" s="7"/>
      <c r="E25269" s="7"/>
      <c r="H25269">
        <v>25267.5</v>
      </c>
      <c r="I25269">
        <v>0</v>
      </c>
    </row>
    <row r="25270" spans="1:9">
      <c r="A25270" s="7">
        <v>25268.5</v>
      </c>
      <c r="B25270" s="7">
        <v>0</v>
      </c>
      <c r="C25270" s="7"/>
      <c r="D25270" s="7"/>
      <c r="E25270" s="7"/>
      <c r="H25270">
        <v>25268.5</v>
      </c>
      <c r="I25270">
        <v>0</v>
      </c>
    </row>
    <row r="25271" spans="1:9">
      <c r="A25271" s="7">
        <v>25269.5</v>
      </c>
      <c r="B25271" s="7">
        <v>0</v>
      </c>
      <c r="C25271" s="7"/>
      <c r="D25271" s="7"/>
      <c r="E25271" s="7"/>
      <c r="H25271">
        <v>25269.5</v>
      </c>
      <c r="I25271">
        <v>0</v>
      </c>
    </row>
    <row r="25272" spans="1:9">
      <c r="A25272" s="7">
        <v>25270.5</v>
      </c>
      <c r="B25272" s="7">
        <v>0</v>
      </c>
      <c r="C25272" s="7"/>
      <c r="D25272" s="7"/>
      <c r="E25272" s="7"/>
      <c r="H25272">
        <v>25270.5</v>
      </c>
      <c r="I25272">
        <v>0</v>
      </c>
    </row>
    <row r="25273" spans="1:9">
      <c r="A25273" s="7">
        <v>25271.5</v>
      </c>
      <c r="B25273" s="7">
        <v>0</v>
      </c>
      <c r="C25273" s="7"/>
      <c r="D25273" s="7"/>
      <c r="E25273" s="7"/>
      <c r="H25273">
        <v>25271.5</v>
      </c>
      <c r="I25273">
        <v>0</v>
      </c>
    </row>
    <row r="25274" spans="1:9">
      <c r="A25274" s="7">
        <v>25272.5</v>
      </c>
      <c r="B25274" s="7">
        <v>0</v>
      </c>
      <c r="C25274" s="7"/>
      <c r="D25274" s="7"/>
      <c r="E25274" s="7"/>
      <c r="H25274">
        <v>25272.5</v>
      </c>
      <c r="I25274">
        <v>0</v>
      </c>
    </row>
    <row r="25275" spans="1:9">
      <c r="A25275" s="7">
        <v>25273.5</v>
      </c>
      <c r="B25275" s="7">
        <v>0</v>
      </c>
      <c r="C25275" s="7"/>
      <c r="D25275" s="7"/>
      <c r="E25275" s="7"/>
      <c r="H25275">
        <v>25273.5</v>
      </c>
      <c r="I25275">
        <v>0</v>
      </c>
    </row>
    <row r="25276" spans="1:9">
      <c r="A25276" s="7">
        <v>25274.5</v>
      </c>
      <c r="B25276" s="7">
        <v>0</v>
      </c>
      <c r="C25276" s="7"/>
      <c r="D25276" s="7"/>
      <c r="E25276" s="7"/>
      <c r="H25276">
        <v>25274.5</v>
      </c>
      <c r="I25276">
        <v>0</v>
      </c>
    </row>
    <row r="25277" spans="1:9">
      <c r="A25277" s="7">
        <v>25275.5</v>
      </c>
      <c r="B25277" s="7">
        <v>0</v>
      </c>
      <c r="C25277" s="7"/>
      <c r="D25277" s="7"/>
      <c r="E25277" s="7"/>
      <c r="H25277">
        <v>25275.5</v>
      </c>
      <c r="I25277">
        <v>0</v>
      </c>
    </row>
    <row r="25278" spans="1:9">
      <c r="A25278" s="7">
        <v>25276.5</v>
      </c>
      <c r="B25278" s="7">
        <v>0</v>
      </c>
      <c r="C25278" s="7"/>
      <c r="D25278" s="7"/>
      <c r="E25278" s="7"/>
      <c r="H25278">
        <v>25276.5</v>
      </c>
      <c r="I25278">
        <v>0</v>
      </c>
    </row>
    <row r="25279" spans="1:9">
      <c r="A25279" s="7">
        <v>25277.5</v>
      </c>
      <c r="B25279" s="7">
        <v>0</v>
      </c>
      <c r="C25279" s="7"/>
      <c r="D25279" s="7"/>
      <c r="E25279" s="7"/>
      <c r="H25279">
        <v>25277.5</v>
      </c>
      <c r="I25279">
        <v>0</v>
      </c>
    </row>
    <row r="25280" spans="1:9">
      <c r="A25280" s="7">
        <v>25278.5</v>
      </c>
      <c r="B25280" s="7">
        <v>0</v>
      </c>
      <c r="C25280" s="7"/>
      <c r="D25280" s="7"/>
      <c r="E25280" s="7"/>
      <c r="H25280">
        <v>25278.5</v>
      </c>
      <c r="I25280">
        <v>0</v>
      </c>
    </row>
    <row r="25281" spans="1:9">
      <c r="A25281" s="7">
        <v>25279.5</v>
      </c>
      <c r="B25281" s="7">
        <v>0</v>
      </c>
      <c r="C25281" s="7"/>
      <c r="D25281" s="7"/>
      <c r="E25281" s="7"/>
      <c r="H25281">
        <v>25279.5</v>
      </c>
      <c r="I25281">
        <v>0</v>
      </c>
    </row>
    <row r="25282" spans="1:9">
      <c r="A25282" s="7">
        <v>25280.5</v>
      </c>
      <c r="B25282" s="7">
        <v>0</v>
      </c>
      <c r="C25282" s="7"/>
      <c r="D25282" s="7"/>
      <c r="E25282" s="7"/>
      <c r="H25282">
        <v>25280.5</v>
      </c>
      <c r="I25282">
        <v>0</v>
      </c>
    </row>
    <row r="25283" spans="1:9">
      <c r="A25283" s="7">
        <v>25281.5</v>
      </c>
      <c r="B25283" s="7">
        <v>0</v>
      </c>
      <c r="C25283" s="7"/>
      <c r="D25283" s="7"/>
      <c r="E25283" s="7"/>
      <c r="H25283">
        <v>25281.5</v>
      </c>
      <c r="I25283">
        <v>0</v>
      </c>
    </row>
    <row r="25284" spans="1:9">
      <c r="A25284" s="7">
        <v>25282.5</v>
      </c>
      <c r="B25284" s="7">
        <v>0</v>
      </c>
      <c r="C25284" s="7"/>
      <c r="D25284" s="7"/>
      <c r="E25284" s="7"/>
      <c r="H25284">
        <v>25282.5</v>
      </c>
      <c r="I25284">
        <v>0</v>
      </c>
    </row>
    <row r="25285" spans="1:9">
      <c r="A25285" s="7">
        <v>25283.5</v>
      </c>
      <c r="B25285" s="7">
        <v>0</v>
      </c>
      <c r="C25285" s="7"/>
      <c r="D25285" s="7"/>
      <c r="E25285" s="7"/>
      <c r="H25285">
        <v>25283.5</v>
      </c>
      <c r="I25285">
        <v>0</v>
      </c>
    </row>
    <row r="25286" spans="1:9">
      <c r="A25286" s="7">
        <v>25284.5</v>
      </c>
      <c r="B25286" s="7">
        <v>0</v>
      </c>
      <c r="C25286" s="7"/>
      <c r="D25286" s="7"/>
      <c r="E25286" s="7"/>
      <c r="H25286">
        <v>25284.5</v>
      </c>
      <c r="I25286">
        <v>0</v>
      </c>
    </row>
    <row r="25287" spans="1:9">
      <c r="A25287" s="7">
        <v>25285.5</v>
      </c>
      <c r="B25287" s="7">
        <v>0</v>
      </c>
      <c r="C25287" s="7"/>
      <c r="D25287" s="7"/>
      <c r="E25287" s="7"/>
      <c r="H25287">
        <v>25285.5</v>
      </c>
      <c r="I25287">
        <v>0</v>
      </c>
    </row>
    <row r="25288" spans="1:9">
      <c r="A25288" s="7">
        <v>25286.5</v>
      </c>
      <c r="B25288" s="7">
        <v>0</v>
      </c>
      <c r="C25288" s="7"/>
      <c r="D25288" s="7"/>
      <c r="E25288" s="7"/>
      <c r="H25288">
        <v>25286.5</v>
      </c>
      <c r="I25288">
        <v>0</v>
      </c>
    </row>
    <row r="25289" spans="1:9">
      <c r="A25289" s="7">
        <v>25287.5</v>
      </c>
      <c r="B25289" s="7">
        <v>0</v>
      </c>
      <c r="C25289" s="7"/>
      <c r="D25289" s="7"/>
      <c r="E25289" s="7"/>
      <c r="H25289">
        <v>25287.5</v>
      </c>
      <c r="I25289">
        <v>0</v>
      </c>
    </row>
    <row r="25290" spans="1:9">
      <c r="A25290" s="7">
        <v>25288.5</v>
      </c>
      <c r="B25290" s="7">
        <v>0</v>
      </c>
      <c r="C25290" s="7"/>
      <c r="D25290" s="7"/>
      <c r="E25290" s="7"/>
      <c r="H25290">
        <v>25288.5</v>
      </c>
      <c r="I25290">
        <v>0</v>
      </c>
    </row>
    <row r="25291" spans="1:9">
      <c r="A25291" s="7">
        <v>25289.5</v>
      </c>
      <c r="B25291" s="7">
        <v>0</v>
      </c>
      <c r="C25291" s="7"/>
      <c r="D25291" s="7"/>
      <c r="E25291" s="7"/>
      <c r="H25291">
        <v>25289.5</v>
      </c>
      <c r="I25291">
        <v>0</v>
      </c>
    </row>
    <row r="25292" spans="1:9">
      <c r="A25292" s="7">
        <v>25290.5</v>
      </c>
      <c r="B25292" s="7">
        <v>0</v>
      </c>
      <c r="C25292" s="7"/>
      <c r="D25292" s="7"/>
      <c r="E25292" s="7"/>
      <c r="H25292">
        <v>25290.5</v>
      </c>
      <c r="I25292">
        <v>0</v>
      </c>
    </row>
    <row r="25293" spans="1:9">
      <c r="A25293" s="7">
        <v>25291.5</v>
      </c>
      <c r="B25293" s="7">
        <v>0</v>
      </c>
      <c r="C25293" s="7"/>
      <c r="D25293" s="7"/>
      <c r="E25293" s="7"/>
      <c r="H25293">
        <v>25291.5</v>
      </c>
      <c r="I25293">
        <v>0</v>
      </c>
    </row>
    <row r="25294" spans="1:9">
      <c r="A25294" s="7">
        <v>25292.5</v>
      </c>
      <c r="B25294" s="7">
        <v>0</v>
      </c>
      <c r="C25294" s="7"/>
      <c r="D25294" s="7"/>
      <c r="E25294" s="7"/>
      <c r="H25294">
        <v>25292.5</v>
      </c>
      <c r="I25294">
        <v>0</v>
      </c>
    </row>
    <row r="25295" spans="1:9">
      <c r="A25295" s="7">
        <v>25293.5</v>
      </c>
      <c r="B25295" s="7">
        <v>0</v>
      </c>
      <c r="C25295" s="7"/>
      <c r="D25295" s="7"/>
      <c r="E25295" s="7"/>
      <c r="H25295">
        <v>25293.5</v>
      </c>
      <c r="I25295">
        <v>0</v>
      </c>
    </row>
    <row r="25296" spans="1:9">
      <c r="A25296" s="7">
        <v>25294.5</v>
      </c>
      <c r="B25296" s="7">
        <v>0</v>
      </c>
      <c r="C25296" s="7"/>
      <c r="D25296" s="7"/>
      <c r="E25296" s="7"/>
      <c r="H25296">
        <v>25294.5</v>
      </c>
      <c r="I25296">
        <v>0</v>
      </c>
    </row>
    <row r="25297" spans="1:9">
      <c r="A25297" s="7">
        <v>25295.5</v>
      </c>
      <c r="B25297" s="7">
        <v>0</v>
      </c>
      <c r="C25297" s="7"/>
      <c r="D25297" s="7"/>
      <c r="E25297" s="7"/>
      <c r="H25297">
        <v>25295.5</v>
      </c>
      <c r="I25297">
        <v>0</v>
      </c>
    </row>
    <row r="25298" spans="1:9">
      <c r="A25298" s="7">
        <v>25296.5</v>
      </c>
      <c r="B25298" s="7">
        <v>0</v>
      </c>
      <c r="C25298" s="7"/>
      <c r="D25298" s="7"/>
      <c r="E25298" s="7"/>
      <c r="H25298">
        <v>25296.5</v>
      </c>
      <c r="I25298">
        <v>0</v>
      </c>
    </row>
    <row r="25299" spans="1:9">
      <c r="A25299" s="7">
        <v>25297.5</v>
      </c>
      <c r="B25299" s="7">
        <v>0</v>
      </c>
      <c r="C25299" s="7"/>
      <c r="D25299" s="7"/>
      <c r="E25299" s="7"/>
      <c r="H25299">
        <v>25297.5</v>
      </c>
      <c r="I25299">
        <v>0</v>
      </c>
    </row>
    <row r="25300" spans="1:9">
      <c r="A25300" s="7">
        <v>25298.5</v>
      </c>
      <c r="B25300" s="7">
        <v>0</v>
      </c>
      <c r="C25300" s="7"/>
      <c r="D25300" s="7"/>
      <c r="E25300" s="7"/>
      <c r="H25300">
        <v>25298.5</v>
      </c>
      <c r="I25300">
        <v>0</v>
      </c>
    </row>
    <row r="25301" spans="1:9">
      <c r="A25301" s="7">
        <v>25299.5</v>
      </c>
      <c r="B25301" s="7">
        <v>0</v>
      </c>
      <c r="C25301" s="7"/>
      <c r="D25301" s="7"/>
      <c r="E25301" s="7"/>
      <c r="H25301">
        <v>25299.5</v>
      </c>
      <c r="I25301">
        <v>0</v>
      </c>
    </row>
    <row r="25302" spans="1:9">
      <c r="A25302" s="7">
        <v>25300.5</v>
      </c>
      <c r="B25302" s="7">
        <v>0</v>
      </c>
      <c r="C25302" s="7"/>
      <c r="D25302" s="7"/>
      <c r="E25302" s="7"/>
      <c r="H25302">
        <v>25300.5</v>
      </c>
      <c r="I25302">
        <v>0</v>
      </c>
    </row>
    <row r="25303" spans="1:9">
      <c r="A25303" s="7">
        <v>25301.5</v>
      </c>
      <c r="B25303" s="7">
        <v>0</v>
      </c>
      <c r="C25303" s="7"/>
      <c r="D25303" s="7"/>
      <c r="E25303" s="7"/>
      <c r="H25303">
        <v>25301.5</v>
      </c>
      <c r="I25303">
        <v>0</v>
      </c>
    </row>
    <row r="25304" spans="1:9">
      <c r="A25304" s="7">
        <v>25302.5</v>
      </c>
      <c r="B25304" s="7">
        <v>0</v>
      </c>
      <c r="C25304" s="7"/>
      <c r="D25304" s="7"/>
      <c r="E25304" s="7"/>
      <c r="H25304">
        <v>25302.5</v>
      </c>
      <c r="I25304">
        <v>0</v>
      </c>
    </row>
    <row r="25305" spans="1:9">
      <c r="A25305" s="7">
        <v>25303.5</v>
      </c>
      <c r="B25305" s="7">
        <v>0</v>
      </c>
      <c r="C25305" s="7"/>
      <c r="D25305" s="7"/>
      <c r="E25305" s="7"/>
      <c r="H25305">
        <v>25303.5</v>
      </c>
      <c r="I25305">
        <v>0</v>
      </c>
    </row>
    <row r="25306" spans="1:9">
      <c r="A25306" s="7">
        <v>25304.5</v>
      </c>
      <c r="B25306" s="7">
        <v>0</v>
      </c>
      <c r="C25306" s="7"/>
      <c r="D25306" s="7"/>
      <c r="E25306" s="7"/>
      <c r="H25306">
        <v>25304.5</v>
      </c>
      <c r="I25306">
        <v>0</v>
      </c>
    </row>
    <row r="25307" spans="1:9">
      <c r="A25307" s="7">
        <v>25305.5</v>
      </c>
      <c r="B25307" s="7">
        <v>0</v>
      </c>
      <c r="C25307" s="7"/>
      <c r="D25307" s="7"/>
      <c r="E25307" s="7"/>
      <c r="H25307">
        <v>25305.5</v>
      </c>
      <c r="I25307">
        <v>0</v>
      </c>
    </row>
    <row r="25308" spans="1:9">
      <c r="A25308" s="7">
        <v>25306.5</v>
      </c>
      <c r="B25308" s="7">
        <v>0</v>
      </c>
      <c r="C25308" s="7"/>
      <c r="D25308" s="7"/>
      <c r="E25308" s="7"/>
      <c r="H25308">
        <v>25306.5</v>
      </c>
      <c r="I25308">
        <v>0</v>
      </c>
    </row>
    <row r="25309" spans="1:9">
      <c r="A25309" s="7">
        <v>25307.5</v>
      </c>
      <c r="B25309" s="7">
        <v>0</v>
      </c>
      <c r="C25309" s="7"/>
      <c r="D25309" s="7"/>
      <c r="E25309" s="7"/>
      <c r="H25309">
        <v>25307.5</v>
      </c>
      <c r="I25309">
        <v>0</v>
      </c>
    </row>
    <row r="25310" spans="1:9">
      <c r="A25310" s="7">
        <v>25308.5</v>
      </c>
      <c r="B25310" s="7">
        <v>0</v>
      </c>
      <c r="C25310" s="7"/>
      <c r="D25310" s="7"/>
      <c r="E25310" s="7"/>
      <c r="H25310">
        <v>25308.5</v>
      </c>
      <c r="I25310">
        <v>0</v>
      </c>
    </row>
    <row r="25311" spans="1:9">
      <c r="A25311" s="7">
        <v>25309.5</v>
      </c>
      <c r="B25311" s="7">
        <v>0</v>
      </c>
      <c r="C25311" s="7"/>
      <c r="D25311" s="7"/>
      <c r="E25311" s="7"/>
      <c r="H25311">
        <v>25309.5</v>
      </c>
      <c r="I25311">
        <v>0</v>
      </c>
    </row>
    <row r="25312" spans="1:9">
      <c r="A25312" s="7">
        <v>25310.5</v>
      </c>
      <c r="B25312" s="7">
        <v>0</v>
      </c>
      <c r="C25312" s="7"/>
      <c r="D25312" s="7"/>
      <c r="E25312" s="7"/>
      <c r="H25312">
        <v>25310.5</v>
      </c>
      <c r="I25312">
        <v>0</v>
      </c>
    </row>
    <row r="25313" spans="1:9">
      <c r="A25313" s="7">
        <v>25311.5</v>
      </c>
      <c r="B25313" s="7">
        <v>0</v>
      </c>
      <c r="C25313" s="7"/>
      <c r="D25313" s="7"/>
      <c r="E25313" s="7"/>
      <c r="H25313">
        <v>25311.5</v>
      </c>
      <c r="I25313">
        <v>0</v>
      </c>
    </row>
    <row r="25314" spans="1:9">
      <c r="A25314" s="7">
        <v>25312.5</v>
      </c>
      <c r="B25314" s="7">
        <v>0</v>
      </c>
      <c r="C25314" s="7"/>
      <c r="D25314" s="7"/>
      <c r="E25314" s="7"/>
      <c r="H25314">
        <v>25312.5</v>
      </c>
      <c r="I25314">
        <v>0</v>
      </c>
    </row>
    <row r="25315" spans="1:9">
      <c r="A25315" s="7">
        <v>25313.5</v>
      </c>
      <c r="B25315" s="7">
        <v>0</v>
      </c>
      <c r="C25315" s="7"/>
      <c r="D25315" s="7"/>
      <c r="E25315" s="7"/>
      <c r="H25315">
        <v>25313.5</v>
      </c>
      <c r="I25315">
        <v>0</v>
      </c>
    </row>
    <row r="25316" spans="1:9">
      <c r="A25316" s="7">
        <v>25314.5</v>
      </c>
      <c r="B25316" s="7">
        <v>0</v>
      </c>
      <c r="C25316" s="7"/>
      <c r="D25316" s="7"/>
      <c r="E25316" s="7"/>
      <c r="H25316">
        <v>25314.5</v>
      </c>
      <c r="I25316">
        <v>0</v>
      </c>
    </row>
    <row r="25317" spans="1:9">
      <c r="A25317" s="7">
        <v>25315.5</v>
      </c>
      <c r="B25317" s="7">
        <v>0</v>
      </c>
      <c r="C25317" s="7"/>
      <c r="D25317" s="7"/>
      <c r="E25317" s="7"/>
      <c r="H25317">
        <v>25315.5</v>
      </c>
      <c r="I25317">
        <v>0</v>
      </c>
    </row>
    <row r="25318" spans="1:9">
      <c r="A25318" s="7">
        <v>25316.5</v>
      </c>
      <c r="B25318" s="7">
        <v>0</v>
      </c>
      <c r="C25318" s="7"/>
      <c r="D25318" s="7"/>
      <c r="E25318" s="7"/>
      <c r="H25318">
        <v>25316.5</v>
      </c>
      <c r="I25318">
        <v>0</v>
      </c>
    </row>
    <row r="25319" spans="1:9">
      <c r="A25319" s="7">
        <v>25317.5</v>
      </c>
      <c r="B25319" s="7">
        <v>0</v>
      </c>
      <c r="C25319" s="7"/>
      <c r="D25319" s="7"/>
      <c r="E25319" s="7"/>
      <c r="H25319">
        <v>25317.5</v>
      </c>
      <c r="I25319">
        <v>0</v>
      </c>
    </row>
    <row r="25320" spans="1:9">
      <c r="A25320" s="7">
        <v>25318.5</v>
      </c>
      <c r="B25320" s="7">
        <v>0</v>
      </c>
      <c r="C25320" s="7"/>
      <c r="D25320" s="7"/>
      <c r="E25320" s="7"/>
      <c r="H25320">
        <v>25318.5</v>
      </c>
      <c r="I25320">
        <v>0</v>
      </c>
    </row>
    <row r="25321" spans="1:9">
      <c r="A25321" s="7">
        <v>25319.5</v>
      </c>
      <c r="B25321" s="7">
        <v>0</v>
      </c>
      <c r="C25321" s="7"/>
      <c r="D25321" s="7"/>
      <c r="E25321" s="7"/>
      <c r="H25321">
        <v>25319.5</v>
      </c>
      <c r="I25321">
        <v>0</v>
      </c>
    </row>
    <row r="25322" spans="1:9">
      <c r="A25322" s="7">
        <v>25320.5</v>
      </c>
      <c r="B25322" s="7">
        <v>0</v>
      </c>
      <c r="C25322" s="7"/>
      <c r="D25322" s="7"/>
      <c r="E25322" s="7"/>
      <c r="H25322">
        <v>25320.5</v>
      </c>
      <c r="I25322">
        <v>0</v>
      </c>
    </row>
    <row r="25323" spans="1:9">
      <c r="A25323" s="7">
        <v>25321.5</v>
      </c>
      <c r="B25323" s="7">
        <v>0</v>
      </c>
      <c r="C25323" s="7"/>
      <c r="D25323" s="7"/>
      <c r="E25323" s="7"/>
      <c r="H25323">
        <v>25321.5</v>
      </c>
      <c r="I25323">
        <v>0</v>
      </c>
    </row>
    <row r="25324" spans="1:9">
      <c r="A25324" s="7">
        <v>25322.5</v>
      </c>
      <c r="B25324" s="7">
        <v>0</v>
      </c>
      <c r="C25324" s="7"/>
      <c r="D25324" s="7"/>
      <c r="E25324" s="7"/>
      <c r="H25324">
        <v>25322.5</v>
      </c>
      <c r="I25324">
        <v>0</v>
      </c>
    </row>
    <row r="25325" spans="1:9">
      <c r="A25325" s="7">
        <v>25323.5</v>
      </c>
      <c r="B25325" s="7">
        <v>0</v>
      </c>
      <c r="C25325" s="7"/>
      <c r="D25325" s="7"/>
      <c r="E25325" s="7"/>
      <c r="H25325">
        <v>25323.5</v>
      </c>
      <c r="I25325">
        <v>0</v>
      </c>
    </row>
    <row r="25326" spans="1:9">
      <c r="A25326" s="7">
        <v>25324.5</v>
      </c>
      <c r="B25326" s="7">
        <v>0</v>
      </c>
      <c r="C25326" s="7"/>
      <c r="D25326" s="7"/>
      <c r="E25326" s="7"/>
      <c r="H25326">
        <v>25324.5</v>
      </c>
      <c r="I25326">
        <v>0</v>
      </c>
    </row>
    <row r="25327" spans="1:9">
      <c r="A25327" s="7">
        <v>25325.5</v>
      </c>
      <c r="B25327" s="7">
        <v>0</v>
      </c>
      <c r="C25327" s="7"/>
      <c r="D25327" s="7"/>
      <c r="E25327" s="7"/>
      <c r="H25327">
        <v>25325.5</v>
      </c>
      <c r="I25327">
        <v>0</v>
      </c>
    </row>
    <row r="25328" spans="1:9">
      <c r="A25328" s="7">
        <v>25326.5</v>
      </c>
      <c r="B25328" s="7">
        <v>0</v>
      </c>
      <c r="C25328" s="7"/>
      <c r="D25328" s="7"/>
      <c r="E25328" s="7"/>
      <c r="H25328">
        <v>25326.5</v>
      </c>
      <c r="I25328">
        <v>0</v>
      </c>
    </row>
    <row r="25329" spans="1:9">
      <c r="A25329" s="7">
        <v>25327.5</v>
      </c>
      <c r="B25329" s="7">
        <v>0</v>
      </c>
      <c r="C25329" s="7"/>
      <c r="D25329" s="7"/>
      <c r="E25329" s="7"/>
      <c r="H25329">
        <v>25327.5</v>
      </c>
      <c r="I25329">
        <v>0</v>
      </c>
    </row>
    <row r="25330" spans="1:9">
      <c r="A25330" s="7">
        <v>25328.5</v>
      </c>
      <c r="B25330" s="7">
        <v>0</v>
      </c>
      <c r="C25330" s="7"/>
      <c r="D25330" s="7"/>
      <c r="E25330" s="7"/>
      <c r="H25330">
        <v>25328.5</v>
      </c>
      <c r="I25330">
        <v>0</v>
      </c>
    </row>
    <row r="25331" spans="1:9">
      <c r="A25331" s="7">
        <v>25329.5</v>
      </c>
      <c r="B25331" s="7">
        <v>0</v>
      </c>
      <c r="C25331" s="7"/>
      <c r="D25331" s="7"/>
      <c r="E25331" s="7"/>
      <c r="H25331">
        <v>25329.5</v>
      </c>
      <c r="I25331">
        <v>0</v>
      </c>
    </row>
    <row r="25332" spans="1:9">
      <c r="A25332" s="7">
        <v>25330.5</v>
      </c>
      <c r="B25332" s="7">
        <v>0</v>
      </c>
      <c r="C25332" s="7"/>
      <c r="D25332" s="7"/>
      <c r="E25332" s="7"/>
      <c r="H25332">
        <v>25330.5</v>
      </c>
      <c r="I25332">
        <v>0</v>
      </c>
    </row>
    <row r="25333" spans="1:9">
      <c r="A25333" s="7">
        <v>25331.5</v>
      </c>
      <c r="B25333" s="7">
        <v>0</v>
      </c>
      <c r="C25333" s="7"/>
      <c r="D25333" s="7"/>
      <c r="E25333" s="7"/>
      <c r="H25333">
        <v>25331.5</v>
      </c>
      <c r="I25333">
        <v>0</v>
      </c>
    </row>
    <row r="25334" spans="1:9">
      <c r="A25334" s="7">
        <v>25332.5</v>
      </c>
      <c r="B25334" s="7">
        <v>0</v>
      </c>
      <c r="C25334" s="7"/>
      <c r="D25334" s="7"/>
      <c r="E25334" s="7"/>
      <c r="H25334">
        <v>25332.5</v>
      </c>
      <c r="I25334">
        <v>0</v>
      </c>
    </row>
    <row r="25335" spans="1:9">
      <c r="A25335" s="7">
        <v>25333.5</v>
      </c>
      <c r="B25335" s="7">
        <v>0</v>
      </c>
      <c r="C25335" s="7"/>
      <c r="D25335" s="7"/>
      <c r="E25335" s="7"/>
      <c r="H25335">
        <v>25333.5</v>
      </c>
      <c r="I25335">
        <v>0</v>
      </c>
    </row>
    <row r="25336" spans="1:9">
      <c r="A25336" s="7">
        <v>25334.5</v>
      </c>
      <c r="B25336" s="7">
        <v>0</v>
      </c>
      <c r="C25336" s="7"/>
      <c r="D25336" s="7"/>
      <c r="E25336" s="7"/>
      <c r="H25336">
        <v>25334.5</v>
      </c>
      <c r="I25336">
        <v>0</v>
      </c>
    </row>
    <row r="25337" spans="1:9">
      <c r="A25337" s="7">
        <v>25335.5</v>
      </c>
      <c r="B25337" s="7">
        <v>0</v>
      </c>
      <c r="C25337" s="7"/>
      <c r="D25337" s="7"/>
      <c r="E25337" s="7"/>
      <c r="H25337">
        <v>25335.5</v>
      </c>
      <c r="I25337">
        <v>0</v>
      </c>
    </row>
    <row r="25338" spans="1:9">
      <c r="A25338" s="7">
        <v>25336.5</v>
      </c>
      <c r="B25338" s="7">
        <v>0</v>
      </c>
      <c r="C25338" s="7"/>
      <c r="D25338" s="7"/>
      <c r="E25338" s="7"/>
      <c r="H25338">
        <v>25336.5</v>
      </c>
      <c r="I25338">
        <v>0</v>
      </c>
    </row>
    <row r="25339" spans="1:9">
      <c r="A25339" s="7">
        <v>25337.5</v>
      </c>
      <c r="B25339" s="7">
        <v>0</v>
      </c>
      <c r="C25339" s="7"/>
      <c r="D25339" s="7"/>
      <c r="E25339" s="7"/>
      <c r="H25339">
        <v>25337.5</v>
      </c>
      <c r="I25339">
        <v>0</v>
      </c>
    </row>
    <row r="25340" spans="1:9">
      <c r="A25340" s="7">
        <v>25338.5</v>
      </c>
      <c r="B25340" s="7">
        <v>0</v>
      </c>
      <c r="C25340" s="7"/>
      <c r="D25340" s="7"/>
      <c r="E25340" s="7"/>
      <c r="H25340">
        <v>25338.5</v>
      </c>
      <c r="I25340">
        <v>0</v>
      </c>
    </row>
    <row r="25341" spans="1:9">
      <c r="A25341" s="7">
        <v>25339.5</v>
      </c>
      <c r="B25341" s="7">
        <v>0</v>
      </c>
      <c r="C25341" s="7"/>
      <c r="D25341" s="7"/>
      <c r="E25341" s="7"/>
      <c r="H25341">
        <v>25339.5</v>
      </c>
      <c r="I25341">
        <v>0</v>
      </c>
    </row>
    <row r="25342" spans="1:9">
      <c r="A25342" s="7">
        <v>25340.5</v>
      </c>
      <c r="B25342" s="7">
        <v>0</v>
      </c>
      <c r="C25342" s="7"/>
      <c r="D25342" s="7"/>
      <c r="E25342" s="7"/>
      <c r="H25342">
        <v>25340.5</v>
      </c>
      <c r="I25342">
        <v>0</v>
      </c>
    </row>
    <row r="25343" spans="1:9">
      <c r="A25343" s="7">
        <v>25341.5</v>
      </c>
      <c r="B25343" s="7">
        <v>0</v>
      </c>
      <c r="C25343" s="7"/>
      <c r="D25343" s="7"/>
      <c r="E25343" s="7"/>
      <c r="H25343">
        <v>25341.5</v>
      </c>
      <c r="I25343">
        <v>0</v>
      </c>
    </row>
    <row r="25344" spans="1:9">
      <c r="A25344" s="7">
        <v>25342.5</v>
      </c>
      <c r="B25344" s="7">
        <v>0</v>
      </c>
      <c r="C25344" s="7"/>
      <c r="D25344" s="7"/>
      <c r="E25344" s="7"/>
      <c r="H25344">
        <v>25342.5</v>
      </c>
      <c r="I25344">
        <v>0</v>
      </c>
    </row>
    <row r="25345" spans="1:9">
      <c r="A25345" s="7">
        <v>25343.5</v>
      </c>
      <c r="B25345" s="7">
        <v>0</v>
      </c>
      <c r="C25345" s="7"/>
      <c r="D25345" s="7"/>
      <c r="E25345" s="7"/>
      <c r="H25345">
        <v>25343.5</v>
      </c>
      <c r="I25345">
        <v>0</v>
      </c>
    </row>
    <row r="25346" spans="1:9">
      <c r="A25346" s="7">
        <v>25344.5</v>
      </c>
      <c r="B25346" s="7">
        <v>0</v>
      </c>
      <c r="C25346" s="7"/>
      <c r="D25346" s="7"/>
      <c r="E25346" s="7"/>
      <c r="H25346">
        <v>25344.5</v>
      </c>
      <c r="I25346">
        <v>0</v>
      </c>
    </row>
    <row r="25347" spans="1:9">
      <c r="A25347" s="7">
        <v>25345.5</v>
      </c>
      <c r="B25347" s="7">
        <v>0</v>
      </c>
      <c r="C25347" s="7"/>
      <c r="D25347" s="7"/>
      <c r="E25347" s="7"/>
      <c r="H25347">
        <v>25345.5</v>
      </c>
      <c r="I25347">
        <v>0</v>
      </c>
    </row>
    <row r="25348" spans="1:9">
      <c r="A25348" s="7">
        <v>25346.5</v>
      </c>
      <c r="B25348" s="7">
        <v>0</v>
      </c>
      <c r="C25348" s="7"/>
      <c r="D25348" s="7"/>
      <c r="E25348" s="7"/>
      <c r="H25348">
        <v>25346.5</v>
      </c>
      <c r="I25348">
        <v>0</v>
      </c>
    </row>
    <row r="25349" spans="1:9">
      <c r="A25349" s="7">
        <v>25347.5</v>
      </c>
      <c r="B25349" s="7">
        <v>0</v>
      </c>
      <c r="C25349" s="7"/>
      <c r="D25349" s="7"/>
      <c r="E25349" s="7"/>
      <c r="H25349">
        <v>25347.5</v>
      </c>
      <c r="I25349">
        <v>0</v>
      </c>
    </row>
    <row r="25350" spans="1:9">
      <c r="A25350" s="7">
        <v>25348.5</v>
      </c>
      <c r="B25350" s="7">
        <v>0</v>
      </c>
      <c r="C25350" s="7"/>
      <c r="D25350" s="7"/>
      <c r="E25350" s="7"/>
      <c r="H25350">
        <v>25348.5</v>
      </c>
      <c r="I25350">
        <v>0</v>
      </c>
    </row>
    <row r="25351" spans="1:9">
      <c r="A25351" s="7">
        <v>25349.5</v>
      </c>
      <c r="B25351" s="7">
        <v>0</v>
      </c>
      <c r="C25351" s="7"/>
      <c r="D25351" s="7"/>
      <c r="E25351" s="7"/>
      <c r="H25351">
        <v>25349.5</v>
      </c>
      <c r="I25351">
        <v>0</v>
      </c>
    </row>
    <row r="25352" spans="1:9">
      <c r="A25352" s="7">
        <v>25350.5</v>
      </c>
      <c r="B25352" s="7">
        <v>0</v>
      </c>
      <c r="C25352" s="7"/>
      <c r="D25352" s="7"/>
      <c r="E25352" s="7"/>
      <c r="H25352">
        <v>25350.5</v>
      </c>
      <c r="I25352">
        <v>0</v>
      </c>
    </row>
    <row r="25353" spans="1:9">
      <c r="A25353" s="7">
        <v>25351.5</v>
      </c>
      <c r="B25353" s="7">
        <v>0</v>
      </c>
      <c r="C25353" s="7"/>
      <c r="D25353" s="7"/>
      <c r="E25353" s="7"/>
      <c r="H25353">
        <v>25351.5</v>
      </c>
      <c r="I25353">
        <v>0</v>
      </c>
    </row>
    <row r="25354" spans="1:9">
      <c r="A25354" s="7">
        <v>25352.5</v>
      </c>
      <c r="B25354" s="7">
        <v>0</v>
      </c>
      <c r="C25354" s="7"/>
      <c r="D25354" s="7"/>
      <c r="E25354" s="7"/>
      <c r="H25354">
        <v>25352.5</v>
      </c>
      <c r="I25354">
        <v>0</v>
      </c>
    </row>
    <row r="25355" spans="1:9">
      <c r="A25355" s="7">
        <v>25353.5</v>
      </c>
      <c r="B25355" s="7">
        <v>0</v>
      </c>
      <c r="C25355" s="7"/>
      <c r="D25355" s="7"/>
      <c r="E25355" s="7"/>
      <c r="H25355">
        <v>25353.5</v>
      </c>
      <c r="I25355">
        <v>0</v>
      </c>
    </row>
    <row r="25356" spans="1:9">
      <c r="A25356" s="7">
        <v>25354.5</v>
      </c>
      <c r="B25356" s="7">
        <v>0</v>
      </c>
      <c r="C25356" s="7"/>
      <c r="D25356" s="7"/>
      <c r="E25356" s="7"/>
      <c r="H25356">
        <v>25354.5</v>
      </c>
      <c r="I25356">
        <v>0</v>
      </c>
    </row>
    <row r="25357" spans="1:9">
      <c r="A25357" s="7">
        <v>25355.5</v>
      </c>
      <c r="B25357" s="7">
        <v>0</v>
      </c>
      <c r="C25357" s="7"/>
      <c r="D25357" s="7"/>
      <c r="E25357" s="7"/>
      <c r="H25357">
        <v>25355.5</v>
      </c>
      <c r="I25357">
        <v>0</v>
      </c>
    </row>
    <row r="25358" spans="1:9">
      <c r="A25358" s="7">
        <v>25356.5</v>
      </c>
      <c r="B25358" s="7">
        <v>0</v>
      </c>
      <c r="C25358" s="7"/>
      <c r="D25358" s="7"/>
      <c r="E25358" s="7"/>
      <c r="H25358">
        <v>25356.5</v>
      </c>
      <c r="I25358">
        <v>0</v>
      </c>
    </row>
    <row r="25359" spans="1:9">
      <c r="A25359" s="7">
        <v>25357.5</v>
      </c>
      <c r="B25359" s="7">
        <v>0</v>
      </c>
      <c r="C25359" s="7"/>
      <c r="D25359" s="7"/>
      <c r="E25359" s="7"/>
      <c r="H25359">
        <v>25357.5</v>
      </c>
      <c r="I25359">
        <v>0</v>
      </c>
    </row>
    <row r="25360" spans="1:9">
      <c r="A25360" s="7">
        <v>25358.5</v>
      </c>
      <c r="B25360" s="7">
        <v>0</v>
      </c>
      <c r="C25360" s="7"/>
      <c r="D25360" s="7"/>
      <c r="E25360" s="7"/>
      <c r="H25360">
        <v>25358.5</v>
      </c>
      <c r="I25360">
        <v>0</v>
      </c>
    </row>
    <row r="25361" spans="1:9">
      <c r="A25361" s="7">
        <v>25359.5</v>
      </c>
      <c r="B25361" s="7">
        <v>0</v>
      </c>
      <c r="C25361" s="7"/>
      <c r="D25361" s="7"/>
      <c r="E25361" s="7"/>
      <c r="H25361">
        <v>25359.5</v>
      </c>
      <c r="I25361">
        <v>0</v>
      </c>
    </row>
    <row r="25362" spans="1:9">
      <c r="A25362" s="7">
        <v>25360.5</v>
      </c>
      <c r="B25362" s="7">
        <v>0</v>
      </c>
      <c r="C25362" s="7"/>
      <c r="D25362" s="7"/>
      <c r="E25362" s="7"/>
      <c r="H25362">
        <v>25360.5</v>
      </c>
      <c r="I25362">
        <v>0</v>
      </c>
    </row>
    <row r="25363" spans="1:9">
      <c r="A25363" s="7">
        <v>25361.5</v>
      </c>
      <c r="B25363" s="7">
        <v>0</v>
      </c>
      <c r="C25363" s="7"/>
      <c r="D25363" s="7"/>
      <c r="E25363" s="7"/>
      <c r="H25363">
        <v>25361.5</v>
      </c>
      <c r="I25363">
        <v>0</v>
      </c>
    </row>
    <row r="25364" spans="1:9">
      <c r="A25364" s="7">
        <v>25362.5</v>
      </c>
      <c r="B25364" s="7">
        <v>0</v>
      </c>
      <c r="C25364" s="7"/>
      <c r="D25364" s="7"/>
      <c r="E25364" s="7"/>
      <c r="H25364">
        <v>25362.5</v>
      </c>
      <c r="I25364">
        <v>0</v>
      </c>
    </row>
    <row r="25365" spans="1:9">
      <c r="A25365" s="7">
        <v>25363.5</v>
      </c>
      <c r="B25365" s="7">
        <v>0</v>
      </c>
      <c r="C25365" s="7"/>
      <c r="D25365" s="7"/>
      <c r="E25365" s="7"/>
      <c r="H25365">
        <v>25363.5</v>
      </c>
      <c r="I25365">
        <v>0</v>
      </c>
    </row>
    <row r="25366" spans="1:9">
      <c r="A25366" s="7">
        <v>25364.5</v>
      </c>
      <c r="B25366" s="7">
        <v>0</v>
      </c>
      <c r="C25366" s="7"/>
      <c r="D25366" s="7"/>
      <c r="E25366" s="7"/>
      <c r="H25366">
        <v>25364.5</v>
      </c>
      <c r="I25366">
        <v>0</v>
      </c>
    </row>
    <row r="25367" spans="1:9">
      <c r="A25367" s="7">
        <v>25365.5</v>
      </c>
      <c r="B25367" s="7">
        <v>0</v>
      </c>
      <c r="C25367" s="7"/>
      <c r="D25367" s="7"/>
      <c r="E25367" s="7"/>
      <c r="H25367">
        <v>25365.5</v>
      </c>
      <c r="I25367">
        <v>0</v>
      </c>
    </row>
    <row r="25368" spans="1:9">
      <c r="A25368" s="7">
        <v>25366.5</v>
      </c>
      <c r="B25368" s="7">
        <v>0</v>
      </c>
      <c r="C25368" s="7"/>
      <c r="D25368" s="7"/>
      <c r="E25368" s="7"/>
      <c r="H25368">
        <v>25366.5</v>
      </c>
      <c r="I25368">
        <v>0</v>
      </c>
    </row>
    <row r="25369" spans="1:9">
      <c r="A25369" s="7">
        <v>25367.5</v>
      </c>
      <c r="B25369" s="7">
        <v>0</v>
      </c>
      <c r="C25369" s="7"/>
      <c r="D25369" s="7"/>
      <c r="E25369" s="7"/>
      <c r="H25369">
        <v>25367.5</v>
      </c>
      <c r="I25369">
        <v>0</v>
      </c>
    </row>
    <row r="25370" spans="1:9">
      <c r="A25370" s="7">
        <v>25368.5</v>
      </c>
      <c r="B25370" s="7">
        <v>0</v>
      </c>
      <c r="C25370" s="7"/>
      <c r="D25370" s="7"/>
      <c r="E25370" s="7"/>
      <c r="H25370">
        <v>25368.5</v>
      </c>
      <c r="I25370">
        <v>0</v>
      </c>
    </row>
    <row r="25371" spans="1:9">
      <c r="A25371" s="7">
        <v>25369.5</v>
      </c>
      <c r="B25371" s="7">
        <v>0</v>
      </c>
      <c r="C25371" s="7"/>
      <c r="D25371" s="7"/>
      <c r="E25371" s="7"/>
      <c r="H25371">
        <v>25369.5</v>
      </c>
      <c r="I25371">
        <v>0</v>
      </c>
    </row>
    <row r="25372" spans="1:9">
      <c r="A25372" s="7">
        <v>25370.5</v>
      </c>
      <c r="B25372" s="7">
        <v>0</v>
      </c>
      <c r="C25372" s="7"/>
      <c r="D25372" s="7"/>
      <c r="E25372" s="7"/>
      <c r="H25372">
        <v>25370.5</v>
      </c>
      <c r="I25372">
        <v>0</v>
      </c>
    </row>
    <row r="25373" spans="1:9">
      <c r="A25373" s="7">
        <v>25371.5</v>
      </c>
      <c r="B25373" s="7">
        <v>0</v>
      </c>
      <c r="C25373" s="7"/>
      <c r="D25373" s="7"/>
      <c r="E25373" s="7"/>
      <c r="H25373">
        <v>25371.5</v>
      </c>
      <c r="I25373">
        <v>0</v>
      </c>
    </row>
    <row r="25374" spans="1:9">
      <c r="A25374" s="7">
        <v>25372.5</v>
      </c>
      <c r="B25374" s="7">
        <v>0</v>
      </c>
      <c r="C25374" s="7"/>
      <c r="D25374" s="7"/>
      <c r="E25374" s="7"/>
      <c r="H25374">
        <v>25372.5</v>
      </c>
      <c r="I25374">
        <v>0</v>
      </c>
    </row>
    <row r="25375" spans="1:9">
      <c r="A25375" s="7">
        <v>25373.5</v>
      </c>
      <c r="B25375" s="7">
        <v>0</v>
      </c>
      <c r="C25375" s="7"/>
      <c r="D25375" s="7"/>
      <c r="E25375" s="7"/>
      <c r="H25375">
        <v>25373.5</v>
      </c>
      <c r="I25375">
        <v>0</v>
      </c>
    </row>
    <row r="25376" spans="1:9">
      <c r="A25376" s="7">
        <v>25374.5</v>
      </c>
      <c r="B25376" s="7">
        <v>0</v>
      </c>
      <c r="C25376" s="7"/>
      <c r="D25376" s="7"/>
      <c r="E25376" s="7"/>
      <c r="H25376">
        <v>25374.5</v>
      </c>
      <c r="I25376">
        <v>0</v>
      </c>
    </row>
    <row r="25377" spans="1:9">
      <c r="A25377" s="7">
        <v>25375.5</v>
      </c>
      <c r="B25377" s="7">
        <v>0</v>
      </c>
      <c r="C25377" s="7"/>
      <c r="D25377" s="7"/>
      <c r="E25377" s="7"/>
      <c r="H25377">
        <v>25375.5</v>
      </c>
      <c r="I25377">
        <v>0</v>
      </c>
    </row>
    <row r="25378" spans="1:9">
      <c r="A25378" s="7">
        <v>25376.5</v>
      </c>
      <c r="B25378" s="7">
        <v>0</v>
      </c>
      <c r="C25378" s="7"/>
      <c r="D25378" s="7"/>
      <c r="E25378" s="7"/>
      <c r="H25378">
        <v>25376.5</v>
      </c>
      <c r="I25378">
        <v>0</v>
      </c>
    </row>
    <row r="25379" spans="1:9">
      <c r="A25379" s="7">
        <v>25377.5</v>
      </c>
      <c r="B25379" s="7">
        <v>0</v>
      </c>
      <c r="C25379" s="7"/>
      <c r="D25379" s="7"/>
      <c r="E25379" s="7"/>
      <c r="H25379">
        <v>25377.5</v>
      </c>
      <c r="I25379">
        <v>0</v>
      </c>
    </row>
    <row r="25380" spans="1:9">
      <c r="A25380" s="7">
        <v>25378.5</v>
      </c>
      <c r="B25380" s="7">
        <v>0</v>
      </c>
      <c r="C25380" s="7"/>
      <c r="D25380" s="7"/>
      <c r="E25380" s="7"/>
      <c r="H25380">
        <v>25378.5</v>
      </c>
      <c r="I25380">
        <v>0</v>
      </c>
    </row>
    <row r="25381" spans="1:9">
      <c r="A25381" s="7">
        <v>25379.5</v>
      </c>
      <c r="B25381" s="7">
        <v>0</v>
      </c>
      <c r="C25381" s="7"/>
      <c r="D25381" s="7"/>
      <c r="E25381" s="7"/>
      <c r="H25381">
        <v>25379.5</v>
      </c>
      <c r="I25381">
        <v>0</v>
      </c>
    </row>
    <row r="25382" spans="1:9">
      <c r="A25382" s="7">
        <v>25380.5</v>
      </c>
      <c r="B25382" s="7">
        <v>0</v>
      </c>
      <c r="C25382" s="7"/>
      <c r="D25382" s="7"/>
      <c r="E25382" s="7"/>
      <c r="H25382">
        <v>25380.5</v>
      </c>
      <c r="I25382">
        <v>0</v>
      </c>
    </row>
    <row r="25383" spans="1:9">
      <c r="A25383" s="7">
        <v>25381.5</v>
      </c>
      <c r="B25383" s="7">
        <v>0</v>
      </c>
      <c r="C25383" s="7"/>
      <c r="D25383" s="7"/>
      <c r="E25383" s="7"/>
      <c r="H25383">
        <v>25381.5</v>
      </c>
      <c r="I25383">
        <v>0</v>
      </c>
    </row>
    <row r="25384" spans="1:9">
      <c r="A25384" s="7">
        <v>25382.5</v>
      </c>
      <c r="B25384" s="7">
        <v>0</v>
      </c>
      <c r="C25384" s="7"/>
      <c r="D25384" s="7"/>
      <c r="E25384" s="7"/>
      <c r="H25384">
        <v>25382.5</v>
      </c>
      <c r="I25384">
        <v>0</v>
      </c>
    </row>
    <row r="25385" spans="1:9">
      <c r="A25385" s="7">
        <v>25383.5</v>
      </c>
      <c r="B25385" s="7">
        <v>0</v>
      </c>
      <c r="C25385" s="7"/>
      <c r="D25385" s="7"/>
      <c r="E25385" s="7"/>
      <c r="H25385">
        <v>25383.5</v>
      </c>
      <c r="I25385">
        <v>0</v>
      </c>
    </row>
    <row r="25386" spans="1:9">
      <c r="A25386" s="7">
        <v>25384.5</v>
      </c>
      <c r="B25386" s="7">
        <v>0</v>
      </c>
      <c r="C25386" s="7"/>
      <c r="D25386" s="7"/>
      <c r="E25386" s="7"/>
      <c r="H25386">
        <v>25384.5</v>
      </c>
      <c r="I25386">
        <v>0</v>
      </c>
    </row>
    <row r="25387" spans="1:9">
      <c r="A25387" s="7">
        <v>25385.5</v>
      </c>
      <c r="B25387" s="7">
        <v>0</v>
      </c>
      <c r="C25387" s="7"/>
      <c r="D25387" s="7"/>
      <c r="E25387" s="7"/>
      <c r="H25387">
        <v>25385.5</v>
      </c>
      <c r="I25387">
        <v>0</v>
      </c>
    </row>
    <row r="25388" spans="1:9">
      <c r="A25388" s="7">
        <v>25386.5</v>
      </c>
      <c r="B25388" s="7">
        <v>0</v>
      </c>
      <c r="C25388" s="7"/>
      <c r="D25388" s="7"/>
      <c r="E25388" s="7"/>
      <c r="H25388">
        <v>25386.5</v>
      </c>
      <c r="I25388">
        <v>0</v>
      </c>
    </row>
    <row r="25389" spans="1:9">
      <c r="A25389" s="7">
        <v>25387.5</v>
      </c>
      <c r="B25389" s="7">
        <v>0</v>
      </c>
      <c r="C25389" s="7"/>
      <c r="D25389" s="7"/>
      <c r="E25389" s="7"/>
      <c r="H25389">
        <v>25387.5</v>
      </c>
      <c r="I25389">
        <v>0</v>
      </c>
    </row>
    <row r="25390" spans="1:9">
      <c r="A25390" s="7">
        <v>25388.5</v>
      </c>
      <c r="B25390" s="7">
        <v>0</v>
      </c>
      <c r="C25390" s="7"/>
      <c r="D25390" s="7"/>
      <c r="E25390" s="7"/>
      <c r="H25390">
        <v>25388.5</v>
      </c>
      <c r="I25390">
        <v>0</v>
      </c>
    </row>
    <row r="25391" spans="1:9">
      <c r="A25391" s="7">
        <v>25389.5</v>
      </c>
      <c r="B25391" s="7">
        <v>0</v>
      </c>
      <c r="C25391" s="7"/>
      <c r="D25391" s="7"/>
      <c r="E25391" s="7"/>
      <c r="H25391">
        <v>25389.5</v>
      </c>
      <c r="I25391">
        <v>0</v>
      </c>
    </row>
    <row r="25392" spans="1:9">
      <c r="A25392" s="7">
        <v>25390.5</v>
      </c>
      <c r="B25392" s="7">
        <v>0</v>
      </c>
      <c r="C25392" s="7"/>
      <c r="D25392" s="7"/>
      <c r="E25392" s="7"/>
      <c r="H25392">
        <v>25390.5</v>
      </c>
      <c r="I25392">
        <v>0</v>
      </c>
    </row>
    <row r="25393" spans="1:9">
      <c r="A25393" s="7">
        <v>25391.5</v>
      </c>
      <c r="B25393" s="7">
        <v>0</v>
      </c>
      <c r="C25393" s="7"/>
      <c r="D25393" s="7"/>
      <c r="E25393" s="7"/>
      <c r="H25393">
        <v>25391.5</v>
      </c>
      <c r="I25393">
        <v>0</v>
      </c>
    </row>
    <row r="25394" spans="1:9">
      <c r="A25394" s="7">
        <v>25392.5</v>
      </c>
      <c r="B25394" s="7">
        <v>0</v>
      </c>
      <c r="C25394" s="7"/>
      <c r="D25394" s="7"/>
      <c r="E25394" s="7"/>
      <c r="H25394">
        <v>25392.5</v>
      </c>
      <c r="I25394">
        <v>0</v>
      </c>
    </row>
    <row r="25395" spans="1:9">
      <c r="A25395" s="7">
        <v>25393.5</v>
      </c>
      <c r="B25395" s="7">
        <v>0</v>
      </c>
      <c r="C25395" s="7"/>
      <c r="D25395" s="7"/>
      <c r="E25395" s="7"/>
      <c r="H25395">
        <v>25393.5</v>
      </c>
      <c r="I25395">
        <v>0</v>
      </c>
    </row>
    <row r="25396" spans="1:9">
      <c r="A25396" s="7">
        <v>25394.5</v>
      </c>
      <c r="B25396" s="7">
        <v>0</v>
      </c>
      <c r="C25396" s="7"/>
      <c r="D25396" s="7"/>
      <c r="E25396" s="7"/>
      <c r="H25396">
        <v>25394.5</v>
      </c>
      <c r="I25396">
        <v>0</v>
      </c>
    </row>
    <row r="25397" spans="1:9">
      <c r="A25397" s="7">
        <v>25395.5</v>
      </c>
      <c r="B25397" s="7">
        <v>0</v>
      </c>
      <c r="C25397" s="7"/>
      <c r="D25397" s="7"/>
      <c r="E25397" s="7"/>
      <c r="H25397">
        <v>25395.5</v>
      </c>
      <c r="I25397">
        <v>0</v>
      </c>
    </row>
    <row r="25398" spans="1:9">
      <c r="A25398" s="7">
        <v>25396.5</v>
      </c>
      <c r="B25398" s="7">
        <v>0</v>
      </c>
      <c r="C25398" s="7"/>
      <c r="D25398" s="7"/>
      <c r="E25398" s="7"/>
      <c r="H25398">
        <v>25396.5</v>
      </c>
      <c r="I25398">
        <v>0</v>
      </c>
    </row>
    <row r="25399" spans="1:9">
      <c r="A25399" s="7">
        <v>25397.5</v>
      </c>
      <c r="B25399" s="7">
        <v>0</v>
      </c>
      <c r="C25399" s="7"/>
      <c r="D25399" s="7"/>
      <c r="E25399" s="7"/>
      <c r="H25399">
        <v>25397.5</v>
      </c>
      <c r="I25399">
        <v>0</v>
      </c>
    </row>
    <row r="25400" spans="1:9">
      <c r="A25400" s="7">
        <v>25398.5</v>
      </c>
      <c r="B25400" s="7">
        <v>0</v>
      </c>
      <c r="C25400" s="7"/>
      <c r="D25400" s="7"/>
      <c r="E25400" s="7"/>
      <c r="H25400">
        <v>25398.5</v>
      </c>
      <c r="I25400">
        <v>0</v>
      </c>
    </row>
    <row r="25401" spans="1:9">
      <c r="A25401" s="7">
        <v>25399.5</v>
      </c>
      <c r="B25401" s="7">
        <v>0</v>
      </c>
      <c r="C25401" s="7"/>
      <c r="D25401" s="7"/>
      <c r="E25401" s="7"/>
      <c r="H25401">
        <v>25399.5</v>
      </c>
      <c r="I25401">
        <v>0</v>
      </c>
    </row>
    <row r="25402" spans="1:9">
      <c r="A25402" s="7">
        <v>25400.5</v>
      </c>
      <c r="B25402" s="7">
        <v>0</v>
      </c>
      <c r="C25402" s="7"/>
      <c r="D25402" s="7"/>
      <c r="E25402" s="7"/>
      <c r="H25402">
        <v>25400.5</v>
      </c>
      <c r="I25402">
        <v>0</v>
      </c>
    </row>
    <row r="25403" spans="1:9">
      <c r="A25403" s="7">
        <v>25401.5</v>
      </c>
      <c r="B25403" s="7">
        <v>0</v>
      </c>
      <c r="C25403" s="7"/>
      <c r="D25403" s="7"/>
      <c r="E25403" s="7"/>
      <c r="H25403">
        <v>25401.5</v>
      </c>
      <c r="I25403">
        <v>0</v>
      </c>
    </row>
    <row r="25404" spans="1:9">
      <c r="A25404" s="7">
        <v>25402.5</v>
      </c>
      <c r="B25404" s="7">
        <v>0</v>
      </c>
      <c r="C25404" s="7"/>
      <c r="D25404" s="7"/>
      <c r="E25404" s="7"/>
      <c r="H25404">
        <v>25402.5</v>
      </c>
      <c r="I25404">
        <v>0</v>
      </c>
    </row>
    <row r="25405" spans="1:9">
      <c r="A25405" s="7">
        <v>25403.5</v>
      </c>
      <c r="B25405" s="7">
        <v>0</v>
      </c>
      <c r="C25405" s="7"/>
      <c r="D25405" s="7"/>
      <c r="E25405" s="7"/>
      <c r="H25405">
        <v>25403.5</v>
      </c>
      <c r="I25405">
        <v>0</v>
      </c>
    </row>
    <row r="25406" spans="1:9">
      <c r="A25406" s="7">
        <v>25404.5</v>
      </c>
      <c r="B25406" s="7">
        <v>0</v>
      </c>
      <c r="C25406" s="7"/>
      <c r="D25406" s="7"/>
      <c r="E25406" s="7"/>
      <c r="H25406">
        <v>25404.5</v>
      </c>
      <c r="I25406">
        <v>0</v>
      </c>
    </row>
    <row r="25407" spans="1:9">
      <c r="A25407" s="7">
        <v>25405.5</v>
      </c>
      <c r="B25407" s="7">
        <v>0</v>
      </c>
      <c r="C25407" s="7"/>
      <c r="D25407" s="7"/>
      <c r="E25407" s="7"/>
      <c r="H25407">
        <v>25405.5</v>
      </c>
      <c r="I25407">
        <v>0</v>
      </c>
    </row>
    <row r="25408" spans="1:9">
      <c r="A25408" s="7">
        <v>25406.5</v>
      </c>
      <c r="B25408" s="7">
        <v>0</v>
      </c>
      <c r="C25408" s="7"/>
      <c r="D25408" s="7"/>
      <c r="E25408" s="7"/>
      <c r="H25408">
        <v>25406.5</v>
      </c>
      <c r="I25408">
        <v>0</v>
      </c>
    </row>
    <row r="25409" spans="1:9">
      <c r="A25409" s="7">
        <v>25407.5</v>
      </c>
      <c r="B25409" s="7">
        <v>0</v>
      </c>
      <c r="C25409" s="7"/>
      <c r="D25409" s="7"/>
      <c r="E25409" s="7"/>
      <c r="H25409">
        <v>25407.5</v>
      </c>
      <c r="I25409">
        <v>0</v>
      </c>
    </row>
    <row r="25410" spans="1:9">
      <c r="A25410" s="7">
        <v>25408.5</v>
      </c>
      <c r="B25410" s="7">
        <v>0</v>
      </c>
      <c r="C25410" s="7"/>
      <c r="D25410" s="7"/>
      <c r="E25410" s="7"/>
      <c r="H25410">
        <v>25408.5</v>
      </c>
      <c r="I25410">
        <v>0</v>
      </c>
    </row>
    <row r="25411" spans="1:9">
      <c r="A25411" s="7">
        <v>25409.5</v>
      </c>
      <c r="B25411" s="7">
        <v>0</v>
      </c>
      <c r="C25411" s="7"/>
      <c r="D25411" s="7"/>
      <c r="E25411" s="7"/>
      <c r="H25411">
        <v>25409.5</v>
      </c>
      <c r="I25411">
        <v>0</v>
      </c>
    </row>
    <row r="25412" spans="1:9">
      <c r="A25412" s="7">
        <v>25410.5</v>
      </c>
      <c r="B25412" s="7">
        <v>0</v>
      </c>
      <c r="C25412" s="7"/>
      <c r="D25412" s="7"/>
      <c r="E25412" s="7"/>
      <c r="H25412">
        <v>25410.5</v>
      </c>
      <c r="I25412">
        <v>0</v>
      </c>
    </row>
    <row r="25413" spans="1:9">
      <c r="A25413" s="7">
        <v>25411.5</v>
      </c>
      <c r="B25413" s="7">
        <v>0</v>
      </c>
      <c r="C25413" s="7"/>
      <c r="D25413" s="7"/>
      <c r="E25413" s="7"/>
      <c r="H25413">
        <v>25411.5</v>
      </c>
      <c r="I25413">
        <v>0</v>
      </c>
    </row>
    <row r="25414" spans="1:9">
      <c r="A25414" s="7">
        <v>25412.5</v>
      </c>
      <c r="B25414" s="7">
        <v>0</v>
      </c>
      <c r="C25414" s="7"/>
      <c r="D25414" s="7"/>
      <c r="E25414" s="7"/>
      <c r="H25414">
        <v>25412.5</v>
      </c>
      <c r="I25414">
        <v>0</v>
      </c>
    </row>
    <row r="25415" spans="1:9">
      <c r="A25415" s="7">
        <v>25413.5</v>
      </c>
      <c r="B25415" s="7">
        <v>0</v>
      </c>
      <c r="C25415" s="7"/>
      <c r="D25415" s="7"/>
      <c r="E25415" s="7"/>
      <c r="H25415">
        <v>25413.5</v>
      </c>
      <c r="I25415">
        <v>0</v>
      </c>
    </row>
    <row r="25416" spans="1:9">
      <c r="A25416" s="7">
        <v>25414.5</v>
      </c>
      <c r="B25416" s="7">
        <v>0</v>
      </c>
      <c r="C25416" s="7"/>
      <c r="D25416" s="7"/>
      <c r="E25416" s="7"/>
      <c r="H25416">
        <v>25414.5</v>
      </c>
      <c r="I25416">
        <v>0</v>
      </c>
    </row>
    <row r="25417" spans="1:9">
      <c r="A25417" s="7">
        <v>25415.5</v>
      </c>
      <c r="B25417" s="7">
        <v>0</v>
      </c>
      <c r="C25417" s="7"/>
      <c r="D25417" s="7"/>
      <c r="E25417" s="7"/>
      <c r="H25417">
        <v>25415.5</v>
      </c>
      <c r="I25417">
        <v>0</v>
      </c>
    </row>
    <row r="25418" spans="1:9">
      <c r="A25418" s="7">
        <v>25416.5</v>
      </c>
      <c r="B25418" s="7">
        <v>0</v>
      </c>
      <c r="C25418" s="7"/>
      <c r="D25418" s="7"/>
      <c r="E25418" s="7"/>
      <c r="H25418">
        <v>25416.5</v>
      </c>
      <c r="I25418">
        <v>0</v>
      </c>
    </row>
    <row r="25419" spans="1:9">
      <c r="A25419" s="7">
        <v>25417.5</v>
      </c>
      <c r="B25419" s="7">
        <v>0</v>
      </c>
      <c r="C25419" s="7"/>
      <c r="D25419" s="7"/>
      <c r="E25419" s="7"/>
      <c r="H25419">
        <v>25417.5</v>
      </c>
      <c r="I25419">
        <v>0</v>
      </c>
    </row>
    <row r="25420" spans="1:9">
      <c r="A25420" s="7">
        <v>25418.5</v>
      </c>
      <c r="B25420" s="7">
        <v>0</v>
      </c>
      <c r="C25420" s="7"/>
      <c r="D25420" s="7"/>
      <c r="E25420" s="7"/>
      <c r="H25420">
        <v>25418.5</v>
      </c>
      <c r="I25420">
        <v>0</v>
      </c>
    </row>
    <row r="25421" spans="1:9">
      <c r="A25421" s="7">
        <v>25419.5</v>
      </c>
      <c r="B25421" s="7">
        <v>0</v>
      </c>
      <c r="C25421" s="7"/>
      <c r="D25421" s="7"/>
      <c r="E25421" s="7"/>
      <c r="H25421">
        <v>25419.5</v>
      </c>
      <c r="I25421">
        <v>0</v>
      </c>
    </row>
    <row r="25422" spans="1:9">
      <c r="A25422" s="7">
        <v>25420.5</v>
      </c>
      <c r="B25422" s="7">
        <v>0</v>
      </c>
      <c r="C25422" s="7"/>
      <c r="D25422" s="7"/>
      <c r="E25422" s="7"/>
      <c r="H25422">
        <v>25420.5</v>
      </c>
      <c r="I25422">
        <v>0</v>
      </c>
    </row>
    <row r="25423" spans="1:9">
      <c r="A25423" s="7">
        <v>25421.5</v>
      </c>
      <c r="B25423" s="7">
        <v>0</v>
      </c>
      <c r="C25423" s="7"/>
      <c r="D25423" s="7"/>
      <c r="E25423" s="7"/>
      <c r="H25423">
        <v>25421.5</v>
      </c>
      <c r="I25423">
        <v>0</v>
      </c>
    </row>
    <row r="25424" spans="1:9">
      <c r="A25424" s="7">
        <v>25422.5</v>
      </c>
      <c r="B25424" s="7">
        <v>0</v>
      </c>
      <c r="C25424" s="7"/>
      <c r="D25424" s="7"/>
      <c r="E25424" s="7"/>
      <c r="H25424">
        <v>25422.5</v>
      </c>
      <c r="I25424">
        <v>0</v>
      </c>
    </row>
    <row r="25425" spans="1:9">
      <c r="A25425" s="7">
        <v>25423.5</v>
      </c>
      <c r="B25425" s="7">
        <v>0</v>
      </c>
      <c r="C25425" s="7"/>
      <c r="D25425" s="7"/>
      <c r="E25425" s="7"/>
      <c r="H25425">
        <v>25423.5</v>
      </c>
      <c r="I25425">
        <v>0</v>
      </c>
    </row>
    <row r="25426" spans="1:9">
      <c r="A25426" s="7">
        <v>25424.5</v>
      </c>
      <c r="B25426" s="7">
        <v>0</v>
      </c>
      <c r="C25426" s="7"/>
      <c r="D25426" s="7"/>
      <c r="E25426" s="7"/>
      <c r="H25426">
        <v>25424.5</v>
      </c>
      <c r="I25426">
        <v>0</v>
      </c>
    </row>
    <row r="25427" spans="1:9">
      <c r="A25427" s="7">
        <v>25425.5</v>
      </c>
      <c r="B25427" s="7">
        <v>0</v>
      </c>
      <c r="C25427" s="7"/>
      <c r="D25427" s="7"/>
      <c r="E25427" s="7"/>
      <c r="H25427">
        <v>25425.5</v>
      </c>
      <c r="I25427">
        <v>0</v>
      </c>
    </row>
    <row r="25428" spans="1:9">
      <c r="A25428" s="7">
        <v>25426.5</v>
      </c>
      <c r="B25428" s="7">
        <v>0</v>
      </c>
      <c r="C25428" s="7"/>
      <c r="D25428" s="7"/>
      <c r="E25428" s="7"/>
      <c r="H25428">
        <v>25426.5</v>
      </c>
      <c r="I25428">
        <v>0</v>
      </c>
    </row>
    <row r="25429" spans="1:9">
      <c r="A25429" s="7">
        <v>25427.5</v>
      </c>
      <c r="B25429" s="7">
        <v>0</v>
      </c>
      <c r="C25429" s="7"/>
      <c r="D25429" s="7"/>
      <c r="E25429" s="7"/>
      <c r="H25429">
        <v>25427.5</v>
      </c>
      <c r="I25429">
        <v>0</v>
      </c>
    </row>
    <row r="25430" spans="1:9">
      <c r="A25430" s="7">
        <v>25428.5</v>
      </c>
      <c r="B25430" s="7">
        <v>0</v>
      </c>
      <c r="C25430" s="7"/>
      <c r="D25430" s="7"/>
      <c r="E25430" s="7"/>
      <c r="H25430">
        <v>25428.5</v>
      </c>
      <c r="I25430">
        <v>0</v>
      </c>
    </row>
    <row r="25431" spans="1:9">
      <c r="A25431" s="7">
        <v>25429.5</v>
      </c>
      <c r="B25431" s="7">
        <v>0</v>
      </c>
      <c r="C25431" s="7"/>
      <c r="D25431" s="7"/>
      <c r="E25431" s="7"/>
      <c r="H25431">
        <v>25429.5</v>
      </c>
      <c r="I25431">
        <v>0</v>
      </c>
    </row>
    <row r="25432" spans="1:9">
      <c r="A25432" s="7">
        <v>25430.5</v>
      </c>
      <c r="B25432" s="7">
        <v>0</v>
      </c>
      <c r="C25432" s="7"/>
      <c r="D25432" s="7"/>
      <c r="E25432" s="7"/>
      <c r="H25432">
        <v>25430.5</v>
      </c>
      <c r="I25432">
        <v>0</v>
      </c>
    </row>
    <row r="25433" spans="1:9">
      <c r="A25433" s="7">
        <v>25431.5</v>
      </c>
      <c r="B25433" s="7">
        <v>0</v>
      </c>
      <c r="C25433" s="7"/>
      <c r="D25433" s="7"/>
      <c r="E25433" s="7"/>
      <c r="H25433">
        <v>25431.5</v>
      </c>
      <c r="I25433">
        <v>0</v>
      </c>
    </row>
    <row r="25434" spans="1:9">
      <c r="A25434" s="7">
        <v>25432.5</v>
      </c>
      <c r="B25434" s="7">
        <v>0</v>
      </c>
      <c r="C25434" s="7"/>
      <c r="D25434" s="7"/>
      <c r="E25434" s="7"/>
      <c r="H25434">
        <v>25432.5</v>
      </c>
      <c r="I25434">
        <v>0</v>
      </c>
    </row>
    <row r="25435" spans="1:9">
      <c r="A25435" s="7">
        <v>25433.5</v>
      </c>
      <c r="B25435" s="7">
        <v>0</v>
      </c>
      <c r="C25435" s="7"/>
      <c r="D25435" s="7"/>
      <c r="E25435" s="7"/>
      <c r="H25435">
        <v>25433.5</v>
      </c>
      <c r="I25435">
        <v>0</v>
      </c>
    </row>
    <row r="25436" spans="1:9">
      <c r="A25436" s="7">
        <v>25434.5</v>
      </c>
      <c r="B25436" s="7">
        <v>0</v>
      </c>
      <c r="C25436" s="7"/>
      <c r="D25436" s="7"/>
      <c r="E25436" s="7"/>
      <c r="H25436">
        <v>25434.5</v>
      </c>
      <c r="I25436">
        <v>0</v>
      </c>
    </row>
    <row r="25437" spans="1:9">
      <c r="A25437" s="7">
        <v>25435.5</v>
      </c>
      <c r="B25437" s="7">
        <v>0</v>
      </c>
      <c r="C25437" s="7"/>
      <c r="D25437" s="7"/>
      <c r="E25437" s="7"/>
      <c r="H25437">
        <v>25435.5</v>
      </c>
      <c r="I25437">
        <v>0</v>
      </c>
    </row>
    <row r="25438" spans="1:9">
      <c r="A25438" s="7">
        <v>25436.5</v>
      </c>
      <c r="B25438" s="7">
        <v>0</v>
      </c>
      <c r="C25438" s="7"/>
      <c r="D25438" s="7"/>
      <c r="E25438" s="7"/>
      <c r="H25438">
        <v>25436.5</v>
      </c>
      <c r="I25438">
        <v>0</v>
      </c>
    </row>
    <row r="25439" spans="1:9">
      <c r="A25439" s="7">
        <v>25437.5</v>
      </c>
      <c r="B25439" s="7">
        <v>0</v>
      </c>
      <c r="C25439" s="7"/>
      <c r="D25439" s="7"/>
      <c r="E25439" s="7"/>
      <c r="H25439">
        <v>25437.5</v>
      </c>
      <c r="I25439">
        <v>0</v>
      </c>
    </row>
    <row r="25440" spans="1:9">
      <c r="A25440" s="7">
        <v>25438.5</v>
      </c>
      <c r="B25440" s="7">
        <v>0</v>
      </c>
      <c r="C25440" s="7"/>
      <c r="D25440" s="7"/>
      <c r="E25440" s="7"/>
      <c r="H25440">
        <v>25438.5</v>
      </c>
      <c r="I25440">
        <v>0</v>
      </c>
    </row>
    <row r="25441" spans="1:9">
      <c r="A25441" s="7">
        <v>25439.5</v>
      </c>
      <c r="B25441" s="7">
        <v>0</v>
      </c>
      <c r="C25441" s="7"/>
      <c r="D25441" s="7"/>
      <c r="E25441" s="7"/>
      <c r="H25441">
        <v>25439.5</v>
      </c>
      <c r="I25441">
        <v>0</v>
      </c>
    </row>
    <row r="25442" spans="1:9">
      <c r="A25442" s="7">
        <v>25440.5</v>
      </c>
      <c r="B25442" s="7">
        <v>0</v>
      </c>
      <c r="C25442" s="7"/>
      <c r="D25442" s="7"/>
      <c r="E25442" s="7"/>
      <c r="H25442">
        <v>25440.5</v>
      </c>
      <c r="I25442">
        <v>0</v>
      </c>
    </row>
    <row r="25443" spans="1:9">
      <c r="A25443" s="7">
        <v>25441.5</v>
      </c>
      <c r="B25443" s="7">
        <v>0</v>
      </c>
      <c r="C25443" s="7"/>
      <c r="D25443" s="7"/>
      <c r="E25443" s="7"/>
      <c r="H25443">
        <v>25441.5</v>
      </c>
      <c r="I25443">
        <v>0</v>
      </c>
    </row>
    <row r="25444" spans="1:9">
      <c r="A25444" s="7">
        <v>25442.5</v>
      </c>
      <c r="B25444" s="7">
        <v>0</v>
      </c>
      <c r="C25444" s="7"/>
      <c r="D25444" s="7"/>
      <c r="E25444" s="7"/>
      <c r="H25444">
        <v>25442.5</v>
      </c>
      <c r="I25444">
        <v>0</v>
      </c>
    </row>
    <row r="25445" spans="1:9">
      <c r="A25445" s="7">
        <v>25443.5</v>
      </c>
      <c r="B25445" s="7">
        <v>0</v>
      </c>
      <c r="C25445" s="7"/>
      <c r="D25445" s="7"/>
      <c r="E25445" s="7"/>
      <c r="H25445">
        <v>25443.5</v>
      </c>
      <c r="I25445">
        <v>0</v>
      </c>
    </row>
    <row r="25446" spans="1:9">
      <c r="A25446" s="7">
        <v>25444.5</v>
      </c>
      <c r="B25446" s="7">
        <v>0</v>
      </c>
      <c r="C25446" s="7"/>
      <c r="D25446" s="7"/>
      <c r="E25446" s="7"/>
      <c r="H25446">
        <v>25444.5</v>
      </c>
      <c r="I25446">
        <v>0</v>
      </c>
    </row>
    <row r="25447" spans="1:9">
      <c r="A25447" s="7">
        <v>25445.5</v>
      </c>
      <c r="B25447" s="7">
        <v>0</v>
      </c>
      <c r="C25447" s="7"/>
      <c r="D25447" s="7"/>
      <c r="E25447" s="7"/>
      <c r="H25447">
        <v>25445.5</v>
      </c>
      <c r="I25447">
        <v>0</v>
      </c>
    </row>
    <row r="25448" spans="1:9">
      <c r="A25448" s="7">
        <v>25446.5</v>
      </c>
      <c r="B25448" s="7">
        <v>0</v>
      </c>
      <c r="C25448" s="7"/>
      <c r="D25448" s="7"/>
      <c r="E25448" s="7"/>
      <c r="H25448">
        <v>25446.5</v>
      </c>
      <c r="I25448">
        <v>0</v>
      </c>
    </row>
    <row r="25449" spans="1:9">
      <c r="A25449" s="7">
        <v>25447.5</v>
      </c>
      <c r="B25449" s="7">
        <v>0</v>
      </c>
      <c r="C25449" s="7"/>
      <c r="D25449" s="7"/>
      <c r="E25449" s="7"/>
      <c r="H25449">
        <v>25447.5</v>
      </c>
      <c r="I25449">
        <v>0</v>
      </c>
    </row>
    <row r="25450" spans="1:9">
      <c r="A25450" s="7">
        <v>25448.5</v>
      </c>
      <c r="B25450" s="7">
        <v>0</v>
      </c>
      <c r="C25450" s="7"/>
      <c r="D25450" s="7"/>
      <c r="E25450" s="7"/>
      <c r="H25450">
        <v>25448.5</v>
      </c>
      <c r="I25450">
        <v>0</v>
      </c>
    </row>
    <row r="25451" spans="1:9">
      <c r="A25451" s="7">
        <v>25449.5</v>
      </c>
      <c r="B25451" s="7">
        <v>0</v>
      </c>
      <c r="C25451" s="7"/>
      <c r="D25451" s="7"/>
      <c r="E25451" s="7"/>
      <c r="H25451">
        <v>25449.5</v>
      </c>
      <c r="I25451">
        <v>0</v>
      </c>
    </row>
    <row r="25452" spans="1:9">
      <c r="A25452" s="7">
        <v>25450.5</v>
      </c>
      <c r="B25452" s="7">
        <v>0</v>
      </c>
      <c r="C25452" s="7"/>
      <c r="D25452" s="7"/>
      <c r="E25452" s="7"/>
      <c r="H25452">
        <v>25450.5</v>
      </c>
      <c r="I25452">
        <v>0</v>
      </c>
    </row>
    <row r="25453" spans="1:9">
      <c r="A25453" s="7">
        <v>25451.5</v>
      </c>
      <c r="B25453" s="7">
        <v>0</v>
      </c>
      <c r="C25453" s="7"/>
      <c r="D25453" s="7"/>
      <c r="E25453" s="7"/>
      <c r="H25453">
        <v>25451.5</v>
      </c>
      <c r="I25453">
        <v>0</v>
      </c>
    </row>
    <row r="25454" spans="1:9">
      <c r="A25454" s="7">
        <v>25452.5</v>
      </c>
      <c r="B25454" s="7">
        <v>0</v>
      </c>
      <c r="C25454" s="7"/>
      <c r="D25454" s="7"/>
      <c r="E25454" s="7"/>
      <c r="H25454">
        <v>25452.5</v>
      </c>
      <c r="I25454">
        <v>0</v>
      </c>
    </row>
    <row r="25455" spans="1:9">
      <c r="A25455" s="7">
        <v>25453.5</v>
      </c>
      <c r="B25455" s="7">
        <v>0</v>
      </c>
      <c r="C25455" s="7"/>
      <c r="D25455" s="7"/>
      <c r="E25455" s="7"/>
      <c r="H25455">
        <v>25453.5</v>
      </c>
      <c r="I25455">
        <v>0</v>
      </c>
    </row>
    <row r="25456" spans="1:9">
      <c r="A25456" s="7">
        <v>25454.5</v>
      </c>
      <c r="B25456" s="7">
        <v>0</v>
      </c>
      <c r="C25456" s="7"/>
      <c r="D25456" s="7"/>
      <c r="E25456" s="7"/>
      <c r="H25456">
        <v>25454.5</v>
      </c>
      <c r="I25456">
        <v>0</v>
      </c>
    </row>
    <row r="25457" spans="1:9">
      <c r="A25457" s="7">
        <v>25455.5</v>
      </c>
      <c r="B25457" s="7">
        <v>0</v>
      </c>
      <c r="C25457" s="7"/>
      <c r="D25457" s="7"/>
      <c r="E25457" s="7"/>
      <c r="H25457">
        <v>25455.5</v>
      </c>
      <c r="I25457">
        <v>0</v>
      </c>
    </row>
    <row r="25458" spans="1:9">
      <c r="A25458" s="7">
        <v>25456.5</v>
      </c>
      <c r="B25458" s="7">
        <v>0</v>
      </c>
      <c r="C25458" s="7"/>
      <c r="D25458" s="7"/>
      <c r="E25458" s="7"/>
      <c r="H25458">
        <v>25456.5</v>
      </c>
      <c r="I25458">
        <v>0</v>
      </c>
    </row>
    <row r="25459" spans="1:9">
      <c r="A25459" s="7">
        <v>25457.5</v>
      </c>
      <c r="B25459" s="7">
        <v>0</v>
      </c>
      <c r="C25459" s="7"/>
      <c r="D25459" s="7"/>
      <c r="E25459" s="7"/>
      <c r="H25459">
        <v>25457.5</v>
      </c>
      <c r="I25459">
        <v>0</v>
      </c>
    </row>
    <row r="25460" spans="1:9">
      <c r="A25460" s="7">
        <v>25458.5</v>
      </c>
      <c r="B25460" s="7">
        <v>0</v>
      </c>
      <c r="C25460" s="7"/>
      <c r="D25460" s="7"/>
      <c r="E25460" s="7"/>
      <c r="H25460">
        <v>25458.5</v>
      </c>
      <c r="I25460">
        <v>0</v>
      </c>
    </row>
    <row r="25461" spans="1:9">
      <c r="A25461" s="7">
        <v>25459.5</v>
      </c>
      <c r="B25461" s="7">
        <v>0</v>
      </c>
      <c r="C25461" s="7"/>
      <c r="D25461" s="7"/>
      <c r="E25461" s="7"/>
      <c r="H25461">
        <v>25459.5</v>
      </c>
      <c r="I25461">
        <v>0</v>
      </c>
    </row>
    <row r="25462" spans="1:9">
      <c r="A25462" s="7">
        <v>25460.5</v>
      </c>
      <c r="B25462" s="7">
        <v>0</v>
      </c>
      <c r="C25462" s="7"/>
      <c r="D25462" s="7"/>
      <c r="E25462" s="7"/>
      <c r="H25462">
        <v>25460.5</v>
      </c>
      <c r="I25462">
        <v>0</v>
      </c>
    </row>
    <row r="25463" spans="1:9">
      <c r="A25463" s="7">
        <v>25461.5</v>
      </c>
      <c r="B25463" s="7">
        <v>0</v>
      </c>
      <c r="C25463" s="7"/>
      <c r="D25463" s="7"/>
      <c r="E25463" s="7"/>
      <c r="H25463">
        <v>25461.5</v>
      </c>
      <c r="I25463">
        <v>0</v>
      </c>
    </row>
    <row r="25464" spans="1:9">
      <c r="A25464" s="7">
        <v>25462.5</v>
      </c>
      <c r="B25464" s="7">
        <v>0</v>
      </c>
      <c r="C25464" s="7"/>
      <c r="D25464" s="7"/>
      <c r="E25464" s="7"/>
      <c r="H25464">
        <v>25462.5</v>
      </c>
      <c r="I25464">
        <v>0</v>
      </c>
    </row>
    <row r="25465" spans="1:9">
      <c r="A25465" s="7">
        <v>25463.5</v>
      </c>
      <c r="B25465" s="7">
        <v>0</v>
      </c>
      <c r="C25465" s="7"/>
      <c r="D25465" s="7"/>
      <c r="E25465" s="7"/>
      <c r="H25465">
        <v>25463.5</v>
      </c>
      <c r="I25465">
        <v>0</v>
      </c>
    </row>
    <row r="25466" spans="1:9">
      <c r="A25466" s="7">
        <v>25464.5</v>
      </c>
      <c r="B25466" s="7">
        <v>0</v>
      </c>
      <c r="C25466" s="7"/>
      <c r="D25466" s="7"/>
      <c r="E25466" s="7"/>
      <c r="H25466">
        <v>25464.5</v>
      </c>
      <c r="I25466">
        <v>0</v>
      </c>
    </row>
    <row r="25467" spans="1:9">
      <c r="A25467" s="7">
        <v>25465.5</v>
      </c>
      <c r="B25467" s="7">
        <v>0</v>
      </c>
      <c r="C25467" s="7"/>
      <c r="D25467" s="7"/>
      <c r="E25467" s="7"/>
      <c r="H25467">
        <v>25465.5</v>
      </c>
      <c r="I25467">
        <v>0</v>
      </c>
    </row>
    <row r="25468" spans="1:9">
      <c r="A25468" s="7">
        <v>25466.5</v>
      </c>
      <c r="B25468" s="7">
        <v>0</v>
      </c>
      <c r="C25468" s="7"/>
      <c r="D25468" s="7"/>
      <c r="E25468" s="7"/>
      <c r="H25468">
        <v>25466.5</v>
      </c>
      <c r="I25468">
        <v>0</v>
      </c>
    </row>
    <row r="25469" spans="1:9">
      <c r="A25469" s="7">
        <v>25467.5</v>
      </c>
      <c r="B25469" s="7">
        <v>0</v>
      </c>
      <c r="C25469" s="7"/>
      <c r="D25469" s="7"/>
      <c r="E25469" s="7"/>
      <c r="H25469">
        <v>25467.5</v>
      </c>
      <c r="I25469">
        <v>0</v>
      </c>
    </row>
    <row r="25470" spans="1:9">
      <c r="A25470" s="7">
        <v>25468.5</v>
      </c>
      <c r="B25470" s="7">
        <v>0</v>
      </c>
      <c r="C25470" s="7"/>
      <c r="D25470" s="7"/>
      <c r="E25470" s="7"/>
      <c r="H25470">
        <v>25468.5</v>
      </c>
      <c r="I25470">
        <v>0</v>
      </c>
    </row>
    <row r="25471" spans="1:9">
      <c r="A25471" s="7">
        <v>25469.5</v>
      </c>
      <c r="B25471" s="7">
        <v>0</v>
      </c>
      <c r="C25471" s="7"/>
      <c r="D25471" s="7"/>
      <c r="E25471" s="7"/>
      <c r="H25471">
        <v>25469.5</v>
      </c>
      <c r="I25471">
        <v>0</v>
      </c>
    </row>
    <row r="25472" spans="1:9">
      <c r="A25472" s="7">
        <v>25470.5</v>
      </c>
      <c r="B25472" s="7">
        <v>0</v>
      </c>
      <c r="C25472" s="7"/>
      <c r="D25472" s="7"/>
      <c r="E25472" s="7"/>
      <c r="H25472">
        <v>25470.5</v>
      </c>
      <c r="I25472">
        <v>0</v>
      </c>
    </row>
    <row r="25473" spans="1:9">
      <c r="A25473" s="7">
        <v>25471.5</v>
      </c>
      <c r="B25473" s="7">
        <v>0</v>
      </c>
      <c r="C25473" s="7"/>
      <c r="D25473" s="7"/>
      <c r="E25473" s="7"/>
      <c r="H25473">
        <v>25471.5</v>
      </c>
      <c r="I25473">
        <v>0</v>
      </c>
    </row>
    <row r="25474" spans="1:9">
      <c r="A25474" s="7">
        <v>25472.5</v>
      </c>
      <c r="B25474" s="7">
        <v>0</v>
      </c>
      <c r="C25474" s="7"/>
      <c r="D25474" s="7"/>
      <c r="E25474" s="7"/>
      <c r="H25474">
        <v>25472.5</v>
      </c>
      <c r="I25474">
        <v>0</v>
      </c>
    </row>
    <row r="25475" spans="1:9">
      <c r="A25475" s="7">
        <v>25473.5</v>
      </c>
      <c r="B25475" s="7">
        <v>0</v>
      </c>
      <c r="C25475" s="7"/>
      <c r="D25475" s="7"/>
      <c r="E25475" s="7"/>
      <c r="H25475">
        <v>25473.5</v>
      </c>
      <c r="I25475">
        <v>0</v>
      </c>
    </row>
    <row r="25476" spans="1:9">
      <c r="A25476" s="7">
        <v>25474.5</v>
      </c>
      <c r="B25476" s="7">
        <v>0</v>
      </c>
      <c r="C25476" s="7"/>
      <c r="D25476" s="7"/>
      <c r="E25476" s="7"/>
      <c r="H25476">
        <v>25474.5</v>
      </c>
      <c r="I25476">
        <v>0</v>
      </c>
    </row>
    <row r="25477" spans="1:9">
      <c r="A25477" s="7">
        <v>25475.5</v>
      </c>
      <c r="B25477" s="7">
        <v>0</v>
      </c>
      <c r="C25477" s="7"/>
      <c r="D25477" s="7"/>
      <c r="E25477" s="7"/>
      <c r="H25477">
        <v>25475.5</v>
      </c>
      <c r="I25477">
        <v>0</v>
      </c>
    </row>
    <row r="25478" spans="1:9">
      <c r="A25478" s="7">
        <v>25476.5</v>
      </c>
      <c r="B25478" s="7">
        <v>0</v>
      </c>
      <c r="C25478" s="7"/>
      <c r="D25478" s="7"/>
      <c r="E25478" s="7"/>
      <c r="H25478">
        <v>25476.5</v>
      </c>
      <c r="I25478">
        <v>0</v>
      </c>
    </row>
    <row r="25479" spans="1:9">
      <c r="A25479" s="7">
        <v>25477.5</v>
      </c>
      <c r="B25479" s="7">
        <v>0</v>
      </c>
      <c r="C25479" s="7"/>
      <c r="D25479" s="7"/>
      <c r="E25479" s="7"/>
      <c r="H25479">
        <v>25477.5</v>
      </c>
      <c r="I25479">
        <v>0</v>
      </c>
    </row>
    <row r="25480" spans="1:9">
      <c r="A25480" s="7">
        <v>25478.5</v>
      </c>
      <c r="B25480" s="7">
        <v>0</v>
      </c>
      <c r="C25480" s="7"/>
      <c r="D25480" s="7"/>
      <c r="E25480" s="7"/>
      <c r="H25480">
        <v>25478.5</v>
      </c>
      <c r="I25480">
        <v>0</v>
      </c>
    </row>
    <row r="25481" spans="1:9">
      <c r="A25481" s="7">
        <v>25479.5</v>
      </c>
      <c r="B25481" s="7">
        <v>0</v>
      </c>
      <c r="C25481" s="7"/>
      <c r="D25481" s="7"/>
      <c r="E25481" s="7"/>
      <c r="H25481">
        <v>25479.5</v>
      </c>
      <c r="I25481">
        <v>0</v>
      </c>
    </row>
    <row r="25482" spans="1:9">
      <c r="A25482" s="7">
        <v>25480.5</v>
      </c>
      <c r="B25482" s="7">
        <v>0</v>
      </c>
      <c r="C25482" s="7"/>
      <c r="D25482" s="7"/>
      <c r="E25482" s="7"/>
      <c r="H25482">
        <v>25480.5</v>
      </c>
      <c r="I25482">
        <v>0</v>
      </c>
    </row>
    <row r="25483" spans="1:9">
      <c r="A25483" s="7">
        <v>25481.5</v>
      </c>
      <c r="B25483" s="7">
        <v>0</v>
      </c>
      <c r="C25483" s="7"/>
      <c r="D25483" s="7"/>
      <c r="E25483" s="7"/>
      <c r="H25483">
        <v>25481.5</v>
      </c>
      <c r="I25483">
        <v>0</v>
      </c>
    </row>
    <row r="25484" spans="1:9">
      <c r="A25484" s="7">
        <v>25482.5</v>
      </c>
      <c r="B25484" s="7">
        <v>0</v>
      </c>
      <c r="C25484" s="7"/>
      <c r="D25484" s="7"/>
      <c r="E25484" s="7"/>
      <c r="H25484">
        <v>25482.5</v>
      </c>
      <c r="I25484">
        <v>0</v>
      </c>
    </row>
    <row r="25485" spans="1:9">
      <c r="A25485" s="7">
        <v>25483.5</v>
      </c>
      <c r="B25485" s="7">
        <v>0</v>
      </c>
      <c r="C25485" s="7"/>
      <c r="D25485" s="7"/>
      <c r="E25485" s="7"/>
      <c r="H25485">
        <v>25483.5</v>
      </c>
      <c r="I25485">
        <v>0</v>
      </c>
    </row>
    <row r="25486" spans="1:9">
      <c r="A25486" s="7">
        <v>25484.5</v>
      </c>
      <c r="B25486" s="7">
        <v>0</v>
      </c>
      <c r="C25486" s="7"/>
      <c r="D25486" s="7"/>
      <c r="E25486" s="7"/>
      <c r="H25486">
        <v>25484.5</v>
      </c>
      <c r="I25486">
        <v>0</v>
      </c>
    </row>
    <row r="25487" spans="1:9">
      <c r="A25487" s="7">
        <v>25485.5</v>
      </c>
      <c r="B25487" s="7">
        <v>0</v>
      </c>
      <c r="C25487" s="7"/>
      <c r="D25487" s="7"/>
      <c r="E25487" s="7"/>
      <c r="H25487">
        <v>25485.5</v>
      </c>
      <c r="I25487">
        <v>0</v>
      </c>
    </row>
    <row r="25488" spans="1:9">
      <c r="A25488" s="7">
        <v>25486.5</v>
      </c>
      <c r="B25488" s="7">
        <v>0</v>
      </c>
      <c r="C25488" s="7"/>
      <c r="D25488" s="7"/>
      <c r="E25488" s="7"/>
      <c r="H25488">
        <v>25486.5</v>
      </c>
      <c r="I25488">
        <v>0</v>
      </c>
    </row>
    <row r="25489" spans="1:9">
      <c r="A25489" s="7">
        <v>25487.5</v>
      </c>
      <c r="B25489" s="7">
        <v>0</v>
      </c>
      <c r="C25489" s="7"/>
      <c r="D25489" s="7"/>
      <c r="E25489" s="7"/>
      <c r="H25489">
        <v>25487.5</v>
      </c>
      <c r="I25489">
        <v>0</v>
      </c>
    </row>
    <row r="25490" spans="1:9">
      <c r="A25490" s="7">
        <v>25488.5</v>
      </c>
      <c r="B25490" s="7">
        <v>0</v>
      </c>
      <c r="C25490" s="7"/>
      <c r="D25490" s="7"/>
      <c r="E25490" s="7"/>
      <c r="H25490">
        <v>25488.5</v>
      </c>
      <c r="I25490">
        <v>0</v>
      </c>
    </row>
    <row r="25491" spans="1:9">
      <c r="A25491" s="7">
        <v>25489.5</v>
      </c>
      <c r="B25491" s="7">
        <v>0</v>
      </c>
      <c r="C25491" s="7"/>
      <c r="D25491" s="7"/>
      <c r="E25491" s="7"/>
      <c r="H25491">
        <v>25489.5</v>
      </c>
      <c r="I25491">
        <v>0</v>
      </c>
    </row>
    <row r="25492" spans="1:9">
      <c r="A25492" s="7">
        <v>25490.5</v>
      </c>
      <c r="B25492" s="7">
        <v>0</v>
      </c>
      <c r="C25492" s="7"/>
      <c r="D25492" s="7"/>
      <c r="E25492" s="7"/>
      <c r="H25492">
        <v>25490.5</v>
      </c>
      <c r="I25492">
        <v>0</v>
      </c>
    </row>
    <row r="25493" spans="1:9">
      <c r="A25493" s="7">
        <v>25491.5</v>
      </c>
      <c r="B25493" s="7">
        <v>0</v>
      </c>
      <c r="C25493" s="7"/>
      <c r="D25493" s="7"/>
      <c r="E25493" s="7"/>
      <c r="H25493">
        <v>25491.5</v>
      </c>
      <c r="I25493">
        <v>0</v>
      </c>
    </row>
    <row r="25494" spans="1:9">
      <c r="A25494" s="7">
        <v>25492.5</v>
      </c>
      <c r="B25494" s="7">
        <v>0</v>
      </c>
      <c r="C25494" s="7"/>
      <c r="D25494" s="7"/>
      <c r="E25494" s="7"/>
      <c r="H25494">
        <v>25492.5</v>
      </c>
      <c r="I25494">
        <v>0</v>
      </c>
    </row>
    <row r="25495" spans="1:9">
      <c r="A25495" s="7">
        <v>25493.5</v>
      </c>
      <c r="B25495" s="7">
        <v>0</v>
      </c>
      <c r="C25495" s="7"/>
      <c r="D25495" s="7"/>
      <c r="E25495" s="7"/>
      <c r="H25495">
        <v>25493.5</v>
      </c>
      <c r="I25495">
        <v>0</v>
      </c>
    </row>
    <row r="25496" spans="1:9">
      <c r="A25496" s="7">
        <v>25494.5</v>
      </c>
      <c r="B25496" s="7">
        <v>0</v>
      </c>
      <c r="C25496" s="7"/>
      <c r="D25496" s="7"/>
      <c r="E25496" s="7"/>
      <c r="H25496">
        <v>25494.5</v>
      </c>
      <c r="I25496">
        <v>0</v>
      </c>
    </row>
    <row r="25497" spans="1:9">
      <c r="A25497" s="7">
        <v>25495.5</v>
      </c>
      <c r="B25497" s="7">
        <v>0</v>
      </c>
      <c r="C25497" s="7"/>
      <c r="D25497" s="7"/>
      <c r="E25497" s="7"/>
      <c r="H25497">
        <v>25495.5</v>
      </c>
      <c r="I25497">
        <v>0</v>
      </c>
    </row>
    <row r="25498" spans="1:9">
      <c r="A25498" s="7">
        <v>25496.5</v>
      </c>
      <c r="B25498" s="7">
        <v>0</v>
      </c>
      <c r="C25498" s="7"/>
      <c r="D25498" s="7"/>
      <c r="E25498" s="7"/>
      <c r="H25498">
        <v>25496.5</v>
      </c>
      <c r="I25498">
        <v>0</v>
      </c>
    </row>
    <row r="25499" spans="1:9">
      <c r="A25499" s="7">
        <v>25497.5</v>
      </c>
      <c r="B25499" s="7">
        <v>0</v>
      </c>
      <c r="C25499" s="7"/>
      <c r="D25499" s="7"/>
      <c r="E25499" s="7"/>
      <c r="H25499">
        <v>25497.5</v>
      </c>
      <c r="I25499">
        <v>0</v>
      </c>
    </row>
    <row r="25500" spans="1:9">
      <c r="A25500" s="7">
        <v>25498.5</v>
      </c>
      <c r="B25500" s="7">
        <v>0</v>
      </c>
      <c r="C25500" s="7"/>
      <c r="D25500" s="7"/>
      <c r="E25500" s="7"/>
      <c r="H25500">
        <v>25498.5</v>
      </c>
      <c r="I25500">
        <v>0</v>
      </c>
    </row>
    <row r="25501" spans="1:9">
      <c r="A25501" s="7">
        <v>25499.5</v>
      </c>
      <c r="B25501" s="7">
        <v>0</v>
      </c>
      <c r="C25501" s="7"/>
      <c r="D25501" s="7"/>
      <c r="E25501" s="7"/>
      <c r="H25501">
        <v>25499.5</v>
      </c>
      <c r="I25501">
        <v>0</v>
      </c>
    </row>
    <row r="25502" spans="1:9">
      <c r="A25502" s="7">
        <v>25500.5</v>
      </c>
      <c r="B25502" s="7">
        <v>0</v>
      </c>
      <c r="C25502" s="7"/>
      <c r="D25502" s="7"/>
      <c r="E25502" s="7"/>
      <c r="H25502">
        <v>25500.5</v>
      </c>
      <c r="I25502">
        <v>0</v>
      </c>
    </row>
    <row r="25503" spans="1:9">
      <c r="A25503" s="7">
        <v>25501.5</v>
      </c>
      <c r="B25503" s="7">
        <v>0</v>
      </c>
      <c r="C25503" s="7"/>
      <c r="D25503" s="7"/>
      <c r="E25503" s="7"/>
      <c r="H25503">
        <v>25501.5</v>
      </c>
      <c r="I25503">
        <v>0</v>
      </c>
    </row>
    <row r="25504" spans="1:9">
      <c r="A25504" s="7">
        <v>25502.5</v>
      </c>
      <c r="B25504" s="7">
        <v>0</v>
      </c>
      <c r="C25504" s="7"/>
      <c r="D25504" s="7"/>
      <c r="E25504" s="7"/>
      <c r="H25504">
        <v>25502.5</v>
      </c>
      <c r="I25504">
        <v>0</v>
      </c>
    </row>
    <row r="25505" spans="1:9">
      <c r="A25505" s="7">
        <v>25503.5</v>
      </c>
      <c r="B25505" s="7">
        <v>0</v>
      </c>
      <c r="C25505" s="7"/>
      <c r="D25505" s="7"/>
      <c r="E25505" s="7"/>
      <c r="H25505">
        <v>25503.5</v>
      </c>
      <c r="I25505">
        <v>0</v>
      </c>
    </row>
    <row r="25506" spans="1:9">
      <c r="A25506" s="7">
        <v>25504.5</v>
      </c>
      <c r="B25506" s="7">
        <v>0</v>
      </c>
      <c r="C25506" s="7"/>
      <c r="D25506" s="7"/>
      <c r="E25506" s="7"/>
      <c r="H25506">
        <v>25504.5</v>
      </c>
      <c r="I25506">
        <v>0</v>
      </c>
    </row>
    <row r="25507" spans="1:9">
      <c r="A25507" s="7">
        <v>25505.5</v>
      </c>
      <c r="B25507" s="7">
        <v>0</v>
      </c>
      <c r="C25507" s="7"/>
      <c r="D25507" s="7"/>
      <c r="E25507" s="7"/>
      <c r="H25507">
        <v>25505.5</v>
      </c>
      <c r="I25507">
        <v>0</v>
      </c>
    </row>
    <row r="25508" spans="1:9">
      <c r="A25508" s="7">
        <v>25506.5</v>
      </c>
      <c r="B25508" s="7">
        <v>0</v>
      </c>
      <c r="C25508" s="7"/>
      <c r="D25508" s="7"/>
      <c r="E25508" s="7"/>
      <c r="H25508">
        <v>25506.5</v>
      </c>
      <c r="I25508">
        <v>0</v>
      </c>
    </row>
    <row r="25509" spans="1:9">
      <c r="A25509" s="7">
        <v>25507.5</v>
      </c>
      <c r="B25509" s="7">
        <v>0</v>
      </c>
      <c r="C25509" s="7"/>
      <c r="D25509" s="7"/>
      <c r="E25509" s="7"/>
      <c r="H25509">
        <v>25507.5</v>
      </c>
      <c r="I25509">
        <v>0</v>
      </c>
    </row>
    <row r="25510" spans="1:9">
      <c r="A25510" s="7">
        <v>25508.5</v>
      </c>
      <c r="B25510" s="7">
        <v>0</v>
      </c>
      <c r="C25510" s="7"/>
      <c r="D25510" s="7"/>
      <c r="E25510" s="7"/>
      <c r="H25510">
        <v>25508.5</v>
      </c>
      <c r="I25510">
        <v>0</v>
      </c>
    </row>
    <row r="25511" spans="1:9">
      <c r="A25511" s="7">
        <v>25509.5</v>
      </c>
      <c r="B25511" s="7">
        <v>0</v>
      </c>
      <c r="C25511" s="7"/>
      <c r="D25511" s="7"/>
      <c r="E25511" s="7"/>
      <c r="H25511">
        <v>25509.5</v>
      </c>
      <c r="I25511">
        <v>0</v>
      </c>
    </row>
    <row r="25512" spans="1:9">
      <c r="A25512" s="7">
        <v>25510.5</v>
      </c>
      <c r="B25512" s="7">
        <v>0</v>
      </c>
      <c r="C25512" s="7"/>
      <c r="D25512" s="7"/>
      <c r="E25512" s="7"/>
      <c r="H25512">
        <v>25510.5</v>
      </c>
      <c r="I25512">
        <v>0</v>
      </c>
    </row>
    <row r="25513" spans="1:9">
      <c r="A25513" s="7">
        <v>25511.5</v>
      </c>
      <c r="B25513" s="7">
        <v>0</v>
      </c>
      <c r="C25513" s="7"/>
      <c r="D25513" s="7"/>
      <c r="E25513" s="7"/>
      <c r="H25513">
        <v>25511.5</v>
      </c>
      <c r="I25513">
        <v>0</v>
      </c>
    </row>
    <row r="25514" spans="1:9">
      <c r="A25514" s="7">
        <v>25512.5</v>
      </c>
      <c r="B25514" s="7">
        <v>0</v>
      </c>
      <c r="C25514" s="7"/>
      <c r="D25514" s="7"/>
      <c r="E25514" s="7"/>
      <c r="H25514">
        <v>25512.5</v>
      </c>
      <c r="I25514">
        <v>0</v>
      </c>
    </row>
    <row r="25515" spans="1:9">
      <c r="A25515" s="7">
        <v>25513.5</v>
      </c>
      <c r="B25515" s="7">
        <v>0</v>
      </c>
      <c r="C25515" s="7"/>
      <c r="D25515" s="7"/>
      <c r="E25515" s="7"/>
      <c r="H25515">
        <v>25513.5</v>
      </c>
      <c r="I25515">
        <v>0</v>
      </c>
    </row>
    <row r="25516" spans="1:9">
      <c r="A25516" s="7">
        <v>25514.5</v>
      </c>
      <c r="B25516" s="7">
        <v>0</v>
      </c>
      <c r="C25516" s="7"/>
      <c r="D25516" s="7"/>
      <c r="E25516" s="7"/>
      <c r="H25516">
        <v>25514.5</v>
      </c>
      <c r="I25516">
        <v>0</v>
      </c>
    </row>
    <row r="25517" spans="1:9">
      <c r="A25517" s="7">
        <v>25515.5</v>
      </c>
      <c r="B25517" s="7">
        <v>0</v>
      </c>
      <c r="C25517" s="7"/>
      <c r="D25517" s="7"/>
      <c r="E25517" s="7"/>
      <c r="H25517">
        <v>25515.5</v>
      </c>
      <c r="I25517">
        <v>0</v>
      </c>
    </row>
    <row r="25518" spans="1:9">
      <c r="A25518" s="7">
        <v>25516.5</v>
      </c>
      <c r="B25518" s="7">
        <v>0</v>
      </c>
      <c r="C25518" s="7"/>
      <c r="D25518" s="7"/>
      <c r="E25518" s="7"/>
      <c r="H25518">
        <v>25516.5</v>
      </c>
      <c r="I25518">
        <v>0</v>
      </c>
    </row>
    <row r="25519" spans="1:9">
      <c r="A25519" s="7">
        <v>25517.5</v>
      </c>
      <c r="B25519" s="7">
        <v>0</v>
      </c>
      <c r="C25519" s="7"/>
      <c r="D25519" s="7"/>
      <c r="E25519" s="7"/>
      <c r="H25519">
        <v>25517.5</v>
      </c>
      <c r="I25519">
        <v>0</v>
      </c>
    </row>
    <row r="25520" spans="1:9">
      <c r="A25520" s="7">
        <v>25518.5</v>
      </c>
      <c r="B25520" s="7">
        <v>0</v>
      </c>
      <c r="C25520" s="7"/>
      <c r="D25520" s="7"/>
      <c r="E25520" s="7"/>
      <c r="H25520">
        <v>25518.5</v>
      </c>
      <c r="I25520">
        <v>0</v>
      </c>
    </row>
    <row r="25521" spans="1:9">
      <c r="A25521" s="7">
        <v>25519.5</v>
      </c>
      <c r="B25521" s="7">
        <v>0</v>
      </c>
      <c r="C25521" s="7"/>
      <c r="D25521" s="7"/>
      <c r="E25521" s="7"/>
      <c r="H25521">
        <v>25519.5</v>
      </c>
      <c r="I25521">
        <v>0</v>
      </c>
    </row>
    <row r="25522" spans="1:9">
      <c r="A25522" s="7">
        <v>25520.5</v>
      </c>
      <c r="B25522" s="7">
        <v>0</v>
      </c>
      <c r="C25522" s="7"/>
      <c r="D25522" s="7"/>
      <c r="E25522" s="7"/>
      <c r="H25522">
        <v>25520.5</v>
      </c>
      <c r="I25522">
        <v>0</v>
      </c>
    </row>
    <row r="25523" spans="1:9">
      <c r="A25523" s="7">
        <v>25521.5</v>
      </c>
      <c r="B25523" s="7">
        <v>0</v>
      </c>
      <c r="C25523" s="7"/>
      <c r="D25523" s="7"/>
      <c r="E25523" s="7"/>
      <c r="H25523">
        <v>25521.5</v>
      </c>
      <c r="I25523">
        <v>0</v>
      </c>
    </row>
    <row r="25524" spans="1:9">
      <c r="A25524" s="7">
        <v>25522.5</v>
      </c>
      <c r="B25524" s="7">
        <v>0</v>
      </c>
      <c r="C25524" s="7"/>
      <c r="D25524" s="7"/>
      <c r="E25524" s="7"/>
      <c r="H25524">
        <v>25522.5</v>
      </c>
      <c r="I25524">
        <v>0</v>
      </c>
    </row>
    <row r="25525" spans="1:9">
      <c r="A25525" s="7">
        <v>25523.5</v>
      </c>
      <c r="B25525" s="7">
        <v>0</v>
      </c>
      <c r="C25525" s="7"/>
      <c r="D25525" s="7"/>
      <c r="E25525" s="7"/>
      <c r="H25525">
        <v>25523.5</v>
      </c>
      <c r="I25525">
        <v>0</v>
      </c>
    </row>
    <row r="25526" spans="1:9">
      <c r="A25526" s="7">
        <v>25524.5</v>
      </c>
      <c r="B25526" s="7">
        <v>0</v>
      </c>
      <c r="C25526" s="7"/>
      <c r="D25526" s="7"/>
      <c r="E25526" s="7"/>
      <c r="H25526">
        <v>25524.5</v>
      </c>
      <c r="I25526">
        <v>0</v>
      </c>
    </row>
    <row r="25527" spans="1:9">
      <c r="A25527" s="7">
        <v>25525.5</v>
      </c>
      <c r="B25527" s="7">
        <v>0</v>
      </c>
      <c r="C25527" s="7"/>
      <c r="D25527" s="7"/>
      <c r="E25527" s="7"/>
      <c r="H25527">
        <v>25525.5</v>
      </c>
      <c r="I25527">
        <v>0</v>
      </c>
    </row>
    <row r="25528" spans="1:9">
      <c r="A25528" s="7">
        <v>25526.5</v>
      </c>
      <c r="B25528" s="7">
        <v>0</v>
      </c>
      <c r="C25528" s="7"/>
      <c r="D25528" s="7"/>
      <c r="E25528" s="7"/>
      <c r="H25528">
        <v>25526.5</v>
      </c>
      <c r="I25528">
        <v>0</v>
      </c>
    </row>
    <row r="25529" spans="1:9">
      <c r="A25529" s="7">
        <v>25527.5</v>
      </c>
      <c r="B25529" s="7">
        <v>0</v>
      </c>
      <c r="C25529" s="7"/>
      <c r="D25529" s="7"/>
      <c r="E25529" s="7"/>
      <c r="H25529">
        <v>25527.5</v>
      </c>
      <c r="I25529">
        <v>0</v>
      </c>
    </row>
    <row r="25530" spans="1:9">
      <c r="A25530" s="7">
        <v>25528.5</v>
      </c>
      <c r="B25530" s="7">
        <v>0</v>
      </c>
      <c r="C25530" s="7"/>
      <c r="D25530" s="7"/>
      <c r="E25530" s="7"/>
      <c r="H25530">
        <v>25528.5</v>
      </c>
      <c r="I25530">
        <v>0</v>
      </c>
    </row>
    <row r="25531" spans="1:9">
      <c r="A25531" s="7">
        <v>25529.5</v>
      </c>
      <c r="B25531" s="7">
        <v>0</v>
      </c>
      <c r="C25531" s="7"/>
      <c r="D25531" s="7"/>
      <c r="E25531" s="7"/>
      <c r="H25531">
        <v>25529.5</v>
      </c>
      <c r="I25531">
        <v>0</v>
      </c>
    </row>
    <row r="25532" spans="1:9">
      <c r="A25532" s="7">
        <v>25530.5</v>
      </c>
      <c r="B25532" s="7">
        <v>0</v>
      </c>
      <c r="C25532" s="7"/>
      <c r="D25532" s="7"/>
      <c r="E25532" s="7"/>
      <c r="H25532">
        <v>25530.5</v>
      </c>
      <c r="I25532">
        <v>0</v>
      </c>
    </row>
    <row r="25533" spans="1:9">
      <c r="A25533" s="7">
        <v>25531.5</v>
      </c>
      <c r="B25533" s="7">
        <v>0</v>
      </c>
      <c r="C25533" s="7"/>
      <c r="D25533" s="7"/>
      <c r="E25533" s="7"/>
      <c r="H25533">
        <v>25531.5</v>
      </c>
      <c r="I25533">
        <v>0</v>
      </c>
    </row>
    <row r="25534" spans="1:9">
      <c r="A25534" s="7">
        <v>25532.5</v>
      </c>
      <c r="B25534" s="7">
        <v>0</v>
      </c>
      <c r="C25534" s="7"/>
      <c r="D25534" s="7"/>
      <c r="E25534" s="7"/>
      <c r="H25534">
        <v>25532.5</v>
      </c>
      <c r="I25534">
        <v>0</v>
      </c>
    </row>
    <row r="25535" spans="1:9">
      <c r="A25535" s="7">
        <v>25533.5</v>
      </c>
      <c r="B25535" s="7">
        <v>0</v>
      </c>
      <c r="C25535" s="7"/>
      <c r="D25535" s="7"/>
      <c r="E25535" s="7"/>
      <c r="H25535">
        <v>25533.5</v>
      </c>
      <c r="I25535">
        <v>0</v>
      </c>
    </row>
    <row r="25536" spans="1:9">
      <c r="A25536" s="7">
        <v>25534.5</v>
      </c>
      <c r="B25536" s="7">
        <v>0</v>
      </c>
      <c r="C25536" s="7"/>
      <c r="D25536" s="7"/>
      <c r="E25536" s="7"/>
      <c r="H25536">
        <v>25534.5</v>
      </c>
      <c r="I25536">
        <v>0</v>
      </c>
    </row>
    <row r="25537" spans="1:9">
      <c r="A25537" s="7">
        <v>25535.5</v>
      </c>
      <c r="B25537" s="7">
        <v>0</v>
      </c>
      <c r="C25537" s="7"/>
      <c r="D25537" s="7"/>
      <c r="E25537" s="7"/>
      <c r="H25537">
        <v>25535.5</v>
      </c>
      <c r="I25537">
        <v>0</v>
      </c>
    </row>
    <row r="25538" spans="1:9">
      <c r="A25538" s="7">
        <v>25536.5</v>
      </c>
      <c r="B25538" s="7">
        <v>0</v>
      </c>
      <c r="C25538" s="7"/>
      <c r="D25538" s="7"/>
      <c r="E25538" s="7"/>
      <c r="H25538">
        <v>25536.5</v>
      </c>
      <c r="I25538">
        <v>0</v>
      </c>
    </row>
    <row r="25539" spans="1:9">
      <c r="A25539" s="7">
        <v>25537.5</v>
      </c>
      <c r="B25539" s="7">
        <v>0</v>
      </c>
      <c r="C25539" s="7"/>
      <c r="D25539" s="7"/>
      <c r="E25539" s="7"/>
      <c r="H25539">
        <v>25537.5</v>
      </c>
      <c r="I25539">
        <v>0</v>
      </c>
    </row>
    <row r="25540" spans="1:9">
      <c r="A25540" s="7">
        <v>25538.5</v>
      </c>
      <c r="B25540" s="7">
        <v>0</v>
      </c>
      <c r="C25540" s="7"/>
      <c r="D25540" s="7"/>
      <c r="E25540" s="7"/>
      <c r="H25540">
        <v>25538.5</v>
      </c>
      <c r="I25540">
        <v>0</v>
      </c>
    </row>
    <row r="25541" spans="1:9">
      <c r="A25541" s="7">
        <v>25539.5</v>
      </c>
      <c r="B25541" s="7">
        <v>0</v>
      </c>
      <c r="C25541" s="7"/>
      <c r="D25541" s="7"/>
      <c r="E25541" s="7"/>
      <c r="H25541">
        <v>25539.5</v>
      </c>
      <c r="I25541">
        <v>0</v>
      </c>
    </row>
    <row r="25542" spans="1:9">
      <c r="A25542" s="7">
        <v>25540.5</v>
      </c>
      <c r="B25542" s="7">
        <v>0</v>
      </c>
      <c r="C25542" s="7"/>
      <c r="D25542" s="7"/>
      <c r="E25542" s="7"/>
      <c r="H25542">
        <v>25540.5</v>
      </c>
      <c r="I25542">
        <v>0</v>
      </c>
    </row>
    <row r="25543" spans="1:9">
      <c r="A25543" s="7">
        <v>25541.5</v>
      </c>
      <c r="B25543" s="7">
        <v>0</v>
      </c>
      <c r="C25543" s="7"/>
      <c r="D25543" s="7"/>
      <c r="E25543" s="7"/>
      <c r="H25543">
        <v>25541.5</v>
      </c>
      <c r="I25543">
        <v>0</v>
      </c>
    </row>
    <row r="25544" spans="1:9">
      <c r="A25544" s="7">
        <v>25542.5</v>
      </c>
      <c r="B25544" s="7">
        <v>0</v>
      </c>
      <c r="C25544" s="7"/>
      <c r="D25544" s="7"/>
      <c r="E25544" s="7"/>
      <c r="H25544">
        <v>25542.5</v>
      </c>
      <c r="I25544">
        <v>0</v>
      </c>
    </row>
    <row r="25545" spans="1:9">
      <c r="A25545" s="7">
        <v>25543.5</v>
      </c>
      <c r="B25545" s="7">
        <v>0</v>
      </c>
      <c r="C25545" s="7"/>
      <c r="D25545" s="7"/>
      <c r="E25545" s="7"/>
      <c r="H25545">
        <v>25543.5</v>
      </c>
      <c r="I25545">
        <v>0</v>
      </c>
    </row>
    <row r="25546" spans="1:9">
      <c r="A25546" s="7">
        <v>25544.5</v>
      </c>
      <c r="B25546" s="7">
        <v>0</v>
      </c>
      <c r="C25546" s="7"/>
      <c r="D25546" s="7"/>
      <c r="E25546" s="7"/>
      <c r="H25546">
        <v>25544.5</v>
      </c>
      <c r="I25546">
        <v>0</v>
      </c>
    </row>
    <row r="25547" spans="1:9">
      <c r="A25547" s="7">
        <v>25545.5</v>
      </c>
      <c r="B25547" s="7">
        <v>0</v>
      </c>
      <c r="C25547" s="7"/>
      <c r="D25547" s="7"/>
      <c r="E25547" s="7"/>
      <c r="H25547">
        <v>25545.5</v>
      </c>
      <c r="I25547">
        <v>0</v>
      </c>
    </row>
    <row r="25548" spans="1:9">
      <c r="A25548" s="7">
        <v>25546.5</v>
      </c>
      <c r="B25548" s="7">
        <v>0</v>
      </c>
      <c r="C25548" s="7"/>
      <c r="D25548" s="7"/>
      <c r="E25548" s="7"/>
      <c r="H25548">
        <v>25546.5</v>
      </c>
      <c r="I25548">
        <v>0</v>
      </c>
    </row>
    <row r="25549" spans="1:9">
      <c r="A25549" s="7">
        <v>25547.5</v>
      </c>
      <c r="B25549" s="7">
        <v>0</v>
      </c>
      <c r="C25549" s="7"/>
      <c r="D25549" s="7"/>
      <c r="E25549" s="7"/>
      <c r="H25549">
        <v>25547.5</v>
      </c>
      <c r="I25549">
        <v>0</v>
      </c>
    </row>
    <row r="25550" spans="1:9">
      <c r="A25550" s="7">
        <v>25548.5</v>
      </c>
      <c r="B25550" s="7">
        <v>0</v>
      </c>
      <c r="C25550" s="7"/>
      <c r="D25550" s="7"/>
      <c r="E25550" s="7"/>
      <c r="H25550">
        <v>25548.5</v>
      </c>
      <c r="I25550">
        <v>0</v>
      </c>
    </row>
    <row r="25551" spans="1:9">
      <c r="A25551" s="7">
        <v>25549.5</v>
      </c>
      <c r="B25551" s="7">
        <v>0</v>
      </c>
      <c r="C25551" s="7"/>
      <c r="D25551" s="7"/>
      <c r="E25551" s="7"/>
      <c r="H25551">
        <v>25549.5</v>
      </c>
      <c r="I25551">
        <v>0</v>
      </c>
    </row>
    <row r="25552" spans="1:9">
      <c r="A25552" s="7">
        <v>25550.5</v>
      </c>
      <c r="B25552" s="7">
        <v>0</v>
      </c>
      <c r="C25552" s="7"/>
      <c r="D25552" s="7"/>
      <c r="E25552" s="7"/>
      <c r="H25552">
        <v>25550.5</v>
      </c>
      <c r="I25552">
        <v>0</v>
      </c>
    </row>
    <row r="25553" spans="1:9">
      <c r="A25553" s="7">
        <v>25551.5</v>
      </c>
      <c r="B25553" s="7">
        <v>0</v>
      </c>
      <c r="C25553" s="7"/>
      <c r="D25553" s="7"/>
      <c r="E25553" s="7"/>
      <c r="H25553">
        <v>25551.5</v>
      </c>
      <c r="I25553">
        <v>0</v>
      </c>
    </row>
    <row r="25554" spans="1:9">
      <c r="A25554" s="7">
        <v>25552.5</v>
      </c>
      <c r="B25554" s="7">
        <v>0</v>
      </c>
      <c r="C25554" s="7"/>
      <c r="D25554" s="7"/>
      <c r="E25554" s="7"/>
      <c r="H25554">
        <v>25552.5</v>
      </c>
      <c r="I25554">
        <v>0</v>
      </c>
    </row>
    <row r="25555" spans="1:9">
      <c r="A25555" s="7">
        <v>25553.5</v>
      </c>
      <c r="B25555" s="7">
        <v>0</v>
      </c>
      <c r="C25555" s="7"/>
      <c r="D25555" s="7"/>
      <c r="E25555" s="7"/>
      <c r="H25555">
        <v>25553.5</v>
      </c>
      <c r="I25555">
        <v>0</v>
      </c>
    </row>
    <row r="25556" spans="1:9">
      <c r="A25556" s="7">
        <v>25554.5</v>
      </c>
      <c r="B25556" s="7">
        <v>0</v>
      </c>
      <c r="C25556" s="7"/>
      <c r="D25556" s="7"/>
      <c r="E25556" s="7"/>
      <c r="H25556">
        <v>25554.5</v>
      </c>
      <c r="I25556">
        <v>0</v>
      </c>
    </row>
    <row r="25557" spans="1:9">
      <c r="A25557" s="7">
        <v>25555.5</v>
      </c>
      <c r="B25557" s="7">
        <v>0</v>
      </c>
      <c r="C25557" s="7"/>
      <c r="D25557" s="7"/>
      <c r="E25557" s="7"/>
      <c r="H25557">
        <v>25555.5</v>
      </c>
      <c r="I25557">
        <v>0</v>
      </c>
    </row>
    <row r="25558" spans="1:9">
      <c r="A25558" s="7">
        <v>25556.5</v>
      </c>
      <c r="B25558" s="7">
        <v>0</v>
      </c>
      <c r="C25558" s="7"/>
      <c r="D25558" s="7"/>
      <c r="E25558" s="7"/>
      <c r="H25558">
        <v>25556.5</v>
      </c>
      <c r="I25558">
        <v>0</v>
      </c>
    </row>
    <row r="25559" spans="1:9">
      <c r="A25559" s="7">
        <v>25557.5</v>
      </c>
      <c r="B25559" s="7">
        <v>0</v>
      </c>
      <c r="C25559" s="7"/>
      <c r="D25559" s="7"/>
      <c r="E25559" s="7"/>
      <c r="H25559">
        <v>25557.5</v>
      </c>
      <c r="I25559">
        <v>0</v>
      </c>
    </row>
    <row r="25560" spans="1:9">
      <c r="A25560" s="7">
        <v>25558.5</v>
      </c>
      <c r="B25560" s="7">
        <v>0</v>
      </c>
      <c r="C25560" s="7"/>
      <c r="D25560" s="7"/>
      <c r="E25560" s="7"/>
      <c r="H25560">
        <v>25558.5</v>
      </c>
      <c r="I25560">
        <v>0</v>
      </c>
    </row>
    <row r="25561" spans="1:9">
      <c r="A25561" s="7">
        <v>25559.5</v>
      </c>
      <c r="B25561" s="7">
        <v>0</v>
      </c>
      <c r="C25561" s="7"/>
      <c r="D25561" s="7"/>
      <c r="E25561" s="7"/>
      <c r="H25561">
        <v>25559.5</v>
      </c>
      <c r="I25561">
        <v>0</v>
      </c>
    </row>
    <row r="25562" spans="1:9">
      <c r="A25562" s="7">
        <v>25560.5</v>
      </c>
      <c r="B25562" s="7">
        <v>0</v>
      </c>
      <c r="C25562" s="7"/>
      <c r="D25562" s="7"/>
      <c r="E25562" s="7"/>
      <c r="H25562">
        <v>25560.5</v>
      </c>
      <c r="I25562">
        <v>0</v>
      </c>
    </row>
    <row r="25563" spans="1:9">
      <c r="A25563" s="7">
        <v>25561.5</v>
      </c>
      <c r="B25563" s="7">
        <v>0</v>
      </c>
      <c r="C25563" s="7"/>
      <c r="D25563" s="7"/>
      <c r="E25563" s="7"/>
      <c r="H25563">
        <v>25561.5</v>
      </c>
      <c r="I25563">
        <v>0</v>
      </c>
    </row>
    <row r="25564" spans="1:9">
      <c r="A25564" s="7">
        <v>25562.5</v>
      </c>
      <c r="B25564" s="7">
        <v>0</v>
      </c>
      <c r="C25564" s="7"/>
      <c r="D25564" s="7"/>
      <c r="E25564" s="7"/>
      <c r="H25564">
        <v>25562.5</v>
      </c>
      <c r="I25564">
        <v>0</v>
      </c>
    </row>
    <row r="25565" spans="1:9">
      <c r="A25565" s="7">
        <v>25563.5</v>
      </c>
      <c r="B25565" s="7">
        <v>0</v>
      </c>
      <c r="C25565" s="7"/>
      <c r="D25565" s="7"/>
      <c r="E25565" s="7"/>
      <c r="H25565">
        <v>25563.5</v>
      </c>
      <c r="I25565">
        <v>0</v>
      </c>
    </row>
    <row r="25566" spans="1:9">
      <c r="A25566" s="7">
        <v>25564.5</v>
      </c>
      <c r="B25566" s="7">
        <v>0</v>
      </c>
      <c r="C25566" s="7"/>
      <c r="D25566" s="7"/>
      <c r="E25566" s="7"/>
      <c r="H25566">
        <v>25564.5</v>
      </c>
      <c r="I25566">
        <v>0</v>
      </c>
    </row>
    <row r="25567" spans="1:9">
      <c r="A25567" s="7">
        <v>25565.5</v>
      </c>
      <c r="B25567" s="7">
        <v>0</v>
      </c>
      <c r="C25567" s="7"/>
      <c r="D25567" s="7"/>
      <c r="E25567" s="7"/>
      <c r="H25567">
        <v>25565.5</v>
      </c>
      <c r="I25567">
        <v>0</v>
      </c>
    </row>
    <row r="25568" spans="1:9">
      <c r="A25568" s="7">
        <v>25566.5</v>
      </c>
      <c r="B25568" s="7">
        <v>0</v>
      </c>
      <c r="C25568" s="7"/>
      <c r="D25568" s="7"/>
      <c r="E25568" s="7"/>
      <c r="H25568">
        <v>25566.5</v>
      </c>
      <c r="I25568">
        <v>0</v>
      </c>
    </row>
    <row r="25569" spans="1:9">
      <c r="A25569" s="7">
        <v>25567.5</v>
      </c>
      <c r="B25569" s="7">
        <v>0</v>
      </c>
      <c r="C25569" s="7"/>
      <c r="D25569" s="7"/>
      <c r="E25569" s="7"/>
      <c r="H25569">
        <v>25567.5</v>
      </c>
      <c r="I25569">
        <v>0</v>
      </c>
    </row>
    <row r="25570" spans="1:9">
      <c r="A25570" s="7">
        <v>25568.5</v>
      </c>
      <c r="B25570" s="7">
        <v>0</v>
      </c>
      <c r="C25570" s="7"/>
      <c r="D25570" s="7"/>
      <c r="E25570" s="7"/>
      <c r="H25570">
        <v>25568.5</v>
      </c>
      <c r="I25570">
        <v>0</v>
      </c>
    </row>
    <row r="25571" spans="1:9">
      <c r="A25571" s="7">
        <v>25569.5</v>
      </c>
      <c r="B25571" s="7">
        <v>0</v>
      </c>
      <c r="C25571" s="7"/>
      <c r="D25571" s="7"/>
      <c r="E25571" s="7"/>
      <c r="H25571">
        <v>25569.5</v>
      </c>
      <c r="I25571">
        <v>0</v>
      </c>
    </row>
    <row r="25572" spans="1:9">
      <c r="A25572" s="7">
        <v>25570.5</v>
      </c>
      <c r="B25572" s="7">
        <v>0</v>
      </c>
      <c r="C25572" s="7"/>
      <c r="D25572" s="7"/>
      <c r="E25572" s="7"/>
      <c r="H25572">
        <v>25570.5</v>
      </c>
      <c r="I25572">
        <v>0</v>
      </c>
    </row>
    <row r="25573" spans="1:9">
      <c r="A25573" s="7">
        <v>25571.5</v>
      </c>
      <c r="B25573" s="7">
        <v>0</v>
      </c>
      <c r="C25573" s="7"/>
      <c r="D25573" s="7"/>
      <c r="E25573" s="7"/>
      <c r="H25573">
        <v>25571.5</v>
      </c>
      <c r="I25573">
        <v>0</v>
      </c>
    </row>
    <row r="25574" spans="1:9">
      <c r="A25574" s="7">
        <v>25572.5</v>
      </c>
      <c r="B25574" s="7">
        <v>0</v>
      </c>
      <c r="C25574" s="7"/>
      <c r="D25574" s="7"/>
      <c r="E25574" s="7"/>
      <c r="H25574">
        <v>25572.5</v>
      </c>
      <c r="I25574">
        <v>0</v>
      </c>
    </row>
    <row r="25575" spans="1:9">
      <c r="A25575" s="7">
        <v>25573.5</v>
      </c>
      <c r="B25575" s="7">
        <v>0</v>
      </c>
      <c r="C25575" s="7"/>
      <c r="D25575" s="7"/>
      <c r="E25575" s="7"/>
      <c r="H25575">
        <v>25573.5</v>
      </c>
      <c r="I25575">
        <v>0</v>
      </c>
    </row>
    <row r="25576" spans="1:9">
      <c r="A25576" s="7">
        <v>25574.5</v>
      </c>
      <c r="B25576" s="7">
        <v>0</v>
      </c>
      <c r="C25576" s="7"/>
      <c r="D25576" s="7"/>
      <c r="E25576" s="7"/>
      <c r="H25576">
        <v>25574.5</v>
      </c>
      <c r="I25576">
        <v>0</v>
      </c>
    </row>
    <row r="25577" spans="1:9">
      <c r="A25577" s="7">
        <v>25575.5</v>
      </c>
      <c r="B25577" s="7">
        <v>0</v>
      </c>
      <c r="C25577" s="7"/>
      <c r="D25577" s="7"/>
      <c r="E25577" s="7"/>
      <c r="H25577">
        <v>25575.5</v>
      </c>
      <c r="I25577">
        <v>0</v>
      </c>
    </row>
    <row r="25578" spans="1:9">
      <c r="A25578" s="7">
        <v>25576.5</v>
      </c>
      <c r="B25578" s="7">
        <v>0</v>
      </c>
      <c r="C25578" s="7"/>
      <c r="D25578" s="7"/>
      <c r="E25578" s="7"/>
      <c r="H25578">
        <v>25576.5</v>
      </c>
      <c r="I25578">
        <v>0</v>
      </c>
    </row>
    <row r="25579" spans="1:9">
      <c r="A25579" s="7">
        <v>25577.5</v>
      </c>
      <c r="B25579" s="7">
        <v>0</v>
      </c>
      <c r="C25579" s="7"/>
      <c r="D25579" s="7"/>
      <c r="E25579" s="7"/>
      <c r="H25579">
        <v>25577.5</v>
      </c>
      <c r="I25579">
        <v>0</v>
      </c>
    </row>
    <row r="25580" spans="1:9">
      <c r="A25580" s="7">
        <v>25578.5</v>
      </c>
      <c r="B25580" s="7">
        <v>0</v>
      </c>
      <c r="C25580" s="7"/>
      <c r="D25580" s="7"/>
      <c r="E25580" s="7"/>
      <c r="H25580">
        <v>25578.5</v>
      </c>
      <c r="I25580">
        <v>0</v>
      </c>
    </row>
    <row r="25581" spans="1:9">
      <c r="A25581" s="7">
        <v>25579.5</v>
      </c>
      <c r="B25581" s="7">
        <v>0</v>
      </c>
      <c r="C25581" s="7"/>
      <c r="D25581" s="7"/>
      <c r="E25581" s="7"/>
      <c r="H25581">
        <v>25579.5</v>
      </c>
      <c r="I25581">
        <v>0</v>
      </c>
    </row>
    <row r="25582" spans="1:9">
      <c r="A25582" s="7">
        <v>25580.5</v>
      </c>
      <c r="B25582" s="7">
        <v>0</v>
      </c>
      <c r="C25582" s="7"/>
      <c r="D25582" s="7"/>
      <c r="E25582" s="7"/>
      <c r="H25582">
        <v>25580.5</v>
      </c>
      <c r="I25582">
        <v>0</v>
      </c>
    </row>
    <row r="25583" spans="1:9">
      <c r="A25583" s="7">
        <v>25581.5</v>
      </c>
      <c r="B25583" s="7">
        <v>0</v>
      </c>
      <c r="C25583" s="7"/>
      <c r="D25583" s="7"/>
      <c r="E25583" s="7"/>
      <c r="H25583">
        <v>25581.5</v>
      </c>
      <c r="I25583">
        <v>0</v>
      </c>
    </row>
    <row r="25584" spans="1:9">
      <c r="A25584" s="7">
        <v>25582.5</v>
      </c>
      <c r="B25584" s="7">
        <v>0</v>
      </c>
      <c r="C25584" s="7"/>
      <c r="D25584" s="7"/>
      <c r="E25584" s="7"/>
      <c r="H25584">
        <v>25582.5</v>
      </c>
      <c r="I25584">
        <v>0</v>
      </c>
    </row>
    <row r="25585" spans="1:9">
      <c r="A25585" s="7">
        <v>25583.5</v>
      </c>
      <c r="B25585" s="7">
        <v>0</v>
      </c>
      <c r="C25585" s="7"/>
      <c r="D25585" s="7"/>
      <c r="E25585" s="7"/>
      <c r="H25585">
        <v>25583.5</v>
      </c>
      <c r="I25585">
        <v>0</v>
      </c>
    </row>
    <row r="25586" spans="1:9">
      <c r="A25586" s="7">
        <v>25584.5</v>
      </c>
      <c r="B25586" s="7">
        <v>0</v>
      </c>
      <c r="C25586" s="7"/>
      <c r="D25586" s="7"/>
      <c r="E25586" s="7"/>
      <c r="H25586">
        <v>25584.5</v>
      </c>
      <c r="I25586">
        <v>0</v>
      </c>
    </row>
    <row r="25587" spans="1:9">
      <c r="A25587" s="7">
        <v>25585.5</v>
      </c>
      <c r="B25587" s="7">
        <v>0</v>
      </c>
      <c r="C25587" s="7"/>
      <c r="D25587" s="7"/>
      <c r="E25587" s="7"/>
      <c r="H25587">
        <v>25585.5</v>
      </c>
      <c r="I25587">
        <v>0</v>
      </c>
    </row>
    <row r="25588" spans="1:9">
      <c r="A25588" s="7">
        <v>25586.5</v>
      </c>
      <c r="B25588" s="7">
        <v>0</v>
      </c>
      <c r="C25588" s="7"/>
      <c r="D25588" s="7"/>
      <c r="E25588" s="7"/>
      <c r="H25588">
        <v>25586.5</v>
      </c>
      <c r="I25588">
        <v>0</v>
      </c>
    </row>
    <row r="25589" spans="1:9">
      <c r="A25589" s="7">
        <v>25587.5</v>
      </c>
      <c r="B25589" s="7">
        <v>0</v>
      </c>
      <c r="C25589" s="7"/>
      <c r="D25589" s="7"/>
      <c r="E25589" s="7"/>
      <c r="H25589">
        <v>25587.5</v>
      </c>
      <c r="I25589">
        <v>0</v>
      </c>
    </row>
    <row r="25590" spans="1:9">
      <c r="A25590" s="7">
        <v>25588.5</v>
      </c>
      <c r="B25590" s="7">
        <v>0</v>
      </c>
      <c r="C25590" s="7"/>
      <c r="D25590" s="7"/>
      <c r="E25590" s="7"/>
      <c r="H25590">
        <v>25588.5</v>
      </c>
      <c r="I25590">
        <v>0</v>
      </c>
    </row>
    <row r="25591" spans="1:9">
      <c r="A25591" s="7">
        <v>25589.5</v>
      </c>
      <c r="B25591" s="7">
        <v>0</v>
      </c>
      <c r="C25591" s="7"/>
      <c r="D25591" s="7"/>
      <c r="E25591" s="7"/>
      <c r="H25591">
        <v>25589.5</v>
      </c>
      <c r="I25591">
        <v>0</v>
      </c>
    </row>
    <row r="25592" spans="1:9">
      <c r="A25592" s="7">
        <v>25590.5</v>
      </c>
      <c r="B25592" s="7">
        <v>0</v>
      </c>
      <c r="C25592" s="7"/>
      <c r="D25592" s="7"/>
      <c r="E25592" s="7"/>
      <c r="H25592">
        <v>25590.5</v>
      </c>
      <c r="I25592">
        <v>0</v>
      </c>
    </row>
    <row r="25593" spans="1:9">
      <c r="A25593" s="7">
        <v>25591.5</v>
      </c>
      <c r="B25593" s="7">
        <v>0</v>
      </c>
      <c r="C25593" s="7"/>
      <c r="D25593" s="7"/>
      <c r="E25593" s="7"/>
      <c r="H25593">
        <v>25591.5</v>
      </c>
      <c r="I25593">
        <v>0</v>
      </c>
    </row>
    <row r="25594" spans="1:9">
      <c r="A25594" s="7">
        <v>25592.5</v>
      </c>
      <c r="B25594" s="7">
        <v>0</v>
      </c>
      <c r="C25594" s="7"/>
      <c r="D25594" s="7"/>
      <c r="E25594" s="7"/>
      <c r="H25594">
        <v>25592.5</v>
      </c>
      <c r="I25594">
        <v>0</v>
      </c>
    </row>
    <row r="25595" spans="1:9">
      <c r="A25595" s="7">
        <v>25593.5</v>
      </c>
      <c r="B25595" s="7">
        <v>0</v>
      </c>
      <c r="C25595" s="7"/>
      <c r="D25595" s="7"/>
      <c r="E25595" s="7"/>
      <c r="H25595">
        <v>25593.5</v>
      </c>
      <c r="I25595">
        <v>0</v>
      </c>
    </row>
    <row r="25596" spans="1:9">
      <c r="A25596" s="7">
        <v>25594.5</v>
      </c>
      <c r="B25596" s="7">
        <v>0</v>
      </c>
      <c r="C25596" s="7"/>
      <c r="D25596" s="7"/>
      <c r="E25596" s="7"/>
      <c r="H25596">
        <v>25594.5</v>
      </c>
      <c r="I25596">
        <v>0</v>
      </c>
    </row>
    <row r="25597" spans="1:9">
      <c r="A25597" s="7">
        <v>25595.5</v>
      </c>
      <c r="B25597" s="7">
        <v>0</v>
      </c>
      <c r="C25597" s="7"/>
      <c r="D25597" s="7"/>
      <c r="E25597" s="7"/>
      <c r="H25597">
        <v>25595.5</v>
      </c>
      <c r="I25597">
        <v>0</v>
      </c>
    </row>
    <row r="25598" spans="1:9">
      <c r="A25598" s="7">
        <v>25596.5</v>
      </c>
      <c r="B25598" s="7">
        <v>0</v>
      </c>
      <c r="C25598" s="7"/>
      <c r="D25598" s="7"/>
      <c r="E25598" s="7"/>
      <c r="H25598">
        <v>25596.5</v>
      </c>
      <c r="I25598">
        <v>0</v>
      </c>
    </row>
    <row r="25599" spans="1:9">
      <c r="A25599" s="7">
        <v>25597.5</v>
      </c>
      <c r="B25599" s="7">
        <v>0</v>
      </c>
      <c r="C25599" s="7"/>
      <c r="D25599" s="7"/>
      <c r="E25599" s="7"/>
      <c r="H25599">
        <v>25597.5</v>
      </c>
      <c r="I25599">
        <v>0</v>
      </c>
    </row>
    <row r="25600" spans="1:9">
      <c r="A25600" s="7">
        <v>25598.5</v>
      </c>
      <c r="B25600" s="7">
        <v>0</v>
      </c>
      <c r="C25600" s="7"/>
      <c r="D25600" s="7"/>
      <c r="E25600" s="7"/>
      <c r="H25600">
        <v>25598.5</v>
      </c>
      <c r="I25600">
        <v>0</v>
      </c>
    </row>
    <row r="25601" spans="1:9">
      <c r="A25601" s="7">
        <v>25599.5</v>
      </c>
      <c r="B25601" s="7">
        <v>0</v>
      </c>
      <c r="C25601" s="7"/>
      <c r="D25601" s="7"/>
      <c r="E25601" s="7"/>
      <c r="H25601">
        <v>25599.5</v>
      </c>
      <c r="I25601">
        <v>0</v>
      </c>
    </row>
    <row r="25602" spans="1:9">
      <c r="A25602" s="7">
        <v>25600.5</v>
      </c>
      <c r="B25602" s="7">
        <v>0</v>
      </c>
      <c r="C25602" s="7"/>
      <c r="D25602" s="7"/>
      <c r="E25602" s="7"/>
      <c r="H25602">
        <v>25600.5</v>
      </c>
      <c r="I25602">
        <v>0</v>
      </c>
    </row>
    <row r="25603" spans="1:9">
      <c r="A25603" s="7">
        <v>25601.5</v>
      </c>
      <c r="B25603" s="7">
        <v>0</v>
      </c>
      <c r="C25603" s="7"/>
      <c r="D25603" s="7"/>
      <c r="E25603" s="7"/>
      <c r="H25603">
        <v>25601.5</v>
      </c>
      <c r="I25603">
        <v>0</v>
      </c>
    </row>
    <row r="25604" spans="1:9">
      <c r="A25604" s="7">
        <v>25602.5</v>
      </c>
      <c r="B25604" s="7">
        <v>0</v>
      </c>
      <c r="C25604" s="7"/>
      <c r="D25604" s="7"/>
      <c r="E25604" s="7"/>
      <c r="H25604">
        <v>25602.5</v>
      </c>
      <c r="I25604">
        <v>0</v>
      </c>
    </row>
    <row r="25605" spans="1:9">
      <c r="A25605" s="7">
        <v>25603.5</v>
      </c>
      <c r="B25605" s="7">
        <v>0</v>
      </c>
      <c r="C25605" s="7"/>
      <c r="D25605" s="7"/>
      <c r="E25605" s="7"/>
      <c r="H25605">
        <v>25603.5</v>
      </c>
      <c r="I25605">
        <v>0</v>
      </c>
    </row>
    <row r="25606" spans="1:9">
      <c r="A25606" s="7">
        <v>25604.5</v>
      </c>
      <c r="B25606" s="7">
        <v>0</v>
      </c>
      <c r="C25606" s="7"/>
      <c r="D25606" s="7"/>
      <c r="E25606" s="7"/>
      <c r="H25606">
        <v>25604.5</v>
      </c>
      <c r="I25606">
        <v>0</v>
      </c>
    </row>
    <row r="25607" spans="1:9">
      <c r="A25607" s="7">
        <v>25605.5</v>
      </c>
      <c r="B25607" s="7">
        <v>0</v>
      </c>
      <c r="C25607" s="7"/>
      <c r="D25607" s="7"/>
      <c r="E25607" s="7"/>
      <c r="H25607">
        <v>25605.5</v>
      </c>
      <c r="I25607">
        <v>0</v>
      </c>
    </row>
    <row r="25608" spans="1:9">
      <c r="A25608" s="7">
        <v>25606.5</v>
      </c>
      <c r="B25608" s="7">
        <v>0</v>
      </c>
      <c r="C25608" s="7"/>
      <c r="D25608" s="7"/>
      <c r="E25608" s="7"/>
      <c r="H25608">
        <v>25606.5</v>
      </c>
      <c r="I25608">
        <v>0</v>
      </c>
    </row>
    <row r="25609" spans="1:9">
      <c r="A25609" s="7">
        <v>25607.5</v>
      </c>
      <c r="B25609" s="7">
        <v>0</v>
      </c>
      <c r="C25609" s="7"/>
      <c r="D25609" s="7"/>
      <c r="E25609" s="7"/>
      <c r="H25609">
        <v>25607.5</v>
      </c>
      <c r="I25609">
        <v>0</v>
      </c>
    </row>
    <row r="25610" spans="1:9">
      <c r="A25610" s="7">
        <v>25608.5</v>
      </c>
      <c r="B25610" s="7">
        <v>0</v>
      </c>
      <c r="C25610" s="7"/>
      <c r="D25610" s="7"/>
      <c r="E25610" s="7"/>
      <c r="H25610">
        <v>25608.5</v>
      </c>
      <c r="I25610">
        <v>0</v>
      </c>
    </row>
    <row r="25611" spans="1:9">
      <c r="A25611" s="7">
        <v>25609.5</v>
      </c>
      <c r="B25611" s="7">
        <v>0</v>
      </c>
      <c r="C25611" s="7"/>
      <c r="D25611" s="7"/>
      <c r="E25611" s="7"/>
      <c r="H25611">
        <v>25609.5</v>
      </c>
      <c r="I25611">
        <v>0</v>
      </c>
    </row>
    <row r="25612" spans="1:9">
      <c r="A25612" s="7">
        <v>25610.5</v>
      </c>
      <c r="B25612" s="7">
        <v>0</v>
      </c>
      <c r="C25612" s="7"/>
      <c r="D25612" s="7"/>
      <c r="E25612" s="7"/>
      <c r="H25612">
        <v>25610.5</v>
      </c>
      <c r="I25612">
        <v>0</v>
      </c>
    </row>
    <row r="25613" spans="1:9">
      <c r="A25613" s="7">
        <v>25611.5</v>
      </c>
      <c r="B25613" s="7">
        <v>0</v>
      </c>
      <c r="C25613" s="7"/>
      <c r="D25613" s="7"/>
      <c r="E25613" s="7"/>
      <c r="H25613">
        <v>25611.5</v>
      </c>
      <c r="I25613">
        <v>0</v>
      </c>
    </row>
    <row r="25614" spans="1:9">
      <c r="A25614" s="7">
        <v>25612.5</v>
      </c>
      <c r="B25614" s="7">
        <v>0</v>
      </c>
      <c r="C25614" s="7"/>
      <c r="D25614" s="7"/>
      <c r="E25614" s="7"/>
      <c r="H25614">
        <v>25612.5</v>
      </c>
      <c r="I25614">
        <v>0</v>
      </c>
    </row>
    <row r="25615" spans="1:9">
      <c r="A25615" s="7">
        <v>25613.5</v>
      </c>
      <c r="B25615" s="7">
        <v>0</v>
      </c>
      <c r="C25615" s="7"/>
      <c r="D25615" s="7"/>
      <c r="E25615" s="7"/>
      <c r="H25615">
        <v>25613.5</v>
      </c>
      <c r="I25615">
        <v>0</v>
      </c>
    </row>
    <row r="25616" spans="1:9">
      <c r="A25616" s="7">
        <v>25614.5</v>
      </c>
      <c r="B25616" s="7">
        <v>0</v>
      </c>
      <c r="C25616" s="7"/>
      <c r="D25616" s="7"/>
      <c r="E25616" s="7"/>
      <c r="H25616">
        <v>25614.5</v>
      </c>
      <c r="I25616">
        <v>0</v>
      </c>
    </row>
    <row r="25617" spans="1:9">
      <c r="A25617" s="7">
        <v>25615.5</v>
      </c>
      <c r="B25617" s="7">
        <v>0</v>
      </c>
      <c r="C25617" s="7"/>
      <c r="D25617" s="7"/>
      <c r="E25617" s="7"/>
      <c r="H25617">
        <v>25615.5</v>
      </c>
      <c r="I25617">
        <v>0</v>
      </c>
    </row>
    <row r="25618" spans="1:9">
      <c r="A25618" s="7">
        <v>25616.5</v>
      </c>
      <c r="B25618" s="7">
        <v>0</v>
      </c>
      <c r="C25618" s="7"/>
      <c r="D25618" s="7"/>
      <c r="E25618" s="7"/>
      <c r="H25618">
        <v>25616.5</v>
      </c>
      <c r="I25618">
        <v>0</v>
      </c>
    </row>
    <row r="25619" spans="1:9">
      <c r="A25619" s="7">
        <v>25617.5</v>
      </c>
      <c r="B25619" s="7">
        <v>0</v>
      </c>
      <c r="C25619" s="7"/>
      <c r="D25619" s="7"/>
      <c r="E25619" s="7"/>
      <c r="H25619">
        <v>25617.5</v>
      </c>
      <c r="I25619">
        <v>0</v>
      </c>
    </row>
    <row r="25620" spans="1:9">
      <c r="A25620" s="7">
        <v>25618.5</v>
      </c>
      <c r="B25620" s="7">
        <v>0</v>
      </c>
      <c r="C25620" s="7"/>
      <c r="D25620" s="7"/>
      <c r="E25620" s="7"/>
      <c r="H25620">
        <v>25618.5</v>
      </c>
      <c r="I25620">
        <v>0</v>
      </c>
    </row>
    <row r="25621" spans="1:9">
      <c r="A25621" s="7">
        <v>25619.5</v>
      </c>
      <c r="B25621" s="7">
        <v>0</v>
      </c>
      <c r="C25621" s="7"/>
      <c r="D25621" s="7"/>
      <c r="E25621" s="7"/>
      <c r="H25621">
        <v>25619.5</v>
      </c>
      <c r="I25621">
        <v>0</v>
      </c>
    </row>
    <row r="25622" spans="1:9">
      <c r="A25622" s="7">
        <v>25620.5</v>
      </c>
      <c r="B25622" s="7">
        <v>0</v>
      </c>
      <c r="C25622" s="7"/>
      <c r="D25622" s="7"/>
      <c r="E25622" s="7"/>
      <c r="H25622">
        <v>25620.5</v>
      </c>
      <c r="I25622">
        <v>0</v>
      </c>
    </row>
    <row r="25623" spans="1:9">
      <c r="A25623" s="7">
        <v>25621.5</v>
      </c>
      <c r="B25623" s="7">
        <v>0</v>
      </c>
      <c r="C25623" s="7"/>
      <c r="D25623" s="7"/>
      <c r="E25623" s="7"/>
      <c r="H25623">
        <v>25621.5</v>
      </c>
      <c r="I25623">
        <v>0</v>
      </c>
    </row>
    <row r="25624" spans="1:9">
      <c r="A25624" s="7">
        <v>25622.5</v>
      </c>
      <c r="B25624" s="7">
        <v>0</v>
      </c>
      <c r="C25624" s="7"/>
      <c r="D25624" s="7"/>
      <c r="E25624" s="7"/>
      <c r="H25624">
        <v>25622.5</v>
      </c>
      <c r="I25624">
        <v>0</v>
      </c>
    </row>
    <row r="25625" spans="1:9">
      <c r="A25625" s="7">
        <v>25623.5</v>
      </c>
      <c r="B25625" s="7">
        <v>0</v>
      </c>
      <c r="C25625" s="7"/>
      <c r="D25625" s="7"/>
      <c r="E25625" s="7"/>
      <c r="H25625">
        <v>25623.5</v>
      </c>
      <c r="I25625">
        <v>0</v>
      </c>
    </row>
    <row r="25626" spans="1:9">
      <c r="A25626" s="7">
        <v>25624.5</v>
      </c>
      <c r="B25626" s="7">
        <v>0</v>
      </c>
      <c r="C25626" s="7"/>
      <c r="D25626" s="7"/>
      <c r="E25626" s="7"/>
      <c r="H25626">
        <v>25624.5</v>
      </c>
      <c r="I25626">
        <v>0</v>
      </c>
    </row>
    <row r="25627" spans="1:9">
      <c r="A25627" s="7">
        <v>25625.5</v>
      </c>
      <c r="B25627" s="7">
        <v>0</v>
      </c>
      <c r="C25627" s="7"/>
      <c r="D25627" s="7"/>
      <c r="E25627" s="7"/>
      <c r="H25627">
        <v>25625.5</v>
      </c>
      <c r="I25627">
        <v>0</v>
      </c>
    </row>
    <row r="25628" spans="1:9">
      <c r="A25628" s="7">
        <v>25626.5</v>
      </c>
      <c r="B25628" s="7">
        <v>0</v>
      </c>
      <c r="C25628" s="7"/>
      <c r="D25628" s="7"/>
      <c r="E25628" s="7"/>
      <c r="H25628">
        <v>25626.5</v>
      </c>
      <c r="I25628">
        <v>0</v>
      </c>
    </row>
    <row r="25629" spans="1:9">
      <c r="A25629" s="7">
        <v>25627.5</v>
      </c>
      <c r="B25629" s="7">
        <v>0</v>
      </c>
      <c r="C25629" s="7"/>
      <c r="D25629" s="7"/>
      <c r="E25629" s="7"/>
      <c r="H25629">
        <v>25627.5</v>
      </c>
      <c r="I25629">
        <v>0</v>
      </c>
    </row>
    <row r="25630" spans="1:9">
      <c r="A25630" s="7">
        <v>25628.5</v>
      </c>
      <c r="B25630" s="7">
        <v>0</v>
      </c>
      <c r="C25630" s="7"/>
      <c r="D25630" s="7"/>
      <c r="E25630" s="7"/>
      <c r="H25630">
        <v>25628.5</v>
      </c>
      <c r="I25630">
        <v>0</v>
      </c>
    </row>
    <row r="25631" spans="1:9">
      <c r="A25631" s="7">
        <v>25629.5</v>
      </c>
      <c r="B25631" s="7">
        <v>0</v>
      </c>
      <c r="C25631" s="7"/>
      <c r="D25631" s="7"/>
      <c r="E25631" s="7"/>
      <c r="H25631">
        <v>25629.5</v>
      </c>
      <c r="I25631">
        <v>0</v>
      </c>
    </row>
    <row r="25632" spans="1:9">
      <c r="A25632" s="7">
        <v>25630.5</v>
      </c>
      <c r="B25632" s="7">
        <v>0</v>
      </c>
      <c r="C25632" s="7"/>
      <c r="D25632" s="7"/>
      <c r="E25632" s="7"/>
      <c r="H25632">
        <v>25630.5</v>
      </c>
      <c r="I25632">
        <v>0</v>
      </c>
    </row>
    <row r="25633" spans="1:9">
      <c r="A25633" s="7">
        <v>25631.5</v>
      </c>
      <c r="B25633" s="7">
        <v>0</v>
      </c>
      <c r="C25633" s="7"/>
      <c r="D25633" s="7"/>
      <c r="E25633" s="7"/>
      <c r="H25633">
        <v>25631.5</v>
      </c>
      <c r="I25633">
        <v>0</v>
      </c>
    </row>
    <row r="25634" spans="1:9">
      <c r="A25634" s="7">
        <v>25632.5</v>
      </c>
      <c r="B25634" s="7">
        <v>0</v>
      </c>
      <c r="C25634" s="7"/>
      <c r="D25634" s="7"/>
      <c r="E25634" s="7"/>
      <c r="H25634">
        <v>25632.5</v>
      </c>
      <c r="I25634">
        <v>0</v>
      </c>
    </row>
    <row r="25635" spans="1:9">
      <c r="A25635" s="7">
        <v>25633.5</v>
      </c>
      <c r="B25635" s="7">
        <v>0</v>
      </c>
      <c r="C25635" s="7"/>
      <c r="D25635" s="7"/>
      <c r="E25635" s="7"/>
      <c r="H25635">
        <v>25633.5</v>
      </c>
      <c r="I25635">
        <v>0</v>
      </c>
    </row>
    <row r="25636" spans="1:9">
      <c r="A25636" s="7">
        <v>25634.5</v>
      </c>
      <c r="B25636" s="7">
        <v>0</v>
      </c>
      <c r="C25636" s="7"/>
      <c r="D25636" s="7"/>
      <c r="E25636" s="7"/>
      <c r="H25636">
        <v>25634.5</v>
      </c>
      <c r="I25636">
        <v>0</v>
      </c>
    </row>
    <row r="25637" spans="1:9">
      <c r="A25637" s="7">
        <v>25635.5</v>
      </c>
      <c r="B25637" s="7">
        <v>0</v>
      </c>
      <c r="C25637" s="7"/>
      <c r="D25637" s="7"/>
      <c r="E25637" s="7"/>
      <c r="H25637">
        <v>25635.5</v>
      </c>
      <c r="I25637">
        <v>0</v>
      </c>
    </row>
    <row r="25638" spans="1:9">
      <c r="A25638" s="7">
        <v>25636.5</v>
      </c>
      <c r="B25638" s="7">
        <v>0</v>
      </c>
      <c r="C25638" s="7"/>
      <c r="D25638" s="7"/>
      <c r="E25638" s="7"/>
      <c r="H25638">
        <v>25636.5</v>
      </c>
      <c r="I25638">
        <v>0</v>
      </c>
    </row>
    <row r="25639" spans="1:9">
      <c r="A25639" s="7">
        <v>25637.5</v>
      </c>
      <c r="B25639" s="7">
        <v>0</v>
      </c>
      <c r="C25639" s="7"/>
      <c r="D25639" s="7"/>
      <c r="E25639" s="7"/>
      <c r="H25639">
        <v>25637.5</v>
      </c>
      <c r="I25639">
        <v>0</v>
      </c>
    </row>
    <row r="25640" spans="1:9">
      <c r="A25640" s="7">
        <v>25638.5</v>
      </c>
      <c r="B25640" s="7">
        <v>0</v>
      </c>
      <c r="C25640" s="7"/>
      <c r="D25640" s="7"/>
      <c r="E25640" s="7"/>
      <c r="H25640">
        <v>25638.5</v>
      </c>
      <c r="I25640">
        <v>0</v>
      </c>
    </row>
    <row r="25641" spans="1:9">
      <c r="A25641" s="7">
        <v>25639.5</v>
      </c>
      <c r="B25641" s="7">
        <v>0</v>
      </c>
      <c r="C25641" s="7"/>
      <c r="D25641" s="7"/>
      <c r="E25641" s="7"/>
      <c r="H25641">
        <v>25639.5</v>
      </c>
      <c r="I25641">
        <v>0</v>
      </c>
    </row>
    <row r="25642" spans="1:9">
      <c r="A25642" s="7">
        <v>25640.5</v>
      </c>
      <c r="B25642" s="7">
        <v>0</v>
      </c>
      <c r="C25642" s="7"/>
      <c r="D25642" s="7"/>
      <c r="E25642" s="7"/>
      <c r="H25642">
        <v>25640.5</v>
      </c>
      <c r="I25642">
        <v>0</v>
      </c>
    </row>
    <row r="25643" spans="1:9">
      <c r="A25643" s="7">
        <v>25641.5</v>
      </c>
      <c r="B25643" s="7">
        <v>0</v>
      </c>
      <c r="C25643" s="7"/>
      <c r="D25643" s="7"/>
      <c r="E25643" s="7"/>
      <c r="H25643">
        <v>25641.5</v>
      </c>
      <c r="I25643">
        <v>0</v>
      </c>
    </row>
    <row r="25644" spans="1:9">
      <c r="A25644" s="7">
        <v>25642.5</v>
      </c>
      <c r="B25644" s="7">
        <v>0</v>
      </c>
      <c r="C25644" s="7"/>
      <c r="D25644" s="7"/>
      <c r="E25644" s="7"/>
      <c r="H25644">
        <v>25642.5</v>
      </c>
      <c r="I25644">
        <v>0</v>
      </c>
    </row>
    <row r="25645" spans="1:9">
      <c r="A25645" s="7">
        <v>25643.5</v>
      </c>
      <c r="B25645" s="7">
        <v>0</v>
      </c>
      <c r="C25645" s="7"/>
      <c r="D25645" s="7"/>
      <c r="E25645" s="7"/>
      <c r="H25645">
        <v>25643.5</v>
      </c>
      <c r="I25645">
        <v>0</v>
      </c>
    </row>
    <row r="25646" spans="1:9">
      <c r="A25646" s="7">
        <v>25644.5</v>
      </c>
      <c r="B25646" s="7">
        <v>0</v>
      </c>
      <c r="C25646" s="7"/>
      <c r="D25646" s="7"/>
      <c r="E25646" s="7"/>
      <c r="H25646">
        <v>25644.5</v>
      </c>
      <c r="I25646">
        <v>0</v>
      </c>
    </row>
    <row r="25647" spans="1:9">
      <c r="A25647" s="7">
        <v>25645.5</v>
      </c>
      <c r="B25647" s="7">
        <v>0</v>
      </c>
      <c r="C25647" s="7"/>
      <c r="D25647" s="7"/>
      <c r="E25647" s="7"/>
      <c r="H25647">
        <v>25645.5</v>
      </c>
      <c r="I25647">
        <v>0</v>
      </c>
    </row>
    <row r="25648" spans="1:9">
      <c r="A25648" s="7">
        <v>25646.5</v>
      </c>
      <c r="B25648" s="7">
        <v>0</v>
      </c>
      <c r="C25648" s="7"/>
      <c r="D25648" s="7"/>
      <c r="E25648" s="7"/>
      <c r="H25648">
        <v>25646.5</v>
      </c>
      <c r="I25648">
        <v>0</v>
      </c>
    </row>
    <row r="25649" spans="1:9">
      <c r="A25649" s="7">
        <v>25647.5</v>
      </c>
      <c r="B25649" s="7">
        <v>0</v>
      </c>
      <c r="C25649" s="7"/>
      <c r="D25649" s="7"/>
      <c r="E25649" s="7"/>
      <c r="H25649">
        <v>25647.5</v>
      </c>
      <c r="I25649">
        <v>0</v>
      </c>
    </row>
    <row r="25650" spans="1:9">
      <c r="A25650" s="7">
        <v>25648.5</v>
      </c>
      <c r="B25650" s="7">
        <v>0</v>
      </c>
      <c r="C25650" s="7"/>
      <c r="D25650" s="7"/>
      <c r="E25650" s="7"/>
      <c r="H25650">
        <v>25648.5</v>
      </c>
      <c r="I25650">
        <v>0</v>
      </c>
    </row>
    <row r="25651" spans="1:9">
      <c r="A25651" s="7">
        <v>25649.5</v>
      </c>
      <c r="B25651" s="7">
        <v>0</v>
      </c>
      <c r="C25651" s="7"/>
      <c r="D25651" s="7"/>
      <c r="E25651" s="7"/>
      <c r="H25651">
        <v>25649.5</v>
      </c>
      <c r="I25651">
        <v>0</v>
      </c>
    </row>
    <row r="25652" spans="1:9">
      <c r="A25652" s="7">
        <v>25650.5</v>
      </c>
      <c r="B25652" s="7">
        <v>0</v>
      </c>
      <c r="C25652" s="7"/>
      <c r="D25652" s="7"/>
      <c r="E25652" s="7"/>
      <c r="H25652">
        <v>25650.5</v>
      </c>
      <c r="I25652">
        <v>0</v>
      </c>
    </row>
    <row r="25653" spans="1:9">
      <c r="A25653" s="7">
        <v>25651.5</v>
      </c>
      <c r="B25653" s="7">
        <v>0</v>
      </c>
      <c r="C25653" s="7"/>
      <c r="D25653" s="7"/>
      <c r="E25653" s="7"/>
      <c r="H25653">
        <v>25651.5</v>
      </c>
      <c r="I25653">
        <v>0</v>
      </c>
    </row>
    <row r="25654" spans="1:9">
      <c r="A25654" s="7">
        <v>25652.5</v>
      </c>
      <c r="B25654" s="7">
        <v>0</v>
      </c>
      <c r="C25654" s="7"/>
      <c r="D25654" s="7"/>
      <c r="E25654" s="7"/>
      <c r="H25654">
        <v>25652.5</v>
      </c>
      <c r="I25654">
        <v>0</v>
      </c>
    </row>
    <row r="25655" spans="1:9">
      <c r="A25655" s="7">
        <v>25653.5</v>
      </c>
      <c r="B25655" s="7">
        <v>0</v>
      </c>
      <c r="C25655" s="7"/>
      <c r="D25655" s="7"/>
      <c r="E25655" s="7"/>
      <c r="H25655">
        <v>25653.5</v>
      </c>
      <c r="I25655">
        <v>0</v>
      </c>
    </row>
    <row r="25656" spans="1:9">
      <c r="A25656" s="7">
        <v>25654.5</v>
      </c>
      <c r="B25656" s="7">
        <v>0</v>
      </c>
      <c r="C25656" s="7"/>
      <c r="D25656" s="7"/>
      <c r="E25656" s="7"/>
      <c r="H25656">
        <v>25654.5</v>
      </c>
      <c r="I25656">
        <v>0</v>
      </c>
    </row>
    <row r="25657" spans="1:9">
      <c r="A25657" s="7">
        <v>25655.5</v>
      </c>
      <c r="B25657" s="7">
        <v>0</v>
      </c>
      <c r="C25657" s="7"/>
      <c r="D25657" s="7"/>
      <c r="E25657" s="7"/>
      <c r="H25657">
        <v>25655.5</v>
      </c>
      <c r="I25657">
        <v>0</v>
      </c>
    </row>
    <row r="25658" spans="1:9">
      <c r="A25658" s="7">
        <v>25656.5</v>
      </c>
      <c r="B25658" s="7">
        <v>0</v>
      </c>
      <c r="C25658" s="7"/>
      <c r="D25658" s="7"/>
      <c r="E25658" s="7"/>
      <c r="H25658">
        <v>25656.5</v>
      </c>
      <c r="I25658">
        <v>0</v>
      </c>
    </row>
    <row r="25659" spans="1:9">
      <c r="A25659" s="7">
        <v>25657.5</v>
      </c>
      <c r="B25659" s="7">
        <v>0</v>
      </c>
      <c r="C25659" s="7"/>
      <c r="D25659" s="7"/>
      <c r="E25659" s="7"/>
      <c r="H25659">
        <v>25657.5</v>
      </c>
      <c r="I25659">
        <v>0</v>
      </c>
    </row>
    <row r="25660" spans="1:9">
      <c r="A25660" s="7">
        <v>25658.5</v>
      </c>
      <c r="B25660" s="7">
        <v>0</v>
      </c>
      <c r="C25660" s="7"/>
      <c r="D25660" s="7"/>
      <c r="E25660" s="7"/>
      <c r="H25660">
        <v>25658.5</v>
      </c>
      <c r="I25660">
        <v>0</v>
      </c>
    </row>
    <row r="25661" spans="1:9">
      <c r="A25661" s="7">
        <v>25659.5</v>
      </c>
      <c r="B25661" s="7">
        <v>0</v>
      </c>
      <c r="C25661" s="7"/>
      <c r="D25661" s="7"/>
      <c r="E25661" s="7"/>
      <c r="H25661">
        <v>25659.5</v>
      </c>
      <c r="I25661">
        <v>0</v>
      </c>
    </row>
    <row r="25662" spans="1:9">
      <c r="A25662" s="7">
        <v>25660.5</v>
      </c>
      <c r="B25662" s="7">
        <v>0</v>
      </c>
      <c r="C25662" s="7"/>
      <c r="D25662" s="7"/>
      <c r="E25662" s="7"/>
      <c r="H25662">
        <v>25660.5</v>
      </c>
      <c r="I25662">
        <v>0</v>
      </c>
    </row>
    <row r="25663" spans="1:9">
      <c r="A25663" s="7">
        <v>25661.5</v>
      </c>
      <c r="B25663" s="7">
        <v>0</v>
      </c>
      <c r="C25663" s="7"/>
      <c r="D25663" s="7"/>
      <c r="E25663" s="7"/>
      <c r="H25663">
        <v>25661.5</v>
      </c>
      <c r="I25663">
        <v>0</v>
      </c>
    </row>
    <row r="25664" spans="1:9">
      <c r="A25664" s="7">
        <v>25662.5</v>
      </c>
      <c r="B25664" s="7">
        <v>0</v>
      </c>
      <c r="C25664" s="7"/>
      <c r="D25664" s="7"/>
      <c r="E25664" s="7"/>
      <c r="H25664">
        <v>25662.5</v>
      </c>
      <c r="I25664">
        <v>0</v>
      </c>
    </row>
    <row r="25665" spans="1:9">
      <c r="A25665" s="7">
        <v>25663.5</v>
      </c>
      <c r="B25665" s="7">
        <v>0</v>
      </c>
      <c r="C25665" s="7"/>
      <c r="D25665" s="7"/>
      <c r="E25665" s="7"/>
      <c r="H25665">
        <v>25663.5</v>
      </c>
      <c r="I25665">
        <v>0</v>
      </c>
    </row>
    <row r="25666" spans="1:9">
      <c r="A25666" s="7">
        <v>25664.5</v>
      </c>
      <c r="B25666" s="7">
        <v>0</v>
      </c>
      <c r="C25666" s="7"/>
      <c r="D25666" s="7"/>
      <c r="E25666" s="7"/>
      <c r="H25666">
        <v>25664.5</v>
      </c>
      <c r="I25666">
        <v>0</v>
      </c>
    </row>
    <row r="25667" spans="1:9">
      <c r="A25667" s="7">
        <v>25665.5</v>
      </c>
      <c r="B25667" s="7">
        <v>0</v>
      </c>
      <c r="C25667" s="7"/>
      <c r="D25667" s="7"/>
      <c r="E25667" s="7"/>
      <c r="H25667">
        <v>25665.5</v>
      </c>
      <c r="I25667">
        <v>0</v>
      </c>
    </row>
    <row r="25668" spans="1:9">
      <c r="A25668" s="7">
        <v>25666.5</v>
      </c>
      <c r="B25668" s="7">
        <v>0</v>
      </c>
      <c r="C25668" s="7"/>
      <c r="D25668" s="7"/>
      <c r="E25668" s="7"/>
      <c r="H25668">
        <v>25666.5</v>
      </c>
      <c r="I25668">
        <v>0</v>
      </c>
    </row>
    <row r="25669" spans="1:9">
      <c r="A25669" s="7">
        <v>25667.5</v>
      </c>
      <c r="B25669" s="7">
        <v>0</v>
      </c>
      <c r="C25669" s="7"/>
      <c r="D25669" s="7"/>
      <c r="E25669" s="7"/>
      <c r="H25669">
        <v>25667.5</v>
      </c>
      <c r="I25669">
        <v>0</v>
      </c>
    </row>
    <row r="25670" spans="1:9">
      <c r="A25670" s="7">
        <v>25668.5</v>
      </c>
      <c r="B25670" s="7">
        <v>0</v>
      </c>
      <c r="C25670" s="7"/>
      <c r="D25670" s="7"/>
      <c r="E25670" s="7"/>
      <c r="H25670">
        <v>25668.5</v>
      </c>
      <c r="I25670">
        <v>0</v>
      </c>
    </row>
    <row r="25671" spans="1:9">
      <c r="A25671" s="7">
        <v>25669.5</v>
      </c>
      <c r="B25671" s="7">
        <v>0</v>
      </c>
      <c r="C25671" s="7"/>
      <c r="D25671" s="7"/>
      <c r="E25671" s="7"/>
      <c r="H25671">
        <v>25669.5</v>
      </c>
      <c r="I25671">
        <v>0</v>
      </c>
    </row>
    <row r="25672" spans="1:9">
      <c r="A25672" s="7">
        <v>25670.5</v>
      </c>
      <c r="B25672" s="7">
        <v>0</v>
      </c>
      <c r="C25672" s="7"/>
      <c r="D25672" s="7"/>
      <c r="E25672" s="7"/>
      <c r="H25672">
        <v>25670.5</v>
      </c>
      <c r="I25672">
        <v>0</v>
      </c>
    </row>
    <row r="25673" spans="1:9">
      <c r="A25673" s="7">
        <v>25671.5</v>
      </c>
      <c r="B25673" s="7">
        <v>0</v>
      </c>
      <c r="C25673" s="7"/>
      <c r="D25673" s="7"/>
      <c r="E25673" s="7"/>
      <c r="H25673">
        <v>25671.5</v>
      </c>
      <c r="I25673">
        <v>0</v>
      </c>
    </row>
    <row r="25674" spans="1:9">
      <c r="A25674" s="7">
        <v>25672.5</v>
      </c>
      <c r="B25674" s="7">
        <v>0</v>
      </c>
      <c r="C25674" s="7"/>
      <c r="D25674" s="7"/>
      <c r="E25674" s="7"/>
      <c r="H25674">
        <v>25672.5</v>
      </c>
      <c r="I25674">
        <v>0</v>
      </c>
    </row>
    <row r="25675" spans="1:9">
      <c r="A25675" s="7">
        <v>25673.5</v>
      </c>
      <c r="B25675" s="7">
        <v>0</v>
      </c>
      <c r="C25675" s="7"/>
      <c r="D25675" s="7"/>
      <c r="E25675" s="7"/>
      <c r="H25675">
        <v>25673.5</v>
      </c>
      <c r="I25675">
        <v>0</v>
      </c>
    </row>
    <row r="25676" spans="1:9">
      <c r="A25676" s="7">
        <v>25674.5</v>
      </c>
      <c r="B25676" s="7">
        <v>0</v>
      </c>
      <c r="C25676" s="7"/>
      <c r="D25676" s="7"/>
      <c r="E25676" s="7"/>
      <c r="H25676">
        <v>25674.5</v>
      </c>
      <c r="I25676">
        <v>0</v>
      </c>
    </row>
    <row r="25677" spans="1:9">
      <c r="A25677" s="7">
        <v>25675.5</v>
      </c>
      <c r="B25677" s="7">
        <v>0</v>
      </c>
      <c r="C25677" s="7"/>
      <c r="D25677" s="7"/>
      <c r="E25677" s="7"/>
      <c r="H25677">
        <v>25675.5</v>
      </c>
      <c r="I25677">
        <v>0</v>
      </c>
    </row>
    <row r="25678" spans="1:9">
      <c r="A25678" s="7">
        <v>25676.5</v>
      </c>
      <c r="B25678" s="7">
        <v>0</v>
      </c>
      <c r="C25678" s="7"/>
      <c r="D25678" s="7"/>
      <c r="E25678" s="7"/>
      <c r="H25678">
        <v>25676.5</v>
      </c>
      <c r="I25678">
        <v>0</v>
      </c>
    </row>
    <row r="25679" spans="1:9">
      <c r="A25679" s="7">
        <v>25677.5</v>
      </c>
      <c r="B25679" s="7">
        <v>0</v>
      </c>
      <c r="C25679" s="7"/>
      <c r="D25679" s="7"/>
      <c r="E25679" s="7"/>
      <c r="H25679">
        <v>25677.5</v>
      </c>
      <c r="I25679">
        <v>0</v>
      </c>
    </row>
    <row r="25680" spans="1:9">
      <c r="A25680" s="7">
        <v>25678.5</v>
      </c>
      <c r="B25680" s="7">
        <v>0</v>
      </c>
      <c r="C25680" s="7"/>
      <c r="D25680" s="7"/>
      <c r="E25680" s="7"/>
      <c r="H25680">
        <v>25678.5</v>
      </c>
      <c r="I25680">
        <v>0</v>
      </c>
    </row>
    <row r="25681" spans="1:9">
      <c r="A25681" s="7">
        <v>25679.5</v>
      </c>
      <c r="B25681" s="7">
        <v>0</v>
      </c>
      <c r="C25681" s="7"/>
      <c r="D25681" s="7"/>
      <c r="E25681" s="7"/>
      <c r="H25681">
        <v>25679.5</v>
      </c>
      <c r="I25681">
        <v>0</v>
      </c>
    </row>
    <row r="25682" spans="1:9">
      <c r="A25682" s="7">
        <v>25680.5</v>
      </c>
      <c r="B25682" s="7">
        <v>0</v>
      </c>
      <c r="C25682" s="7"/>
      <c r="D25682" s="7"/>
      <c r="E25682" s="7"/>
      <c r="H25682">
        <v>25680.5</v>
      </c>
      <c r="I25682">
        <v>0</v>
      </c>
    </row>
    <row r="25683" spans="1:9">
      <c r="A25683" s="7">
        <v>25681.5</v>
      </c>
      <c r="B25683" s="7">
        <v>0</v>
      </c>
      <c r="C25683" s="7"/>
      <c r="D25683" s="7"/>
      <c r="E25683" s="7"/>
      <c r="H25683">
        <v>25681.5</v>
      </c>
      <c r="I25683">
        <v>0</v>
      </c>
    </row>
    <row r="25684" spans="1:9">
      <c r="A25684" s="7">
        <v>25682.5</v>
      </c>
      <c r="B25684" s="7">
        <v>0</v>
      </c>
      <c r="C25684" s="7"/>
      <c r="D25684" s="7"/>
      <c r="E25684" s="7"/>
      <c r="H25684">
        <v>25682.5</v>
      </c>
      <c r="I25684">
        <v>0</v>
      </c>
    </row>
    <row r="25685" spans="1:9">
      <c r="A25685" s="7">
        <v>25683.5</v>
      </c>
      <c r="B25685" s="7">
        <v>0</v>
      </c>
      <c r="C25685" s="7"/>
      <c r="D25685" s="7"/>
      <c r="E25685" s="7"/>
      <c r="H25685">
        <v>25683.5</v>
      </c>
      <c r="I25685">
        <v>0</v>
      </c>
    </row>
    <row r="25686" spans="1:9">
      <c r="A25686" s="7">
        <v>25684.5</v>
      </c>
      <c r="B25686" s="7">
        <v>0</v>
      </c>
      <c r="C25686" s="7"/>
      <c r="D25686" s="7"/>
      <c r="E25686" s="7"/>
      <c r="H25686">
        <v>25684.5</v>
      </c>
      <c r="I25686">
        <v>0</v>
      </c>
    </row>
    <row r="25687" spans="1:9">
      <c r="A25687" s="7">
        <v>25685.5</v>
      </c>
      <c r="B25687" s="7">
        <v>0</v>
      </c>
      <c r="C25687" s="7"/>
      <c r="D25687" s="7"/>
      <c r="E25687" s="7"/>
      <c r="H25687">
        <v>25685.5</v>
      </c>
      <c r="I25687">
        <v>0</v>
      </c>
    </row>
    <row r="25688" spans="1:9">
      <c r="A25688" s="7">
        <v>25686.5</v>
      </c>
      <c r="B25688" s="7">
        <v>0</v>
      </c>
      <c r="C25688" s="7"/>
      <c r="D25688" s="7"/>
      <c r="E25688" s="7"/>
      <c r="H25688">
        <v>25686.5</v>
      </c>
      <c r="I25688">
        <v>0</v>
      </c>
    </row>
    <row r="25689" spans="1:9">
      <c r="A25689" s="7">
        <v>25687.5</v>
      </c>
      <c r="B25689" s="7">
        <v>0</v>
      </c>
      <c r="C25689" s="7"/>
      <c r="D25689" s="7"/>
      <c r="E25689" s="7"/>
      <c r="H25689">
        <v>25687.5</v>
      </c>
      <c r="I25689">
        <v>0</v>
      </c>
    </row>
    <row r="25690" spans="1:9">
      <c r="A25690" s="7">
        <v>25688.5</v>
      </c>
      <c r="B25690" s="7">
        <v>0</v>
      </c>
      <c r="C25690" s="7"/>
      <c r="D25690" s="7"/>
      <c r="E25690" s="7"/>
      <c r="H25690">
        <v>25688.5</v>
      </c>
      <c r="I25690">
        <v>0</v>
      </c>
    </row>
    <row r="25691" spans="1:9">
      <c r="A25691" s="7">
        <v>25689.5</v>
      </c>
      <c r="B25691" s="7">
        <v>0</v>
      </c>
      <c r="C25691" s="7"/>
      <c r="D25691" s="7"/>
      <c r="E25691" s="7"/>
      <c r="H25691">
        <v>25689.5</v>
      </c>
      <c r="I25691">
        <v>0</v>
      </c>
    </row>
    <row r="25692" spans="1:9">
      <c r="A25692" s="7">
        <v>25690.5</v>
      </c>
      <c r="B25692" s="7">
        <v>0</v>
      </c>
      <c r="C25692" s="7"/>
      <c r="D25692" s="7"/>
      <c r="E25692" s="7"/>
      <c r="H25692">
        <v>25690.5</v>
      </c>
      <c r="I25692">
        <v>0</v>
      </c>
    </row>
    <row r="25693" spans="1:9">
      <c r="A25693" s="7">
        <v>25691.5</v>
      </c>
      <c r="B25693" s="7">
        <v>0</v>
      </c>
      <c r="C25693" s="7"/>
      <c r="D25693" s="7"/>
      <c r="E25693" s="7"/>
      <c r="H25693">
        <v>25691.5</v>
      </c>
      <c r="I25693">
        <v>0</v>
      </c>
    </row>
    <row r="25694" spans="1:9">
      <c r="A25694" s="7">
        <v>25692.5</v>
      </c>
      <c r="B25694" s="7">
        <v>0</v>
      </c>
      <c r="C25694" s="7"/>
      <c r="D25694" s="7"/>
      <c r="E25694" s="7"/>
      <c r="H25694">
        <v>25692.5</v>
      </c>
      <c r="I25694">
        <v>0</v>
      </c>
    </row>
    <row r="25695" spans="1:9">
      <c r="A25695" s="7">
        <v>25693.5</v>
      </c>
      <c r="B25695" s="7">
        <v>0</v>
      </c>
      <c r="C25695" s="7"/>
      <c r="D25695" s="7"/>
      <c r="E25695" s="7"/>
      <c r="H25695">
        <v>25693.5</v>
      </c>
      <c r="I25695">
        <v>0</v>
      </c>
    </row>
    <row r="25696" spans="1:9">
      <c r="A25696" s="7">
        <v>25694.5</v>
      </c>
      <c r="B25696" s="7">
        <v>0</v>
      </c>
      <c r="C25696" s="7"/>
      <c r="D25696" s="7"/>
      <c r="E25696" s="7"/>
      <c r="H25696">
        <v>25694.5</v>
      </c>
      <c r="I25696">
        <v>0</v>
      </c>
    </row>
    <row r="25697" spans="1:9">
      <c r="A25697" s="7">
        <v>25695.5</v>
      </c>
      <c r="B25697" s="7">
        <v>0</v>
      </c>
      <c r="C25697" s="7"/>
      <c r="D25697" s="7"/>
      <c r="E25697" s="7"/>
      <c r="H25697">
        <v>25695.5</v>
      </c>
      <c r="I25697">
        <v>0</v>
      </c>
    </row>
    <row r="25698" spans="1:9">
      <c r="A25698" s="7">
        <v>25696.5</v>
      </c>
      <c r="B25698" s="7">
        <v>0</v>
      </c>
      <c r="C25698" s="7"/>
      <c r="D25698" s="7"/>
      <c r="E25698" s="7"/>
      <c r="H25698">
        <v>25696.5</v>
      </c>
      <c r="I25698">
        <v>0</v>
      </c>
    </row>
    <row r="25699" spans="1:9">
      <c r="A25699" s="7">
        <v>25697.5</v>
      </c>
      <c r="B25699" s="7">
        <v>0</v>
      </c>
      <c r="C25699" s="7"/>
      <c r="D25699" s="7"/>
      <c r="E25699" s="7"/>
      <c r="H25699">
        <v>25697.5</v>
      </c>
      <c r="I25699">
        <v>0</v>
      </c>
    </row>
    <row r="25700" spans="1:9">
      <c r="A25700" s="7">
        <v>25698.5</v>
      </c>
      <c r="B25700" s="7">
        <v>0</v>
      </c>
      <c r="C25700" s="7"/>
      <c r="D25700" s="7"/>
      <c r="E25700" s="7"/>
      <c r="H25700">
        <v>25698.5</v>
      </c>
      <c r="I25700">
        <v>0</v>
      </c>
    </row>
    <row r="25701" spans="1:9">
      <c r="A25701" s="7">
        <v>25699.5</v>
      </c>
      <c r="B25701" s="7">
        <v>0</v>
      </c>
      <c r="C25701" s="7"/>
      <c r="D25701" s="7"/>
      <c r="E25701" s="7"/>
      <c r="H25701">
        <v>25699.5</v>
      </c>
      <c r="I25701">
        <v>0</v>
      </c>
    </row>
    <row r="25702" spans="1:9">
      <c r="A25702" s="7">
        <v>25700.5</v>
      </c>
      <c r="B25702" s="7">
        <v>0</v>
      </c>
      <c r="C25702" s="7"/>
      <c r="D25702" s="7"/>
      <c r="E25702" s="7"/>
      <c r="H25702">
        <v>25700.5</v>
      </c>
      <c r="I25702">
        <v>0</v>
      </c>
    </row>
    <row r="25703" spans="1:9">
      <c r="A25703" s="7">
        <v>25701.5</v>
      </c>
      <c r="B25703" s="7">
        <v>0</v>
      </c>
      <c r="C25703" s="7"/>
      <c r="D25703" s="7"/>
      <c r="E25703" s="7"/>
      <c r="H25703">
        <v>25701.5</v>
      </c>
      <c r="I25703">
        <v>0</v>
      </c>
    </row>
    <row r="25704" spans="1:9">
      <c r="A25704" s="7">
        <v>25702.5</v>
      </c>
      <c r="B25704" s="7">
        <v>0</v>
      </c>
      <c r="C25704" s="7"/>
      <c r="D25704" s="7"/>
      <c r="E25704" s="7"/>
      <c r="H25704">
        <v>25702.5</v>
      </c>
      <c r="I25704">
        <v>0</v>
      </c>
    </row>
    <row r="25705" spans="1:9">
      <c r="A25705" s="7">
        <v>25703.5</v>
      </c>
      <c r="B25705" s="7">
        <v>0</v>
      </c>
      <c r="C25705" s="7"/>
      <c r="D25705" s="7"/>
      <c r="E25705" s="7"/>
      <c r="H25705">
        <v>25703.5</v>
      </c>
      <c r="I25705">
        <v>0</v>
      </c>
    </row>
    <row r="25706" spans="1:9">
      <c r="A25706" s="7">
        <v>25704.5</v>
      </c>
      <c r="B25706" s="7">
        <v>0</v>
      </c>
      <c r="C25706" s="7"/>
      <c r="D25706" s="7"/>
      <c r="E25706" s="7"/>
      <c r="H25706">
        <v>25704.5</v>
      </c>
      <c r="I25706">
        <v>0</v>
      </c>
    </row>
    <row r="25707" spans="1:9">
      <c r="A25707" s="7">
        <v>25705.5</v>
      </c>
      <c r="B25707" s="7">
        <v>0</v>
      </c>
      <c r="C25707" s="7"/>
      <c r="D25707" s="7"/>
      <c r="E25707" s="7"/>
      <c r="H25707">
        <v>25705.5</v>
      </c>
      <c r="I25707">
        <v>0</v>
      </c>
    </row>
    <row r="25708" spans="1:9">
      <c r="A25708" s="7">
        <v>25706.5</v>
      </c>
      <c r="B25708" s="7">
        <v>0</v>
      </c>
      <c r="C25708" s="7"/>
      <c r="D25708" s="7"/>
      <c r="E25708" s="7"/>
      <c r="H25708">
        <v>25706.5</v>
      </c>
      <c r="I25708">
        <v>0</v>
      </c>
    </row>
    <row r="25709" spans="1:9">
      <c r="A25709" s="7">
        <v>25707.5</v>
      </c>
      <c r="B25709" s="7">
        <v>0</v>
      </c>
      <c r="C25709" s="7"/>
      <c r="D25709" s="7"/>
      <c r="E25709" s="7"/>
      <c r="H25709">
        <v>25707.5</v>
      </c>
      <c r="I25709">
        <v>0</v>
      </c>
    </row>
    <row r="25710" spans="1:9">
      <c r="A25710" s="7">
        <v>25708.5</v>
      </c>
      <c r="B25710" s="7">
        <v>0</v>
      </c>
      <c r="C25710" s="7"/>
      <c r="D25710" s="7"/>
      <c r="E25710" s="7"/>
      <c r="H25710">
        <v>25708.5</v>
      </c>
      <c r="I25710">
        <v>0</v>
      </c>
    </row>
    <row r="25711" spans="1:9">
      <c r="A25711" s="7">
        <v>25709.5</v>
      </c>
      <c r="B25711" s="7">
        <v>0</v>
      </c>
      <c r="C25711" s="7"/>
      <c r="D25711" s="7"/>
      <c r="E25711" s="7"/>
      <c r="H25711">
        <v>25709.5</v>
      </c>
      <c r="I25711">
        <v>0</v>
      </c>
    </row>
    <row r="25712" spans="1:9">
      <c r="A25712" s="7">
        <v>25710.5</v>
      </c>
      <c r="B25712" s="7">
        <v>0</v>
      </c>
      <c r="C25712" s="7"/>
      <c r="D25712" s="7"/>
      <c r="E25712" s="7"/>
      <c r="H25712">
        <v>25710.5</v>
      </c>
      <c r="I25712">
        <v>0</v>
      </c>
    </row>
    <row r="25713" spans="1:9">
      <c r="A25713" s="7">
        <v>25711.5</v>
      </c>
      <c r="B25713" s="7">
        <v>0</v>
      </c>
      <c r="C25713" s="7"/>
      <c r="D25713" s="7"/>
      <c r="E25713" s="7"/>
      <c r="H25713">
        <v>25711.5</v>
      </c>
      <c r="I25713">
        <v>0</v>
      </c>
    </row>
    <row r="25714" spans="1:9">
      <c r="A25714" s="7">
        <v>25712.5</v>
      </c>
      <c r="B25714" s="7">
        <v>0</v>
      </c>
      <c r="C25714" s="7"/>
      <c r="D25714" s="7"/>
      <c r="E25714" s="7"/>
      <c r="H25714">
        <v>25712.5</v>
      </c>
      <c r="I25714">
        <v>0</v>
      </c>
    </row>
    <row r="25715" spans="1:9">
      <c r="A25715" s="7">
        <v>25713.5</v>
      </c>
      <c r="B25715" s="7">
        <v>0</v>
      </c>
      <c r="C25715" s="7"/>
      <c r="D25715" s="7"/>
      <c r="E25715" s="7"/>
      <c r="H25715">
        <v>25713.5</v>
      </c>
      <c r="I25715">
        <v>0</v>
      </c>
    </row>
    <row r="25716" spans="1:9">
      <c r="A25716" s="7">
        <v>25714.5</v>
      </c>
      <c r="B25716" s="7">
        <v>0</v>
      </c>
      <c r="C25716" s="7"/>
      <c r="D25716" s="7"/>
      <c r="E25716" s="7"/>
      <c r="H25716">
        <v>25714.5</v>
      </c>
      <c r="I25716">
        <v>0</v>
      </c>
    </row>
    <row r="25717" spans="1:9">
      <c r="A25717" s="7">
        <v>25715.5</v>
      </c>
      <c r="B25717" s="7">
        <v>0</v>
      </c>
      <c r="C25717" s="7"/>
      <c r="D25717" s="7"/>
      <c r="E25717" s="7"/>
      <c r="H25717">
        <v>25715.5</v>
      </c>
      <c r="I25717">
        <v>0</v>
      </c>
    </row>
    <row r="25718" spans="1:9">
      <c r="A25718" s="7">
        <v>25716.5</v>
      </c>
      <c r="B25718" s="7">
        <v>0</v>
      </c>
      <c r="C25718" s="7"/>
      <c r="D25718" s="7"/>
      <c r="E25718" s="7"/>
      <c r="H25718">
        <v>25716.5</v>
      </c>
      <c r="I25718">
        <v>0</v>
      </c>
    </row>
    <row r="25719" spans="1:9">
      <c r="A25719" s="7">
        <v>25717.5</v>
      </c>
      <c r="B25719" s="7">
        <v>0</v>
      </c>
      <c r="C25719" s="7"/>
      <c r="D25719" s="7"/>
      <c r="E25719" s="7"/>
      <c r="H25719">
        <v>25717.5</v>
      </c>
      <c r="I25719">
        <v>0</v>
      </c>
    </row>
    <row r="25720" spans="1:9">
      <c r="A25720" s="7">
        <v>25718.5</v>
      </c>
      <c r="B25720" s="7">
        <v>0</v>
      </c>
      <c r="C25720" s="7"/>
      <c r="D25720" s="7"/>
      <c r="E25720" s="7"/>
      <c r="H25720">
        <v>25718.5</v>
      </c>
      <c r="I25720">
        <v>0</v>
      </c>
    </row>
    <row r="25721" spans="1:9">
      <c r="A25721" s="7">
        <v>25719.5</v>
      </c>
      <c r="B25721" s="7">
        <v>0</v>
      </c>
      <c r="C25721" s="7"/>
      <c r="D25721" s="7"/>
      <c r="E25721" s="7"/>
      <c r="H25721">
        <v>25719.5</v>
      </c>
      <c r="I25721">
        <v>0</v>
      </c>
    </row>
    <row r="25722" spans="1:9">
      <c r="A25722" s="7">
        <v>25720.5</v>
      </c>
      <c r="B25722" s="7">
        <v>0</v>
      </c>
      <c r="C25722" s="7"/>
      <c r="D25722" s="7"/>
      <c r="E25722" s="7"/>
      <c r="H25722">
        <v>25720.5</v>
      </c>
      <c r="I25722">
        <v>0</v>
      </c>
    </row>
    <row r="25723" spans="1:9">
      <c r="A25723" s="7">
        <v>25721.5</v>
      </c>
      <c r="B25723" s="7">
        <v>0</v>
      </c>
      <c r="C25723" s="7"/>
      <c r="D25723" s="7"/>
      <c r="E25723" s="7"/>
      <c r="H25723">
        <v>25721.5</v>
      </c>
      <c r="I25723">
        <v>0</v>
      </c>
    </row>
    <row r="25724" spans="1:9">
      <c r="A25724" s="7">
        <v>25722.5</v>
      </c>
      <c r="B25724" s="7">
        <v>0</v>
      </c>
      <c r="C25724" s="7"/>
      <c r="D25724" s="7"/>
      <c r="E25724" s="7"/>
      <c r="H25724">
        <v>25722.5</v>
      </c>
      <c r="I25724">
        <v>0</v>
      </c>
    </row>
    <row r="25725" spans="1:9">
      <c r="A25725" s="7">
        <v>25723.5</v>
      </c>
      <c r="B25725" s="7">
        <v>0</v>
      </c>
      <c r="C25725" s="7"/>
      <c r="D25725" s="7"/>
      <c r="E25725" s="7"/>
      <c r="H25725">
        <v>25723.5</v>
      </c>
      <c r="I25725">
        <v>0</v>
      </c>
    </row>
    <row r="25726" spans="1:9">
      <c r="A25726" s="7">
        <v>25724.5</v>
      </c>
      <c r="B25726" s="7">
        <v>0</v>
      </c>
      <c r="C25726" s="7"/>
      <c r="D25726" s="7"/>
      <c r="E25726" s="7"/>
      <c r="H25726">
        <v>25724.5</v>
      </c>
      <c r="I25726">
        <v>0</v>
      </c>
    </row>
    <row r="25727" spans="1:9">
      <c r="A25727" s="7">
        <v>25725.5</v>
      </c>
      <c r="B25727" s="7">
        <v>0</v>
      </c>
      <c r="C25727" s="7"/>
      <c r="D25727" s="7"/>
      <c r="E25727" s="7"/>
      <c r="H25727">
        <v>25725.5</v>
      </c>
      <c r="I25727">
        <v>0</v>
      </c>
    </row>
    <row r="25728" spans="1:9">
      <c r="A25728" s="7">
        <v>25726.5</v>
      </c>
      <c r="B25728" s="7">
        <v>0</v>
      </c>
      <c r="C25728" s="7"/>
      <c r="D25728" s="7"/>
      <c r="E25728" s="7"/>
      <c r="H25728">
        <v>25726.5</v>
      </c>
      <c r="I25728">
        <v>0</v>
      </c>
    </row>
    <row r="25729" spans="1:9">
      <c r="A25729" s="7">
        <v>25727.5</v>
      </c>
      <c r="B25729" s="7">
        <v>0</v>
      </c>
      <c r="C25729" s="7"/>
      <c r="D25729" s="7"/>
      <c r="E25729" s="7"/>
      <c r="H25729">
        <v>25727.5</v>
      </c>
      <c r="I25729">
        <v>0</v>
      </c>
    </row>
    <row r="25730" spans="1:9">
      <c r="A25730" s="7">
        <v>25728.5</v>
      </c>
      <c r="B25730" s="7">
        <v>0</v>
      </c>
      <c r="C25730" s="7"/>
      <c r="D25730" s="7"/>
      <c r="E25730" s="7"/>
      <c r="H25730">
        <v>25728.5</v>
      </c>
      <c r="I25730">
        <v>0</v>
      </c>
    </row>
    <row r="25731" spans="1:9">
      <c r="A25731" s="7">
        <v>25729.5</v>
      </c>
      <c r="B25731" s="7">
        <v>0</v>
      </c>
      <c r="C25731" s="7"/>
      <c r="D25731" s="7"/>
      <c r="E25731" s="7"/>
      <c r="H25731">
        <v>25729.5</v>
      </c>
      <c r="I25731">
        <v>0</v>
      </c>
    </row>
    <row r="25732" spans="1:9">
      <c r="A25732" s="7">
        <v>25730.5</v>
      </c>
      <c r="B25732" s="7">
        <v>0</v>
      </c>
      <c r="C25732" s="7"/>
      <c r="D25732" s="7"/>
      <c r="E25732" s="7"/>
      <c r="H25732">
        <v>25730.5</v>
      </c>
      <c r="I25732">
        <v>0</v>
      </c>
    </row>
    <row r="25733" spans="1:9">
      <c r="A25733" s="7">
        <v>25731.5</v>
      </c>
      <c r="B25733" s="7">
        <v>0</v>
      </c>
      <c r="C25733" s="7"/>
      <c r="D25733" s="7"/>
      <c r="E25733" s="7"/>
      <c r="H25733">
        <v>25731.5</v>
      </c>
      <c r="I25733">
        <v>0</v>
      </c>
    </row>
    <row r="25734" spans="1:9">
      <c r="A25734" s="7">
        <v>25732.5</v>
      </c>
      <c r="B25734" s="7">
        <v>0</v>
      </c>
      <c r="C25734" s="7"/>
      <c r="D25734" s="7"/>
      <c r="E25734" s="7"/>
      <c r="H25734">
        <v>25732.5</v>
      </c>
      <c r="I25734">
        <v>0</v>
      </c>
    </row>
    <row r="25735" spans="1:9">
      <c r="A25735" s="7">
        <v>25733.5</v>
      </c>
      <c r="B25735" s="7">
        <v>0</v>
      </c>
      <c r="C25735" s="7"/>
      <c r="D25735" s="7"/>
      <c r="E25735" s="7"/>
      <c r="H25735">
        <v>25733.5</v>
      </c>
      <c r="I25735">
        <v>0</v>
      </c>
    </row>
    <row r="25736" spans="1:9">
      <c r="A25736" s="7">
        <v>25734.5</v>
      </c>
      <c r="B25736" s="7">
        <v>0</v>
      </c>
      <c r="C25736" s="7"/>
      <c r="D25736" s="7"/>
      <c r="E25736" s="7"/>
      <c r="H25736">
        <v>25734.5</v>
      </c>
      <c r="I25736">
        <v>0</v>
      </c>
    </row>
    <row r="25737" spans="1:9">
      <c r="A25737" s="7">
        <v>25735.5</v>
      </c>
      <c r="B25737" s="7">
        <v>0</v>
      </c>
      <c r="C25737" s="7"/>
      <c r="D25737" s="7"/>
      <c r="E25737" s="7"/>
      <c r="H25737">
        <v>25735.5</v>
      </c>
      <c r="I25737">
        <v>0</v>
      </c>
    </row>
    <row r="25738" spans="1:9">
      <c r="A25738" s="7">
        <v>25736.5</v>
      </c>
      <c r="B25738" s="7">
        <v>0</v>
      </c>
      <c r="C25738" s="7"/>
      <c r="D25738" s="7"/>
      <c r="E25738" s="7"/>
      <c r="H25738">
        <v>25736.5</v>
      </c>
      <c r="I25738">
        <v>0</v>
      </c>
    </row>
    <row r="25739" spans="1:9">
      <c r="A25739" s="7">
        <v>25737.5</v>
      </c>
      <c r="B25739" s="7">
        <v>0</v>
      </c>
      <c r="C25739" s="7"/>
      <c r="D25739" s="7"/>
      <c r="E25739" s="7"/>
      <c r="H25739">
        <v>25737.5</v>
      </c>
      <c r="I25739">
        <v>0</v>
      </c>
    </row>
    <row r="25740" spans="1:9">
      <c r="A25740" s="7">
        <v>25738.5</v>
      </c>
      <c r="B25740" s="7">
        <v>0</v>
      </c>
      <c r="C25740" s="7"/>
      <c r="D25740" s="7"/>
      <c r="E25740" s="7"/>
      <c r="H25740">
        <v>25738.5</v>
      </c>
      <c r="I25740">
        <v>0</v>
      </c>
    </row>
    <row r="25741" spans="1:9">
      <c r="A25741" s="7">
        <v>25739.5</v>
      </c>
      <c r="B25741" s="7">
        <v>0</v>
      </c>
      <c r="C25741" s="7"/>
      <c r="D25741" s="7"/>
      <c r="E25741" s="7"/>
      <c r="H25741">
        <v>25739.5</v>
      </c>
      <c r="I25741">
        <v>0</v>
      </c>
    </row>
    <row r="25742" spans="1:9">
      <c r="A25742" s="7">
        <v>25740.5</v>
      </c>
      <c r="B25742" s="7">
        <v>0</v>
      </c>
      <c r="C25742" s="7"/>
      <c r="D25742" s="7"/>
      <c r="E25742" s="7"/>
      <c r="H25742">
        <v>25740.5</v>
      </c>
      <c r="I25742">
        <v>0</v>
      </c>
    </row>
    <row r="25743" spans="1:9">
      <c r="A25743" s="7">
        <v>25741.5</v>
      </c>
      <c r="B25743" s="7">
        <v>0</v>
      </c>
      <c r="C25743" s="7"/>
      <c r="D25743" s="7"/>
      <c r="E25743" s="7"/>
      <c r="H25743">
        <v>25741.5</v>
      </c>
      <c r="I25743">
        <v>0</v>
      </c>
    </row>
    <row r="25744" spans="1:9">
      <c r="A25744" s="7">
        <v>25742.5</v>
      </c>
      <c r="B25744" s="7">
        <v>0</v>
      </c>
      <c r="C25744" s="7"/>
      <c r="D25744" s="7"/>
      <c r="E25744" s="7"/>
      <c r="H25744">
        <v>25742.5</v>
      </c>
      <c r="I25744">
        <v>0</v>
      </c>
    </row>
    <row r="25745" spans="1:9">
      <c r="A25745" s="7">
        <v>25743.5</v>
      </c>
      <c r="B25745" s="7">
        <v>0</v>
      </c>
      <c r="C25745" s="7"/>
      <c r="D25745" s="7"/>
      <c r="E25745" s="7"/>
      <c r="H25745">
        <v>25743.5</v>
      </c>
      <c r="I25745">
        <v>0</v>
      </c>
    </row>
    <row r="25746" spans="1:9">
      <c r="A25746" s="7">
        <v>25744.5</v>
      </c>
      <c r="B25746" s="7">
        <v>0</v>
      </c>
      <c r="C25746" s="7"/>
      <c r="D25746" s="7"/>
      <c r="E25746" s="7"/>
      <c r="H25746">
        <v>25744.5</v>
      </c>
      <c r="I25746">
        <v>0</v>
      </c>
    </row>
    <row r="25747" spans="1:9">
      <c r="A25747" s="7">
        <v>25745.5</v>
      </c>
      <c r="B25747" s="7">
        <v>0</v>
      </c>
      <c r="C25747" s="7"/>
      <c r="D25747" s="7"/>
      <c r="E25747" s="7"/>
      <c r="H25747">
        <v>25745.5</v>
      </c>
      <c r="I25747">
        <v>0</v>
      </c>
    </row>
    <row r="25748" spans="1:9">
      <c r="A25748" s="7">
        <v>25746.5</v>
      </c>
      <c r="B25748" s="7">
        <v>0</v>
      </c>
      <c r="C25748" s="7"/>
      <c r="D25748" s="7"/>
      <c r="E25748" s="7"/>
      <c r="H25748">
        <v>25746.5</v>
      </c>
      <c r="I25748">
        <v>0</v>
      </c>
    </row>
    <row r="25749" spans="1:9">
      <c r="A25749" s="7">
        <v>25747.5</v>
      </c>
      <c r="B25749" s="7">
        <v>0</v>
      </c>
      <c r="C25749" s="7"/>
      <c r="D25749" s="7"/>
      <c r="E25749" s="7"/>
      <c r="H25749">
        <v>25747.5</v>
      </c>
      <c r="I25749">
        <v>0</v>
      </c>
    </row>
    <row r="25750" spans="1:9">
      <c r="A25750" s="7">
        <v>25748.5</v>
      </c>
      <c r="B25750" s="7">
        <v>0</v>
      </c>
      <c r="C25750" s="7"/>
      <c r="D25750" s="7"/>
      <c r="E25750" s="7"/>
      <c r="H25750">
        <v>25748.5</v>
      </c>
      <c r="I25750">
        <v>0</v>
      </c>
    </row>
    <row r="25751" spans="1:9">
      <c r="A25751" s="7">
        <v>25749.5</v>
      </c>
      <c r="B25751" s="7">
        <v>0</v>
      </c>
      <c r="C25751" s="7"/>
      <c r="D25751" s="7"/>
      <c r="E25751" s="7"/>
      <c r="H25751">
        <v>25749.5</v>
      </c>
      <c r="I25751">
        <v>0</v>
      </c>
    </row>
    <row r="25752" spans="1:9">
      <c r="A25752" s="7">
        <v>25750.5</v>
      </c>
      <c r="B25752" s="7">
        <v>0</v>
      </c>
      <c r="C25752" s="7"/>
      <c r="D25752" s="7"/>
      <c r="E25752" s="7"/>
      <c r="H25752">
        <v>25750.5</v>
      </c>
      <c r="I25752">
        <v>0</v>
      </c>
    </row>
    <row r="25753" spans="1:9">
      <c r="A25753" s="7">
        <v>25751.5</v>
      </c>
      <c r="B25753" s="7">
        <v>0</v>
      </c>
      <c r="C25753" s="7"/>
      <c r="D25753" s="7"/>
      <c r="E25753" s="7"/>
      <c r="H25753">
        <v>25751.5</v>
      </c>
      <c r="I25753">
        <v>0</v>
      </c>
    </row>
    <row r="25754" spans="1:9">
      <c r="A25754" s="7">
        <v>25752.5</v>
      </c>
      <c r="B25754" s="7">
        <v>0</v>
      </c>
      <c r="C25754" s="7"/>
      <c r="D25754" s="7"/>
      <c r="E25754" s="7"/>
      <c r="H25754">
        <v>25752.5</v>
      </c>
      <c r="I25754">
        <v>0</v>
      </c>
    </row>
    <row r="25755" spans="1:9">
      <c r="A25755" s="7">
        <v>25753.5</v>
      </c>
      <c r="B25755" s="7">
        <v>0</v>
      </c>
      <c r="C25755" s="7"/>
      <c r="D25755" s="7"/>
      <c r="E25755" s="7"/>
      <c r="H25755">
        <v>25753.5</v>
      </c>
      <c r="I25755">
        <v>0</v>
      </c>
    </row>
    <row r="25756" spans="1:9">
      <c r="A25756" s="7">
        <v>25754.5</v>
      </c>
      <c r="B25756" s="7">
        <v>0</v>
      </c>
      <c r="C25756" s="7"/>
      <c r="D25756" s="7"/>
      <c r="E25756" s="7"/>
      <c r="H25756">
        <v>25754.5</v>
      </c>
      <c r="I25756">
        <v>0</v>
      </c>
    </row>
    <row r="25757" spans="1:9">
      <c r="A25757" s="7">
        <v>25755.5</v>
      </c>
      <c r="B25757" s="7">
        <v>0</v>
      </c>
      <c r="C25757" s="7"/>
      <c r="D25757" s="7"/>
      <c r="E25757" s="7"/>
      <c r="H25757">
        <v>25755.5</v>
      </c>
      <c r="I25757">
        <v>0</v>
      </c>
    </row>
    <row r="25758" spans="1:9">
      <c r="A25758" s="7">
        <v>25756.5</v>
      </c>
      <c r="B25758" s="7">
        <v>0</v>
      </c>
      <c r="C25758" s="7"/>
      <c r="D25758" s="7"/>
      <c r="E25758" s="7"/>
      <c r="H25758">
        <v>25756.5</v>
      </c>
      <c r="I25758">
        <v>0</v>
      </c>
    </row>
    <row r="25759" spans="1:9">
      <c r="A25759" s="7">
        <v>25757.5</v>
      </c>
      <c r="B25759" s="7">
        <v>0</v>
      </c>
      <c r="C25759" s="7"/>
      <c r="D25759" s="7"/>
      <c r="E25759" s="7"/>
      <c r="H25759">
        <v>25757.5</v>
      </c>
      <c r="I25759">
        <v>0</v>
      </c>
    </row>
    <row r="25760" spans="1:9">
      <c r="A25760" s="7">
        <v>25758.5</v>
      </c>
      <c r="B25760" s="7">
        <v>0</v>
      </c>
      <c r="C25760" s="7"/>
      <c r="D25760" s="7"/>
      <c r="E25760" s="7"/>
      <c r="H25760">
        <v>25758.5</v>
      </c>
      <c r="I25760">
        <v>0</v>
      </c>
    </row>
    <row r="25761" spans="1:9">
      <c r="A25761" s="7">
        <v>25759.5</v>
      </c>
      <c r="B25761" s="7">
        <v>0</v>
      </c>
      <c r="C25761" s="7"/>
      <c r="D25761" s="7"/>
      <c r="E25761" s="7"/>
      <c r="H25761">
        <v>25759.5</v>
      </c>
      <c r="I25761">
        <v>0</v>
      </c>
    </row>
    <row r="25762" spans="1:9">
      <c r="A25762" s="7">
        <v>25760.5</v>
      </c>
      <c r="B25762" s="7">
        <v>0</v>
      </c>
      <c r="C25762" s="7"/>
      <c r="D25762" s="7"/>
      <c r="E25762" s="7"/>
      <c r="H25762">
        <v>25760.5</v>
      </c>
      <c r="I25762">
        <v>0</v>
      </c>
    </row>
    <row r="25763" spans="1:9">
      <c r="A25763" s="7">
        <v>25761.5</v>
      </c>
      <c r="B25763" s="7">
        <v>0</v>
      </c>
      <c r="C25763" s="7"/>
      <c r="D25763" s="7"/>
      <c r="E25763" s="7"/>
      <c r="H25763">
        <v>25761.5</v>
      </c>
      <c r="I25763">
        <v>0</v>
      </c>
    </row>
    <row r="25764" spans="1:9">
      <c r="A25764" s="7">
        <v>25762.5</v>
      </c>
      <c r="B25764" s="7">
        <v>0</v>
      </c>
      <c r="C25764" s="7"/>
      <c r="D25764" s="7"/>
      <c r="E25764" s="7"/>
      <c r="H25764">
        <v>25762.5</v>
      </c>
      <c r="I25764">
        <v>0</v>
      </c>
    </row>
    <row r="25765" spans="1:9">
      <c r="A25765" s="7">
        <v>25763.5</v>
      </c>
      <c r="B25765" s="7">
        <v>0</v>
      </c>
      <c r="C25765" s="7"/>
      <c r="D25765" s="7"/>
      <c r="E25765" s="7"/>
      <c r="H25765">
        <v>25763.5</v>
      </c>
      <c r="I25765">
        <v>0</v>
      </c>
    </row>
    <row r="25766" spans="1:9">
      <c r="A25766" s="7">
        <v>25764.5</v>
      </c>
      <c r="B25766" s="7">
        <v>0</v>
      </c>
      <c r="C25766" s="7"/>
      <c r="D25766" s="7"/>
      <c r="E25766" s="7"/>
      <c r="H25766">
        <v>25764.5</v>
      </c>
      <c r="I25766">
        <v>0</v>
      </c>
    </row>
    <row r="25767" spans="1:9">
      <c r="A25767" s="7">
        <v>25765.5</v>
      </c>
      <c r="B25767" s="7">
        <v>0</v>
      </c>
      <c r="C25767" s="7"/>
      <c r="D25767" s="7"/>
      <c r="E25767" s="7"/>
      <c r="H25767">
        <v>25765.5</v>
      </c>
      <c r="I25767">
        <v>0</v>
      </c>
    </row>
    <row r="25768" spans="1:9">
      <c r="A25768" s="7">
        <v>25766.5</v>
      </c>
      <c r="B25768" s="7">
        <v>0</v>
      </c>
      <c r="C25768" s="7"/>
      <c r="D25768" s="7"/>
      <c r="E25768" s="7"/>
      <c r="H25768">
        <v>25766.5</v>
      </c>
      <c r="I25768">
        <v>0</v>
      </c>
    </row>
    <row r="25769" spans="1:9">
      <c r="A25769" s="7">
        <v>25767.5</v>
      </c>
      <c r="B25769" s="7">
        <v>0</v>
      </c>
      <c r="C25769" s="7"/>
      <c r="D25769" s="7"/>
      <c r="E25769" s="7"/>
      <c r="H25769">
        <v>25767.5</v>
      </c>
      <c r="I25769">
        <v>0</v>
      </c>
    </row>
    <row r="25770" spans="1:9">
      <c r="A25770" s="7">
        <v>25768.5</v>
      </c>
      <c r="B25770" s="7">
        <v>0</v>
      </c>
      <c r="C25770" s="7"/>
      <c r="D25770" s="7"/>
      <c r="E25770" s="7"/>
      <c r="H25770">
        <v>25768.5</v>
      </c>
      <c r="I25770">
        <v>0</v>
      </c>
    </row>
    <row r="25771" spans="1:9">
      <c r="A25771" s="7">
        <v>25769.5</v>
      </c>
      <c r="B25771" s="7">
        <v>0</v>
      </c>
      <c r="C25771" s="7"/>
      <c r="D25771" s="7"/>
      <c r="E25771" s="7"/>
      <c r="H25771">
        <v>25769.5</v>
      </c>
      <c r="I25771">
        <v>0</v>
      </c>
    </row>
    <row r="25772" spans="1:9">
      <c r="A25772" s="7">
        <v>25770.5</v>
      </c>
      <c r="B25772" s="7">
        <v>0</v>
      </c>
      <c r="C25772" s="7"/>
      <c r="D25772" s="7"/>
      <c r="E25772" s="7"/>
      <c r="H25772">
        <v>25770.5</v>
      </c>
      <c r="I25772">
        <v>0</v>
      </c>
    </row>
    <row r="25773" spans="1:9">
      <c r="A25773" s="7">
        <v>25771.5</v>
      </c>
      <c r="B25773" s="7">
        <v>0</v>
      </c>
      <c r="C25773" s="7"/>
      <c r="D25773" s="7"/>
      <c r="E25773" s="7"/>
      <c r="H25773">
        <v>25771.5</v>
      </c>
      <c r="I25773">
        <v>0</v>
      </c>
    </row>
    <row r="25774" spans="1:9">
      <c r="A25774" s="7">
        <v>25772.5</v>
      </c>
      <c r="B25774" s="7">
        <v>0</v>
      </c>
      <c r="C25774" s="7"/>
      <c r="D25774" s="7"/>
      <c r="E25774" s="7"/>
      <c r="H25774">
        <v>25772.5</v>
      </c>
      <c r="I25774">
        <v>0</v>
      </c>
    </row>
    <row r="25775" spans="1:9">
      <c r="A25775" s="7">
        <v>25773.5</v>
      </c>
      <c r="B25775" s="7">
        <v>0</v>
      </c>
      <c r="C25775" s="7"/>
      <c r="D25775" s="7"/>
      <c r="E25775" s="7"/>
      <c r="H25775">
        <v>25773.5</v>
      </c>
      <c r="I25775">
        <v>0</v>
      </c>
    </row>
    <row r="25776" spans="1:9">
      <c r="A25776" s="7">
        <v>25774.5</v>
      </c>
      <c r="B25776" s="7">
        <v>0</v>
      </c>
      <c r="C25776" s="7"/>
      <c r="D25776" s="7"/>
      <c r="E25776" s="7"/>
      <c r="H25776">
        <v>25774.5</v>
      </c>
      <c r="I25776">
        <v>0</v>
      </c>
    </row>
    <row r="25777" spans="1:9">
      <c r="A25777" s="7">
        <v>25775.5</v>
      </c>
      <c r="B25777" s="7">
        <v>0</v>
      </c>
      <c r="C25777" s="7"/>
      <c r="D25777" s="7"/>
      <c r="E25777" s="7"/>
      <c r="H25777">
        <v>25775.5</v>
      </c>
      <c r="I25777">
        <v>0</v>
      </c>
    </row>
    <row r="25778" spans="1:9">
      <c r="A25778" s="7">
        <v>25776.5</v>
      </c>
      <c r="B25778" s="7">
        <v>0</v>
      </c>
      <c r="C25778" s="7"/>
      <c r="D25778" s="7"/>
      <c r="E25778" s="7"/>
      <c r="H25778">
        <v>25776.5</v>
      </c>
      <c r="I25778">
        <v>0</v>
      </c>
    </row>
    <row r="25779" spans="1:9">
      <c r="A25779" s="7">
        <v>25777.5</v>
      </c>
      <c r="B25779" s="7">
        <v>0</v>
      </c>
      <c r="C25779" s="7"/>
      <c r="D25779" s="7"/>
      <c r="E25779" s="7"/>
      <c r="H25779">
        <v>25777.5</v>
      </c>
      <c r="I25779">
        <v>0</v>
      </c>
    </row>
    <row r="25780" spans="1:9">
      <c r="A25780" s="7">
        <v>25778.5</v>
      </c>
      <c r="B25780" s="7">
        <v>0</v>
      </c>
      <c r="C25780" s="7"/>
      <c r="D25780" s="7"/>
      <c r="E25780" s="7"/>
      <c r="H25780">
        <v>25778.5</v>
      </c>
      <c r="I25780">
        <v>0</v>
      </c>
    </row>
    <row r="25781" spans="1:9">
      <c r="A25781" s="7">
        <v>25779.5</v>
      </c>
      <c r="B25781" s="7">
        <v>0</v>
      </c>
      <c r="C25781" s="7"/>
      <c r="D25781" s="7"/>
      <c r="E25781" s="7"/>
      <c r="H25781">
        <v>25779.5</v>
      </c>
      <c r="I25781">
        <v>0</v>
      </c>
    </row>
    <row r="25782" spans="1:9">
      <c r="A25782" s="7">
        <v>25780.5</v>
      </c>
      <c r="B25782" s="7">
        <v>0</v>
      </c>
      <c r="C25782" s="7"/>
      <c r="D25782" s="7"/>
      <c r="E25782" s="7"/>
      <c r="H25782">
        <v>25780.5</v>
      </c>
      <c r="I25782">
        <v>0</v>
      </c>
    </row>
    <row r="25783" spans="1:9">
      <c r="A25783" s="7">
        <v>25781.5</v>
      </c>
      <c r="B25783" s="7">
        <v>0</v>
      </c>
      <c r="C25783" s="7"/>
      <c r="D25783" s="7"/>
      <c r="E25783" s="7"/>
      <c r="H25783">
        <v>25781.5</v>
      </c>
      <c r="I25783">
        <v>0</v>
      </c>
    </row>
    <row r="25784" spans="1:9">
      <c r="A25784" s="7">
        <v>25782.5</v>
      </c>
      <c r="B25784" s="7">
        <v>0</v>
      </c>
      <c r="C25784" s="7"/>
      <c r="D25784" s="7"/>
      <c r="E25784" s="7"/>
      <c r="H25784">
        <v>25782.5</v>
      </c>
      <c r="I25784">
        <v>0</v>
      </c>
    </row>
    <row r="25785" spans="1:9">
      <c r="A25785" s="7">
        <v>25783.5</v>
      </c>
      <c r="B25785" s="7">
        <v>0</v>
      </c>
      <c r="C25785" s="7"/>
      <c r="D25785" s="7"/>
      <c r="E25785" s="7"/>
      <c r="H25785">
        <v>25783.5</v>
      </c>
      <c r="I25785">
        <v>0</v>
      </c>
    </row>
    <row r="25786" spans="1:9">
      <c r="A25786" s="7">
        <v>25784.5</v>
      </c>
      <c r="B25786" s="7">
        <v>0</v>
      </c>
      <c r="C25786" s="7"/>
      <c r="D25786" s="7"/>
      <c r="E25786" s="7"/>
      <c r="H25786">
        <v>25784.5</v>
      </c>
      <c r="I25786">
        <v>0</v>
      </c>
    </row>
    <row r="25787" spans="1:9">
      <c r="A25787" s="7">
        <v>25785.5</v>
      </c>
      <c r="B25787" s="7">
        <v>0</v>
      </c>
      <c r="C25787" s="7"/>
      <c r="D25787" s="7"/>
      <c r="E25787" s="7"/>
      <c r="H25787">
        <v>25785.5</v>
      </c>
      <c r="I25787">
        <v>0</v>
      </c>
    </row>
    <row r="25788" spans="1:9">
      <c r="A25788" s="7">
        <v>25786.5</v>
      </c>
      <c r="B25788" s="7">
        <v>0</v>
      </c>
      <c r="C25788" s="7"/>
      <c r="D25788" s="7"/>
      <c r="E25788" s="7"/>
      <c r="H25788">
        <v>25786.5</v>
      </c>
      <c r="I25788">
        <v>0</v>
      </c>
    </row>
    <row r="25789" spans="1:9">
      <c r="A25789" s="7">
        <v>25787.5</v>
      </c>
      <c r="B25789" s="7">
        <v>0</v>
      </c>
      <c r="C25789" s="7"/>
      <c r="D25789" s="7"/>
      <c r="E25789" s="7"/>
      <c r="H25789">
        <v>25787.5</v>
      </c>
      <c r="I25789">
        <v>0</v>
      </c>
    </row>
    <row r="25790" spans="1:9">
      <c r="A25790" s="7">
        <v>25788.5</v>
      </c>
      <c r="B25790" s="7">
        <v>0</v>
      </c>
      <c r="C25790" s="7"/>
      <c r="D25790" s="7"/>
      <c r="E25790" s="7"/>
      <c r="H25790">
        <v>25788.5</v>
      </c>
      <c r="I25790">
        <v>0</v>
      </c>
    </row>
    <row r="25791" spans="1:9">
      <c r="A25791" s="7">
        <v>25789.5</v>
      </c>
      <c r="B25791" s="7">
        <v>0</v>
      </c>
      <c r="C25791" s="7"/>
      <c r="D25791" s="7"/>
      <c r="E25791" s="7"/>
      <c r="H25791">
        <v>25789.5</v>
      </c>
      <c r="I25791">
        <v>0</v>
      </c>
    </row>
    <row r="25792" spans="1:9">
      <c r="A25792" s="7">
        <v>25790.5</v>
      </c>
      <c r="B25792" s="7">
        <v>0</v>
      </c>
      <c r="C25792" s="7"/>
      <c r="D25792" s="7"/>
      <c r="E25792" s="7"/>
      <c r="H25792">
        <v>25790.5</v>
      </c>
      <c r="I25792">
        <v>0</v>
      </c>
    </row>
    <row r="25793" spans="1:9">
      <c r="A25793" s="7">
        <v>25791.5</v>
      </c>
      <c r="B25793" s="7">
        <v>0</v>
      </c>
      <c r="C25793" s="7"/>
      <c r="D25793" s="7"/>
      <c r="E25793" s="7"/>
      <c r="H25793">
        <v>25791.5</v>
      </c>
      <c r="I25793">
        <v>0</v>
      </c>
    </row>
    <row r="25794" spans="1:9">
      <c r="A25794" s="7">
        <v>25792.5</v>
      </c>
      <c r="B25794" s="7">
        <v>0</v>
      </c>
      <c r="C25794" s="7"/>
      <c r="D25794" s="7"/>
      <c r="E25794" s="7"/>
      <c r="H25794">
        <v>25792.5</v>
      </c>
      <c r="I25794">
        <v>0</v>
      </c>
    </row>
    <row r="25795" spans="1:9">
      <c r="A25795" s="7">
        <v>25793.5</v>
      </c>
      <c r="B25795" s="7">
        <v>0</v>
      </c>
      <c r="C25795" s="7"/>
      <c r="D25795" s="7"/>
      <c r="E25795" s="7"/>
      <c r="H25795">
        <v>25793.5</v>
      </c>
      <c r="I25795">
        <v>0</v>
      </c>
    </row>
    <row r="25796" spans="1:9">
      <c r="A25796" s="7">
        <v>25794.5</v>
      </c>
      <c r="B25796" s="7">
        <v>0</v>
      </c>
      <c r="C25796" s="7"/>
      <c r="D25796" s="7"/>
      <c r="E25796" s="7"/>
      <c r="H25796">
        <v>25794.5</v>
      </c>
      <c r="I25796">
        <v>0</v>
      </c>
    </row>
    <row r="25797" spans="1:9">
      <c r="A25797" s="7">
        <v>25795.5</v>
      </c>
      <c r="B25797" s="7">
        <v>0</v>
      </c>
      <c r="C25797" s="7"/>
      <c r="D25797" s="7"/>
      <c r="E25797" s="7"/>
      <c r="H25797">
        <v>25795.5</v>
      </c>
      <c r="I25797">
        <v>0</v>
      </c>
    </row>
    <row r="25798" spans="1:9">
      <c r="A25798" s="7">
        <v>25796.5</v>
      </c>
      <c r="B25798" s="7">
        <v>0</v>
      </c>
      <c r="C25798" s="7"/>
      <c r="D25798" s="7"/>
      <c r="E25798" s="7"/>
      <c r="H25798">
        <v>25796.5</v>
      </c>
      <c r="I25798">
        <v>0</v>
      </c>
    </row>
    <row r="25799" spans="1:9">
      <c r="A25799" s="7">
        <v>25797.5</v>
      </c>
      <c r="B25799" s="7">
        <v>0</v>
      </c>
      <c r="C25799" s="7"/>
      <c r="D25799" s="7"/>
      <c r="E25799" s="7"/>
      <c r="H25799">
        <v>25797.5</v>
      </c>
      <c r="I25799">
        <v>0</v>
      </c>
    </row>
    <row r="25800" spans="1:9">
      <c r="A25800" s="7">
        <v>25798.5</v>
      </c>
      <c r="B25800" s="7">
        <v>0</v>
      </c>
      <c r="C25800" s="7"/>
      <c r="D25800" s="7"/>
      <c r="E25800" s="7"/>
      <c r="H25800">
        <v>25798.5</v>
      </c>
      <c r="I25800">
        <v>0</v>
      </c>
    </row>
    <row r="25801" spans="1:9">
      <c r="A25801" s="7">
        <v>25799.5</v>
      </c>
      <c r="B25801" s="7">
        <v>0</v>
      </c>
      <c r="C25801" s="7"/>
      <c r="D25801" s="7"/>
      <c r="E25801" s="7"/>
      <c r="H25801">
        <v>25799.5</v>
      </c>
      <c r="I25801">
        <v>0</v>
      </c>
    </row>
    <row r="25802" spans="1:9">
      <c r="A25802" s="7">
        <v>25800.5</v>
      </c>
      <c r="B25802" s="7">
        <v>0</v>
      </c>
      <c r="C25802" s="7"/>
      <c r="D25802" s="7"/>
      <c r="E25802" s="7"/>
      <c r="H25802">
        <v>25800.5</v>
      </c>
      <c r="I25802">
        <v>0</v>
      </c>
    </row>
    <row r="25803" spans="1:9">
      <c r="A25803" s="7">
        <v>25801.5</v>
      </c>
      <c r="B25803" s="7">
        <v>0</v>
      </c>
      <c r="C25803" s="7"/>
      <c r="D25803" s="7"/>
      <c r="E25803" s="7"/>
      <c r="H25803">
        <v>25801.5</v>
      </c>
      <c r="I25803">
        <v>0</v>
      </c>
    </row>
    <row r="25804" spans="1:9">
      <c r="A25804" s="7">
        <v>25802.5</v>
      </c>
      <c r="B25804" s="7">
        <v>0</v>
      </c>
      <c r="C25804" s="7"/>
      <c r="D25804" s="7"/>
      <c r="E25804" s="7"/>
      <c r="H25804">
        <v>25802.5</v>
      </c>
      <c r="I25804">
        <v>0</v>
      </c>
    </row>
    <row r="25805" spans="1:9">
      <c r="A25805" s="7">
        <v>25803.5</v>
      </c>
      <c r="B25805" s="7">
        <v>0</v>
      </c>
      <c r="C25805" s="7"/>
      <c r="D25805" s="7"/>
      <c r="E25805" s="7"/>
      <c r="H25805">
        <v>25803.5</v>
      </c>
      <c r="I25805">
        <v>0</v>
      </c>
    </row>
    <row r="25806" spans="1:9">
      <c r="A25806" s="7">
        <v>25804.5</v>
      </c>
      <c r="B25806" s="7">
        <v>0</v>
      </c>
      <c r="C25806" s="7"/>
      <c r="D25806" s="7"/>
      <c r="E25806" s="7"/>
      <c r="H25806">
        <v>25804.5</v>
      </c>
      <c r="I25806">
        <v>0</v>
      </c>
    </row>
    <row r="25807" spans="1:9">
      <c r="A25807" s="7">
        <v>25805.5</v>
      </c>
      <c r="B25807" s="7">
        <v>0</v>
      </c>
      <c r="C25807" s="7"/>
      <c r="D25807" s="7"/>
      <c r="E25807" s="7"/>
      <c r="H25807">
        <v>25805.5</v>
      </c>
      <c r="I25807">
        <v>0</v>
      </c>
    </row>
    <row r="25808" spans="1:9">
      <c r="A25808" s="7">
        <v>25806.5</v>
      </c>
      <c r="B25808" s="7">
        <v>0</v>
      </c>
      <c r="C25808" s="7"/>
      <c r="D25808" s="7"/>
      <c r="E25808" s="7"/>
      <c r="H25808">
        <v>25806.5</v>
      </c>
      <c r="I25808">
        <v>0</v>
      </c>
    </row>
    <row r="25809" spans="1:9">
      <c r="A25809" s="7">
        <v>25807.5</v>
      </c>
      <c r="B25809" s="7">
        <v>0</v>
      </c>
      <c r="C25809" s="7"/>
      <c r="D25809" s="7"/>
      <c r="E25809" s="7"/>
      <c r="H25809">
        <v>25807.5</v>
      </c>
      <c r="I25809">
        <v>0</v>
      </c>
    </row>
    <row r="25810" spans="1:9">
      <c r="A25810" s="7">
        <v>25808.5</v>
      </c>
      <c r="B25810" s="7">
        <v>0</v>
      </c>
      <c r="C25810" s="7"/>
      <c r="D25810" s="7"/>
      <c r="E25810" s="7"/>
      <c r="H25810">
        <v>25808.5</v>
      </c>
      <c r="I25810">
        <v>0</v>
      </c>
    </row>
    <row r="25811" spans="1:9">
      <c r="A25811" s="7">
        <v>25809.5</v>
      </c>
      <c r="B25811" s="7">
        <v>0</v>
      </c>
      <c r="C25811" s="7"/>
      <c r="D25811" s="7"/>
      <c r="E25811" s="7"/>
      <c r="H25811">
        <v>25809.5</v>
      </c>
      <c r="I25811">
        <v>0</v>
      </c>
    </row>
    <row r="25812" spans="1:9">
      <c r="A25812" s="7">
        <v>25810.5</v>
      </c>
      <c r="B25812" s="7">
        <v>0</v>
      </c>
      <c r="C25812" s="7"/>
      <c r="D25812" s="7"/>
      <c r="E25812" s="7"/>
      <c r="H25812">
        <v>25810.5</v>
      </c>
      <c r="I25812">
        <v>0</v>
      </c>
    </row>
    <row r="25813" spans="1:9">
      <c r="A25813" s="7">
        <v>25811.5</v>
      </c>
      <c r="B25813" s="7">
        <v>0</v>
      </c>
      <c r="C25813" s="7"/>
      <c r="D25813" s="7"/>
      <c r="E25813" s="7"/>
      <c r="H25813">
        <v>25811.5</v>
      </c>
      <c r="I25813">
        <v>0</v>
      </c>
    </row>
    <row r="25814" spans="1:9">
      <c r="A25814" s="7">
        <v>25812.5</v>
      </c>
      <c r="B25814" s="7">
        <v>0</v>
      </c>
      <c r="C25814" s="7"/>
      <c r="D25814" s="7"/>
      <c r="E25814" s="7"/>
      <c r="H25814">
        <v>25812.5</v>
      </c>
      <c r="I25814">
        <v>0</v>
      </c>
    </row>
    <row r="25815" spans="1:9">
      <c r="A25815" s="7">
        <v>25813.5</v>
      </c>
      <c r="B25815" s="7">
        <v>0</v>
      </c>
      <c r="C25815" s="7"/>
      <c r="D25815" s="7"/>
      <c r="E25815" s="7"/>
      <c r="H25815">
        <v>25813.5</v>
      </c>
      <c r="I25815">
        <v>0</v>
      </c>
    </row>
    <row r="25816" spans="1:9">
      <c r="A25816" s="7">
        <v>25814.5</v>
      </c>
      <c r="B25816" s="7">
        <v>0</v>
      </c>
      <c r="C25816" s="7"/>
      <c r="D25816" s="7"/>
      <c r="E25816" s="7"/>
      <c r="H25816">
        <v>25814.5</v>
      </c>
      <c r="I25816">
        <v>0</v>
      </c>
    </row>
    <row r="25817" spans="1:9">
      <c r="A25817" s="7">
        <v>25815.5</v>
      </c>
      <c r="B25817" s="7">
        <v>0</v>
      </c>
      <c r="C25817" s="7"/>
      <c r="D25817" s="7"/>
      <c r="E25817" s="7"/>
      <c r="H25817">
        <v>25815.5</v>
      </c>
      <c r="I25817">
        <v>0</v>
      </c>
    </row>
    <row r="25818" spans="1:9">
      <c r="A25818" s="7">
        <v>25816.5</v>
      </c>
      <c r="B25818" s="7">
        <v>0</v>
      </c>
      <c r="C25818" s="7"/>
      <c r="D25818" s="7"/>
      <c r="E25818" s="7"/>
      <c r="H25818">
        <v>25816.5</v>
      </c>
      <c r="I25818">
        <v>0</v>
      </c>
    </row>
    <row r="25819" spans="1:9">
      <c r="A25819" s="7">
        <v>25817.5</v>
      </c>
      <c r="B25819" s="7">
        <v>0</v>
      </c>
      <c r="C25819" s="7"/>
      <c r="D25819" s="7"/>
      <c r="E25819" s="7"/>
      <c r="H25819">
        <v>25817.5</v>
      </c>
      <c r="I25819">
        <v>0</v>
      </c>
    </row>
    <row r="25820" spans="1:9">
      <c r="A25820" s="7">
        <v>25818.5</v>
      </c>
      <c r="B25820" s="7">
        <v>0</v>
      </c>
      <c r="C25820" s="7"/>
      <c r="D25820" s="7"/>
      <c r="E25820" s="7"/>
      <c r="H25820">
        <v>25818.5</v>
      </c>
      <c r="I25820">
        <v>0</v>
      </c>
    </row>
    <row r="25821" spans="1:9">
      <c r="A25821" s="7">
        <v>25819.5</v>
      </c>
      <c r="B25821" s="7">
        <v>0</v>
      </c>
      <c r="C25821" s="7"/>
      <c r="D25821" s="7"/>
      <c r="E25821" s="7"/>
      <c r="H25821">
        <v>25819.5</v>
      </c>
      <c r="I25821">
        <v>0</v>
      </c>
    </row>
    <row r="25822" spans="1:9">
      <c r="A25822" s="7">
        <v>25820.5</v>
      </c>
      <c r="B25822" s="7">
        <v>0</v>
      </c>
      <c r="C25822" s="7"/>
      <c r="D25822" s="7"/>
      <c r="E25822" s="7"/>
      <c r="H25822">
        <v>25820.5</v>
      </c>
      <c r="I25822">
        <v>0</v>
      </c>
    </row>
    <row r="25823" spans="1:9">
      <c r="A25823" s="7">
        <v>25821.5</v>
      </c>
      <c r="B25823" s="7">
        <v>0</v>
      </c>
      <c r="C25823" s="7"/>
      <c r="D25823" s="7"/>
      <c r="E25823" s="7"/>
      <c r="H25823">
        <v>25821.5</v>
      </c>
      <c r="I25823">
        <v>0</v>
      </c>
    </row>
    <row r="25824" spans="1:9">
      <c r="A25824" s="7">
        <v>25822.5</v>
      </c>
      <c r="B25824" s="7">
        <v>0</v>
      </c>
      <c r="C25824" s="7"/>
      <c r="D25824" s="7"/>
      <c r="E25824" s="7"/>
      <c r="H25824">
        <v>25822.5</v>
      </c>
      <c r="I25824">
        <v>0</v>
      </c>
    </row>
    <row r="25825" spans="1:9">
      <c r="A25825" s="7">
        <v>25823.5</v>
      </c>
      <c r="B25825" s="7">
        <v>0</v>
      </c>
      <c r="C25825" s="7"/>
      <c r="D25825" s="7"/>
      <c r="E25825" s="7"/>
      <c r="H25825">
        <v>25823.5</v>
      </c>
      <c r="I25825">
        <v>0</v>
      </c>
    </row>
    <row r="25826" spans="1:9">
      <c r="A25826" s="7">
        <v>25824.5</v>
      </c>
      <c r="B25826" s="7">
        <v>0</v>
      </c>
      <c r="C25826" s="7"/>
      <c r="D25826" s="7"/>
      <c r="E25826" s="7"/>
      <c r="H25826">
        <v>25824.5</v>
      </c>
      <c r="I25826">
        <v>0</v>
      </c>
    </row>
    <row r="25827" spans="1:9">
      <c r="A25827" s="7">
        <v>25825.5</v>
      </c>
      <c r="B25827" s="7">
        <v>0</v>
      </c>
      <c r="C25827" s="7"/>
      <c r="D25827" s="7"/>
      <c r="E25827" s="7"/>
      <c r="H25827">
        <v>25825.5</v>
      </c>
      <c r="I25827">
        <v>0</v>
      </c>
    </row>
    <row r="25828" spans="1:9">
      <c r="A25828" s="7">
        <v>25826.5</v>
      </c>
      <c r="B25828" s="7">
        <v>0</v>
      </c>
      <c r="C25828" s="7"/>
      <c r="D25828" s="7"/>
      <c r="E25828" s="7"/>
      <c r="H25828">
        <v>25826.5</v>
      </c>
      <c r="I25828">
        <v>0</v>
      </c>
    </row>
    <row r="25829" spans="1:9">
      <c r="A25829" s="7">
        <v>25827.5</v>
      </c>
      <c r="B25829" s="7">
        <v>0</v>
      </c>
      <c r="C25829" s="7"/>
      <c r="D25829" s="7"/>
      <c r="E25829" s="7"/>
      <c r="H25829">
        <v>25827.5</v>
      </c>
      <c r="I25829">
        <v>0</v>
      </c>
    </row>
    <row r="25830" spans="1:9">
      <c r="A25830" s="7">
        <v>25828.5</v>
      </c>
      <c r="B25830" s="7">
        <v>0</v>
      </c>
      <c r="C25830" s="7"/>
      <c r="D25830" s="7"/>
      <c r="E25830" s="7"/>
      <c r="H25830">
        <v>25828.5</v>
      </c>
      <c r="I25830">
        <v>0</v>
      </c>
    </row>
    <row r="25831" spans="1:9">
      <c r="A25831" s="7">
        <v>25829.5</v>
      </c>
      <c r="B25831" s="7">
        <v>0</v>
      </c>
      <c r="C25831" s="7"/>
      <c r="D25831" s="7"/>
      <c r="E25831" s="7"/>
      <c r="H25831">
        <v>25829.5</v>
      </c>
      <c r="I25831">
        <v>0</v>
      </c>
    </row>
    <row r="25832" spans="1:9">
      <c r="A25832" s="7">
        <v>25830.5</v>
      </c>
      <c r="B25832" s="7">
        <v>0</v>
      </c>
      <c r="C25832" s="7"/>
      <c r="D25832" s="7"/>
      <c r="E25832" s="7"/>
      <c r="H25832">
        <v>25830.5</v>
      </c>
      <c r="I25832">
        <v>0</v>
      </c>
    </row>
    <row r="25833" spans="1:9">
      <c r="A25833" s="7">
        <v>25831.5</v>
      </c>
      <c r="B25833" s="7">
        <v>0</v>
      </c>
      <c r="C25833" s="7"/>
      <c r="D25833" s="7"/>
      <c r="E25833" s="7"/>
      <c r="H25833">
        <v>25831.5</v>
      </c>
      <c r="I25833">
        <v>0</v>
      </c>
    </row>
    <row r="25834" spans="1:9">
      <c r="A25834" s="7">
        <v>25832.5</v>
      </c>
      <c r="B25834" s="7">
        <v>0</v>
      </c>
      <c r="C25834" s="7"/>
      <c r="D25834" s="7"/>
      <c r="E25834" s="7"/>
      <c r="H25834">
        <v>25832.5</v>
      </c>
      <c r="I25834">
        <v>0</v>
      </c>
    </row>
    <row r="25835" spans="1:9">
      <c r="A25835" s="7">
        <v>25833.5</v>
      </c>
      <c r="B25835" s="7">
        <v>0</v>
      </c>
      <c r="C25835" s="7"/>
      <c r="D25835" s="7"/>
      <c r="E25835" s="7"/>
      <c r="H25835">
        <v>25833.5</v>
      </c>
      <c r="I25835">
        <v>0</v>
      </c>
    </row>
    <row r="25836" spans="1:9">
      <c r="A25836" s="7">
        <v>25834.5</v>
      </c>
      <c r="B25836" s="7">
        <v>0</v>
      </c>
      <c r="C25836" s="7"/>
      <c r="D25836" s="7"/>
      <c r="E25836" s="7"/>
      <c r="H25836">
        <v>25834.5</v>
      </c>
      <c r="I25836">
        <v>0</v>
      </c>
    </row>
    <row r="25837" spans="1:9">
      <c r="A25837" s="7">
        <v>25835.5</v>
      </c>
      <c r="B25837" s="7">
        <v>0</v>
      </c>
      <c r="C25837" s="7"/>
      <c r="D25837" s="7"/>
      <c r="E25837" s="7"/>
      <c r="H25837">
        <v>25835.5</v>
      </c>
      <c r="I25837">
        <v>0</v>
      </c>
    </row>
    <row r="25838" spans="1:9">
      <c r="A25838" s="7">
        <v>25836.5</v>
      </c>
      <c r="B25838" s="7">
        <v>0</v>
      </c>
      <c r="C25838" s="7"/>
      <c r="D25838" s="7"/>
      <c r="E25838" s="7"/>
      <c r="H25838">
        <v>25836.5</v>
      </c>
      <c r="I25838">
        <v>0</v>
      </c>
    </row>
    <row r="25839" spans="1:9">
      <c r="A25839" s="7">
        <v>25837.5</v>
      </c>
      <c r="B25839" s="7">
        <v>0</v>
      </c>
      <c r="C25839" s="7"/>
      <c r="D25839" s="7"/>
      <c r="E25839" s="7"/>
      <c r="H25839">
        <v>25837.5</v>
      </c>
      <c r="I25839">
        <v>0</v>
      </c>
    </row>
    <row r="25840" spans="1:9">
      <c r="A25840" s="7">
        <v>25838.5</v>
      </c>
      <c r="B25840" s="7">
        <v>0</v>
      </c>
      <c r="C25840" s="7"/>
      <c r="D25840" s="7"/>
      <c r="E25840" s="7"/>
      <c r="H25840">
        <v>25838.5</v>
      </c>
      <c r="I25840">
        <v>0</v>
      </c>
    </row>
    <row r="25841" spans="1:9">
      <c r="A25841" s="7">
        <v>25839.5</v>
      </c>
      <c r="B25841" s="7">
        <v>0</v>
      </c>
      <c r="C25841" s="7"/>
      <c r="D25841" s="7"/>
      <c r="E25841" s="7"/>
      <c r="H25841">
        <v>25839.5</v>
      </c>
      <c r="I25841">
        <v>0</v>
      </c>
    </row>
    <row r="25842" spans="1:9">
      <c r="A25842" s="7">
        <v>25840.5</v>
      </c>
      <c r="B25842" s="7">
        <v>0</v>
      </c>
      <c r="C25842" s="7"/>
      <c r="D25842" s="7"/>
      <c r="E25842" s="7"/>
      <c r="H25842">
        <v>25840.5</v>
      </c>
      <c r="I25842">
        <v>0</v>
      </c>
    </row>
    <row r="25843" spans="1:9">
      <c r="A25843" s="7">
        <v>25841.5</v>
      </c>
      <c r="B25843" s="7">
        <v>0</v>
      </c>
      <c r="C25843" s="7"/>
      <c r="D25843" s="7"/>
      <c r="E25843" s="7"/>
      <c r="H25843">
        <v>25841.5</v>
      </c>
      <c r="I25843">
        <v>0</v>
      </c>
    </row>
    <row r="25844" spans="1:9">
      <c r="A25844" s="7">
        <v>25842.5</v>
      </c>
      <c r="B25844" s="7">
        <v>0</v>
      </c>
      <c r="C25844" s="7"/>
      <c r="D25844" s="7"/>
      <c r="E25844" s="7"/>
      <c r="H25844">
        <v>25842.5</v>
      </c>
      <c r="I25844">
        <v>0</v>
      </c>
    </row>
    <row r="25845" spans="1:9">
      <c r="A25845" s="7">
        <v>25843.5</v>
      </c>
      <c r="B25845" s="7">
        <v>0</v>
      </c>
      <c r="C25845" s="7"/>
      <c r="D25845" s="7"/>
      <c r="E25845" s="7"/>
      <c r="H25845">
        <v>25843.5</v>
      </c>
      <c r="I25845">
        <v>0</v>
      </c>
    </row>
    <row r="25846" spans="1:9">
      <c r="A25846" s="7">
        <v>25844.5</v>
      </c>
      <c r="B25846" s="7">
        <v>0</v>
      </c>
      <c r="C25846" s="7"/>
      <c r="D25846" s="7"/>
      <c r="E25846" s="7"/>
      <c r="H25846">
        <v>25844.5</v>
      </c>
      <c r="I25846">
        <v>0</v>
      </c>
    </row>
    <row r="25847" spans="1:9">
      <c r="A25847" s="7">
        <v>25845.5</v>
      </c>
      <c r="B25847" s="7">
        <v>0</v>
      </c>
      <c r="C25847" s="7"/>
      <c r="D25847" s="7"/>
      <c r="E25847" s="7"/>
      <c r="H25847">
        <v>25845.5</v>
      </c>
      <c r="I25847">
        <v>0</v>
      </c>
    </row>
    <row r="25848" spans="1:9">
      <c r="A25848" s="7">
        <v>25846.5</v>
      </c>
      <c r="B25848" s="7">
        <v>0</v>
      </c>
      <c r="C25848" s="7"/>
      <c r="D25848" s="7"/>
      <c r="E25848" s="7"/>
      <c r="H25848">
        <v>25846.5</v>
      </c>
      <c r="I25848">
        <v>0</v>
      </c>
    </row>
    <row r="25849" spans="1:9">
      <c r="A25849" s="7">
        <v>25847.5</v>
      </c>
      <c r="B25849" s="7">
        <v>0</v>
      </c>
      <c r="C25849" s="7"/>
      <c r="D25849" s="7"/>
      <c r="E25849" s="7"/>
      <c r="H25849">
        <v>25847.5</v>
      </c>
      <c r="I25849">
        <v>0</v>
      </c>
    </row>
    <row r="25850" spans="1:9">
      <c r="A25850" s="7">
        <v>25848.5</v>
      </c>
      <c r="B25850" s="7">
        <v>0</v>
      </c>
      <c r="C25850" s="7"/>
      <c r="D25850" s="7"/>
      <c r="E25850" s="7"/>
      <c r="H25850">
        <v>25848.5</v>
      </c>
      <c r="I25850">
        <v>0</v>
      </c>
    </row>
    <row r="25851" spans="1:9">
      <c r="A25851" s="7">
        <v>25849.5</v>
      </c>
      <c r="B25851" s="7">
        <v>0</v>
      </c>
      <c r="C25851" s="7"/>
      <c r="D25851" s="7"/>
      <c r="E25851" s="7"/>
      <c r="H25851">
        <v>25849.5</v>
      </c>
      <c r="I25851">
        <v>0</v>
      </c>
    </row>
    <row r="25852" spans="1:9">
      <c r="A25852" s="7">
        <v>25850.5</v>
      </c>
      <c r="B25852" s="7">
        <v>0</v>
      </c>
      <c r="C25852" s="7"/>
      <c r="D25852" s="7"/>
      <c r="E25852" s="7"/>
      <c r="H25852">
        <v>25850.5</v>
      </c>
      <c r="I25852">
        <v>0</v>
      </c>
    </row>
    <row r="25853" spans="1:9">
      <c r="A25853" s="7">
        <v>25851.5</v>
      </c>
      <c r="B25853" s="7">
        <v>0</v>
      </c>
      <c r="C25853" s="7"/>
      <c r="D25853" s="7"/>
      <c r="E25853" s="7"/>
      <c r="H25853">
        <v>25851.5</v>
      </c>
      <c r="I25853">
        <v>0</v>
      </c>
    </row>
    <row r="25854" spans="1:9">
      <c r="A25854" s="7">
        <v>25852.5</v>
      </c>
      <c r="B25854" s="7">
        <v>0</v>
      </c>
      <c r="C25854" s="7"/>
      <c r="D25854" s="7"/>
      <c r="E25854" s="7"/>
      <c r="H25854">
        <v>25852.5</v>
      </c>
      <c r="I25854">
        <v>0</v>
      </c>
    </row>
    <row r="25855" spans="1:9">
      <c r="A25855" s="7">
        <v>25853.5</v>
      </c>
      <c r="B25855" s="7">
        <v>0</v>
      </c>
      <c r="C25855" s="7"/>
      <c r="D25855" s="7"/>
      <c r="E25855" s="7"/>
      <c r="H25855">
        <v>25853.5</v>
      </c>
      <c r="I25855">
        <v>0</v>
      </c>
    </row>
    <row r="25856" spans="1:9">
      <c r="A25856" s="7">
        <v>25854.5</v>
      </c>
      <c r="B25856" s="7">
        <v>0</v>
      </c>
      <c r="C25856" s="7"/>
      <c r="D25856" s="7"/>
      <c r="E25856" s="7"/>
      <c r="H25856">
        <v>25854.5</v>
      </c>
      <c r="I25856">
        <v>0</v>
      </c>
    </row>
    <row r="25857" spans="1:9">
      <c r="A25857" s="7">
        <v>25855.5</v>
      </c>
      <c r="B25857" s="7">
        <v>0</v>
      </c>
      <c r="C25857" s="7"/>
      <c r="D25857" s="7"/>
      <c r="E25857" s="7"/>
      <c r="H25857">
        <v>25855.5</v>
      </c>
      <c r="I25857">
        <v>0</v>
      </c>
    </row>
    <row r="25858" spans="1:9">
      <c r="A25858" s="7">
        <v>25856.5</v>
      </c>
      <c r="B25858" s="7">
        <v>0</v>
      </c>
      <c r="C25858" s="7"/>
      <c r="D25858" s="7"/>
      <c r="E25858" s="7"/>
      <c r="H25858">
        <v>25856.5</v>
      </c>
      <c r="I25858">
        <v>0</v>
      </c>
    </row>
    <row r="25859" spans="1:9">
      <c r="A25859" s="7">
        <v>25857.5</v>
      </c>
      <c r="B25859" s="7">
        <v>0</v>
      </c>
      <c r="C25859" s="7"/>
      <c r="D25859" s="7"/>
      <c r="E25859" s="7"/>
      <c r="H25859">
        <v>25857.5</v>
      </c>
      <c r="I25859">
        <v>0</v>
      </c>
    </row>
    <row r="25860" spans="1:9">
      <c r="A25860" s="7">
        <v>25858.5</v>
      </c>
      <c r="B25860" s="7">
        <v>0</v>
      </c>
      <c r="C25860" s="7"/>
      <c r="D25860" s="7"/>
      <c r="E25860" s="7"/>
      <c r="H25860">
        <v>25858.5</v>
      </c>
      <c r="I25860">
        <v>0</v>
      </c>
    </row>
    <row r="25861" spans="1:9">
      <c r="A25861" s="7">
        <v>25859.5</v>
      </c>
      <c r="B25861" s="7">
        <v>0</v>
      </c>
      <c r="C25861" s="7"/>
      <c r="D25861" s="7"/>
      <c r="E25861" s="7"/>
      <c r="H25861">
        <v>25859.5</v>
      </c>
      <c r="I25861">
        <v>0</v>
      </c>
    </row>
    <row r="25862" spans="1:9">
      <c r="A25862" s="7">
        <v>25860.5</v>
      </c>
      <c r="B25862" s="7">
        <v>0</v>
      </c>
      <c r="C25862" s="7"/>
      <c r="D25862" s="7"/>
      <c r="E25862" s="7"/>
      <c r="H25862">
        <v>25860.5</v>
      </c>
      <c r="I25862">
        <v>0</v>
      </c>
    </row>
    <row r="25863" spans="1:9">
      <c r="A25863" s="7">
        <v>25861.5</v>
      </c>
      <c r="B25863" s="7">
        <v>0</v>
      </c>
      <c r="C25863" s="7"/>
      <c r="D25863" s="7"/>
      <c r="E25863" s="7"/>
      <c r="H25863">
        <v>25861.5</v>
      </c>
      <c r="I25863">
        <v>0</v>
      </c>
    </row>
    <row r="25864" spans="1:9">
      <c r="A25864" s="7">
        <v>25862.5</v>
      </c>
      <c r="B25864" s="7">
        <v>0</v>
      </c>
      <c r="C25864" s="7"/>
      <c r="D25864" s="7"/>
      <c r="E25864" s="7"/>
      <c r="H25864">
        <v>25862.5</v>
      </c>
      <c r="I25864">
        <v>0</v>
      </c>
    </row>
    <row r="25865" spans="1:9">
      <c r="A25865" s="7">
        <v>25863.5</v>
      </c>
      <c r="B25865" s="7">
        <v>0</v>
      </c>
      <c r="C25865" s="7"/>
      <c r="D25865" s="7"/>
      <c r="E25865" s="7"/>
      <c r="H25865">
        <v>25863.5</v>
      </c>
      <c r="I25865">
        <v>0</v>
      </c>
    </row>
    <row r="25866" spans="1:9">
      <c r="A25866" s="7">
        <v>25864.5</v>
      </c>
      <c r="B25866" s="7">
        <v>0</v>
      </c>
      <c r="C25866" s="7"/>
      <c r="D25866" s="7"/>
      <c r="E25866" s="7"/>
      <c r="H25866">
        <v>25864.5</v>
      </c>
      <c r="I25866">
        <v>0</v>
      </c>
    </row>
    <row r="25867" spans="1:9">
      <c r="A25867" s="7">
        <v>25865.5</v>
      </c>
      <c r="B25867" s="7">
        <v>0</v>
      </c>
      <c r="C25867" s="7"/>
      <c r="D25867" s="7"/>
      <c r="E25867" s="7"/>
      <c r="H25867">
        <v>25865.5</v>
      </c>
      <c r="I25867">
        <v>0</v>
      </c>
    </row>
    <row r="25868" spans="1:9">
      <c r="A25868" s="7">
        <v>25866.5</v>
      </c>
      <c r="B25868" s="7">
        <v>0</v>
      </c>
      <c r="C25868" s="7"/>
      <c r="D25868" s="7"/>
      <c r="E25868" s="7"/>
      <c r="H25868">
        <v>25866.5</v>
      </c>
      <c r="I25868">
        <v>0</v>
      </c>
    </row>
    <row r="25869" spans="1:9">
      <c r="A25869" s="7">
        <v>25867.5</v>
      </c>
      <c r="B25869" s="7">
        <v>0</v>
      </c>
      <c r="C25869" s="7"/>
      <c r="D25869" s="7"/>
      <c r="E25869" s="7"/>
      <c r="H25869">
        <v>25867.5</v>
      </c>
      <c r="I25869">
        <v>0</v>
      </c>
    </row>
    <row r="25870" spans="1:9">
      <c r="A25870" s="7">
        <v>25868.5</v>
      </c>
      <c r="B25870" s="7">
        <v>0</v>
      </c>
      <c r="C25870" s="7"/>
      <c r="D25870" s="7"/>
      <c r="E25870" s="7"/>
      <c r="H25870">
        <v>25868.5</v>
      </c>
      <c r="I25870">
        <v>0</v>
      </c>
    </row>
    <row r="25871" spans="1:9">
      <c r="A25871" s="7">
        <v>25869.5</v>
      </c>
      <c r="B25871" s="7">
        <v>0</v>
      </c>
      <c r="C25871" s="7"/>
      <c r="D25871" s="7"/>
      <c r="E25871" s="7"/>
      <c r="H25871">
        <v>25869.5</v>
      </c>
      <c r="I25871">
        <v>0</v>
      </c>
    </row>
    <row r="25872" spans="1:9">
      <c r="A25872" s="7">
        <v>25870.5</v>
      </c>
      <c r="B25872" s="7">
        <v>0</v>
      </c>
      <c r="C25872" s="7"/>
      <c r="D25872" s="7"/>
      <c r="E25872" s="7"/>
      <c r="H25872">
        <v>25870.5</v>
      </c>
      <c r="I25872">
        <v>0</v>
      </c>
    </row>
    <row r="25873" spans="1:9">
      <c r="A25873" s="7">
        <v>25871.5</v>
      </c>
      <c r="B25873" s="7">
        <v>0</v>
      </c>
      <c r="C25873" s="7"/>
      <c r="D25873" s="7"/>
      <c r="E25873" s="7"/>
      <c r="H25873">
        <v>25871.5</v>
      </c>
      <c r="I25873">
        <v>0</v>
      </c>
    </row>
    <row r="25874" spans="1:9">
      <c r="A25874" s="7">
        <v>25872.5</v>
      </c>
      <c r="B25874" s="7">
        <v>0</v>
      </c>
      <c r="C25874" s="7"/>
      <c r="D25874" s="7"/>
      <c r="E25874" s="7"/>
      <c r="H25874">
        <v>25872.5</v>
      </c>
      <c r="I25874">
        <v>0</v>
      </c>
    </row>
    <row r="25875" spans="1:9">
      <c r="A25875" s="7">
        <v>25873.5</v>
      </c>
      <c r="B25875" s="7">
        <v>0</v>
      </c>
      <c r="C25875" s="7"/>
      <c r="D25875" s="7"/>
      <c r="E25875" s="7"/>
      <c r="H25875">
        <v>25873.5</v>
      </c>
      <c r="I25875">
        <v>0</v>
      </c>
    </row>
    <row r="25876" spans="1:9">
      <c r="A25876" s="7">
        <v>25874.5</v>
      </c>
      <c r="B25876" s="7">
        <v>0</v>
      </c>
      <c r="C25876" s="7"/>
      <c r="D25876" s="7"/>
      <c r="E25876" s="7"/>
      <c r="H25876">
        <v>25874.5</v>
      </c>
      <c r="I25876">
        <v>0</v>
      </c>
    </row>
    <row r="25877" spans="1:9">
      <c r="A25877" s="7">
        <v>25875.5</v>
      </c>
      <c r="B25877" s="7">
        <v>0</v>
      </c>
      <c r="C25877" s="7"/>
      <c r="D25877" s="7"/>
      <c r="E25877" s="7"/>
      <c r="H25877">
        <v>25875.5</v>
      </c>
      <c r="I25877">
        <v>0</v>
      </c>
    </row>
    <row r="25878" spans="1:9">
      <c r="A25878" s="7">
        <v>25876.5</v>
      </c>
      <c r="B25878" s="7">
        <v>0</v>
      </c>
      <c r="C25878" s="7"/>
      <c r="D25878" s="7"/>
      <c r="E25878" s="7"/>
      <c r="H25878">
        <v>25876.5</v>
      </c>
      <c r="I25878">
        <v>0</v>
      </c>
    </row>
    <row r="25879" spans="1:9">
      <c r="A25879" s="7">
        <v>25877.5</v>
      </c>
      <c r="B25879" s="7">
        <v>0</v>
      </c>
      <c r="C25879" s="7"/>
      <c r="D25879" s="7"/>
      <c r="E25879" s="7"/>
      <c r="H25879">
        <v>25877.5</v>
      </c>
      <c r="I25879">
        <v>0</v>
      </c>
    </row>
    <row r="25880" spans="1:9">
      <c r="A25880" s="7">
        <v>25878.5</v>
      </c>
      <c r="B25880" s="7">
        <v>0</v>
      </c>
      <c r="C25880" s="7"/>
      <c r="D25880" s="7"/>
      <c r="E25880" s="7"/>
      <c r="H25880">
        <v>25878.5</v>
      </c>
      <c r="I25880">
        <v>0</v>
      </c>
    </row>
    <row r="25881" spans="1:9">
      <c r="A25881" s="7">
        <v>25879.5</v>
      </c>
      <c r="B25881" s="7">
        <v>0</v>
      </c>
      <c r="C25881" s="7"/>
      <c r="D25881" s="7"/>
      <c r="E25881" s="7"/>
      <c r="H25881">
        <v>25879.5</v>
      </c>
      <c r="I25881">
        <v>0</v>
      </c>
    </row>
    <row r="25882" spans="1:9">
      <c r="A25882" s="7">
        <v>25880.5</v>
      </c>
      <c r="B25882" s="7">
        <v>0</v>
      </c>
      <c r="C25882" s="7"/>
      <c r="D25882" s="7"/>
      <c r="E25882" s="7"/>
      <c r="H25882">
        <v>25880.5</v>
      </c>
      <c r="I25882">
        <v>0</v>
      </c>
    </row>
    <row r="25883" spans="1:9">
      <c r="A25883" s="7">
        <v>25881.5</v>
      </c>
      <c r="B25883" s="7">
        <v>0</v>
      </c>
      <c r="C25883" s="7"/>
      <c r="D25883" s="7"/>
      <c r="E25883" s="7"/>
      <c r="H25883">
        <v>25881.5</v>
      </c>
      <c r="I25883">
        <v>0</v>
      </c>
    </row>
    <row r="25884" spans="1:9">
      <c r="A25884" s="7">
        <v>25882.5</v>
      </c>
      <c r="B25884" s="7">
        <v>0</v>
      </c>
      <c r="C25884" s="7"/>
      <c r="D25884" s="7"/>
      <c r="E25884" s="7"/>
      <c r="H25884">
        <v>25882.5</v>
      </c>
      <c r="I25884">
        <v>0</v>
      </c>
    </row>
    <row r="25885" spans="1:9">
      <c r="A25885" s="7">
        <v>25883.5</v>
      </c>
      <c r="B25885" s="7">
        <v>0</v>
      </c>
      <c r="C25885" s="7"/>
      <c r="D25885" s="7"/>
      <c r="E25885" s="7"/>
      <c r="H25885">
        <v>25883.5</v>
      </c>
      <c r="I25885">
        <v>0</v>
      </c>
    </row>
    <row r="25886" spans="1:9">
      <c r="A25886" s="7">
        <v>25884.5</v>
      </c>
      <c r="B25886" s="7">
        <v>0</v>
      </c>
      <c r="C25886" s="7"/>
      <c r="D25886" s="7"/>
      <c r="E25886" s="7"/>
      <c r="H25886">
        <v>25884.5</v>
      </c>
      <c r="I25886">
        <v>0</v>
      </c>
    </row>
    <row r="25887" spans="1:9">
      <c r="A25887" s="7">
        <v>25885.5</v>
      </c>
      <c r="B25887" s="7">
        <v>0</v>
      </c>
      <c r="C25887" s="7"/>
      <c r="D25887" s="7"/>
      <c r="E25887" s="7"/>
      <c r="H25887">
        <v>25885.5</v>
      </c>
      <c r="I25887">
        <v>0</v>
      </c>
    </row>
    <row r="25888" spans="1:9">
      <c r="A25888" s="7">
        <v>25886.5</v>
      </c>
      <c r="B25888" s="7">
        <v>0</v>
      </c>
      <c r="C25888" s="7"/>
      <c r="D25888" s="7"/>
      <c r="E25888" s="7"/>
      <c r="H25888">
        <v>25886.5</v>
      </c>
      <c r="I25888">
        <v>0</v>
      </c>
    </row>
    <row r="25889" spans="1:9">
      <c r="A25889" s="7">
        <v>25887.5</v>
      </c>
      <c r="B25889" s="7">
        <v>0</v>
      </c>
      <c r="C25889" s="7"/>
      <c r="D25889" s="7"/>
      <c r="E25889" s="7"/>
      <c r="H25889">
        <v>25887.5</v>
      </c>
      <c r="I25889">
        <v>0</v>
      </c>
    </row>
    <row r="25890" spans="1:9">
      <c r="A25890" s="7">
        <v>25888.5</v>
      </c>
      <c r="B25890" s="7">
        <v>0</v>
      </c>
      <c r="C25890" s="7"/>
      <c r="D25890" s="7"/>
      <c r="E25890" s="7"/>
      <c r="H25890">
        <v>25888.5</v>
      </c>
      <c r="I25890">
        <v>0</v>
      </c>
    </row>
    <row r="25891" spans="1:9">
      <c r="A25891" s="7">
        <v>25889.5</v>
      </c>
      <c r="B25891" s="7">
        <v>0</v>
      </c>
      <c r="C25891" s="7"/>
      <c r="D25891" s="7"/>
      <c r="E25891" s="7"/>
      <c r="H25891">
        <v>25889.5</v>
      </c>
      <c r="I25891">
        <v>0</v>
      </c>
    </row>
    <row r="25892" spans="1:9">
      <c r="A25892" s="7">
        <v>25890.5</v>
      </c>
      <c r="B25892" s="7">
        <v>0</v>
      </c>
      <c r="C25892" s="7"/>
      <c r="D25892" s="7"/>
      <c r="E25892" s="7"/>
      <c r="H25892">
        <v>25890.5</v>
      </c>
      <c r="I25892">
        <v>0</v>
      </c>
    </row>
    <row r="25893" spans="1:9">
      <c r="A25893" s="7">
        <v>25891.5</v>
      </c>
      <c r="B25893" s="7">
        <v>0</v>
      </c>
      <c r="C25893" s="7"/>
      <c r="D25893" s="7"/>
      <c r="E25893" s="7"/>
      <c r="H25893">
        <v>25891.5</v>
      </c>
      <c r="I25893">
        <v>0</v>
      </c>
    </row>
    <row r="25894" spans="1:9">
      <c r="A25894" s="7">
        <v>25892.5</v>
      </c>
      <c r="B25894" s="7">
        <v>0</v>
      </c>
      <c r="C25894" s="7"/>
      <c r="D25894" s="7"/>
      <c r="E25894" s="7"/>
      <c r="H25894">
        <v>25892.5</v>
      </c>
      <c r="I25894">
        <v>0</v>
      </c>
    </row>
    <row r="25895" spans="1:9">
      <c r="A25895" s="7">
        <v>25893.5</v>
      </c>
      <c r="B25895" s="7">
        <v>0</v>
      </c>
      <c r="C25895" s="7"/>
      <c r="D25895" s="7"/>
      <c r="E25895" s="7"/>
      <c r="H25895">
        <v>25893.5</v>
      </c>
      <c r="I25895">
        <v>0</v>
      </c>
    </row>
    <row r="25896" spans="1:9">
      <c r="A25896" s="7">
        <v>25894.5</v>
      </c>
      <c r="B25896" s="7">
        <v>0</v>
      </c>
      <c r="C25896" s="7"/>
      <c r="D25896" s="7"/>
      <c r="E25896" s="7"/>
      <c r="H25896">
        <v>25894.5</v>
      </c>
      <c r="I25896">
        <v>0</v>
      </c>
    </row>
    <row r="25897" spans="1:9">
      <c r="A25897" s="7">
        <v>25895.5</v>
      </c>
      <c r="B25897" s="7">
        <v>0</v>
      </c>
      <c r="C25897" s="7"/>
      <c r="D25897" s="7"/>
      <c r="E25897" s="7"/>
      <c r="H25897">
        <v>25895.5</v>
      </c>
      <c r="I25897">
        <v>0</v>
      </c>
    </row>
    <row r="25898" spans="1:9">
      <c r="A25898" s="7">
        <v>25896.5</v>
      </c>
      <c r="B25898" s="7">
        <v>0</v>
      </c>
      <c r="C25898" s="7"/>
      <c r="D25898" s="7"/>
      <c r="E25898" s="7"/>
      <c r="H25898">
        <v>25896.5</v>
      </c>
      <c r="I25898">
        <v>0</v>
      </c>
    </row>
    <row r="25899" spans="1:9">
      <c r="A25899" s="7">
        <v>25897.5</v>
      </c>
      <c r="B25899" s="7">
        <v>0</v>
      </c>
      <c r="C25899" s="7"/>
      <c r="D25899" s="7"/>
      <c r="E25899" s="7"/>
      <c r="H25899">
        <v>25897.5</v>
      </c>
      <c r="I25899">
        <v>0</v>
      </c>
    </row>
    <row r="25900" spans="1:9">
      <c r="A25900" s="7">
        <v>25898.5</v>
      </c>
      <c r="B25900" s="7">
        <v>0</v>
      </c>
      <c r="C25900" s="7"/>
      <c r="D25900" s="7"/>
      <c r="E25900" s="7"/>
      <c r="H25900">
        <v>25898.5</v>
      </c>
      <c r="I25900">
        <v>0</v>
      </c>
    </row>
    <row r="25901" spans="1:9">
      <c r="A25901" s="7">
        <v>25899.5</v>
      </c>
      <c r="B25901" s="7">
        <v>0</v>
      </c>
      <c r="C25901" s="7"/>
      <c r="D25901" s="7"/>
      <c r="E25901" s="7"/>
      <c r="H25901">
        <v>25899.5</v>
      </c>
      <c r="I25901">
        <v>0</v>
      </c>
    </row>
    <row r="25902" spans="1:9">
      <c r="A25902" s="7">
        <v>25900.5</v>
      </c>
      <c r="B25902" s="7">
        <v>0</v>
      </c>
      <c r="C25902" s="7"/>
      <c r="D25902" s="7"/>
      <c r="E25902" s="7"/>
      <c r="H25902">
        <v>25900.5</v>
      </c>
      <c r="I25902">
        <v>0</v>
      </c>
    </row>
    <row r="25903" spans="1:9">
      <c r="A25903" s="7">
        <v>25901.5</v>
      </c>
      <c r="B25903" s="7">
        <v>0</v>
      </c>
      <c r="C25903" s="7"/>
      <c r="D25903" s="7"/>
      <c r="E25903" s="7"/>
      <c r="H25903">
        <v>25901.5</v>
      </c>
      <c r="I25903">
        <v>0</v>
      </c>
    </row>
    <row r="25904" spans="1:9">
      <c r="A25904" s="7">
        <v>25902.5</v>
      </c>
      <c r="B25904" s="7">
        <v>0</v>
      </c>
      <c r="C25904" s="7"/>
      <c r="D25904" s="7"/>
      <c r="E25904" s="7"/>
      <c r="H25904">
        <v>25902.5</v>
      </c>
      <c r="I25904">
        <v>0</v>
      </c>
    </row>
    <row r="25905" spans="1:9">
      <c r="A25905" s="7">
        <v>25903.5</v>
      </c>
      <c r="B25905" s="7">
        <v>0</v>
      </c>
      <c r="C25905" s="7"/>
      <c r="D25905" s="7"/>
      <c r="E25905" s="7"/>
      <c r="H25905">
        <v>25903.5</v>
      </c>
      <c r="I25905">
        <v>0</v>
      </c>
    </row>
    <row r="25906" spans="1:9">
      <c r="A25906" s="7">
        <v>25904.5</v>
      </c>
      <c r="B25906" s="7">
        <v>0</v>
      </c>
      <c r="C25906" s="7"/>
      <c r="D25906" s="7"/>
      <c r="E25906" s="7"/>
      <c r="H25906">
        <v>25904.5</v>
      </c>
      <c r="I25906">
        <v>0</v>
      </c>
    </row>
    <row r="25907" spans="1:9">
      <c r="A25907" s="7">
        <v>25905.5</v>
      </c>
      <c r="B25907" s="7">
        <v>0</v>
      </c>
      <c r="C25907" s="7"/>
      <c r="D25907" s="7"/>
      <c r="E25907" s="7"/>
      <c r="H25907">
        <v>25905.5</v>
      </c>
      <c r="I25907">
        <v>0</v>
      </c>
    </row>
    <row r="25908" spans="1:9">
      <c r="A25908" s="7">
        <v>25906.5</v>
      </c>
      <c r="B25908" s="7">
        <v>0</v>
      </c>
      <c r="C25908" s="7"/>
      <c r="D25908" s="7"/>
      <c r="E25908" s="7"/>
      <c r="H25908">
        <v>25906.5</v>
      </c>
      <c r="I25908">
        <v>0</v>
      </c>
    </row>
    <row r="25909" spans="1:9">
      <c r="A25909" s="7">
        <v>25907.5</v>
      </c>
      <c r="B25909" s="7">
        <v>0</v>
      </c>
      <c r="C25909" s="7"/>
      <c r="D25909" s="7"/>
      <c r="E25909" s="7"/>
      <c r="H25909">
        <v>25907.5</v>
      </c>
      <c r="I25909">
        <v>0</v>
      </c>
    </row>
    <row r="25910" spans="1:9">
      <c r="A25910" s="7">
        <v>25908.5</v>
      </c>
      <c r="B25910" s="7">
        <v>0</v>
      </c>
      <c r="C25910" s="7"/>
      <c r="D25910" s="7"/>
      <c r="E25910" s="7"/>
      <c r="H25910">
        <v>25908.5</v>
      </c>
      <c r="I25910">
        <v>0</v>
      </c>
    </row>
    <row r="25911" spans="1:9">
      <c r="A25911" s="7">
        <v>25909.5</v>
      </c>
      <c r="B25911" s="7">
        <v>0</v>
      </c>
      <c r="C25911" s="7"/>
      <c r="D25911" s="7"/>
      <c r="E25911" s="7"/>
      <c r="H25911">
        <v>25909.5</v>
      </c>
      <c r="I25911">
        <v>0</v>
      </c>
    </row>
    <row r="25912" spans="1:9">
      <c r="A25912" s="7">
        <v>25910.5</v>
      </c>
      <c r="B25912" s="7">
        <v>0</v>
      </c>
      <c r="C25912" s="7"/>
      <c r="D25912" s="7"/>
      <c r="E25912" s="7"/>
      <c r="H25912">
        <v>25910.5</v>
      </c>
      <c r="I25912">
        <v>0</v>
      </c>
    </row>
    <row r="25913" spans="1:9">
      <c r="A25913" s="7">
        <v>25911.5</v>
      </c>
      <c r="B25913" s="7">
        <v>0</v>
      </c>
      <c r="C25913" s="7"/>
      <c r="D25913" s="7"/>
      <c r="E25913" s="7"/>
      <c r="H25913">
        <v>25911.5</v>
      </c>
      <c r="I25913">
        <v>0</v>
      </c>
    </row>
    <row r="25914" spans="1:9">
      <c r="A25914" s="7">
        <v>25912.5</v>
      </c>
      <c r="B25914" s="7">
        <v>0</v>
      </c>
      <c r="C25914" s="7"/>
      <c r="D25914" s="7"/>
      <c r="E25914" s="7"/>
      <c r="H25914">
        <v>25912.5</v>
      </c>
      <c r="I25914">
        <v>0</v>
      </c>
    </row>
    <row r="25915" spans="1:9">
      <c r="A25915" s="7">
        <v>25913.5</v>
      </c>
      <c r="B25915" s="7">
        <v>0</v>
      </c>
      <c r="C25915" s="7"/>
      <c r="D25915" s="7"/>
      <c r="E25915" s="7"/>
      <c r="H25915">
        <v>25913.5</v>
      </c>
      <c r="I25915">
        <v>0</v>
      </c>
    </row>
    <row r="25916" spans="1:9">
      <c r="A25916" s="7">
        <v>25914.5</v>
      </c>
      <c r="B25916" s="7">
        <v>0</v>
      </c>
      <c r="C25916" s="7"/>
      <c r="D25916" s="7"/>
      <c r="E25916" s="7"/>
      <c r="H25916">
        <v>25914.5</v>
      </c>
      <c r="I25916">
        <v>0</v>
      </c>
    </row>
    <row r="25917" spans="1:9">
      <c r="A25917" s="7">
        <v>25915.5</v>
      </c>
      <c r="B25917" s="7">
        <v>0</v>
      </c>
      <c r="C25917" s="7"/>
      <c r="D25917" s="7"/>
      <c r="E25917" s="7"/>
      <c r="H25917">
        <v>25915.5</v>
      </c>
      <c r="I25917">
        <v>0</v>
      </c>
    </row>
    <row r="25918" spans="1:9">
      <c r="A25918" s="7">
        <v>25916.5</v>
      </c>
      <c r="B25918" s="7">
        <v>0</v>
      </c>
      <c r="C25918" s="7"/>
      <c r="D25918" s="7"/>
      <c r="E25918" s="7"/>
      <c r="H25918">
        <v>25916.5</v>
      </c>
      <c r="I25918">
        <v>0</v>
      </c>
    </row>
    <row r="25919" spans="1:9">
      <c r="A25919" s="7">
        <v>25917.5</v>
      </c>
      <c r="B25919" s="7">
        <v>0</v>
      </c>
      <c r="C25919" s="7"/>
      <c r="D25919" s="7"/>
      <c r="E25919" s="7"/>
      <c r="H25919">
        <v>25917.5</v>
      </c>
      <c r="I25919">
        <v>0</v>
      </c>
    </row>
    <row r="25920" spans="1:9">
      <c r="A25920" s="7">
        <v>25918.5</v>
      </c>
      <c r="B25920" s="7">
        <v>0</v>
      </c>
      <c r="C25920" s="7"/>
      <c r="D25920" s="7"/>
      <c r="E25920" s="7"/>
      <c r="H25920">
        <v>25918.5</v>
      </c>
      <c r="I25920">
        <v>0</v>
      </c>
    </row>
    <row r="25921" spans="1:9">
      <c r="A25921" s="7">
        <v>25919.5</v>
      </c>
      <c r="B25921" s="7">
        <v>0</v>
      </c>
      <c r="C25921" s="7"/>
      <c r="D25921" s="7"/>
      <c r="E25921" s="7"/>
      <c r="H25921">
        <v>25919.5</v>
      </c>
      <c r="I25921">
        <v>0</v>
      </c>
    </row>
    <row r="25922" spans="1:9">
      <c r="A25922" s="7">
        <v>25920.5</v>
      </c>
      <c r="B25922" s="7">
        <v>0</v>
      </c>
      <c r="C25922" s="7"/>
      <c r="D25922" s="7"/>
      <c r="E25922" s="7"/>
      <c r="H25922">
        <v>25920.5</v>
      </c>
      <c r="I25922">
        <v>0</v>
      </c>
    </row>
    <row r="25923" spans="1:9">
      <c r="A25923" s="7">
        <v>25921.5</v>
      </c>
      <c r="B25923" s="7">
        <v>0</v>
      </c>
      <c r="C25923" s="7"/>
      <c r="D25923" s="7"/>
      <c r="E25923" s="7"/>
      <c r="H25923">
        <v>25921.5</v>
      </c>
      <c r="I25923">
        <v>0</v>
      </c>
    </row>
    <row r="25924" spans="1:9">
      <c r="A25924" s="7">
        <v>25922.5</v>
      </c>
      <c r="B25924" s="7">
        <v>0</v>
      </c>
      <c r="C25924" s="7"/>
      <c r="D25924" s="7"/>
      <c r="E25924" s="7"/>
      <c r="H25924">
        <v>25922.5</v>
      </c>
      <c r="I25924">
        <v>0</v>
      </c>
    </row>
    <row r="25925" spans="1:9">
      <c r="A25925" s="7">
        <v>25923.5</v>
      </c>
      <c r="B25925" s="7">
        <v>0</v>
      </c>
      <c r="C25925" s="7"/>
      <c r="D25925" s="7"/>
      <c r="E25925" s="7"/>
      <c r="H25925">
        <v>25923.5</v>
      </c>
      <c r="I25925">
        <v>0</v>
      </c>
    </row>
    <row r="25926" spans="1:9">
      <c r="A25926" s="7">
        <v>25924.5</v>
      </c>
      <c r="B25926" s="7">
        <v>0</v>
      </c>
      <c r="C25926" s="7"/>
      <c r="D25926" s="7"/>
      <c r="E25926" s="7"/>
      <c r="H25926">
        <v>25924.5</v>
      </c>
      <c r="I25926">
        <v>0</v>
      </c>
    </row>
    <row r="25927" spans="1:9">
      <c r="A25927" s="7">
        <v>25925.5</v>
      </c>
      <c r="B25927" s="7">
        <v>0</v>
      </c>
      <c r="C25927" s="7"/>
      <c r="D25927" s="7"/>
      <c r="E25927" s="7"/>
      <c r="H25927">
        <v>25925.5</v>
      </c>
      <c r="I25927">
        <v>0</v>
      </c>
    </row>
    <row r="25928" spans="1:9">
      <c r="A25928" s="7">
        <v>25926.5</v>
      </c>
      <c r="B25928" s="7">
        <v>0</v>
      </c>
      <c r="C25928" s="7"/>
      <c r="D25928" s="7"/>
      <c r="E25928" s="7"/>
      <c r="H25928">
        <v>25926.5</v>
      </c>
      <c r="I25928">
        <v>0</v>
      </c>
    </row>
    <row r="25929" spans="1:9">
      <c r="A25929" s="7">
        <v>25927.5</v>
      </c>
      <c r="B25929" s="7">
        <v>0</v>
      </c>
      <c r="C25929" s="7"/>
      <c r="D25929" s="7"/>
      <c r="E25929" s="7"/>
      <c r="H25929">
        <v>25927.5</v>
      </c>
      <c r="I25929">
        <v>0</v>
      </c>
    </row>
    <row r="25930" spans="1:9">
      <c r="A25930" s="7">
        <v>25928.5</v>
      </c>
      <c r="B25930" s="7">
        <v>0</v>
      </c>
      <c r="C25930" s="7"/>
      <c r="D25930" s="7"/>
      <c r="E25930" s="7"/>
      <c r="H25930">
        <v>25928.5</v>
      </c>
      <c r="I25930">
        <v>0</v>
      </c>
    </row>
    <row r="25931" spans="1:9">
      <c r="A25931" s="7">
        <v>25929.5</v>
      </c>
      <c r="B25931" s="7">
        <v>0</v>
      </c>
      <c r="C25931" s="7"/>
      <c r="D25931" s="7"/>
      <c r="E25931" s="7"/>
      <c r="H25931">
        <v>25929.5</v>
      </c>
      <c r="I25931">
        <v>0</v>
      </c>
    </row>
    <row r="25932" spans="1:9">
      <c r="A25932" s="7">
        <v>25930.5</v>
      </c>
      <c r="B25932" s="7">
        <v>0</v>
      </c>
      <c r="C25932" s="7"/>
      <c r="D25932" s="7"/>
      <c r="E25932" s="7"/>
      <c r="H25932">
        <v>25930.5</v>
      </c>
      <c r="I25932">
        <v>0</v>
      </c>
    </row>
    <row r="25933" spans="1:9">
      <c r="A25933" s="7">
        <v>25931.5</v>
      </c>
      <c r="B25933" s="7">
        <v>0</v>
      </c>
      <c r="C25933" s="7"/>
      <c r="D25933" s="7"/>
      <c r="E25933" s="7"/>
      <c r="H25933">
        <v>25931.5</v>
      </c>
      <c r="I25933">
        <v>0</v>
      </c>
    </row>
    <row r="25934" spans="1:9">
      <c r="A25934" s="7">
        <v>25932.5</v>
      </c>
      <c r="B25934" s="7">
        <v>0</v>
      </c>
      <c r="C25934" s="7"/>
      <c r="D25934" s="7"/>
      <c r="E25934" s="7"/>
      <c r="H25934">
        <v>25932.5</v>
      </c>
      <c r="I25934">
        <v>0</v>
      </c>
    </row>
    <row r="25935" spans="1:9">
      <c r="A25935" s="7">
        <v>25933.5</v>
      </c>
      <c r="B25935" s="7">
        <v>0</v>
      </c>
      <c r="C25935" s="7"/>
      <c r="D25935" s="7"/>
      <c r="E25935" s="7"/>
      <c r="H25935">
        <v>25933.5</v>
      </c>
      <c r="I25935">
        <v>0</v>
      </c>
    </row>
    <row r="25936" spans="1:9">
      <c r="A25936" s="7">
        <v>25934.5</v>
      </c>
      <c r="B25936" s="7">
        <v>0</v>
      </c>
      <c r="C25936" s="7"/>
      <c r="D25936" s="7"/>
      <c r="E25936" s="7"/>
      <c r="H25936">
        <v>25934.5</v>
      </c>
      <c r="I25936">
        <v>0</v>
      </c>
    </row>
    <row r="25937" spans="1:9">
      <c r="A25937" s="7">
        <v>25935.5</v>
      </c>
      <c r="B25937" s="7">
        <v>0</v>
      </c>
      <c r="C25937" s="7"/>
      <c r="D25937" s="7"/>
      <c r="E25937" s="7"/>
      <c r="H25937">
        <v>25935.5</v>
      </c>
      <c r="I25937">
        <v>0</v>
      </c>
    </row>
    <row r="25938" spans="1:9">
      <c r="A25938" s="7">
        <v>25936.5</v>
      </c>
      <c r="B25938" s="7">
        <v>0</v>
      </c>
      <c r="C25938" s="7"/>
      <c r="D25938" s="7"/>
      <c r="E25938" s="7"/>
      <c r="H25938">
        <v>25936.5</v>
      </c>
      <c r="I25938">
        <v>0</v>
      </c>
    </row>
    <row r="25939" spans="1:9">
      <c r="A25939" s="7">
        <v>25937.5</v>
      </c>
      <c r="B25939" s="7">
        <v>0</v>
      </c>
      <c r="C25939" s="7"/>
      <c r="D25939" s="7"/>
      <c r="E25939" s="7"/>
      <c r="H25939">
        <v>25937.5</v>
      </c>
      <c r="I25939">
        <v>0</v>
      </c>
    </row>
    <row r="25940" spans="1:9">
      <c r="A25940" s="7">
        <v>25938.5</v>
      </c>
      <c r="B25940" s="7">
        <v>0</v>
      </c>
      <c r="C25940" s="7"/>
      <c r="D25940" s="7"/>
      <c r="E25940" s="7"/>
      <c r="H25940">
        <v>25938.5</v>
      </c>
      <c r="I25940">
        <v>0</v>
      </c>
    </row>
    <row r="25941" spans="1:9">
      <c r="A25941" s="7">
        <v>25939.5</v>
      </c>
      <c r="B25941" s="7">
        <v>0</v>
      </c>
      <c r="C25941" s="7"/>
      <c r="D25941" s="7"/>
      <c r="E25941" s="7"/>
      <c r="H25941">
        <v>25939.5</v>
      </c>
      <c r="I25941">
        <v>0</v>
      </c>
    </row>
    <row r="25942" spans="1:9">
      <c r="A25942" s="7">
        <v>25940.5</v>
      </c>
      <c r="B25942" s="7">
        <v>0</v>
      </c>
      <c r="C25942" s="7"/>
      <c r="D25942" s="7"/>
      <c r="E25942" s="7"/>
      <c r="H25942">
        <v>25940.5</v>
      </c>
      <c r="I25942">
        <v>0</v>
      </c>
    </row>
    <row r="25943" spans="1:9">
      <c r="A25943" s="7">
        <v>25941.5</v>
      </c>
      <c r="B25943" s="7">
        <v>0</v>
      </c>
      <c r="C25943" s="7"/>
      <c r="D25943" s="7"/>
      <c r="E25943" s="7"/>
      <c r="H25943">
        <v>25941.5</v>
      </c>
      <c r="I25943">
        <v>0</v>
      </c>
    </row>
    <row r="25944" spans="1:9">
      <c r="A25944" s="7">
        <v>25942.5</v>
      </c>
      <c r="B25944" s="7">
        <v>0</v>
      </c>
      <c r="C25944" s="7"/>
      <c r="D25944" s="7"/>
      <c r="E25944" s="7"/>
      <c r="H25944">
        <v>25942.5</v>
      </c>
      <c r="I25944">
        <v>0</v>
      </c>
    </row>
    <row r="25945" spans="1:9">
      <c r="A25945" s="7">
        <v>25943.5</v>
      </c>
      <c r="B25945" s="7">
        <v>0</v>
      </c>
      <c r="C25945" s="7"/>
      <c r="D25945" s="7"/>
      <c r="E25945" s="7"/>
      <c r="H25945">
        <v>25943.5</v>
      </c>
      <c r="I25945">
        <v>0</v>
      </c>
    </row>
    <row r="25946" spans="1:9">
      <c r="A25946" s="7">
        <v>25944.5</v>
      </c>
      <c r="B25946" s="7">
        <v>0</v>
      </c>
      <c r="C25946" s="7"/>
      <c r="D25946" s="7"/>
      <c r="E25946" s="7"/>
      <c r="H25946">
        <v>25944.5</v>
      </c>
      <c r="I25946">
        <v>0</v>
      </c>
    </row>
    <row r="25947" spans="1:9">
      <c r="A25947" s="7">
        <v>25945.5</v>
      </c>
      <c r="B25947" s="7">
        <v>0</v>
      </c>
      <c r="C25947" s="7"/>
      <c r="D25947" s="7"/>
      <c r="E25947" s="7"/>
      <c r="H25947">
        <v>25945.5</v>
      </c>
      <c r="I25947">
        <v>0</v>
      </c>
    </row>
    <row r="25948" spans="1:9">
      <c r="A25948" s="7">
        <v>25946.5</v>
      </c>
      <c r="B25948" s="7">
        <v>0</v>
      </c>
      <c r="C25948" s="7"/>
      <c r="D25948" s="7"/>
      <c r="E25948" s="7"/>
      <c r="H25948">
        <v>25946.5</v>
      </c>
      <c r="I25948">
        <v>0</v>
      </c>
    </row>
    <row r="25949" spans="1:9">
      <c r="A25949" s="7">
        <v>25947.5</v>
      </c>
      <c r="B25949" s="7">
        <v>0</v>
      </c>
      <c r="C25949" s="7"/>
      <c r="D25949" s="7"/>
      <c r="E25949" s="7"/>
      <c r="H25949">
        <v>25947.5</v>
      </c>
      <c r="I25949">
        <v>0</v>
      </c>
    </row>
    <row r="25950" spans="1:9">
      <c r="A25950" s="7">
        <v>25948.5</v>
      </c>
      <c r="B25950" s="7">
        <v>0</v>
      </c>
      <c r="C25950" s="7"/>
      <c r="D25950" s="7"/>
      <c r="E25950" s="7"/>
      <c r="H25950">
        <v>25948.5</v>
      </c>
      <c r="I25950">
        <v>0</v>
      </c>
    </row>
    <row r="25951" spans="1:9">
      <c r="A25951" s="7">
        <v>25949.5</v>
      </c>
      <c r="B25951" s="7">
        <v>0</v>
      </c>
      <c r="C25951" s="7"/>
      <c r="D25951" s="7"/>
      <c r="E25951" s="7"/>
      <c r="H25951">
        <v>25949.5</v>
      </c>
      <c r="I25951">
        <v>0</v>
      </c>
    </row>
    <row r="25952" spans="1:9">
      <c r="A25952" s="7">
        <v>25950.5</v>
      </c>
      <c r="B25952" s="7">
        <v>0</v>
      </c>
      <c r="C25952" s="7"/>
      <c r="D25952" s="7"/>
      <c r="E25952" s="7"/>
      <c r="H25952">
        <v>25950.5</v>
      </c>
      <c r="I25952">
        <v>0</v>
      </c>
    </row>
    <row r="25953" spans="1:9">
      <c r="A25953" s="7">
        <v>25951.5</v>
      </c>
      <c r="B25953" s="7">
        <v>0</v>
      </c>
      <c r="C25953" s="7"/>
      <c r="D25953" s="7"/>
      <c r="E25953" s="7"/>
      <c r="H25953">
        <v>25951.5</v>
      </c>
      <c r="I25953">
        <v>0</v>
      </c>
    </row>
    <row r="25954" spans="1:9">
      <c r="A25954" s="7">
        <v>25952.5</v>
      </c>
      <c r="B25954" s="7">
        <v>0</v>
      </c>
      <c r="C25954" s="7"/>
      <c r="D25954" s="7"/>
      <c r="E25954" s="7"/>
      <c r="H25954">
        <v>25952.5</v>
      </c>
      <c r="I25954">
        <v>0</v>
      </c>
    </row>
    <row r="25955" spans="1:9">
      <c r="A25955" s="7">
        <v>25953.5</v>
      </c>
      <c r="B25955" s="7">
        <v>0</v>
      </c>
      <c r="C25955" s="7"/>
      <c r="D25955" s="7"/>
      <c r="E25955" s="7"/>
      <c r="H25955">
        <v>25953.5</v>
      </c>
      <c r="I25955">
        <v>0</v>
      </c>
    </row>
    <row r="25956" spans="1:9">
      <c r="A25956" s="7">
        <v>25954.5</v>
      </c>
      <c r="B25956" s="7">
        <v>0</v>
      </c>
      <c r="C25956" s="7"/>
      <c r="D25956" s="7"/>
      <c r="E25956" s="7"/>
      <c r="H25956">
        <v>25954.5</v>
      </c>
      <c r="I25956">
        <v>0</v>
      </c>
    </row>
    <row r="25957" spans="1:9">
      <c r="A25957" s="7">
        <v>25955.5</v>
      </c>
      <c r="B25957" s="7">
        <v>0</v>
      </c>
      <c r="C25957" s="7"/>
      <c r="D25957" s="7"/>
      <c r="E25957" s="7"/>
      <c r="H25957">
        <v>25955.5</v>
      </c>
      <c r="I25957">
        <v>0</v>
      </c>
    </row>
    <row r="25958" spans="1:9">
      <c r="A25958" s="7">
        <v>25956.5</v>
      </c>
      <c r="B25958" s="7">
        <v>0</v>
      </c>
      <c r="C25958" s="7"/>
      <c r="D25958" s="7"/>
      <c r="E25958" s="7"/>
      <c r="H25958">
        <v>25956.5</v>
      </c>
      <c r="I25958">
        <v>0</v>
      </c>
    </row>
    <row r="25959" spans="1:9">
      <c r="A25959" s="7">
        <v>25957.5</v>
      </c>
      <c r="B25959" s="7">
        <v>0</v>
      </c>
      <c r="C25959" s="7"/>
      <c r="D25959" s="7"/>
      <c r="E25959" s="7"/>
      <c r="H25959">
        <v>25957.5</v>
      </c>
      <c r="I25959">
        <v>0</v>
      </c>
    </row>
    <row r="25960" spans="1:9">
      <c r="A25960" s="7">
        <v>25958.5</v>
      </c>
      <c r="B25960" s="7">
        <v>0</v>
      </c>
      <c r="C25960" s="7"/>
      <c r="D25960" s="7"/>
      <c r="E25960" s="7"/>
      <c r="H25960">
        <v>25958.5</v>
      </c>
      <c r="I25960">
        <v>0</v>
      </c>
    </row>
    <row r="25961" spans="1:9">
      <c r="A25961" s="7">
        <v>25959.5</v>
      </c>
      <c r="B25961" s="7">
        <v>0</v>
      </c>
      <c r="C25961" s="7"/>
      <c r="D25961" s="7"/>
      <c r="E25961" s="7"/>
      <c r="H25961">
        <v>25959.5</v>
      </c>
      <c r="I25961">
        <v>0</v>
      </c>
    </row>
    <row r="25962" spans="1:9">
      <c r="A25962" s="7">
        <v>25960.5</v>
      </c>
      <c r="B25962" s="7">
        <v>0</v>
      </c>
      <c r="C25962" s="7"/>
      <c r="D25962" s="7"/>
      <c r="E25962" s="7"/>
      <c r="H25962">
        <v>25960.5</v>
      </c>
      <c r="I25962">
        <v>0</v>
      </c>
    </row>
    <row r="25963" spans="1:9">
      <c r="A25963" s="7">
        <v>25961.5</v>
      </c>
      <c r="B25963" s="7">
        <v>0</v>
      </c>
      <c r="C25963" s="7"/>
      <c r="D25963" s="7"/>
      <c r="E25963" s="7"/>
      <c r="H25963">
        <v>25961.5</v>
      </c>
      <c r="I25963">
        <v>0</v>
      </c>
    </row>
    <row r="25964" spans="1:9">
      <c r="A25964" s="7">
        <v>25962.5</v>
      </c>
      <c r="B25964" s="7">
        <v>0</v>
      </c>
      <c r="C25964" s="7"/>
      <c r="D25964" s="7"/>
      <c r="E25964" s="7"/>
      <c r="H25964">
        <v>25962.5</v>
      </c>
      <c r="I25964">
        <v>0</v>
      </c>
    </row>
    <row r="25965" spans="1:9">
      <c r="A25965" s="7">
        <v>25963.5</v>
      </c>
      <c r="B25965" s="7">
        <v>0</v>
      </c>
      <c r="C25965" s="7"/>
      <c r="D25965" s="7"/>
      <c r="E25965" s="7"/>
      <c r="H25965">
        <v>25963.5</v>
      </c>
      <c r="I25965">
        <v>0</v>
      </c>
    </row>
    <row r="25966" spans="1:9">
      <c r="A25966" s="7">
        <v>25964.5</v>
      </c>
      <c r="B25966" s="7">
        <v>0</v>
      </c>
      <c r="C25966" s="7"/>
      <c r="D25966" s="7"/>
      <c r="E25966" s="7"/>
      <c r="H25966">
        <v>25964.5</v>
      </c>
      <c r="I25966">
        <v>0</v>
      </c>
    </row>
    <row r="25967" spans="1:9">
      <c r="A25967" s="7">
        <v>25965.5</v>
      </c>
      <c r="B25967" s="7">
        <v>0</v>
      </c>
      <c r="C25967" s="7"/>
      <c r="D25967" s="7"/>
      <c r="E25967" s="7"/>
      <c r="H25967">
        <v>25965.5</v>
      </c>
      <c r="I25967">
        <v>0</v>
      </c>
    </row>
    <row r="25968" spans="1:9">
      <c r="A25968" s="7">
        <v>25966.5</v>
      </c>
      <c r="B25968" s="7">
        <v>0</v>
      </c>
      <c r="C25968" s="7"/>
      <c r="D25968" s="7"/>
      <c r="E25968" s="7"/>
      <c r="H25968">
        <v>25966.5</v>
      </c>
      <c r="I25968">
        <v>0</v>
      </c>
    </row>
    <row r="25969" spans="1:9">
      <c r="A25969" s="7">
        <v>25967.5</v>
      </c>
      <c r="B25969" s="7">
        <v>0</v>
      </c>
      <c r="C25969" s="7"/>
      <c r="D25969" s="7"/>
      <c r="E25969" s="7"/>
      <c r="H25969">
        <v>25967.5</v>
      </c>
      <c r="I25969">
        <v>0</v>
      </c>
    </row>
    <row r="25970" spans="1:9">
      <c r="A25970" s="7">
        <v>25968.5</v>
      </c>
      <c r="B25970" s="7">
        <v>0</v>
      </c>
      <c r="C25970" s="7"/>
      <c r="D25970" s="7"/>
      <c r="E25970" s="7"/>
      <c r="H25970">
        <v>25968.5</v>
      </c>
      <c r="I25970">
        <v>0</v>
      </c>
    </row>
    <row r="25971" spans="1:9">
      <c r="A25971" s="7">
        <v>25969.5</v>
      </c>
      <c r="B25971" s="7">
        <v>0</v>
      </c>
      <c r="C25971" s="7"/>
      <c r="D25971" s="7"/>
      <c r="E25971" s="7"/>
      <c r="H25971">
        <v>25969.5</v>
      </c>
      <c r="I25971">
        <v>0</v>
      </c>
    </row>
    <row r="25972" spans="1:9">
      <c r="A25972" s="7">
        <v>25970.5</v>
      </c>
      <c r="B25972" s="7">
        <v>0</v>
      </c>
      <c r="C25972" s="7"/>
      <c r="D25972" s="7"/>
      <c r="E25972" s="7"/>
      <c r="H25972">
        <v>25970.5</v>
      </c>
      <c r="I25972">
        <v>0</v>
      </c>
    </row>
    <row r="25973" spans="1:9">
      <c r="A25973" s="7">
        <v>25971.5</v>
      </c>
      <c r="B25973" s="7">
        <v>0</v>
      </c>
      <c r="C25973" s="7"/>
      <c r="D25973" s="7"/>
      <c r="E25973" s="7"/>
      <c r="H25973">
        <v>25971.5</v>
      </c>
      <c r="I25973">
        <v>0</v>
      </c>
    </row>
    <row r="25974" spans="1:9">
      <c r="A25974" s="7">
        <v>25972.5</v>
      </c>
      <c r="B25974" s="7">
        <v>0</v>
      </c>
      <c r="C25974" s="7"/>
      <c r="D25974" s="7"/>
      <c r="E25974" s="7"/>
      <c r="H25974">
        <v>25972.5</v>
      </c>
      <c r="I25974">
        <v>0</v>
      </c>
    </row>
    <row r="25975" spans="1:9">
      <c r="A25975" s="7">
        <v>25973.5</v>
      </c>
      <c r="B25975" s="7">
        <v>0</v>
      </c>
      <c r="C25975" s="7"/>
      <c r="D25975" s="7"/>
      <c r="E25975" s="7"/>
      <c r="H25975">
        <v>25973.5</v>
      </c>
      <c r="I25975">
        <v>0</v>
      </c>
    </row>
    <row r="25976" spans="1:9">
      <c r="A25976" s="7">
        <v>25974.5</v>
      </c>
      <c r="B25976" s="7">
        <v>0</v>
      </c>
      <c r="C25976" s="7"/>
      <c r="D25976" s="7"/>
      <c r="E25976" s="7"/>
      <c r="H25976">
        <v>25974.5</v>
      </c>
      <c r="I25976">
        <v>0</v>
      </c>
    </row>
    <row r="25977" spans="1:9">
      <c r="A25977" s="7">
        <v>25975.5</v>
      </c>
      <c r="B25977" s="7">
        <v>0</v>
      </c>
      <c r="C25977" s="7"/>
      <c r="D25977" s="7"/>
      <c r="E25977" s="7"/>
      <c r="H25977">
        <v>25975.5</v>
      </c>
      <c r="I25977">
        <v>0</v>
      </c>
    </row>
    <row r="25978" spans="1:9">
      <c r="A25978" s="7">
        <v>25976.5</v>
      </c>
      <c r="B25978" s="7">
        <v>0</v>
      </c>
      <c r="C25978" s="7"/>
      <c r="D25978" s="7"/>
      <c r="E25978" s="7"/>
      <c r="H25978">
        <v>25976.5</v>
      </c>
      <c r="I25978">
        <v>0</v>
      </c>
    </row>
    <row r="25979" spans="1:9">
      <c r="A25979" s="7">
        <v>25977.5</v>
      </c>
      <c r="B25979" s="7">
        <v>0</v>
      </c>
      <c r="C25979" s="7"/>
      <c r="D25979" s="7"/>
      <c r="E25979" s="7"/>
      <c r="H25979">
        <v>25977.5</v>
      </c>
      <c r="I25979">
        <v>0</v>
      </c>
    </row>
    <row r="25980" spans="1:9">
      <c r="A25980" s="7">
        <v>25978.5</v>
      </c>
      <c r="B25980" s="7">
        <v>0</v>
      </c>
      <c r="C25980" s="7"/>
      <c r="D25980" s="7"/>
      <c r="E25980" s="7"/>
      <c r="H25980">
        <v>25978.5</v>
      </c>
      <c r="I25980">
        <v>0</v>
      </c>
    </row>
    <row r="25981" spans="1:9">
      <c r="A25981" s="7">
        <v>25979.5</v>
      </c>
      <c r="B25981" s="7">
        <v>0</v>
      </c>
      <c r="C25981" s="7"/>
      <c r="D25981" s="7"/>
      <c r="E25981" s="7"/>
      <c r="H25981">
        <v>25979.5</v>
      </c>
      <c r="I25981">
        <v>0</v>
      </c>
    </row>
    <row r="25982" spans="1:9">
      <c r="A25982" s="7">
        <v>25980.5</v>
      </c>
      <c r="B25982" s="7">
        <v>0</v>
      </c>
      <c r="C25982" s="7"/>
      <c r="D25982" s="7"/>
      <c r="E25982" s="7"/>
      <c r="H25982">
        <v>25980.5</v>
      </c>
      <c r="I25982">
        <v>0</v>
      </c>
    </row>
    <row r="25983" spans="1:9">
      <c r="A25983" s="7">
        <v>25981.5</v>
      </c>
      <c r="B25983" s="7">
        <v>0</v>
      </c>
      <c r="C25983" s="7"/>
      <c r="D25983" s="7"/>
      <c r="E25983" s="7"/>
      <c r="H25983">
        <v>25981.5</v>
      </c>
      <c r="I25983">
        <v>0</v>
      </c>
    </row>
    <row r="25984" spans="1:9">
      <c r="A25984" s="7">
        <v>25982.5</v>
      </c>
      <c r="B25984" s="7">
        <v>0</v>
      </c>
      <c r="C25984" s="7"/>
      <c r="D25984" s="7"/>
      <c r="E25984" s="7"/>
      <c r="H25984">
        <v>25982.5</v>
      </c>
      <c r="I25984">
        <v>0</v>
      </c>
    </row>
    <row r="25985" spans="1:9">
      <c r="A25985" s="7">
        <v>25983.5</v>
      </c>
      <c r="B25985" s="7">
        <v>0</v>
      </c>
      <c r="C25985" s="7"/>
      <c r="D25985" s="7"/>
      <c r="E25985" s="7"/>
      <c r="H25985">
        <v>25983.5</v>
      </c>
      <c r="I25985">
        <v>0</v>
      </c>
    </row>
    <row r="25986" spans="1:9">
      <c r="A25986" s="7">
        <v>25984.5</v>
      </c>
      <c r="B25986" s="7">
        <v>0</v>
      </c>
      <c r="C25986" s="7"/>
      <c r="D25986" s="7"/>
      <c r="E25986" s="7"/>
      <c r="H25986">
        <v>25984.5</v>
      </c>
      <c r="I25986">
        <v>0</v>
      </c>
    </row>
    <row r="25987" spans="1:9">
      <c r="A25987" s="7">
        <v>25985.5</v>
      </c>
      <c r="B25987" s="7">
        <v>0</v>
      </c>
      <c r="C25987" s="7"/>
      <c r="D25987" s="7"/>
      <c r="E25987" s="7"/>
      <c r="H25987">
        <v>25985.5</v>
      </c>
      <c r="I25987">
        <v>0</v>
      </c>
    </row>
    <row r="25988" spans="1:9">
      <c r="A25988" s="7">
        <v>25986.5</v>
      </c>
      <c r="B25988" s="7">
        <v>0</v>
      </c>
      <c r="C25988" s="7"/>
      <c r="D25988" s="7"/>
      <c r="E25988" s="7"/>
      <c r="H25988">
        <v>25986.5</v>
      </c>
      <c r="I25988">
        <v>0</v>
      </c>
    </row>
    <row r="25989" spans="1:9">
      <c r="A25989" s="7">
        <v>25987.5</v>
      </c>
      <c r="B25989" s="7">
        <v>0</v>
      </c>
      <c r="C25989" s="7"/>
      <c r="D25989" s="7"/>
      <c r="E25989" s="7"/>
      <c r="H25989">
        <v>25987.5</v>
      </c>
      <c r="I25989">
        <v>0</v>
      </c>
    </row>
    <row r="25990" spans="1:9">
      <c r="A25990" s="7">
        <v>25988.5</v>
      </c>
      <c r="B25990" s="7">
        <v>0</v>
      </c>
      <c r="C25990" s="7"/>
      <c r="D25990" s="7"/>
      <c r="E25990" s="7"/>
      <c r="H25990">
        <v>25988.5</v>
      </c>
      <c r="I25990">
        <v>0</v>
      </c>
    </row>
    <row r="25991" spans="1:9">
      <c r="A25991" s="7">
        <v>25989.5</v>
      </c>
      <c r="B25991" s="7">
        <v>0</v>
      </c>
      <c r="C25991" s="7"/>
      <c r="D25991" s="7"/>
      <c r="E25991" s="7"/>
      <c r="H25991">
        <v>25989.5</v>
      </c>
      <c r="I25991">
        <v>0</v>
      </c>
    </row>
    <row r="25992" spans="1:9">
      <c r="A25992" s="7">
        <v>25990.5</v>
      </c>
      <c r="B25992" s="7">
        <v>0</v>
      </c>
      <c r="C25992" s="7"/>
      <c r="D25992" s="7"/>
      <c r="E25992" s="7"/>
      <c r="H25992">
        <v>25990.5</v>
      </c>
      <c r="I25992">
        <v>0</v>
      </c>
    </row>
    <row r="25993" spans="1:9">
      <c r="A25993" s="7">
        <v>25991.5</v>
      </c>
      <c r="B25993" s="7">
        <v>0</v>
      </c>
      <c r="C25993" s="7"/>
      <c r="D25993" s="7"/>
      <c r="E25993" s="7"/>
      <c r="H25993">
        <v>25991.5</v>
      </c>
      <c r="I25993">
        <v>0</v>
      </c>
    </row>
    <row r="25994" spans="1:9">
      <c r="A25994" s="7">
        <v>25992.5</v>
      </c>
      <c r="B25994" s="7">
        <v>0</v>
      </c>
      <c r="C25994" s="7"/>
      <c r="D25994" s="7"/>
      <c r="E25994" s="7"/>
      <c r="H25994">
        <v>25992.5</v>
      </c>
      <c r="I25994">
        <v>0</v>
      </c>
    </row>
    <row r="25995" spans="1:9">
      <c r="A25995" s="7">
        <v>25993.5</v>
      </c>
      <c r="B25995" s="7">
        <v>0</v>
      </c>
      <c r="C25995" s="7"/>
      <c r="D25995" s="7"/>
      <c r="E25995" s="7"/>
      <c r="H25995">
        <v>25993.5</v>
      </c>
      <c r="I25995">
        <v>0</v>
      </c>
    </row>
    <row r="25996" spans="1:9">
      <c r="A25996" s="7">
        <v>25994.5</v>
      </c>
      <c r="B25996" s="7">
        <v>0</v>
      </c>
      <c r="C25996" s="7"/>
      <c r="D25996" s="7"/>
      <c r="E25996" s="7"/>
      <c r="H25996">
        <v>25994.5</v>
      </c>
      <c r="I25996">
        <v>0</v>
      </c>
    </row>
    <row r="25997" spans="1:9">
      <c r="A25997" s="7">
        <v>25995.5</v>
      </c>
      <c r="B25997" s="7">
        <v>0</v>
      </c>
      <c r="C25997" s="7"/>
      <c r="D25997" s="7"/>
      <c r="E25997" s="7"/>
      <c r="H25997">
        <v>25995.5</v>
      </c>
      <c r="I25997">
        <v>0</v>
      </c>
    </row>
    <row r="25998" spans="1:9">
      <c r="A25998" s="7">
        <v>25996.5</v>
      </c>
      <c r="B25998" s="7">
        <v>0</v>
      </c>
      <c r="C25998" s="7"/>
      <c r="D25998" s="7"/>
      <c r="E25998" s="7"/>
      <c r="H25998">
        <v>25996.5</v>
      </c>
      <c r="I25998">
        <v>0</v>
      </c>
    </row>
    <row r="25999" spans="1:9">
      <c r="A25999" s="7">
        <v>25997.5</v>
      </c>
      <c r="B25999" s="7">
        <v>0</v>
      </c>
      <c r="C25999" s="7"/>
      <c r="D25999" s="7"/>
      <c r="E25999" s="7"/>
      <c r="H25999">
        <v>25997.5</v>
      </c>
      <c r="I25999">
        <v>0</v>
      </c>
    </row>
    <row r="26000" spans="1:9">
      <c r="A26000" s="7">
        <v>25998.5</v>
      </c>
      <c r="B26000" s="7">
        <v>0</v>
      </c>
      <c r="C26000" s="7"/>
      <c r="D26000" s="7"/>
      <c r="E26000" s="7"/>
      <c r="H26000">
        <v>25998.5</v>
      </c>
      <c r="I26000">
        <v>0</v>
      </c>
    </row>
    <row r="26001" spans="1:9">
      <c r="A26001" s="7">
        <v>25999.5</v>
      </c>
      <c r="B26001" s="7">
        <v>0</v>
      </c>
      <c r="C26001" s="7"/>
      <c r="D26001" s="7"/>
      <c r="E26001" s="7"/>
      <c r="H26001">
        <v>25999.5</v>
      </c>
      <c r="I26001">
        <v>0</v>
      </c>
    </row>
    <row r="26002" spans="1:9">
      <c r="A26002" s="7">
        <v>26000.5</v>
      </c>
      <c r="B26002" s="7">
        <v>0</v>
      </c>
      <c r="C26002" s="7"/>
      <c r="D26002" s="7"/>
      <c r="E26002" s="7"/>
      <c r="H26002">
        <v>26000.5</v>
      </c>
      <c r="I26002">
        <v>0</v>
      </c>
    </row>
    <row r="26003" spans="1:9">
      <c r="A26003" s="7">
        <v>26001.5</v>
      </c>
      <c r="B26003" s="7">
        <v>0</v>
      </c>
      <c r="C26003" s="7"/>
      <c r="D26003" s="7"/>
      <c r="E26003" s="7"/>
      <c r="H26003">
        <v>26001.5</v>
      </c>
      <c r="I26003">
        <v>0</v>
      </c>
    </row>
    <row r="26004" spans="1:9">
      <c r="A26004" s="7">
        <v>26002.5</v>
      </c>
      <c r="B26004" s="7">
        <v>0</v>
      </c>
      <c r="C26004" s="7"/>
      <c r="D26004" s="7"/>
      <c r="E26004" s="7"/>
      <c r="H26004">
        <v>26002.5</v>
      </c>
      <c r="I26004">
        <v>0</v>
      </c>
    </row>
    <row r="26005" spans="1:9">
      <c r="A26005" s="7">
        <v>26003.5</v>
      </c>
      <c r="B26005" s="7">
        <v>0</v>
      </c>
      <c r="C26005" s="7"/>
      <c r="D26005" s="7"/>
      <c r="E26005" s="7"/>
      <c r="H26005">
        <v>26003.5</v>
      </c>
      <c r="I26005">
        <v>0</v>
      </c>
    </row>
    <row r="26006" spans="1:9">
      <c r="A26006" s="7">
        <v>26004.5</v>
      </c>
      <c r="B26006" s="7">
        <v>0</v>
      </c>
      <c r="C26006" s="7"/>
      <c r="D26006" s="7"/>
      <c r="E26006" s="7"/>
      <c r="H26006">
        <v>26004.5</v>
      </c>
      <c r="I26006">
        <v>0</v>
      </c>
    </row>
    <row r="26007" spans="1:9">
      <c r="A26007" s="7">
        <v>26005.5</v>
      </c>
      <c r="B26007" s="7">
        <v>0</v>
      </c>
      <c r="C26007" s="7"/>
      <c r="D26007" s="7"/>
      <c r="E26007" s="7"/>
      <c r="H26007">
        <v>26005.5</v>
      </c>
      <c r="I26007">
        <v>0</v>
      </c>
    </row>
    <row r="26008" spans="1:9">
      <c r="A26008" s="7">
        <v>26006.5</v>
      </c>
      <c r="B26008" s="7">
        <v>0</v>
      </c>
      <c r="C26008" s="7"/>
      <c r="D26008" s="7"/>
      <c r="E26008" s="7"/>
      <c r="H26008">
        <v>26006.5</v>
      </c>
      <c r="I26008">
        <v>0</v>
      </c>
    </row>
    <row r="26009" spans="1:9">
      <c r="A26009" s="7">
        <v>26007.5</v>
      </c>
      <c r="B26009" s="7">
        <v>0</v>
      </c>
      <c r="C26009" s="7"/>
      <c r="D26009" s="7"/>
      <c r="E26009" s="7"/>
      <c r="H26009">
        <v>26007.5</v>
      </c>
      <c r="I26009">
        <v>0</v>
      </c>
    </row>
    <row r="26010" spans="1:9">
      <c r="A26010" s="7">
        <v>26008.5</v>
      </c>
      <c r="B26010" s="7">
        <v>0</v>
      </c>
      <c r="C26010" s="7"/>
      <c r="D26010" s="7"/>
      <c r="E26010" s="7"/>
      <c r="H26010">
        <v>26008.5</v>
      </c>
      <c r="I26010">
        <v>0</v>
      </c>
    </row>
    <row r="26011" spans="1:9">
      <c r="A26011" s="7">
        <v>26009.5</v>
      </c>
      <c r="B26011" s="7">
        <v>0</v>
      </c>
      <c r="C26011" s="7"/>
      <c r="D26011" s="7"/>
      <c r="E26011" s="7"/>
      <c r="H26011">
        <v>26009.5</v>
      </c>
      <c r="I26011">
        <v>0</v>
      </c>
    </row>
    <row r="26012" spans="1:9">
      <c r="A26012" s="7">
        <v>26010.5</v>
      </c>
      <c r="B26012" s="7">
        <v>0</v>
      </c>
      <c r="C26012" s="7"/>
      <c r="D26012" s="7"/>
      <c r="E26012" s="7"/>
      <c r="H26012">
        <v>26010.5</v>
      </c>
      <c r="I26012">
        <v>0</v>
      </c>
    </row>
    <row r="26013" spans="1:9">
      <c r="A26013" s="7">
        <v>26011.5</v>
      </c>
      <c r="B26013" s="7">
        <v>0</v>
      </c>
      <c r="C26013" s="7"/>
      <c r="D26013" s="7"/>
      <c r="E26013" s="7"/>
      <c r="H26013">
        <v>26011.5</v>
      </c>
      <c r="I26013">
        <v>0</v>
      </c>
    </row>
    <row r="26014" spans="1:9">
      <c r="A26014" s="7">
        <v>26012.5</v>
      </c>
      <c r="B26014" s="7">
        <v>0</v>
      </c>
      <c r="C26014" s="7"/>
      <c r="D26014" s="7"/>
      <c r="E26014" s="7"/>
      <c r="H26014">
        <v>26012.5</v>
      </c>
      <c r="I26014">
        <v>0</v>
      </c>
    </row>
    <row r="26015" spans="1:9">
      <c r="A26015" s="7">
        <v>26013.5</v>
      </c>
      <c r="B26015" s="7">
        <v>0</v>
      </c>
      <c r="C26015" s="7"/>
      <c r="D26015" s="7"/>
      <c r="E26015" s="7"/>
      <c r="H26015">
        <v>26013.5</v>
      </c>
      <c r="I26015">
        <v>0</v>
      </c>
    </row>
    <row r="26016" spans="1:9">
      <c r="A26016" s="7">
        <v>26014.5</v>
      </c>
      <c r="B26016" s="7">
        <v>0</v>
      </c>
      <c r="C26016" s="7"/>
      <c r="D26016" s="7"/>
      <c r="E26016" s="7"/>
      <c r="H26016">
        <v>26014.5</v>
      </c>
      <c r="I26016">
        <v>0</v>
      </c>
    </row>
    <row r="26017" spans="1:9">
      <c r="A26017" s="7">
        <v>26015.5</v>
      </c>
      <c r="B26017" s="7">
        <v>0</v>
      </c>
      <c r="C26017" s="7"/>
      <c r="D26017" s="7"/>
      <c r="E26017" s="7"/>
      <c r="H26017">
        <v>26015.5</v>
      </c>
      <c r="I26017">
        <v>0</v>
      </c>
    </row>
    <row r="26018" spans="1:9">
      <c r="A26018" s="7">
        <v>26016.5</v>
      </c>
      <c r="B26018" s="7">
        <v>0</v>
      </c>
      <c r="C26018" s="7"/>
      <c r="D26018" s="7"/>
      <c r="E26018" s="7"/>
      <c r="H26018">
        <v>26016.5</v>
      </c>
      <c r="I26018">
        <v>0</v>
      </c>
    </row>
    <row r="26019" spans="1:9">
      <c r="A26019" s="7">
        <v>26017.5</v>
      </c>
      <c r="B26019" s="7">
        <v>0</v>
      </c>
      <c r="C26019" s="7"/>
      <c r="D26019" s="7"/>
      <c r="E26019" s="7"/>
      <c r="H26019">
        <v>26017.5</v>
      </c>
      <c r="I26019">
        <v>0</v>
      </c>
    </row>
    <row r="26020" spans="1:9">
      <c r="A26020" s="7">
        <v>26018.5</v>
      </c>
      <c r="B26020" s="7">
        <v>0</v>
      </c>
      <c r="C26020" s="7"/>
      <c r="D26020" s="7"/>
      <c r="E26020" s="7"/>
      <c r="H26020">
        <v>26018.5</v>
      </c>
      <c r="I26020">
        <v>0</v>
      </c>
    </row>
    <row r="26021" spans="1:9">
      <c r="A26021" s="7">
        <v>26019.5</v>
      </c>
      <c r="B26021" s="7">
        <v>0</v>
      </c>
      <c r="C26021" s="7"/>
      <c r="D26021" s="7"/>
      <c r="E26021" s="7"/>
      <c r="H26021">
        <v>26019.5</v>
      </c>
      <c r="I26021">
        <v>0</v>
      </c>
    </row>
    <row r="26022" spans="1:9">
      <c r="A26022" s="7">
        <v>26020.5</v>
      </c>
      <c r="B26022" s="7">
        <v>0</v>
      </c>
      <c r="C26022" s="7"/>
      <c r="D26022" s="7"/>
      <c r="E26022" s="7"/>
      <c r="H26022">
        <v>26020.5</v>
      </c>
      <c r="I26022">
        <v>0</v>
      </c>
    </row>
    <row r="26023" spans="1:9">
      <c r="A26023" s="7">
        <v>26021.5</v>
      </c>
      <c r="B26023" s="7">
        <v>0</v>
      </c>
      <c r="C26023" s="7"/>
      <c r="D26023" s="7"/>
      <c r="E26023" s="7"/>
      <c r="H26023">
        <v>26021.5</v>
      </c>
      <c r="I26023">
        <v>0</v>
      </c>
    </row>
    <row r="26024" spans="1:9">
      <c r="A26024" s="7">
        <v>26022.5</v>
      </c>
      <c r="B26024" s="7">
        <v>0</v>
      </c>
      <c r="C26024" s="7"/>
      <c r="D26024" s="7"/>
      <c r="E26024" s="7"/>
      <c r="H26024">
        <v>26022.5</v>
      </c>
      <c r="I26024">
        <v>0</v>
      </c>
    </row>
    <row r="26025" spans="1:9">
      <c r="A26025" s="7">
        <v>26023.5</v>
      </c>
      <c r="B26025" s="7">
        <v>0</v>
      </c>
      <c r="C26025" s="7"/>
      <c r="D26025" s="7"/>
      <c r="E26025" s="7"/>
      <c r="H26025">
        <v>26023.5</v>
      </c>
      <c r="I26025">
        <v>0</v>
      </c>
    </row>
    <row r="26026" spans="1:9">
      <c r="A26026" s="7">
        <v>26024.5</v>
      </c>
      <c r="B26026" s="7">
        <v>0</v>
      </c>
      <c r="C26026" s="7"/>
      <c r="D26026" s="7"/>
      <c r="E26026" s="7"/>
      <c r="H26026">
        <v>26024.5</v>
      </c>
      <c r="I26026">
        <v>0</v>
      </c>
    </row>
    <row r="26027" spans="1:9">
      <c r="A26027" s="7">
        <v>26025.5</v>
      </c>
      <c r="B26027" s="7">
        <v>0</v>
      </c>
      <c r="C26027" s="7"/>
      <c r="D26027" s="7"/>
      <c r="E26027" s="7"/>
      <c r="H26027">
        <v>26025.5</v>
      </c>
      <c r="I26027">
        <v>0</v>
      </c>
    </row>
    <row r="26028" spans="1:9">
      <c r="A26028" s="7">
        <v>26026.5</v>
      </c>
      <c r="B26028" s="7">
        <v>0</v>
      </c>
      <c r="C26028" s="7"/>
      <c r="D26028" s="7"/>
      <c r="E26028" s="7"/>
      <c r="H26028">
        <v>26026.5</v>
      </c>
      <c r="I26028">
        <v>0</v>
      </c>
    </row>
    <row r="26029" spans="1:9">
      <c r="A26029" s="7">
        <v>26027.5</v>
      </c>
      <c r="B26029" s="7">
        <v>0</v>
      </c>
      <c r="C26029" s="7"/>
      <c r="D26029" s="7"/>
      <c r="E26029" s="7"/>
      <c r="H26029">
        <v>26027.5</v>
      </c>
      <c r="I26029">
        <v>0</v>
      </c>
    </row>
    <row r="26030" spans="1:9">
      <c r="A26030" s="7">
        <v>26028.5</v>
      </c>
      <c r="B26030" s="7">
        <v>0</v>
      </c>
      <c r="C26030" s="7"/>
      <c r="D26030" s="7"/>
      <c r="E26030" s="7"/>
      <c r="H26030">
        <v>26028.5</v>
      </c>
      <c r="I26030">
        <v>0</v>
      </c>
    </row>
    <row r="26031" spans="1:9">
      <c r="A26031" s="7">
        <v>26029.5</v>
      </c>
      <c r="B26031" s="7">
        <v>0</v>
      </c>
      <c r="C26031" s="7"/>
      <c r="D26031" s="7"/>
      <c r="E26031" s="7"/>
      <c r="H26031">
        <v>26029.5</v>
      </c>
      <c r="I26031">
        <v>0</v>
      </c>
    </row>
    <row r="26032" spans="1:9">
      <c r="A26032" s="7">
        <v>26030.5</v>
      </c>
      <c r="B26032" s="7">
        <v>0</v>
      </c>
      <c r="C26032" s="7"/>
      <c r="D26032" s="7"/>
      <c r="E26032" s="7"/>
      <c r="H26032">
        <v>26030.5</v>
      </c>
      <c r="I26032">
        <v>0</v>
      </c>
    </row>
    <row r="26033" spans="1:9">
      <c r="A26033" s="7">
        <v>26031.5</v>
      </c>
      <c r="B26033" s="7">
        <v>0</v>
      </c>
      <c r="C26033" s="7"/>
      <c r="D26033" s="7"/>
      <c r="E26033" s="7"/>
      <c r="H26033">
        <v>26031.5</v>
      </c>
      <c r="I26033">
        <v>0</v>
      </c>
    </row>
    <row r="26034" spans="1:9">
      <c r="A26034" s="7">
        <v>26032.5</v>
      </c>
      <c r="B26034" s="7">
        <v>0</v>
      </c>
      <c r="C26034" s="7"/>
      <c r="D26034" s="7"/>
      <c r="E26034" s="7"/>
      <c r="H26034">
        <v>26032.5</v>
      </c>
      <c r="I26034">
        <v>0</v>
      </c>
    </row>
    <row r="26035" spans="1:9">
      <c r="A26035" s="7">
        <v>26033.5</v>
      </c>
      <c r="B26035" s="7">
        <v>0</v>
      </c>
      <c r="C26035" s="7"/>
      <c r="D26035" s="7"/>
      <c r="E26035" s="7"/>
      <c r="H26035">
        <v>26033.5</v>
      </c>
      <c r="I26035">
        <v>0</v>
      </c>
    </row>
    <row r="26036" spans="1:9">
      <c r="A26036" s="7">
        <v>26034.5</v>
      </c>
      <c r="B26036" s="7">
        <v>0</v>
      </c>
      <c r="C26036" s="7"/>
      <c r="D26036" s="7"/>
      <c r="E26036" s="7"/>
      <c r="H26036">
        <v>26034.5</v>
      </c>
      <c r="I26036">
        <v>0</v>
      </c>
    </row>
    <row r="26037" spans="1:9">
      <c r="A26037" s="7">
        <v>26035.5</v>
      </c>
      <c r="B26037" s="7">
        <v>0</v>
      </c>
      <c r="C26037" s="7"/>
      <c r="D26037" s="7"/>
      <c r="E26037" s="7"/>
      <c r="H26037">
        <v>26035.5</v>
      </c>
      <c r="I26037">
        <v>0</v>
      </c>
    </row>
    <row r="26038" spans="1:9">
      <c r="A26038" s="7">
        <v>26036.5</v>
      </c>
      <c r="B26038" s="7">
        <v>0</v>
      </c>
      <c r="C26038" s="7"/>
      <c r="D26038" s="7"/>
      <c r="E26038" s="7"/>
      <c r="H26038">
        <v>26036.5</v>
      </c>
      <c r="I26038">
        <v>0</v>
      </c>
    </row>
    <row r="26039" spans="1:9">
      <c r="A26039" s="7">
        <v>26037.5</v>
      </c>
      <c r="B26039" s="7">
        <v>0</v>
      </c>
      <c r="C26039" s="7"/>
      <c r="D26039" s="7"/>
      <c r="E26039" s="7"/>
      <c r="H26039">
        <v>26037.5</v>
      </c>
      <c r="I26039">
        <v>0</v>
      </c>
    </row>
    <row r="26040" spans="1:9">
      <c r="A26040" s="7">
        <v>26038.5</v>
      </c>
      <c r="B26040" s="7">
        <v>0</v>
      </c>
      <c r="C26040" s="7"/>
      <c r="D26040" s="7"/>
      <c r="E26040" s="7"/>
      <c r="H26040">
        <v>26038.5</v>
      </c>
      <c r="I26040">
        <v>0</v>
      </c>
    </row>
    <row r="26041" spans="1:9">
      <c r="A26041" s="7">
        <v>26039.5</v>
      </c>
      <c r="B26041" s="7">
        <v>0</v>
      </c>
      <c r="C26041" s="7"/>
      <c r="D26041" s="7"/>
      <c r="E26041" s="7"/>
      <c r="H26041">
        <v>26039.5</v>
      </c>
      <c r="I26041">
        <v>0</v>
      </c>
    </row>
    <row r="26042" spans="1:9">
      <c r="A26042" s="7">
        <v>26040.5</v>
      </c>
      <c r="B26042" s="7">
        <v>0</v>
      </c>
      <c r="C26042" s="7"/>
      <c r="D26042" s="7"/>
      <c r="E26042" s="7"/>
      <c r="H26042">
        <v>26040.5</v>
      </c>
      <c r="I26042">
        <v>0</v>
      </c>
    </row>
    <row r="26043" spans="1:9">
      <c r="A26043" s="7">
        <v>26041.5</v>
      </c>
      <c r="B26043" s="7">
        <v>0</v>
      </c>
      <c r="C26043" s="7"/>
      <c r="D26043" s="7"/>
      <c r="E26043" s="7"/>
      <c r="H26043">
        <v>26041.5</v>
      </c>
      <c r="I26043">
        <v>0</v>
      </c>
    </row>
    <row r="26044" spans="1:9">
      <c r="A26044" s="7">
        <v>26042.5</v>
      </c>
      <c r="B26044" s="7">
        <v>0</v>
      </c>
      <c r="C26044" s="7"/>
      <c r="D26044" s="7"/>
      <c r="E26044" s="7"/>
      <c r="H26044">
        <v>26042.5</v>
      </c>
      <c r="I26044">
        <v>0</v>
      </c>
    </row>
    <row r="26045" spans="1:9">
      <c r="A26045" s="7">
        <v>26043.5</v>
      </c>
      <c r="B26045" s="7">
        <v>0</v>
      </c>
      <c r="C26045" s="7"/>
      <c r="D26045" s="7"/>
      <c r="E26045" s="7"/>
      <c r="H26045">
        <v>26043.5</v>
      </c>
      <c r="I26045">
        <v>0</v>
      </c>
    </row>
    <row r="26046" spans="1:9">
      <c r="A26046" s="7">
        <v>26044.5</v>
      </c>
      <c r="B26046" s="7">
        <v>0</v>
      </c>
      <c r="C26046" s="7"/>
      <c r="D26046" s="7"/>
      <c r="E26046" s="7"/>
      <c r="H26046">
        <v>26044.5</v>
      </c>
      <c r="I26046">
        <v>0</v>
      </c>
    </row>
    <row r="26047" spans="1:9">
      <c r="A26047" s="7">
        <v>26045.5</v>
      </c>
      <c r="B26047" s="7">
        <v>0</v>
      </c>
      <c r="C26047" s="7"/>
      <c r="D26047" s="7"/>
      <c r="E26047" s="7"/>
      <c r="H26047">
        <v>26045.5</v>
      </c>
      <c r="I26047">
        <v>0</v>
      </c>
    </row>
    <row r="26048" spans="1:9">
      <c r="A26048" s="7">
        <v>26046.5</v>
      </c>
      <c r="B26048" s="7">
        <v>0</v>
      </c>
      <c r="C26048" s="7"/>
      <c r="D26048" s="7"/>
      <c r="E26048" s="7"/>
      <c r="H26048">
        <v>26046.5</v>
      </c>
      <c r="I26048">
        <v>0</v>
      </c>
    </row>
    <row r="26049" spans="1:9">
      <c r="A26049" s="7">
        <v>26047.5</v>
      </c>
      <c r="B26049" s="7">
        <v>0</v>
      </c>
      <c r="C26049" s="7"/>
      <c r="D26049" s="7"/>
      <c r="E26049" s="7"/>
      <c r="H26049">
        <v>26047.5</v>
      </c>
      <c r="I26049">
        <v>0</v>
      </c>
    </row>
    <row r="26050" spans="1:9">
      <c r="A26050" s="7">
        <v>26048.5</v>
      </c>
      <c r="B26050" s="7">
        <v>0</v>
      </c>
      <c r="C26050" s="7"/>
      <c r="D26050" s="7"/>
      <c r="E26050" s="7"/>
      <c r="H26050">
        <v>26048.5</v>
      </c>
      <c r="I26050">
        <v>0</v>
      </c>
    </row>
    <row r="26051" spans="1:9">
      <c r="A26051" s="7">
        <v>26049.5</v>
      </c>
      <c r="B26051" s="7">
        <v>0</v>
      </c>
      <c r="C26051" s="7"/>
      <c r="D26051" s="7"/>
      <c r="E26051" s="7"/>
      <c r="H26051">
        <v>26049.5</v>
      </c>
      <c r="I26051">
        <v>0</v>
      </c>
    </row>
    <row r="26052" spans="1:9">
      <c r="A26052" s="7">
        <v>26050.5</v>
      </c>
      <c r="B26052" s="7">
        <v>0</v>
      </c>
      <c r="C26052" s="7"/>
      <c r="D26052" s="7"/>
      <c r="E26052" s="7"/>
      <c r="H26052">
        <v>26050.5</v>
      </c>
      <c r="I26052">
        <v>0</v>
      </c>
    </row>
    <row r="26053" spans="1:9">
      <c r="A26053" s="7">
        <v>26051.5</v>
      </c>
      <c r="B26053" s="7">
        <v>0</v>
      </c>
      <c r="C26053" s="7"/>
      <c r="D26053" s="7"/>
      <c r="E26053" s="7"/>
      <c r="H26053">
        <v>26051.5</v>
      </c>
      <c r="I26053">
        <v>0</v>
      </c>
    </row>
    <row r="26054" spans="1:9">
      <c r="A26054" s="7">
        <v>26052.5</v>
      </c>
      <c r="B26054" s="7">
        <v>0</v>
      </c>
      <c r="C26054" s="7"/>
      <c r="D26054" s="7"/>
      <c r="E26054" s="7"/>
      <c r="H26054">
        <v>26052.5</v>
      </c>
      <c r="I26054">
        <v>0</v>
      </c>
    </row>
    <row r="26055" spans="1:9">
      <c r="A26055" s="7">
        <v>26053.5</v>
      </c>
      <c r="B26055" s="7">
        <v>0</v>
      </c>
      <c r="C26055" s="7"/>
      <c r="D26055" s="7"/>
      <c r="E26055" s="7"/>
      <c r="H26055">
        <v>26053.5</v>
      </c>
      <c r="I26055">
        <v>0</v>
      </c>
    </row>
    <row r="26056" spans="1:9">
      <c r="A26056" s="7">
        <v>26054.5</v>
      </c>
      <c r="B26056" s="7">
        <v>0</v>
      </c>
      <c r="C26056" s="7"/>
      <c r="D26056" s="7"/>
      <c r="E26056" s="7"/>
      <c r="H26056">
        <v>26054.5</v>
      </c>
      <c r="I26056">
        <v>0</v>
      </c>
    </row>
    <row r="26057" spans="1:9">
      <c r="A26057" s="7">
        <v>26055.5</v>
      </c>
      <c r="B26057" s="7">
        <v>0</v>
      </c>
      <c r="C26057" s="7"/>
      <c r="D26057" s="7"/>
      <c r="E26057" s="7"/>
      <c r="H26057">
        <v>26055.5</v>
      </c>
      <c r="I26057">
        <v>0</v>
      </c>
    </row>
    <row r="26058" spans="1:9">
      <c r="A26058" s="7">
        <v>26056.5</v>
      </c>
      <c r="B26058" s="7">
        <v>0</v>
      </c>
      <c r="C26058" s="7"/>
      <c r="D26058" s="7"/>
      <c r="E26058" s="7"/>
      <c r="H26058">
        <v>26056.5</v>
      </c>
      <c r="I26058">
        <v>0</v>
      </c>
    </row>
    <row r="26059" spans="1:9">
      <c r="A26059" s="7">
        <v>26057.5</v>
      </c>
      <c r="B26059" s="7">
        <v>0</v>
      </c>
      <c r="C26059" s="7"/>
      <c r="D26059" s="7"/>
      <c r="E26059" s="7"/>
      <c r="H26059">
        <v>26057.5</v>
      </c>
      <c r="I26059">
        <v>0</v>
      </c>
    </row>
    <row r="26060" spans="1:9">
      <c r="A26060" s="7">
        <v>26058.5</v>
      </c>
      <c r="B26060" s="7">
        <v>0</v>
      </c>
      <c r="C26060" s="7"/>
      <c r="D26060" s="7"/>
      <c r="E26060" s="7"/>
      <c r="H26060">
        <v>26058.5</v>
      </c>
      <c r="I26060">
        <v>0</v>
      </c>
    </row>
    <row r="26061" spans="1:9">
      <c r="A26061" s="7">
        <v>26059.5</v>
      </c>
      <c r="B26061" s="7">
        <v>0</v>
      </c>
      <c r="C26061" s="7"/>
      <c r="D26061" s="7"/>
      <c r="E26061" s="7"/>
      <c r="H26061">
        <v>26059.5</v>
      </c>
      <c r="I26061">
        <v>0</v>
      </c>
    </row>
    <row r="26062" spans="1:9">
      <c r="A26062" s="7">
        <v>26060.5</v>
      </c>
      <c r="B26062" s="7">
        <v>0</v>
      </c>
      <c r="C26062" s="7"/>
      <c r="D26062" s="7"/>
      <c r="E26062" s="7"/>
      <c r="H26062">
        <v>26060.5</v>
      </c>
      <c r="I26062">
        <v>0</v>
      </c>
    </row>
    <row r="26063" spans="1:9">
      <c r="A26063" s="7">
        <v>26061.5</v>
      </c>
      <c r="B26063" s="7">
        <v>0</v>
      </c>
      <c r="C26063" s="7"/>
      <c r="D26063" s="7"/>
      <c r="E26063" s="7"/>
      <c r="H26063">
        <v>26061.5</v>
      </c>
      <c r="I26063">
        <v>0</v>
      </c>
    </row>
    <row r="26064" spans="1:9">
      <c r="A26064" s="7">
        <v>26062.5</v>
      </c>
      <c r="B26064" s="7">
        <v>0</v>
      </c>
      <c r="C26064" s="7"/>
      <c r="D26064" s="7"/>
      <c r="E26064" s="7"/>
      <c r="H26064">
        <v>26062.5</v>
      </c>
      <c r="I26064">
        <v>0</v>
      </c>
    </row>
    <row r="26065" spans="1:9">
      <c r="A26065" s="7">
        <v>26063.5</v>
      </c>
      <c r="B26065" s="7">
        <v>0</v>
      </c>
      <c r="C26065" s="7"/>
      <c r="D26065" s="7"/>
      <c r="E26065" s="7"/>
      <c r="H26065">
        <v>26063.5</v>
      </c>
      <c r="I26065">
        <v>0</v>
      </c>
    </row>
    <row r="26066" spans="1:9">
      <c r="A26066" s="7">
        <v>26064.5</v>
      </c>
      <c r="B26066" s="7">
        <v>0</v>
      </c>
      <c r="C26066" s="7"/>
      <c r="D26066" s="7"/>
      <c r="E26066" s="7"/>
      <c r="H26066">
        <v>26064.5</v>
      </c>
      <c r="I26066">
        <v>0</v>
      </c>
    </row>
    <row r="26067" spans="1:9">
      <c r="A26067" s="7">
        <v>26065.5</v>
      </c>
      <c r="B26067" s="7">
        <v>0</v>
      </c>
      <c r="C26067" s="7"/>
      <c r="D26067" s="7"/>
      <c r="E26067" s="7"/>
      <c r="H26067">
        <v>26065.5</v>
      </c>
      <c r="I26067">
        <v>0</v>
      </c>
    </row>
    <row r="26068" spans="1:9">
      <c r="A26068" s="7">
        <v>26066.5</v>
      </c>
      <c r="B26068" s="7">
        <v>0</v>
      </c>
      <c r="C26068" s="7"/>
      <c r="D26068" s="7"/>
      <c r="E26068" s="7"/>
      <c r="H26068">
        <v>26066.5</v>
      </c>
      <c r="I26068">
        <v>0</v>
      </c>
    </row>
    <row r="26069" spans="1:9">
      <c r="A26069" s="7">
        <v>26067.5</v>
      </c>
      <c r="B26069" s="7">
        <v>0</v>
      </c>
      <c r="C26069" s="7"/>
      <c r="D26069" s="7"/>
      <c r="E26069" s="7"/>
      <c r="H26069">
        <v>26067.5</v>
      </c>
      <c r="I26069">
        <v>0</v>
      </c>
    </row>
    <row r="26070" spans="1:9">
      <c r="A26070" s="7">
        <v>26068.5</v>
      </c>
      <c r="B26070" s="7">
        <v>0</v>
      </c>
      <c r="C26070" s="7"/>
      <c r="D26070" s="7"/>
      <c r="E26070" s="7"/>
      <c r="H26070">
        <v>26068.5</v>
      </c>
      <c r="I26070">
        <v>0</v>
      </c>
    </row>
    <row r="26071" spans="1:9">
      <c r="A26071" s="7">
        <v>26069.5</v>
      </c>
      <c r="B26071" s="7">
        <v>0</v>
      </c>
      <c r="C26071" s="7"/>
      <c r="D26071" s="7"/>
      <c r="E26071" s="7"/>
      <c r="H26071">
        <v>26069.5</v>
      </c>
      <c r="I26071">
        <v>0</v>
      </c>
    </row>
    <row r="26072" spans="1:9">
      <c r="A26072" s="7">
        <v>26070.5</v>
      </c>
      <c r="B26072" s="7">
        <v>0</v>
      </c>
      <c r="C26072" s="7"/>
      <c r="D26072" s="7"/>
      <c r="E26072" s="7"/>
      <c r="H26072">
        <v>26070.5</v>
      </c>
      <c r="I26072">
        <v>0</v>
      </c>
    </row>
    <row r="26073" spans="1:9">
      <c r="A26073" s="7">
        <v>26071.5</v>
      </c>
      <c r="B26073" s="7">
        <v>0</v>
      </c>
      <c r="C26073" s="7"/>
      <c r="D26073" s="7"/>
      <c r="E26073" s="7"/>
      <c r="H26073">
        <v>26071.5</v>
      </c>
      <c r="I26073">
        <v>0</v>
      </c>
    </row>
    <row r="26074" spans="1:9">
      <c r="A26074" s="7">
        <v>26072.5</v>
      </c>
      <c r="B26074" s="7">
        <v>0</v>
      </c>
      <c r="C26074" s="7"/>
      <c r="D26074" s="7"/>
      <c r="E26074" s="7"/>
      <c r="H26074">
        <v>26072.5</v>
      </c>
      <c r="I26074">
        <v>0</v>
      </c>
    </row>
    <row r="26075" spans="1:9">
      <c r="A26075" s="7">
        <v>26073.5</v>
      </c>
      <c r="B26075" s="7">
        <v>0</v>
      </c>
      <c r="C26075" s="7"/>
      <c r="D26075" s="7"/>
      <c r="E26075" s="7"/>
      <c r="H26075">
        <v>26073.5</v>
      </c>
      <c r="I26075">
        <v>0</v>
      </c>
    </row>
    <row r="26076" spans="1:9">
      <c r="A26076" s="7">
        <v>26074.5</v>
      </c>
      <c r="B26076" s="7">
        <v>0</v>
      </c>
      <c r="C26076" s="7"/>
      <c r="D26076" s="7"/>
      <c r="E26076" s="7"/>
      <c r="H26076">
        <v>26074.5</v>
      </c>
      <c r="I26076">
        <v>0</v>
      </c>
    </row>
    <row r="26077" spans="1:9">
      <c r="A26077" s="7">
        <v>26075.5</v>
      </c>
      <c r="B26077" s="7">
        <v>0</v>
      </c>
      <c r="C26077" s="7"/>
      <c r="D26077" s="7"/>
      <c r="E26077" s="7"/>
      <c r="H26077">
        <v>26075.5</v>
      </c>
      <c r="I26077">
        <v>0</v>
      </c>
    </row>
    <row r="26078" spans="1:9">
      <c r="A26078" s="7">
        <v>26076.5</v>
      </c>
      <c r="B26078" s="7">
        <v>0</v>
      </c>
      <c r="C26078" s="7"/>
      <c r="D26078" s="7"/>
      <c r="E26078" s="7"/>
      <c r="H26078">
        <v>26076.5</v>
      </c>
      <c r="I26078">
        <v>0</v>
      </c>
    </row>
    <row r="26079" spans="1:9">
      <c r="A26079" s="7">
        <v>26077.5</v>
      </c>
      <c r="B26079" s="7">
        <v>0</v>
      </c>
      <c r="C26079" s="7"/>
      <c r="D26079" s="7"/>
      <c r="E26079" s="7"/>
      <c r="H26079">
        <v>26077.5</v>
      </c>
      <c r="I26079">
        <v>0</v>
      </c>
    </row>
    <row r="26080" spans="1:9">
      <c r="A26080" s="7">
        <v>26078.5</v>
      </c>
      <c r="B26080" s="7">
        <v>0</v>
      </c>
      <c r="C26080" s="7"/>
      <c r="D26080" s="7"/>
      <c r="E26080" s="7"/>
      <c r="H26080">
        <v>26078.5</v>
      </c>
      <c r="I26080">
        <v>0</v>
      </c>
    </row>
    <row r="26081" spans="1:9">
      <c r="A26081" s="7">
        <v>26079.5</v>
      </c>
      <c r="B26081" s="7">
        <v>0</v>
      </c>
      <c r="C26081" s="7"/>
      <c r="D26081" s="7"/>
      <c r="E26081" s="7"/>
      <c r="H26081">
        <v>26079.5</v>
      </c>
      <c r="I26081">
        <v>0</v>
      </c>
    </row>
    <row r="26082" spans="1:9">
      <c r="A26082" s="7">
        <v>26080.5</v>
      </c>
      <c r="B26082" s="7">
        <v>0</v>
      </c>
      <c r="C26082" s="7"/>
      <c r="D26082" s="7"/>
      <c r="E26082" s="7"/>
      <c r="H26082">
        <v>26080.5</v>
      </c>
      <c r="I26082">
        <v>0</v>
      </c>
    </row>
    <row r="26083" spans="1:9">
      <c r="A26083" s="7">
        <v>26081.5</v>
      </c>
      <c r="B26083" s="7">
        <v>0</v>
      </c>
      <c r="C26083" s="7"/>
      <c r="D26083" s="7"/>
      <c r="E26083" s="7"/>
      <c r="H26083">
        <v>26081.5</v>
      </c>
      <c r="I26083">
        <v>0</v>
      </c>
    </row>
    <row r="26084" spans="1:9">
      <c r="A26084" s="7">
        <v>26082.5</v>
      </c>
      <c r="B26084" s="7">
        <v>0</v>
      </c>
      <c r="C26084" s="7"/>
      <c r="D26084" s="7"/>
      <c r="E26084" s="7"/>
      <c r="H26084">
        <v>26082.5</v>
      </c>
      <c r="I26084">
        <v>0</v>
      </c>
    </row>
    <row r="26085" spans="1:9">
      <c r="A26085" s="7">
        <v>26083.5</v>
      </c>
      <c r="B26085" s="7">
        <v>0</v>
      </c>
      <c r="C26085" s="7"/>
      <c r="D26085" s="7"/>
      <c r="E26085" s="7"/>
      <c r="H26085">
        <v>26083.5</v>
      </c>
      <c r="I26085">
        <v>0</v>
      </c>
    </row>
    <row r="26086" spans="1:9">
      <c r="A26086" s="7">
        <v>26084.5</v>
      </c>
      <c r="B26086" s="7">
        <v>0</v>
      </c>
      <c r="C26086" s="7"/>
      <c r="D26086" s="7"/>
      <c r="E26086" s="7"/>
      <c r="H26086">
        <v>26084.5</v>
      </c>
      <c r="I26086">
        <v>0</v>
      </c>
    </row>
    <row r="26087" spans="1:9">
      <c r="A26087" s="7">
        <v>26085.5</v>
      </c>
      <c r="B26087" s="7">
        <v>0</v>
      </c>
      <c r="C26087" s="7"/>
      <c r="D26087" s="7"/>
      <c r="E26087" s="7"/>
      <c r="H26087">
        <v>26085.5</v>
      </c>
      <c r="I26087">
        <v>0</v>
      </c>
    </row>
    <row r="26088" spans="1:9">
      <c r="A26088" s="7">
        <v>26086.5</v>
      </c>
      <c r="B26088" s="7">
        <v>0</v>
      </c>
      <c r="C26088" s="7"/>
      <c r="D26088" s="7"/>
      <c r="E26088" s="7"/>
      <c r="H26088">
        <v>26086.5</v>
      </c>
      <c r="I26088">
        <v>0</v>
      </c>
    </row>
    <row r="26089" spans="1:9">
      <c r="A26089" s="7">
        <v>26087.5</v>
      </c>
      <c r="B26089" s="7">
        <v>0</v>
      </c>
      <c r="C26089" s="7"/>
      <c r="D26089" s="7"/>
      <c r="E26089" s="7"/>
      <c r="H26089">
        <v>26087.5</v>
      </c>
      <c r="I26089">
        <v>0</v>
      </c>
    </row>
    <row r="26090" spans="1:9">
      <c r="A26090" s="7">
        <v>26088.5</v>
      </c>
      <c r="B26090" s="7">
        <v>0</v>
      </c>
      <c r="C26090" s="7"/>
      <c r="D26090" s="7"/>
      <c r="E26090" s="7"/>
      <c r="H26090">
        <v>26088.5</v>
      </c>
      <c r="I26090">
        <v>0</v>
      </c>
    </row>
    <row r="26091" spans="1:9">
      <c r="A26091" s="7">
        <v>26089.5</v>
      </c>
      <c r="B26091" s="7">
        <v>0</v>
      </c>
      <c r="C26091" s="7"/>
      <c r="D26091" s="7"/>
      <c r="E26091" s="7"/>
      <c r="H26091">
        <v>26089.5</v>
      </c>
      <c r="I26091">
        <v>0</v>
      </c>
    </row>
    <row r="26092" spans="1:9">
      <c r="A26092" s="7">
        <v>26090.5</v>
      </c>
      <c r="B26092" s="7">
        <v>0</v>
      </c>
      <c r="C26092" s="7"/>
      <c r="D26092" s="7"/>
      <c r="E26092" s="7"/>
      <c r="H26092">
        <v>26090.5</v>
      </c>
      <c r="I26092">
        <v>0</v>
      </c>
    </row>
    <row r="26093" spans="1:9">
      <c r="A26093" s="7">
        <v>26091.5</v>
      </c>
      <c r="B26093" s="7">
        <v>0</v>
      </c>
      <c r="C26093" s="7"/>
      <c r="D26093" s="7"/>
      <c r="E26093" s="7"/>
      <c r="H26093">
        <v>26091.5</v>
      </c>
      <c r="I26093">
        <v>0</v>
      </c>
    </row>
    <row r="26094" spans="1:9">
      <c r="A26094" s="7">
        <v>26092.5</v>
      </c>
      <c r="B26094" s="7">
        <v>0</v>
      </c>
      <c r="C26094" s="7"/>
      <c r="D26094" s="7"/>
      <c r="E26094" s="7"/>
      <c r="H26094">
        <v>26092.5</v>
      </c>
      <c r="I26094">
        <v>0</v>
      </c>
    </row>
    <row r="26095" spans="1:9">
      <c r="A26095" s="7">
        <v>26093.5</v>
      </c>
      <c r="B26095" s="7">
        <v>0</v>
      </c>
      <c r="C26095" s="7"/>
      <c r="D26095" s="7"/>
      <c r="E26095" s="7"/>
      <c r="H26095">
        <v>26093.5</v>
      </c>
      <c r="I26095">
        <v>0</v>
      </c>
    </row>
    <row r="26096" spans="1:9">
      <c r="A26096" s="7">
        <v>26094.5</v>
      </c>
      <c r="B26096" s="7">
        <v>0</v>
      </c>
      <c r="C26096" s="7"/>
      <c r="D26096" s="7"/>
      <c r="E26096" s="7"/>
      <c r="H26096">
        <v>26094.5</v>
      </c>
      <c r="I26096">
        <v>0</v>
      </c>
    </row>
    <row r="26097" spans="1:9">
      <c r="A26097" s="7">
        <v>26095.5</v>
      </c>
      <c r="B26097" s="7">
        <v>0</v>
      </c>
      <c r="C26097" s="7"/>
      <c r="D26097" s="7"/>
      <c r="E26097" s="7"/>
      <c r="H26097">
        <v>26095.5</v>
      </c>
      <c r="I26097">
        <v>0</v>
      </c>
    </row>
    <row r="26098" spans="1:9">
      <c r="A26098" s="7">
        <v>26096.5</v>
      </c>
      <c r="B26098" s="7">
        <v>0</v>
      </c>
      <c r="C26098" s="7"/>
      <c r="D26098" s="7"/>
      <c r="E26098" s="7"/>
      <c r="H26098">
        <v>26096.5</v>
      </c>
      <c r="I26098">
        <v>0</v>
      </c>
    </row>
    <row r="26099" spans="1:9">
      <c r="A26099" s="7">
        <v>26097.5</v>
      </c>
      <c r="B26099" s="7">
        <v>0</v>
      </c>
      <c r="C26099" s="7"/>
      <c r="D26099" s="7"/>
      <c r="E26099" s="7"/>
      <c r="H26099">
        <v>26097.5</v>
      </c>
      <c r="I26099">
        <v>0</v>
      </c>
    </row>
    <row r="26100" spans="1:9">
      <c r="A26100" s="7">
        <v>26098.5</v>
      </c>
      <c r="B26100" s="7">
        <v>0</v>
      </c>
      <c r="C26100" s="7"/>
      <c r="D26100" s="7"/>
      <c r="E26100" s="7"/>
      <c r="H26100">
        <v>26098.5</v>
      </c>
      <c r="I26100">
        <v>0</v>
      </c>
    </row>
    <row r="26101" spans="1:9">
      <c r="A26101" s="7">
        <v>26099.5</v>
      </c>
      <c r="B26101" s="7">
        <v>0</v>
      </c>
      <c r="C26101" s="7"/>
      <c r="D26101" s="7"/>
      <c r="E26101" s="7"/>
      <c r="H26101">
        <v>26099.5</v>
      </c>
      <c r="I26101">
        <v>0</v>
      </c>
    </row>
    <row r="26102" spans="1:9">
      <c r="A26102" s="7">
        <v>26100.5</v>
      </c>
      <c r="B26102" s="7">
        <v>0</v>
      </c>
      <c r="C26102" s="7"/>
      <c r="D26102" s="7"/>
      <c r="E26102" s="7"/>
      <c r="H26102">
        <v>26100.5</v>
      </c>
      <c r="I26102">
        <v>0</v>
      </c>
    </row>
    <row r="26103" spans="1:9">
      <c r="A26103" s="7">
        <v>26101.5</v>
      </c>
      <c r="B26103" s="7">
        <v>0</v>
      </c>
      <c r="C26103" s="7"/>
      <c r="D26103" s="7"/>
      <c r="E26103" s="7"/>
      <c r="H26103">
        <v>26101.5</v>
      </c>
      <c r="I26103">
        <v>0</v>
      </c>
    </row>
    <row r="26104" spans="1:9">
      <c r="A26104" s="7">
        <v>26102.5</v>
      </c>
      <c r="B26104" s="7">
        <v>0</v>
      </c>
      <c r="C26104" s="7"/>
      <c r="D26104" s="7"/>
      <c r="E26104" s="7"/>
      <c r="H26104">
        <v>26102.5</v>
      </c>
      <c r="I26104">
        <v>0</v>
      </c>
    </row>
    <row r="26105" spans="1:9">
      <c r="A26105" s="7">
        <v>26103.5</v>
      </c>
      <c r="B26105" s="7">
        <v>0</v>
      </c>
      <c r="C26105" s="7"/>
      <c r="D26105" s="7"/>
      <c r="E26105" s="7"/>
      <c r="H26105">
        <v>26103.5</v>
      </c>
      <c r="I26105">
        <v>0</v>
      </c>
    </row>
    <row r="26106" spans="1:9">
      <c r="A26106" s="7">
        <v>26104.5</v>
      </c>
      <c r="B26106" s="7">
        <v>0</v>
      </c>
      <c r="C26106" s="7"/>
      <c r="D26106" s="7"/>
      <c r="E26106" s="7"/>
      <c r="H26106">
        <v>26104.5</v>
      </c>
      <c r="I26106">
        <v>0</v>
      </c>
    </row>
    <row r="26107" spans="1:9">
      <c r="A26107" s="7">
        <v>26105.5</v>
      </c>
      <c r="B26107" s="7">
        <v>0</v>
      </c>
      <c r="C26107" s="7"/>
      <c r="D26107" s="7"/>
      <c r="E26107" s="7"/>
      <c r="H26107">
        <v>26105.5</v>
      </c>
      <c r="I26107">
        <v>0</v>
      </c>
    </row>
    <row r="26108" spans="1:9">
      <c r="A26108" s="7">
        <v>26106.5</v>
      </c>
      <c r="B26108" s="7">
        <v>0</v>
      </c>
      <c r="C26108" s="7"/>
      <c r="D26108" s="7"/>
      <c r="E26108" s="7"/>
      <c r="H26108">
        <v>26106.5</v>
      </c>
      <c r="I26108">
        <v>0</v>
      </c>
    </row>
    <row r="26109" spans="1:9">
      <c r="A26109" s="7">
        <v>26107.5</v>
      </c>
      <c r="B26109" s="7">
        <v>0</v>
      </c>
      <c r="C26109" s="7"/>
      <c r="D26109" s="7"/>
      <c r="E26109" s="7"/>
      <c r="H26109">
        <v>26107.5</v>
      </c>
      <c r="I26109">
        <v>0</v>
      </c>
    </row>
    <row r="26110" spans="1:9">
      <c r="A26110" s="7">
        <v>26108.5</v>
      </c>
      <c r="B26110" s="7">
        <v>0</v>
      </c>
      <c r="C26110" s="7"/>
      <c r="D26110" s="7"/>
      <c r="E26110" s="7"/>
      <c r="H26110">
        <v>26108.5</v>
      </c>
      <c r="I26110">
        <v>0</v>
      </c>
    </row>
    <row r="26111" spans="1:9">
      <c r="A26111" s="7">
        <v>26109.5</v>
      </c>
      <c r="B26111" s="7">
        <v>0</v>
      </c>
      <c r="C26111" s="7"/>
      <c r="D26111" s="7"/>
      <c r="E26111" s="7"/>
      <c r="H26111">
        <v>26109.5</v>
      </c>
      <c r="I26111">
        <v>0</v>
      </c>
    </row>
    <row r="26112" spans="1:9">
      <c r="A26112" s="7">
        <v>26110.5</v>
      </c>
      <c r="B26112" s="7">
        <v>0</v>
      </c>
      <c r="C26112" s="7"/>
      <c r="D26112" s="7"/>
      <c r="E26112" s="7"/>
      <c r="H26112">
        <v>26110.5</v>
      </c>
      <c r="I26112">
        <v>0</v>
      </c>
    </row>
    <row r="26113" spans="1:9">
      <c r="A26113" s="7">
        <v>26111.5</v>
      </c>
      <c r="B26113" s="7">
        <v>0</v>
      </c>
      <c r="C26113" s="7"/>
      <c r="D26113" s="7"/>
      <c r="E26113" s="7"/>
      <c r="H26113">
        <v>26111.5</v>
      </c>
      <c r="I26113">
        <v>0</v>
      </c>
    </row>
    <row r="26114" spans="1:9">
      <c r="A26114" s="7">
        <v>26112.5</v>
      </c>
      <c r="B26114" s="7">
        <v>0</v>
      </c>
      <c r="C26114" s="7"/>
      <c r="D26114" s="7"/>
      <c r="E26114" s="7"/>
      <c r="H26114">
        <v>26112.5</v>
      </c>
      <c r="I26114">
        <v>0</v>
      </c>
    </row>
    <row r="26115" spans="1:9">
      <c r="A26115" s="7">
        <v>26113.5</v>
      </c>
      <c r="B26115" s="7">
        <v>0</v>
      </c>
      <c r="C26115" s="7"/>
      <c r="D26115" s="7"/>
      <c r="E26115" s="7"/>
      <c r="H26115">
        <v>26113.5</v>
      </c>
      <c r="I26115">
        <v>0</v>
      </c>
    </row>
    <row r="26116" spans="1:9">
      <c r="A26116" s="7">
        <v>26114.5</v>
      </c>
      <c r="B26116" s="7">
        <v>0</v>
      </c>
      <c r="C26116" s="7"/>
      <c r="D26116" s="7"/>
      <c r="E26116" s="7"/>
      <c r="H26116">
        <v>26114.5</v>
      </c>
      <c r="I26116">
        <v>0</v>
      </c>
    </row>
    <row r="26117" spans="1:9">
      <c r="A26117" s="7">
        <v>26115.5</v>
      </c>
      <c r="B26117" s="7">
        <v>0</v>
      </c>
      <c r="C26117" s="7"/>
      <c r="D26117" s="7"/>
      <c r="E26117" s="7"/>
      <c r="H26117">
        <v>26115.5</v>
      </c>
      <c r="I26117">
        <v>0</v>
      </c>
    </row>
    <row r="26118" spans="1:9">
      <c r="A26118" s="7">
        <v>26116.5</v>
      </c>
      <c r="B26118" s="7">
        <v>0</v>
      </c>
      <c r="C26118" s="7"/>
      <c r="D26118" s="7"/>
      <c r="E26118" s="7"/>
      <c r="H26118">
        <v>26116.5</v>
      </c>
      <c r="I26118">
        <v>0</v>
      </c>
    </row>
    <row r="26119" spans="1:9">
      <c r="A26119" s="7">
        <v>26117.5</v>
      </c>
      <c r="B26119" s="7">
        <v>0</v>
      </c>
      <c r="C26119" s="7"/>
      <c r="D26119" s="7"/>
      <c r="E26119" s="7"/>
      <c r="H26119">
        <v>26117.5</v>
      </c>
      <c r="I26119">
        <v>0</v>
      </c>
    </row>
    <row r="26120" spans="1:9">
      <c r="A26120" s="7">
        <v>26118.5</v>
      </c>
      <c r="B26120" s="7">
        <v>0</v>
      </c>
      <c r="C26120" s="7"/>
      <c r="D26120" s="7"/>
      <c r="E26120" s="7"/>
      <c r="H26120">
        <v>26118.5</v>
      </c>
      <c r="I26120">
        <v>0</v>
      </c>
    </row>
    <row r="26121" spans="1:9">
      <c r="A26121" s="7">
        <v>26119.5</v>
      </c>
      <c r="B26121" s="7">
        <v>0</v>
      </c>
      <c r="C26121" s="7"/>
      <c r="D26121" s="7"/>
      <c r="E26121" s="7"/>
      <c r="H26121">
        <v>26119.5</v>
      </c>
      <c r="I26121">
        <v>0</v>
      </c>
    </row>
    <row r="26122" spans="1:9">
      <c r="A26122" s="7">
        <v>26120.5</v>
      </c>
      <c r="B26122" s="7">
        <v>0</v>
      </c>
      <c r="C26122" s="7"/>
      <c r="D26122" s="7"/>
      <c r="E26122" s="7"/>
      <c r="H26122">
        <v>26120.5</v>
      </c>
      <c r="I26122">
        <v>0</v>
      </c>
    </row>
    <row r="26123" spans="1:9">
      <c r="A26123" s="7">
        <v>26121.5</v>
      </c>
      <c r="B26123" s="7">
        <v>0</v>
      </c>
      <c r="C26123" s="7"/>
      <c r="D26123" s="7"/>
      <c r="E26123" s="7"/>
      <c r="H26123">
        <v>26121.5</v>
      </c>
      <c r="I26123">
        <v>0</v>
      </c>
    </row>
    <row r="26124" spans="1:9">
      <c r="A26124" s="7">
        <v>26122.5</v>
      </c>
      <c r="B26124" s="7">
        <v>0</v>
      </c>
      <c r="C26124" s="7"/>
      <c r="D26124" s="7"/>
      <c r="E26124" s="7"/>
      <c r="H26124">
        <v>26122.5</v>
      </c>
      <c r="I26124">
        <v>0</v>
      </c>
    </row>
    <row r="26125" spans="1:9">
      <c r="A26125" s="7">
        <v>26123.5</v>
      </c>
      <c r="B26125" s="7">
        <v>0</v>
      </c>
      <c r="C26125" s="7"/>
      <c r="D26125" s="7"/>
      <c r="E26125" s="7"/>
      <c r="H26125">
        <v>26123.5</v>
      </c>
      <c r="I26125">
        <v>0</v>
      </c>
    </row>
    <row r="26126" spans="1:9">
      <c r="A26126" s="7">
        <v>26124.5</v>
      </c>
      <c r="B26126" s="7">
        <v>0</v>
      </c>
      <c r="C26126" s="7"/>
      <c r="D26126" s="7"/>
      <c r="E26126" s="7"/>
      <c r="H26126">
        <v>26124.5</v>
      </c>
      <c r="I26126">
        <v>0</v>
      </c>
    </row>
    <row r="26127" spans="1:9">
      <c r="A26127" s="7">
        <v>26125.5</v>
      </c>
      <c r="B26127" s="7">
        <v>0</v>
      </c>
      <c r="C26127" s="7"/>
      <c r="D26127" s="7"/>
      <c r="E26127" s="7"/>
      <c r="H26127">
        <v>26125.5</v>
      </c>
      <c r="I26127">
        <v>0</v>
      </c>
    </row>
    <row r="26128" spans="1:9">
      <c r="A26128" s="7">
        <v>26126.5</v>
      </c>
      <c r="B26128" s="7">
        <v>0</v>
      </c>
      <c r="C26128" s="7"/>
      <c r="D26128" s="7"/>
      <c r="E26128" s="7"/>
      <c r="H26128">
        <v>26126.5</v>
      </c>
      <c r="I26128">
        <v>0</v>
      </c>
    </row>
    <row r="26129" spans="1:9">
      <c r="A26129" s="7">
        <v>26127.5</v>
      </c>
      <c r="B26129" s="7">
        <v>0</v>
      </c>
      <c r="C26129" s="7"/>
      <c r="D26129" s="7"/>
      <c r="E26129" s="7"/>
      <c r="H26129">
        <v>26127.5</v>
      </c>
      <c r="I26129">
        <v>0</v>
      </c>
    </row>
    <row r="26130" spans="1:9">
      <c r="A26130" s="7">
        <v>26128.5</v>
      </c>
      <c r="B26130" s="7">
        <v>0</v>
      </c>
      <c r="C26130" s="7"/>
      <c r="D26130" s="7"/>
      <c r="E26130" s="7"/>
      <c r="H26130">
        <v>26128.5</v>
      </c>
      <c r="I26130">
        <v>0</v>
      </c>
    </row>
    <row r="26131" spans="1:9">
      <c r="A26131" s="7">
        <v>26129.5</v>
      </c>
      <c r="B26131" s="7">
        <v>0</v>
      </c>
      <c r="C26131" s="7"/>
      <c r="D26131" s="7"/>
      <c r="E26131" s="7"/>
      <c r="H26131">
        <v>26129.5</v>
      </c>
      <c r="I26131">
        <v>0</v>
      </c>
    </row>
    <row r="26132" spans="1:9">
      <c r="A26132" s="7">
        <v>26130.5</v>
      </c>
      <c r="B26132" s="7">
        <v>0</v>
      </c>
      <c r="C26132" s="7"/>
      <c r="D26132" s="7"/>
      <c r="E26132" s="7"/>
      <c r="H26132">
        <v>26130.5</v>
      </c>
      <c r="I26132">
        <v>0</v>
      </c>
    </row>
    <row r="26133" spans="1:9">
      <c r="A26133" s="7">
        <v>26131.5</v>
      </c>
      <c r="B26133" s="7">
        <v>0</v>
      </c>
      <c r="C26133" s="7"/>
      <c r="D26133" s="7"/>
      <c r="E26133" s="7"/>
      <c r="H26133">
        <v>26131.5</v>
      </c>
      <c r="I26133">
        <v>0</v>
      </c>
    </row>
    <row r="26134" spans="1:9">
      <c r="A26134" s="7">
        <v>26132.5</v>
      </c>
      <c r="B26134" s="7">
        <v>0</v>
      </c>
      <c r="C26134" s="7"/>
      <c r="D26134" s="7"/>
      <c r="E26134" s="7"/>
      <c r="H26134">
        <v>26132.5</v>
      </c>
      <c r="I26134">
        <v>0</v>
      </c>
    </row>
    <row r="26135" spans="1:9">
      <c r="A26135" s="7">
        <v>26133.5</v>
      </c>
      <c r="B26135" s="7">
        <v>0</v>
      </c>
      <c r="C26135" s="7"/>
      <c r="D26135" s="7"/>
      <c r="E26135" s="7"/>
      <c r="H26135">
        <v>26133.5</v>
      </c>
      <c r="I26135">
        <v>0</v>
      </c>
    </row>
    <row r="26136" spans="1:9">
      <c r="A26136" s="7">
        <v>26134.5</v>
      </c>
      <c r="B26136" s="7">
        <v>0</v>
      </c>
      <c r="C26136" s="7"/>
      <c r="D26136" s="7"/>
      <c r="E26136" s="7"/>
      <c r="H26136">
        <v>26134.5</v>
      </c>
      <c r="I26136">
        <v>0</v>
      </c>
    </row>
    <row r="26137" spans="1:9">
      <c r="A26137" s="7">
        <v>26135.5</v>
      </c>
      <c r="B26137" s="7">
        <v>0</v>
      </c>
      <c r="C26137" s="7"/>
      <c r="D26137" s="7"/>
      <c r="E26137" s="7"/>
      <c r="H26137">
        <v>26135.5</v>
      </c>
      <c r="I26137">
        <v>0</v>
      </c>
    </row>
    <row r="26138" spans="1:9">
      <c r="A26138" s="7">
        <v>26136.5</v>
      </c>
      <c r="B26138" s="7">
        <v>0</v>
      </c>
      <c r="C26138" s="7"/>
      <c r="D26138" s="7"/>
      <c r="E26138" s="7"/>
      <c r="H26138">
        <v>26136.5</v>
      </c>
      <c r="I26138">
        <v>0</v>
      </c>
    </row>
    <row r="26139" spans="1:9">
      <c r="A26139" s="7">
        <v>26137.5</v>
      </c>
      <c r="B26139" s="7">
        <v>0</v>
      </c>
      <c r="C26139" s="7"/>
      <c r="D26139" s="7"/>
      <c r="E26139" s="7"/>
      <c r="H26139">
        <v>26137.5</v>
      </c>
      <c r="I26139">
        <v>0</v>
      </c>
    </row>
    <row r="26140" spans="1:9">
      <c r="A26140" s="7">
        <v>26138.5</v>
      </c>
      <c r="B26140" s="7">
        <v>0</v>
      </c>
      <c r="C26140" s="7"/>
      <c r="D26140" s="7"/>
      <c r="E26140" s="7"/>
      <c r="H26140">
        <v>26138.5</v>
      </c>
      <c r="I26140">
        <v>0</v>
      </c>
    </row>
    <row r="26141" spans="1:9">
      <c r="A26141" s="7">
        <v>26139.5</v>
      </c>
      <c r="B26141" s="7">
        <v>0</v>
      </c>
      <c r="C26141" s="7"/>
      <c r="D26141" s="7"/>
      <c r="E26141" s="7"/>
      <c r="H26141">
        <v>26139.5</v>
      </c>
      <c r="I26141">
        <v>0</v>
      </c>
    </row>
    <row r="26142" spans="1:9">
      <c r="A26142" s="7">
        <v>26140.5</v>
      </c>
      <c r="B26142" s="7">
        <v>0</v>
      </c>
      <c r="C26142" s="7"/>
      <c r="D26142" s="7"/>
      <c r="E26142" s="7"/>
      <c r="H26142">
        <v>26140.5</v>
      </c>
      <c r="I26142">
        <v>0</v>
      </c>
    </row>
    <row r="26143" spans="1:9">
      <c r="A26143" s="7">
        <v>26141.5</v>
      </c>
      <c r="B26143" s="7">
        <v>0</v>
      </c>
      <c r="C26143" s="7"/>
      <c r="D26143" s="7"/>
      <c r="E26143" s="7"/>
      <c r="H26143">
        <v>26141.5</v>
      </c>
      <c r="I26143">
        <v>0</v>
      </c>
    </row>
    <row r="26144" spans="1:9">
      <c r="A26144" s="7">
        <v>26142.5</v>
      </c>
      <c r="B26144" s="7">
        <v>0</v>
      </c>
      <c r="C26144" s="7"/>
      <c r="D26144" s="7"/>
      <c r="E26144" s="7"/>
      <c r="H26144">
        <v>26142.5</v>
      </c>
      <c r="I26144">
        <v>0</v>
      </c>
    </row>
    <row r="26145" spans="1:9">
      <c r="A26145" s="7">
        <v>26143.5</v>
      </c>
      <c r="B26145" s="7">
        <v>0</v>
      </c>
      <c r="C26145" s="7"/>
      <c r="D26145" s="7"/>
      <c r="E26145" s="7"/>
      <c r="H26145">
        <v>26143.5</v>
      </c>
      <c r="I26145">
        <v>0</v>
      </c>
    </row>
    <row r="26146" spans="1:9">
      <c r="A26146" s="7">
        <v>26144.5</v>
      </c>
      <c r="B26146" s="7">
        <v>0</v>
      </c>
      <c r="C26146" s="7"/>
      <c r="D26146" s="7"/>
      <c r="E26146" s="7"/>
      <c r="H26146">
        <v>26144.5</v>
      </c>
      <c r="I26146">
        <v>0</v>
      </c>
    </row>
    <row r="26147" spans="1:9">
      <c r="A26147" s="7">
        <v>26145.5</v>
      </c>
      <c r="B26147" s="7">
        <v>0</v>
      </c>
      <c r="C26147" s="7"/>
      <c r="D26147" s="7"/>
      <c r="E26147" s="7"/>
      <c r="H26147">
        <v>26145.5</v>
      </c>
      <c r="I26147">
        <v>0</v>
      </c>
    </row>
    <row r="26148" spans="1:9">
      <c r="A26148" s="7">
        <v>26146.5</v>
      </c>
      <c r="B26148" s="7">
        <v>0</v>
      </c>
      <c r="C26148" s="7"/>
      <c r="D26148" s="7"/>
      <c r="E26148" s="7"/>
      <c r="H26148">
        <v>26146.5</v>
      </c>
      <c r="I26148">
        <v>0</v>
      </c>
    </row>
    <row r="26149" spans="1:9">
      <c r="A26149" s="7">
        <v>26147.5</v>
      </c>
      <c r="B26149" s="7">
        <v>0</v>
      </c>
      <c r="C26149" s="7"/>
      <c r="D26149" s="7"/>
      <c r="E26149" s="7"/>
      <c r="H26149">
        <v>26147.5</v>
      </c>
      <c r="I26149">
        <v>0</v>
      </c>
    </row>
    <row r="26150" spans="1:9">
      <c r="A26150" s="7">
        <v>26148.5</v>
      </c>
      <c r="B26150" s="7">
        <v>0</v>
      </c>
      <c r="C26150" s="7"/>
      <c r="D26150" s="7"/>
      <c r="E26150" s="7"/>
      <c r="H26150">
        <v>26148.5</v>
      </c>
      <c r="I26150">
        <v>0</v>
      </c>
    </row>
    <row r="26151" spans="1:9">
      <c r="A26151" s="7">
        <v>26149.5</v>
      </c>
      <c r="B26151" s="7">
        <v>0</v>
      </c>
      <c r="C26151" s="7"/>
      <c r="D26151" s="7"/>
      <c r="E26151" s="7"/>
      <c r="H26151">
        <v>26149.5</v>
      </c>
      <c r="I26151">
        <v>0</v>
      </c>
    </row>
    <row r="26152" spans="1:9">
      <c r="A26152" s="7">
        <v>26150.5</v>
      </c>
      <c r="B26152" s="7">
        <v>0</v>
      </c>
      <c r="C26152" s="7"/>
      <c r="D26152" s="7"/>
      <c r="E26152" s="7"/>
      <c r="H26152">
        <v>26150.5</v>
      </c>
      <c r="I26152">
        <v>0</v>
      </c>
    </row>
    <row r="26153" spans="1:9">
      <c r="A26153" s="7">
        <v>26151.5</v>
      </c>
      <c r="B26153" s="7">
        <v>0</v>
      </c>
      <c r="C26153" s="7"/>
      <c r="D26153" s="7"/>
      <c r="E26153" s="7"/>
      <c r="H26153">
        <v>26151.5</v>
      </c>
      <c r="I26153">
        <v>0</v>
      </c>
    </row>
    <row r="26154" spans="1:9">
      <c r="A26154" s="7">
        <v>26152.5</v>
      </c>
      <c r="B26154" s="7">
        <v>0</v>
      </c>
      <c r="C26154" s="7"/>
      <c r="D26154" s="7"/>
      <c r="E26154" s="7"/>
      <c r="H26154">
        <v>26152.5</v>
      </c>
      <c r="I26154">
        <v>0</v>
      </c>
    </row>
    <row r="26155" spans="1:9">
      <c r="A26155" s="7">
        <v>26153.5</v>
      </c>
      <c r="B26155" s="7">
        <v>0</v>
      </c>
      <c r="C26155" s="7"/>
      <c r="D26155" s="7"/>
      <c r="E26155" s="7"/>
      <c r="H26155">
        <v>26153.5</v>
      </c>
      <c r="I26155">
        <v>0</v>
      </c>
    </row>
    <row r="26156" spans="1:9">
      <c r="A26156" s="7">
        <v>26154.5</v>
      </c>
      <c r="B26156" s="7">
        <v>0</v>
      </c>
      <c r="C26156" s="7"/>
      <c r="D26156" s="7"/>
      <c r="E26156" s="7"/>
      <c r="H26156">
        <v>26154.5</v>
      </c>
      <c r="I26156">
        <v>0</v>
      </c>
    </row>
    <row r="26157" spans="1:9">
      <c r="A26157" s="7">
        <v>26155.5</v>
      </c>
      <c r="B26157" s="7">
        <v>0</v>
      </c>
      <c r="C26157" s="7"/>
      <c r="D26157" s="7"/>
      <c r="E26157" s="7"/>
      <c r="H26157">
        <v>26155.5</v>
      </c>
      <c r="I26157">
        <v>0</v>
      </c>
    </row>
    <row r="26158" spans="1:9">
      <c r="A26158" s="7">
        <v>26156.5</v>
      </c>
      <c r="B26158" s="7">
        <v>0</v>
      </c>
      <c r="C26158" s="7"/>
      <c r="D26158" s="7"/>
      <c r="E26158" s="7"/>
      <c r="H26158">
        <v>26156.5</v>
      </c>
      <c r="I26158">
        <v>0</v>
      </c>
    </row>
    <row r="26159" spans="1:9">
      <c r="A26159" s="7">
        <v>26157.5</v>
      </c>
      <c r="B26159" s="7">
        <v>0</v>
      </c>
      <c r="C26159" s="7"/>
      <c r="D26159" s="7"/>
      <c r="E26159" s="7"/>
      <c r="H26159">
        <v>26157.5</v>
      </c>
      <c r="I26159">
        <v>0</v>
      </c>
    </row>
    <row r="26160" spans="1:9">
      <c r="A26160" s="7">
        <v>26158.5</v>
      </c>
      <c r="B26160" s="7">
        <v>0</v>
      </c>
      <c r="C26160" s="7"/>
      <c r="D26160" s="7"/>
      <c r="E26160" s="7"/>
      <c r="H26160">
        <v>26158.5</v>
      </c>
      <c r="I26160">
        <v>0</v>
      </c>
    </row>
    <row r="26161" spans="1:9">
      <c r="A26161" s="7">
        <v>26159.5</v>
      </c>
      <c r="B26161" s="7">
        <v>0</v>
      </c>
      <c r="C26161" s="7"/>
      <c r="D26161" s="7"/>
      <c r="E26161" s="7"/>
      <c r="H26161">
        <v>26159.5</v>
      </c>
      <c r="I26161">
        <v>0</v>
      </c>
    </row>
    <row r="26162" spans="1:9">
      <c r="A26162" s="7">
        <v>26160.5</v>
      </c>
      <c r="B26162" s="7">
        <v>0</v>
      </c>
      <c r="C26162" s="7"/>
      <c r="D26162" s="7"/>
      <c r="E26162" s="7"/>
      <c r="H26162">
        <v>26160.5</v>
      </c>
      <c r="I26162">
        <v>0</v>
      </c>
    </row>
    <row r="26163" spans="1:9">
      <c r="A26163" s="7">
        <v>26161.5</v>
      </c>
      <c r="B26163" s="7">
        <v>0</v>
      </c>
      <c r="C26163" s="7"/>
      <c r="D26163" s="7"/>
      <c r="E26163" s="7"/>
      <c r="H26163">
        <v>26161.5</v>
      </c>
      <c r="I26163">
        <v>0</v>
      </c>
    </row>
    <row r="26164" spans="1:9">
      <c r="A26164" s="7">
        <v>26162.5</v>
      </c>
      <c r="B26164" s="7">
        <v>0</v>
      </c>
      <c r="C26164" s="7"/>
      <c r="D26164" s="7"/>
      <c r="E26164" s="7"/>
      <c r="H26164">
        <v>26162.5</v>
      </c>
      <c r="I26164">
        <v>0</v>
      </c>
    </row>
    <row r="26165" spans="1:9">
      <c r="A26165" s="7">
        <v>26163.5</v>
      </c>
      <c r="B26165" s="7">
        <v>0</v>
      </c>
      <c r="C26165" s="7"/>
      <c r="D26165" s="7"/>
      <c r="E26165" s="7"/>
      <c r="H26165">
        <v>26163.5</v>
      </c>
      <c r="I26165">
        <v>0</v>
      </c>
    </row>
    <row r="26166" spans="1:9">
      <c r="A26166" s="7">
        <v>26164.5</v>
      </c>
      <c r="B26166" s="7">
        <v>0</v>
      </c>
      <c r="C26166" s="7"/>
      <c r="D26166" s="7"/>
      <c r="E26166" s="7"/>
      <c r="H26166">
        <v>26164.5</v>
      </c>
      <c r="I26166">
        <v>0</v>
      </c>
    </row>
    <row r="26167" spans="1:9">
      <c r="A26167" s="7">
        <v>26165.5</v>
      </c>
      <c r="B26167" s="7">
        <v>0</v>
      </c>
      <c r="C26167" s="7"/>
      <c r="D26167" s="7"/>
      <c r="E26167" s="7"/>
      <c r="H26167">
        <v>26165.5</v>
      </c>
      <c r="I26167">
        <v>0</v>
      </c>
    </row>
    <row r="26168" spans="1:9">
      <c r="A26168" s="7">
        <v>26166.5</v>
      </c>
      <c r="B26168" s="7">
        <v>0</v>
      </c>
      <c r="C26168" s="7"/>
      <c r="D26168" s="7"/>
      <c r="E26168" s="7"/>
      <c r="H26168">
        <v>26166.5</v>
      </c>
      <c r="I26168">
        <v>0</v>
      </c>
    </row>
    <row r="26169" spans="1:9">
      <c r="A26169" s="7">
        <v>26167.5</v>
      </c>
      <c r="B26169" s="7">
        <v>0</v>
      </c>
      <c r="C26169" s="7"/>
      <c r="D26169" s="7"/>
      <c r="E26169" s="7"/>
      <c r="H26169">
        <v>26167.5</v>
      </c>
      <c r="I26169">
        <v>0</v>
      </c>
    </row>
    <row r="26170" spans="1:9">
      <c r="A26170" s="7">
        <v>26168.5</v>
      </c>
      <c r="B26170" s="7">
        <v>0</v>
      </c>
      <c r="C26170" s="7"/>
      <c r="D26170" s="7"/>
      <c r="E26170" s="7"/>
      <c r="H26170">
        <v>26168.5</v>
      </c>
      <c r="I26170">
        <v>0</v>
      </c>
    </row>
    <row r="26171" spans="1:9">
      <c r="A26171" s="7">
        <v>26169.5</v>
      </c>
      <c r="B26171" s="7">
        <v>0</v>
      </c>
      <c r="C26171" s="7"/>
      <c r="D26171" s="7"/>
      <c r="E26171" s="7"/>
      <c r="H26171">
        <v>26169.5</v>
      </c>
      <c r="I26171">
        <v>0</v>
      </c>
    </row>
    <row r="26172" spans="1:9">
      <c r="A26172" s="7">
        <v>26170.5</v>
      </c>
      <c r="B26172" s="7">
        <v>0</v>
      </c>
      <c r="C26172" s="7"/>
      <c r="D26172" s="7"/>
      <c r="E26172" s="7"/>
      <c r="H26172">
        <v>26170.5</v>
      </c>
      <c r="I26172">
        <v>0</v>
      </c>
    </row>
    <row r="26173" spans="1:9">
      <c r="A26173" s="7">
        <v>26171.5</v>
      </c>
      <c r="B26173" s="7">
        <v>0</v>
      </c>
      <c r="C26173" s="7"/>
      <c r="D26173" s="7"/>
      <c r="E26173" s="7"/>
      <c r="H26173">
        <v>26171.5</v>
      </c>
      <c r="I26173">
        <v>0</v>
      </c>
    </row>
    <row r="26174" spans="1:9">
      <c r="A26174" s="7">
        <v>26172.5</v>
      </c>
      <c r="B26174" s="7">
        <v>0</v>
      </c>
      <c r="C26174" s="7"/>
      <c r="D26174" s="7"/>
      <c r="E26174" s="7"/>
      <c r="H26174">
        <v>26172.5</v>
      </c>
      <c r="I26174">
        <v>0</v>
      </c>
    </row>
    <row r="26175" spans="1:9">
      <c r="A26175" s="7">
        <v>26173.5</v>
      </c>
      <c r="B26175" s="7">
        <v>0</v>
      </c>
      <c r="C26175" s="7"/>
      <c r="D26175" s="7"/>
      <c r="E26175" s="7"/>
      <c r="H26175">
        <v>26173.5</v>
      </c>
      <c r="I26175">
        <v>0</v>
      </c>
    </row>
    <row r="26176" spans="1:9">
      <c r="A26176" s="7">
        <v>26174.5</v>
      </c>
      <c r="B26176" s="7">
        <v>0</v>
      </c>
      <c r="C26176" s="7"/>
      <c r="D26176" s="7"/>
      <c r="E26176" s="7"/>
      <c r="H26176">
        <v>26174.5</v>
      </c>
      <c r="I26176">
        <v>0</v>
      </c>
    </row>
    <row r="26177" spans="1:9">
      <c r="A26177" s="7">
        <v>26175.5</v>
      </c>
      <c r="B26177" s="7">
        <v>0</v>
      </c>
      <c r="C26177" s="7"/>
      <c r="D26177" s="7"/>
      <c r="E26177" s="7"/>
      <c r="H26177">
        <v>26175.5</v>
      </c>
      <c r="I26177">
        <v>0</v>
      </c>
    </row>
    <row r="26178" spans="1:9">
      <c r="A26178" s="7">
        <v>26176.5</v>
      </c>
      <c r="B26178" s="7">
        <v>0</v>
      </c>
      <c r="C26178" s="7"/>
      <c r="D26178" s="7"/>
      <c r="E26178" s="7"/>
      <c r="H26178">
        <v>26176.5</v>
      </c>
      <c r="I26178">
        <v>0</v>
      </c>
    </row>
    <row r="26179" spans="1:9">
      <c r="A26179" s="7">
        <v>26177.5</v>
      </c>
      <c r="B26179" s="7">
        <v>0</v>
      </c>
      <c r="C26179" s="7"/>
      <c r="D26179" s="7"/>
      <c r="E26179" s="7"/>
      <c r="H26179">
        <v>26177.5</v>
      </c>
      <c r="I26179">
        <v>0</v>
      </c>
    </row>
    <row r="26180" spans="1:9">
      <c r="A26180" s="7">
        <v>26178.5</v>
      </c>
      <c r="B26180" s="7">
        <v>0</v>
      </c>
      <c r="C26180" s="7"/>
      <c r="D26180" s="7"/>
      <c r="E26180" s="7"/>
      <c r="H26180">
        <v>26178.5</v>
      </c>
      <c r="I26180">
        <v>0</v>
      </c>
    </row>
    <row r="26181" spans="1:9">
      <c r="A26181" s="7">
        <v>26179.5</v>
      </c>
      <c r="B26181" s="7">
        <v>0</v>
      </c>
      <c r="C26181" s="7"/>
      <c r="D26181" s="7"/>
      <c r="E26181" s="7"/>
      <c r="H26181">
        <v>26179.5</v>
      </c>
      <c r="I26181">
        <v>0</v>
      </c>
    </row>
    <row r="26182" spans="1:9">
      <c r="A26182" s="7">
        <v>26180.5</v>
      </c>
      <c r="B26182" s="7">
        <v>0</v>
      </c>
      <c r="C26182" s="7"/>
      <c r="D26182" s="7"/>
      <c r="E26182" s="7"/>
      <c r="H26182">
        <v>26180.5</v>
      </c>
      <c r="I26182">
        <v>0</v>
      </c>
    </row>
    <row r="26183" spans="1:9">
      <c r="A26183" s="7">
        <v>26181.5</v>
      </c>
      <c r="B26183" s="7">
        <v>0</v>
      </c>
      <c r="C26183" s="7"/>
      <c r="D26183" s="7"/>
      <c r="E26183" s="7"/>
      <c r="H26183">
        <v>26181.5</v>
      </c>
      <c r="I26183">
        <v>0</v>
      </c>
    </row>
    <row r="26184" spans="1:9">
      <c r="A26184" s="7">
        <v>26182.5</v>
      </c>
      <c r="B26184" s="7">
        <v>0</v>
      </c>
      <c r="C26184" s="7"/>
      <c r="D26184" s="7"/>
      <c r="E26184" s="7"/>
      <c r="H26184">
        <v>26182.5</v>
      </c>
      <c r="I26184">
        <v>0</v>
      </c>
    </row>
    <row r="26185" spans="1:9">
      <c r="A26185" s="7">
        <v>26183.5</v>
      </c>
      <c r="B26185" s="7">
        <v>0</v>
      </c>
      <c r="C26185" s="7"/>
      <c r="D26185" s="7"/>
      <c r="E26185" s="7"/>
      <c r="H26185">
        <v>26183.5</v>
      </c>
      <c r="I26185">
        <v>0</v>
      </c>
    </row>
    <row r="26186" spans="1:9">
      <c r="A26186" s="7">
        <v>26184.5</v>
      </c>
      <c r="B26186" s="7">
        <v>0</v>
      </c>
      <c r="C26186" s="7"/>
      <c r="D26186" s="7"/>
      <c r="E26186" s="7"/>
      <c r="H26186">
        <v>26184.5</v>
      </c>
      <c r="I26186">
        <v>0</v>
      </c>
    </row>
    <row r="26187" spans="1:9">
      <c r="A26187" s="7">
        <v>26185.5</v>
      </c>
      <c r="B26187" s="7">
        <v>0</v>
      </c>
      <c r="C26187" s="7"/>
      <c r="D26187" s="7"/>
      <c r="E26187" s="7"/>
      <c r="H26187">
        <v>26185.5</v>
      </c>
      <c r="I26187">
        <v>0</v>
      </c>
    </row>
    <row r="26188" spans="1:9">
      <c r="A26188" s="7">
        <v>26186.5</v>
      </c>
      <c r="B26188" s="7">
        <v>0</v>
      </c>
      <c r="C26188" s="7"/>
      <c r="D26188" s="7"/>
      <c r="E26188" s="7"/>
      <c r="H26188">
        <v>26186.5</v>
      </c>
      <c r="I26188">
        <v>0</v>
      </c>
    </row>
    <row r="26189" spans="1:9">
      <c r="A26189" s="7">
        <v>26187.5</v>
      </c>
      <c r="B26189" s="7">
        <v>0</v>
      </c>
      <c r="C26189" s="7"/>
      <c r="D26189" s="7"/>
      <c r="E26189" s="7"/>
      <c r="H26189">
        <v>26187.5</v>
      </c>
      <c r="I26189">
        <v>0</v>
      </c>
    </row>
    <row r="26190" spans="1:9">
      <c r="A26190" s="7">
        <v>26188.5</v>
      </c>
      <c r="B26190" s="7">
        <v>0</v>
      </c>
      <c r="C26190" s="7"/>
      <c r="D26190" s="7"/>
      <c r="E26190" s="7"/>
      <c r="H26190">
        <v>26188.5</v>
      </c>
      <c r="I26190">
        <v>0</v>
      </c>
    </row>
    <row r="26191" spans="1:9">
      <c r="A26191" s="7">
        <v>26189.5</v>
      </c>
      <c r="B26191" s="7">
        <v>0</v>
      </c>
      <c r="C26191" s="7"/>
      <c r="D26191" s="7"/>
      <c r="E26191" s="7"/>
      <c r="H26191">
        <v>26189.5</v>
      </c>
      <c r="I26191">
        <v>0</v>
      </c>
    </row>
    <row r="26192" spans="1:9">
      <c r="A26192" s="7">
        <v>26190.5</v>
      </c>
      <c r="B26192" s="7">
        <v>0</v>
      </c>
      <c r="C26192" s="7"/>
      <c r="D26192" s="7"/>
      <c r="E26192" s="7"/>
      <c r="H26192">
        <v>26190.5</v>
      </c>
      <c r="I26192">
        <v>0</v>
      </c>
    </row>
    <row r="26193" spans="1:9">
      <c r="A26193" s="7">
        <v>26191.5</v>
      </c>
      <c r="B26193" s="7">
        <v>0</v>
      </c>
      <c r="C26193" s="7"/>
      <c r="D26193" s="7"/>
      <c r="E26193" s="7"/>
      <c r="H26193">
        <v>26191.5</v>
      </c>
      <c r="I26193">
        <v>0</v>
      </c>
    </row>
    <row r="26194" spans="1:9">
      <c r="A26194" s="7">
        <v>26192.5</v>
      </c>
      <c r="B26194" s="7">
        <v>0</v>
      </c>
      <c r="C26194" s="7"/>
      <c r="D26194" s="7"/>
      <c r="E26194" s="7"/>
      <c r="H26194">
        <v>26192.5</v>
      </c>
      <c r="I26194">
        <v>0</v>
      </c>
    </row>
    <row r="26195" spans="1:9">
      <c r="A26195" s="7">
        <v>26193.5</v>
      </c>
      <c r="B26195" s="7">
        <v>0</v>
      </c>
      <c r="C26195" s="7"/>
      <c r="D26195" s="7"/>
      <c r="E26195" s="7"/>
      <c r="H26195">
        <v>26193.5</v>
      </c>
      <c r="I26195">
        <v>0</v>
      </c>
    </row>
    <row r="26196" spans="1:9">
      <c r="A26196" s="7">
        <v>26194.5</v>
      </c>
      <c r="B26196" s="7">
        <v>0</v>
      </c>
      <c r="C26196" s="7"/>
      <c r="D26196" s="7"/>
      <c r="E26196" s="7"/>
      <c r="H26196">
        <v>26194.5</v>
      </c>
      <c r="I26196">
        <v>0</v>
      </c>
    </row>
    <row r="26197" spans="1:9">
      <c r="A26197" s="7">
        <v>26195.5</v>
      </c>
      <c r="B26197" s="7">
        <v>0</v>
      </c>
      <c r="C26197" s="7"/>
      <c r="D26197" s="7"/>
      <c r="E26197" s="7"/>
      <c r="H26197">
        <v>26195.5</v>
      </c>
      <c r="I26197">
        <v>0</v>
      </c>
    </row>
    <row r="26198" spans="1:9">
      <c r="A26198" s="7">
        <v>26196.5</v>
      </c>
      <c r="B26198" s="7">
        <v>0</v>
      </c>
      <c r="C26198" s="7"/>
      <c r="D26198" s="7"/>
      <c r="E26198" s="7"/>
      <c r="H26198">
        <v>26196.5</v>
      </c>
      <c r="I26198">
        <v>0</v>
      </c>
    </row>
    <row r="26199" spans="1:9">
      <c r="A26199" s="7">
        <v>26197.5</v>
      </c>
      <c r="B26199" s="7">
        <v>0</v>
      </c>
      <c r="C26199" s="7"/>
      <c r="D26199" s="7"/>
      <c r="E26199" s="7"/>
      <c r="H26199">
        <v>26197.5</v>
      </c>
      <c r="I26199">
        <v>0</v>
      </c>
    </row>
    <row r="26200" spans="1:9">
      <c r="A26200" s="7">
        <v>26198.5</v>
      </c>
      <c r="B26200" s="7">
        <v>0</v>
      </c>
      <c r="C26200" s="7"/>
      <c r="D26200" s="7"/>
      <c r="E26200" s="7"/>
      <c r="H26200">
        <v>26198.5</v>
      </c>
      <c r="I26200">
        <v>0</v>
      </c>
    </row>
    <row r="26201" spans="1:9">
      <c r="A26201" s="7">
        <v>26199.5</v>
      </c>
      <c r="B26201" s="7">
        <v>0</v>
      </c>
      <c r="C26201" s="7"/>
      <c r="D26201" s="7"/>
      <c r="E26201" s="7"/>
      <c r="H26201">
        <v>26199.5</v>
      </c>
      <c r="I26201">
        <v>0</v>
      </c>
    </row>
    <row r="26202" spans="1:9">
      <c r="A26202" s="7">
        <v>26200.5</v>
      </c>
      <c r="B26202" s="7">
        <v>0</v>
      </c>
      <c r="C26202" s="7"/>
      <c r="D26202" s="7"/>
      <c r="E26202" s="7"/>
      <c r="H26202">
        <v>26200.5</v>
      </c>
      <c r="I26202">
        <v>0</v>
      </c>
    </row>
    <row r="26203" spans="1:9">
      <c r="A26203" s="7">
        <v>26201.5</v>
      </c>
      <c r="B26203" s="7">
        <v>0</v>
      </c>
      <c r="C26203" s="7"/>
      <c r="D26203" s="7"/>
      <c r="E26203" s="7"/>
      <c r="H26203">
        <v>26201.5</v>
      </c>
      <c r="I26203">
        <v>0</v>
      </c>
    </row>
    <row r="26204" spans="1:9">
      <c r="A26204" s="7">
        <v>26202.5</v>
      </c>
      <c r="B26204" s="7">
        <v>0</v>
      </c>
      <c r="C26204" s="7"/>
      <c r="D26204" s="7"/>
      <c r="E26204" s="7"/>
      <c r="H26204">
        <v>26202.5</v>
      </c>
      <c r="I26204">
        <v>0</v>
      </c>
    </row>
    <row r="26205" spans="1:9">
      <c r="A26205" s="7">
        <v>26203.5</v>
      </c>
      <c r="B26205" s="7">
        <v>0</v>
      </c>
      <c r="C26205" s="7"/>
      <c r="D26205" s="7"/>
      <c r="E26205" s="7"/>
      <c r="H26205">
        <v>26203.5</v>
      </c>
      <c r="I26205">
        <v>0</v>
      </c>
    </row>
    <row r="26206" spans="1:9">
      <c r="A26206" s="7">
        <v>26204.5</v>
      </c>
      <c r="B26206" s="7">
        <v>0</v>
      </c>
      <c r="C26206" s="7"/>
      <c r="D26206" s="7"/>
      <c r="E26206" s="7"/>
      <c r="H26206">
        <v>26204.5</v>
      </c>
      <c r="I26206">
        <v>0</v>
      </c>
    </row>
    <row r="26207" spans="1:9">
      <c r="A26207" s="7">
        <v>26205.5</v>
      </c>
      <c r="B26207" s="7">
        <v>0</v>
      </c>
      <c r="C26207" s="7"/>
      <c r="D26207" s="7"/>
      <c r="E26207" s="7"/>
      <c r="H26207">
        <v>26205.5</v>
      </c>
      <c r="I26207">
        <v>0</v>
      </c>
    </row>
    <row r="26208" spans="1:9">
      <c r="A26208" s="7">
        <v>26206.5</v>
      </c>
      <c r="B26208" s="7">
        <v>0</v>
      </c>
      <c r="C26208" s="7"/>
      <c r="D26208" s="7"/>
      <c r="E26208" s="7"/>
      <c r="H26208">
        <v>26206.5</v>
      </c>
      <c r="I26208">
        <v>0</v>
      </c>
    </row>
    <row r="26209" spans="1:9">
      <c r="A26209" s="7">
        <v>26207.5</v>
      </c>
      <c r="B26209" s="7">
        <v>0</v>
      </c>
      <c r="C26209" s="7"/>
      <c r="D26209" s="7"/>
      <c r="E26209" s="7"/>
      <c r="H26209">
        <v>26207.5</v>
      </c>
      <c r="I26209">
        <v>0</v>
      </c>
    </row>
    <row r="26210" spans="1:9">
      <c r="A26210" s="7">
        <v>26208.5</v>
      </c>
      <c r="B26210" s="7">
        <v>0</v>
      </c>
      <c r="C26210" s="7"/>
      <c r="D26210" s="7"/>
      <c r="E26210" s="7"/>
      <c r="H26210">
        <v>26208.5</v>
      </c>
      <c r="I26210">
        <v>0</v>
      </c>
    </row>
    <row r="26211" spans="1:9">
      <c r="A26211" s="7">
        <v>26209.5</v>
      </c>
      <c r="B26211" s="7">
        <v>0</v>
      </c>
      <c r="C26211" s="7"/>
      <c r="D26211" s="7"/>
      <c r="E26211" s="7"/>
      <c r="H26211">
        <v>26209.5</v>
      </c>
      <c r="I26211">
        <v>0</v>
      </c>
    </row>
    <row r="26212" spans="1:9">
      <c r="A26212" s="7">
        <v>26210.5</v>
      </c>
      <c r="B26212" s="7">
        <v>0</v>
      </c>
      <c r="C26212" s="7"/>
      <c r="D26212" s="7"/>
      <c r="E26212" s="7"/>
      <c r="H26212">
        <v>26210.5</v>
      </c>
      <c r="I26212">
        <v>0</v>
      </c>
    </row>
    <row r="26213" spans="1:9">
      <c r="A26213" s="7">
        <v>26211.5</v>
      </c>
      <c r="B26213" s="7">
        <v>0</v>
      </c>
      <c r="C26213" s="7"/>
      <c r="D26213" s="7"/>
      <c r="E26213" s="7"/>
      <c r="H26213">
        <v>26211.5</v>
      </c>
      <c r="I26213">
        <v>0</v>
      </c>
    </row>
    <row r="26214" spans="1:9">
      <c r="A26214" s="7">
        <v>26212.5</v>
      </c>
      <c r="B26214" s="7">
        <v>0</v>
      </c>
      <c r="C26214" s="7"/>
      <c r="D26214" s="7"/>
      <c r="E26214" s="7"/>
      <c r="H26214">
        <v>26212.5</v>
      </c>
      <c r="I26214">
        <v>0</v>
      </c>
    </row>
    <row r="26215" spans="1:9">
      <c r="A26215" s="7">
        <v>26213.5</v>
      </c>
      <c r="B26215" s="7">
        <v>0</v>
      </c>
      <c r="C26215" s="7"/>
      <c r="D26215" s="7"/>
      <c r="E26215" s="7"/>
      <c r="H26215">
        <v>26213.5</v>
      </c>
      <c r="I26215">
        <v>0</v>
      </c>
    </row>
    <row r="26216" spans="1:9">
      <c r="A26216" s="7">
        <v>26214.5</v>
      </c>
      <c r="B26216" s="7">
        <v>0</v>
      </c>
      <c r="C26216" s="7"/>
      <c r="D26216" s="7"/>
      <c r="E26216" s="7"/>
      <c r="H26216">
        <v>26214.5</v>
      </c>
      <c r="I26216">
        <v>0</v>
      </c>
    </row>
    <row r="26217" spans="1:9">
      <c r="A26217" s="7">
        <v>26215.5</v>
      </c>
      <c r="B26217" s="7">
        <v>0</v>
      </c>
      <c r="C26217" s="7"/>
      <c r="D26217" s="7"/>
      <c r="E26217" s="7"/>
      <c r="H26217">
        <v>26215.5</v>
      </c>
      <c r="I26217">
        <v>0</v>
      </c>
    </row>
    <row r="26218" spans="1:9">
      <c r="A26218" s="7">
        <v>26216.5</v>
      </c>
      <c r="B26218" s="7">
        <v>0</v>
      </c>
      <c r="C26218" s="7"/>
      <c r="D26218" s="7"/>
      <c r="E26218" s="7"/>
      <c r="H26218">
        <v>26216.5</v>
      </c>
      <c r="I26218">
        <v>0</v>
      </c>
    </row>
    <row r="26219" spans="1:9">
      <c r="A26219" s="7">
        <v>26217.5</v>
      </c>
      <c r="B26219" s="7">
        <v>0</v>
      </c>
      <c r="C26219" s="7"/>
      <c r="D26219" s="7"/>
      <c r="E26219" s="7"/>
      <c r="H26219">
        <v>26217.5</v>
      </c>
      <c r="I26219">
        <v>0</v>
      </c>
    </row>
    <row r="26220" spans="1:9">
      <c r="A26220" s="7">
        <v>26218.5</v>
      </c>
      <c r="B26220" s="7">
        <v>0</v>
      </c>
      <c r="C26220" s="7"/>
      <c r="D26220" s="7"/>
      <c r="E26220" s="7"/>
      <c r="H26220">
        <v>26218.5</v>
      </c>
      <c r="I26220">
        <v>0</v>
      </c>
    </row>
    <row r="26221" spans="1:9">
      <c r="A26221" s="7">
        <v>26219.5</v>
      </c>
      <c r="B26221" s="7">
        <v>0</v>
      </c>
      <c r="C26221" s="7"/>
      <c r="D26221" s="7"/>
      <c r="E26221" s="7"/>
      <c r="H26221">
        <v>26219.5</v>
      </c>
      <c r="I26221">
        <v>0</v>
      </c>
    </row>
    <row r="26222" spans="1:9">
      <c r="A26222" s="7">
        <v>26220.5</v>
      </c>
      <c r="B26222" s="7">
        <v>0</v>
      </c>
      <c r="C26222" s="7"/>
      <c r="D26222" s="7"/>
      <c r="E26222" s="7"/>
      <c r="H26222">
        <v>26220.5</v>
      </c>
      <c r="I26222">
        <v>0</v>
      </c>
    </row>
    <row r="26223" spans="1:9">
      <c r="A26223" s="7">
        <v>26221.5</v>
      </c>
      <c r="B26223" s="7">
        <v>0</v>
      </c>
      <c r="C26223" s="7"/>
      <c r="D26223" s="7"/>
      <c r="E26223" s="7"/>
      <c r="H26223">
        <v>26221.5</v>
      </c>
      <c r="I26223">
        <v>0</v>
      </c>
    </row>
    <row r="26224" spans="1:9">
      <c r="A26224" s="7">
        <v>26222.5</v>
      </c>
      <c r="B26224" s="7">
        <v>0</v>
      </c>
      <c r="C26224" s="7"/>
      <c r="D26224" s="7"/>
      <c r="E26224" s="7"/>
      <c r="H26224">
        <v>26222.5</v>
      </c>
      <c r="I26224">
        <v>0</v>
      </c>
    </row>
    <row r="26225" spans="1:9">
      <c r="A26225" s="7">
        <v>26223.5</v>
      </c>
      <c r="B26225" s="7">
        <v>0</v>
      </c>
      <c r="C26225" s="7"/>
      <c r="D26225" s="7"/>
      <c r="E26225" s="7"/>
      <c r="H26225">
        <v>26223.5</v>
      </c>
      <c r="I26225">
        <v>0</v>
      </c>
    </row>
    <row r="26226" spans="1:9">
      <c r="A26226" s="7">
        <v>26224.5</v>
      </c>
      <c r="B26226" s="7">
        <v>0</v>
      </c>
      <c r="C26226" s="7"/>
      <c r="D26226" s="7"/>
      <c r="E26226" s="7"/>
      <c r="H26226">
        <v>26224.5</v>
      </c>
      <c r="I26226">
        <v>0</v>
      </c>
    </row>
    <row r="26227" spans="1:9">
      <c r="A26227" s="7">
        <v>26225.5</v>
      </c>
      <c r="B26227" s="7">
        <v>0</v>
      </c>
      <c r="C26227" s="7"/>
      <c r="D26227" s="7"/>
      <c r="E26227" s="7"/>
      <c r="H26227">
        <v>26225.5</v>
      </c>
      <c r="I26227">
        <v>0</v>
      </c>
    </row>
    <row r="26228" spans="1:9">
      <c r="A26228" s="7">
        <v>26226.5</v>
      </c>
      <c r="B26228" s="7">
        <v>0</v>
      </c>
      <c r="C26228" s="7"/>
      <c r="D26228" s="7"/>
      <c r="E26228" s="7"/>
      <c r="H26228">
        <v>26226.5</v>
      </c>
      <c r="I26228">
        <v>0</v>
      </c>
    </row>
    <row r="26229" spans="1:9">
      <c r="A26229" s="7">
        <v>26227.5</v>
      </c>
      <c r="B26229" s="7">
        <v>0</v>
      </c>
      <c r="C26229" s="7"/>
      <c r="D26229" s="7"/>
      <c r="E26229" s="7"/>
      <c r="H26229">
        <v>26227.5</v>
      </c>
      <c r="I26229">
        <v>0</v>
      </c>
    </row>
    <row r="26230" spans="1:9">
      <c r="A26230" s="7">
        <v>26228.5</v>
      </c>
      <c r="B26230" s="7">
        <v>0</v>
      </c>
      <c r="C26230" s="7"/>
      <c r="D26230" s="7"/>
      <c r="E26230" s="7"/>
      <c r="H26230">
        <v>26228.5</v>
      </c>
      <c r="I26230">
        <v>0</v>
      </c>
    </row>
    <row r="26231" spans="1:9">
      <c r="A26231" s="7">
        <v>26229.5</v>
      </c>
      <c r="B26231" s="7">
        <v>0</v>
      </c>
      <c r="C26231" s="7"/>
      <c r="D26231" s="7"/>
      <c r="E26231" s="7"/>
      <c r="H26231">
        <v>26229.5</v>
      </c>
      <c r="I26231">
        <v>0</v>
      </c>
    </row>
    <row r="26232" spans="1:9">
      <c r="A26232" s="7">
        <v>26230.5</v>
      </c>
      <c r="B26232" s="7">
        <v>0</v>
      </c>
      <c r="C26232" s="7"/>
      <c r="D26232" s="7"/>
      <c r="E26232" s="7"/>
      <c r="H26232">
        <v>26230.5</v>
      </c>
      <c r="I26232">
        <v>0</v>
      </c>
    </row>
    <row r="26233" spans="1:9">
      <c r="A26233" s="7">
        <v>26231.5</v>
      </c>
      <c r="B26233" s="7">
        <v>0</v>
      </c>
      <c r="C26233" s="7"/>
      <c r="D26233" s="7"/>
      <c r="E26233" s="7"/>
      <c r="H26233">
        <v>26231.5</v>
      </c>
      <c r="I26233">
        <v>0</v>
      </c>
    </row>
    <row r="26234" spans="1:9">
      <c r="A26234" s="7">
        <v>26232.5</v>
      </c>
      <c r="B26234" s="7">
        <v>0</v>
      </c>
      <c r="C26234" s="7"/>
      <c r="D26234" s="7"/>
      <c r="E26234" s="7"/>
      <c r="H26234">
        <v>26232.5</v>
      </c>
      <c r="I26234">
        <v>0</v>
      </c>
    </row>
    <row r="26235" spans="1:9">
      <c r="A26235" s="7">
        <v>26233.5</v>
      </c>
      <c r="B26235" s="7">
        <v>0</v>
      </c>
      <c r="C26235" s="7"/>
      <c r="D26235" s="7"/>
      <c r="E26235" s="7"/>
      <c r="H26235">
        <v>26233.5</v>
      </c>
      <c r="I26235">
        <v>0</v>
      </c>
    </row>
    <row r="26236" spans="1:9">
      <c r="A26236" s="7">
        <v>26234.5</v>
      </c>
      <c r="B26236" s="7">
        <v>0</v>
      </c>
      <c r="C26236" s="7"/>
      <c r="D26236" s="7"/>
      <c r="E26236" s="7"/>
      <c r="H26236">
        <v>26234.5</v>
      </c>
      <c r="I26236">
        <v>0</v>
      </c>
    </row>
    <row r="26237" spans="1:9">
      <c r="A26237" s="7">
        <v>26235.5</v>
      </c>
      <c r="B26237" s="7">
        <v>0</v>
      </c>
      <c r="C26237" s="7"/>
      <c r="D26237" s="7"/>
      <c r="E26237" s="7"/>
      <c r="H26237">
        <v>26235.5</v>
      </c>
      <c r="I26237">
        <v>0</v>
      </c>
    </row>
    <row r="26238" spans="1:9">
      <c r="A26238" s="7">
        <v>26236.5</v>
      </c>
      <c r="B26238" s="7">
        <v>0</v>
      </c>
      <c r="C26238" s="7"/>
      <c r="D26238" s="7"/>
      <c r="E26238" s="7"/>
      <c r="H26238">
        <v>26236.5</v>
      </c>
      <c r="I26238">
        <v>0</v>
      </c>
    </row>
    <row r="26239" spans="1:9">
      <c r="A26239" s="7">
        <v>26237.5</v>
      </c>
      <c r="B26239" s="7">
        <v>0</v>
      </c>
      <c r="C26239" s="7"/>
      <c r="D26239" s="7"/>
      <c r="E26239" s="7"/>
      <c r="H26239">
        <v>26237.5</v>
      </c>
      <c r="I26239">
        <v>0</v>
      </c>
    </row>
    <row r="26240" spans="1:9">
      <c r="A26240" s="7">
        <v>26238.5</v>
      </c>
      <c r="B26240" s="7">
        <v>0</v>
      </c>
      <c r="C26240" s="7"/>
      <c r="D26240" s="7"/>
      <c r="E26240" s="7"/>
      <c r="H26240">
        <v>26238.5</v>
      </c>
      <c r="I26240">
        <v>0</v>
      </c>
    </row>
    <row r="26241" spans="1:9">
      <c r="A26241" s="7">
        <v>26239.5</v>
      </c>
      <c r="B26241" s="7">
        <v>0</v>
      </c>
      <c r="C26241" s="7"/>
      <c r="D26241" s="7"/>
      <c r="E26241" s="7"/>
      <c r="H26241">
        <v>26239.5</v>
      </c>
      <c r="I26241">
        <v>0</v>
      </c>
    </row>
    <row r="26242" spans="1:9">
      <c r="A26242" s="7">
        <v>26240.5</v>
      </c>
      <c r="B26242" s="7">
        <v>0</v>
      </c>
      <c r="C26242" s="7"/>
      <c r="D26242" s="7"/>
      <c r="E26242" s="7"/>
      <c r="H26242">
        <v>26240.5</v>
      </c>
      <c r="I26242">
        <v>0</v>
      </c>
    </row>
    <row r="26243" spans="1:9">
      <c r="A26243" s="7">
        <v>26241.5</v>
      </c>
      <c r="B26243" s="7">
        <v>0</v>
      </c>
      <c r="C26243" s="7"/>
      <c r="D26243" s="7"/>
      <c r="E26243" s="7"/>
      <c r="H26243">
        <v>26241.5</v>
      </c>
      <c r="I26243">
        <v>0</v>
      </c>
    </row>
    <row r="26244" spans="1:9">
      <c r="A26244" s="7">
        <v>26242.5</v>
      </c>
      <c r="B26244" s="7">
        <v>0</v>
      </c>
      <c r="C26244" s="7"/>
      <c r="D26244" s="7"/>
      <c r="E26244" s="7"/>
      <c r="H26244">
        <v>26242.5</v>
      </c>
      <c r="I26244">
        <v>0</v>
      </c>
    </row>
    <row r="26245" spans="1:9">
      <c r="A26245" s="7">
        <v>26243.5</v>
      </c>
      <c r="B26245" s="7">
        <v>0</v>
      </c>
      <c r="C26245" s="7"/>
      <c r="D26245" s="7"/>
      <c r="E26245" s="7"/>
      <c r="H26245">
        <v>26243.5</v>
      </c>
      <c r="I26245">
        <v>0</v>
      </c>
    </row>
    <row r="26246" spans="1:9">
      <c r="A26246" s="7">
        <v>26244.5</v>
      </c>
      <c r="B26246" s="7">
        <v>0</v>
      </c>
      <c r="C26246" s="7"/>
      <c r="D26246" s="7"/>
      <c r="E26246" s="7"/>
      <c r="H26246">
        <v>26244.5</v>
      </c>
      <c r="I26246">
        <v>0</v>
      </c>
    </row>
    <row r="26247" spans="1:9">
      <c r="A26247" s="7">
        <v>26245.5</v>
      </c>
      <c r="B26247" s="7">
        <v>0</v>
      </c>
      <c r="C26247" s="7"/>
      <c r="D26247" s="7"/>
      <c r="E26247" s="7"/>
      <c r="H26247">
        <v>26245.5</v>
      </c>
      <c r="I26247">
        <v>0</v>
      </c>
    </row>
    <row r="26248" spans="1:9">
      <c r="A26248" s="7">
        <v>26246.5</v>
      </c>
      <c r="B26248" s="7">
        <v>0</v>
      </c>
      <c r="C26248" s="7"/>
      <c r="D26248" s="7"/>
      <c r="E26248" s="7"/>
      <c r="H26248">
        <v>26246.5</v>
      </c>
      <c r="I26248">
        <v>0</v>
      </c>
    </row>
    <row r="26249" spans="1:9">
      <c r="A26249" s="7">
        <v>26247.5</v>
      </c>
      <c r="B26249" s="7">
        <v>0</v>
      </c>
      <c r="C26249" s="7"/>
      <c r="D26249" s="7"/>
      <c r="E26249" s="7"/>
      <c r="H26249">
        <v>26247.5</v>
      </c>
      <c r="I26249">
        <v>0</v>
      </c>
    </row>
    <row r="26250" spans="1:9">
      <c r="A26250" s="7">
        <v>26248.5</v>
      </c>
      <c r="B26250" s="7">
        <v>0</v>
      </c>
      <c r="C26250" s="7"/>
      <c r="D26250" s="7"/>
      <c r="E26250" s="7"/>
      <c r="H26250">
        <v>26248.5</v>
      </c>
      <c r="I26250">
        <v>0</v>
      </c>
    </row>
    <row r="26251" spans="1:9">
      <c r="A26251" s="7">
        <v>26249.5</v>
      </c>
      <c r="B26251" s="7">
        <v>0</v>
      </c>
      <c r="C26251" s="7"/>
      <c r="D26251" s="7"/>
      <c r="E26251" s="7"/>
      <c r="H26251">
        <v>26249.5</v>
      </c>
      <c r="I26251">
        <v>0</v>
      </c>
    </row>
    <row r="26252" spans="1:9">
      <c r="A26252" s="7">
        <v>26250.5</v>
      </c>
      <c r="B26252" s="7">
        <v>0</v>
      </c>
      <c r="C26252" s="7"/>
      <c r="D26252" s="7"/>
      <c r="E26252" s="7"/>
      <c r="H26252">
        <v>26250.5</v>
      </c>
      <c r="I26252">
        <v>0</v>
      </c>
    </row>
    <row r="26253" spans="1:9">
      <c r="A26253" s="7">
        <v>26251.5</v>
      </c>
      <c r="B26253" s="7">
        <v>0</v>
      </c>
      <c r="C26253" s="7"/>
      <c r="D26253" s="7"/>
      <c r="E26253" s="7"/>
      <c r="H26253">
        <v>26251.5</v>
      </c>
      <c r="I26253">
        <v>0</v>
      </c>
    </row>
    <row r="26254" spans="1:9">
      <c r="A26254" s="7">
        <v>26252.5</v>
      </c>
      <c r="B26254" s="7">
        <v>0</v>
      </c>
      <c r="C26254" s="7"/>
      <c r="D26254" s="7"/>
      <c r="E26254" s="7"/>
      <c r="H26254">
        <v>26252.5</v>
      </c>
      <c r="I26254">
        <v>0</v>
      </c>
    </row>
    <row r="26255" spans="1:9">
      <c r="A26255" s="7">
        <v>26253.5</v>
      </c>
      <c r="B26255" s="7">
        <v>0</v>
      </c>
      <c r="C26255" s="7"/>
      <c r="D26255" s="7"/>
      <c r="E26255" s="7"/>
      <c r="H26255">
        <v>26253.5</v>
      </c>
      <c r="I26255">
        <v>0</v>
      </c>
    </row>
    <row r="26256" spans="1:9">
      <c r="A26256" s="7">
        <v>26254.5</v>
      </c>
      <c r="B26256" s="7">
        <v>0</v>
      </c>
      <c r="C26256" s="7"/>
      <c r="D26256" s="7"/>
      <c r="E26256" s="7"/>
      <c r="H26256">
        <v>26254.5</v>
      </c>
      <c r="I26256">
        <v>0</v>
      </c>
    </row>
    <row r="26257" spans="1:9">
      <c r="A26257" s="7">
        <v>26255.5</v>
      </c>
      <c r="B26257" s="7">
        <v>0</v>
      </c>
      <c r="C26257" s="7"/>
      <c r="D26257" s="7"/>
      <c r="E26257" s="7"/>
      <c r="H26257">
        <v>26255.5</v>
      </c>
      <c r="I26257">
        <v>0</v>
      </c>
    </row>
    <row r="26258" spans="1:9">
      <c r="A26258" s="7">
        <v>26256.5</v>
      </c>
      <c r="B26258" s="7">
        <v>0</v>
      </c>
      <c r="C26258" s="7"/>
      <c r="D26258" s="7"/>
      <c r="E26258" s="7"/>
      <c r="H26258">
        <v>26256.5</v>
      </c>
      <c r="I26258">
        <v>0</v>
      </c>
    </row>
    <row r="26259" spans="1:9">
      <c r="A26259" s="7">
        <v>26257.5</v>
      </c>
      <c r="B26259" s="7">
        <v>0</v>
      </c>
      <c r="C26259" s="7"/>
      <c r="D26259" s="7"/>
      <c r="E26259" s="7"/>
      <c r="H26259">
        <v>26257.5</v>
      </c>
      <c r="I26259">
        <v>0</v>
      </c>
    </row>
    <row r="26260" spans="1:9">
      <c r="A26260" s="7">
        <v>26258.5</v>
      </c>
      <c r="B26260" s="7">
        <v>0</v>
      </c>
      <c r="C26260" s="7"/>
      <c r="D26260" s="7"/>
      <c r="E26260" s="7"/>
      <c r="H26260">
        <v>26258.5</v>
      </c>
      <c r="I26260">
        <v>0</v>
      </c>
    </row>
    <row r="26261" spans="1:9">
      <c r="A26261" s="7">
        <v>26259.5</v>
      </c>
      <c r="B26261" s="7">
        <v>0</v>
      </c>
      <c r="C26261" s="7"/>
      <c r="D26261" s="7"/>
      <c r="E26261" s="7"/>
      <c r="H26261">
        <v>26259.5</v>
      </c>
      <c r="I26261">
        <v>0</v>
      </c>
    </row>
    <row r="26262" spans="1:9">
      <c r="A26262" s="7">
        <v>26260.5</v>
      </c>
      <c r="B26262" s="7">
        <v>0</v>
      </c>
      <c r="C26262" s="7"/>
      <c r="D26262" s="7"/>
      <c r="E26262" s="7"/>
      <c r="H26262">
        <v>26260.5</v>
      </c>
      <c r="I26262">
        <v>0</v>
      </c>
    </row>
    <row r="26263" spans="1:9">
      <c r="A26263" s="7">
        <v>26261.5</v>
      </c>
      <c r="B26263" s="7">
        <v>0</v>
      </c>
      <c r="C26263" s="7"/>
      <c r="D26263" s="7"/>
      <c r="E26263" s="7"/>
      <c r="H26263">
        <v>26261.5</v>
      </c>
      <c r="I26263">
        <v>0</v>
      </c>
    </row>
    <row r="26264" spans="1:9">
      <c r="A26264" s="7">
        <v>26262.5</v>
      </c>
      <c r="B26264" s="7">
        <v>0</v>
      </c>
      <c r="C26264" s="7"/>
      <c r="D26264" s="7"/>
      <c r="E26264" s="7"/>
      <c r="H26264">
        <v>26262.5</v>
      </c>
      <c r="I26264">
        <v>0</v>
      </c>
    </row>
    <row r="26265" spans="1:9">
      <c r="A26265" s="7">
        <v>26263.5</v>
      </c>
      <c r="B26265" s="7">
        <v>0</v>
      </c>
      <c r="C26265" s="7"/>
      <c r="D26265" s="7"/>
      <c r="E26265" s="7"/>
      <c r="H26265">
        <v>26263.5</v>
      </c>
      <c r="I26265">
        <v>0</v>
      </c>
    </row>
    <row r="26266" spans="1:9">
      <c r="A26266" s="7">
        <v>26264.5</v>
      </c>
      <c r="B26266" s="7">
        <v>0</v>
      </c>
      <c r="C26266" s="7"/>
      <c r="D26266" s="7"/>
      <c r="E26266" s="7"/>
      <c r="H26266">
        <v>26264.5</v>
      </c>
      <c r="I26266">
        <v>0</v>
      </c>
    </row>
    <row r="26267" spans="1:9">
      <c r="A26267" s="7">
        <v>26265.5</v>
      </c>
      <c r="B26267" s="7">
        <v>0</v>
      </c>
      <c r="C26267" s="7"/>
      <c r="D26267" s="7"/>
      <c r="E26267" s="7"/>
      <c r="H26267">
        <v>26265.5</v>
      </c>
      <c r="I26267">
        <v>0</v>
      </c>
    </row>
    <row r="26268" spans="1:9">
      <c r="A26268" s="7">
        <v>26266.5</v>
      </c>
      <c r="B26268" s="7">
        <v>0</v>
      </c>
      <c r="C26268" s="7"/>
      <c r="D26268" s="7"/>
      <c r="E26268" s="7"/>
      <c r="H26268">
        <v>26266.5</v>
      </c>
      <c r="I26268">
        <v>0</v>
      </c>
    </row>
    <row r="26269" spans="1:9">
      <c r="A26269" s="7">
        <v>26267.5</v>
      </c>
      <c r="B26269" s="7">
        <v>0</v>
      </c>
      <c r="C26269" s="7"/>
      <c r="D26269" s="7"/>
      <c r="E26269" s="7"/>
      <c r="H26269">
        <v>26267.5</v>
      </c>
      <c r="I26269">
        <v>0</v>
      </c>
    </row>
    <row r="26270" spans="1:9">
      <c r="A26270" s="7">
        <v>26268.5</v>
      </c>
      <c r="B26270" s="7">
        <v>0</v>
      </c>
      <c r="C26270" s="7"/>
      <c r="D26270" s="7"/>
      <c r="E26270" s="7"/>
      <c r="H26270">
        <v>26268.5</v>
      </c>
      <c r="I26270">
        <v>0</v>
      </c>
    </row>
    <row r="26271" spans="1:9">
      <c r="A26271" s="7">
        <v>26269.5</v>
      </c>
      <c r="B26271" s="7">
        <v>0</v>
      </c>
      <c r="C26271" s="7"/>
      <c r="D26271" s="7"/>
      <c r="E26271" s="7"/>
      <c r="H26271">
        <v>26269.5</v>
      </c>
      <c r="I26271">
        <v>0</v>
      </c>
    </row>
    <row r="26272" spans="1:9">
      <c r="A26272" s="7">
        <v>26270.5</v>
      </c>
      <c r="B26272" s="7">
        <v>0</v>
      </c>
      <c r="C26272" s="7"/>
      <c r="D26272" s="7"/>
      <c r="E26272" s="7"/>
      <c r="H26272">
        <v>26270.5</v>
      </c>
      <c r="I26272">
        <v>0</v>
      </c>
    </row>
    <row r="26273" spans="1:9">
      <c r="A26273" s="7">
        <v>26271.5</v>
      </c>
      <c r="B26273" s="7">
        <v>0</v>
      </c>
      <c r="C26273" s="7"/>
      <c r="D26273" s="7"/>
      <c r="E26273" s="7"/>
      <c r="H26273">
        <v>26271.5</v>
      </c>
      <c r="I26273">
        <v>0</v>
      </c>
    </row>
    <row r="26274" spans="1:9">
      <c r="A26274" s="7">
        <v>26272.5</v>
      </c>
      <c r="B26274" s="7">
        <v>0</v>
      </c>
      <c r="C26274" s="7"/>
      <c r="D26274" s="7"/>
      <c r="E26274" s="7"/>
      <c r="H26274">
        <v>26272.5</v>
      </c>
      <c r="I26274">
        <v>0</v>
      </c>
    </row>
    <row r="26275" spans="1:9">
      <c r="A26275" s="7">
        <v>26273.5</v>
      </c>
      <c r="B26275" s="7">
        <v>0</v>
      </c>
      <c r="C26275" s="7"/>
      <c r="D26275" s="7"/>
      <c r="E26275" s="7"/>
      <c r="H26275">
        <v>26273.5</v>
      </c>
      <c r="I26275">
        <v>0</v>
      </c>
    </row>
    <row r="26276" spans="1:9">
      <c r="A26276" s="7">
        <v>26274.5</v>
      </c>
      <c r="B26276" s="7">
        <v>0</v>
      </c>
      <c r="C26276" s="7"/>
      <c r="D26276" s="7"/>
      <c r="E26276" s="7"/>
      <c r="H26276">
        <v>26274.5</v>
      </c>
      <c r="I26276">
        <v>0</v>
      </c>
    </row>
    <row r="26277" spans="1:9">
      <c r="A26277" s="7">
        <v>26275.5</v>
      </c>
      <c r="B26277" s="7">
        <v>0</v>
      </c>
      <c r="C26277" s="7"/>
      <c r="D26277" s="7"/>
      <c r="E26277" s="7"/>
      <c r="H26277">
        <v>26275.5</v>
      </c>
      <c r="I26277">
        <v>0</v>
      </c>
    </row>
    <row r="26278" spans="1:9">
      <c r="A26278" s="7">
        <v>26276.5</v>
      </c>
      <c r="B26278" s="7">
        <v>0</v>
      </c>
      <c r="C26278" s="7"/>
      <c r="D26278" s="7"/>
      <c r="E26278" s="7"/>
      <c r="H26278">
        <v>26276.5</v>
      </c>
      <c r="I26278">
        <v>0</v>
      </c>
    </row>
    <row r="26279" spans="1:9">
      <c r="A26279" s="7">
        <v>26277.5</v>
      </c>
      <c r="B26279" s="7">
        <v>0</v>
      </c>
      <c r="C26279" s="7"/>
      <c r="D26279" s="7"/>
      <c r="E26279" s="7"/>
      <c r="H26279">
        <v>26277.5</v>
      </c>
      <c r="I26279">
        <v>0</v>
      </c>
    </row>
    <row r="26280" spans="1:9">
      <c r="A26280" s="7">
        <v>26278.5</v>
      </c>
      <c r="B26280" s="7">
        <v>0</v>
      </c>
      <c r="C26280" s="7"/>
      <c r="D26280" s="7"/>
      <c r="E26280" s="7"/>
      <c r="H26280">
        <v>26278.5</v>
      </c>
      <c r="I26280">
        <v>0</v>
      </c>
    </row>
    <row r="26281" spans="1:9">
      <c r="A26281" s="7">
        <v>26279.5</v>
      </c>
      <c r="B26281" s="7">
        <v>0</v>
      </c>
      <c r="C26281" s="7"/>
      <c r="D26281" s="7"/>
      <c r="E26281" s="7"/>
      <c r="H26281">
        <v>26279.5</v>
      </c>
      <c r="I26281">
        <v>0</v>
      </c>
    </row>
    <row r="26282" spans="1:9">
      <c r="A26282" s="7">
        <v>26280.5</v>
      </c>
      <c r="B26282" s="7">
        <v>0</v>
      </c>
      <c r="C26282" s="7"/>
      <c r="D26282" s="7"/>
      <c r="E26282" s="7"/>
      <c r="H26282">
        <v>26280.5</v>
      </c>
      <c r="I26282">
        <v>0</v>
      </c>
    </row>
    <row r="26283" spans="1:9">
      <c r="A26283" s="7">
        <v>26281.5</v>
      </c>
      <c r="B26283" s="7">
        <v>0</v>
      </c>
      <c r="C26283" s="7"/>
      <c r="D26283" s="7"/>
      <c r="E26283" s="7"/>
      <c r="H26283">
        <v>26281.5</v>
      </c>
      <c r="I26283">
        <v>0</v>
      </c>
    </row>
    <row r="26284" spans="1:9">
      <c r="A26284" s="7">
        <v>26282.5</v>
      </c>
      <c r="B26284" s="7">
        <v>0</v>
      </c>
      <c r="C26284" s="7"/>
      <c r="D26284" s="7"/>
      <c r="E26284" s="7"/>
      <c r="H26284">
        <v>26282.5</v>
      </c>
      <c r="I26284">
        <v>0</v>
      </c>
    </row>
    <row r="26285" spans="1:9">
      <c r="A26285" s="7">
        <v>26283.5</v>
      </c>
      <c r="B26285" s="7">
        <v>0</v>
      </c>
      <c r="C26285" s="7"/>
      <c r="D26285" s="7"/>
      <c r="E26285" s="7"/>
      <c r="H26285">
        <v>26283.5</v>
      </c>
      <c r="I26285">
        <v>0</v>
      </c>
    </row>
    <row r="26286" spans="1:9">
      <c r="A26286" s="7">
        <v>26284.5</v>
      </c>
      <c r="B26286" s="7">
        <v>0</v>
      </c>
      <c r="C26286" s="7"/>
      <c r="D26286" s="7"/>
      <c r="E26286" s="7"/>
      <c r="H26286">
        <v>26284.5</v>
      </c>
      <c r="I26286">
        <v>0</v>
      </c>
    </row>
    <row r="26287" spans="1:9">
      <c r="A26287" s="7">
        <v>26285.5</v>
      </c>
      <c r="B26287" s="7">
        <v>0</v>
      </c>
      <c r="C26287" s="7"/>
      <c r="D26287" s="7"/>
      <c r="E26287" s="7"/>
      <c r="H26287">
        <v>26285.5</v>
      </c>
      <c r="I26287">
        <v>0</v>
      </c>
    </row>
    <row r="26288" spans="1:9">
      <c r="A26288" s="7">
        <v>26286.5</v>
      </c>
      <c r="B26288" s="7">
        <v>0</v>
      </c>
      <c r="C26288" s="7"/>
      <c r="D26288" s="7"/>
      <c r="E26288" s="7"/>
      <c r="H26288">
        <v>26286.5</v>
      </c>
      <c r="I26288">
        <v>0</v>
      </c>
    </row>
    <row r="26289" spans="1:9">
      <c r="A26289" s="7">
        <v>26287.5</v>
      </c>
      <c r="B26289" s="7">
        <v>0</v>
      </c>
      <c r="C26289" s="7"/>
      <c r="D26289" s="7"/>
      <c r="E26289" s="7"/>
      <c r="H26289">
        <v>26287.5</v>
      </c>
      <c r="I26289">
        <v>0</v>
      </c>
    </row>
    <row r="26290" spans="1:9">
      <c r="A26290" s="7">
        <v>26288.5</v>
      </c>
      <c r="B26290" s="7">
        <v>0</v>
      </c>
      <c r="C26290" s="7"/>
      <c r="D26290" s="7"/>
      <c r="E26290" s="7"/>
      <c r="H26290">
        <v>26288.5</v>
      </c>
      <c r="I26290">
        <v>0</v>
      </c>
    </row>
    <row r="26291" spans="1:9">
      <c r="A26291" s="7">
        <v>26289.5</v>
      </c>
      <c r="B26291" s="7">
        <v>0</v>
      </c>
      <c r="C26291" s="7"/>
      <c r="D26291" s="7"/>
      <c r="E26291" s="7"/>
      <c r="H26291">
        <v>26289.5</v>
      </c>
      <c r="I26291">
        <v>0</v>
      </c>
    </row>
    <row r="26292" spans="1:9">
      <c r="A26292" s="7">
        <v>26290.5</v>
      </c>
      <c r="B26292" s="7">
        <v>0</v>
      </c>
      <c r="C26292" s="7"/>
      <c r="D26292" s="7"/>
      <c r="E26292" s="7"/>
      <c r="H26292">
        <v>26290.5</v>
      </c>
      <c r="I26292">
        <v>0</v>
      </c>
    </row>
    <row r="26293" spans="1:9">
      <c r="A26293" s="7">
        <v>26291.5</v>
      </c>
      <c r="B26293" s="7">
        <v>0</v>
      </c>
      <c r="C26293" s="7"/>
      <c r="D26293" s="7"/>
      <c r="E26293" s="7"/>
      <c r="H26293">
        <v>26291.5</v>
      </c>
      <c r="I26293">
        <v>0</v>
      </c>
    </row>
    <row r="26294" spans="1:9">
      <c r="A26294" s="7">
        <v>26292.5</v>
      </c>
      <c r="B26294" s="7">
        <v>0</v>
      </c>
      <c r="C26294" s="7"/>
      <c r="D26294" s="7"/>
      <c r="E26294" s="7"/>
      <c r="H26294">
        <v>26292.5</v>
      </c>
      <c r="I26294">
        <v>0</v>
      </c>
    </row>
    <row r="26295" spans="1:9">
      <c r="A26295" s="7">
        <v>26293.5</v>
      </c>
      <c r="B26295" s="7">
        <v>0</v>
      </c>
      <c r="C26295" s="7"/>
      <c r="D26295" s="7"/>
      <c r="E26295" s="7"/>
      <c r="H26295">
        <v>26293.5</v>
      </c>
      <c r="I26295">
        <v>0</v>
      </c>
    </row>
    <row r="26296" spans="1:9">
      <c r="A26296" s="7">
        <v>26294.5</v>
      </c>
      <c r="B26296" s="7">
        <v>0</v>
      </c>
      <c r="C26296" s="7"/>
      <c r="D26296" s="7"/>
      <c r="E26296" s="7"/>
      <c r="H26296">
        <v>26294.5</v>
      </c>
      <c r="I26296">
        <v>0</v>
      </c>
    </row>
    <row r="26297" spans="1:9">
      <c r="A26297" s="7">
        <v>26295.5</v>
      </c>
      <c r="B26297" s="7">
        <v>0</v>
      </c>
      <c r="C26297" s="7"/>
      <c r="D26297" s="7"/>
      <c r="E26297" s="7"/>
      <c r="H26297">
        <v>26295.5</v>
      </c>
      <c r="I26297">
        <v>0</v>
      </c>
    </row>
    <row r="26298" spans="1:9">
      <c r="A26298" s="7">
        <v>26296.5</v>
      </c>
      <c r="B26298" s="7">
        <v>0</v>
      </c>
      <c r="C26298" s="7"/>
      <c r="D26298" s="7"/>
      <c r="E26298" s="7"/>
      <c r="H26298">
        <v>26296.5</v>
      </c>
      <c r="I26298">
        <v>0</v>
      </c>
    </row>
    <row r="26299" spans="1:9">
      <c r="A26299" s="7">
        <v>26297.5</v>
      </c>
      <c r="B26299" s="7">
        <v>0</v>
      </c>
      <c r="C26299" s="7"/>
      <c r="D26299" s="7"/>
      <c r="E26299" s="7"/>
      <c r="H26299">
        <v>26297.5</v>
      </c>
      <c r="I26299">
        <v>0</v>
      </c>
    </row>
    <row r="26300" spans="1:9">
      <c r="A26300" s="7">
        <v>26298.5</v>
      </c>
      <c r="B26300" s="7">
        <v>0</v>
      </c>
      <c r="C26300" s="7"/>
      <c r="D26300" s="7"/>
      <c r="E26300" s="7"/>
      <c r="H26300">
        <v>26298.5</v>
      </c>
      <c r="I26300">
        <v>0</v>
      </c>
    </row>
    <row r="26301" spans="1:9">
      <c r="A26301" s="7">
        <v>26299.5</v>
      </c>
      <c r="B26301" s="7">
        <v>0</v>
      </c>
      <c r="C26301" s="7"/>
      <c r="D26301" s="7"/>
      <c r="E26301" s="7"/>
      <c r="H26301">
        <v>26299.5</v>
      </c>
      <c r="I26301">
        <v>0</v>
      </c>
    </row>
    <row r="26302" spans="1:9">
      <c r="A26302" s="7">
        <v>26300.5</v>
      </c>
      <c r="B26302" s="7">
        <v>0</v>
      </c>
      <c r="C26302" s="7"/>
      <c r="D26302" s="7"/>
      <c r="E26302" s="7"/>
      <c r="H26302">
        <v>26300.5</v>
      </c>
      <c r="I26302">
        <v>0</v>
      </c>
    </row>
    <row r="26303" spans="1:9">
      <c r="A26303" s="7">
        <v>26301.5</v>
      </c>
      <c r="B26303" s="7">
        <v>0</v>
      </c>
      <c r="C26303" s="7"/>
      <c r="D26303" s="7"/>
      <c r="E26303" s="7"/>
      <c r="H26303">
        <v>26301.5</v>
      </c>
      <c r="I26303">
        <v>0</v>
      </c>
    </row>
    <row r="26304" spans="1:9">
      <c r="A26304" s="7">
        <v>26302.5</v>
      </c>
      <c r="B26304" s="7">
        <v>0</v>
      </c>
      <c r="C26304" s="7"/>
      <c r="D26304" s="7"/>
      <c r="E26304" s="7"/>
      <c r="H26304">
        <v>26302.5</v>
      </c>
      <c r="I26304">
        <v>0</v>
      </c>
    </row>
    <row r="26305" spans="1:9">
      <c r="A26305" s="7">
        <v>26303.5</v>
      </c>
      <c r="B26305" s="7">
        <v>0</v>
      </c>
      <c r="C26305" s="7"/>
      <c r="D26305" s="7"/>
      <c r="E26305" s="7"/>
      <c r="H26305">
        <v>26303.5</v>
      </c>
      <c r="I26305">
        <v>0</v>
      </c>
    </row>
    <row r="26306" spans="1:9">
      <c r="A26306" s="7">
        <v>26304.5</v>
      </c>
      <c r="B26306" s="7">
        <v>0</v>
      </c>
      <c r="C26306" s="7"/>
      <c r="D26306" s="7"/>
      <c r="E26306" s="7"/>
      <c r="H26306">
        <v>26304.5</v>
      </c>
      <c r="I26306">
        <v>0</v>
      </c>
    </row>
    <row r="26307" spans="1:9">
      <c r="A26307" s="7">
        <v>26305.5</v>
      </c>
      <c r="B26307" s="7">
        <v>0</v>
      </c>
      <c r="C26307" s="7"/>
      <c r="D26307" s="7"/>
      <c r="E26307" s="7"/>
      <c r="H26307">
        <v>26305.5</v>
      </c>
      <c r="I26307">
        <v>0</v>
      </c>
    </row>
    <row r="26308" spans="1:9">
      <c r="A26308" s="7">
        <v>26306.5</v>
      </c>
      <c r="B26308" s="7">
        <v>0</v>
      </c>
      <c r="C26308" s="7"/>
      <c r="D26308" s="7"/>
      <c r="E26308" s="7"/>
      <c r="H26308">
        <v>26306.5</v>
      </c>
      <c r="I26308">
        <v>0</v>
      </c>
    </row>
    <row r="26309" spans="1:9">
      <c r="A26309" s="7">
        <v>26307.5</v>
      </c>
      <c r="B26309" s="7">
        <v>0</v>
      </c>
      <c r="C26309" s="7"/>
      <c r="D26309" s="7"/>
      <c r="E26309" s="7"/>
      <c r="H26309">
        <v>26307.5</v>
      </c>
      <c r="I26309">
        <v>0</v>
      </c>
    </row>
    <row r="26310" spans="1:9">
      <c r="A26310" s="7">
        <v>26308.5</v>
      </c>
      <c r="B26310" s="7">
        <v>0</v>
      </c>
      <c r="C26310" s="7"/>
      <c r="D26310" s="7"/>
      <c r="E26310" s="7"/>
      <c r="H26310">
        <v>26308.5</v>
      </c>
      <c r="I26310">
        <v>0</v>
      </c>
    </row>
    <row r="26311" spans="1:9">
      <c r="A26311" s="7">
        <v>26309.5</v>
      </c>
      <c r="B26311" s="7">
        <v>0</v>
      </c>
      <c r="C26311" s="7"/>
      <c r="D26311" s="7"/>
      <c r="E26311" s="7"/>
      <c r="H26311">
        <v>26309.5</v>
      </c>
      <c r="I26311">
        <v>0</v>
      </c>
    </row>
    <row r="26312" spans="1:9">
      <c r="A26312" s="7">
        <v>26310.5</v>
      </c>
      <c r="B26312" s="7">
        <v>0</v>
      </c>
      <c r="C26312" s="7"/>
      <c r="D26312" s="7"/>
      <c r="E26312" s="7"/>
      <c r="H26312">
        <v>26310.5</v>
      </c>
      <c r="I26312">
        <v>0</v>
      </c>
    </row>
    <row r="26313" spans="1:9">
      <c r="A26313" s="7">
        <v>26311.5</v>
      </c>
      <c r="B26313" s="7">
        <v>0</v>
      </c>
      <c r="C26313" s="7"/>
      <c r="D26313" s="7"/>
      <c r="E26313" s="7"/>
      <c r="H26313">
        <v>26311.5</v>
      </c>
      <c r="I26313">
        <v>0</v>
      </c>
    </row>
    <row r="26314" spans="1:9">
      <c r="A26314" s="7">
        <v>26312.5</v>
      </c>
      <c r="B26314" s="7">
        <v>0</v>
      </c>
      <c r="C26314" s="7"/>
      <c r="D26314" s="7"/>
      <c r="E26314" s="7"/>
      <c r="H26314">
        <v>26312.5</v>
      </c>
      <c r="I26314">
        <v>0</v>
      </c>
    </row>
    <row r="26315" spans="1:9">
      <c r="A26315" s="7">
        <v>26313.5</v>
      </c>
      <c r="B26315" s="7">
        <v>0</v>
      </c>
      <c r="C26315" s="7"/>
      <c r="D26315" s="7"/>
      <c r="E26315" s="7"/>
      <c r="H26315">
        <v>26313.5</v>
      </c>
      <c r="I26315">
        <v>0</v>
      </c>
    </row>
    <row r="26316" spans="1:9">
      <c r="A26316" s="7">
        <v>26314.5</v>
      </c>
      <c r="B26316" s="7">
        <v>0</v>
      </c>
      <c r="C26316" s="7"/>
      <c r="D26316" s="7"/>
      <c r="E26316" s="7"/>
      <c r="H26316">
        <v>26314.5</v>
      </c>
      <c r="I26316">
        <v>0</v>
      </c>
    </row>
    <row r="26317" spans="1:9">
      <c r="A26317" s="7">
        <v>26315.5</v>
      </c>
      <c r="B26317" s="7">
        <v>0</v>
      </c>
      <c r="C26317" s="7"/>
      <c r="D26317" s="7"/>
      <c r="E26317" s="7"/>
      <c r="H26317">
        <v>26315.5</v>
      </c>
      <c r="I26317">
        <v>0</v>
      </c>
    </row>
    <row r="26318" spans="1:9">
      <c r="A26318" s="7">
        <v>26316.5</v>
      </c>
      <c r="B26318" s="7">
        <v>0</v>
      </c>
      <c r="C26318" s="7"/>
      <c r="D26318" s="7"/>
      <c r="E26318" s="7"/>
      <c r="H26318">
        <v>26316.5</v>
      </c>
      <c r="I26318">
        <v>0</v>
      </c>
    </row>
    <row r="26319" spans="1:9">
      <c r="A26319" s="7">
        <v>26317.5</v>
      </c>
      <c r="B26319" s="7">
        <v>0</v>
      </c>
      <c r="C26319" s="7"/>
      <c r="D26319" s="7"/>
      <c r="E26319" s="7"/>
      <c r="H26319">
        <v>26317.5</v>
      </c>
      <c r="I26319">
        <v>0</v>
      </c>
    </row>
    <row r="26320" spans="1:9">
      <c r="A26320" s="7">
        <v>26318.5</v>
      </c>
      <c r="B26320" s="7">
        <v>0</v>
      </c>
      <c r="C26320" s="7"/>
      <c r="D26320" s="7"/>
      <c r="E26320" s="7"/>
      <c r="H26320">
        <v>26318.5</v>
      </c>
      <c r="I26320">
        <v>0</v>
      </c>
    </row>
    <row r="26321" spans="1:9">
      <c r="A26321" s="7">
        <v>26319.5</v>
      </c>
      <c r="B26321" s="7">
        <v>0</v>
      </c>
      <c r="C26321" s="7"/>
      <c r="D26321" s="7"/>
      <c r="E26321" s="7"/>
      <c r="H26321">
        <v>26319.5</v>
      </c>
      <c r="I26321">
        <v>0</v>
      </c>
    </row>
    <row r="26322" spans="1:9">
      <c r="A26322" s="7">
        <v>26320.5</v>
      </c>
      <c r="B26322" s="7">
        <v>0</v>
      </c>
      <c r="C26322" s="7"/>
      <c r="D26322" s="7"/>
      <c r="E26322" s="7"/>
      <c r="H26322">
        <v>26320.5</v>
      </c>
      <c r="I26322">
        <v>0</v>
      </c>
    </row>
    <row r="26323" spans="1:9">
      <c r="A26323" s="7">
        <v>26321.5</v>
      </c>
      <c r="B26323" s="7">
        <v>0</v>
      </c>
      <c r="C26323" s="7"/>
      <c r="D26323" s="7"/>
      <c r="E26323" s="7"/>
      <c r="H26323">
        <v>26321.5</v>
      </c>
      <c r="I26323">
        <v>0</v>
      </c>
    </row>
    <row r="26324" spans="1:9">
      <c r="A26324" s="7">
        <v>26322.5</v>
      </c>
      <c r="B26324" s="7">
        <v>0</v>
      </c>
      <c r="C26324" s="7"/>
      <c r="D26324" s="7"/>
      <c r="E26324" s="7"/>
      <c r="H26324">
        <v>26322.5</v>
      </c>
      <c r="I26324">
        <v>0</v>
      </c>
    </row>
    <row r="26325" spans="1:9">
      <c r="A26325" s="7">
        <v>26323.5</v>
      </c>
      <c r="B26325" s="7">
        <v>0</v>
      </c>
      <c r="C26325" s="7"/>
      <c r="D26325" s="7"/>
      <c r="E26325" s="7"/>
      <c r="H26325">
        <v>26323.5</v>
      </c>
      <c r="I26325">
        <v>0</v>
      </c>
    </row>
    <row r="26326" spans="1:9">
      <c r="A26326" s="7">
        <v>26324.5</v>
      </c>
      <c r="B26326" s="7">
        <v>0</v>
      </c>
      <c r="C26326" s="7"/>
      <c r="D26326" s="7"/>
      <c r="E26326" s="7"/>
      <c r="H26326">
        <v>26324.5</v>
      </c>
      <c r="I26326">
        <v>0</v>
      </c>
    </row>
    <row r="26327" spans="1:9">
      <c r="A26327" s="7">
        <v>26325.5</v>
      </c>
      <c r="B26327" s="7">
        <v>0</v>
      </c>
      <c r="C26327" s="7"/>
      <c r="D26327" s="7"/>
      <c r="E26327" s="7"/>
      <c r="H26327">
        <v>26325.5</v>
      </c>
      <c r="I26327">
        <v>0</v>
      </c>
    </row>
    <row r="26328" spans="1:9">
      <c r="A26328" s="7">
        <v>26326.5</v>
      </c>
      <c r="B26328" s="7">
        <v>0</v>
      </c>
      <c r="C26328" s="7"/>
      <c r="D26328" s="7"/>
      <c r="E26328" s="7"/>
      <c r="H26328">
        <v>26326.5</v>
      </c>
      <c r="I26328">
        <v>0</v>
      </c>
    </row>
    <row r="26329" spans="1:9">
      <c r="A26329" s="7">
        <v>26327.5</v>
      </c>
      <c r="B26329" s="7">
        <v>0</v>
      </c>
      <c r="C26329" s="7"/>
      <c r="D26329" s="7"/>
      <c r="E26329" s="7"/>
      <c r="H26329">
        <v>26327.5</v>
      </c>
      <c r="I26329">
        <v>0</v>
      </c>
    </row>
    <row r="26330" spans="1:9">
      <c r="A26330" s="7">
        <v>26328.5</v>
      </c>
      <c r="B26330" s="7">
        <v>0</v>
      </c>
      <c r="C26330" s="7"/>
      <c r="D26330" s="7"/>
      <c r="E26330" s="7"/>
      <c r="H26330">
        <v>26328.5</v>
      </c>
      <c r="I26330">
        <v>0</v>
      </c>
    </row>
    <row r="26331" spans="1:9">
      <c r="A26331" s="7">
        <v>26329.5</v>
      </c>
      <c r="B26331" s="7">
        <v>0</v>
      </c>
      <c r="C26331" s="7"/>
      <c r="D26331" s="7"/>
      <c r="E26331" s="7"/>
      <c r="H26331">
        <v>26329.5</v>
      </c>
      <c r="I26331">
        <v>0</v>
      </c>
    </row>
    <row r="26332" spans="1:9">
      <c r="A26332" s="7">
        <v>26330.5</v>
      </c>
      <c r="B26332" s="7">
        <v>0</v>
      </c>
      <c r="C26332" s="7"/>
      <c r="D26332" s="7"/>
      <c r="E26332" s="7"/>
      <c r="H26332">
        <v>26330.5</v>
      </c>
      <c r="I26332">
        <v>0</v>
      </c>
    </row>
    <row r="26333" spans="1:9">
      <c r="A26333" s="7">
        <v>26331.5</v>
      </c>
      <c r="B26333" s="7">
        <v>0</v>
      </c>
      <c r="C26333" s="7"/>
      <c r="D26333" s="7"/>
      <c r="E26333" s="7"/>
      <c r="H26333">
        <v>26331.5</v>
      </c>
      <c r="I26333">
        <v>0</v>
      </c>
    </row>
    <row r="26334" spans="1:9">
      <c r="A26334" s="7">
        <v>26332.5</v>
      </c>
      <c r="B26334" s="7">
        <v>0</v>
      </c>
      <c r="C26334" s="7"/>
      <c r="D26334" s="7"/>
      <c r="E26334" s="7"/>
      <c r="H26334">
        <v>26332.5</v>
      </c>
      <c r="I26334">
        <v>0</v>
      </c>
    </row>
    <row r="26335" spans="1:9">
      <c r="A26335" s="7">
        <v>26333.5</v>
      </c>
      <c r="B26335" s="7">
        <v>0</v>
      </c>
      <c r="C26335" s="7"/>
      <c r="D26335" s="7"/>
      <c r="E26335" s="7"/>
      <c r="H26335">
        <v>26333.5</v>
      </c>
      <c r="I26335">
        <v>0</v>
      </c>
    </row>
    <row r="26336" spans="1:9">
      <c r="A26336" s="7">
        <v>26334.5</v>
      </c>
      <c r="B26336" s="7">
        <v>0</v>
      </c>
      <c r="C26336" s="7"/>
      <c r="D26336" s="7"/>
      <c r="E26336" s="7"/>
      <c r="H26336">
        <v>26334.5</v>
      </c>
      <c r="I26336">
        <v>0</v>
      </c>
    </row>
    <row r="26337" spans="1:9">
      <c r="A26337" s="7">
        <v>26335.5</v>
      </c>
      <c r="B26337" s="7">
        <v>0</v>
      </c>
      <c r="C26337" s="7"/>
      <c r="D26337" s="7"/>
      <c r="E26337" s="7"/>
      <c r="H26337">
        <v>26335.5</v>
      </c>
      <c r="I26337">
        <v>0</v>
      </c>
    </row>
    <row r="26338" spans="1:9">
      <c r="A26338" s="7">
        <v>26336.5</v>
      </c>
      <c r="B26338" s="7">
        <v>0</v>
      </c>
      <c r="C26338" s="7"/>
      <c r="D26338" s="7"/>
      <c r="E26338" s="7"/>
      <c r="H26338">
        <v>26336.5</v>
      </c>
      <c r="I26338">
        <v>0</v>
      </c>
    </row>
    <row r="26339" spans="1:9">
      <c r="A26339" s="7">
        <v>26337.5</v>
      </c>
      <c r="B26339" s="7">
        <v>0</v>
      </c>
      <c r="C26339" s="7"/>
      <c r="D26339" s="7"/>
      <c r="E26339" s="7"/>
      <c r="H26339">
        <v>26337.5</v>
      </c>
      <c r="I26339">
        <v>0</v>
      </c>
    </row>
    <row r="26340" spans="1:9">
      <c r="A26340" s="7">
        <v>26338.5</v>
      </c>
      <c r="B26340" s="7">
        <v>0</v>
      </c>
      <c r="C26340" s="7"/>
      <c r="D26340" s="7"/>
      <c r="E26340" s="7"/>
      <c r="H26340">
        <v>26338.5</v>
      </c>
      <c r="I26340">
        <v>0</v>
      </c>
    </row>
    <row r="26341" spans="1:9">
      <c r="A26341" s="7">
        <v>26339.5</v>
      </c>
      <c r="B26341" s="7">
        <v>0</v>
      </c>
      <c r="C26341" s="7"/>
      <c r="D26341" s="7"/>
      <c r="E26341" s="7"/>
      <c r="H26341">
        <v>26339.5</v>
      </c>
      <c r="I26341">
        <v>0</v>
      </c>
    </row>
    <row r="26342" spans="1:9">
      <c r="A26342" s="7">
        <v>26340.5</v>
      </c>
      <c r="B26342" s="7">
        <v>0</v>
      </c>
      <c r="C26342" s="7"/>
      <c r="D26342" s="7"/>
      <c r="E26342" s="7"/>
      <c r="H26342">
        <v>26340.5</v>
      </c>
      <c r="I26342">
        <v>0</v>
      </c>
    </row>
    <row r="26343" spans="1:9">
      <c r="A26343" s="7">
        <v>26341.5</v>
      </c>
      <c r="B26343" s="7">
        <v>0</v>
      </c>
      <c r="C26343" s="7"/>
      <c r="D26343" s="7"/>
      <c r="E26343" s="7"/>
      <c r="H26343">
        <v>26341.5</v>
      </c>
      <c r="I26343">
        <v>0</v>
      </c>
    </row>
    <row r="26344" spans="1:9">
      <c r="A26344" s="7">
        <v>26342.5</v>
      </c>
      <c r="B26344" s="7">
        <v>0</v>
      </c>
      <c r="C26344" s="7"/>
      <c r="D26344" s="7"/>
      <c r="E26344" s="7"/>
      <c r="H26344">
        <v>26342.5</v>
      </c>
      <c r="I26344">
        <v>0</v>
      </c>
    </row>
    <row r="26345" spans="1:9">
      <c r="A26345" s="7">
        <v>26343.5</v>
      </c>
      <c r="B26345" s="7">
        <v>0</v>
      </c>
      <c r="C26345" s="7"/>
      <c r="D26345" s="7"/>
      <c r="E26345" s="7"/>
      <c r="H26345">
        <v>26343.5</v>
      </c>
      <c r="I26345">
        <v>0</v>
      </c>
    </row>
    <row r="26346" spans="1:9">
      <c r="A26346" s="7">
        <v>26344.5</v>
      </c>
      <c r="B26346" s="7">
        <v>0</v>
      </c>
      <c r="C26346" s="7"/>
      <c r="D26346" s="7"/>
      <c r="E26346" s="7"/>
      <c r="H26346">
        <v>26344.5</v>
      </c>
      <c r="I26346">
        <v>0</v>
      </c>
    </row>
    <row r="26347" spans="1:9">
      <c r="A26347" s="7">
        <v>26345.5</v>
      </c>
      <c r="B26347" s="7">
        <v>0</v>
      </c>
      <c r="C26347" s="7"/>
      <c r="D26347" s="7"/>
      <c r="E26347" s="7"/>
      <c r="H26347">
        <v>26345.5</v>
      </c>
      <c r="I26347">
        <v>0</v>
      </c>
    </row>
    <row r="26348" spans="1:9">
      <c r="A26348" s="7">
        <v>26346.5</v>
      </c>
      <c r="B26348" s="7">
        <v>0</v>
      </c>
      <c r="C26348" s="7"/>
      <c r="D26348" s="7"/>
      <c r="E26348" s="7"/>
      <c r="H26348">
        <v>26346.5</v>
      </c>
      <c r="I26348">
        <v>0</v>
      </c>
    </row>
    <row r="26349" spans="1:9">
      <c r="A26349" s="7">
        <v>26347.5</v>
      </c>
      <c r="B26349" s="7">
        <v>0</v>
      </c>
      <c r="C26349" s="7"/>
      <c r="D26349" s="7"/>
      <c r="E26349" s="7"/>
      <c r="H26349">
        <v>26347.5</v>
      </c>
      <c r="I26349">
        <v>0</v>
      </c>
    </row>
    <row r="26350" spans="1:9">
      <c r="A26350" s="7">
        <v>26348.5</v>
      </c>
      <c r="B26350" s="7">
        <v>0</v>
      </c>
      <c r="C26350" s="7"/>
      <c r="D26350" s="7"/>
      <c r="E26350" s="7"/>
      <c r="H26350">
        <v>26348.5</v>
      </c>
      <c r="I26350">
        <v>0</v>
      </c>
    </row>
    <row r="26351" spans="1:9">
      <c r="A26351" s="7">
        <v>26349.5</v>
      </c>
      <c r="B26351" s="7">
        <v>0</v>
      </c>
      <c r="C26351" s="7"/>
      <c r="D26351" s="7"/>
      <c r="E26351" s="7"/>
      <c r="H26351">
        <v>26349.5</v>
      </c>
      <c r="I26351">
        <v>0</v>
      </c>
    </row>
    <row r="26352" spans="1:9">
      <c r="A26352" s="7">
        <v>26350.5</v>
      </c>
      <c r="B26352" s="7">
        <v>0</v>
      </c>
      <c r="C26352" s="7"/>
      <c r="D26352" s="7"/>
      <c r="E26352" s="7"/>
      <c r="H26352">
        <v>26350.5</v>
      </c>
      <c r="I26352">
        <v>0</v>
      </c>
    </row>
    <row r="26353" spans="1:9">
      <c r="A26353" s="7">
        <v>26351.5</v>
      </c>
      <c r="B26353" s="7">
        <v>0</v>
      </c>
      <c r="C26353" s="7"/>
      <c r="D26353" s="7"/>
      <c r="E26353" s="7"/>
      <c r="H26353">
        <v>26351.5</v>
      </c>
      <c r="I26353">
        <v>0</v>
      </c>
    </row>
    <row r="26354" spans="1:9">
      <c r="A26354" s="7">
        <v>26352.5</v>
      </c>
      <c r="B26354" s="7">
        <v>0</v>
      </c>
      <c r="C26354" s="7"/>
      <c r="D26354" s="7"/>
      <c r="E26354" s="7"/>
      <c r="H26354">
        <v>26352.5</v>
      </c>
      <c r="I26354">
        <v>0</v>
      </c>
    </row>
    <row r="26355" spans="1:9">
      <c r="A26355" s="7">
        <v>26353.5</v>
      </c>
      <c r="B26355" s="7">
        <v>0</v>
      </c>
      <c r="C26355" s="7"/>
      <c r="D26355" s="7"/>
      <c r="E26355" s="7"/>
      <c r="H26355">
        <v>26353.5</v>
      </c>
      <c r="I26355">
        <v>0</v>
      </c>
    </row>
    <row r="26356" spans="1:9">
      <c r="A26356" s="7">
        <v>26354.5</v>
      </c>
      <c r="B26356" s="7">
        <v>0</v>
      </c>
      <c r="C26356" s="7"/>
      <c r="D26356" s="7"/>
      <c r="E26356" s="7"/>
      <c r="H26356">
        <v>26354.5</v>
      </c>
      <c r="I26356">
        <v>0</v>
      </c>
    </row>
    <row r="26357" spans="1:9">
      <c r="A26357" s="7">
        <v>26355.5</v>
      </c>
      <c r="B26357" s="7">
        <v>0</v>
      </c>
      <c r="C26357" s="7"/>
      <c r="D26357" s="7"/>
      <c r="E26357" s="7"/>
      <c r="H26357">
        <v>26355.5</v>
      </c>
      <c r="I26357">
        <v>0</v>
      </c>
    </row>
    <row r="26358" spans="1:9">
      <c r="A26358" s="7">
        <v>26356.5</v>
      </c>
      <c r="B26358" s="7">
        <v>0</v>
      </c>
      <c r="C26358" s="7"/>
      <c r="D26358" s="7"/>
      <c r="E26358" s="7"/>
      <c r="H26358">
        <v>26356.5</v>
      </c>
      <c r="I26358">
        <v>0</v>
      </c>
    </row>
    <row r="26359" spans="1:9">
      <c r="A26359" s="7">
        <v>26357.5</v>
      </c>
      <c r="B26359" s="7">
        <v>0</v>
      </c>
      <c r="C26359" s="7"/>
      <c r="D26359" s="7"/>
      <c r="E26359" s="7"/>
      <c r="H26359">
        <v>26357.5</v>
      </c>
      <c r="I26359">
        <v>0</v>
      </c>
    </row>
    <row r="26360" spans="1:9">
      <c r="A26360" s="7">
        <v>26358.5</v>
      </c>
      <c r="B26360" s="7">
        <v>0</v>
      </c>
      <c r="C26360" s="7"/>
      <c r="D26360" s="7"/>
      <c r="E26360" s="7"/>
      <c r="H26360">
        <v>26358.5</v>
      </c>
      <c r="I26360">
        <v>0</v>
      </c>
    </row>
    <row r="26361" spans="1:9">
      <c r="A26361" s="7">
        <v>26359.5</v>
      </c>
      <c r="B26361" s="7">
        <v>0</v>
      </c>
      <c r="C26361" s="7"/>
      <c r="D26361" s="7"/>
      <c r="E26361" s="7"/>
      <c r="H26361">
        <v>26359.5</v>
      </c>
      <c r="I26361">
        <v>0</v>
      </c>
    </row>
    <row r="26362" spans="1:9">
      <c r="A26362" s="7">
        <v>26360.5</v>
      </c>
      <c r="B26362" s="7">
        <v>0</v>
      </c>
      <c r="C26362" s="7"/>
      <c r="D26362" s="7"/>
      <c r="E26362" s="7"/>
      <c r="H26362">
        <v>26360.5</v>
      </c>
      <c r="I26362">
        <v>0</v>
      </c>
    </row>
    <row r="26363" spans="1:9">
      <c r="A26363" s="7">
        <v>26361.5</v>
      </c>
      <c r="B26363" s="7">
        <v>0</v>
      </c>
      <c r="C26363" s="7"/>
      <c r="D26363" s="7"/>
      <c r="E26363" s="7"/>
      <c r="H26363">
        <v>26361.5</v>
      </c>
      <c r="I26363">
        <v>0</v>
      </c>
    </row>
    <row r="26364" spans="1:9">
      <c r="A26364" s="7">
        <v>26362.5</v>
      </c>
      <c r="B26364" s="7">
        <v>0</v>
      </c>
      <c r="C26364" s="7"/>
      <c r="D26364" s="7"/>
      <c r="E26364" s="7"/>
      <c r="H26364">
        <v>26362.5</v>
      </c>
      <c r="I26364">
        <v>0</v>
      </c>
    </row>
    <row r="26365" spans="1:9">
      <c r="A26365" s="7">
        <v>26363.5</v>
      </c>
      <c r="B26365" s="7">
        <v>0</v>
      </c>
      <c r="C26365" s="7"/>
      <c r="D26365" s="7"/>
      <c r="E26365" s="7"/>
      <c r="H26365">
        <v>26363.5</v>
      </c>
      <c r="I26365">
        <v>0</v>
      </c>
    </row>
    <row r="26366" spans="1:9">
      <c r="A26366" s="7">
        <v>26364.5</v>
      </c>
      <c r="B26366" s="7">
        <v>0</v>
      </c>
      <c r="C26366" s="7"/>
      <c r="D26366" s="7"/>
      <c r="E26366" s="7"/>
      <c r="H26366">
        <v>26364.5</v>
      </c>
      <c r="I26366">
        <v>0</v>
      </c>
    </row>
    <row r="26367" spans="1:9">
      <c r="A26367" s="7">
        <v>26365.5</v>
      </c>
      <c r="B26367" s="7">
        <v>0</v>
      </c>
      <c r="C26367" s="7"/>
      <c r="D26367" s="7"/>
      <c r="E26367" s="7"/>
      <c r="H26367">
        <v>26365.5</v>
      </c>
      <c r="I26367">
        <v>0</v>
      </c>
    </row>
    <row r="26368" spans="1:9">
      <c r="A26368" s="7">
        <v>26366.5</v>
      </c>
      <c r="B26368" s="7">
        <v>0</v>
      </c>
      <c r="C26368" s="7"/>
      <c r="D26368" s="7"/>
      <c r="E26368" s="7"/>
      <c r="H26368">
        <v>26366.5</v>
      </c>
      <c r="I26368">
        <v>0</v>
      </c>
    </row>
    <row r="26369" spans="1:9">
      <c r="A26369" s="7">
        <v>26367.5</v>
      </c>
      <c r="B26369" s="7">
        <v>0</v>
      </c>
      <c r="C26369" s="7"/>
      <c r="D26369" s="7"/>
      <c r="E26369" s="7"/>
      <c r="H26369">
        <v>26367.5</v>
      </c>
      <c r="I26369">
        <v>0</v>
      </c>
    </row>
    <row r="26370" spans="1:9">
      <c r="A26370" s="7">
        <v>26368.5</v>
      </c>
      <c r="B26370" s="7">
        <v>0</v>
      </c>
      <c r="C26370" s="7"/>
      <c r="D26370" s="7"/>
      <c r="E26370" s="7"/>
      <c r="H26370">
        <v>26368.5</v>
      </c>
      <c r="I26370">
        <v>0</v>
      </c>
    </row>
    <row r="26371" spans="1:9">
      <c r="A26371" s="7">
        <v>26369.5</v>
      </c>
      <c r="B26371" s="7">
        <v>0</v>
      </c>
      <c r="C26371" s="7"/>
      <c r="D26371" s="7"/>
      <c r="E26371" s="7"/>
      <c r="H26371">
        <v>26369.5</v>
      </c>
      <c r="I26371">
        <v>0</v>
      </c>
    </row>
    <row r="26372" spans="1:9">
      <c r="A26372" s="7">
        <v>26370.5</v>
      </c>
      <c r="B26372" s="7">
        <v>0</v>
      </c>
      <c r="C26372" s="7"/>
      <c r="D26372" s="7"/>
      <c r="E26372" s="7"/>
      <c r="H26372">
        <v>26370.5</v>
      </c>
      <c r="I26372">
        <v>0</v>
      </c>
    </row>
    <row r="26373" spans="1:9">
      <c r="A26373" s="7">
        <v>26371.5</v>
      </c>
      <c r="B26373" s="7">
        <v>0</v>
      </c>
      <c r="C26373" s="7"/>
      <c r="D26373" s="7"/>
      <c r="E26373" s="7"/>
      <c r="H26373">
        <v>26371.5</v>
      </c>
      <c r="I26373">
        <v>0</v>
      </c>
    </row>
    <row r="26374" spans="1:9">
      <c r="A26374" s="7">
        <v>26372.5</v>
      </c>
      <c r="B26374" s="7">
        <v>0</v>
      </c>
      <c r="C26374" s="7"/>
      <c r="D26374" s="7"/>
      <c r="E26374" s="7"/>
      <c r="H26374">
        <v>26372.5</v>
      </c>
      <c r="I26374">
        <v>0</v>
      </c>
    </row>
    <row r="26375" spans="1:9">
      <c r="A26375" s="7">
        <v>26373.5</v>
      </c>
      <c r="B26375" s="7">
        <v>0</v>
      </c>
      <c r="C26375" s="7"/>
      <c r="D26375" s="7"/>
      <c r="E26375" s="7"/>
      <c r="H26375">
        <v>26373.5</v>
      </c>
      <c r="I26375">
        <v>0</v>
      </c>
    </row>
    <row r="26376" spans="1:9">
      <c r="A26376" s="7">
        <v>26374.5</v>
      </c>
      <c r="B26376" s="7">
        <v>0</v>
      </c>
      <c r="C26376" s="7"/>
      <c r="D26376" s="7"/>
      <c r="E26376" s="7"/>
      <c r="H26376">
        <v>26374.5</v>
      </c>
      <c r="I26376">
        <v>0</v>
      </c>
    </row>
    <row r="26377" spans="1:9">
      <c r="A26377" s="7">
        <v>26375.5</v>
      </c>
      <c r="B26377" s="7">
        <v>0</v>
      </c>
      <c r="C26377" s="7"/>
      <c r="D26377" s="7"/>
      <c r="E26377" s="7"/>
      <c r="H26377">
        <v>26375.5</v>
      </c>
      <c r="I26377">
        <v>0</v>
      </c>
    </row>
    <row r="26378" spans="1:9">
      <c r="A26378" s="7">
        <v>26376.5</v>
      </c>
      <c r="B26378" s="7">
        <v>0</v>
      </c>
      <c r="C26378" s="7"/>
      <c r="D26378" s="7"/>
      <c r="E26378" s="7"/>
      <c r="H26378">
        <v>26376.5</v>
      </c>
      <c r="I26378">
        <v>0</v>
      </c>
    </row>
    <row r="26379" spans="1:9">
      <c r="A26379" s="7">
        <v>26377.5</v>
      </c>
      <c r="B26379" s="7">
        <v>0</v>
      </c>
      <c r="C26379" s="7"/>
      <c r="D26379" s="7"/>
      <c r="E26379" s="7"/>
      <c r="H26379">
        <v>26377.5</v>
      </c>
      <c r="I26379">
        <v>0</v>
      </c>
    </row>
    <row r="26380" spans="1:9">
      <c r="A26380" s="7">
        <v>26378.5</v>
      </c>
      <c r="B26380" s="7">
        <v>0</v>
      </c>
      <c r="C26380" s="7"/>
      <c r="D26380" s="7"/>
      <c r="E26380" s="7"/>
      <c r="H26380">
        <v>26378.5</v>
      </c>
      <c r="I26380">
        <v>0</v>
      </c>
    </row>
    <row r="26381" spans="1:9">
      <c r="A26381" s="7">
        <v>26379.5</v>
      </c>
      <c r="B26381" s="7">
        <v>0</v>
      </c>
      <c r="C26381" s="7"/>
      <c r="D26381" s="7"/>
      <c r="E26381" s="7"/>
      <c r="H26381">
        <v>26379.5</v>
      </c>
      <c r="I26381">
        <v>0</v>
      </c>
    </row>
    <row r="26382" spans="1:9">
      <c r="A26382" s="7">
        <v>26380.5</v>
      </c>
      <c r="B26382" s="7">
        <v>0</v>
      </c>
      <c r="C26382" s="7"/>
      <c r="D26382" s="7"/>
      <c r="E26382" s="7"/>
      <c r="H26382">
        <v>26380.5</v>
      </c>
      <c r="I26382">
        <v>0</v>
      </c>
    </row>
    <row r="26383" spans="1:9">
      <c r="A26383" s="7">
        <v>26381.5</v>
      </c>
      <c r="B26383" s="7">
        <v>0</v>
      </c>
      <c r="C26383" s="7"/>
      <c r="D26383" s="7"/>
      <c r="E26383" s="7"/>
      <c r="H26383">
        <v>26381.5</v>
      </c>
      <c r="I26383">
        <v>0</v>
      </c>
    </row>
    <row r="26384" spans="1:9">
      <c r="A26384" s="7">
        <v>26382.5</v>
      </c>
      <c r="B26384" s="7">
        <v>0</v>
      </c>
      <c r="C26384" s="7"/>
      <c r="D26384" s="7"/>
      <c r="E26384" s="7"/>
      <c r="H26384">
        <v>26382.5</v>
      </c>
      <c r="I26384">
        <v>0</v>
      </c>
    </row>
    <row r="26385" spans="1:9">
      <c r="A26385" s="7">
        <v>26383.5</v>
      </c>
      <c r="B26385" s="7">
        <v>0</v>
      </c>
      <c r="C26385" s="7"/>
      <c r="D26385" s="7"/>
      <c r="E26385" s="7"/>
      <c r="H26385">
        <v>26383.5</v>
      </c>
      <c r="I26385">
        <v>0</v>
      </c>
    </row>
    <row r="26386" spans="1:9">
      <c r="A26386" s="7">
        <v>26384.5</v>
      </c>
      <c r="B26386" s="7">
        <v>0</v>
      </c>
      <c r="C26386" s="7"/>
      <c r="D26386" s="7"/>
      <c r="E26386" s="7"/>
      <c r="H26386">
        <v>26384.5</v>
      </c>
      <c r="I26386">
        <v>0</v>
      </c>
    </row>
    <row r="26387" spans="1:9">
      <c r="A26387" s="7">
        <v>26385.5</v>
      </c>
      <c r="B26387" s="7">
        <v>0</v>
      </c>
      <c r="C26387" s="7"/>
      <c r="D26387" s="7"/>
      <c r="E26387" s="7"/>
      <c r="H26387">
        <v>26385.5</v>
      </c>
      <c r="I26387">
        <v>0</v>
      </c>
    </row>
    <row r="26388" spans="1:9">
      <c r="A26388" s="7">
        <v>26386.5</v>
      </c>
      <c r="B26388" s="7">
        <v>0</v>
      </c>
      <c r="C26388" s="7"/>
      <c r="D26388" s="7"/>
      <c r="E26388" s="7"/>
      <c r="H26388">
        <v>26386.5</v>
      </c>
      <c r="I26388">
        <v>0</v>
      </c>
    </row>
    <row r="26389" spans="1:9">
      <c r="A26389" s="7">
        <v>26387.5</v>
      </c>
      <c r="B26389" s="7">
        <v>0</v>
      </c>
      <c r="C26389" s="7"/>
      <c r="D26389" s="7"/>
      <c r="E26389" s="7"/>
      <c r="H26389">
        <v>26387.5</v>
      </c>
      <c r="I26389">
        <v>0</v>
      </c>
    </row>
    <row r="26390" spans="1:9">
      <c r="A26390" s="7">
        <v>26388.5</v>
      </c>
      <c r="B26390" s="7">
        <v>0</v>
      </c>
      <c r="C26390" s="7"/>
      <c r="D26390" s="7"/>
      <c r="E26390" s="7"/>
      <c r="H26390">
        <v>26388.5</v>
      </c>
      <c r="I26390">
        <v>0</v>
      </c>
    </row>
    <row r="26391" spans="1:9">
      <c r="A26391" s="7">
        <v>26389.5</v>
      </c>
      <c r="B26391" s="7">
        <v>0</v>
      </c>
      <c r="C26391" s="7"/>
      <c r="D26391" s="7"/>
      <c r="E26391" s="7"/>
      <c r="H26391">
        <v>26389.5</v>
      </c>
      <c r="I26391">
        <v>0</v>
      </c>
    </row>
    <row r="26392" spans="1:9">
      <c r="A26392" s="7">
        <v>26390.5</v>
      </c>
      <c r="B26392" s="7">
        <v>0</v>
      </c>
      <c r="C26392" s="7"/>
      <c r="D26392" s="7"/>
      <c r="E26392" s="7"/>
      <c r="H26392">
        <v>26390.5</v>
      </c>
      <c r="I26392">
        <v>0</v>
      </c>
    </row>
    <row r="26393" spans="1:9">
      <c r="A26393" s="7">
        <v>26391.5</v>
      </c>
      <c r="B26393" s="7">
        <v>0</v>
      </c>
      <c r="C26393" s="7"/>
      <c r="D26393" s="7"/>
      <c r="E26393" s="7"/>
      <c r="H26393">
        <v>26391.5</v>
      </c>
      <c r="I26393">
        <v>0</v>
      </c>
    </row>
    <row r="26394" spans="1:9">
      <c r="A26394" s="7">
        <v>26392.5</v>
      </c>
      <c r="B26394" s="7">
        <v>0</v>
      </c>
      <c r="C26394" s="7"/>
      <c r="D26394" s="7"/>
      <c r="E26394" s="7"/>
      <c r="H26394">
        <v>26392.5</v>
      </c>
      <c r="I26394">
        <v>0</v>
      </c>
    </row>
    <row r="26395" spans="1:9">
      <c r="A26395" s="7">
        <v>26393.5</v>
      </c>
      <c r="B26395" s="7">
        <v>0</v>
      </c>
      <c r="C26395" s="7"/>
      <c r="D26395" s="7"/>
      <c r="E26395" s="7"/>
      <c r="H26395">
        <v>26393.5</v>
      </c>
      <c r="I26395">
        <v>0</v>
      </c>
    </row>
    <row r="26396" spans="1:9">
      <c r="A26396" s="7">
        <v>26394.5</v>
      </c>
      <c r="B26396" s="7">
        <v>0</v>
      </c>
      <c r="C26396" s="7"/>
      <c r="D26396" s="7"/>
      <c r="E26396" s="7"/>
      <c r="H26396">
        <v>26394.5</v>
      </c>
      <c r="I26396">
        <v>0</v>
      </c>
    </row>
    <row r="26397" spans="1:9">
      <c r="A26397" s="7">
        <v>26395.5</v>
      </c>
      <c r="B26397" s="7">
        <v>0</v>
      </c>
      <c r="C26397" s="7"/>
      <c r="D26397" s="7"/>
      <c r="E26397" s="7"/>
      <c r="H26397">
        <v>26395.5</v>
      </c>
      <c r="I26397">
        <v>0</v>
      </c>
    </row>
    <row r="26398" spans="1:9">
      <c r="A26398" s="7">
        <v>26396.5</v>
      </c>
      <c r="B26398" s="7">
        <v>0</v>
      </c>
      <c r="C26398" s="7"/>
      <c r="D26398" s="7"/>
      <c r="E26398" s="7"/>
      <c r="H26398">
        <v>26396.5</v>
      </c>
      <c r="I26398">
        <v>0</v>
      </c>
    </row>
    <row r="26399" spans="1:9">
      <c r="A26399" s="7">
        <v>26397.5</v>
      </c>
      <c r="B26399" s="7">
        <v>0</v>
      </c>
      <c r="C26399" s="7"/>
      <c r="D26399" s="7"/>
      <c r="E26399" s="7"/>
      <c r="H26399">
        <v>26397.5</v>
      </c>
      <c r="I26399">
        <v>0</v>
      </c>
    </row>
    <row r="26400" spans="1:9">
      <c r="A26400" s="7">
        <v>26398.5</v>
      </c>
      <c r="B26400" s="7">
        <v>0</v>
      </c>
      <c r="C26400" s="7"/>
      <c r="D26400" s="7"/>
      <c r="E26400" s="7"/>
      <c r="H26400">
        <v>26398.5</v>
      </c>
      <c r="I26400">
        <v>0</v>
      </c>
    </row>
    <row r="26401" spans="1:9">
      <c r="A26401" s="7">
        <v>26399.5</v>
      </c>
      <c r="B26401" s="7">
        <v>0</v>
      </c>
      <c r="C26401" s="7"/>
      <c r="D26401" s="7"/>
      <c r="E26401" s="7"/>
      <c r="H26401">
        <v>26399.5</v>
      </c>
      <c r="I26401">
        <v>0</v>
      </c>
    </row>
    <row r="26402" spans="1:9">
      <c r="A26402" s="7">
        <v>26400.5</v>
      </c>
      <c r="B26402" s="7">
        <v>0</v>
      </c>
      <c r="C26402" s="7"/>
      <c r="D26402" s="7"/>
      <c r="E26402" s="7"/>
      <c r="H26402">
        <v>26400.5</v>
      </c>
      <c r="I26402">
        <v>0</v>
      </c>
    </row>
    <row r="26403" spans="1:9">
      <c r="A26403" s="7">
        <v>26401.5</v>
      </c>
      <c r="B26403" s="7">
        <v>0</v>
      </c>
      <c r="C26403" s="7"/>
      <c r="D26403" s="7"/>
      <c r="E26403" s="7"/>
      <c r="H26403">
        <v>26401.5</v>
      </c>
      <c r="I26403">
        <v>0</v>
      </c>
    </row>
    <row r="26404" spans="1:9">
      <c r="A26404" s="7">
        <v>26402.5</v>
      </c>
      <c r="B26404" s="7">
        <v>0</v>
      </c>
      <c r="C26404" s="7"/>
      <c r="D26404" s="7"/>
      <c r="E26404" s="7"/>
      <c r="H26404">
        <v>26402.5</v>
      </c>
      <c r="I26404">
        <v>0</v>
      </c>
    </row>
    <row r="26405" spans="1:9">
      <c r="A26405" s="7">
        <v>26403.5</v>
      </c>
      <c r="B26405" s="7">
        <v>0</v>
      </c>
      <c r="C26405" s="7"/>
      <c r="D26405" s="7"/>
      <c r="E26405" s="7"/>
      <c r="H26405">
        <v>26403.5</v>
      </c>
      <c r="I26405">
        <v>0</v>
      </c>
    </row>
    <row r="26406" spans="1:9">
      <c r="A26406" s="7">
        <v>26404.5</v>
      </c>
      <c r="B26406" s="7">
        <v>0</v>
      </c>
      <c r="C26406" s="7"/>
      <c r="D26406" s="7"/>
      <c r="E26406" s="7"/>
      <c r="H26406">
        <v>26404.5</v>
      </c>
      <c r="I26406">
        <v>0</v>
      </c>
    </row>
    <row r="26407" spans="1:9">
      <c r="A26407" s="7">
        <v>26405.5</v>
      </c>
      <c r="B26407" s="7">
        <v>0</v>
      </c>
      <c r="C26407" s="7"/>
      <c r="D26407" s="7"/>
      <c r="E26407" s="7"/>
      <c r="H26407">
        <v>26405.5</v>
      </c>
      <c r="I26407">
        <v>0</v>
      </c>
    </row>
    <row r="26408" spans="1:9">
      <c r="A26408" s="7">
        <v>26406.5</v>
      </c>
      <c r="B26408" s="7">
        <v>0</v>
      </c>
      <c r="C26408" s="7"/>
      <c r="D26408" s="7"/>
      <c r="E26408" s="7"/>
      <c r="H26408">
        <v>26406.5</v>
      </c>
      <c r="I26408">
        <v>0</v>
      </c>
    </row>
    <row r="26409" spans="1:9">
      <c r="A26409" s="7">
        <v>26407.5</v>
      </c>
      <c r="B26409" s="7">
        <v>0</v>
      </c>
      <c r="C26409" s="7"/>
      <c r="D26409" s="7"/>
      <c r="E26409" s="7"/>
      <c r="H26409">
        <v>26407.5</v>
      </c>
      <c r="I26409">
        <v>0</v>
      </c>
    </row>
    <row r="26410" spans="1:9">
      <c r="A26410" s="7">
        <v>26408.5</v>
      </c>
      <c r="B26410" s="7">
        <v>0</v>
      </c>
      <c r="C26410" s="7"/>
      <c r="D26410" s="7"/>
      <c r="E26410" s="7"/>
      <c r="H26410">
        <v>26408.5</v>
      </c>
      <c r="I26410">
        <v>0</v>
      </c>
    </row>
    <row r="26411" spans="1:9">
      <c r="A26411" s="7">
        <v>26409.5</v>
      </c>
      <c r="B26411" s="7">
        <v>0</v>
      </c>
      <c r="C26411" s="7"/>
      <c r="D26411" s="7"/>
      <c r="E26411" s="7"/>
      <c r="H26411">
        <v>26409.5</v>
      </c>
      <c r="I26411">
        <v>0</v>
      </c>
    </row>
    <row r="26412" spans="1:9">
      <c r="A26412" s="7">
        <v>26410.5</v>
      </c>
      <c r="B26412" s="7">
        <v>0</v>
      </c>
      <c r="C26412" s="7"/>
      <c r="D26412" s="7"/>
      <c r="E26412" s="7"/>
      <c r="H26412">
        <v>26410.5</v>
      </c>
      <c r="I26412">
        <v>0</v>
      </c>
    </row>
    <row r="26413" spans="1:9">
      <c r="A26413" s="7">
        <v>26411.5</v>
      </c>
      <c r="B26413" s="7">
        <v>0</v>
      </c>
      <c r="C26413" s="7"/>
      <c r="D26413" s="7"/>
      <c r="E26413" s="7"/>
      <c r="H26413">
        <v>26411.5</v>
      </c>
      <c r="I26413">
        <v>0</v>
      </c>
    </row>
    <row r="26414" spans="1:9">
      <c r="A26414" s="7">
        <v>26412.5</v>
      </c>
      <c r="B26414" s="7">
        <v>0</v>
      </c>
      <c r="C26414" s="7"/>
      <c r="D26414" s="7"/>
      <c r="E26414" s="7"/>
      <c r="H26414">
        <v>26412.5</v>
      </c>
      <c r="I26414">
        <v>0</v>
      </c>
    </row>
    <row r="26415" spans="1:9">
      <c r="A26415" s="7">
        <v>26413.5</v>
      </c>
      <c r="B26415" s="7">
        <v>0</v>
      </c>
      <c r="C26415" s="7"/>
      <c r="D26415" s="7"/>
      <c r="E26415" s="7"/>
      <c r="H26415">
        <v>26413.5</v>
      </c>
      <c r="I26415">
        <v>0</v>
      </c>
    </row>
    <row r="26416" spans="1:9">
      <c r="A26416" s="7">
        <v>26414.5</v>
      </c>
      <c r="B26416" s="7">
        <v>0</v>
      </c>
      <c r="C26416" s="7"/>
      <c r="D26416" s="7"/>
      <c r="E26416" s="7"/>
      <c r="H26416">
        <v>26414.5</v>
      </c>
      <c r="I26416">
        <v>0</v>
      </c>
    </row>
    <row r="26417" spans="1:9">
      <c r="A26417" s="7">
        <v>26415.5</v>
      </c>
      <c r="B26417" s="7">
        <v>0</v>
      </c>
      <c r="C26417" s="7"/>
      <c r="D26417" s="7"/>
      <c r="E26417" s="7"/>
      <c r="H26417">
        <v>26415.5</v>
      </c>
      <c r="I26417">
        <v>0</v>
      </c>
    </row>
    <row r="26418" spans="1:9">
      <c r="A26418" s="7">
        <v>26416.5</v>
      </c>
      <c r="B26418" s="7">
        <v>0</v>
      </c>
      <c r="C26418" s="7"/>
      <c r="D26418" s="7"/>
      <c r="E26418" s="7"/>
      <c r="H26418">
        <v>26416.5</v>
      </c>
      <c r="I26418">
        <v>0</v>
      </c>
    </row>
    <row r="26419" spans="1:9">
      <c r="A26419" s="7">
        <v>26417.5</v>
      </c>
      <c r="B26419" s="7">
        <v>0</v>
      </c>
      <c r="C26419" s="7"/>
      <c r="D26419" s="7"/>
      <c r="E26419" s="7"/>
      <c r="H26419">
        <v>26417.5</v>
      </c>
      <c r="I26419">
        <v>0</v>
      </c>
    </row>
    <row r="26420" spans="1:9">
      <c r="A26420" s="7">
        <v>26418.5</v>
      </c>
      <c r="B26420" s="7">
        <v>0</v>
      </c>
      <c r="C26420" s="7"/>
      <c r="D26420" s="7"/>
      <c r="E26420" s="7"/>
      <c r="H26420">
        <v>26418.5</v>
      </c>
      <c r="I26420">
        <v>0</v>
      </c>
    </row>
    <row r="26421" spans="1:9">
      <c r="A26421" s="7">
        <v>26419.5</v>
      </c>
      <c r="B26421" s="7">
        <v>0</v>
      </c>
      <c r="C26421" s="7"/>
      <c r="D26421" s="7"/>
      <c r="E26421" s="7"/>
      <c r="H26421">
        <v>26419.5</v>
      </c>
      <c r="I26421">
        <v>0</v>
      </c>
    </row>
    <row r="26422" spans="1:9">
      <c r="A26422" s="7">
        <v>26420.5</v>
      </c>
      <c r="B26422" s="7">
        <v>0</v>
      </c>
      <c r="C26422" s="7"/>
      <c r="D26422" s="7"/>
      <c r="E26422" s="7"/>
      <c r="H26422">
        <v>26420.5</v>
      </c>
      <c r="I26422">
        <v>0</v>
      </c>
    </row>
    <row r="26423" spans="1:9">
      <c r="A26423" s="7">
        <v>26421.5</v>
      </c>
      <c r="B26423" s="7">
        <v>0</v>
      </c>
      <c r="C26423" s="7"/>
      <c r="D26423" s="7"/>
      <c r="E26423" s="7"/>
      <c r="H26423">
        <v>26421.5</v>
      </c>
      <c r="I26423">
        <v>0</v>
      </c>
    </row>
    <row r="26424" spans="1:9">
      <c r="A26424" s="7">
        <v>26422.5</v>
      </c>
      <c r="B26424" s="7">
        <v>0</v>
      </c>
      <c r="C26424" s="7"/>
      <c r="D26424" s="7"/>
      <c r="E26424" s="7"/>
      <c r="H26424">
        <v>26422.5</v>
      </c>
      <c r="I26424">
        <v>0</v>
      </c>
    </row>
    <row r="26425" spans="1:9">
      <c r="A26425" s="7">
        <v>26423.5</v>
      </c>
      <c r="B26425" s="7">
        <v>0</v>
      </c>
      <c r="C26425" s="7"/>
      <c r="D26425" s="7"/>
      <c r="E26425" s="7"/>
      <c r="H26425">
        <v>26423.5</v>
      </c>
      <c r="I26425">
        <v>0</v>
      </c>
    </row>
    <row r="26426" spans="1:9">
      <c r="A26426" s="7">
        <v>26424.5</v>
      </c>
      <c r="B26426" s="7">
        <v>0</v>
      </c>
      <c r="C26426" s="7"/>
      <c r="D26426" s="7"/>
      <c r="E26426" s="7"/>
      <c r="H26426">
        <v>26424.5</v>
      </c>
      <c r="I26426">
        <v>0</v>
      </c>
    </row>
    <row r="26427" spans="1:9">
      <c r="A26427" s="7">
        <v>26425.5</v>
      </c>
      <c r="B26427" s="7">
        <v>0</v>
      </c>
      <c r="C26427" s="7"/>
      <c r="D26427" s="7"/>
      <c r="E26427" s="7"/>
      <c r="H26427">
        <v>26425.5</v>
      </c>
      <c r="I26427">
        <v>0</v>
      </c>
    </row>
    <row r="26428" spans="1:9">
      <c r="A26428" s="7">
        <v>26426.5</v>
      </c>
      <c r="B26428" s="7">
        <v>0</v>
      </c>
      <c r="C26428" s="7"/>
      <c r="D26428" s="7"/>
      <c r="E26428" s="7"/>
      <c r="H26428">
        <v>26426.5</v>
      </c>
      <c r="I26428">
        <v>0</v>
      </c>
    </row>
    <row r="26429" spans="1:9">
      <c r="A26429" s="7">
        <v>26427.5</v>
      </c>
      <c r="B26429" s="7">
        <v>0</v>
      </c>
      <c r="C26429" s="7"/>
      <c r="D26429" s="7"/>
      <c r="E26429" s="7"/>
      <c r="H26429">
        <v>26427.5</v>
      </c>
      <c r="I26429">
        <v>0</v>
      </c>
    </row>
    <row r="26430" spans="1:9">
      <c r="A26430" s="7">
        <v>26428.5</v>
      </c>
      <c r="B26430" s="7">
        <v>0</v>
      </c>
      <c r="C26430" s="7"/>
      <c r="D26430" s="7"/>
      <c r="E26430" s="7"/>
      <c r="H26430">
        <v>26428.5</v>
      </c>
      <c r="I26430">
        <v>0</v>
      </c>
    </row>
    <row r="26431" spans="1:9">
      <c r="A26431" s="7">
        <v>26429.5</v>
      </c>
      <c r="B26431" s="7">
        <v>0</v>
      </c>
      <c r="C26431" s="7"/>
      <c r="D26431" s="7"/>
      <c r="E26431" s="7"/>
      <c r="H26431">
        <v>26429.5</v>
      </c>
      <c r="I26431">
        <v>0</v>
      </c>
    </row>
    <row r="26432" spans="1:9">
      <c r="A26432" s="7">
        <v>26430.5</v>
      </c>
      <c r="B26432" s="7">
        <v>0</v>
      </c>
      <c r="C26432" s="7"/>
      <c r="D26432" s="7"/>
      <c r="E26432" s="7"/>
      <c r="H26432">
        <v>26430.5</v>
      </c>
      <c r="I26432">
        <v>0</v>
      </c>
    </row>
    <row r="26433" spans="1:9">
      <c r="A26433" s="7">
        <v>26431.5</v>
      </c>
      <c r="B26433" s="7">
        <v>0</v>
      </c>
      <c r="C26433" s="7"/>
      <c r="D26433" s="7"/>
      <c r="E26433" s="7"/>
      <c r="H26433">
        <v>26431.5</v>
      </c>
      <c r="I26433">
        <v>0</v>
      </c>
    </row>
    <row r="26434" spans="1:9">
      <c r="A26434" s="7">
        <v>26432.5</v>
      </c>
      <c r="B26434" s="7">
        <v>0</v>
      </c>
      <c r="C26434" s="7"/>
      <c r="D26434" s="7"/>
      <c r="E26434" s="7"/>
      <c r="H26434">
        <v>26432.5</v>
      </c>
      <c r="I26434">
        <v>0</v>
      </c>
    </row>
    <row r="26435" spans="1:9">
      <c r="A26435" s="7">
        <v>26433.5</v>
      </c>
      <c r="B26435" s="7">
        <v>0</v>
      </c>
      <c r="C26435" s="7"/>
      <c r="D26435" s="7"/>
      <c r="E26435" s="7"/>
      <c r="H26435">
        <v>26433.5</v>
      </c>
      <c r="I26435">
        <v>0</v>
      </c>
    </row>
    <row r="26436" spans="1:9">
      <c r="A26436" s="7">
        <v>26434.5</v>
      </c>
      <c r="B26436" s="7">
        <v>0</v>
      </c>
      <c r="C26436" s="7"/>
      <c r="D26436" s="7"/>
      <c r="E26436" s="7"/>
      <c r="H26436">
        <v>26434.5</v>
      </c>
      <c r="I26436">
        <v>0</v>
      </c>
    </row>
    <row r="26437" spans="1:9">
      <c r="A26437" s="7">
        <v>26435.5</v>
      </c>
      <c r="B26437" s="7">
        <v>0</v>
      </c>
      <c r="C26437" s="7"/>
      <c r="D26437" s="7"/>
      <c r="E26437" s="7"/>
      <c r="H26437">
        <v>26435.5</v>
      </c>
      <c r="I26437">
        <v>0</v>
      </c>
    </row>
    <row r="26438" spans="1:9">
      <c r="A26438" s="7">
        <v>26436.5</v>
      </c>
      <c r="B26438" s="7">
        <v>0</v>
      </c>
      <c r="C26438" s="7"/>
      <c r="D26438" s="7"/>
      <c r="E26438" s="7"/>
      <c r="H26438">
        <v>26436.5</v>
      </c>
      <c r="I26438">
        <v>0</v>
      </c>
    </row>
    <row r="26439" spans="1:9">
      <c r="A26439" s="7">
        <v>26437.5</v>
      </c>
      <c r="B26439" s="7">
        <v>0</v>
      </c>
      <c r="C26439" s="7"/>
      <c r="D26439" s="7"/>
      <c r="E26439" s="7"/>
      <c r="H26439">
        <v>26437.5</v>
      </c>
      <c r="I26439">
        <v>0</v>
      </c>
    </row>
    <row r="26440" spans="1:9">
      <c r="A26440" s="7">
        <v>26438.5</v>
      </c>
      <c r="B26440" s="7">
        <v>0</v>
      </c>
      <c r="C26440" s="7"/>
      <c r="D26440" s="7"/>
      <c r="E26440" s="7"/>
      <c r="H26440">
        <v>26438.5</v>
      </c>
      <c r="I26440">
        <v>0</v>
      </c>
    </row>
    <row r="26441" spans="1:9">
      <c r="A26441" s="7">
        <v>26439.5</v>
      </c>
      <c r="B26441" s="7">
        <v>0</v>
      </c>
      <c r="C26441" s="7"/>
      <c r="D26441" s="7"/>
      <c r="E26441" s="7"/>
      <c r="H26441">
        <v>26439.5</v>
      </c>
      <c r="I26441">
        <v>0</v>
      </c>
    </row>
    <row r="26442" spans="1:9">
      <c r="A26442" s="7">
        <v>26440.5</v>
      </c>
      <c r="B26442" s="7">
        <v>0</v>
      </c>
      <c r="C26442" s="7"/>
      <c r="D26442" s="7"/>
      <c r="E26442" s="7"/>
      <c r="H26442">
        <v>26440.5</v>
      </c>
      <c r="I26442">
        <v>0</v>
      </c>
    </row>
    <row r="26443" spans="1:9">
      <c r="A26443" s="7">
        <v>26441.5</v>
      </c>
      <c r="B26443" s="7">
        <v>0</v>
      </c>
      <c r="C26443" s="7"/>
      <c r="D26443" s="7"/>
      <c r="E26443" s="7"/>
      <c r="H26443">
        <v>26441.5</v>
      </c>
      <c r="I26443">
        <v>0</v>
      </c>
    </row>
    <row r="26444" spans="1:9">
      <c r="A26444" s="7">
        <v>26442.5</v>
      </c>
      <c r="B26444" s="7">
        <v>0</v>
      </c>
      <c r="C26444" s="7"/>
      <c r="D26444" s="7"/>
      <c r="E26444" s="7"/>
      <c r="H26444">
        <v>26442.5</v>
      </c>
      <c r="I26444">
        <v>0</v>
      </c>
    </row>
    <row r="26445" spans="1:9">
      <c r="A26445" s="7">
        <v>26443.5</v>
      </c>
      <c r="B26445" s="7">
        <v>0</v>
      </c>
      <c r="C26445" s="7"/>
      <c r="D26445" s="7"/>
      <c r="E26445" s="7"/>
      <c r="H26445">
        <v>26443.5</v>
      </c>
      <c r="I26445">
        <v>0</v>
      </c>
    </row>
    <row r="26446" spans="1:9">
      <c r="A26446" s="7">
        <v>26444.5</v>
      </c>
      <c r="B26446" s="7">
        <v>0</v>
      </c>
      <c r="C26446" s="7"/>
      <c r="D26446" s="7"/>
      <c r="E26446" s="7"/>
      <c r="H26446">
        <v>26444.5</v>
      </c>
      <c r="I26446">
        <v>0</v>
      </c>
    </row>
    <row r="26447" spans="1:9">
      <c r="A26447" s="7">
        <v>26445.5</v>
      </c>
      <c r="B26447" s="7">
        <v>0</v>
      </c>
      <c r="C26447" s="7"/>
      <c r="D26447" s="7"/>
      <c r="E26447" s="7"/>
      <c r="H26447">
        <v>26445.5</v>
      </c>
      <c r="I26447">
        <v>0</v>
      </c>
    </row>
    <row r="26448" spans="1:9">
      <c r="A26448" s="7">
        <v>26446.5</v>
      </c>
      <c r="B26448" s="7">
        <v>0</v>
      </c>
      <c r="C26448" s="7"/>
      <c r="D26448" s="7"/>
      <c r="E26448" s="7"/>
      <c r="H26448">
        <v>26446.5</v>
      </c>
      <c r="I26448">
        <v>0</v>
      </c>
    </row>
    <row r="26449" spans="1:9">
      <c r="A26449" s="7">
        <v>26447.5</v>
      </c>
      <c r="B26449" s="7">
        <v>0</v>
      </c>
      <c r="C26449" s="7"/>
      <c r="D26449" s="7"/>
      <c r="E26449" s="7"/>
      <c r="H26449">
        <v>26447.5</v>
      </c>
      <c r="I26449">
        <v>0</v>
      </c>
    </row>
    <row r="26450" spans="1:9">
      <c r="A26450" s="7">
        <v>26448.5</v>
      </c>
      <c r="B26450" s="7">
        <v>0</v>
      </c>
      <c r="C26450" s="7"/>
      <c r="D26450" s="7"/>
      <c r="E26450" s="7"/>
      <c r="H26450">
        <v>26448.5</v>
      </c>
      <c r="I26450">
        <v>0</v>
      </c>
    </row>
    <row r="26451" spans="1:9">
      <c r="A26451" s="7">
        <v>26449.5</v>
      </c>
      <c r="B26451" s="7">
        <v>0</v>
      </c>
      <c r="C26451" s="7"/>
      <c r="D26451" s="7"/>
      <c r="E26451" s="7"/>
      <c r="H26451">
        <v>26449.5</v>
      </c>
      <c r="I26451">
        <v>0</v>
      </c>
    </row>
    <row r="26452" spans="1:9">
      <c r="A26452" s="7">
        <v>26450.5</v>
      </c>
      <c r="B26452" s="7">
        <v>0</v>
      </c>
      <c r="C26452" s="7"/>
      <c r="D26452" s="7"/>
      <c r="E26452" s="7"/>
      <c r="H26452">
        <v>26450.5</v>
      </c>
      <c r="I26452">
        <v>0</v>
      </c>
    </row>
    <row r="26453" spans="1:9">
      <c r="A26453" s="7">
        <v>26451.5</v>
      </c>
      <c r="B26453" s="7">
        <v>0</v>
      </c>
      <c r="C26453" s="7"/>
      <c r="D26453" s="7"/>
      <c r="E26453" s="7"/>
      <c r="H26453">
        <v>26451.5</v>
      </c>
      <c r="I26453">
        <v>0</v>
      </c>
    </row>
    <row r="26454" spans="1:9">
      <c r="A26454" s="7">
        <v>26452.5</v>
      </c>
      <c r="B26454" s="7">
        <v>0</v>
      </c>
      <c r="C26454" s="7"/>
      <c r="D26454" s="7"/>
      <c r="E26454" s="7"/>
      <c r="H26454">
        <v>26452.5</v>
      </c>
      <c r="I26454">
        <v>0</v>
      </c>
    </row>
    <row r="26455" spans="1:9">
      <c r="A26455" s="7">
        <v>26453.5</v>
      </c>
      <c r="B26455" s="7">
        <v>0</v>
      </c>
      <c r="C26455" s="7"/>
      <c r="D26455" s="7"/>
      <c r="E26455" s="7"/>
      <c r="H26455">
        <v>26453.5</v>
      </c>
      <c r="I26455">
        <v>0</v>
      </c>
    </row>
    <row r="26456" spans="1:9">
      <c r="A26456" s="7">
        <v>26454.5</v>
      </c>
      <c r="B26456" s="7">
        <v>0</v>
      </c>
      <c r="C26456" s="7"/>
      <c r="D26456" s="7"/>
      <c r="E26456" s="7"/>
      <c r="H26456">
        <v>26454.5</v>
      </c>
      <c r="I26456">
        <v>0</v>
      </c>
    </row>
    <row r="26457" spans="1:9">
      <c r="A26457" s="7">
        <v>26455.5</v>
      </c>
      <c r="B26457" s="7">
        <v>0</v>
      </c>
      <c r="C26457" s="7"/>
      <c r="D26457" s="7"/>
      <c r="E26457" s="7"/>
      <c r="H26457">
        <v>26455.5</v>
      </c>
      <c r="I26457">
        <v>0</v>
      </c>
    </row>
    <row r="26458" spans="1:9">
      <c r="A26458" s="7">
        <v>26456.5</v>
      </c>
      <c r="B26458" s="7">
        <v>0</v>
      </c>
      <c r="C26458" s="7"/>
      <c r="D26458" s="7"/>
      <c r="E26458" s="7"/>
      <c r="H26458">
        <v>26456.5</v>
      </c>
      <c r="I26458">
        <v>0</v>
      </c>
    </row>
    <row r="26459" spans="1:9">
      <c r="A26459" s="7">
        <v>26457.5</v>
      </c>
      <c r="B26459" s="7">
        <v>0</v>
      </c>
      <c r="C26459" s="7"/>
      <c r="D26459" s="7"/>
      <c r="E26459" s="7"/>
      <c r="H26459">
        <v>26457.5</v>
      </c>
      <c r="I26459">
        <v>0</v>
      </c>
    </row>
    <row r="26460" spans="1:9">
      <c r="A26460" s="7">
        <v>26458.5</v>
      </c>
      <c r="B26460" s="7">
        <v>0</v>
      </c>
      <c r="C26460" s="7"/>
      <c r="D26460" s="7"/>
      <c r="E26460" s="7"/>
      <c r="H26460">
        <v>26458.5</v>
      </c>
      <c r="I26460">
        <v>0</v>
      </c>
    </row>
    <row r="26461" spans="1:9">
      <c r="A26461" s="7">
        <v>26459.5</v>
      </c>
      <c r="B26461" s="7">
        <v>0</v>
      </c>
      <c r="C26461" s="7"/>
      <c r="D26461" s="7"/>
      <c r="E26461" s="7"/>
      <c r="H26461">
        <v>26459.5</v>
      </c>
      <c r="I26461">
        <v>0</v>
      </c>
    </row>
    <row r="26462" spans="1:9">
      <c r="A26462" s="7">
        <v>26460.5</v>
      </c>
      <c r="B26462" s="7">
        <v>0</v>
      </c>
      <c r="C26462" s="7"/>
      <c r="D26462" s="7"/>
      <c r="E26462" s="7"/>
      <c r="H26462">
        <v>26460.5</v>
      </c>
      <c r="I26462">
        <v>0</v>
      </c>
    </row>
    <row r="26463" spans="1:9">
      <c r="A26463" s="7">
        <v>26461.5</v>
      </c>
      <c r="B26463" s="7">
        <v>0</v>
      </c>
      <c r="C26463" s="7"/>
      <c r="D26463" s="7"/>
      <c r="E26463" s="7"/>
      <c r="H26463">
        <v>26461.5</v>
      </c>
      <c r="I26463">
        <v>0</v>
      </c>
    </row>
    <row r="26464" spans="1:9">
      <c r="A26464" s="7">
        <v>26462.5</v>
      </c>
      <c r="B26464" s="7">
        <v>0</v>
      </c>
      <c r="C26464" s="7"/>
      <c r="D26464" s="7"/>
      <c r="E26464" s="7"/>
      <c r="H26464">
        <v>26462.5</v>
      </c>
      <c r="I26464">
        <v>0</v>
      </c>
    </row>
    <row r="26465" spans="1:9">
      <c r="A26465" s="7">
        <v>26463.5</v>
      </c>
      <c r="B26465" s="7">
        <v>0</v>
      </c>
      <c r="C26465" s="7"/>
      <c r="D26465" s="7"/>
      <c r="E26465" s="7"/>
      <c r="H26465">
        <v>26463.5</v>
      </c>
      <c r="I26465">
        <v>0</v>
      </c>
    </row>
    <row r="26466" spans="1:9">
      <c r="A26466" s="7">
        <v>26464.5</v>
      </c>
      <c r="B26466" s="7">
        <v>0</v>
      </c>
      <c r="C26466" s="7"/>
      <c r="D26466" s="7"/>
      <c r="E26466" s="7"/>
      <c r="H26466">
        <v>26464.5</v>
      </c>
      <c r="I26466">
        <v>0</v>
      </c>
    </row>
    <row r="26467" spans="1:9">
      <c r="A26467" s="7">
        <v>26465.5</v>
      </c>
      <c r="B26467" s="7">
        <v>0</v>
      </c>
      <c r="C26467" s="7"/>
      <c r="D26467" s="7"/>
      <c r="E26467" s="7"/>
      <c r="H26467">
        <v>26465.5</v>
      </c>
      <c r="I26467">
        <v>0</v>
      </c>
    </row>
    <row r="26468" spans="1:9">
      <c r="A26468" s="7">
        <v>26466.5</v>
      </c>
      <c r="B26468" s="7">
        <v>0</v>
      </c>
      <c r="C26468" s="7"/>
      <c r="D26468" s="7"/>
      <c r="E26468" s="7"/>
      <c r="H26468">
        <v>26466.5</v>
      </c>
      <c r="I26468">
        <v>0</v>
      </c>
    </row>
    <row r="26469" spans="1:9">
      <c r="A26469" s="7">
        <v>26467.5</v>
      </c>
      <c r="B26469" s="7">
        <v>0</v>
      </c>
      <c r="C26469" s="7"/>
      <c r="D26469" s="7"/>
      <c r="E26469" s="7"/>
      <c r="H26469">
        <v>26467.5</v>
      </c>
      <c r="I26469">
        <v>0</v>
      </c>
    </row>
    <row r="26470" spans="1:9">
      <c r="A26470" s="7">
        <v>26468.5</v>
      </c>
      <c r="B26470" s="7">
        <v>0</v>
      </c>
      <c r="C26470" s="7"/>
      <c r="D26470" s="7"/>
      <c r="E26470" s="7"/>
      <c r="H26470">
        <v>26468.5</v>
      </c>
      <c r="I26470">
        <v>0</v>
      </c>
    </row>
    <row r="26471" spans="1:9">
      <c r="A26471" s="7">
        <v>26469.5</v>
      </c>
      <c r="B26471" s="7">
        <v>0</v>
      </c>
      <c r="C26471" s="7"/>
      <c r="D26471" s="7"/>
      <c r="E26471" s="7"/>
      <c r="H26471">
        <v>26469.5</v>
      </c>
      <c r="I26471">
        <v>0</v>
      </c>
    </row>
    <row r="26472" spans="1:9">
      <c r="A26472" s="7">
        <v>26470.5</v>
      </c>
      <c r="B26472" s="7">
        <v>0</v>
      </c>
      <c r="C26472" s="7"/>
      <c r="D26472" s="7"/>
      <c r="E26472" s="7"/>
      <c r="H26472">
        <v>26470.5</v>
      </c>
      <c r="I26472">
        <v>0</v>
      </c>
    </row>
    <row r="26473" spans="1:9">
      <c r="A26473" s="7">
        <v>26471.5</v>
      </c>
      <c r="B26473" s="7">
        <v>0</v>
      </c>
      <c r="C26473" s="7"/>
      <c r="D26473" s="7"/>
      <c r="E26473" s="7"/>
      <c r="H26473">
        <v>26471.5</v>
      </c>
      <c r="I26473">
        <v>0</v>
      </c>
    </row>
    <row r="26474" spans="1:9">
      <c r="A26474" s="7">
        <v>26472.5</v>
      </c>
      <c r="B26474" s="7">
        <v>0</v>
      </c>
      <c r="C26474" s="7"/>
      <c r="D26474" s="7"/>
      <c r="E26474" s="7"/>
      <c r="H26474">
        <v>26472.5</v>
      </c>
      <c r="I26474">
        <v>0</v>
      </c>
    </row>
    <row r="26475" spans="1:9">
      <c r="A26475" s="7">
        <v>26473.5</v>
      </c>
      <c r="B26475" s="7">
        <v>0</v>
      </c>
      <c r="C26475" s="7"/>
      <c r="D26475" s="7"/>
      <c r="E26475" s="7"/>
      <c r="H26475">
        <v>26473.5</v>
      </c>
      <c r="I26475">
        <v>0</v>
      </c>
    </row>
    <row r="26476" spans="1:9">
      <c r="A26476" s="7">
        <v>26474.5</v>
      </c>
      <c r="B26476" s="7">
        <v>0</v>
      </c>
      <c r="C26476" s="7"/>
      <c r="D26476" s="7"/>
      <c r="E26476" s="7"/>
      <c r="H26476">
        <v>26474.5</v>
      </c>
      <c r="I26476">
        <v>0</v>
      </c>
    </row>
    <row r="26477" spans="1:9">
      <c r="A26477" s="7">
        <v>26475.5</v>
      </c>
      <c r="B26477" s="7">
        <v>0</v>
      </c>
      <c r="C26477" s="7"/>
      <c r="D26477" s="7"/>
      <c r="E26477" s="7"/>
      <c r="H26477">
        <v>26475.5</v>
      </c>
      <c r="I26477">
        <v>0</v>
      </c>
    </row>
    <row r="26478" spans="1:9">
      <c r="A26478" s="7">
        <v>26476.5</v>
      </c>
      <c r="B26478" s="7">
        <v>0</v>
      </c>
      <c r="C26478" s="7"/>
      <c r="D26478" s="7"/>
      <c r="E26478" s="7"/>
      <c r="H26478">
        <v>26476.5</v>
      </c>
      <c r="I26478">
        <v>0</v>
      </c>
    </row>
    <row r="26479" spans="1:9">
      <c r="A26479" s="7">
        <v>26477.5</v>
      </c>
      <c r="B26479" s="7">
        <v>0</v>
      </c>
      <c r="C26479" s="7"/>
      <c r="D26479" s="7"/>
      <c r="E26479" s="7"/>
      <c r="H26479">
        <v>26477.5</v>
      </c>
      <c r="I26479">
        <v>0</v>
      </c>
    </row>
    <row r="26480" spans="1:9">
      <c r="A26480" s="7">
        <v>26478.5</v>
      </c>
      <c r="B26480" s="7">
        <v>0</v>
      </c>
      <c r="C26480" s="7"/>
      <c r="D26480" s="7"/>
      <c r="E26480" s="7"/>
      <c r="H26480">
        <v>26478.5</v>
      </c>
      <c r="I26480">
        <v>0</v>
      </c>
    </row>
    <row r="26481" spans="1:9">
      <c r="A26481" s="7">
        <v>26479.5</v>
      </c>
      <c r="B26481" s="7">
        <v>0</v>
      </c>
      <c r="C26481" s="7"/>
      <c r="D26481" s="7"/>
      <c r="E26481" s="7"/>
      <c r="H26481">
        <v>26479.5</v>
      </c>
      <c r="I26481">
        <v>0</v>
      </c>
    </row>
    <row r="26482" spans="1:9">
      <c r="A26482" s="7">
        <v>26480.5</v>
      </c>
      <c r="B26482" s="7">
        <v>0</v>
      </c>
      <c r="C26482" s="7"/>
      <c r="D26482" s="7"/>
      <c r="E26482" s="7"/>
      <c r="H26482">
        <v>26480.5</v>
      </c>
      <c r="I26482">
        <v>0</v>
      </c>
    </row>
    <row r="26483" spans="1:9">
      <c r="A26483" s="7">
        <v>26481.5</v>
      </c>
      <c r="B26483" s="7">
        <v>0</v>
      </c>
      <c r="C26483" s="7"/>
      <c r="D26483" s="7"/>
      <c r="E26483" s="7"/>
      <c r="H26483">
        <v>26481.5</v>
      </c>
      <c r="I26483">
        <v>0</v>
      </c>
    </row>
    <row r="26484" spans="1:9">
      <c r="A26484" s="7">
        <v>26482.5</v>
      </c>
      <c r="B26484" s="7">
        <v>0</v>
      </c>
      <c r="C26484" s="7"/>
      <c r="D26484" s="7"/>
      <c r="E26484" s="7"/>
      <c r="H26484">
        <v>26482.5</v>
      </c>
      <c r="I26484">
        <v>0</v>
      </c>
    </row>
    <row r="26485" spans="1:9">
      <c r="A26485" s="7">
        <v>26483.5</v>
      </c>
      <c r="B26485" s="7">
        <v>0</v>
      </c>
      <c r="C26485" s="7"/>
      <c r="D26485" s="7"/>
      <c r="E26485" s="7"/>
      <c r="H26485">
        <v>26483.5</v>
      </c>
      <c r="I26485">
        <v>0</v>
      </c>
    </row>
    <row r="26486" spans="1:9">
      <c r="A26486" s="7">
        <v>26484.5</v>
      </c>
      <c r="B26486" s="7">
        <v>0</v>
      </c>
      <c r="C26486" s="7"/>
      <c r="D26486" s="7"/>
      <c r="E26486" s="7"/>
      <c r="H26486">
        <v>26484.5</v>
      </c>
      <c r="I26486">
        <v>0</v>
      </c>
    </row>
    <row r="26487" spans="1:9">
      <c r="A26487" s="7">
        <v>26485.5</v>
      </c>
      <c r="B26487" s="7">
        <v>0</v>
      </c>
      <c r="C26487" s="7"/>
      <c r="D26487" s="7"/>
      <c r="E26487" s="7"/>
      <c r="H26487">
        <v>26485.5</v>
      </c>
      <c r="I26487">
        <v>0</v>
      </c>
    </row>
    <row r="26488" spans="1:9">
      <c r="A26488" s="7">
        <v>26486.5</v>
      </c>
      <c r="B26488" s="7">
        <v>0</v>
      </c>
      <c r="C26488" s="7"/>
      <c r="D26488" s="7"/>
      <c r="E26488" s="7"/>
      <c r="H26488">
        <v>26486.5</v>
      </c>
      <c r="I26488">
        <v>0</v>
      </c>
    </row>
    <row r="26489" spans="1:9">
      <c r="A26489" s="7">
        <v>26487.5</v>
      </c>
      <c r="B26489" s="7">
        <v>0</v>
      </c>
      <c r="C26489" s="7"/>
      <c r="D26489" s="7"/>
      <c r="E26489" s="7"/>
      <c r="H26489">
        <v>26487.5</v>
      </c>
      <c r="I26489">
        <v>0</v>
      </c>
    </row>
    <row r="26490" spans="1:9">
      <c r="A26490" s="7">
        <v>26488.5</v>
      </c>
      <c r="B26490" s="7">
        <v>0</v>
      </c>
      <c r="C26490" s="7"/>
      <c r="D26490" s="7"/>
      <c r="E26490" s="7"/>
      <c r="H26490">
        <v>26488.5</v>
      </c>
      <c r="I26490">
        <v>0</v>
      </c>
    </row>
    <row r="26491" spans="1:9">
      <c r="A26491" s="7">
        <v>26489.5</v>
      </c>
      <c r="B26491" s="7">
        <v>0</v>
      </c>
      <c r="C26491" s="7"/>
      <c r="D26491" s="7"/>
      <c r="E26491" s="7"/>
      <c r="H26491">
        <v>26489.5</v>
      </c>
      <c r="I26491">
        <v>0</v>
      </c>
    </row>
    <row r="26492" spans="1:9">
      <c r="A26492" s="7">
        <v>26490.5</v>
      </c>
      <c r="B26492" s="7">
        <v>0</v>
      </c>
      <c r="C26492" s="7"/>
      <c r="D26492" s="7"/>
      <c r="E26492" s="7"/>
      <c r="H26492">
        <v>26490.5</v>
      </c>
      <c r="I26492">
        <v>0</v>
      </c>
    </row>
    <row r="26493" spans="1:9">
      <c r="A26493" s="7">
        <v>26491.5</v>
      </c>
      <c r="B26493" s="7">
        <v>0</v>
      </c>
      <c r="C26493" s="7"/>
      <c r="D26493" s="7"/>
      <c r="E26493" s="7"/>
      <c r="H26493">
        <v>26491.5</v>
      </c>
      <c r="I26493">
        <v>0</v>
      </c>
    </row>
    <row r="26494" spans="1:9">
      <c r="A26494" s="7">
        <v>26492.5</v>
      </c>
      <c r="B26494" s="7">
        <v>0</v>
      </c>
      <c r="C26494" s="7"/>
      <c r="D26494" s="7"/>
      <c r="E26494" s="7"/>
      <c r="H26494">
        <v>26492.5</v>
      </c>
      <c r="I26494">
        <v>0</v>
      </c>
    </row>
    <row r="26495" spans="1:9">
      <c r="A26495" s="7">
        <v>26493.5</v>
      </c>
      <c r="B26495" s="7">
        <v>0</v>
      </c>
      <c r="C26495" s="7"/>
      <c r="D26495" s="7"/>
      <c r="E26495" s="7"/>
      <c r="H26495">
        <v>26493.5</v>
      </c>
      <c r="I26495">
        <v>0</v>
      </c>
    </row>
    <row r="26496" spans="1:9">
      <c r="A26496" s="7">
        <v>26494.5</v>
      </c>
      <c r="B26496" s="7">
        <v>0</v>
      </c>
      <c r="C26496" s="7"/>
      <c r="D26496" s="7"/>
      <c r="E26496" s="7"/>
      <c r="H26496">
        <v>26494.5</v>
      </c>
      <c r="I26496">
        <v>0</v>
      </c>
    </row>
    <row r="26497" spans="1:9">
      <c r="A26497" s="7">
        <v>26495.5</v>
      </c>
      <c r="B26497" s="7">
        <v>0</v>
      </c>
      <c r="C26497" s="7"/>
      <c r="D26497" s="7"/>
      <c r="E26497" s="7"/>
      <c r="H26497">
        <v>26495.5</v>
      </c>
      <c r="I26497">
        <v>0</v>
      </c>
    </row>
    <row r="26498" spans="1:9">
      <c r="A26498" s="7">
        <v>26496.5</v>
      </c>
      <c r="B26498" s="7">
        <v>0</v>
      </c>
      <c r="C26498" s="7"/>
      <c r="D26498" s="7"/>
      <c r="E26498" s="7"/>
      <c r="H26498">
        <v>26496.5</v>
      </c>
      <c r="I26498">
        <v>0</v>
      </c>
    </row>
    <row r="26499" spans="1:9">
      <c r="A26499" s="7">
        <v>26497.5</v>
      </c>
      <c r="B26499" s="7">
        <v>0</v>
      </c>
      <c r="C26499" s="7"/>
      <c r="D26499" s="7"/>
      <c r="E26499" s="7"/>
      <c r="H26499">
        <v>26497.5</v>
      </c>
      <c r="I26499">
        <v>0</v>
      </c>
    </row>
    <row r="26500" spans="1:9">
      <c r="A26500" s="7">
        <v>26498.5</v>
      </c>
      <c r="B26500" s="7">
        <v>0</v>
      </c>
      <c r="C26500" s="7"/>
      <c r="D26500" s="7"/>
      <c r="E26500" s="7"/>
      <c r="H26500">
        <v>26498.5</v>
      </c>
      <c r="I26500">
        <v>0</v>
      </c>
    </row>
    <row r="26501" spans="1:9">
      <c r="A26501" s="7">
        <v>26499.5</v>
      </c>
      <c r="B26501" s="7">
        <v>0</v>
      </c>
      <c r="C26501" s="7"/>
      <c r="D26501" s="7"/>
      <c r="E26501" s="7"/>
      <c r="H26501">
        <v>26499.5</v>
      </c>
      <c r="I26501">
        <v>0</v>
      </c>
    </row>
    <row r="26502" spans="1:9">
      <c r="A26502" s="7">
        <v>26500.5</v>
      </c>
      <c r="B26502" s="7">
        <v>0</v>
      </c>
      <c r="C26502" s="7"/>
      <c r="D26502" s="7"/>
      <c r="E26502" s="7"/>
      <c r="H26502">
        <v>26500.5</v>
      </c>
      <c r="I26502">
        <v>0</v>
      </c>
    </row>
    <row r="26503" spans="1:9">
      <c r="A26503" s="7">
        <v>26501.5</v>
      </c>
      <c r="B26503" s="7">
        <v>0</v>
      </c>
      <c r="C26503" s="7"/>
      <c r="D26503" s="7"/>
      <c r="E26503" s="7"/>
      <c r="H26503">
        <v>26501.5</v>
      </c>
      <c r="I26503">
        <v>0</v>
      </c>
    </row>
    <row r="26504" spans="1:9">
      <c r="A26504" s="7">
        <v>26502.5</v>
      </c>
      <c r="B26504" s="7">
        <v>0</v>
      </c>
      <c r="C26504" s="7"/>
      <c r="D26504" s="7"/>
      <c r="E26504" s="7"/>
      <c r="H26504">
        <v>26502.5</v>
      </c>
      <c r="I26504">
        <v>0</v>
      </c>
    </row>
    <row r="26505" spans="1:9">
      <c r="A26505" s="7">
        <v>26503.5</v>
      </c>
      <c r="B26505" s="7">
        <v>0</v>
      </c>
      <c r="C26505" s="7"/>
      <c r="D26505" s="7"/>
      <c r="E26505" s="7"/>
      <c r="H26505">
        <v>26503.5</v>
      </c>
      <c r="I26505">
        <v>0</v>
      </c>
    </row>
    <row r="26506" spans="1:9">
      <c r="A26506" s="7">
        <v>26504.5</v>
      </c>
      <c r="B26506" s="7">
        <v>0</v>
      </c>
      <c r="C26506" s="7"/>
      <c r="D26506" s="7"/>
      <c r="E26506" s="7"/>
      <c r="H26506">
        <v>26504.5</v>
      </c>
      <c r="I26506">
        <v>0</v>
      </c>
    </row>
    <row r="26507" spans="1:9">
      <c r="A26507" s="7">
        <v>26505.5</v>
      </c>
      <c r="B26507" s="7">
        <v>0</v>
      </c>
      <c r="C26507" s="7"/>
      <c r="D26507" s="7"/>
      <c r="E26507" s="7"/>
      <c r="H26507">
        <v>26505.5</v>
      </c>
      <c r="I26507">
        <v>0</v>
      </c>
    </row>
    <row r="26508" spans="1:9">
      <c r="A26508" s="7">
        <v>26506.5</v>
      </c>
      <c r="B26508" s="7">
        <v>0</v>
      </c>
      <c r="C26508" s="7"/>
      <c r="D26508" s="7"/>
      <c r="E26508" s="7"/>
      <c r="H26508">
        <v>26506.5</v>
      </c>
      <c r="I26508">
        <v>0</v>
      </c>
    </row>
    <row r="26509" spans="1:9">
      <c r="A26509" s="7">
        <v>26507.5</v>
      </c>
      <c r="B26509" s="7">
        <v>0</v>
      </c>
      <c r="C26509" s="7"/>
      <c r="D26509" s="7"/>
      <c r="E26509" s="7"/>
      <c r="H26509">
        <v>26507.5</v>
      </c>
      <c r="I26509">
        <v>0</v>
      </c>
    </row>
    <row r="26510" spans="1:9">
      <c r="A26510" s="7">
        <v>26508.5</v>
      </c>
      <c r="B26510" s="7">
        <v>0</v>
      </c>
      <c r="C26510" s="7"/>
      <c r="D26510" s="7"/>
      <c r="E26510" s="7"/>
      <c r="H26510">
        <v>26508.5</v>
      </c>
      <c r="I26510">
        <v>0</v>
      </c>
    </row>
    <row r="26511" spans="1:9">
      <c r="A26511" s="7">
        <v>26509.5</v>
      </c>
      <c r="B26511" s="7">
        <v>0</v>
      </c>
      <c r="C26511" s="7"/>
      <c r="D26511" s="7"/>
      <c r="E26511" s="7"/>
      <c r="H26511">
        <v>26509.5</v>
      </c>
      <c r="I26511">
        <v>0</v>
      </c>
    </row>
    <row r="26512" spans="1:9">
      <c r="A26512" s="7">
        <v>26510.5</v>
      </c>
      <c r="B26512" s="7">
        <v>0</v>
      </c>
      <c r="C26512" s="7"/>
      <c r="D26512" s="7"/>
      <c r="E26512" s="7"/>
      <c r="H26512">
        <v>26510.5</v>
      </c>
      <c r="I26512">
        <v>0</v>
      </c>
    </row>
    <row r="26513" spans="1:9">
      <c r="A26513" s="7">
        <v>26511.5</v>
      </c>
      <c r="B26513" s="7">
        <v>0</v>
      </c>
      <c r="C26513" s="7"/>
      <c r="D26513" s="7"/>
      <c r="E26513" s="7"/>
      <c r="H26513">
        <v>26511.5</v>
      </c>
      <c r="I26513">
        <v>0</v>
      </c>
    </row>
    <row r="26514" spans="1:9">
      <c r="A26514" s="7">
        <v>26512.5</v>
      </c>
      <c r="B26514" s="7">
        <v>0</v>
      </c>
      <c r="C26514" s="7"/>
      <c r="D26514" s="7"/>
      <c r="E26514" s="7"/>
      <c r="H26514">
        <v>26512.5</v>
      </c>
      <c r="I26514">
        <v>0</v>
      </c>
    </row>
    <row r="26515" spans="1:9">
      <c r="A26515" s="7">
        <v>26513.5</v>
      </c>
      <c r="B26515" s="7">
        <v>0</v>
      </c>
      <c r="C26515" s="7"/>
      <c r="D26515" s="7"/>
      <c r="E26515" s="7"/>
      <c r="H26515">
        <v>26513.5</v>
      </c>
      <c r="I26515">
        <v>0</v>
      </c>
    </row>
    <row r="26516" spans="1:9">
      <c r="A26516" s="7">
        <v>26514.5</v>
      </c>
      <c r="B26516" s="7">
        <v>0</v>
      </c>
      <c r="C26516" s="7"/>
      <c r="D26516" s="7"/>
      <c r="E26516" s="7"/>
      <c r="H26516">
        <v>26514.5</v>
      </c>
      <c r="I26516">
        <v>0</v>
      </c>
    </row>
    <row r="26517" spans="1:9">
      <c r="A26517" s="7">
        <v>26515.5</v>
      </c>
      <c r="B26517" s="7">
        <v>0</v>
      </c>
      <c r="C26517" s="7"/>
      <c r="D26517" s="7"/>
      <c r="E26517" s="7"/>
      <c r="H26517">
        <v>26515.5</v>
      </c>
      <c r="I26517">
        <v>0</v>
      </c>
    </row>
    <row r="26518" spans="1:9">
      <c r="A26518" s="7">
        <v>26516.5</v>
      </c>
      <c r="B26518" s="7">
        <v>0</v>
      </c>
      <c r="C26518" s="7"/>
      <c r="D26518" s="7"/>
      <c r="E26518" s="7"/>
      <c r="H26518">
        <v>26516.5</v>
      </c>
      <c r="I26518">
        <v>0</v>
      </c>
    </row>
    <row r="26519" spans="1:9">
      <c r="A26519" s="7">
        <v>26517.5</v>
      </c>
      <c r="B26519" s="7">
        <v>0</v>
      </c>
      <c r="C26519" s="7"/>
      <c r="D26519" s="7"/>
      <c r="E26519" s="7"/>
      <c r="H26519">
        <v>26517.5</v>
      </c>
      <c r="I26519">
        <v>0</v>
      </c>
    </row>
    <row r="26520" spans="1:9">
      <c r="A26520" s="7">
        <v>26518.5</v>
      </c>
      <c r="B26520" s="7">
        <v>0</v>
      </c>
      <c r="C26520" s="7"/>
      <c r="D26520" s="7"/>
      <c r="E26520" s="7"/>
      <c r="H26520">
        <v>26518.5</v>
      </c>
      <c r="I26520">
        <v>0</v>
      </c>
    </row>
    <row r="26521" spans="1:9">
      <c r="A26521" s="7">
        <v>26519.5</v>
      </c>
      <c r="B26521" s="7">
        <v>0</v>
      </c>
      <c r="C26521" s="7"/>
      <c r="D26521" s="7"/>
      <c r="E26521" s="7"/>
      <c r="H26521">
        <v>26519.5</v>
      </c>
      <c r="I26521">
        <v>0</v>
      </c>
    </row>
    <row r="26522" spans="1:9">
      <c r="A26522" s="7">
        <v>26520.5</v>
      </c>
      <c r="B26522" s="7">
        <v>0</v>
      </c>
      <c r="C26522" s="7"/>
      <c r="D26522" s="7"/>
      <c r="E26522" s="7"/>
      <c r="H26522">
        <v>26520.5</v>
      </c>
      <c r="I26522">
        <v>0</v>
      </c>
    </row>
    <row r="26523" spans="1:9">
      <c r="A26523" s="7">
        <v>26521.5</v>
      </c>
      <c r="B26523" s="7">
        <v>0</v>
      </c>
      <c r="C26523" s="7"/>
      <c r="D26523" s="7"/>
      <c r="E26523" s="7"/>
      <c r="H26523">
        <v>26521.5</v>
      </c>
      <c r="I26523">
        <v>0</v>
      </c>
    </row>
    <row r="26524" spans="1:9">
      <c r="A26524" s="7">
        <v>26522.5</v>
      </c>
      <c r="B26524" s="7">
        <v>0</v>
      </c>
      <c r="C26524" s="7"/>
      <c r="D26524" s="7"/>
      <c r="E26524" s="7"/>
      <c r="H26524">
        <v>26522.5</v>
      </c>
      <c r="I26524">
        <v>0</v>
      </c>
    </row>
    <row r="26525" spans="1:9">
      <c r="A26525" s="7">
        <v>26523.5</v>
      </c>
      <c r="B26525" s="7">
        <v>0</v>
      </c>
      <c r="C26525" s="7"/>
      <c r="D26525" s="7"/>
      <c r="E26525" s="7"/>
      <c r="H26525">
        <v>26523.5</v>
      </c>
      <c r="I26525">
        <v>0</v>
      </c>
    </row>
    <row r="26526" spans="1:9">
      <c r="A26526" s="7">
        <v>26524.5</v>
      </c>
      <c r="B26526" s="7">
        <v>0</v>
      </c>
      <c r="C26526" s="7"/>
      <c r="D26526" s="7"/>
      <c r="E26526" s="7"/>
      <c r="H26526">
        <v>26524.5</v>
      </c>
      <c r="I26526">
        <v>0</v>
      </c>
    </row>
    <row r="26527" spans="1:9">
      <c r="A26527" s="7">
        <v>26525.5</v>
      </c>
      <c r="B26527" s="7">
        <v>0</v>
      </c>
      <c r="C26527" s="7"/>
      <c r="D26527" s="7"/>
      <c r="E26527" s="7"/>
      <c r="H26527">
        <v>26525.5</v>
      </c>
      <c r="I26527">
        <v>0</v>
      </c>
    </row>
    <row r="26528" spans="1:9">
      <c r="A26528" s="7">
        <v>26526.5</v>
      </c>
      <c r="B26528" s="7">
        <v>0</v>
      </c>
      <c r="C26528" s="7"/>
      <c r="D26528" s="7"/>
      <c r="E26528" s="7"/>
      <c r="H26528">
        <v>26526.5</v>
      </c>
      <c r="I26528">
        <v>0</v>
      </c>
    </row>
    <row r="26529" spans="1:9">
      <c r="A26529" s="7">
        <v>26527.5</v>
      </c>
      <c r="B26529" s="7">
        <v>0</v>
      </c>
      <c r="C26529" s="7"/>
      <c r="D26529" s="7"/>
      <c r="E26529" s="7"/>
      <c r="H26529">
        <v>26527.5</v>
      </c>
      <c r="I26529">
        <v>0</v>
      </c>
    </row>
    <row r="26530" spans="1:9">
      <c r="A26530" s="7">
        <v>26528.5</v>
      </c>
      <c r="B26530" s="7">
        <v>0</v>
      </c>
      <c r="C26530" s="7"/>
      <c r="D26530" s="7"/>
      <c r="E26530" s="7"/>
      <c r="H26530">
        <v>26528.5</v>
      </c>
      <c r="I26530">
        <v>0</v>
      </c>
    </row>
    <row r="26531" spans="1:9">
      <c r="A26531" s="7">
        <v>26529.5</v>
      </c>
      <c r="B26531" s="7">
        <v>0</v>
      </c>
      <c r="C26531" s="7"/>
      <c r="D26531" s="7"/>
      <c r="E26531" s="7"/>
      <c r="H26531">
        <v>26529.5</v>
      </c>
      <c r="I26531">
        <v>0</v>
      </c>
    </row>
    <row r="26532" spans="1:9">
      <c r="A26532" s="7">
        <v>26530.5</v>
      </c>
      <c r="B26532" s="7">
        <v>0</v>
      </c>
      <c r="C26532" s="7"/>
      <c r="D26532" s="7"/>
      <c r="E26532" s="7"/>
      <c r="H26532">
        <v>26530.5</v>
      </c>
      <c r="I26532">
        <v>0</v>
      </c>
    </row>
    <row r="26533" spans="1:9">
      <c r="A26533" s="7">
        <v>26531.5</v>
      </c>
      <c r="B26533" s="7">
        <v>0</v>
      </c>
      <c r="C26533" s="7"/>
      <c r="D26533" s="7"/>
      <c r="E26533" s="7"/>
      <c r="H26533">
        <v>26531.5</v>
      </c>
      <c r="I26533">
        <v>0</v>
      </c>
    </row>
    <row r="26534" spans="1:9">
      <c r="A26534" s="7">
        <v>26532.5</v>
      </c>
      <c r="B26534" s="7">
        <v>0</v>
      </c>
      <c r="C26534" s="7"/>
      <c r="D26534" s="7"/>
      <c r="E26534" s="7"/>
      <c r="H26534">
        <v>26532.5</v>
      </c>
      <c r="I26534">
        <v>0</v>
      </c>
    </row>
    <row r="26535" spans="1:9">
      <c r="A26535" s="7">
        <v>26533.5</v>
      </c>
      <c r="B26535" s="7">
        <v>0</v>
      </c>
      <c r="C26535" s="7"/>
      <c r="D26535" s="7"/>
      <c r="E26535" s="7"/>
      <c r="H26535">
        <v>26533.5</v>
      </c>
      <c r="I26535">
        <v>0</v>
      </c>
    </row>
    <row r="26536" spans="1:9">
      <c r="A26536" s="7">
        <v>26534.5</v>
      </c>
      <c r="B26536" s="7">
        <v>0</v>
      </c>
      <c r="C26536" s="7"/>
      <c r="D26536" s="7"/>
      <c r="E26536" s="7"/>
      <c r="H26536">
        <v>26534.5</v>
      </c>
      <c r="I26536">
        <v>0</v>
      </c>
    </row>
    <row r="26537" spans="1:9">
      <c r="A26537" s="7">
        <v>26535.5</v>
      </c>
      <c r="B26537" s="7">
        <v>0</v>
      </c>
      <c r="C26537" s="7"/>
      <c r="D26537" s="7"/>
      <c r="E26537" s="7"/>
      <c r="H26537">
        <v>26535.5</v>
      </c>
      <c r="I26537">
        <v>0</v>
      </c>
    </row>
    <row r="26538" spans="1:9">
      <c r="A26538" s="7">
        <v>26536.5</v>
      </c>
      <c r="B26538" s="7">
        <v>0</v>
      </c>
      <c r="C26538" s="7"/>
      <c r="D26538" s="7"/>
      <c r="E26538" s="7"/>
      <c r="H26538">
        <v>26536.5</v>
      </c>
      <c r="I26538">
        <v>0</v>
      </c>
    </row>
    <row r="26539" spans="1:9">
      <c r="A26539" s="7">
        <v>26537.5</v>
      </c>
      <c r="B26539" s="7">
        <v>0</v>
      </c>
      <c r="C26539" s="7"/>
      <c r="D26539" s="7"/>
      <c r="E26539" s="7"/>
      <c r="H26539">
        <v>26537.5</v>
      </c>
      <c r="I26539">
        <v>0</v>
      </c>
    </row>
    <row r="26540" spans="1:9">
      <c r="A26540" s="7">
        <v>26538.5</v>
      </c>
      <c r="B26540" s="7">
        <v>0</v>
      </c>
      <c r="C26540" s="7"/>
      <c r="D26540" s="7"/>
      <c r="E26540" s="7"/>
      <c r="H26540">
        <v>26538.5</v>
      </c>
      <c r="I26540">
        <v>0</v>
      </c>
    </row>
    <row r="26541" spans="1:9">
      <c r="A26541" s="7">
        <v>26539.5</v>
      </c>
      <c r="B26541" s="7">
        <v>0</v>
      </c>
      <c r="C26541" s="7"/>
      <c r="D26541" s="7"/>
      <c r="E26541" s="7"/>
      <c r="H26541">
        <v>26539.5</v>
      </c>
      <c r="I26541">
        <v>0</v>
      </c>
    </row>
    <row r="26542" spans="1:9">
      <c r="A26542" s="7">
        <v>26540.5</v>
      </c>
      <c r="B26542" s="7">
        <v>0</v>
      </c>
      <c r="C26542" s="7"/>
      <c r="D26542" s="7"/>
      <c r="E26542" s="7"/>
      <c r="H26542">
        <v>26540.5</v>
      </c>
      <c r="I26542">
        <v>0</v>
      </c>
    </row>
    <row r="26543" spans="1:9">
      <c r="A26543" s="7">
        <v>26541.5</v>
      </c>
      <c r="B26543" s="7">
        <v>0</v>
      </c>
      <c r="C26543" s="7"/>
      <c r="D26543" s="7"/>
      <c r="E26543" s="7"/>
      <c r="H26543">
        <v>26541.5</v>
      </c>
      <c r="I26543">
        <v>0</v>
      </c>
    </row>
    <row r="26544" spans="1:9">
      <c r="A26544" s="7">
        <v>26542.5</v>
      </c>
      <c r="B26544" s="7">
        <v>0</v>
      </c>
      <c r="C26544" s="7"/>
      <c r="D26544" s="7"/>
      <c r="E26544" s="7"/>
      <c r="H26544">
        <v>26542.5</v>
      </c>
      <c r="I26544">
        <v>0</v>
      </c>
    </row>
    <row r="26545" spans="1:9">
      <c r="A26545" s="7">
        <v>26543.5</v>
      </c>
      <c r="B26545" s="7">
        <v>0</v>
      </c>
      <c r="C26545" s="7"/>
      <c r="D26545" s="7"/>
      <c r="E26545" s="7"/>
      <c r="H26545">
        <v>26543.5</v>
      </c>
      <c r="I26545">
        <v>0</v>
      </c>
    </row>
    <row r="26546" spans="1:9">
      <c r="A26546" s="7">
        <v>26544.5</v>
      </c>
      <c r="B26546" s="7">
        <v>0</v>
      </c>
      <c r="C26546" s="7"/>
      <c r="D26546" s="7"/>
      <c r="E26546" s="7"/>
      <c r="H26546">
        <v>26544.5</v>
      </c>
      <c r="I26546">
        <v>0</v>
      </c>
    </row>
    <row r="26547" spans="1:9">
      <c r="A26547" s="7">
        <v>26545.5</v>
      </c>
      <c r="B26547" s="7">
        <v>0</v>
      </c>
      <c r="C26547" s="7"/>
      <c r="D26547" s="7"/>
      <c r="E26547" s="7"/>
      <c r="H26547">
        <v>26545.5</v>
      </c>
      <c r="I26547">
        <v>0</v>
      </c>
    </row>
    <row r="26548" spans="1:9">
      <c r="A26548" s="7">
        <v>26546.5</v>
      </c>
      <c r="B26548" s="7">
        <v>0</v>
      </c>
      <c r="C26548" s="7"/>
      <c r="D26548" s="7"/>
      <c r="E26548" s="7"/>
      <c r="H26548">
        <v>26546.5</v>
      </c>
      <c r="I26548">
        <v>0</v>
      </c>
    </row>
    <row r="26549" spans="1:9">
      <c r="A26549" s="7">
        <v>26547.5</v>
      </c>
      <c r="B26549" s="7">
        <v>0</v>
      </c>
      <c r="C26549" s="7"/>
      <c r="D26549" s="7"/>
      <c r="E26549" s="7"/>
      <c r="H26549">
        <v>26547.5</v>
      </c>
      <c r="I26549">
        <v>0</v>
      </c>
    </row>
    <row r="26550" spans="1:9">
      <c r="A26550" s="7">
        <v>26548.5</v>
      </c>
      <c r="B26550" s="7">
        <v>0</v>
      </c>
      <c r="C26550" s="7"/>
      <c r="D26550" s="7"/>
      <c r="E26550" s="7"/>
      <c r="H26550">
        <v>26548.5</v>
      </c>
      <c r="I26550">
        <v>0</v>
      </c>
    </row>
    <row r="26551" spans="1:9">
      <c r="A26551" s="7">
        <v>26549.5</v>
      </c>
      <c r="B26551" s="7">
        <v>0</v>
      </c>
      <c r="C26551" s="7"/>
      <c r="D26551" s="7"/>
      <c r="E26551" s="7"/>
      <c r="H26551">
        <v>26549.5</v>
      </c>
      <c r="I26551">
        <v>0</v>
      </c>
    </row>
    <row r="26552" spans="1:9">
      <c r="A26552" s="7">
        <v>26550.5</v>
      </c>
      <c r="B26552" s="7">
        <v>0</v>
      </c>
      <c r="C26552" s="7"/>
      <c r="D26552" s="7"/>
      <c r="E26552" s="7"/>
      <c r="H26552">
        <v>26550.5</v>
      </c>
      <c r="I26552">
        <v>0</v>
      </c>
    </row>
    <row r="26553" spans="1:9">
      <c r="A26553" s="7">
        <v>26551.5</v>
      </c>
      <c r="B26553" s="7">
        <v>0</v>
      </c>
      <c r="C26553" s="7"/>
      <c r="D26553" s="7"/>
      <c r="E26553" s="7"/>
      <c r="H26553">
        <v>26551.5</v>
      </c>
      <c r="I26553">
        <v>0</v>
      </c>
    </row>
    <row r="26554" spans="1:9">
      <c r="A26554" s="7">
        <v>26552.5</v>
      </c>
      <c r="B26554" s="7">
        <v>0</v>
      </c>
      <c r="C26554" s="7"/>
      <c r="D26554" s="7"/>
      <c r="E26554" s="7"/>
      <c r="H26554">
        <v>26552.5</v>
      </c>
      <c r="I26554">
        <v>0</v>
      </c>
    </row>
    <row r="26555" spans="1:9">
      <c r="A26555" s="7">
        <v>26553.5</v>
      </c>
      <c r="B26555" s="7">
        <v>0</v>
      </c>
      <c r="C26555" s="7"/>
      <c r="D26555" s="7"/>
      <c r="E26555" s="7"/>
      <c r="H26555">
        <v>26553.5</v>
      </c>
      <c r="I26555">
        <v>0</v>
      </c>
    </row>
    <row r="26556" spans="1:9">
      <c r="A26556" s="7">
        <v>26554.5</v>
      </c>
      <c r="B26556" s="7">
        <v>0</v>
      </c>
      <c r="C26556" s="7"/>
      <c r="D26556" s="7"/>
      <c r="E26556" s="7"/>
      <c r="H26556">
        <v>26554.5</v>
      </c>
      <c r="I26556">
        <v>0</v>
      </c>
    </row>
    <row r="26557" spans="1:9">
      <c r="A26557" s="7">
        <v>26555.5</v>
      </c>
      <c r="B26557" s="7">
        <v>0</v>
      </c>
      <c r="C26557" s="7"/>
      <c r="D26557" s="7"/>
      <c r="E26557" s="7"/>
      <c r="H26557">
        <v>26555.5</v>
      </c>
      <c r="I26557">
        <v>0</v>
      </c>
    </row>
    <row r="26558" spans="1:9">
      <c r="A26558" s="7">
        <v>26556.5</v>
      </c>
      <c r="B26558" s="7">
        <v>0</v>
      </c>
      <c r="C26558" s="7"/>
      <c r="D26558" s="7"/>
      <c r="E26558" s="7"/>
      <c r="H26558">
        <v>26556.5</v>
      </c>
      <c r="I26558">
        <v>0</v>
      </c>
    </row>
    <row r="26559" spans="1:9">
      <c r="A26559" s="7">
        <v>26557.5</v>
      </c>
      <c r="B26559" s="7">
        <v>0</v>
      </c>
      <c r="C26559" s="7"/>
      <c r="D26559" s="7"/>
      <c r="E26559" s="7"/>
      <c r="H26559">
        <v>26557.5</v>
      </c>
      <c r="I26559">
        <v>0</v>
      </c>
    </row>
    <row r="26560" spans="1:9">
      <c r="A26560" s="7">
        <v>26558.5</v>
      </c>
      <c r="B26560" s="7">
        <v>0</v>
      </c>
      <c r="C26560" s="7"/>
      <c r="D26560" s="7"/>
      <c r="E26560" s="7"/>
      <c r="H26560">
        <v>26558.5</v>
      </c>
      <c r="I26560">
        <v>0</v>
      </c>
    </row>
    <row r="26561" spans="1:9">
      <c r="A26561" s="7">
        <v>26559.5</v>
      </c>
      <c r="B26561" s="7">
        <v>0</v>
      </c>
      <c r="C26561" s="7"/>
      <c r="D26561" s="7"/>
      <c r="E26561" s="7"/>
      <c r="H26561">
        <v>26559.5</v>
      </c>
      <c r="I26561">
        <v>0</v>
      </c>
    </row>
    <row r="26562" spans="1:9">
      <c r="A26562" s="7">
        <v>26560.5</v>
      </c>
      <c r="B26562" s="7">
        <v>0</v>
      </c>
      <c r="C26562" s="7"/>
      <c r="D26562" s="7"/>
      <c r="E26562" s="7"/>
      <c r="H26562">
        <v>26560.5</v>
      </c>
      <c r="I26562">
        <v>0</v>
      </c>
    </row>
    <row r="26563" spans="1:9">
      <c r="A26563" s="7">
        <v>26561.5</v>
      </c>
      <c r="B26563" s="7">
        <v>0</v>
      </c>
      <c r="C26563" s="7"/>
      <c r="D26563" s="7"/>
      <c r="E26563" s="7"/>
      <c r="H26563">
        <v>26561.5</v>
      </c>
      <c r="I26563">
        <v>0</v>
      </c>
    </row>
    <row r="26564" spans="1:9">
      <c r="A26564" s="7">
        <v>26562.5</v>
      </c>
      <c r="B26564" s="7">
        <v>0</v>
      </c>
      <c r="C26564" s="7"/>
      <c r="D26564" s="7"/>
      <c r="E26564" s="7"/>
      <c r="H26564">
        <v>26562.5</v>
      </c>
      <c r="I26564">
        <v>0</v>
      </c>
    </row>
    <row r="26565" spans="1:9">
      <c r="A26565" s="7">
        <v>26563.5</v>
      </c>
      <c r="B26565" s="7">
        <v>0</v>
      </c>
      <c r="C26565" s="7"/>
      <c r="D26565" s="7"/>
      <c r="E26565" s="7"/>
      <c r="H26565">
        <v>26563.5</v>
      </c>
      <c r="I26565">
        <v>0</v>
      </c>
    </row>
    <row r="26566" spans="1:9">
      <c r="A26566" s="7">
        <v>26564.5</v>
      </c>
      <c r="B26566" s="7">
        <v>0</v>
      </c>
      <c r="C26566" s="7"/>
      <c r="D26566" s="7"/>
      <c r="E26566" s="7"/>
      <c r="H26566">
        <v>26564.5</v>
      </c>
      <c r="I26566">
        <v>0</v>
      </c>
    </row>
    <row r="26567" spans="1:9">
      <c r="A26567" s="7">
        <v>26565.5</v>
      </c>
      <c r="B26567" s="7">
        <v>0</v>
      </c>
      <c r="C26567" s="7"/>
      <c r="D26567" s="7"/>
      <c r="E26567" s="7"/>
      <c r="H26567">
        <v>26565.5</v>
      </c>
      <c r="I26567">
        <v>0</v>
      </c>
    </row>
    <row r="26568" spans="1:9">
      <c r="A26568" s="7">
        <v>26566.5</v>
      </c>
      <c r="B26568" s="7">
        <v>0</v>
      </c>
      <c r="C26568" s="7"/>
      <c r="D26568" s="7"/>
      <c r="E26568" s="7"/>
      <c r="H26568">
        <v>26566.5</v>
      </c>
      <c r="I26568">
        <v>0</v>
      </c>
    </row>
    <row r="26569" spans="1:9">
      <c r="A26569" s="7">
        <v>26567.5</v>
      </c>
      <c r="B26569" s="7">
        <v>0</v>
      </c>
      <c r="C26569" s="7"/>
      <c r="D26569" s="7"/>
      <c r="E26569" s="7"/>
      <c r="H26569">
        <v>26567.5</v>
      </c>
      <c r="I26569">
        <v>0</v>
      </c>
    </row>
    <row r="26570" spans="1:9">
      <c r="A26570" s="7">
        <v>26568.5</v>
      </c>
      <c r="B26570" s="7">
        <v>0</v>
      </c>
      <c r="C26570" s="7"/>
      <c r="D26570" s="7"/>
      <c r="E26570" s="7"/>
      <c r="H26570">
        <v>26568.5</v>
      </c>
      <c r="I26570">
        <v>0</v>
      </c>
    </row>
    <row r="26571" spans="1:9">
      <c r="A26571" s="7">
        <v>26569.5</v>
      </c>
      <c r="B26571" s="7">
        <v>0</v>
      </c>
      <c r="C26571" s="7"/>
      <c r="D26571" s="7"/>
      <c r="E26571" s="7"/>
      <c r="H26571">
        <v>26569.5</v>
      </c>
      <c r="I26571">
        <v>0</v>
      </c>
    </row>
    <row r="26572" spans="1:9">
      <c r="A26572" s="7">
        <v>26570.5</v>
      </c>
      <c r="B26572" s="7">
        <v>0</v>
      </c>
      <c r="C26572" s="7"/>
      <c r="D26572" s="7"/>
      <c r="E26572" s="7"/>
      <c r="H26572">
        <v>26570.5</v>
      </c>
      <c r="I26572">
        <v>0</v>
      </c>
    </row>
    <row r="26573" spans="1:9">
      <c r="A26573" s="7">
        <v>26571.5</v>
      </c>
      <c r="B26573" s="7">
        <v>0</v>
      </c>
      <c r="C26573" s="7"/>
      <c r="D26573" s="7"/>
      <c r="E26573" s="7"/>
      <c r="H26573">
        <v>26571.5</v>
      </c>
      <c r="I26573">
        <v>0</v>
      </c>
    </row>
    <row r="26574" spans="1:9">
      <c r="A26574" s="7">
        <v>26572.5</v>
      </c>
      <c r="B26574" s="7">
        <v>0</v>
      </c>
      <c r="C26574" s="7"/>
      <c r="D26574" s="7"/>
      <c r="E26574" s="7"/>
      <c r="H26574">
        <v>26572.5</v>
      </c>
      <c r="I26574">
        <v>0</v>
      </c>
    </row>
    <row r="26575" spans="1:9">
      <c r="A26575" s="7">
        <v>26573.5</v>
      </c>
      <c r="B26575" s="7">
        <v>0</v>
      </c>
      <c r="C26575" s="7"/>
      <c r="D26575" s="7"/>
      <c r="E26575" s="7"/>
      <c r="H26575">
        <v>26573.5</v>
      </c>
      <c r="I26575">
        <v>0</v>
      </c>
    </row>
    <row r="26576" spans="1:9">
      <c r="A26576" s="7">
        <v>26574.5</v>
      </c>
      <c r="B26576" s="7">
        <v>0</v>
      </c>
      <c r="C26576" s="7"/>
      <c r="D26576" s="7"/>
      <c r="E26576" s="7"/>
      <c r="H26576">
        <v>26574.5</v>
      </c>
      <c r="I26576">
        <v>0</v>
      </c>
    </row>
    <row r="26577" spans="1:9">
      <c r="A26577" s="7">
        <v>26575.5</v>
      </c>
      <c r="B26577" s="7">
        <v>0</v>
      </c>
      <c r="C26577" s="7"/>
      <c r="D26577" s="7"/>
      <c r="E26577" s="7"/>
      <c r="H26577">
        <v>26575.5</v>
      </c>
      <c r="I26577">
        <v>0</v>
      </c>
    </row>
    <row r="26578" spans="1:9">
      <c r="A26578" s="7">
        <v>26576.5</v>
      </c>
      <c r="B26578" s="7">
        <v>0</v>
      </c>
      <c r="C26578" s="7"/>
      <c r="D26578" s="7"/>
      <c r="E26578" s="7"/>
      <c r="H26578">
        <v>26576.5</v>
      </c>
      <c r="I26578">
        <v>0</v>
      </c>
    </row>
    <row r="26579" spans="1:9">
      <c r="A26579" s="7">
        <v>26577.5</v>
      </c>
      <c r="B26579" s="7">
        <v>0</v>
      </c>
      <c r="C26579" s="7"/>
      <c r="D26579" s="7"/>
      <c r="E26579" s="7"/>
      <c r="H26579">
        <v>26577.5</v>
      </c>
      <c r="I26579">
        <v>0</v>
      </c>
    </row>
    <row r="26580" spans="1:9">
      <c r="A26580" s="7">
        <v>26578.5</v>
      </c>
      <c r="B26580" s="7">
        <v>0</v>
      </c>
      <c r="C26580" s="7"/>
      <c r="D26580" s="7"/>
      <c r="E26580" s="7"/>
      <c r="H26580">
        <v>26578.5</v>
      </c>
      <c r="I26580">
        <v>0</v>
      </c>
    </row>
    <row r="26581" spans="1:9">
      <c r="A26581" s="7">
        <v>26579.5</v>
      </c>
      <c r="B26581" s="7">
        <v>0</v>
      </c>
      <c r="C26581" s="7"/>
      <c r="D26581" s="7"/>
      <c r="E26581" s="7"/>
      <c r="H26581">
        <v>26579.5</v>
      </c>
      <c r="I26581">
        <v>0</v>
      </c>
    </row>
    <row r="26582" spans="1:9">
      <c r="A26582" s="7">
        <v>26580.5</v>
      </c>
      <c r="B26582" s="7">
        <v>0</v>
      </c>
      <c r="C26582" s="7"/>
      <c r="D26582" s="7"/>
      <c r="E26582" s="7"/>
      <c r="H26582">
        <v>26580.5</v>
      </c>
      <c r="I26582">
        <v>0</v>
      </c>
    </row>
    <row r="26583" spans="1:9">
      <c r="A26583" s="7">
        <v>26581.5</v>
      </c>
      <c r="B26583" s="7">
        <v>0</v>
      </c>
      <c r="C26583" s="7"/>
      <c r="D26583" s="7"/>
      <c r="E26583" s="7"/>
      <c r="H26583">
        <v>26581.5</v>
      </c>
      <c r="I26583">
        <v>0</v>
      </c>
    </row>
    <row r="26584" spans="1:9">
      <c r="A26584" s="7">
        <v>26582.5</v>
      </c>
      <c r="B26584" s="7">
        <v>0</v>
      </c>
      <c r="C26584" s="7"/>
      <c r="D26584" s="7"/>
      <c r="E26584" s="7"/>
      <c r="H26584">
        <v>26582.5</v>
      </c>
      <c r="I26584">
        <v>0</v>
      </c>
    </row>
    <row r="26585" spans="1:9">
      <c r="A26585" s="7">
        <v>26583.5</v>
      </c>
      <c r="B26585" s="7">
        <v>1</v>
      </c>
      <c r="C26585" s="7"/>
      <c r="D26585" s="7"/>
      <c r="E26585" s="7"/>
      <c r="H26585">
        <v>26583.5</v>
      </c>
      <c r="I26585">
        <v>0</v>
      </c>
    </row>
    <row r="26586" spans="1:9">
      <c r="A26586" s="7">
        <v>26584.5</v>
      </c>
      <c r="B26586" s="7">
        <v>0</v>
      </c>
      <c r="C26586" s="7"/>
      <c r="D26586" s="7"/>
      <c r="E26586" s="7"/>
      <c r="H26586">
        <v>26584.5</v>
      </c>
      <c r="I26586">
        <v>0</v>
      </c>
    </row>
    <row r="26587" spans="1:9">
      <c r="A26587" s="7">
        <v>26585.5</v>
      </c>
      <c r="B26587" s="7">
        <v>0</v>
      </c>
      <c r="C26587" s="7"/>
      <c r="D26587" s="7"/>
      <c r="E26587" s="7"/>
      <c r="H26587">
        <v>26585.5</v>
      </c>
      <c r="I26587">
        <v>0</v>
      </c>
    </row>
    <row r="26588" spans="1:9">
      <c r="A26588" s="7">
        <v>26586.5</v>
      </c>
      <c r="B26588" s="7">
        <v>0</v>
      </c>
      <c r="C26588" s="7"/>
      <c r="D26588" s="7"/>
      <c r="E26588" s="7"/>
      <c r="H26588">
        <v>26586.5</v>
      </c>
      <c r="I26588">
        <v>0</v>
      </c>
    </row>
    <row r="26589" spans="1:9">
      <c r="A26589" s="7">
        <v>26587.5</v>
      </c>
      <c r="B26589" s="7">
        <v>0</v>
      </c>
      <c r="C26589" s="7"/>
      <c r="D26589" s="7"/>
      <c r="E26589" s="7"/>
      <c r="H26589">
        <v>26587.5</v>
      </c>
      <c r="I26589">
        <v>0</v>
      </c>
    </row>
    <row r="26590" spans="1:9">
      <c r="A26590" s="7">
        <v>26588.5</v>
      </c>
      <c r="B26590" s="7">
        <v>0</v>
      </c>
      <c r="C26590" s="7"/>
      <c r="D26590" s="7"/>
      <c r="E26590" s="7"/>
      <c r="H26590">
        <v>26588.5</v>
      </c>
      <c r="I26590">
        <v>0</v>
      </c>
    </row>
    <row r="26591" spans="1:9">
      <c r="A26591" s="7">
        <v>26589.5</v>
      </c>
      <c r="B26591" s="7">
        <v>0</v>
      </c>
      <c r="C26591" s="7"/>
      <c r="D26591" s="7"/>
      <c r="E26591" s="7"/>
      <c r="H26591">
        <v>26589.5</v>
      </c>
      <c r="I26591">
        <v>0</v>
      </c>
    </row>
    <row r="26592" spans="1:9">
      <c r="A26592" s="7">
        <v>26590.5</v>
      </c>
      <c r="B26592" s="7">
        <v>0</v>
      </c>
      <c r="C26592" s="7"/>
      <c r="D26592" s="7"/>
      <c r="E26592" s="7"/>
      <c r="H26592">
        <v>26590.5</v>
      </c>
      <c r="I26592">
        <v>0</v>
      </c>
    </row>
    <row r="26593" spans="1:9">
      <c r="A26593" s="7">
        <v>26591.5</v>
      </c>
      <c r="B26593" s="7">
        <v>0</v>
      </c>
      <c r="C26593" s="7"/>
      <c r="D26593" s="7"/>
      <c r="E26593" s="7"/>
      <c r="H26593">
        <v>26591.5</v>
      </c>
      <c r="I26593">
        <v>0</v>
      </c>
    </row>
    <row r="26594" spans="1:9">
      <c r="A26594" s="7">
        <v>26592.5</v>
      </c>
      <c r="B26594" s="7">
        <v>0</v>
      </c>
      <c r="C26594" s="7"/>
      <c r="D26594" s="7"/>
      <c r="E26594" s="7"/>
      <c r="H26594">
        <v>26592.5</v>
      </c>
      <c r="I26594">
        <v>0</v>
      </c>
    </row>
    <row r="26595" spans="1:9">
      <c r="A26595" s="7">
        <v>26593.5</v>
      </c>
      <c r="B26595" s="7">
        <v>0</v>
      </c>
      <c r="C26595" s="7"/>
      <c r="D26595" s="7"/>
      <c r="E26595" s="7"/>
      <c r="H26595">
        <v>26593.5</v>
      </c>
      <c r="I26595">
        <v>0</v>
      </c>
    </row>
    <row r="26596" spans="1:9">
      <c r="A26596" s="7">
        <v>26594.5</v>
      </c>
      <c r="B26596" s="7">
        <v>0</v>
      </c>
      <c r="C26596" s="7"/>
      <c r="D26596" s="7"/>
      <c r="E26596" s="7"/>
      <c r="H26596">
        <v>26594.5</v>
      </c>
      <c r="I26596">
        <v>0</v>
      </c>
    </row>
    <row r="26597" spans="1:9">
      <c r="A26597" s="7">
        <v>26595.5</v>
      </c>
      <c r="B26597" s="7">
        <v>0</v>
      </c>
      <c r="C26597" s="7"/>
      <c r="D26597" s="7"/>
      <c r="E26597" s="7"/>
      <c r="H26597">
        <v>26595.5</v>
      </c>
      <c r="I26597">
        <v>0</v>
      </c>
    </row>
    <row r="26598" spans="1:9">
      <c r="A26598" s="7">
        <v>26596.5</v>
      </c>
      <c r="B26598" s="7">
        <v>0</v>
      </c>
      <c r="C26598" s="7"/>
      <c r="D26598" s="7"/>
      <c r="E26598" s="7"/>
      <c r="H26598">
        <v>26596.5</v>
      </c>
      <c r="I26598">
        <v>0</v>
      </c>
    </row>
    <row r="26599" spans="1:9">
      <c r="A26599" s="7">
        <v>26597.5</v>
      </c>
      <c r="B26599" s="7">
        <v>0</v>
      </c>
      <c r="C26599" s="7"/>
      <c r="D26599" s="7"/>
      <c r="E26599" s="7"/>
      <c r="H26599">
        <v>26597.5</v>
      </c>
      <c r="I26599">
        <v>0</v>
      </c>
    </row>
    <row r="26600" spans="1:9">
      <c r="A26600" s="7">
        <v>26598.5</v>
      </c>
      <c r="B26600" s="7">
        <v>0</v>
      </c>
      <c r="C26600" s="7"/>
      <c r="D26600" s="7"/>
      <c r="E26600" s="7"/>
      <c r="H26600">
        <v>26598.5</v>
      </c>
      <c r="I26600">
        <v>0</v>
      </c>
    </row>
    <row r="26601" spans="1:9">
      <c r="A26601" s="7">
        <v>26599.5</v>
      </c>
      <c r="B26601" s="7">
        <v>0</v>
      </c>
      <c r="C26601" s="7"/>
      <c r="D26601" s="7"/>
      <c r="E26601" s="7"/>
      <c r="H26601">
        <v>26599.5</v>
      </c>
      <c r="I26601">
        <v>0</v>
      </c>
    </row>
    <row r="26602" spans="1:9">
      <c r="A26602" s="7">
        <v>26600.5</v>
      </c>
      <c r="B26602" s="7">
        <v>0</v>
      </c>
      <c r="C26602" s="7"/>
      <c r="D26602" s="7"/>
      <c r="E26602" s="7"/>
      <c r="H26602">
        <v>26600.5</v>
      </c>
      <c r="I26602">
        <v>0</v>
      </c>
    </row>
    <row r="26603" spans="1:9">
      <c r="A26603" s="7">
        <v>26601.5</v>
      </c>
      <c r="B26603" s="7">
        <v>0</v>
      </c>
      <c r="C26603" s="7"/>
      <c r="D26603" s="7"/>
      <c r="E26603" s="7"/>
      <c r="H26603">
        <v>26601.5</v>
      </c>
      <c r="I26603">
        <v>0</v>
      </c>
    </row>
    <row r="26604" spans="1:9">
      <c r="A26604" s="7">
        <v>26602.5</v>
      </c>
      <c r="B26604" s="7">
        <v>0</v>
      </c>
      <c r="C26604" s="7"/>
      <c r="D26604" s="7"/>
      <c r="E26604" s="7"/>
      <c r="H26604">
        <v>26602.5</v>
      </c>
      <c r="I26604">
        <v>0</v>
      </c>
    </row>
    <row r="26605" spans="1:9">
      <c r="A26605" s="7">
        <v>26603.5</v>
      </c>
      <c r="B26605" s="7">
        <v>0</v>
      </c>
      <c r="C26605" s="7"/>
      <c r="D26605" s="7"/>
      <c r="E26605" s="7"/>
      <c r="H26605">
        <v>26603.5</v>
      </c>
      <c r="I26605">
        <v>0</v>
      </c>
    </row>
    <row r="26606" spans="1:9">
      <c r="A26606" s="7">
        <v>26604.5</v>
      </c>
      <c r="B26606" s="7">
        <v>0</v>
      </c>
      <c r="C26606" s="7"/>
      <c r="D26606" s="7"/>
      <c r="E26606" s="7"/>
      <c r="H26606">
        <v>26604.5</v>
      </c>
      <c r="I26606">
        <v>0</v>
      </c>
    </row>
    <row r="26607" spans="1:9">
      <c r="A26607" s="7">
        <v>26605.5</v>
      </c>
      <c r="B26607" s="7">
        <v>0</v>
      </c>
      <c r="C26607" s="7"/>
      <c r="D26607" s="7"/>
      <c r="E26607" s="7"/>
      <c r="H26607">
        <v>26605.5</v>
      </c>
      <c r="I26607">
        <v>0</v>
      </c>
    </row>
    <row r="26608" spans="1:9">
      <c r="A26608" s="7">
        <v>26606.5</v>
      </c>
      <c r="B26608" s="7">
        <v>0</v>
      </c>
      <c r="C26608" s="7"/>
      <c r="D26608" s="7"/>
      <c r="E26608" s="7"/>
      <c r="H26608">
        <v>26606.5</v>
      </c>
      <c r="I26608">
        <v>0</v>
      </c>
    </row>
    <row r="26609" spans="1:9">
      <c r="A26609" s="7">
        <v>26607.5</v>
      </c>
      <c r="B26609" s="7">
        <v>0</v>
      </c>
      <c r="C26609" s="7"/>
      <c r="D26609" s="7"/>
      <c r="E26609" s="7"/>
      <c r="H26609">
        <v>26607.5</v>
      </c>
      <c r="I26609">
        <v>0</v>
      </c>
    </row>
    <row r="26610" spans="1:9">
      <c r="A26610" s="7">
        <v>26608.5</v>
      </c>
      <c r="B26610" s="7">
        <v>0</v>
      </c>
      <c r="C26610" s="7"/>
      <c r="D26610" s="7"/>
      <c r="E26610" s="7"/>
      <c r="H26610">
        <v>26608.5</v>
      </c>
      <c r="I26610">
        <v>0</v>
      </c>
    </row>
    <row r="26611" spans="1:9">
      <c r="A26611" s="7">
        <v>26609.5</v>
      </c>
      <c r="B26611" s="7">
        <v>0</v>
      </c>
      <c r="C26611" s="7"/>
      <c r="D26611" s="7"/>
      <c r="E26611" s="7"/>
      <c r="H26611">
        <v>26609.5</v>
      </c>
      <c r="I26611">
        <v>0</v>
      </c>
    </row>
    <row r="26612" spans="1:9">
      <c r="A26612" s="7">
        <v>26610.5</v>
      </c>
      <c r="B26612" s="7">
        <v>0</v>
      </c>
      <c r="C26612" s="7"/>
      <c r="D26612" s="7"/>
      <c r="E26612" s="7"/>
      <c r="H26612">
        <v>26610.5</v>
      </c>
      <c r="I26612">
        <v>0</v>
      </c>
    </row>
    <row r="26613" spans="1:9">
      <c r="A26613" s="7">
        <v>26611.5</v>
      </c>
      <c r="B26613" s="7">
        <v>0</v>
      </c>
      <c r="C26613" s="7"/>
      <c r="D26613" s="7"/>
      <c r="E26613" s="7"/>
      <c r="H26613">
        <v>26611.5</v>
      </c>
      <c r="I26613">
        <v>0</v>
      </c>
    </row>
    <row r="26614" spans="1:9">
      <c r="A26614" s="7">
        <v>26612.5</v>
      </c>
      <c r="B26614" s="7">
        <v>0</v>
      </c>
      <c r="C26614" s="7"/>
      <c r="D26614" s="7"/>
      <c r="E26614" s="7"/>
      <c r="H26614">
        <v>26612.5</v>
      </c>
      <c r="I26614">
        <v>0</v>
      </c>
    </row>
    <row r="26615" spans="1:9">
      <c r="A26615" s="7">
        <v>26613.5</v>
      </c>
      <c r="B26615" s="7">
        <v>0</v>
      </c>
      <c r="C26615" s="7"/>
      <c r="D26615" s="7"/>
      <c r="E26615" s="7"/>
      <c r="H26615">
        <v>26613.5</v>
      </c>
      <c r="I26615">
        <v>0</v>
      </c>
    </row>
    <row r="26616" spans="1:9">
      <c r="A26616" s="7">
        <v>26614.5</v>
      </c>
      <c r="B26616" s="7">
        <v>0</v>
      </c>
      <c r="C26616" s="7"/>
      <c r="D26616" s="7"/>
      <c r="E26616" s="7"/>
      <c r="H26616">
        <v>26614.5</v>
      </c>
      <c r="I26616">
        <v>0</v>
      </c>
    </row>
    <row r="26617" spans="1:9">
      <c r="A26617" s="7">
        <v>26615.5</v>
      </c>
      <c r="B26617" s="7">
        <v>0</v>
      </c>
      <c r="C26617" s="7"/>
      <c r="D26617" s="7"/>
      <c r="E26617" s="7"/>
      <c r="H26617">
        <v>26615.5</v>
      </c>
      <c r="I26617">
        <v>0</v>
      </c>
    </row>
    <row r="26618" spans="1:9">
      <c r="A26618" s="7">
        <v>26616.5</v>
      </c>
      <c r="B26618" s="7">
        <v>0</v>
      </c>
      <c r="C26618" s="7"/>
      <c r="D26618" s="7"/>
      <c r="E26618" s="7"/>
      <c r="H26618">
        <v>26616.5</v>
      </c>
      <c r="I26618">
        <v>0</v>
      </c>
    </row>
    <row r="26619" spans="1:9">
      <c r="A26619" s="7">
        <v>26617.5</v>
      </c>
      <c r="B26619" s="7">
        <v>0</v>
      </c>
      <c r="C26619" s="7"/>
      <c r="D26619" s="7"/>
      <c r="E26619" s="7"/>
      <c r="H26619">
        <v>26617.5</v>
      </c>
      <c r="I26619">
        <v>0</v>
      </c>
    </row>
    <row r="26620" spans="1:9">
      <c r="A26620" s="7">
        <v>26618.5</v>
      </c>
      <c r="B26620" s="7">
        <v>0</v>
      </c>
      <c r="C26620" s="7"/>
      <c r="D26620" s="7"/>
      <c r="E26620" s="7"/>
      <c r="H26620">
        <v>26618.5</v>
      </c>
      <c r="I26620">
        <v>0</v>
      </c>
    </row>
    <row r="26621" spans="1:9">
      <c r="A26621" s="7">
        <v>26619.5</v>
      </c>
      <c r="B26621" s="7">
        <v>0</v>
      </c>
      <c r="C26621" s="7"/>
      <c r="D26621" s="7"/>
      <c r="E26621" s="7"/>
      <c r="H26621">
        <v>26619.5</v>
      </c>
      <c r="I26621">
        <v>0</v>
      </c>
    </row>
    <row r="26622" spans="1:9">
      <c r="A26622" s="7">
        <v>26620.5</v>
      </c>
      <c r="B26622" s="7">
        <v>0</v>
      </c>
      <c r="C26622" s="7"/>
      <c r="D26622" s="7"/>
      <c r="E26622" s="7"/>
      <c r="H26622">
        <v>26620.5</v>
      </c>
      <c r="I26622">
        <v>0</v>
      </c>
    </row>
    <row r="26623" spans="1:9">
      <c r="A26623" s="7">
        <v>26621.5</v>
      </c>
      <c r="B26623" s="7">
        <v>0</v>
      </c>
      <c r="C26623" s="7"/>
      <c r="D26623" s="7"/>
      <c r="E26623" s="7"/>
      <c r="H26623">
        <v>26621.5</v>
      </c>
      <c r="I26623">
        <v>0</v>
      </c>
    </row>
    <row r="26624" spans="1:9">
      <c r="A26624" s="7">
        <v>26622.5</v>
      </c>
      <c r="B26624" s="7">
        <v>0</v>
      </c>
      <c r="C26624" s="7"/>
      <c r="D26624" s="7"/>
      <c r="E26624" s="7"/>
      <c r="H26624">
        <v>26622.5</v>
      </c>
      <c r="I26624">
        <v>0</v>
      </c>
    </row>
    <row r="26625" spans="1:9">
      <c r="A26625" s="7">
        <v>26623.5</v>
      </c>
      <c r="B26625" s="7">
        <v>0</v>
      </c>
      <c r="C26625" s="7"/>
      <c r="D26625" s="7"/>
      <c r="E26625" s="7"/>
      <c r="H26625">
        <v>26623.5</v>
      </c>
      <c r="I26625">
        <v>0</v>
      </c>
    </row>
    <row r="26626" spans="1:9">
      <c r="A26626" s="7">
        <v>26624.5</v>
      </c>
      <c r="B26626" s="7">
        <v>0</v>
      </c>
      <c r="C26626" s="7"/>
      <c r="D26626" s="7"/>
      <c r="E26626" s="7"/>
      <c r="H26626">
        <v>26624.5</v>
      </c>
      <c r="I26626">
        <v>0</v>
      </c>
    </row>
    <row r="26627" spans="1:9">
      <c r="A26627" s="7">
        <v>26625.5</v>
      </c>
      <c r="B26627" s="7">
        <v>0</v>
      </c>
      <c r="C26627" s="7"/>
      <c r="D26627" s="7"/>
      <c r="E26627" s="7"/>
      <c r="H26627">
        <v>26625.5</v>
      </c>
      <c r="I26627">
        <v>0</v>
      </c>
    </row>
    <row r="26628" spans="1:9">
      <c r="A26628" s="7">
        <v>26626.5</v>
      </c>
      <c r="B26628" s="7">
        <v>0</v>
      </c>
      <c r="C26628" s="7"/>
      <c r="D26628" s="7"/>
      <c r="E26628" s="7"/>
      <c r="H26628">
        <v>26626.5</v>
      </c>
      <c r="I26628">
        <v>0</v>
      </c>
    </row>
    <row r="26629" spans="1:9">
      <c r="A26629" s="7">
        <v>26627.5</v>
      </c>
      <c r="B26629" s="7">
        <v>0</v>
      </c>
      <c r="C26629" s="7"/>
      <c r="D26629" s="7"/>
      <c r="E26629" s="7"/>
      <c r="H26629">
        <v>26627.5</v>
      </c>
      <c r="I26629">
        <v>0</v>
      </c>
    </row>
    <row r="26630" spans="1:9">
      <c r="A26630" s="7">
        <v>26628.5</v>
      </c>
      <c r="B26630" s="7">
        <v>0</v>
      </c>
      <c r="C26630" s="7"/>
      <c r="D26630" s="7"/>
      <c r="E26630" s="7"/>
      <c r="H26630">
        <v>26628.5</v>
      </c>
      <c r="I26630">
        <v>0</v>
      </c>
    </row>
    <row r="26631" spans="1:9">
      <c r="A26631" s="7">
        <v>26629.5</v>
      </c>
      <c r="B26631" s="7">
        <v>0</v>
      </c>
      <c r="C26631" s="7"/>
      <c r="D26631" s="7"/>
      <c r="E26631" s="7"/>
      <c r="H26631">
        <v>26629.5</v>
      </c>
      <c r="I26631">
        <v>0</v>
      </c>
    </row>
    <row r="26632" spans="1:9">
      <c r="A26632" s="7">
        <v>26630.5</v>
      </c>
      <c r="B26632" s="7">
        <v>0</v>
      </c>
      <c r="C26632" s="7"/>
      <c r="D26632" s="7"/>
      <c r="E26632" s="7"/>
      <c r="H26632">
        <v>26630.5</v>
      </c>
      <c r="I26632">
        <v>0</v>
      </c>
    </row>
    <row r="26633" spans="1:9">
      <c r="A26633" s="7">
        <v>26631.5</v>
      </c>
      <c r="B26633" s="7">
        <v>0</v>
      </c>
      <c r="C26633" s="7"/>
      <c r="D26633" s="7"/>
      <c r="E26633" s="7"/>
      <c r="H26633">
        <v>26631.5</v>
      </c>
      <c r="I26633">
        <v>0</v>
      </c>
    </row>
    <row r="26634" spans="1:9">
      <c r="A26634" s="7">
        <v>26632.5</v>
      </c>
      <c r="B26634" s="7">
        <v>0</v>
      </c>
      <c r="C26634" s="7"/>
      <c r="D26634" s="7"/>
      <c r="E26634" s="7"/>
      <c r="H26634">
        <v>26632.5</v>
      </c>
      <c r="I26634">
        <v>0</v>
      </c>
    </row>
    <row r="26635" spans="1:9">
      <c r="A26635" s="7">
        <v>26633.5</v>
      </c>
      <c r="B26635" s="7">
        <v>0</v>
      </c>
      <c r="C26635" s="7"/>
      <c r="D26635" s="7"/>
      <c r="E26635" s="7"/>
      <c r="H26635">
        <v>26633.5</v>
      </c>
      <c r="I26635">
        <v>0</v>
      </c>
    </row>
    <row r="26636" spans="1:9">
      <c r="A26636" s="7">
        <v>26634.5</v>
      </c>
      <c r="B26636" s="7">
        <v>0</v>
      </c>
      <c r="C26636" s="7"/>
      <c r="D26636" s="7"/>
      <c r="E26636" s="7"/>
      <c r="H26636">
        <v>26634.5</v>
      </c>
      <c r="I26636">
        <v>0</v>
      </c>
    </row>
    <row r="26637" spans="1:9">
      <c r="A26637" s="7">
        <v>26635.5</v>
      </c>
      <c r="B26637" s="7">
        <v>0</v>
      </c>
      <c r="C26637" s="7"/>
      <c r="D26637" s="7"/>
      <c r="E26637" s="7"/>
      <c r="H26637">
        <v>26635.5</v>
      </c>
      <c r="I26637">
        <v>0</v>
      </c>
    </row>
    <row r="26638" spans="1:9">
      <c r="A26638" s="7">
        <v>26636.5</v>
      </c>
      <c r="B26638" s="7">
        <v>0</v>
      </c>
      <c r="C26638" s="7"/>
      <c r="D26638" s="7"/>
      <c r="E26638" s="7"/>
      <c r="H26638">
        <v>26636.5</v>
      </c>
      <c r="I26638">
        <v>0</v>
      </c>
    </row>
    <row r="26639" spans="1:9">
      <c r="A26639" s="7">
        <v>26637.5</v>
      </c>
      <c r="B26639" s="7">
        <v>0</v>
      </c>
      <c r="C26639" s="7"/>
      <c r="D26639" s="7"/>
      <c r="E26639" s="7"/>
      <c r="H26639">
        <v>26637.5</v>
      </c>
      <c r="I26639">
        <v>0</v>
      </c>
    </row>
    <row r="26640" spans="1:9">
      <c r="A26640" s="7">
        <v>26638.5</v>
      </c>
      <c r="B26640" s="7">
        <v>0</v>
      </c>
      <c r="C26640" s="7"/>
      <c r="D26640" s="7"/>
      <c r="E26640" s="7"/>
      <c r="H26640">
        <v>26638.5</v>
      </c>
      <c r="I26640">
        <v>0</v>
      </c>
    </row>
    <row r="26641" spans="1:9">
      <c r="A26641" s="7">
        <v>26639.5</v>
      </c>
      <c r="B26641" s="7">
        <v>0</v>
      </c>
      <c r="C26641" s="7"/>
      <c r="D26641" s="7"/>
      <c r="E26641" s="7"/>
      <c r="H26641">
        <v>26639.5</v>
      </c>
      <c r="I26641">
        <v>0</v>
      </c>
    </row>
    <row r="26642" spans="1:9">
      <c r="A26642" s="7">
        <v>26640.5</v>
      </c>
      <c r="B26642" s="7">
        <v>0</v>
      </c>
      <c r="C26642" s="7"/>
      <c r="D26642" s="7"/>
      <c r="E26642" s="7"/>
      <c r="H26642">
        <v>26640.5</v>
      </c>
      <c r="I26642">
        <v>0</v>
      </c>
    </row>
    <row r="26643" spans="1:9">
      <c r="A26643" s="7">
        <v>26641.5</v>
      </c>
      <c r="B26643" s="7">
        <v>0</v>
      </c>
      <c r="C26643" s="7"/>
      <c r="D26643" s="7"/>
      <c r="E26643" s="7"/>
      <c r="H26643">
        <v>26641.5</v>
      </c>
      <c r="I26643">
        <v>0</v>
      </c>
    </row>
    <row r="26644" spans="1:9">
      <c r="A26644" s="7">
        <v>26642.5</v>
      </c>
      <c r="B26644" s="7">
        <v>0</v>
      </c>
      <c r="C26644" s="7"/>
      <c r="D26644" s="7"/>
      <c r="E26644" s="7"/>
      <c r="H26644">
        <v>26642.5</v>
      </c>
      <c r="I26644">
        <v>0</v>
      </c>
    </row>
    <row r="26645" spans="1:9">
      <c r="A26645" s="7">
        <v>26643.5</v>
      </c>
      <c r="B26645" s="7">
        <v>0</v>
      </c>
      <c r="C26645" s="7"/>
      <c r="D26645" s="7"/>
      <c r="E26645" s="7"/>
      <c r="H26645">
        <v>26643.5</v>
      </c>
      <c r="I26645">
        <v>0</v>
      </c>
    </row>
    <row r="26646" spans="1:9">
      <c r="A26646" s="7">
        <v>26644.5</v>
      </c>
      <c r="B26646" s="7">
        <v>0</v>
      </c>
      <c r="C26646" s="7"/>
      <c r="D26646" s="7"/>
      <c r="E26646" s="7"/>
      <c r="H26646">
        <v>26644.5</v>
      </c>
      <c r="I26646">
        <v>0</v>
      </c>
    </row>
    <row r="26647" spans="1:9">
      <c r="A26647" s="7">
        <v>26645.5</v>
      </c>
      <c r="B26647" s="7">
        <v>0</v>
      </c>
      <c r="C26647" s="7"/>
      <c r="D26647" s="7"/>
      <c r="E26647" s="7"/>
      <c r="H26647">
        <v>26645.5</v>
      </c>
      <c r="I26647">
        <v>0</v>
      </c>
    </row>
    <row r="26648" spans="1:9">
      <c r="A26648" s="7">
        <v>26646.5</v>
      </c>
      <c r="B26648" s="7">
        <v>0</v>
      </c>
      <c r="C26648" s="7"/>
      <c r="D26648" s="7"/>
      <c r="E26648" s="7"/>
      <c r="H26648">
        <v>26646.5</v>
      </c>
      <c r="I26648">
        <v>0</v>
      </c>
    </row>
    <row r="26649" spans="1:9">
      <c r="A26649" s="7">
        <v>26647.5</v>
      </c>
      <c r="B26649" s="7">
        <v>0</v>
      </c>
      <c r="C26649" s="7"/>
      <c r="D26649" s="7"/>
      <c r="E26649" s="7"/>
      <c r="H26649">
        <v>26647.5</v>
      </c>
      <c r="I26649">
        <v>0</v>
      </c>
    </row>
    <row r="26650" spans="1:9">
      <c r="A26650" s="7">
        <v>26648.5</v>
      </c>
      <c r="B26650" s="7">
        <v>0</v>
      </c>
      <c r="C26650" s="7"/>
      <c r="D26650" s="7"/>
      <c r="E26650" s="7"/>
      <c r="H26650">
        <v>26648.5</v>
      </c>
      <c r="I26650">
        <v>0</v>
      </c>
    </row>
    <row r="26651" spans="1:9">
      <c r="A26651" s="7">
        <v>26649.5</v>
      </c>
      <c r="B26651" s="7">
        <v>0</v>
      </c>
      <c r="C26651" s="7"/>
      <c r="D26651" s="7"/>
      <c r="E26651" s="7"/>
      <c r="H26651">
        <v>26649.5</v>
      </c>
      <c r="I26651">
        <v>0</v>
      </c>
    </row>
    <row r="26652" spans="1:9">
      <c r="A26652" s="7">
        <v>26650.5</v>
      </c>
      <c r="B26652" s="7">
        <v>0</v>
      </c>
      <c r="C26652" s="7"/>
      <c r="D26652" s="7"/>
      <c r="E26652" s="7"/>
      <c r="H26652">
        <v>26650.5</v>
      </c>
      <c r="I26652">
        <v>0</v>
      </c>
    </row>
    <row r="26653" spans="1:9">
      <c r="A26653" s="7">
        <v>26651.5</v>
      </c>
      <c r="B26653" s="7">
        <v>0</v>
      </c>
      <c r="C26653" s="7"/>
      <c r="D26653" s="7"/>
      <c r="E26653" s="7"/>
      <c r="H26653">
        <v>26651.5</v>
      </c>
      <c r="I26653">
        <v>0</v>
      </c>
    </row>
    <row r="26654" spans="1:9">
      <c r="A26654" s="7">
        <v>26652.5</v>
      </c>
      <c r="B26654" s="7">
        <v>0</v>
      </c>
      <c r="C26654" s="7"/>
      <c r="D26654" s="7"/>
      <c r="E26654" s="7"/>
      <c r="H26654">
        <v>26652.5</v>
      </c>
      <c r="I26654">
        <v>0</v>
      </c>
    </row>
    <row r="26655" spans="1:9">
      <c r="A26655" s="7">
        <v>26653.5</v>
      </c>
      <c r="B26655" s="7">
        <v>0</v>
      </c>
      <c r="C26655" s="7"/>
      <c r="D26655" s="7"/>
      <c r="E26655" s="7"/>
      <c r="H26655">
        <v>26653.5</v>
      </c>
      <c r="I26655">
        <v>0</v>
      </c>
    </row>
    <row r="26656" spans="1:9">
      <c r="A26656" s="7">
        <v>26654.5</v>
      </c>
      <c r="B26656" s="7">
        <v>0</v>
      </c>
      <c r="C26656" s="7"/>
      <c r="D26656" s="7"/>
      <c r="E26656" s="7"/>
      <c r="H26656">
        <v>26654.5</v>
      </c>
      <c r="I26656">
        <v>0</v>
      </c>
    </row>
    <row r="26657" spans="1:9">
      <c r="A26657" s="7">
        <v>26655.5</v>
      </c>
      <c r="B26657" s="7">
        <v>0</v>
      </c>
      <c r="C26657" s="7"/>
      <c r="D26657" s="7"/>
      <c r="E26657" s="7"/>
      <c r="H26657">
        <v>26655.5</v>
      </c>
      <c r="I26657">
        <v>0</v>
      </c>
    </row>
    <row r="26658" spans="1:9">
      <c r="A26658" s="7">
        <v>26656.5</v>
      </c>
      <c r="B26658" s="7">
        <v>0</v>
      </c>
      <c r="C26658" s="7"/>
      <c r="D26658" s="7"/>
      <c r="E26658" s="7"/>
      <c r="H26658">
        <v>26656.5</v>
      </c>
      <c r="I26658">
        <v>0</v>
      </c>
    </row>
    <row r="26659" spans="1:9">
      <c r="A26659" s="7">
        <v>26657.5</v>
      </c>
      <c r="B26659" s="7">
        <v>0</v>
      </c>
      <c r="C26659" s="7"/>
      <c r="D26659" s="7"/>
      <c r="E26659" s="7"/>
      <c r="H26659">
        <v>26657.5</v>
      </c>
      <c r="I26659">
        <v>0</v>
      </c>
    </row>
    <row r="26660" spans="1:9">
      <c r="A26660" s="7">
        <v>26658.5</v>
      </c>
      <c r="B26660" s="7">
        <v>0</v>
      </c>
      <c r="C26660" s="7"/>
      <c r="D26660" s="7"/>
      <c r="E26660" s="7"/>
      <c r="H26660">
        <v>26658.5</v>
      </c>
      <c r="I26660">
        <v>0</v>
      </c>
    </row>
    <row r="26661" spans="1:9">
      <c r="A26661" s="7">
        <v>26659.5</v>
      </c>
      <c r="B26661" s="7">
        <v>0</v>
      </c>
      <c r="C26661" s="7"/>
      <c r="D26661" s="7"/>
      <c r="E26661" s="7"/>
      <c r="H26661">
        <v>26659.5</v>
      </c>
      <c r="I26661">
        <v>0</v>
      </c>
    </row>
    <row r="26662" spans="1:9">
      <c r="A26662" s="7">
        <v>26660.5</v>
      </c>
      <c r="B26662" s="7">
        <v>0</v>
      </c>
      <c r="C26662" s="7"/>
      <c r="D26662" s="7"/>
      <c r="E26662" s="7"/>
      <c r="H26662">
        <v>26660.5</v>
      </c>
      <c r="I26662">
        <v>0</v>
      </c>
    </row>
    <row r="26663" spans="1:9">
      <c r="A26663" s="7">
        <v>26661.5</v>
      </c>
      <c r="B26663" s="7">
        <v>0</v>
      </c>
      <c r="C26663" s="7"/>
      <c r="D26663" s="7"/>
      <c r="E26663" s="7"/>
      <c r="H26663">
        <v>26661.5</v>
      </c>
      <c r="I26663">
        <v>0</v>
      </c>
    </row>
    <row r="26664" spans="1:9">
      <c r="A26664" s="7">
        <v>26662.5</v>
      </c>
      <c r="B26664" s="7">
        <v>0</v>
      </c>
      <c r="C26664" s="7"/>
      <c r="D26664" s="7"/>
      <c r="E26664" s="7"/>
      <c r="H26664">
        <v>26662.5</v>
      </c>
      <c r="I26664">
        <v>0</v>
      </c>
    </row>
    <row r="26665" spans="1:9">
      <c r="A26665" s="7">
        <v>26663.5</v>
      </c>
      <c r="B26665" s="7">
        <v>0</v>
      </c>
      <c r="C26665" s="7"/>
      <c r="D26665" s="7"/>
      <c r="E26665" s="7"/>
      <c r="H26665">
        <v>26663.5</v>
      </c>
      <c r="I26665">
        <v>0</v>
      </c>
    </row>
    <row r="26666" spans="1:9">
      <c r="A26666" s="7">
        <v>26664.5</v>
      </c>
      <c r="B26666" s="7">
        <v>0</v>
      </c>
      <c r="C26666" s="7"/>
      <c r="D26666" s="7"/>
      <c r="E26666" s="7"/>
      <c r="H26666">
        <v>26664.5</v>
      </c>
      <c r="I26666">
        <v>0</v>
      </c>
    </row>
    <row r="26667" spans="1:9">
      <c r="A26667" s="7">
        <v>26665.5</v>
      </c>
      <c r="B26667" s="7">
        <v>0</v>
      </c>
      <c r="C26667" s="7"/>
      <c r="D26667" s="7"/>
      <c r="E26667" s="7"/>
      <c r="H26667">
        <v>26665.5</v>
      </c>
      <c r="I26667">
        <v>0</v>
      </c>
    </row>
    <row r="26668" spans="1:9">
      <c r="A26668" s="7">
        <v>26666.5</v>
      </c>
      <c r="B26668" s="7">
        <v>0</v>
      </c>
      <c r="C26668" s="7"/>
      <c r="D26668" s="7"/>
      <c r="E26668" s="7"/>
      <c r="H26668">
        <v>26666.5</v>
      </c>
      <c r="I26668">
        <v>0</v>
      </c>
    </row>
    <row r="26669" spans="1:9">
      <c r="A26669" s="7">
        <v>26667.5</v>
      </c>
      <c r="B26669" s="7">
        <v>0</v>
      </c>
      <c r="C26669" s="7"/>
      <c r="D26669" s="7"/>
      <c r="E26669" s="7"/>
      <c r="H26669">
        <v>26667.5</v>
      </c>
      <c r="I26669">
        <v>0</v>
      </c>
    </row>
    <row r="26670" spans="1:9">
      <c r="A26670" s="7">
        <v>26668.5</v>
      </c>
      <c r="B26670" s="7">
        <v>0</v>
      </c>
      <c r="C26670" s="7"/>
      <c r="D26670" s="7"/>
      <c r="E26670" s="7"/>
      <c r="H26670">
        <v>26668.5</v>
      </c>
      <c r="I26670">
        <v>0</v>
      </c>
    </row>
    <row r="26671" spans="1:9">
      <c r="A26671" s="7">
        <v>26669.5</v>
      </c>
      <c r="B26671" s="7">
        <v>0</v>
      </c>
      <c r="C26671" s="7"/>
      <c r="D26671" s="7"/>
      <c r="E26671" s="7"/>
      <c r="H26671">
        <v>26669.5</v>
      </c>
      <c r="I26671">
        <v>0</v>
      </c>
    </row>
    <row r="26672" spans="1:9">
      <c r="A26672" s="7">
        <v>26670.5</v>
      </c>
      <c r="B26672" s="7">
        <v>0</v>
      </c>
      <c r="C26672" s="7"/>
      <c r="D26672" s="7"/>
      <c r="E26672" s="7"/>
      <c r="H26672">
        <v>26670.5</v>
      </c>
      <c r="I26672">
        <v>0</v>
      </c>
    </row>
    <row r="26673" spans="1:9">
      <c r="A26673" s="7">
        <v>26671.5</v>
      </c>
      <c r="B26673" s="7">
        <v>0</v>
      </c>
      <c r="C26673" s="7"/>
      <c r="D26673" s="7"/>
      <c r="E26673" s="7"/>
      <c r="H26673">
        <v>26671.5</v>
      </c>
      <c r="I26673">
        <v>0</v>
      </c>
    </row>
    <row r="26674" spans="1:9">
      <c r="A26674" s="7">
        <v>26672.5</v>
      </c>
      <c r="B26674" s="7">
        <v>0</v>
      </c>
      <c r="C26674" s="7"/>
      <c r="D26674" s="7"/>
      <c r="E26674" s="7"/>
      <c r="H26674">
        <v>26672.5</v>
      </c>
      <c r="I26674">
        <v>0</v>
      </c>
    </row>
    <row r="26675" spans="1:9">
      <c r="A26675" s="7">
        <v>26673.5</v>
      </c>
      <c r="B26675" s="7">
        <v>0</v>
      </c>
      <c r="C26675" s="7"/>
      <c r="D26675" s="7"/>
      <c r="E26675" s="7"/>
      <c r="H26675">
        <v>26673.5</v>
      </c>
      <c r="I26675">
        <v>0</v>
      </c>
    </row>
    <row r="26676" spans="1:9">
      <c r="A26676" s="7">
        <v>26674.5</v>
      </c>
      <c r="B26676" s="7">
        <v>0</v>
      </c>
      <c r="C26676" s="7"/>
      <c r="D26676" s="7"/>
      <c r="E26676" s="7"/>
      <c r="H26676">
        <v>26674.5</v>
      </c>
      <c r="I26676">
        <v>0</v>
      </c>
    </row>
    <row r="26677" spans="1:9">
      <c r="A26677" s="7">
        <v>26675.5</v>
      </c>
      <c r="B26677" s="7">
        <v>0</v>
      </c>
      <c r="C26677" s="7"/>
      <c r="D26677" s="7"/>
      <c r="E26677" s="7"/>
      <c r="H26677">
        <v>26675.5</v>
      </c>
      <c r="I26677">
        <v>0</v>
      </c>
    </row>
    <row r="26678" spans="1:9">
      <c r="A26678" s="7">
        <v>26676.5</v>
      </c>
      <c r="B26678" s="7">
        <v>0</v>
      </c>
      <c r="C26678" s="7"/>
      <c r="D26678" s="7"/>
      <c r="E26678" s="7"/>
      <c r="H26678">
        <v>26676.5</v>
      </c>
      <c r="I26678">
        <v>0</v>
      </c>
    </row>
    <row r="26679" spans="1:9">
      <c r="A26679" s="7">
        <v>26677.5</v>
      </c>
      <c r="B26679" s="7">
        <v>0</v>
      </c>
      <c r="C26679" s="7"/>
      <c r="D26679" s="7"/>
      <c r="E26679" s="7"/>
      <c r="H26679">
        <v>26677.5</v>
      </c>
      <c r="I26679">
        <v>0</v>
      </c>
    </row>
    <row r="26680" spans="1:9">
      <c r="A26680" s="7">
        <v>26678.5</v>
      </c>
      <c r="B26680" s="7">
        <v>0</v>
      </c>
      <c r="C26680" s="7"/>
      <c r="D26680" s="7"/>
      <c r="E26680" s="7"/>
      <c r="H26680">
        <v>26678.5</v>
      </c>
      <c r="I26680">
        <v>0</v>
      </c>
    </row>
    <row r="26681" spans="1:9">
      <c r="A26681" s="7">
        <v>26679.5</v>
      </c>
      <c r="B26681" s="7">
        <v>0</v>
      </c>
      <c r="C26681" s="7"/>
      <c r="D26681" s="7"/>
      <c r="E26681" s="7"/>
      <c r="H26681">
        <v>26679.5</v>
      </c>
      <c r="I26681">
        <v>0</v>
      </c>
    </row>
    <row r="26682" spans="1:9">
      <c r="A26682" s="7">
        <v>26680.5</v>
      </c>
      <c r="B26682" s="7">
        <v>0</v>
      </c>
      <c r="C26682" s="7"/>
      <c r="D26682" s="7"/>
      <c r="E26682" s="7"/>
      <c r="H26682">
        <v>26680.5</v>
      </c>
      <c r="I26682">
        <v>0</v>
      </c>
    </row>
    <row r="26683" spans="1:9">
      <c r="A26683" s="7">
        <v>26681.5</v>
      </c>
      <c r="B26683" s="7">
        <v>0</v>
      </c>
      <c r="C26683" s="7"/>
      <c r="D26683" s="7"/>
      <c r="E26683" s="7"/>
      <c r="H26683">
        <v>26681.5</v>
      </c>
      <c r="I26683">
        <v>0</v>
      </c>
    </row>
    <row r="26684" spans="1:9">
      <c r="A26684" s="7">
        <v>26682.5</v>
      </c>
      <c r="B26684" s="7">
        <v>0</v>
      </c>
      <c r="C26684" s="7"/>
      <c r="D26684" s="7"/>
      <c r="E26684" s="7"/>
      <c r="H26684">
        <v>26682.5</v>
      </c>
      <c r="I26684">
        <v>0</v>
      </c>
    </row>
    <row r="26685" spans="1:9">
      <c r="A26685" s="7">
        <v>26683.5</v>
      </c>
      <c r="B26685" s="7">
        <v>0</v>
      </c>
      <c r="C26685" s="7"/>
      <c r="D26685" s="7"/>
      <c r="E26685" s="7"/>
      <c r="H26685">
        <v>26683.5</v>
      </c>
      <c r="I26685">
        <v>0</v>
      </c>
    </row>
    <row r="26686" spans="1:9">
      <c r="A26686" s="7">
        <v>26684.5</v>
      </c>
      <c r="B26686" s="7">
        <v>0</v>
      </c>
      <c r="C26686" s="7"/>
      <c r="D26686" s="7"/>
      <c r="E26686" s="7"/>
      <c r="H26686">
        <v>26684.5</v>
      </c>
      <c r="I26686">
        <v>0</v>
      </c>
    </row>
    <row r="26687" spans="1:9">
      <c r="A26687" s="7">
        <v>26685.5</v>
      </c>
      <c r="B26687" s="7">
        <v>0</v>
      </c>
      <c r="C26687" s="7"/>
      <c r="D26687" s="7"/>
      <c r="E26687" s="7"/>
      <c r="H26687">
        <v>26685.5</v>
      </c>
      <c r="I26687">
        <v>0</v>
      </c>
    </row>
    <row r="26688" spans="1:9">
      <c r="A26688" s="7">
        <v>26686.5</v>
      </c>
      <c r="B26688" s="7">
        <v>0</v>
      </c>
      <c r="C26688" s="7"/>
      <c r="D26688" s="7"/>
      <c r="E26688" s="7"/>
      <c r="H26688">
        <v>26686.5</v>
      </c>
      <c r="I26688">
        <v>0</v>
      </c>
    </row>
    <row r="26689" spans="1:9">
      <c r="A26689" s="7">
        <v>26687.5</v>
      </c>
      <c r="B26689" s="7">
        <v>0</v>
      </c>
      <c r="C26689" s="7"/>
      <c r="D26689" s="7"/>
      <c r="E26689" s="7"/>
      <c r="H26689">
        <v>26687.5</v>
      </c>
      <c r="I26689">
        <v>0</v>
      </c>
    </row>
    <row r="26690" spans="1:9">
      <c r="A26690" s="7">
        <v>26688.5</v>
      </c>
      <c r="B26690" s="7">
        <v>0</v>
      </c>
      <c r="C26690" s="7"/>
      <c r="D26690" s="7"/>
      <c r="E26690" s="7"/>
      <c r="H26690">
        <v>26688.5</v>
      </c>
      <c r="I26690">
        <v>0</v>
      </c>
    </row>
    <row r="26691" spans="1:9">
      <c r="A26691" s="7">
        <v>26689.5</v>
      </c>
      <c r="B26691" s="7">
        <v>0</v>
      </c>
      <c r="C26691" s="7"/>
      <c r="D26691" s="7"/>
      <c r="E26691" s="7"/>
      <c r="H26691">
        <v>26689.5</v>
      </c>
      <c r="I26691">
        <v>0</v>
      </c>
    </row>
    <row r="26692" spans="1:9">
      <c r="A26692" s="7">
        <v>26690.5</v>
      </c>
      <c r="B26692" s="7">
        <v>0</v>
      </c>
      <c r="C26692" s="7"/>
      <c r="D26692" s="7"/>
      <c r="E26692" s="7"/>
      <c r="H26692">
        <v>26690.5</v>
      </c>
      <c r="I26692">
        <v>0</v>
      </c>
    </row>
    <row r="26693" spans="1:9">
      <c r="A26693" s="7">
        <v>26691.5</v>
      </c>
      <c r="B26693" s="7">
        <v>0</v>
      </c>
      <c r="C26693" s="7"/>
      <c r="D26693" s="7"/>
      <c r="E26693" s="7"/>
      <c r="H26693">
        <v>26691.5</v>
      </c>
      <c r="I26693">
        <v>0</v>
      </c>
    </row>
    <row r="26694" spans="1:9">
      <c r="A26694" s="7">
        <v>26692.5</v>
      </c>
      <c r="B26694" s="7">
        <v>0</v>
      </c>
      <c r="C26694" s="7"/>
      <c r="D26694" s="7"/>
      <c r="E26694" s="7"/>
      <c r="H26694">
        <v>26692.5</v>
      </c>
      <c r="I26694">
        <v>0</v>
      </c>
    </row>
    <row r="26695" spans="1:9">
      <c r="A26695" s="7">
        <v>26693.5</v>
      </c>
      <c r="B26695" s="7">
        <v>0</v>
      </c>
      <c r="C26695" s="7"/>
      <c r="D26695" s="7"/>
      <c r="E26695" s="7"/>
      <c r="H26695">
        <v>26693.5</v>
      </c>
      <c r="I26695">
        <v>0</v>
      </c>
    </row>
    <row r="26696" spans="1:9">
      <c r="A26696" s="7">
        <v>26694.5</v>
      </c>
      <c r="B26696" s="7">
        <v>0</v>
      </c>
      <c r="C26696" s="7"/>
      <c r="D26696" s="7"/>
      <c r="E26696" s="7"/>
      <c r="H26696">
        <v>26694.5</v>
      </c>
      <c r="I26696">
        <v>0</v>
      </c>
    </row>
    <row r="26697" spans="1:9">
      <c r="A26697" s="7">
        <v>26695.5</v>
      </c>
      <c r="B26697" s="7">
        <v>0</v>
      </c>
      <c r="C26697" s="7"/>
      <c r="D26697" s="7"/>
      <c r="E26697" s="7"/>
      <c r="H26697">
        <v>26695.5</v>
      </c>
      <c r="I26697">
        <v>0</v>
      </c>
    </row>
    <row r="26698" spans="1:9">
      <c r="A26698" s="7">
        <v>26696.5</v>
      </c>
      <c r="B26698" s="7">
        <v>0</v>
      </c>
      <c r="C26698" s="7"/>
      <c r="D26698" s="7"/>
      <c r="E26698" s="7"/>
      <c r="H26698">
        <v>26696.5</v>
      </c>
      <c r="I26698">
        <v>0</v>
      </c>
    </row>
    <row r="26699" spans="1:9">
      <c r="A26699" s="7">
        <v>26697.5</v>
      </c>
      <c r="B26699" s="7">
        <v>0</v>
      </c>
      <c r="C26699" s="7"/>
      <c r="D26699" s="7"/>
      <c r="E26699" s="7"/>
      <c r="H26699">
        <v>26697.5</v>
      </c>
      <c r="I26699">
        <v>0</v>
      </c>
    </row>
    <row r="26700" spans="1:9">
      <c r="A26700" s="7">
        <v>26698.5</v>
      </c>
      <c r="B26700" s="7">
        <v>0</v>
      </c>
      <c r="C26700" s="7"/>
      <c r="D26700" s="7"/>
      <c r="E26700" s="7"/>
      <c r="H26700">
        <v>26698.5</v>
      </c>
      <c r="I26700">
        <v>0</v>
      </c>
    </row>
    <row r="26701" spans="1:9">
      <c r="A26701" s="7">
        <v>26699.5</v>
      </c>
      <c r="B26701" s="7">
        <v>0</v>
      </c>
      <c r="C26701" s="7"/>
      <c r="D26701" s="7"/>
      <c r="E26701" s="7"/>
      <c r="H26701">
        <v>26699.5</v>
      </c>
      <c r="I26701">
        <v>0</v>
      </c>
    </row>
    <row r="26702" spans="1:9">
      <c r="A26702" s="7">
        <v>26700.5</v>
      </c>
      <c r="B26702" s="7">
        <v>0</v>
      </c>
      <c r="C26702" s="7"/>
      <c r="D26702" s="7"/>
      <c r="E26702" s="7"/>
      <c r="H26702">
        <v>26700.5</v>
      </c>
      <c r="I26702">
        <v>0</v>
      </c>
    </row>
    <row r="26703" spans="1:9">
      <c r="A26703" s="7">
        <v>26701.5</v>
      </c>
      <c r="B26703" s="7">
        <v>0</v>
      </c>
      <c r="C26703" s="7"/>
      <c r="D26703" s="7"/>
      <c r="E26703" s="7"/>
      <c r="H26703">
        <v>26701.5</v>
      </c>
      <c r="I26703">
        <v>0</v>
      </c>
    </row>
    <row r="26704" spans="1:9">
      <c r="A26704" s="7">
        <v>26702.5</v>
      </c>
      <c r="B26704" s="7">
        <v>0</v>
      </c>
      <c r="C26704" s="7"/>
      <c r="D26704" s="7"/>
      <c r="E26704" s="7"/>
      <c r="H26704">
        <v>26702.5</v>
      </c>
      <c r="I26704">
        <v>0</v>
      </c>
    </row>
    <row r="26705" spans="1:9">
      <c r="A26705" s="7">
        <v>26703.5</v>
      </c>
      <c r="B26705" s="7">
        <v>0</v>
      </c>
      <c r="C26705" s="7"/>
      <c r="D26705" s="7"/>
      <c r="E26705" s="7"/>
      <c r="H26705">
        <v>26703.5</v>
      </c>
      <c r="I26705">
        <v>0</v>
      </c>
    </row>
    <row r="26706" spans="1:9">
      <c r="A26706" s="7">
        <v>26704.5</v>
      </c>
      <c r="B26706" s="7">
        <v>0</v>
      </c>
      <c r="C26706" s="7"/>
      <c r="D26706" s="7"/>
      <c r="E26706" s="7"/>
      <c r="H26706">
        <v>26704.5</v>
      </c>
      <c r="I26706">
        <v>0</v>
      </c>
    </row>
    <row r="26707" spans="1:9">
      <c r="A26707" s="7">
        <v>26705.5</v>
      </c>
      <c r="B26707" s="7">
        <v>0</v>
      </c>
      <c r="C26707" s="7"/>
      <c r="D26707" s="7"/>
      <c r="E26707" s="7"/>
      <c r="H26707">
        <v>26705.5</v>
      </c>
      <c r="I26707">
        <v>0</v>
      </c>
    </row>
    <row r="26708" spans="1:9">
      <c r="A26708" s="7">
        <v>26706.5</v>
      </c>
      <c r="B26708" s="7">
        <v>0</v>
      </c>
      <c r="C26708" s="7"/>
      <c r="D26708" s="7"/>
      <c r="E26708" s="7"/>
      <c r="H26708">
        <v>26706.5</v>
      </c>
      <c r="I26708">
        <v>0</v>
      </c>
    </row>
    <row r="26709" spans="1:9">
      <c r="A26709" s="7">
        <v>26707.5</v>
      </c>
      <c r="B26709" s="7">
        <v>0</v>
      </c>
      <c r="C26709" s="7"/>
      <c r="D26709" s="7"/>
      <c r="E26709" s="7"/>
      <c r="H26709">
        <v>26707.5</v>
      </c>
      <c r="I26709">
        <v>0</v>
      </c>
    </row>
    <row r="26710" spans="1:9">
      <c r="A26710" s="7">
        <v>26708.5</v>
      </c>
      <c r="B26710" s="7">
        <v>0</v>
      </c>
      <c r="C26710" s="7"/>
      <c r="D26710" s="7"/>
      <c r="E26710" s="7"/>
      <c r="H26710">
        <v>26708.5</v>
      </c>
      <c r="I26710">
        <v>0</v>
      </c>
    </row>
    <row r="26711" spans="1:9">
      <c r="A26711" s="7">
        <v>26709.5</v>
      </c>
      <c r="B26711" s="7">
        <v>0</v>
      </c>
      <c r="C26711" s="7"/>
      <c r="D26711" s="7"/>
      <c r="E26711" s="7"/>
      <c r="H26711">
        <v>26709.5</v>
      </c>
      <c r="I26711">
        <v>0</v>
      </c>
    </row>
    <row r="26712" spans="1:9">
      <c r="A26712" s="7">
        <v>26710.5</v>
      </c>
      <c r="B26712" s="7">
        <v>0</v>
      </c>
      <c r="C26712" s="7"/>
      <c r="D26712" s="7"/>
      <c r="E26712" s="7"/>
      <c r="H26712">
        <v>26710.5</v>
      </c>
      <c r="I26712">
        <v>0</v>
      </c>
    </row>
    <row r="26713" spans="1:9">
      <c r="A26713" s="7">
        <v>26711.5</v>
      </c>
      <c r="B26713" s="7">
        <v>0</v>
      </c>
      <c r="C26713" s="7"/>
      <c r="D26713" s="7"/>
      <c r="E26713" s="7"/>
      <c r="H26713">
        <v>26711.5</v>
      </c>
      <c r="I26713">
        <v>0</v>
      </c>
    </row>
    <row r="26714" spans="1:9">
      <c r="A26714" s="7">
        <v>26712.5</v>
      </c>
      <c r="B26714" s="7">
        <v>0</v>
      </c>
      <c r="C26714" s="7"/>
      <c r="D26714" s="7"/>
      <c r="E26714" s="7"/>
      <c r="H26714">
        <v>26712.5</v>
      </c>
      <c r="I26714">
        <v>0</v>
      </c>
    </row>
    <row r="26715" spans="1:9">
      <c r="A26715" s="7">
        <v>26713.5</v>
      </c>
      <c r="B26715" s="7">
        <v>0</v>
      </c>
      <c r="C26715" s="7"/>
      <c r="D26715" s="7"/>
      <c r="E26715" s="7"/>
      <c r="H26715">
        <v>26713.5</v>
      </c>
      <c r="I26715">
        <v>0</v>
      </c>
    </row>
    <row r="26716" spans="1:9">
      <c r="A26716" s="7">
        <v>26714.5</v>
      </c>
      <c r="B26716" s="7">
        <v>0</v>
      </c>
      <c r="C26716" s="7"/>
      <c r="D26716" s="7"/>
      <c r="E26716" s="7"/>
      <c r="H26716">
        <v>26714.5</v>
      </c>
      <c r="I26716">
        <v>0</v>
      </c>
    </row>
    <row r="26717" spans="1:9">
      <c r="A26717" s="7">
        <v>26715.5</v>
      </c>
      <c r="B26717" s="7">
        <v>0</v>
      </c>
      <c r="C26717" s="7"/>
      <c r="D26717" s="7"/>
      <c r="E26717" s="7"/>
      <c r="H26717">
        <v>26715.5</v>
      </c>
      <c r="I26717">
        <v>0</v>
      </c>
    </row>
    <row r="26718" spans="1:9">
      <c r="A26718" s="7">
        <v>26716.5</v>
      </c>
      <c r="B26718" s="7">
        <v>0</v>
      </c>
      <c r="C26718" s="7"/>
      <c r="D26718" s="7"/>
      <c r="E26718" s="7"/>
      <c r="H26718">
        <v>26716.5</v>
      </c>
      <c r="I26718">
        <v>0</v>
      </c>
    </row>
    <row r="26719" spans="1:9">
      <c r="A26719" s="7">
        <v>26717.5</v>
      </c>
      <c r="B26719" s="7">
        <v>0</v>
      </c>
      <c r="C26719" s="7"/>
      <c r="D26719" s="7"/>
      <c r="E26719" s="7"/>
      <c r="H26719">
        <v>26717.5</v>
      </c>
      <c r="I26719">
        <v>0</v>
      </c>
    </row>
    <row r="26720" spans="1:9">
      <c r="A26720" s="7">
        <v>26718.5</v>
      </c>
      <c r="B26720" s="7">
        <v>0</v>
      </c>
      <c r="C26720" s="7"/>
      <c r="D26720" s="7"/>
      <c r="E26720" s="7"/>
      <c r="H26720">
        <v>26718.5</v>
      </c>
      <c r="I26720">
        <v>0</v>
      </c>
    </row>
    <row r="26721" spans="1:9">
      <c r="A26721" s="7">
        <v>26719.5</v>
      </c>
      <c r="B26721" s="7">
        <v>0</v>
      </c>
      <c r="C26721" s="7"/>
      <c r="D26721" s="7"/>
      <c r="E26721" s="7"/>
      <c r="H26721">
        <v>26719.5</v>
      </c>
      <c r="I26721">
        <v>0</v>
      </c>
    </row>
    <row r="26722" spans="1:9">
      <c r="A26722" s="7">
        <v>26720.5</v>
      </c>
      <c r="B26722" s="7">
        <v>0</v>
      </c>
      <c r="C26722" s="7"/>
      <c r="D26722" s="7"/>
      <c r="E26722" s="7"/>
      <c r="H26722">
        <v>26720.5</v>
      </c>
      <c r="I26722">
        <v>0</v>
      </c>
    </row>
    <row r="26723" spans="1:9">
      <c r="A26723" s="7">
        <v>26721.5</v>
      </c>
      <c r="B26723" s="7">
        <v>0</v>
      </c>
      <c r="C26723" s="7"/>
      <c r="D26723" s="7"/>
      <c r="E26723" s="7"/>
      <c r="H26723">
        <v>26721.5</v>
      </c>
      <c r="I26723">
        <v>0</v>
      </c>
    </row>
    <row r="26724" spans="1:9">
      <c r="A26724" s="7">
        <v>26722.5</v>
      </c>
      <c r="B26724" s="7">
        <v>0</v>
      </c>
      <c r="C26724" s="7"/>
      <c r="D26724" s="7"/>
      <c r="E26724" s="7"/>
      <c r="H26724">
        <v>26722.5</v>
      </c>
      <c r="I26724">
        <v>0</v>
      </c>
    </row>
    <row r="26725" spans="1:9">
      <c r="A26725" s="7">
        <v>26723.5</v>
      </c>
      <c r="B26725" s="7">
        <v>0</v>
      </c>
      <c r="C26725" s="7"/>
      <c r="D26725" s="7"/>
      <c r="E26725" s="7"/>
      <c r="H26725">
        <v>26723.5</v>
      </c>
      <c r="I26725">
        <v>0</v>
      </c>
    </row>
    <row r="26726" spans="1:9">
      <c r="A26726" s="7">
        <v>26724.5</v>
      </c>
      <c r="B26726" s="7">
        <v>0</v>
      </c>
      <c r="C26726" s="7"/>
      <c r="D26726" s="7"/>
      <c r="E26726" s="7"/>
      <c r="H26726">
        <v>26724.5</v>
      </c>
      <c r="I26726">
        <v>0</v>
      </c>
    </row>
    <row r="26727" spans="1:9">
      <c r="A26727" s="7">
        <v>26725.5</v>
      </c>
      <c r="B26727" s="7">
        <v>0</v>
      </c>
      <c r="C26727" s="7"/>
      <c r="D26727" s="7"/>
      <c r="E26727" s="7"/>
      <c r="H26727">
        <v>26725.5</v>
      </c>
      <c r="I26727">
        <v>0</v>
      </c>
    </row>
    <row r="26728" spans="1:9">
      <c r="A26728" s="7">
        <v>26726.5</v>
      </c>
      <c r="B26728" s="7">
        <v>0</v>
      </c>
      <c r="C26728" s="7"/>
      <c r="D26728" s="7"/>
      <c r="E26728" s="7"/>
      <c r="H26728">
        <v>26726.5</v>
      </c>
      <c r="I26728">
        <v>0</v>
      </c>
    </row>
    <row r="26729" spans="1:9">
      <c r="A26729" s="7">
        <v>26727.5</v>
      </c>
      <c r="B26729" s="7">
        <v>0</v>
      </c>
      <c r="C26729" s="7"/>
      <c r="D26729" s="7"/>
      <c r="E26729" s="7"/>
      <c r="H26729">
        <v>26727.5</v>
      </c>
      <c r="I26729">
        <v>0</v>
      </c>
    </row>
    <row r="26730" spans="1:9">
      <c r="A26730" s="7">
        <v>26728.5</v>
      </c>
      <c r="B26730" s="7">
        <v>0</v>
      </c>
      <c r="C26730" s="7"/>
      <c r="D26730" s="7"/>
      <c r="E26730" s="7"/>
      <c r="H26730">
        <v>26728.5</v>
      </c>
      <c r="I26730">
        <v>0</v>
      </c>
    </row>
    <row r="26731" spans="1:9">
      <c r="A26731" s="7">
        <v>26729.5</v>
      </c>
      <c r="B26731" s="7">
        <v>0</v>
      </c>
      <c r="C26731" s="7"/>
      <c r="D26731" s="7"/>
      <c r="E26731" s="7"/>
      <c r="H26731">
        <v>26729.5</v>
      </c>
      <c r="I26731">
        <v>0</v>
      </c>
    </row>
    <row r="26732" spans="1:9">
      <c r="A26732" s="7">
        <v>26730.5</v>
      </c>
      <c r="B26732" s="7">
        <v>0</v>
      </c>
      <c r="C26732" s="7"/>
      <c r="D26732" s="7"/>
      <c r="E26732" s="7"/>
      <c r="H26732">
        <v>26730.5</v>
      </c>
      <c r="I26732">
        <v>0</v>
      </c>
    </row>
    <row r="26733" spans="1:9">
      <c r="A26733" s="7">
        <v>26731.5</v>
      </c>
      <c r="B26733" s="7">
        <v>0</v>
      </c>
      <c r="C26733" s="7"/>
      <c r="D26733" s="7"/>
      <c r="E26733" s="7"/>
      <c r="H26733">
        <v>26731.5</v>
      </c>
      <c r="I26733">
        <v>0</v>
      </c>
    </row>
    <row r="26734" spans="1:9">
      <c r="A26734" s="7">
        <v>26732.5</v>
      </c>
      <c r="B26734" s="7">
        <v>0</v>
      </c>
      <c r="C26734" s="7"/>
      <c r="D26734" s="7"/>
      <c r="E26734" s="7"/>
      <c r="H26734">
        <v>26732.5</v>
      </c>
      <c r="I26734">
        <v>0</v>
      </c>
    </row>
    <row r="26735" spans="1:9">
      <c r="A26735" s="7">
        <v>26733.5</v>
      </c>
      <c r="B26735" s="7">
        <v>0</v>
      </c>
      <c r="C26735" s="7"/>
      <c r="D26735" s="7"/>
      <c r="E26735" s="7"/>
      <c r="H26735">
        <v>26733.5</v>
      </c>
      <c r="I26735">
        <v>0</v>
      </c>
    </row>
    <row r="26736" spans="1:9">
      <c r="A26736" s="7">
        <v>26734.5</v>
      </c>
      <c r="B26736" s="7">
        <v>0</v>
      </c>
      <c r="C26736" s="7"/>
      <c r="D26736" s="7"/>
      <c r="E26736" s="7"/>
      <c r="H26736">
        <v>26734.5</v>
      </c>
      <c r="I26736">
        <v>0</v>
      </c>
    </row>
    <row r="26737" spans="1:9">
      <c r="A26737" s="7">
        <v>26735.5</v>
      </c>
      <c r="B26737" s="7">
        <v>0</v>
      </c>
      <c r="C26737" s="7"/>
      <c r="D26737" s="7"/>
      <c r="E26737" s="7"/>
      <c r="H26737">
        <v>26735.5</v>
      </c>
      <c r="I26737">
        <v>0</v>
      </c>
    </row>
    <row r="26738" spans="1:9">
      <c r="A26738" s="7">
        <v>26736.5</v>
      </c>
      <c r="B26738" s="7">
        <v>0</v>
      </c>
      <c r="C26738" s="7"/>
      <c r="D26738" s="7"/>
      <c r="E26738" s="7"/>
      <c r="H26738">
        <v>26736.5</v>
      </c>
      <c r="I26738">
        <v>0</v>
      </c>
    </row>
    <row r="26739" spans="1:9">
      <c r="A26739" s="7">
        <v>26737.5</v>
      </c>
      <c r="B26739" s="7">
        <v>0</v>
      </c>
      <c r="C26739" s="7"/>
      <c r="D26739" s="7"/>
      <c r="E26739" s="7"/>
      <c r="H26739">
        <v>26737.5</v>
      </c>
      <c r="I26739">
        <v>0</v>
      </c>
    </row>
    <row r="26740" spans="1:9">
      <c r="A26740" s="7">
        <v>26738.5</v>
      </c>
      <c r="B26740" s="7">
        <v>0</v>
      </c>
      <c r="C26740" s="7"/>
      <c r="D26740" s="7"/>
      <c r="E26740" s="7"/>
      <c r="H26740">
        <v>26738.5</v>
      </c>
      <c r="I26740">
        <v>0</v>
      </c>
    </row>
    <row r="26741" spans="1:9">
      <c r="A26741" s="7">
        <v>26739.5</v>
      </c>
      <c r="B26741" s="7">
        <v>0</v>
      </c>
      <c r="C26741" s="7"/>
      <c r="D26741" s="7"/>
      <c r="E26741" s="7"/>
      <c r="H26741">
        <v>26739.5</v>
      </c>
      <c r="I26741">
        <v>0</v>
      </c>
    </row>
    <row r="26742" spans="1:9">
      <c r="A26742" s="7">
        <v>26740.5</v>
      </c>
      <c r="B26742" s="7">
        <v>0</v>
      </c>
      <c r="C26742" s="7"/>
      <c r="D26742" s="7"/>
      <c r="E26742" s="7"/>
      <c r="H26742">
        <v>26740.5</v>
      </c>
      <c r="I26742">
        <v>0</v>
      </c>
    </row>
    <row r="26743" spans="1:9">
      <c r="A26743" s="7">
        <v>26741.5</v>
      </c>
      <c r="B26743" s="7">
        <v>0</v>
      </c>
      <c r="C26743" s="7"/>
      <c r="D26743" s="7"/>
      <c r="E26743" s="7"/>
      <c r="H26743">
        <v>26741.5</v>
      </c>
      <c r="I26743">
        <v>0</v>
      </c>
    </row>
    <row r="26744" spans="1:9">
      <c r="A26744" s="7">
        <v>26742.5</v>
      </c>
      <c r="B26744" s="7">
        <v>0</v>
      </c>
      <c r="C26744" s="7"/>
      <c r="D26744" s="7"/>
      <c r="E26744" s="7"/>
      <c r="H26744">
        <v>26742.5</v>
      </c>
      <c r="I26744">
        <v>0</v>
      </c>
    </row>
    <row r="26745" spans="1:9">
      <c r="A26745" s="7">
        <v>26743.5</v>
      </c>
      <c r="B26745" s="7">
        <v>0</v>
      </c>
      <c r="C26745" s="7"/>
      <c r="D26745" s="7"/>
      <c r="E26745" s="7"/>
      <c r="H26745">
        <v>26743.5</v>
      </c>
      <c r="I26745">
        <v>0</v>
      </c>
    </row>
    <row r="26746" spans="1:9">
      <c r="A26746" s="7">
        <v>26744.5</v>
      </c>
      <c r="B26746" s="7">
        <v>0</v>
      </c>
      <c r="C26746" s="7"/>
      <c r="D26746" s="7"/>
      <c r="E26746" s="7"/>
      <c r="H26746">
        <v>26744.5</v>
      </c>
      <c r="I26746">
        <v>0</v>
      </c>
    </row>
    <row r="26747" spans="1:9">
      <c r="A26747" s="7">
        <v>26745.5</v>
      </c>
      <c r="B26747" s="7">
        <v>0</v>
      </c>
      <c r="C26747" s="7"/>
      <c r="D26747" s="7"/>
      <c r="E26747" s="7"/>
      <c r="H26747">
        <v>26745.5</v>
      </c>
      <c r="I26747">
        <v>0</v>
      </c>
    </row>
    <row r="26748" spans="1:9">
      <c r="A26748" s="7">
        <v>26746.5</v>
      </c>
      <c r="B26748" s="7">
        <v>0</v>
      </c>
      <c r="C26748" s="7"/>
      <c r="D26748" s="7"/>
      <c r="E26748" s="7"/>
      <c r="H26748">
        <v>26746.5</v>
      </c>
      <c r="I26748">
        <v>0</v>
      </c>
    </row>
    <row r="26749" spans="1:9">
      <c r="A26749" s="7">
        <v>26747.5</v>
      </c>
      <c r="B26749" s="7">
        <v>0</v>
      </c>
      <c r="C26749" s="7"/>
      <c r="D26749" s="7"/>
      <c r="E26749" s="7"/>
      <c r="H26749">
        <v>26747.5</v>
      </c>
      <c r="I26749">
        <v>0</v>
      </c>
    </row>
    <row r="26750" spans="1:9">
      <c r="A26750" s="7">
        <v>26748.5</v>
      </c>
      <c r="B26750" s="7">
        <v>0</v>
      </c>
      <c r="C26750" s="7"/>
      <c r="D26750" s="7"/>
      <c r="E26750" s="7"/>
      <c r="H26750">
        <v>26748.5</v>
      </c>
      <c r="I26750">
        <v>0</v>
      </c>
    </row>
    <row r="26751" spans="1:9">
      <c r="A26751" s="7">
        <v>26749.5</v>
      </c>
      <c r="B26751" s="7">
        <v>0</v>
      </c>
      <c r="C26751" s="7"/>
      <c r="D26751" s="7"/>
      <c r="E26751" s="7"/>
      <c r="H26751">
        <v>26749.5</v>
      </c>
      <c r="I26751">
        <v>0</v>
      </c>
    </row>
    <row r="26752" spans="1:9">
      <c r="A26752" s="7">
        <v>26750.5</v>
      </c>
      <c r="B26752" s="7">
        <v>0</v>
      </c>
      <c r="C26752" s="7"/>
      <c r="D26752" s="7"/>
      <c r="E26752" s="7"/>
      <c r="H26752">
        <v>26750.5</v>
      </c>
      <c r="I26752">
        <v>0</v>
      </c>
    </row>
    <row r="26753" spans="1:9">
      <c r="A26753" s="7">
        <v>26751.5</v>
      </c>
      <c r="B26753" s="7">
        <v>0</v>
      </c>
      <c r="C26753" s="7"/>
      <c r="D26753" s="7"/>
      <c r="E26753" s="7"/>
      <c r="H26753">
        <v>26751.5</v>
      </c>
      <c r="I26753">
        <v>0</v>
      </c>
    </row>
    <row r="26754" spans="1:9">
      <c r="A26754" s="7">
        <v>26752.5</v>
      </c>
      <c r="B26754" s="7">
        <v>0</v>
      </c>
      <c r="C26754" s="7"/>
      <c r="D26754" s="7"/>
      <c r="E26754" s="7"/>
      <c r="H26754">
        <v>26752.5</v>
      </c>
      <c r="I26754">
        <v>0</v>
      </c>
    </row>
    <row r="26755" spans="1:9">
      <c r="A26755" s="7">
        <v>26753.5</v>
      </c>
      <c r="B26755" s="7">
        <v>0</v>
      </c>
      <c r="C26755" s="7"/>
      <c r="D26755" s="7"/>
      <c r="E26755" s="7"/>
      <c r="H26755">
        <v>26753.5</v>
      </c>
      <c r="I26755">
        <v>0</v>
      </c>
    </row>
    <row r="26756" spans="1:9">
      <c r="A26756" s="7">
        <v>26754.5</v>
      </c>
      <c r="B26756" s="7">
        <v>0</v>
      </c>
      <c r="C26756" s="7"/>
      <c r="D26756" s="7"/>
      <c r="E26756" s="7"/>
      <c r="H26756">
        <v>26754.5</v>
      </c>
      <c r="I26756">
        <v>0</v>
      </c>
    </row>
    <row r="26757" spans="1:9">
      <c r="A26757" s="7">
        <v>26755.5</v>
      </c>
      <c r="B26757" s="7">
        <v>0</v>
      </c>
      <c r="C26757" s="7"/>
      <c r="D26757" s="7"/>
      <c r="E26757" s="7"/>
      <c r="H26757">
        <v>26755.5</v>
      </c>
      <c r="I26757">
        <v>0</v>
      </c>
    </row>
    <row r="26758" spans="1:9">
      <c r="A26758" s="7">
        <v>26756.5</v>
      </c>
      <c r="B26758" s="7">
        <v>0</v>
      </c>
      <c r="C26758" s="7"/>
      <c r="D26758" s="7"/>
      <c r="E26758" s="7"/>
      <c r="H26758">
        <v>26756.5</v>
      </c>
      <c r="I26758">
        <v>0</v>
      </c>
    </row>
    <row r="26759" spans="1:9">
      <c r="A26759" s="7">
        <v>26757.5</v>
      </c>
      <c r="B26759" s="7">
        <v>0</v>
      </c>
      <c r="C26759" s="7"/>
      <c r="D26759" s="7"/>
      <c r="E26759" s="7"/>
      <c r="H26759">
        <v>26757.5</v>
      </c>
      <c r="I26759">
        <v>0</v>
      </c>
    </row>
    <row r="26760" spans="1:9">
      <c r="A26760" s="7">
        <v>26758.5</v>
      </c>
      <c r="B26760" s="7">
        <v>0</v>
      </c>
      <c r="C26760" s="7"/>
      <c r="D26760" s="7"/>
      <c r="E26760" s="7"/>
      <c r="H26760">
        <v>26758.5</v>
      </c>
      <c r="I26760">
        <v>0</v>
      </c>
    </row>
    <row r="26761" spans="1:9">
      <c r="A26761" s="7">
        <v>26759.5</v>
      </c>
      <c r="B26761" s="7">
        <v>0</v>
      </c>
      <c r="C26761" s="7"/>
      <c r="D26761" s="7"/>
      <c r="E26761" s="7"/>
      <c r="H26761">
        <v>26759.5</v>
      </c>
      <c r="I26761">
        <v>0</v>
      </c>
    </row>
    <row r="26762" spans="1:9">
      <c r="A26762" s="7">
        <v>26760.5</v>
      </c>
      <c r="B26762" s="7">
        <v>0</v>
      </c>
      <c r="C26762" s="7"/>
      <c r="D26762" s="7"/>
      <c r="E26762" s="7"/>
      <c r="H26762">
        <v>26760.5</v>
      </c>
      <c r="I26762">
        <v>0</v>
      </c>
    </row>
    <row r="26763" spans="1:9">
      <c r="A26763" s="7">
        <v>26761.5</v>
      </c>
      <c r="B26763" s="7">
        <v>0</v>
      </c>
      <c r="C26763" s="7"/>
      <c r="D26763" s="7"/>
      <c r="E26763" s="7"/>
      <c r="H26763">
        <v>26761.5</v>
      </c>
      <c r="I26763">
        <v>0</v>
      </c>
    </row>
    <row r="26764" spans="1:9">
      <c r="A26764" s="7">
        <v>26762.5</v>
      </c>
      <c r="B26764" s="7">
        <v>0</v>
      </c>
      <c r="C26764" s="7"/>
      <c r="D26764" s="7"/>
      <c r="E26764" s="7"/>
      <c r="H26764">
        <v>26762.5</v>
      </c>
      <c r="I26764">
        <v>0</v>
      </c>
    </row>
    <row r="26765" spans="1:9">
      <c r="A26765" s="7">
        <v>26763.5</v>
      </c>
      <c r="B26765" s="7">
        <v>0</v>
      </c>
      <c r="C26765" s="7"/>
      <c r="D26765" s="7"/>
      <c r="E26765" s="7"/>
      <c r="H26765">
        <v>26763.5</v>
      </c>
      <c r="I26765">
        <v>0</v>
      </c>
    </row>
    <row r="26766" spans="1:9">
      <c r="A26766" s="7">
        <v>26764.5</v>
      </c>
      <c r="B26766" s="7">
        <v>0</v>
      </c>
      <c r="C26766" s="7"/>
      <c r="D26766" s="7"/>
      <c r="E26766" s="7"/>
      <c r="H26766">
        <v>26764.5</v>
      </c>
      <c r="I26766">
        <v>0</v>
      </c>
    </row>
    <row r="26767" spans="1:9">
      <c r="A26767" s="7">
        <v>26765.5</v>
      </c>
      <c r="B26767" s="7">
        <v>0</v>
      </c>
      <c r="C26767" s="7"/>
      <c r="D26767" s="7"/>
      <c r="E26767" s="7"/>
      <c r="H26767">
        <v>26765.5</v>
      </c>
      <c r="I26767">
        <v>0</v>
      </c>
    </row>
    <row r="26768" spans="1:9">
      <c r="A26768" s="7">
        <v>26766.5</v>
      </c>
      <c r="B26768" s="7">
        <v>0</v>
      </c>
      <c r="C26768" s="7"/>
      <c r="D26768" s="7"/>
      <c r="E26768" s="7"/>
      <c r="H26768">
        <v>26766.5</v>
      </c>
      <c r="I26768">
        <v>0</v>
      </c>
    </row>
    <row r="26769" spans="1:9">
      <c r="A26769" s="7">
        <v>26767.5</v>
      </c>
      <c r="B26769" s="7">
        <v>0</v>
      </c>
      <c r="C26769" s="7"/>
      <c r="D26769" s="7"/>
      <c r="E26769" s="7"/>
      <c r="H26769">
        <v>26767.5</v>
      </c>
      <c r="I26769">
        <v>0</v>
      </c>
    </row>
    <row r="26770" spans="1:9">
      <c r="A26770" s="7">
        <v>26768.5</v>
      </c>
      <c r="B26770" s="7">
        <v>0</v>
      </c>
      <c r="C26770" s="7"/>
      <c r="D26770" s="7"/>
      <c r="E26770" s="7"/>
      <c r="H26770">
        <v>26768.5</v>
      </c>
      <c r="I26770">
        <v>0</v>
      </c>
    </row>
    <row r="26771" spans="1:9">
      <c r="A26771" s="7">
        <v>26769.5</v>
      </c>
      <c r="B26771" s="7">
        <v>0</v>
      </c>
      <c r="C26771" s="7"/>
      <c r="D26771" s="7"/>
      <c r="E26771" s="7"/>
      <c r="H26771">
        <v>26769.5</v>
      </c>
      <c r="I26771">
        <v>0</v>
      </c>
    </row>
    <row r="26772" spans="1:9">
      <c r="A26772" s="7">
        <v>26770.5</v>
      </c>
      <c r="B26772" s="7">
        <v>0</v>
      </c>
      <c r="C26772" s="7"/>
      <c r="D26772" s="7"/>
      <c r="E26772" s="7"/>
      <c r="H26772">
        <v>26770.5</v>
      </c>
      <c r="I26772">
        <v>0</v>
      </c>
    </row>
    <row r="26773" spans="1:9">
      <c r="A26773" s="7">
        <v>26771.5</v>
      </c>
      <c r="B26773" s="7">
        <v>0</v>
      </c>
      <c r="C26773" s="7"/>
      <c r="D26773" s="7"/>
      <c r="E26773" s="7"/>
      <c r="H26773">
        <v>26771.5</v>
      </c>
      <c r="I26773">
        <v>0</v>
      </c>
    </row>
    <row r="26774" spans="1:9">
      <c r="A26774" s="7">
        <v>26772.5</v>
      </c>
      <c r="B26774" s="7">
        <v>0</v>
      </c>
      <c r="C26774" s="7"/>
      <c r="D26774" s="7"/>
      <c r="E26774" s="7"/>
      <c r="H26774">
        <v>26772.5</v>
      </c>
      <c r="I26774">
        <v>0</v>
      </c>
    </row>
    <row r="26775" spans="1:9">
      <c r="A26775" s="7">
        <v>26773.5</v>
      </c>
      <c r="B26775" s="7">
        <v>0</v>
      </c>
      <c r="C26775" s="7"/>
      <c r="D26775" s="7"/>
      <c r="E26775" s="7"/>
      <c r="H26775">
        <v>26773.5</v>
      </c>
      <c r="I26775">
        <v>0</v>
      </c>
    </row>
    <row r="26776" spans="1:9">
      <c r="A26776" s="7">
        <v>26774.5</v>
      </c>
      <c r="B26776" s="7">
        <v>0</v>
      </c>
      <c r="C26776" s="7"/>
      <c r="D26776" s="7"/>
      <c r="E26776" s="7"/>
      <c r="H26776">
        <v>26774.5</v>
      </c>
      <c r="I26776">
        <v>0</v>
      </c>
    </row>
    <row r="26777" spans="1:9">
      <c r="A26777" s="7">
        <v>26775.5</v>
      </c>
      <c r="B26777" s="7">
        <v>0</v>
      </c>
      <c r="C26777" s="7"/>
      <c r="D26777" s="7"/>
      <c r="E26777" s="7"/>
      <c r="H26777">
        <v>26775.5</v>
      </c>
      <c r="I26777">
        <v>0</v>
      </c>
    </row>
    <row r="26778" spans="1:9">
      <c r="A26778" s="7">
        <v>26776.5</v>
      </c>
      <c r="B26778" s="7">
        <v>0</v>
      </c>
      <c r="C26778" s="7"/>
      <c r="D26778" s="7"/>
      <c r="E26778" s="7"/>
      <c r="H26778">
        <v>26776.5</v>
      </c>
      <c r="I26778">
        <v>0</v>
      </c>
    </row>
    <row r="26779" spans="1:9">
      <c r="A26779" s="7">
        <v>26777.5</v>
      </c>
      <c r="B26779" s="7">
        <v>0</v>
      </c>
      <c r="C26779" s="7"/>
      <c r="D26779" s="7"/>
      <c r="E26779" s="7"/>
      <c r="H26779">
        <v>26777.5</v>
      </c>
      <c r="I26779">
        <v>0</v>
      </c>
    </row>
    <row r="26780" spans="1:9">
      <c r="A26780" s="7">
        <v>26778.5</v>
      </c>
      <c r="B26780" s="7">
        <v>0</v>
      </c>
      <c r="C26780" s="7"/>
      <c r="D26780" s="7"/>
      <c r="E26780" s="7"/>
      <c r="H26780">
        <v>26778.5</v>
      </c>
      <c r="I26780">
        <v>0</v>
      </c>
    </row>
    <row r="26781" spans="1:9">
      <c r="A26781" s="7">
        <v>26779.5</v>
      </c>
      <c r="B26781" s="7">
        <v>0</v>
      </c>
      <c r="C26781" s="7"/>
      <c r="D26781" s="7"/>
      <c r="E26781" s="7"/>
      <c r="H26781">
        <v>26779.5</v>
      </c>
      <c r="I26781">
        <v>0</v>
      </c>
    </row>
    <row r="26782" spans="1:9">
      <c r="A26782" s="7">
        <v>26780.5</v>
      </c>
      <c r="B26782" s="7">
        <v>0</v>
      </c>
      <c r="C26782" s="7"/>
      <c r="D26782" s="7"/>
      <c r="E26782" s="7"/>
      <c r="H26782">
        <v>26780.5</v>
      </c>
      <c r="I26782">
        <v>0</v>
      </c>
    </row>
    <row r="26783" spans="1:9">
      <c r="A26783" s="7">
        <v>26781.5</v>
      </c>
      <c r="B26783" s="7">
        <v>0</v>
      </c>
      <c r="C26783" s="7"/>
      <c r="D26783" s="7"/>
      <c r="E26783" s="7"/>
      <c r="H26783">
        <v>26781.5</v>
      </c>
      <c r="I26783">
        <v>0</v>
      </c>
    </row>
    <row r="26784" spans="1:9">
      <c r="A26784" s="7">
        <v>26782.5</v>
      </c>
      <c r="B26784" s="7">
        <v>0</v>
      </c>
      <c r="C26784" s="7"/>
      <c r="D26784" s="7"/>
      <c r="E26784" s="7"/>
      <c r="H26784">
        <v>26782.5</v>
      </c>
      <c r="I26784">
        <v>0</v>
      </c>
    </row>
    <row r="26785" spans="1:9">
      <c r="A26785" s="7">
        <v>26783.5</v>
      </c>
      <c r="B26785" s="7">
        <v>0</v>
      </c>
      <c r="C26785" s="7"/>
      <c r="D26785" s="7"/>
      <c r="E26785" s="7"/>
      <c r="H26785">
        <v>26783.5</v>
      </c>
      <c r="I26785">
        <v>0</v>
      </c>
    </row>
    <row r="26786" spans="1:9">
      <c r="A26786" s="7">
        <v>26784.5</v>
      </c>
      <c r="B26786" s="7">
        <v>0</v>
      </c>
      <c r="C26786" s="7"/>
      <c r="D26786" s="7"/>
      <c r="E26786" s="7"/>
      <c r="H26786">
        <v>26784.5</v>
      </c>
      <c r="I26786">
        <v>0</v>
      </c>
    </row>
    <row r="26787" spans="1:9">
      <c r="A26787" s="7">
        <v>26785.5</v>
      </c>
      <c r="B26787" s="7">
        <v>0</v>
      </c>
      <c r="C26787" s="7"/>
      <c r="D26787" s="7"/>
      <c r="E26787" s="7"/>
      <c r="H26787">
        <v>26785.5</v>
      </c>
      <c r="I26787">
        <v>0</v>
      </c>
    </row>
    <row r="26788" spans="1:9">
      <c r="A26788" s="7">
        <v>26786.5</v>
      </c>
      <c r="B26788" s="7">
        <v>0</v>
      </c>
      <c r="C26788" s="7"/>
      <c r="D26788" s="7"/>
      <c r="E26788" s="7"/>
      <c r="H26788">
        <v>26786.5</v>
      </c>
      <c r="I26788">
        <v>0</v>
      </c>
    </row>
    <row r="26789" spans="1:9">
      <c r="A26789" s="7">
        <v>26787.5</v>
      </c>
      <c r="B26789" s="7">
        <v>0</v>
      </c>
      <c r="C26789" s="7"/>
      <c r="D26789" s="7"/>
      <c r="E26789" s="7"/>
      <c r="H26789">
        <v>26787.5</v>
      </c>
      <c r="I26789">
        <v>0</v>
      </c>
    </row>
    <row r="26790" spans="1:9">
      <c r="A26790" s="7">
        <v>26788.5</v>
      </c>
      <c r="B26790" s="7">
        <v>0</v>
      </c>
      <c r="C26790" s="7"/>
      <c r="D26790" s="7"/>
      <c r="E26790" s="7"/>
      <c r="H26790">
        <v>26788.5</v>
      </c>
      <c r="I26790">
        <v>0</v>
      </c>
    </row>
    <row r="26791" spans="1:9">
      <c r="A26791" s="7">
        <v>26789.5</v>
      </c>
      <c r="B26791" s="7">
        <v>0</v>
      </c>
      <c r="C26791" s="7"/>
      <c r="D26791" s="7"/>
      <c r="E26791" s="7"/>
      <c r="H26791">
        <v>26789.5</v>
      </c>
      <c r="I26791">
        <v>0</v>
      </c>
    </row>
    <row r="26792" spans="1:9">
      <c r="A26792" s="7">
        <v>26790.5</v>
      </c>
      <c r="B26792" s="7">
        <v>0</v>
      </c>
      <c r="C26792" s="7"/>
      <c r="D26792" s="7"/>
      <c r="E26792" s="7"/>
      <c r="H26792">
        <v>26790.5</v>
      </c>
      <c r="I26792">
        <v>0</v>
      </c>
    </row>
    <row r="26793" spans="1:9">
      <c r="A26793" s="7">
        <v>26791.5</v>
      </c>
      <c r="B26793" s="7">
        <v>0</v>
      </c>
      <c r="C26793" s="7"/>
      <c r="D26793" s="7"/>
      <c r="E26793" s="7"/>
      <c r="H26793">
        <v>26791.5</v>
      </c>
      <c r="I26793">
        <v>0</v>
      </c>
    </row>
    <row r="26794" spans="1:9">
      <c r="A26794" s="7">
        <v>26792.5</v>
      </c>
      <c r="B26794" s="7">
        <v>0</v>
      </c>
      <c r="C26794" s="7"/>
      <c r="D26794" s="7"/>
      <c r="E26794" s="7"/>
      <c r="H26794">
        <v>26792.5</v>
      </c>
      <c r="I26794">
        <v>0</v>
      </c>
    </row>
    <row r="26795" spans="1:9">
      <c r="A26795" s="7">
        <v>26793.5</v>
      </c>
      <c r="B26795" s="7">
        <v>0</v>
      </c>
      <c r="C26795" s="7"/>
      <c r="D26795" s="7"/>
      <c r="E26795" s="7"/>
      <c r="H26795">
        <v>26793.5</v>
      </c>
      <c r="I26795">
        <v>0</v>
      </c>
    </row>
    <row r="26796" spans="1:9">
      <c r="A26796" s="7">
        <v>26794.5</v>
      </c>
      <c r="B26796" s="7">
        <v>0</v>
      </c>
      <c r="C26796" s="7"/>
      <c r="D26796" s="7"/>
      <c r="E26796" s="7"/>
      <c r="H26796">
        <v>26794.5</v>
      </c>
      <c r="I26796">
        <v>0</v>
      </c>
    </row>
    <row r="26797" spans="1:9">
      <c r="A26797" s="7">
        <v>26795.5</v>
      </c>
      <c r="B26797" s="7">
        <v>0</v>
      </c>
      <c r="C26797" s="7"/>
      <c r="D26797" s="7"/>
      <c r="E26797" s="7"/>
      <c r="H26797">
        <v>26795.5</v>
      </c>
      <c r="I26797">
        <v>0</v>
      </c>
    </row>
    <row r="26798" spans="1:9">
      <c r="A26798" s="7">
        <v>26796.5</v>
      </c>
      <c r="B26798" s="7">
        <v>0</v>
      </c>
      <c r="C26798" s="7"/>
      <c r="D26798" s="7"/>
      <c r="E26798" s="7"/>
      <c r="H26798">
        <v>26796.5</v>
      </c>
      <c r="I26798">
        <v>0</v>
      </c>
    </row>
    <row r="26799" spans="1:9">
      <c r="A26799" s="7">
        <v>26797.5</v>
      </c>
      <c r="B26799" s="7">
        <v>0</v>
      </c>
      <c r="C26799" s="7"/>
      <c r="D26799" s="7"/>
      <c r="E26799" s="7"/>
      <c r="H26799">
        <v>26797.5</v>
      </c>
      <c r="I26799">
        <v>0</v>
      </c>
    </row>
    <row r="26800" spans="1:9">
      <c r="A26800" s="7">
        <v>26798.5</v>
      </c>
      <c r="B26800" s="7">
        <v>0</v>
      </c>
      <c r="C26800" s="7"/>
      <c r="D26800" s="7"/>
      <c r="E26800" s="7"/>
      <c r="H26800">
        <v>26798.5</v>
      </c>
      <c r="I26800">
        <v>0</v>
      </c>
    </row>
    <row r="26801" spans="1:9">
      <c r="A26801" s="7">
        <v>26799.5</v>
      </c>
      <c r="B26801" s="7">
        <v>0</v>
      </c>
      <c r="C26801" s="7"/>
      <c r="D26801" s="7"/>
      <c r="E26801" s="7"/>
      <c r="H26801">
        <v>26799.5</v>
      </c>
      <c r="I26801">
        <v>0</v>
      </c>
    </row>
    <row r="26802" spans="1:9">
      <c r="A26802" s="7">
        <v>26800.5</v>
      </c>
      <c r="B26802" s="7">
        <v>0</v>
      </c>
      <c r="C26802" s="7"/>
      <c r="D26802" s="7"/>
      <c r="E26802" s="7"/>
      <c r="H26802">
        <v>26800.5</v>
      </c>
      <c r="I26802">
        <v>0</v>
      </c>
    </row>
    <row r="26803" spans="1:9">
      <c r="A26803" s="7">
        <v>26801.5</v>
      </c>
      <c r="B26803" s="7">
        <v>0</v>
      </c>
      <c r="C26803" s="7"/>
      <c r="D26803" s="7"/>
      <c r="E26803" s="7"/>
      <c r="H26803">
        <v>26801.5</v>
      </c>
      <c r="I26803">
        <v>0</v>
      </c>
    </row>
    <row r="26804" spans="1:9">
      <c r="A26804" s="7">
        <v>26802.5</v>
      </c>
      <c r="B26804" s="7">
        <v>0</v>
      </c>
      <c r="C26804" s="7"/>
      <c r="D26804" s="7"/>
      <c r="E26804" s="7"/>
      <c r="H26804">
        <v>26802.5</v>
      </c>
      <c r="I26804">
        <v>0</v>
      </c>
    </row>
    <row r="26805" spans="1:9">
      <c r="A26805" s="7">
        <v>26803.5</v>
      </c>
      <c r="B26805" s="7">
        <v>0</v>
      </c>
      <c r="C26805" s="7"/>
      <c r="D26805" s="7"/>
      <c r="E26805" s="7"/>
      <c r="H26805">
        <v>26803.5</v>
      </c>
      <c r="I26805">
        <v>0</v>
      </c>
    </row>
    <row r="26806" spans="1:9">
      <c r="A26806" s="7">
        <v>26804.5</v>
      </c>
      <c r="B26806" s="7">
        <v>0</v>
      </c>
      <c r="C26806" s="7"/>
      <c r="D26806" s="7"/>
      <c r="E26806" s="7"/>
      <c r="H26806">
        <v>26804.5</v>
      </c>
      <c r="I26806">
        <v>0</v>
      </c>
    </row>
    <row r="26807" spans="1:9">
      <c r="A26807" s="7">
        <v>26805.5</v>
      </c>
      <c r="B26807" s="7">
        <v>0</v>
      </c>
      <c r="C26807" s="7"/>
      <c r="D26807" s="7"/>
      <c r="E26807" s="7"/>
      <c r="H26807">
        <v>26805.5</v>
      </c>
      <c r="I26807">
        <v>0</v>
      </c>
    </row>
    <row r="26808" spans="1:9">
      <c r="A26808" s="7">
        <v>26806.5</v>
      </c>
      <c r="B26808" s="7">
        <v>0</v>
      </c>
      <c r="C26808" s="7"/>
      <c r="D26808" s="7"/>
      <c r="E26808" s="7"/>
      <c r="H26808">
        <v>26806.5</v>
      </c>
      <c r="I26808">
        <v>0</v>
      </c>
    </row>
    <row r="26809" spans="1:9">
      <c r="A26809" s="7">
        <v>26807.5</v>
      </c>
      <c r="B26809" s="7">
        <v>0</v>
      </c>
      <c r="C26809" s="7"/>
      <c r="D26809" s="7"/>
      <c r="E26809" s="7"/>
      <c r="H26809">
        <v>26807.5</v>
      </c>
      <c r="I26809">
        <v>0</v>
      </c>
    </row>
    <row r="26810" spans="1:9">
      <c r="A26810" s="7">
        <v>26808.5</v>
      </c>
      <c r="B26810" s="7">
        <v>0</v>
      </c>
      <c r="C26810" s="7"/>
      <c r="D26810" s="7"/>
      <c r="E26810" s="7"/>
      <c r="H26810">
        <v>26808.5</v>
      </c>
      <c r="I26810">
        <v>0</v>
      </c>
    </row>
    <row r="26811" spans="1:9">
      <c r="A26811" s="7">
        <v>26809.5</v>
      </c>
      <c r="B26811" s="7">
        <v>0</v>
      </c>
      <c r="C26811" s="7"/>
      <c r="D26811" s="7"/>
      <c r="E26811" s="7"/>
      <c r="H26811">
        <v>26809.5</v>
      </c>
      <c r="I26811">
        <v>0</v>
      </c>
    </row>
    <row r="26812" spans="1:9">
      <c r="A26812" s="7">
        <v>26810.5</v>
      </c>
      <c r="B26812" s="7">
        <v>0</v>
      </c>
      <c r="C26812" s="7"/>
      <c r="D26812" s="7"/>
      <c r="E26812" s="7"/>
      <c r="H26812">
        <v>26810.5</v>
      </c>
      <c r="I26812">
        <v>0</v>
      </c>
    </row>
    <row r="26813" spans="1:9">
      <c r="A26813" s="7">
        <v>26811.5</v>
      </c>
      <c r="B26813" s="7">
        <v>0</v>
      </c>
      <c r="C26813" s="7"/>
      <c r="D26813" s="7"/>
      <c r="E26813" s="7"/>
      <c r="H26813">
        <v>26811.5</v>
      </c>
      <c r="I26813">
        <v>0</v>
      </c>
    </row>
    <row r="26814" spans="1:9">
      <c r="A26814" s="7">
        <v>26812.5</v>
      </c>
      <c r="B26814" s="7">
        <v>0</v>
      </c>
      <c r="C26814" s="7"/>
      <c r="D26814" s="7"/>
      <c r="E26814" s="7"/>
      <c r="H26814">
        <v>26812.5</v>
      </c>
      <c r="I26814">
        <v>0</v>
      </c>
    </row>
    <row r="26815" spans="1:9">
      <c r="A26815" s="7">
        <v>26813.5</v>
      </c>
      <c r="B26815" s="7">
        <v>0</v>
      </c>
      <c r="C26815" s="7"/>
      <c r="D26815" s="7"/>
      <c r="E26815" s="7"/>
      <c r="H26815">
        <v>26813.5</v>
      </c>
      <c r="I26815">
        <v>0</v>
      </c>
    </row>
    <row r="26816" spans="1:9">
      <c r="A26816" s="7">
        <v>26814.5</v>
      </c>
      <c r="B26816" s="7">
        <v>0</v>
      </c>
      <c r="C26816" s="7"/>
      <c r="D26816" s="7"/>
      <c r="E26816" s="7"/>
      <c r="H26816">
        <v>26814.5</v>
      </c>
      <c r="I26816">
        <v>0</v>
      </c>
    </row>
    <row r="26817" spans="1:9">
      <c r="A26817" s="7">
        <v>26815.5</v>
      </c>
      <c r="B26817" s="7">
        <v>0</v>
      </c>
      <c r="C26817" s="7"/>
      <c r="D26817" s="7"/>
      <c r="E26817" s="7"/>
      <c r="H26817">
        <v>26815.5</v>
      </c>
      <c r="I26817">
        <v>0</v>
      </c>
    </row>
    <row r="26818" spans="1:9">
      <c r="A26818" s="7">
        <v>26816.5</v>
      </c>
      <c r="B26818" s="7">
        <v>0</v>
      </c>
      <c r="C26818" s="7"/>
      <c r="D26818" s="7"/>
      <c r="E26818" s="7"/>
      <c r="H26818">
        <v>26816.5</v>
      </c>
      <c r="I26818">
        <v>0</v>
      </c>
    </row>
    <row r="26819" spans="1:9">
      <c r="A26819" s="7">
        <v>26817.5</v>
      </c>
      <c r="B26819" s="7">
        <v>0</v>
      </c>
      <c r="C26819" s="7"/>
      <c r="D26819" s="7"/>
      <c r="E26819" s="7"/>
      <c r="H26819">
        <v>26817.5</v>
      </c>
      <c r="I26819">
        <v>0</v>
      </c>
    </row>
    <row r="26820" spans="1:9">
      <c r="A26820" s="7">
        <v>26818.5</v>
      </c>
      <c r="B26820" s="7">
        <v>0</v>
      </c>
      <c r="C26820" s="7"/>
      <c r="D26820" s="7"/>
      <c r="E26820" s="7"/>
      <c r="H26820">
        <v>26818.5</v>
      </c>
      <c r="I26820">
        <v>0</v>
      </c>
    </row>
    <row r="26821" spans="1:9">
      <c r="A26821" s="7">
        <v>26819.5</v>
      </c>
      <c r="B26821" s="7">
        <v>0</v>
      </c>
      <c r="C26821" s="7"/>
      <c r="D26821" s="7"/>
      <c r="E26821" s="7"/>
      <c r="H26821">
        <v>26819.5</v>
      </c>
      <c r="I26821">
        <v>0</v>
      </c>
    </row>
    <row r="26822" spans="1:9">
      <c r="A26822" s="7">
        <v>26820.5</v>
      </c>
      <c r="B26822" s="7">
        <v>0</v>
      </c>
      <c r="C26822" s="7"/>
      <c r="D26822" s="7"/>
      <c r="E26822" s="7"/>
      <c r="H26822">
        <v>26820.5</v>
      </c>
      <c r="I26822">
        <v>0</v>
      </c>
    </row>
    <row r="26823" spans="1:9">
      <c r="A26823" s="7">
        <v>26821.5</v>
      </c>
      <c r="B26823" s="7">
        <v>0</v>
      </c>
      <c r="C26823" s="7"/>
      <c r="D26823" s="7"/>
      <c r="E26823" s="7"/>
      <c r="H26823">
        <v>26821.5</v>
      </c>
      <c r="I26823">
        <v>0</v>
      </c>
    </row>
    <row r="26824" spans="1:9">
      <c r="A26824" s="7">
        <v>26822.5</v>
      </c>
      <c r="B26824" s="7">
        <v>0</v>
      </c>
      <c r="C26824" s="7"/>
      <c r="D26824" s="7"/>
      <c r="E26824" s="7"/>
      <c r="H26824">
        <v>26822.5</v>
      </c>
      <c r="I26824">
        <v>0</v>
      </c>
    </row>
    <row r="26825" spans="1:9">
      <c r="A26825" s="7">
        <v>26823.5</v>
      </c>
      <c r="B26825" s="7">
        <v>0</v>
      </c>
      <c r="C26825" s="7"/>
      <c r="D26825" s="7"/>
      <c r="E26825" s="7"/>
      <c r="H26825">
        <v>26823.5</v>
      </c>
      <c r="I26825">
        <v>0</v>
      </c>
    </row>
    <row r="26826" spans="1:9">
      <c r="A26826" s="7">
        <v>26824.5</v>
      </c>
      <c r="B26826" s="7">
        <v>0</v>
      </c>
      <c r="C26826" s="7"/>
      <c r="D26826" s="7"/>
      <c r="E26826" s="7"/>
      <c r="H26826">
        <v>26824.5</v>
      </c>
      <c r="I26826">
        <v>0</v>
      </c>
    </row>
    <row r="26827" spans="1:9">
      <c r="A26827" s="7">
        <v>26825.5</v>
      </c>
      <c r="B26827" s="7">
        <v>0</v>
      </c>
      <c r="C26827" s="7"/>
      <c r="D26827" s="7"/>
      <c r="E26827" s="7"/>
      <c r="H26827">
        <v>26825.5</v>
      </c>
      <c r="I26827">
        <v>0</v>
      </c>
    </row>
    <row r="26828" spans="1:9">
      <c r="A26828" s="7">
        <v>26826.5</v>
      </c>
      <c r="B26828" s="7">
        <v>0</v>
      </c>
      <c r="C26828" s="7"/>
      <c r="D26828" s="7"/>
      <c r="E26828" s="7"/>
      <c r="H26828">
        <v>26826.5</v>
      </c>
      <c r="I26828">
        <v>0</v>
      </c>
    </row>
    <row r="26829" spans="1:9">
      <c r="A26829" s="7">
        <v>26827.5</v>
      </c>
      <c r="B26829" s="7">
        <v>0</v>
      </c>
      <c r="C26829" s="7"/>
      <c r="D26829" s="7"/>
      <c r="E26829" s="7"/>
      <c r="H26829">
        <v>26827.5</v>
      </c>
      <c r="I26829">
        <v>0</v>
      </c>
    </row>
    <row r="26830" spans="1:9">
      <c r="A26830" s="7">
        <v>26828.5</v>
      </c>
      <c r="B26830" s="7">
        <v>0</v>
      </c>
      <c r="C26830" s="7"/>
      <c r="D26830" s="7"/>
      <c r="E26830" s="7"/>
      <c r="H26830">
        <v>26828.5</v>
      </c>
      <c r="I26830">
        <v>0</v>
      </c>
    </row>
    <row r="26831" spans="1:9">
      <c r="A26831" s="7">
        <v>26829.5</v>
      </c>
      <c r="B26831" s="7">
        <v>0</v>
      </c>
      <c r="C26831" s="7"/>
      <c r="D26831" s="7"/>
      <c r="E26831" s="7"/>
      <c r="H26831">
        <v>26829.5</v>
      </c>
      <c r="I26831">
        <v>0</v>
      </c>
    </row>
    <row r="26832" spans="1:9">
      <c r="A26832" s="7">
        <v>26830.5</v>
      </c>
      <c r="B26832" s="7">
        <v>0</v>
      </c>
      <c r="C26832" s="7"/>
      <c r="D26832" s="7"/>
      <c r="E26832" s="7"/>
      <c r="H26832">
        <v>26830.5</v>
      </c>
      <c r="I26832">
        <v>0</v>
      </c>
    </row>
    <row r="26833" spans="1:9">
      <c r="A26833" s="7">
        <v>26831.5</v>
      </c>
      <c r="B26833" s="7">
        <v>0</v>
      </c>
      <c r="C26833" s="7"/>
      <c r="D26833" s="7"/>
      <c r="E26833" s="7"/>
      <c r="H26833">
        <v>26831.5</v>
      </c>
      <c r="I26833">
        <v>0</v>
      </c>
    </row>
    <row r="26834" spans="1:9">
      <c r="A26834" s="7">
        <v>26832.5</v>
      </c>
      <c r="B26834" s="7">
        <v>0</v>
      </c>
      <c r="C26834" s="7"/>
      <c r="D26834" s="7"/>
      <c r="E26834" s="7"/>
      <c r="H26834">
        <v>26832.5</v>
      </c>
      <c r="I26834">
        <v>0</v>
      </c>
    </row>
    <row r="26835" spans="1:9">
      <c r="A26835" s="7">
        <v>26833.5</v>
      </c>
      <c r="B26835" s="7">
        <v>0</v>
      </c>
      <c r="C26835" s="7"/>
      <c r="D26835" s="7"/>
      <c r="E26835" s="7"/>
      <c r="H26835">
        <v>26833.5</v>
      </c>
      <c r="I26835">
        <v>0</v>
      </c>
    </row>
    <row r="26836" spans="1:9">
      <c r="A26836" s="7">
        <v>26834.5</v>
      </c>
      <c r="B26836" s="7">
        <v>0</v>
      </c>
      <c r="C26836" s="7"/>
      <c r="D26836" s="7"/>
      <c r="E26836" s="7"/>
      <c r="H26836">
        <v>26834.5</v>
      </c>
      <c r="I26836">
        <v>0</v>
      </c>
    </row>
    <row r="26837" spans="1:9">
      <c r="A26837" s="7">
        <v>26835.5</v>
      </c>
      <c r="B26837" s="7">
        <v>0</v>
      </c>
      <c r="C26837" s="7"/>
      <c r="D26837" s="7"/>
      <c r="E26837" s="7"/>
      <c r="H26837">
        <v>26835.5</v>
      </c>
      <c r="I26837">
        <v>0</v>
      </c>
    </row>
    <row r="26838" spans="1:9">
      <c r="A26838" s="7">
        <v>26836.5</v>
      </c>
      <c r="B26838" s="7">
        <v>0</v>
      </c>
      <c r="C26838" s="7"/>
      <c r="D26838" s="7"/>
      <c r="E26838" s="7"/>
      <c r="H26838">
        <v>26836.5</v>
      </c>
      <c r="I26838">
        <v>0</v>
      </c>
    </row>
    <row r="26839" spans="1:9">
      <c r="A26839" s="7">
        <v>26837.5</v>
      </c>
      <c r="B26839" s="7">
        <v>0</v>
      </c>
      <c r="C26839" s="7"/>
      <c r="D26839" s="7"/>
      <c r="E26839" s="7"/>
      <c r="H26839">
        <v>26837.5</v>
      </c>
      <c r="I26839">
        <v>0</v>
      </c>
    </row>
    <row r="26840" spans="1:9">
      <c r="A26840" s="7">
        <v>26838.5</v>
      </c>
      <c r="B26840" s="7">
        <v>0</v>
      </c>
      <c r="C26840" s="7"/>
      <c r="D26840" s="7"/>
      <c r="E26840" s="7"/>
      <c r="H26840">
        <v>26838.5</v>
      </c>
      <c r="I26840">
        <v>0</v>
      </c>
    </row>
    <row r="26841" spans="1:9">
      <c r="A26841" s="7">
        <v>26839.5</v>
      </c>
      <c r="B26841" s="7">
        <v>0</v>
      </c>
      <c r="C26841" s="7"/>
      <c r="D26841" s="7"/>
      <c r="E26841" s="7"/>
      <c r="H26841">
        <v>26839.5</v>
      </c>
      <c r="I26841">
        <v>0</v>
      </c>
    </row>
    <row r="26842" spans="1:9">
      <c r="A26842" s="7">
        <v>26840.5</v>
      </c>
      <c r="B26842" s="7">
        <v>0</v>
      </c>
      <c r="C26842" s="7"/>
      <c r="D26842" s="7"/>
      <c r="E26842" s="7"/>
      <c r="H26842">
        <v>26840.5</v>
      </c>
      <c r="I26842">
        <v>0</v>
      </c>
    </row>
    <row r="26843" spans="1:9">
      <c r="A26843" s="7">
        <v>26841.5</v>
      </c>
      <c r="B26843" s="7">
        <v>0</v>
      </c>
      <c r="C26843" s="7"/>
      <c r="D26843" s="7"/>
      <c r="E26843" s="7"/>
      <c r="H26843">
        <v>26841.5</v>
      </c>
      <c r="I26843">
        <v>0</v>
      </c>
    </row>
    <row r="26844" spans="1:9">
      <c r="A26844" s="7">
        <v>26842.5</v>
      </c>
      <c r="B26844" s="7">
        <v>0</v>
      </c>
      <c r="C26844" s="7"/>
      <c r="D26844" s="7"/>
      <c r="E26844" s="7"/>
      <c r="H26844">
        <v>26842.5</v>
      </c>
      <c r="I26844">
        <v>0</v>
      </c>
    </row>
    <row r="26845" spans="1:9">
      <c r="A26845" s="7">
        <v>26843.5</v>
      </c>
      <c r="B26845" s="7">
        <v>0</v>
      </c>
      <c r="C26845" s="7"/>
      <c r="D26845" s="7"/>
      <c r="E26845" s="7"/>
      <c r="H26845">
        <v>26843.5</v>
      </c>
      <c r="I26845">
        <v>0</v>
      </c>
    </row>
    <row r="26846" spans="1:9">
      <c r="A26846" s="7">
        <v>26844.5</v>
      </c>
      <c r="B26846" s="7">
        <v>0</v>
      </c>
      <c r="C26846" s="7"/>
      <c r="D26846" s="7"/>
      <c r="E26846" s="7"/>
      <c r="H26846">
        <v>26844.5</v>
      </c>
      <c r="I26846">
        <v>0</v>
      </c>
    </row>
    <row r="26847" spans="1:9">
      <c r="A26847" s="7">
        <v>26845.5</v>
      </c>
      <c r="B26847" s="7">
        <v>0</v>
      </c>
      <c r="C26847" s="7"/>
      <c r="D26847" s="7"/>
      <c r="E26847" s="7"/>
      <c r="H26847">
        <v>26845.5</v>
      </c>
      <c r="I26847">
        <v>0</v>
      </c>
    </row>
    <row r="26848" spans="1:9">
      <c r="A26848" s="7">
        <v>26846.5</v>
      </c>
      <c r="B26848" s="7">
        <v>0</v>
      </c>
      <c r="C26848" s="7"/>
      <c r="D26848" s="7"/>
      <c r="E26848" s="7"/>
      <c r="H26848">
        <v>26846.5</v>
      </c>
      <c r="I26848">
        <v>0</v>
      </c>
    </row>
    <row r="26849" spans="1:9">
      <c r="A26849" s="7">
        <v>26847.5</v>
      </c>
      <c r="B26849" s="7">
        <v>0</v>
      </c>
      <c r="C26849" s="7"/>
      <c r="D26849" s="7"/>
      <c r="E26849" s="7"/>
      <c r="H26849">
        <v>26847.5</v>
      </c>
      <c r="I26849">
        <v>0</v>
      </c>
    </row>
    <row r="26850" spans="1:9">
      <c r="A26850" s="7">
        <v>26848.5</v>
      </c>
      <c r="B26850" s="7">
        <v>0</v>
      </c>
      <c r="C26850" s="7"/>
      <c r="D26850" s="7"/>
      <c r="E26850" s="7"/>
      <c r="H26850">
        <v>26848.5</v>
      </c>
      <c r="I26850">
        <v>0</v>
      </c>
    </row>
    <row r="26851" spans="1:9">
      <c r="A26851" s="7">
        <v>26849.5</v>
      </c>
      <c r="B26851" s="7">
        <v>0</v>
      </c>
      <c r="C26851" s="7"/>
      <c r="D26851" s="7"/>
      <c r="E26851" s="7"/>
      <c r="H26851">
        <v>26849.5</v>
      </c>
      <c r="I26851">
        <v>0</v>
      </c>
    </row>
    <row r="26852" spans="1:9">
      <c r="A26852" s="7">
        <v>26850.5</v>
      </c>
      <c r="B26852" s="7">
        <v>0</v>
      </c>
      <c r="C26852" s="7"/>
      <c r="D26852" s="7"/>
      <c r="E26852" s="7"/>
      <c r="H26852">
        <v>26850.5</v>
      </c>
      <c r="I26852">
        <v>0</v>
      </c>
    </row>
    <row r="26853" spans="1:9">
      <c r="A26853" s="7">
        <v>26851.5</v>
      </c>
      <c r="B26853" s="7">
        <v>0</v>
      </c>
      <c r="C26853" s="7"/>
      <c r="D26853" s="7"/>
      <c r="E26853" s="7"/>
      <c r="H26853">
        <v>26851.5</v>
      </c>
      <c r="I26853">
        <v>0</v>
      </c>
    </row>
    <row r="26854" spans="1:9">
      <c r="A26854" s="7">
        <v>26852.5</v>
      </c>
      <c r="B26854" s="7">
        <v>0</v>
      </c>
      <c r="C26854" s="7"/>
      <c r="D26854" s="7"/>
      <c r="E26854" s="7"/>
      <c r="H26854">
        <v>26852.5</v>
      </c>
      <c r="I26854">
        <v>0</v>
      </c>
    </row>
    <row r="26855" spans="1:9">
      <c r="A26855" s="7">
        <v>26853.5</v>
      </c>
      <c r="B26855" s="7">
        <v>0</v>
      </c>
      <c r="C26855" s="7"/>
      <c r="D26855" s="7"/>
      <c r="E26855" s="7"/>
      <c r="H26855">
        <v>26853.5</v>
      </c>
      <c r="I26855">
        <v>0</v>
      </c>
    </row>
    <row r="26856" spans="1:9">
      <c r="A26856" s="7">
        <v>26854.5</v>
      </c>
      <c r="B26856" s="7">
        <v>0</v>
      </c>
      <c r="C26856" s="7"/>
      <c r="D26856" s="7"/>
      <c r="E26856" s="7"/>
      <c r="H26856">
        <v>26854.5</v>
      </c>
      <c r="I26856">
        <v>0</v>
      </c>
    </row>
    <row r="26857" spans="1:9">
      <c r="A26857" s="7">
        <v>26855.5</v>
      </c>
      <c r="B26857" s="7">
        <v>0</v>
      </c>
      <c r="C26857" s="7"/>
      <c r="D26857" s="7"/>
      <c r="E26857" s="7"/>
      <c r="H26857">
        <v>26855.5</v>
      </c>
      <c r="I26857">
        <v>0</v>
      </c>
    </row>
    <row r="26858" spans="1:9">
      <c r="A26858" s="7">
        <v>26856.5</v>
      </c>
      <c r="B26858" s="7">
        <v>0</v>
      </c>
      <c r="C26858" s="7"/>
      <c r="D26858" s="7"/>
      <c r="E26858" s="7"/>
      <c r="H26858">
        <v>26856.5</v>
      </c>
      <c r="I26858">
        <v>0</v>
      </c>
    </row>
    <row r="26859" spans="1:9">
      <c r="A26859" s="7">
        <v>26857.5</v>
      </c>
      <c r="B26859" s="7">
        <v>0</v>
      </c>
      <c r="C26859" s="7"/>
      <c r="D26859" s="7"/>
      <c r="E26859" s="7"/>
      <c r="H26859">
        <v>26857.5</v>
      </c>
      <c r="I26859">
        <v>0</v>
      </c>
    </row>
    <row r="26860" spans="1:9">
      <c r="A26860" s="7">
        <v>26858.5</v>
      </c>
      <c r="B26860" s="7">
        <v>0</v>
      </c>
      <c r="C26860" s="7"/>
      <c r="D26860" s="7"/>
      <c r="E26860" s="7"/>
      <c r="H26860">
        <v>26858.5</v>
      </c>
      <c r="I26860">
        <v>0</v>
      </c>
    </row>
    <row r="26861" spans="1:9">
      <c r="A26861" s="7">
        <v>26859.5</v>
      </c>
      <c r="B26861" s="7">
        <v>0</v>
      </c>
      <c r="C26861" s="7"/>
      <c r="D26861" s="7"/>
      <c r="E26861" s="7"/>
      <c r="H26861">
        <v>26859.5</v>
      </c>
      <c r="I26861">
        <v>0</v>
      </c>
    </row>
    <row r="26862" spans="1:9">
      <c r="A26862" s="7">
        <v>26860.5</v>
      </c>
      <c r="B26862" s="7">
        <v>0</v>
      </c>
      <c r="C26862" s="7"/>
      <c r="D26862" s="7"/>
      <c r="E26862" s="7"/>
      <c r="H26862">
        <v>26860.5</v>
      </c>
      <c r="I26862">
        <v>0</v>
      </c>
    </row>
    <row r="26863" spans="1:9">
      <c r="A26863" s="7">
        <v>26861.5</v>
      </c>
      <c r="B26863" s="7">
        <v>0</v>
      </c>
      <c r="C26863" s="7"/>
      <c r="D26863" s="7"/>
      <c r="E26863" s="7"/>
      <c r="H26863">
        <v>26861.5</v>
      </c>
      <c r="I26863">
        <v>0</v>
      </c>
    </row>
    <row r="26864" spans="1:9">
      <c r="A26864" s="7">
        <v>26862.5</v>
      </c>
      <c r="B26864" s="7">
        <v>0</v>
      </c>
      <c r="C26864" s="7"/>
      <c r="D26864" s="7"/>
      <c r="E26864" s="7"/>
      <c r="H26864">
        <v>26862.5</v>
      </c>
      <c r="I26864">
        <v>0</v>
      </c>
    </row>
    <row r="26865" spans="1:9">
      <c r="A26865" s="7">
        <v>26863.5</v>
      </c>
      <c r="B26865" s="7">
        <v>0</v>
      </c>
      <c r="C26865" s="7"/>
      <c r="D26865" s="7"/>
      <c r="E26865" s="7"/>
      <c r="H26865">
        <v>26863.5</v>
      </c>
      <c r="I26865">
        <v>0</v>
      </c>
    </row>
    <row r="26866" spans="1:9">
      <c r="A26866" s="7">
        <v>26864.5</v>
      </c>
      <c r="B26866" s="7">
        <v>0</v>
      </c>
      <c r="C26866" s="7"/>
      <c r="D26866" s="7"/>
      <c r="E26866" s="7"/>
      <c r="H26866">
        <v>26864.5</v>
      </c>
      <c r="I26866">
        <v>0</v>
      </c>
    </row>
    <row r="26867" spans="1:9">
      <c r="A26867" s="7">
        <v>26865.5</v>
      </c>
      <c r="B26867" s="7">
        <v>0</v>
      </c>
      <c r="C26867" s="7"/>
      <c r="D26867" s="7"/>
      <c r="E26867" s="7"/>
      <c r="H26867">
        <v>26865.5</v>
      </c>
      <c r="I26867">
        <v>0</v>
      </c>
    </row>
    <row r="26868" spans="1:9">
      <c r="A26868" s="7">
        <v>26866.5</v>
      </c>
      <c r="B26868" s="7">
        <v>0</v>
      </c>
      <c r="C26868" s="7"/>
      <c r="D26868" s="7"/>
      <c r="E26868" s="7"/>
      <c r="H26868">
        <v>26866.5</v>
      </c>
      <c r="I26868">
        <v>0</v>
      </c>
    </row>
    <row r="26869" spans="1:9">
      <c r="A26869" s="7">
        <v>26867.5</v>
      </c>
      <c r="B26869" s="7">
        <v>0</v>
      </c>
      <c r="C26869" s="7"/>
      <c r="D26869" s="7"/>
      <c r="E26869" s="7"/>
      <c r="H26869">
        <v>26867.5</v>
      </c>
      <c r="I26869">
        <v>0</v>
      </c>
    </row>
    <row r="26870" spans="1:9">
      <c r="A26870" s="7">
        <v>26868.5</v>
      </c>
      <c r="B26870" s="7">
        <v>0</v>
      </c>
      <c r="C26870" s="7"/>
      <c r="D26870" s="7"/>
      <c r="E26870" s="7"/>
      <c r="H26870">
        <v>26868.5</v>
      </c>
      <c r="I26870">
        <v>0</v>
      </c>
    </row>
    <row r="26871" spans="1:9">
      <c r="A26871" s="7">
        <v>26869.5</v>
      </c>
      <c r="B26871" s="7">
        <v>0</v>
      </c>
      <c r="C26871" s="7"/>
      <c r="D26871" s="7"/>
      <c r="E26871" s="7"/>
      <c r="H26871">
        <v>26869.5</v>
      </c>
      <c r="I26871">
        <v>0</v>
      </c>
    </row>
    <row r="26872" spans="1:9">
      <c r="A26872" s="7">
        <v>26870.5</v>
      </c>
      <c r="B26872" s="7">
        <v>0</v>
      </c>
      <c r="C26872" s="7"/>
      <c r="D26872" s="7"/>
      <c r="E26872" s="7"/>
      <c r="H26872">
        <v>26870.5</v>
      </c>
      <c r="I26872">
        <v>0</v>
      </c>
    </row>
    <row r="26873" spans="1:9">
      <c r="A26873" s="7">
        <v>26871.5</v>
      </c>
      <c r="B26873" s="7">
        <v>0</v>
      </c>
      <c r="C26873" s="7"/>
      <c r="D26873" s="7"/>
      <c r="E26873" s="7"/>
      <c r="H26873">
        <v>26871.5</v>
      </c>
      <c r="I26873">
        <v>0</v>
      </c>
    </row>
    <row r="26874" spans="1:9">
      <c r="A26874" s="7">
        <v>26872.5</v>
      </c>
      <c r="B26874" s="7">
        <v>0</v>
      </c>
      <c r="C26874" s="7"/>
      <c r="D26874" s="7"/>
      <c r="E26874" s="7"/>
      <c r="H26874">
        <v>26872.5</v>
      </c>
      <c r="I26874">
        <v>0</v>
      </c>
    </row>
    <row r="26875" spans="1:9">
      <c r="A26875" s="7">
        <v>26873.5</v>
      </c>
      <c r="B26875" s="7">
        <v>0</v>
      </c>
      <c r="C26875" s="7"/>
      <c r="D26875" s="7"/>
      <c r="E26875" s="7"/>
      <c r="H26875">
        <v>26873.5</v>
      </c>
      <c r="I26875">
        <v>0</v>
      </c>
    </row>
    <row r="26876" spans="1:9">
      <c r="A26876" s="7">
        <v>26874.5</v>
      </c>
      <c r="B26876" s="7">
        <v>0</v>
      </c>
      <c r="C26876" s="7"/>
      <c r="D26876" s="7"/>
      <c r="E26876" s="7"/>
      <c r="H26876">
        <v>26874.5</v>
      </c>
      <c r="I26876">
        <v>0</v>
      </c>
    </row>
    <row r="26877" spans="1:9">
      <c r="A26877" s="7">
        <v>26875.5</v>
      </c>
      <c r="B26877" s="7">
        <v>0</v>
      </c>
      <c r="C26877" s="7"/>
      <c r="D26877" s="7"/>
      <c r="E26877" s="7"/>
      <c r="H26877">
        <v>26875.5</v>
      </c>
      <c r="I26877">
        <v>0</v>
      </c>
    </row>
    <row r="26878" spans="1:9">
      <c r="A26878" s="7">
        <v>26876.5</v>
      </c>
      <c r="B26878" s="7">
        <v>0</v>
      </c>
      <c r="C26878" s="7"/>
      <c r="D26878" s="7"/>
      <c r="E26878" s="7"/>
      <c r="H26878">
        <v>26876.5</v>
      </c>
      <c r="I26878">
        <v>0</v>
      </c>
    </row>
    <row r="26879" spans="1:9">
      <c r="A26879" s="7">
        <v>26877.5</v>
      </c>
      <c r="B26879" s="7">
        <v>0</v>
      </c>
      <c r="C26879" s="7"/>
      <c r="D26879" s="7"/>
      <c r="E26879" s="7"/>
      <c r="H26879">
        <v>26877.5</v>
      </c>
      <c r="I26879">
        <v>0</v>
      </c>
    </row>
    <row r="26880" spans="1:9">
      <c r="A26880" s="7">
        <v>26878.5</v>
      </c>
      <c r="B26880" s="7">
        <v>0</v>
      </c>
      <c r="C26880" s="7"/>
      <c r="D26880" s="7"/>
      <c r="E26880" s="7"/>
      <c r="H26880">
        <v>26878.5</v>
      </c>
      <c r="I26880">
        <v>0</v>
      </c>
    </row>
    <row r="26881" spans="1:9">
      <c r="A26881" s="7">
        <v>26879.5</v>
      </c>
      <c r="B26881" s="7">
        <v>0</v>
      </c>
      <c r="C26881" s="7"/>
      <c r="D26881" s="7"/>
      <c r="E26881" s="7"/>
      <c r="H26881">
        <v>26879.5</v>
      </c>
      <c r="I26881">
        <v>0</v>
      </c>
    </row>
    <row r="26882" spans="1:9">
      <c r="A26882" s="7">
        <v>26880.5</v>
      </c>
      <c r="B26882" s="7">
        <v>0</v>
      </c>
      <c r="C26882" s="7"/>
      <c r="D26882" s="7"/>
      <c r="E26882" s="7"/>
      <c r="H26882">
        <v>26880.5</v>
      </c>
      <c r="I26882">
        <v>0</v>
      </c>
    </row>
    <row r="26883" spans="1:9">
      <c r="A26883" s="7">
        <v>26881.5</v>
      </c>
      <c r="B26883" s="7">
        <v>0</v>
      </c>
      <c r="C26883" s="7"/>
      <c r="D26883" s="7"/>
      <c r="E26883" s="7"/>
      <c r="H26883">
        <v>26881.5</v>
      </c>
      <c r="I26883">
        <v>0</v>
      </c>
    </row>
    <row r="26884" spans="1:9">
      <c r="A26884" s="7">
        <v>26882.5</v>
      </c>
      <c r="B26884" s="7">
        <v>0</v>
      </c>
      <c r="C26884" s="7"/>
      <c r="D26884" s="7"/>
      <c r="E26884" s="7"/>
      <c r="H26884">
        <v>26882.5</v>
      </c>
      <c r="I26884">
        <v>0</v>
      </c>
    </row>
    <row r="26885" spans="1:9">
      <c r="A26885" s="7">
        <v>26883.5</v>
      </c>
      <c r="B26885" s="7">
        <v>0</v>
      </c>
      <c r="C26885" s="7"/>
      <c r="D26885" s="7"/>
      <c r="E26885" s="7"/>
      <c r="H26885">
        <v>26883.5</v>
      </c>
      <c r="I26885">
        <v>0</v>
      </c>
    </row>
    <row r="26886" spans="1:9">
      <c r="A26886" s="7">
        <v>26884.5</v>
      </c>
      <c r="B26886" s="7">
        <v>0</v>
      </c>
      <c r="C26886" s="7"/>
      <c r="D26886" s="7"/>
      <c r="E26886" s="7"/>
      <c r="H26886">
        <v>26884.5</v>
      </c>
      <c r="I26886">
        <v>0</v>
      </c>
    </row>
    <row r="26887" spans="1:9">
      <c r="A26887" s="7">
        <v>26885.5</v>
      </c>
      <c r="B26887" s="7">
        <v>0</v>
      </c>
      <c r="C26887" s="7"/>
      <c r="D26887" s="7"/>
      <c r="E26887" s="7"/>
      <c r="H26887">
        <v>26885.5</v>
      </c>
      <c r="I26887">
        <v>0</v>
      </c>
    </row>
    <row r="26888" spans="1:9">
      <c r="A26888" s="7">
        <v>26886.5</v>
      </c>
      <c r="B26888" s="7">
        <v>0</v>
      </c>
      <c r="C26888" s="7"/>
      <c r="D26888" s="7"/>
      <c r="E26888" s="7"/>
      <c r="H26888">
        <v>26886.5</v>
      </c>
      <c r="I26888">
        <v>0</v>
      </c>
    </row>
    <row r="26889" spans="1:9">
      <c r="A26889" s="7">
        <v>26887.5</v>
      </c>
      <c r="B26889" s="7">
        <v>0</v>
      </c>
      <c r="C26889" s="7"/>
      <c r="D26889" s="7"/>
      <c r="E26889" s="7"/>
      <c r="H26889">
        <v>26887.5</v>
      </c>
      <c r="I26889">
        <v>0</v>
      </c>
    </row>
    <row r="26890" spans="1:9">
      <c r="A26890" s="7">
        <v>26888.5</v>
      </c>
      <c r="B26890" s="7">
        <v>0</v>
      </c>
      <c r="C26890" s="7"/>
      <c r="D26890" s="7"/>
      <c r="E26890" s="7"/>
      <c r="H26890">
        <v>26888.5</v>
      </c>
      <c r="I26890">
        <v>0</v>
      </c>
    </row>
    <row r="26891" spans="1:9">
      <c r="A26891" s="7">
        <v>26889.5</v>
      </c>
      <c r="B26891" s="7">
        <v>0</v>
      </c>
      <c r="C26891" s="7"/>
      <c r="D26891" s="7"/>
      <c r="E26891" s="7"/>
      <c r="H26891">
        <v>26889.5</v>
      </c>
      <c r="I26891">
        <v>0</v>
      </c>
    </row>
    <row r="26892" spans="1:9">
      <c r="A26892" s="7">
        <v>26890.5</v>
      </c>
      <c r="B26892" s="7">
        <v>0</v>
      </c>
      <c r="C26892" s="7"/>
      <c r="D26892" s="7"/>
      <c r="E26892" s="7"/>
      <c r="H26892">
        <v>26890.5</v>
      </c>
      <c r="I26892">
        <v>0</v>
      </c>
    </row>
    <row r="26893" spans="1:9">
      <c r="A26893" s="7">
        <v>26891.5</v>
      </c>
      <c r="B26893" s="7">
        <v>0</v>
      </c>
      <c r="C26893" s="7"/>
      <c r="D26893" s="7"/>
      <c r="E26893" s="7"/>
      <c r="H26893">
        <v>26891.5</v>
      </c>
      <c r="I26893">
        <v>0</v>
      </c>
    </row>
    <row r="26894" spans="1:9">
      <c r="A26894" s="7">
        <v>26892.5</v>
      </c>
      <c r="B26894" s="7">
        <v>0</v>
      </c>
      <c r="C26894" s="7"/>
      <c r="D26894" s="7"/>
      <c r="E26894" s="7"/>
      <c r="H26894">
        <v>26892.5</v>
      </c>
      <c r="I26894">
        <v>0</v>
      </c>
    </row>
    <row r="26895" spans="1:9">
      <c r="A26895" s="7">
        <v>26893.5</v>
      </c>
      <c r="B26895" s="7">
        <v>0</v>
      </c>
      <c r="C26895" s="7"/>
      <c r="D26895" s="7"/>
      <c r="E26895" s="7"/>
      <c r="H26895">
        <v>26893.5</v>
      </c>
      <c r="I26895">
        <v>0</v>
      </c>
    </row>
    <row r="26896" spans="1:9">
      <c r="A26896" s="7">
        <v>26894.5</v>
      </c>
      <c r="B26896" s="7">
        <v>0</v>
      </c>
      <c r="C26896" s="7"/>
      <c r="D26896" s="7"/>
      <c r="E26896" s="7"/>
      <c r="H26896">
        <v>26894.5</v>
      </c>
      <c r="I26896">
        <v>0</v>
      </c>
    </row>
    <row r="26897" spans="1:9">
      <c r="A26897" s="7">
        <v>26895.5</v>
      </c>
      <c r="B26897" s="7">
        <v>0</v>
      </c>
      <c r="C26897" s="7"/>
      <c r="D26897" s="7"/>
      <c r="E26897" s="7"/>
      <c r="H26897">
        <v>26895.5</v>
      </c>
      <c r="I26897">
        <v>0</v>
      </c>
    </row>
    <row r="26898" spans="1:9">
      <c r="A26898" s="7">
        <v>26896.5</v>
      </c>
      <c r="B26898" s="7">
        <v>0</v>
      </c>
      <c r="C26898" s="7"/>
      <c r="D26898" s="7"/>
      <c r="E26898" s="7"/>
      <c r="H26898">
        <v>26896.5</v>
      </c>
      <c r="I26898">
        <v>0</v>
      </c>
    </row>
    <row r="26899" spans="1:9">
      <c r="A26899" s="7">
        <v>26897.5</v>
      </c>
      <c r="B26899" s="7">
        <v>0</v>
      </c>
      <c r="C26899" s="7"/>
      <c r="D26899" s="7"/>
      <c r="E26899" s="7"/>
      <c r="H26899">
        <v>26897.5</v>
      </c>
      <c r="I26899">
        <v>0</v>
      </c>
    </row>
    <row r="26900" spans="1:9">
      <c r="A26900" s="7">
        <v>26898.5</v>
      </c>
      <c r="B26900" s="7">
        <v>0</v>
      </c>
      <c r="C26900" s="7"/>
      <c r="D26900" s="7"/>
      <c r="E26900" s="7"/>
      <c r="H26900">
        <v>26898.5</v>
      </c>
      <c r="I26900">
        <v>0</v>
      </c>
    </row>
    <row r="26901" spans="1:9">
      <c r="A26901" s="7">
        <v>26899.5</v>
      </c>
      <c r="B26901" s="7">
        <v>0</v>
      </c>
      <c r="C26901" s="7"/>
      <c r="D26901" s="7"/>
      <c r="E26901" s="7"/>
      <c r="H26901">
        <v>26899.5</v>
      </c>
      <c r="I26901">
        <v>0</v>
      </c>
    </row>
    <row r="26902" spans="1:9">
      <c r="A26902" s="7">
        <v>26900.5</v>
      </c>
      <c r="B26902" s="7">
        <v>0</v>
      </c>
      <c r="C26902" s="7"/>
      <c r="D26902" s="7"/>
      <c r="E26902" s="7"/>
      <c r="H26902">
        <v>26900.5</v>
      </c>
      <c r="I26902">
        <v>0</v>
      </c>
    </row>
    <row r="26903" spans="1:9">
      <c r="A26903" s="7">
        <v>26901.5</v>
      </c>
      <c r="B26903" s="7">
        <v>0</v>
      </c>
      <c r="C26903" s="7"/>
      <c r="D26903" s="7"/>
      <c r="E26903" s="7"/>
      <c r="H26903">
        <v>26901.5</v>
      </c>
      <c r="I26903">
        <v>0</v>
      </c>
    </row>
    <row r="26904" spans="1:9">
      <c r="A26904" s="7">
        <v>26902.5</v>
      </c>
      <c r="B26904" s="7">
        <v>0</v>
      </c>
      <c r="C26904" s="7"/>
      <c r="D26904" s="7"/>
      <c r="E26904" s="7"/>
      <c r="H26904">
        <v>26902.5</v>
      </c>
      <c r="I26904">
        <v>0</v>
      </c>
    </row>
    <row r="26905" spans="1:9">
      <c r="A26905" s="7">
        <v>26903.5</v>
      </c>
      <c r="B26905" s="7">
        <v>0</v>
      </c>
      <c r="C26905" s="7"/>
      <c r="D26905" s="7"/>
      <c r="E26905" s="7"/>
      <c r="H26905">
        <v>26903.5</v>
      </c>
      <c r="I26905">
        <v>0</v>
      </c>
    </row>
    <row r="26906" spans="1:9">
      <c r="A26906" s="7">
        <v>26904.5</v>
      </c>
      <c r="B26906" s="7">
        <v>0</v>
      </c>
      <c r="C26906" s="7"/>
      <c r="D26906" s="7"/>
      <c r="E26906" s="7"/>
      <c r="H26906">
        <v>26904.5</v>
      </c>
      <c r="I26906">
        <v>0</v>
      </c>
    </row>
    <row r="26907" spans="1:9">
      <c r="A26907" s="7">
        <v>26905.5</v>
      </c>
      <c r="B26907" s="7">
        <v>0</v>
      </c>
      <c r="C26907" s="7"/>
      <c r="D26907" s="7"/>
      <c r="E26907" s="7"/>
      <c r="H26907">
        <v>26905.5</v>
      </c>
      <c r="I26907">
        <v>0</v>
      </c>
    </row>
    <row r="26908" spans="1:9">
      <c r="A26908" s="7">
        <v>26906.5</v>
      </c>
      <c r="B26908" s="7">
        <v>0</v>
      </c>
      <c r="C26908" s="7"/>
      <c r="D26908" s="7"/>
      <c r="E26908" s="7"/>
      <c r="H26908">
        <v>26906.5</v>
      </c>
      <c r="I26908">
        <v>0</v>
      </c>
    </row>
    <row r="26909" spans="1:9">
      <c r="A26909" s="7">
        <v>26907.5</v>
      </c>
      <c r="B26909" s="7">
        <v>0</v>
      </c>
      <c r="C26909" s="7"/>
      <c r="D26909" s="7"/>
      <c r="E26909" s="7"/>
      <c r="H26909">
        <v>26907.5</v>
      </c>
      <c r="I26909">
        <v>0</v>
      </c>
    </row>
    <row r="26910" spans="1:9">
      <c r="A26910" s="7">
        <v>26908.5</v>
      </c>
      <c r="B26910" s="7">
        <v>0</v>
      </c>
      <c r="C26910" s="7"/>
      <c r="D26910" s="7"/>
      <c r="E26910" s="7"/>
      <c r="H26910">
        <v>26908.5</v>
      </c>
      <c r="I26910">
        <v>0</v>
      </c>
    </row>
    <row r="26911" spans="1:9">
      <c r="A26911" s="7">
        <v>26909.5</v>
      </c>
      <c r="B26911" s="7">
        <v>0</v>
      </c>
      <c r="C26911" s="7"/>
      <c r="D26911" s="7"/>
      <c r="E26911" s="7"/>
      <c r="H26911">
        <v>26909.5</v>
      </c>
      <c r="I26911">
        <v>0</v>
      </c>
    </row>
    <row r="26912" spans="1:9">
      <c r="A26912" s="7">
        <v>26910.5</v>
      </c>
      <c r="B26912" s="7">
        <v>0</v>
      </c>
      <c r="C26912" s="7"/>
      <c r="D26912" s="7"/>
      <c r="E26912" s="7"/>
      <c r="H26912">
        <v>26910.5</v>
      </c>
      <c r="I26912">
        <v>0</v>
      </c>
    </row>
    <row r="26913" spans="1:9">
      <c r="A26913" s="7">
        <v>26911.5</v>
      </c>
      <c r="B26913" s="7">
        <v>0</v>
      </c>
      <c r="C26913" s="7"/>
      <c r="D26913" s="7"/>
      <c r="E26913" s="7"/>
      <c r="H26913">
        <v>26911.5</v>
      </c>
      <c r="I26913">
        <v>0</v>
      </c>
    </row>
    <row r="26914" spans="1:9">
      <c r="A26914" s="7">
        <v>26912.5</v>
      </c>
      <c r="B26914" s="7">
        <v>0</v>
      </c>
      <c r="C26914" s="7"/>
      <c r="D26914" s="7"/>
      <c r="E26914" s="7"/>
      <c r="H26914">
        <v>26912.5</v>
      </c>
      <c r="I26914">
        <v>0</v>
      </c>
    </row>
    <row r="26915" spans="1:9">
      <c r="A26915" s="7">
        <v>26913.5</v>
      </c>
      <c r="B26915" s="7">
        <v>0</v>
      </c>
      <c r="C26915" s="7"/>
      <c r="D26915" s="7"/>
      <c r="E26915" s="7"/>
      <c r="H26915">
        <v>26913.5</v>
      </c>
      <c r="I26915">
        <v>0</v>
      </c>
    </row>
    <row r="26916" spans="1:9">
      <c r="A26916" s="7">
        <v>26914.5</v>
      </c>
      <c r="B26916" s="7">
        <v>0</v>
      </c>
      <c r="C26916" s="7"/>
      <c r="D26916" s="7"/>
      <c r="E26916" s="7"/>
      <c r="H26916">
        <v>26914.5</v>
      </c>
      <c r="I26916">
        <v>0</v>
      </c>
    </row>
    <row r="26917" spans="1:9">
      <c r="A26917" s="7">
        <v>26915.5</v>
      </c>
      <c r="B26917" s="7">
        <v>0</v>
      </c>
      <c r="C26917" s="7"/>
      <c r="D26917" s="7"/>
      <c r="E26917" s="7"/>
      <c r="H26917">
        <v>26915.5</v>
      </c>
      <c r="I26917">
        <v>0</v>
      </c>
    </row>
    <row r="26918" spans="1:9">
      <c r="A26918" s="7">
        <v>26916.5</v>
      </c>
      <c r="B26918" s="7">
        <v>0</v>
      </c>
      <c r="C26918" s="7"/>
      <c r="D26918" s="7"/>
      <c r="E26918" s="7"/>
      <c r="H26918">
        <v>26916.5</v>
      </c>
      <c r="I26918">
        <v>0</v>
      </c>
    </row>
    <row r="26919" spans="1:9">
      <c r="A26919" s="7">
        <v>26917.5</v>
      </c>
      <c r="B26919" s="7">
        <v>0</v>
      </c>
      <c r="C26919" s="7"/>
      <c r="D26919" s="7"/>
      <c r="E26919" s="7"/>
      <c r="H26919">
        <v>26917.5</v>
      </c>
      <c r="I26919">
        <v>0</v>
      </c>
    </row>
    <row r="26920" spans="1:9">
      <c r="A26920" s="7">
        <v>26918.5</v>
      </c>
      <c r="B26920" s="7">
        <v>0</v>
      </c>
      <c r="C26920" s="7"/>
      <c r="D26920" s="7"/>
      <c r="E26920" s="7"/>
      <c r="H26920">
        <v>26918.5</v>
      </c>
      <c r="I26920">
        <v>0</v>
      </c>
    </row>
    <row r="26921" spans="1:9">
      <c r="A26921" s="7">
        <v>26919.5</v>
      </c>
      <c r="B26921" s="7">
        <v>0</v>
      </c>
      <c r="C26921" s="7"/>
      <c r="D26921" s="7"/>
      <c r="E26921" s="7"/>
      <c r="H26921">
        <v>26919.5</v>
      </c>
      <c r="I26921">
        <v>0</v>
      </c>
    </row>
    <row r="26922" spans="1:9">
      <c r="A26922" s="7">
        <v>26920.5</v>
      </c>
      <c r="B26922" s="7">
        <v>0</v>
      </c>
      <c r="C26922" s="7"/>
      <c r="D26922" s="7"/>
      <c r="E26922" s="7"/>
      <c r="H26922">
        <v>26920.5</v>
      </c>
      <c r="I26922">
        <v>0</v>
      </c>
    </row>
    <row r="26923" spans="1:9">
      <c r="A26923" s="7">
        <v>26921.5</v>
      </c>
      <c r="B26923" s="7">
        <v>0</v>
      </c>
      <c r="C26923" s="7"/>
      <c r="D26923" s="7"/>
      <c r="E26923" s="7"/>
      <c r="H26923">
        <v>26921.5</v>
      </c>
      <c r="I26923">
        <v>0</v>
      </c>
    </row>
    <row r="26924" spans="1:9">
      <c r="A26924" s="7">
        <v>26922.5</v>
      </c>
      <c r="B26924" s="7">
        <v>0</v>
      </c>
      <c r="C26924" s="7"/>
      <c r="D26924" s="7"/>
      <c r="E26924" s="7"/>
      <c r="H26924">
        <v>26922.5</v>
      </c>
      <c r="I26924">
        <v>0</v>
      </c>
    </row>
    <row r="26925" spans="1:9">
      <c r="A26925" s="7">
        <v>26923.5</v>
      </c>
      <c r="B26925" s="7">
        <v>0</v>
      </c>
      <c r="C26925" s="7"/>
      <c r="D26925" s="7"/>
      <c r="E26925" s="7"/>
      <c r="H26925">
        <v>26923.5</v>
      </c>
      <c r="I26925">
        <v>0</v>
      </c>
    </row>
    <row r="26926" spans="1:9">
      <c r="A26926" s="7">
        <v>26924.5</v>
      </c>
      <c r="B26926" s="7">
        <v>0</v>
      </c>
      <c r="C26926" s="7"/>
      <c r="D26926" s="7"/>
      <c r="E26926" s="7"/>
      <c r="H26926">
        <v>26924.5</v>
      </c>
      <c r="I26926">
        <v>0</v>
      </c>
    </row>
    <row r="26927" spans="1:9">
      <c r="A26927" s="7">
        <v>26925.5</v>
      </c>
      <c r="B26927" s="7">
        <v>0</v>
      </c>
      <c r="C26927" s="7"/>
      <c r="D26927" s="7"/>
      <c r="E26927" s="7"/>
      <c r="H26927">
        <v>26925.5</v>
      </c>
      <c r="I26927">
        <v>0</v>
      </c>
    </row>
    <row r="26928" spans="1:9">
      <c r="A26928" s="7">
        <v>26926.5</v>
      </c>
      <c r="B26928" s="7">
        <v>0</v>
      </c>
      <c r="C26928" s="7"/>
      <c r="D26928" s="7"/>
      <c r="E26928" s="7"/>
      <c r="H26928">
        <v>26926.5</v>
      </c>
      <c r="I26928">
        <v>0</v>
      </c>
    </row>
    <row r="26929" spans="1:9">
      <c r="A26929" s="7">
        <v>26927.5</v>
      </c>
      <c r="B26929" s="7">
        <v>0</v>
      </c>
      <c r="C26929" s="7"/>
      <c r="D26929" s="7"/>
      <c r="E26929" s="7"/>
      <c r="H26929">
        <v>26927.5</v>
      </c>
      <c r="I26929">
        <v>0</v>
      </c>
    </row>
    <row r="26930" spans="1:9">
      <c r="A26930" s="7">
        <v>26928.5</v>
      </c>
      <c r="B26930" s="7">
        <v>0</v>
      </c>
      <c r="C26930" s="7"/>
      <c r="D26930" s="7"/>
      <c r="E26930" s="7"/>
      <c r="H26930">
        <v>26928.5</v>
      </c>
      <c r="I26930">
        <v>0</v>
      </c>
    </row>
    <row r="26931" spans="1:9">
      <c r="A26931" s="7">
        <v>26929.5</v>
      </c>
      <c r="B26931" s="7">
        <v>0</v>
      </c>
      <c r="C26931" s="7"/>
      <c r="D26931" s="7"/>
      <c r="E26931" s="7"/>
      <c r="H26931">
        <v>26929.5</v>
      </c>
      <c r="I26931">
        <v>0</v>
      </c>
    </row>
    <row r="26932" spans="1:9">
      <c r="A26932" s="7">
        <v>26930.5</v>
      </c>
      <c r="B26932" s="7">
        <v>0</v>
      </c>
      <c r="C26932" s="7"/>
      <c r="D26932" s="7"/>
      <c r="E26932" s="7"/>
      <c r="H26932">
        <v>26930.5</v>
      </c>
      <c r="I26932">
        <v>0</v>
      </c>
    </row>
    <row r="26933" spans="1:9">
      <c r="A26933" s="7">
        <v>26931.5</v>
      </c>
      <c r="B26933" s="7">
        <v>0</v>
      </c>
      <c r="C26933" s="7"/>
      <c r="D26933" s="7"/>
      <c r="E26933" s="7"/>
      <c r="H26933">
        <v>26931.5</v>
      </c>
      <c r="I26933">
        <v>0</v>
      </c>
    </row>
    <row r="26934" spans="1:9">
      <c r="A26934" s="7">
        <v>26932.5</v>
      </c>
      <c r="B26934" s="7">
        <v>0</v>
      </c>
      <c r="C26934" s="7"/>
      <c r="D26934" s="7"/>
      <c r="E26934" s="7"/>
      <c r="H26934">
        <v>26932.5</v>
      </c>
      <c r="I26934">
        <v>0</v>
      </c>
    </row>
    <row r="26935" spans="1:9">
      <c r="A26935" s="7">
        <v>26933.5</v>
      </c>
      <c r="B26935" s="7">
        <v>0</v>
      </c>
      <c r="C26935" s="7"/>
      <c r="D26935" s="7"/>
      <c r="E26935" s="7"/>
      <c r="H26935">
        <v>26933.5</v>
      </c>
      <c r="I26935">
        <v>0</v>
      </c>
    </row>
    <row r="26936" spans="1:9">
      <c r="A26936" s="7">
        <v>26934.5</v>
      </c>
      <c r="B26936" s="7">
        <v>0</v>
      </c>
      <c r="C26936" s="7"/>
      <c r="D26936" s="7"/>
      <c r="E26936" s="7"/>
      <c r="H26936">
        <v>26934.5</v>
      </c>
      <c r="I26936">
        <v>0</v>
      </c>
    </row>
    <row r="26937" spans="1:9">
      <c r="A26937" s="7">
        <v>26935.5</v>
      </c>
      <c r="B26937" s="7">
        <v>0</v>
      </c>
      <c r="C26937" s="7"/>
      <c r="D26937" s="7"/>
      <c r="E26937" s="7"/>
      <c r="H26937">
        <v>26935.5</v>
      </c>
      <c r="I26937">
        <v>0</v>
      </c>
    </row>
    <row r="26938" spans="1:9">
      <c r="A26938" s="7">
        <v>26936.5</v>
      </c>
      <c r="B26938" s="7">
        <v>0</v>
      </c>
      <c r="C26938" s="7"/>
      <c r="D26938" s="7"/>
      <c r="E26938" s="7"/>
      <c r="H26938">
        <v>26936.5</v>
      </c>
      <c r="I26938">
        <v>0</v>
      </c>
    </row>
    <row r="26939" spans="1:9">
      <c r="A26939" s="7">
        <v>26937.5</v>
      </c>
      <c r="B26939" s="7">
        <v>0</v>
      </c>
      <c r="C26939" s="7"/>
      <c r="D26939" s="7"/>
      <c r="E26939" s="7"/>
      <c r="H26939">
        <v>26937.5</v>
      </c>
      <c r="I26939">
        <v>0</v>
      </c>
    </row>
    <row r="26940" spans="1:9">
      <c r="A26940" s="7">
        <v>26938.5</v>
      </c>
      <c r="B26940" s="7">
        <v>0</v>
      </c>
      <c r="C26940" s="7"/>
      <c r="D26940" s="7"/>
      <c r="E26940" s="7"/>
      <c r="H26940">
        <v>26938.5</v>
      </c>
      <c r="I26940">
        <v>0</v>
      </c>
    </row>
    <row r="26941" spans="1:9">
      <c r="A26941" s="7">
        <v>26939.5</v>
      </c>
      <c r="B26941" s="7">
        <v>0</v>
      </c>
      <c r="C26941" s="7"/>
      <c r="D26941" s="7"/>
      <c r="E26941" s="7"/>
      <c r="H26941">
        <v>26939.5</v>
      </c>
      <c r="I26941">
        <v>0</v>
      </c>
    </row>
    <row r="26942" spans="1:9">
      <c r="A26942" s="7">
        <v>26940.5</v>
      </c>
      <c r="B26942" s="7">
        <v>0</v>
      </c>
      <c r="C26942" s="7"/>
      <c r="D26942" s="7"/>
      <c r="E26942" s="7"/>
      <c r="H26942">
        <v>26940.5</v>
      </c>
      <c r="I26942">
        <v>0</v>
      </c>
    </row>
    <row r="26943" spans="1:9">
      <c r="A26943" s="7">
        <v>26941.5</v>
      </c>
      <c r="B26943" s="7">
        <v>0</v>
      </c>
      <c r="C26943" s="7"/>
      <c r="D26943" s="7"/>
      <c r="E26943" s="7"/>
      <c r="H26943">
        <v>26941.5</v>
      </c>
      <c r="I26943">
        <v>0</v>
      </c>
    </row>
    <row r="26944" spans="1:9">
      <c r="A26944" s="7">
        <v>26942.5</v>
      </c>
      <c r="B26944" s="7">
        <v>0</v>
      </c>
      <c r="C26944" s="7"/>
      <c r="D26944" s="7"/>
      <c r="E26944" s="7"/>
      <c r="H26944">
        <v>26942.5</v>
      </c>
      <c r="I26944">
        <v>0</v>
      </c>
    </row>
    <row r="26945" spans="1:9">
      <c r="A26945" s="7">
        <v>26943.5</v>
      </c>
      <c r="B26945" s="7">
        <v>0</v>
      </c>
      <c r="C26945" s="7"/>
      <c r="D26945" s="7"/>
      <c r="E26945" s="7"/>
      <c r="H26945">
        <v>26943.5</v>
      </c>
      <c r="I26945">
        <v>0</v>
      </c>
    </row>
    <row r="26946" spans="1:9">
      <c r="A26946" s="7">
        <v>26944.5</v>
      </c>
      <c r="B26946" s="7">
        <v>0</v>
      </c>
      <c r="C26946" s="7"/>
      <c r="D26946" s="7"/>
      <c r="E26946" s="7"/>
      <c r="H26946">
        <v>26944.5</v>
      </c>
      <c r="I26946">
        <v>0</v>
      </c>
    </row>
    <row r="26947" spans="1:9">
      <c r="A26947" s="7">
        <v>26945.5</v>
      </c>
      <c r="B26947" s="7">
        <v>0</v>
      </c>
      <c r="C26947" s="7"/>
      <c r="D26947" s="7"/>
      <c r="E26947" s="7"/>
      <c r="H26947">
        <v>26945.5</v>
      </c>
      <c r="I26947">
        <v>0</v>
      </c>
    </row>
    <row r="26948" spans="1:9">
      <c r="A26948" s="7">
        <v>26946.5</v>
      </c>
      <c r="B26948" s="7">
        <v>0</v>
      </c>
      <c r="C26948" s="7"/>
      <c r="D26948" s="7"/>
      <c r="E26948" s="7"/>
      <c r="H26948">
        <v>26946.5</v>
      </c>
      <c r="I26948">
        <v>0</v>
      </c>
    </row>
    <row r="26949" spans="1:9">
      <c r="A26949" s="7">
        <v>26947.5</v>
      </c>
      <c r="B26949" s="7">
        <v>0</v>
      </c>
      <c r="C26949" s="7"/>
      <c r="D26949" s="7"/>
      <c r="E26949" s="7"/>
      <c r="H26949">
        <v>26947.5</v>
      </c>
      <c r="I26949">
        <v>0</v>
      </c>
    </row>
    <row r="26950" spans="1:9">
      <c r="A26950" s="7">
        <v>26948.5</v>
      </c>
      <c r="B26950" s="7">
        <v>0</v>
      </c>
      <c r="C26950" s="7"/>
      <c r="D26950" s="7"/>
      <c r="E26950" s="7"/>
      <c r="H26950">
        <v>26948.5</v>
      </c>
      <c r="I26950">
        <v>0</v>
      </c>
    </row>
    <row r="26951" spans="1:9">
      <c r="A26951" s="7">
        <v>26949.5</v>
      </c>
      <c r="B26951" s="7">
        <v>0</v>
      </c>
      <c r="C26951" s="7"/>
      <c r="D26951" s="7"/>
      <c r="E26951" s="7"/>
      <c r="H26951">
        <v>26949.5</v>
      </c>
      <c r="I26951">
        <v>0</v>
      </c>
    </row>
    <row r="26952" spans="1:9">
      <c r="A26952" s="7">
        <v>26950.5</v>
      </c>
      <c r="B26952" s="7">
        <v>0</v>
      </c>
      <c r="C26952" s="7"/>
      <c r="D26952" s="7"/>
      <c r="E26952" s="7"/>
      <c r="H26952">
        <v>26950.5</v>
      </c>
      <c r="I26952">
        <v>0</v>
      </c>
    </row>
    <row r="26953" spans="1:9">
      <c r="A26953" s="7">
        <v>26951.5</v>
      </c>
      <c r="B26953" s="7">
        <v>0</v>
      </c>
      <c r="C26953" s="7"/>
      <c r="D26953" s="7"/>
      <c r="E26953" s="7"/>
      <c r="H26953">
        <v>26951.5</v>
      </c>
      <c r="I26953">
        <v>0</v>
      </c>
    </row>
    <row r="26954" spans="1:9">
      <c r="A26954" s="7">
        <v>26952.5</v>
      </c>
      <c r="B26954" s="7">
        <v>0</v>
      </c>
      <c r="C26954" s="7"/>
      <c r="D26954" s="7"/>
      <c r="E26954" s="7"/>
      <c r="H26954">
        <v>26952.5</v>
      </c>
      <c r="I26954">
        <v>0</v>
      </c>
    </row>
    <row r="26955" spans="1:9">
      <c r="A26955" s="7">
        <v>26953.5</v>
      </c>
      <c r="B26955" s="7">
        <v>0</v>
      </c>
      <c r="C26955" s="7"/>
      <c r="D26955" s="7"/>
      <c r="E26955" s="7"/>
      <c r="H26955">
        <v>26953.5</v>
      </c>
      <c r="I26955">
        <v>0</v>
      </c>
    </row>
    <row r="26956" spans="1:9">
      <c r="A26956" s="7">
        <v>26954.5</v>
      </c>
      <c r="B26956" s="7">
        <v>0</v>
      </c>
      <c r="C26956" s="7"/>
      <c r="D26956" s="7"/>
      <c r="E26956" s="7"/>
      <c r="H26956">
        <v>26954.5</v>
      </c>
      <c r="I26956">
        <v>0</v>
      </c>
    </row>
    <row r="26957" spans="1:9">
      <c r="A26957" s="7">
        <v>26955.5</v>
      </c>
      <c r="B26957" s="7">
        <v>0</v>
      </c>
      <c r="C26957" s="7"/>
      <c r="D26957" s="7"/>
      <c r="E26957" s="7"/>
      <c r="H26957">
        <v>26955.5</v>
      </c>
      <c r="I26957">
        <v>0</v>
      </c>
    </row>
    <row r="26958" spans="1:9">
      <c r="A26958" s="7">
        <v>26956.5</v>
      </c>
      <c r="B26958" s="7">
        <v>0</v>
      </c>
      <c r="C26958" s="7"/>
      <c r="D26958" s="7"/>
      <c r="E26958" s="7"/>
      <c r="H26958">
        <v>26956.5</v>
      </c>
      <c r="I26958">
        <v>0</v>
      </c>
    </row>
    <row r="26959" spans="1:9">
      <c r="A26959" s="7">
        <v>26957.5</v>
      </c>
      <c r="B26959" s="7">
        <v>0</v>
      </c>
      <c r="C26959" s="7"/>
      <c r="D26959" s="7"/>
      <c r="E26959" s="7"/>
      <c r="H26959">
        <v>26957.5</v>
      </c>
      <c r="I26959">
        <v>0</v>
      </c>
    </row>
    <row r="26960" spans="1:9">
      <c r="A26960" s="7">
        <v>26958.5</v>
      </c>
      <c r="B26960" s="7">
        <v>0</v>
      </c>
      <c r="C26960" s="7"/>
      <c r="D26960" s="7"/>
      <c r="E26960" s="7"/>
      <c r="H26960">
        <v>26958.5</v>
      </c>
      <c r="I26960">
        <v>0</v>
      </c>
    </row>
    <row r="26961" spans="1:9">
      <c r="A26961" s="7">
        <v>26959.5</v>
      </c>
      <c r="B26961" s="7">
        <v>0</v>
      </c>
      <c r="C26961" s="7"/>
      <c r="D26961" s="7"/>
      <c r="E26961" s="7"/>
      <c r="H26961">
        <v>26959.5</v>
      </c>
      <c r="I26961">
        <v>0</v>
      </c>
    </row>
    <row r="26962" spans="1:9">
      <c r="A26962" s="7">
        <v>26960.5</v>
      </c>
      <c r="B26962" s="7">
        <v>0</v>
      </c>
      <c r="C26962" s="7"/>
      <c r="D26962" s="7"/>
      <c r="E26962" s="7"/>
      <c r="H26962">
        <v>26960.5</v>
      </c>
      <c r="I26962">
        <v>0</v>
      </c>
    </row>
    <row r="26963" spans="1:9">
      <c r="A26963" s="7">
        <v>26961.5</v>
      </c>
      <c r="B26963" s="7">
        <v>0</v>
      </c>
      <c r="C26963" s="7"/>
      <c r="D26963" s="7"/>
      <c r="E26963" s="7"/>
      <c r="H26963">
        <v>26961.5</v>
      </c>
      <c r="I26963">
        <v>0</v>
      </c>
    </row>
    <row r="26964" spans="1:9">
      <c r="A26964" s="7">
        <v>26962.5</v>
      </c>
      <c r="B26964" s="7">
        <v>0</v>
      </c>
      <c r="C26964" s="7"/>
      <c r="D26964" s="7"/>
      <c r="E26964" s="7"/>
      <c r="H26964">
        <v>26962.5</v>
      </c>
      <c r="I26964">
        <v>0</v>
      </c>
    </row>
    <row r="26965" spans="1:9">
      <c r="A26965" s="7">
        <v>26963.5</v>
      </c>
      <c r="B26965" s="7">
        <v>0</v>
      </c>
      <c r="C26965" s="7"/>
      <c r="D26965" s="7"/>
      <c r="E26965" s="7"/>
      <c r="H26965">
        <v>26963.5</v>
      </c>
      <c r="I26965">
        <v>0</v>
      </c>
    </row>
    <row r="26966" spans="1:9">
      <c r="A26966" s="7">
        <v>26964.5</v>
      </c>
      <c r="B26966" s="7">
        <v>0</v>
      </c>
      <c r="C26966" s="7"/>
      <c r="D26966" s="7"/>
      <c r="E26966" s="7"/>
      <c r="H26966">
        <v>26964.5</v>
      </c>
      <c r="I26966">
        <v>0</v>
      </c>
    </row>
    <row r="26967" spans="1:9">
      <c r="A26967" s="7">
        <v>26965.5</v>
      </c>
      <c r="B26967" s="7">
        <v>0</v>
      </c>
      <c r="C26967" s="7"/>
      <c r="D26967" s="7"/>
      <c r="E26967" s="7"/>
      <c r="H26967">
        <v>26965.5</v>
      </c>
      <c r="I26967">
        <v>0</v>
      </c>
    </row>
    <row r="26968" spans="1:9">
      <c r="A26968" s="7">
        <v>26966.5</v>
      </c>
      <c r="B26968" s="7">
        <v>0</v>
      </c>
      <c r="C26968" s="7"/>
      <c r="D26968" s="7"/>
      <c r="E26968" s="7"/>
      <c r="H26968">
        <v>26966.5</v>
      </c>
      <c r="I26968">
        <v>0</v>
      </c>
    </row>
    <row r="26969" spans="1:9">
      <c r="A26969" s="7">
        <v>26967.5</v>
      </c>
      <c r="B26969" s="7">
        <v>0</v>
      </c>
      <c r="C26969" s="7"/>
      <c r="D26969" s="7"/>
      <c r="E26969" s="7"/>
      <c r="H26969">
        <v>26967.5</v>
      </c>
      <c r="I26969">
        <v>0</v>
      </c>
    </row>
    <row r="26970" spans="1:9">
      <c r="A26970" s="7">
        <v>26968.5</v>
      </c>
      <c r="B26970" s="7">
        <v>0</v>
      </c>
      <c r="C26970" s="7"/>
      <c r="D26970" s="7"/>
      <c r="E26970" s="7"/>
      <c r="H26970">
        <v>26968.5</v>
      </c>
      <c r="I26970">
        <v>0</v>
      </c>
    </row>
    <row r="26971" spans="1:9">
      <c r="A26971" s="7">
        <v>26969.5</v>
      </c>
      <c r="B26971" s="7">
        <v>0</v>
      </c>
      <c r="C26971" s="7"/>
      <c r="D26971" s="7"/>
      <c r="E26971" s="7"/>
      <c r="H26971">
        <v>26969.5</v>
      </c>
      <c r="I26971">
        <v>0</v>
      </c>
    </row>
    <row r="26972" spans="1:9">
      <c r="A26972" s="7">
        <v>26970.5</v>
      </c>
      <c r="B26972" s="7">
        <v>0</v>
      </c>
      <c r="C26972" s="7"/>
      <c r="D26972" s="7"/>
      <c r="E26972" s="7"/>
      <c r="H26972">
        <v>26970.5</v>
      </c>
      <c r="I26972">
        <v>0</v>
      </c>
    </row>
    <row r="26973" spans="1:9">
      <c r="A26973" s="7">
        <v>26971.5</v>
      </c>
      <c r="B26973" s="7">
        <v>0</v>
      </c>
      <c r="C26973" s="7"/>
      <c r="D26973" s="7"/>
      <c r="E26973" s="7"/>
      <c r="H26973">
        <v>26971.5</v>
      </c>
      <c r="I26973">
        <v>0</v>
      </c>
    </row>
    <row r="26974" spans="1:9">
      <c r="A26974" s="7">
        <v>26972.5</v>
      </c>
      <c r="B26974" s="7">
        <v>0</v>
      </c>
      <c r="C26974" s="7"/>
      <c r="D26974" s="7"/>
      <c r="E26974" s="7"/>
      <c r="H26974">
        <v>26972.5</v>
      </c>
      <c r="I26974">
        <v>0</v>
      </c>
    </row>
    <row r="26975" spans="1:9">
      <c r="A26975" s="7">
        <v>26973.5</v>
      </c>
      <c r="B26975" s="7">
        <v>0</v>
      </c>
      <c r="C26975" s="7"/>
      <c r="D26975" s="7"/>
      <c r="E26975" s="7"/>
      <c r="H26975">
        <v>26973.5</v>
      </c>
      <c r="I26975">
        <v>0</v>
      </c>
    </row>
    <row r="26976" spans="1:9">
      <c r="A26976" s="7">
        <v>26974.5</v>
      </c>
      <c r="B26976" s="7">
        <v>0</v>
      </c>
      <c r="C26976" s="7"/>
      <c r="D26976" s="7"/>
      <c r="E26976" s="7"/>
      <c r="H26976">
        <v>26974.5</v>
      </c>
      <c r="I26976">
        <v>0</v>
      </c>
    </row>
    <row r="26977" spans="1:9">
      <c r="A26977" s="7">
        <v>26975.5</v>
      </c>
      <c r="B26977" s="7">
        <v>0</v>
      </c>
      <c r="C26977" s="7"/>
      <c r="D26977" s="7"/>
      <c r="E26977" s="7"/>
      <c r="H26977">
        <v>26975.5</v>
      </c>
      <c r="I26977">
        <v>0</v>
      </c>
    </row>
    <row r="26978" spans="1:9">
      <c r="A26978" s="7">
        <v>26976.5</v>
      </c>
      <c r="B26978" s="7">
        <v>0</v>
      </c>
      <c r="C26978" s="7"/>
      <c r="D26978" s="7"/>
      <c r="E26978" s="7"/>
      <c r="H26978">
        <v>26976.5</v>
      </c>
      <c r="I26978">
        <v>0</v>
      </c>
    </row>
    <row r="26979" spans="1:9">
      <c r="A26979" s="7">
        <v>26977.5</v>
      </c>
      <c r="B26979" s="7">
        <v>0</v>
      </c>
      <c r="C26979" s="7"/>
      <c r="D26979" s="7"/>
      <c r="E26979" s="7"/>
      <c r="H26979">
        <v>26977.5</v>
      </c>
      <c r="I26979">
        <v>0</v>
      </c>
    </row>
    <row r="26980" spans="1:9">
      <c r="A26980" s="7">
        <v>26978.5</v>
      </c>
      <c r="B26980" s="7">
        <v>0</v>
      </c>
      <c r="C26980" s="7"/>
      <c r="D26980" s="7"/>
      <c r="E26980" s="7"/>
      <c r="H26980">
        <v>26978.5</v>
      </c>
      <c r="I26980">
        <v>0</v>
      </c>
    </row>
    <row r="26981" spans="1:9">
      <c r="A26981" s="7">
        <v>26979.5</v>
      </c>
      <c r="B26981" s="7">
        <v>0</v>
      </c>
      <c r="C26981" s="7"/>
      <c r="D26981" s="7"/>
      <c r="E26981" s="7"/>
      <c r="H26981">
        <v>26979.5</v>
      </c>
      <c r="I26981">
        <v>0</v>
      </c>
    </row>
    <row r="26982" spans="1:9">
      <c r="A26982" s="7">
        <v>26980.5</v>
      </c>
      <c r="B26982" s="7">
        <v>0</v>
      </c>
      <c r="C26982" s="7"/>
      <c r="D26982" s="7"/>
      <c r="E26982" s="7"/>
      <c r="H26982">
        <v>26980.5</v>
      </c>
      <c r="I26982">
        <v>0</v>
      </c>
    </row>
    <row r="26983" spans="1:9">
      <c r="A26983" s="7">
        <v>26981.5</v>
      </c>
      <c r="B26983" s="7">
        <v>0</v>
      </c>
      <c r="C26983" s="7"/>
      <c r="D26983" s="7"/>
      <c r="E26983" s="7"/>
      <c r="H26983">
        <v>26981.5</v>
      </c>
      <c r="I26983">
        <v>0</v>
      </c>
    </row>
    <row r="26984" spans="1:9">
      <c r="A26984" s="7">
        <v>26982.5</v>
      </c>
      <c r="B26984" s="7">
        <v>0</v>
      </c>
      <c r="C26984" s="7"/>
      <c r="D26984" s="7"/>
      <c r="E26984" s="7"/>
      <c r="H26984">
        <v>26982.5</v>
      </c>
      <c r="I26984">
        <v>0</v>
      </c>
    </row>
    <row r="26985" spans="1:9">
      <c r="A26985" s="7">
        <v>26983.5</v>
      </c>
      <c r="B26985" s="7">
        <v>0</v>
      </c>
      <c r="C26985" s="7"/>
      <c r="D26985" s="7"/>
      <c r="E26985" s="7"/>
      <c r="H26985">
        <v>26983.5</v>
      </c>
      <c r="I26985">
        <v>0</v>
      </c>
    </row>
    <row r="26986" spans="1:9">
      <c r="A26986" s="7">
        <v>26984.5</v>
      </c>
      <c r="B26986" s="7">
        <v>0</v>
      </c>
      <c r="C26986" s="7"/>
      <c r="D26986" s="7"/>
      <c r="E26986" s="7"/>
      <c r="H26986">
        <v>26984.5</v>
      </c>
      <c r="I26986">
        <v>0</v>
      </c>
    </row>
    <row r="26987" spans="1:9">
      <c r="A26987" s="7">
        <v>26985.5</v>
      </c>
      <c r="B26987" s="7">
        <v>0</v>
      </c>
      <c r="C26987" s="7"/>
      <c r="D26987" s="7"/>
      <c r="E26987" s="7"/>
      <c r="H26987">
        <v>26985.5</v>
      </c>
      <c r="I26987">
        <v>0</v>
      </c>
    </row>
    <row r="26988" spans="1:9">
      <c r="A26988" s="7">
        <v>26986.5</v>
      </c>
      <c r="B26988" s="7">
        <v>0</v>
      </c>
      <c r="C26988" s="7"/>
      <c r="D26988" s="7"/>
      <c r="E26988" s="7"/>
      <c r="H26988">
        <v>26986.5</v>
      </c>
      <c r="I26988">
        <v>0</v>
      </c>
    </row>
    <row r="26989" spans="1:9">
      <c r="A26989" s="7">
        <v>26987.5</v>
      </c>
      <c r="B26989" s="7">
        <v>0</v>
      </c>
      <c r="C26989" s="7"/>
      <c r="D26989" s="7"/>
      <c r="E26989" s="7"/>
      <c r="H26989">
        <v>26987.5</v>
      </c>
      <c r="I26989">
        <v>0</v>
      </c>
    </row>
    <row r="26990" spans="1:9">
      <c r="A26990" s="7">
        <v>26988.5</v>
      </c>
      <c r="B26990" s="7">
        <v>0</v>
      </c>
      <c r="C26990" s="7"/>
      <c r="D26990" s="7"/>
      <c r="E26990" s="7"/>
      <c r="H26990">
        <v>26988.5</v>
      </c>
      <c r="I26990">
        <v>0</v>
      </c>
    </row>
    <row r="26991" spans="1:9">
      <c r="A26991" s="7">
        <v>26989.5</v>
      </c>
      <c r="B26991" s="7">
        <v>0</v>
      </c>
      <c r="C26991" s="7"/>
      <c r="D26991" s="7"/>
      <c r="E26991" s="7"/>
      <c r="H26991">
        <v>26989.5</v>
      </c>
      <c r="I26991">
        <v>0</v>
      </c>
    </row>
    <row r="26992" spans="1:9">
      <c r="A26992" s="7">
        <v>26990.5</v>
      </c>
      <c r="B26992" s="7">
        <v>0</v>
      </c>
      <c r="C26992" s="7"/>
      <c r="D26992" s="7"/>
      <c r="E26992" s="7"/>
      <c r="H26992">
        <v>26990.5</v>
      </c>
      <c r="I26992">
        <v>0</v>
      </c>
    </row>
    <row r="26993" spans="1:9">
      <c r="A26993" s="7">
        <v>26991.5</v>
      </c>
      <c r="B26993" s="7">
        <v>0</v>
      </c>
      <c r="C26993" s="7"/>
      <c r="D26993" s="7"/>
      <c r="E26993" s="7"/>
      <c r="H26993">
        <v>26991.5</v>
      </c>
      <c r="I26993">
        <v>0</v>
      </c>
    </row>
    <row r="26994" spans="1:9">
      <c r="A26994" s="7">
        <v>26992.5</v>
      </c>
      <c r="B26994" s="7">
        <v>0</v>
      </c>
      <c r="C26994" s="7"/>
      <c r="D26994" s="7"/>
      <c r="E26994" s="7"/>
      <c r="H26994">
        <v>26992.5</v>
      </c>
      <c r="I26994">
        <v>0</v>
      </c>
    </row>
    <row r="26995" spans="1:9">
      <c r="A26995" s="7">
        <v>26993.5</v>
      </c>
      <c r="B26995" s="7">
        <v>0</v>
      </c>
      <c r="C26995" s="7"/>
      <c r="D26995" s="7"/>
      <c r="E26995" s="7"/>
      <c r="H26995">
        <v>26993.5</v>
      </c>
      <c r="I26995">
        <v>0</v>
      </c>
    </row>
    <row r="26996" spans="1:9">
      <c r="A26996" s="7">
        <v>26994.5</v>
      </c>
      <c r="B26996" s="7">
        <v>0</v>
      </c>
      <c r="C26996" s="7"/>
      <c r="D26996" s="7"/>
      <c r="E26996" s="7"/>
      <c r="H26996">
        <v>26994.5</v>
      </c>
      <c r="I26996">
        <v>0</v>
      </c>
    </row>
    <row r="26997" spans="1:9">
      <c r="A26997" s="7">
        <v>26995.5</v>
      </c>
      <c r="B26997" s="7">
        <v>0</v>
      </c>
      <c r="C26997" s="7"/>
      <c r="D26997" s="7"/>
      <c r="E26997" s="7"/>
      <c r="H26997">
        <v>26995.5</v>
      </c>
      <c r="I26997">
        <v>0</v>
      </c>
    </row>
    <row r="26998" spans="1:9">
      <c r="A26998" s="7">
        <v>26996.5</v>
      </c>
      <c r="B26998" s="7">
        <v>0</v>
      </c>
      <c r="C26998" s="7"/>
      <c r="D26998" s="7"/>
      <c r="E26998" s="7"/>
      <c r="H26998">
        <v>26996.5</v>
      </c>
      <c r="I26998">
        <v>0</v>
      </c>
    </row>
    <row r="26999" spans="1:9">
      <c r="A26999" s="7">
        <v>26997.5</v>
      </c>
      <c r="B26999" s="7">
        <v>0</v>
      </c>
      <c r="C26999" s="7"/>
      <c r="D26999" s="7"/>
      <c r="E26999" s="7"/>
      <c r="H26999">
        <v>26997.5</v>
      </c>
      <c r="I26999">
        <v>0</v>
      </c>
    </row>
    <row r="27000" spans="1:9">
      <c r="A27000" s="7">
        <v>26998.5</v>
      </c>
      <c r="B27000" s="7">
        <v>0</v>
      </c>
      <c r="C27000" s="7"/>
      <c r="D27000" s="7"/>
      <c r="E27000" s="7"/>
      <c r="H27000">
        <v>26998.5</v>
      </c>
      <c r="I27000">
        <v>0</v>
      </c>
    </row>
    <row r="27001" spans="1:9">
      <c r="A27001" s="7">
        <v>26999.5</v>
      </c>
      <c r="B27001" s="7">
        <v>0</v>
      </c>
      <c r="C27001" s="7"/>
      <c r="D27001" s="7"/>
      <c r="E27001" s="7"/>
      <c r="H27001">
        <v>26999.5</v>
      </c>
      <c r="I27001">
        <v>0</v>
      </c>
    </row>
    <row r="27002" spans="1:9">
      <c r="A27002" s="7">
        <v>27000.5</v>
      </c>
      <c r="B27002" s="7">
        <v>0</v>
      </c>
      <c r="C27002" s="7"/>
      <c r="D27002" s="7"/>
      <c r="E27002" s="7"/>
      <c r="H27002">
        <v>27000.5</v>
      </c>
      <c r="I27002">
        <v>0</v>
      </c>
    </row>
    <row r="27003" spans="1:9">
      <c r="A27003" s="7">
        <v>27001.5</v>
      </c>
      <c r="B27003" s="7">
        <v>0</v>
      </c>
      <c r="C27003" s="7"/>
      <c r="D27003" s="7"/>
      <c r="E27003" s="7"/>
      <c r="H27003">
        <v>27001.5</v>
      </c>
      <c r="I27003">
        <v>0</v>
      </c>
    </row>
    <row r="27004" spans="1:9">
      <c r="A27004" s="7">
        <v>27002.5</v>
      </c>
      <c r="B27004" s="7">
        <v>0</v>
      </c>
      <c r="C27004" s="7"/>
      <c r="D27004" s="7"/>
      <c r="E27004" s="7"/>
      <c r="H27004">
        <v>27002.5</v>
      </c>
      <c r="I27004">
        <v>0</v>
      </c>
    </row>
    <row r="27005" spans="1:9">
      <c r="A27005" s="7">
        <v>27003.5</v>
      </c>
      <c r="B27005" s="7">
        <v>0</v>
      </c>
      <c r="C27005" s="7"/>
      <c r="D27005" s="7"/>
      <c r="E27005" s="7"/>
      <c r="H27005">
        <v>27003.5</v>
      </c>
      <c r="I27005">
        <v>0</v>
      </c>
    </row>
    <row r="27006" spans="1:9">
      <c r="A27006" s="7">
        <v>27004.5</v>
      </c>
      <c r="B27006" s="7">
        <v>0</v>
      </c>
      <c r="C27006" s="7"/>
      <c r="D27006" s="7"/>
      <c r="E27006" s="7"/>
      <c r="H27006">
        <v>27004.5</v>
      </c>
      <c r="I27006">
        <v>0</v>
      </c>
    </row>
    <row r="27007" spans="1:9">
      <c r="A27007" s="7">
        <v>27005.5</v>
      </c>
      <c r="B27007" s="7">
        <v>0</v>
      </c>
      <c r="C27007" s="7"/>
      <c r="D27007" s="7"/>
      <c r="E27007" s="7"/>
      <c r="H27007">
        <v>27005.5</v>
      </c>
      <c r="I27007">
        <v>0</v>
      </c>
    </row>
    <row r="27008" spans="1:9">
      <c r="A27008" s="7">
        <v>27006.5</v>
      </c>
      <c r="B27008" s="7">
        <v>0</v>
      </c>
      <c r="C27008" s="7"/>
      <c r="D27008" s="7"/>
      <c r="E27008" s="7"/>
      <c r="H27008">
        <v>27006.5</v>
      </c>
      <c r="I27008">
        <v>0</v>
      </c>
    </row>
    <row r="27009" spans="1:9">
      <c r="A27009" s="7">
        <v>27007.5</v>
      </c>
      <c r="B27009" s="7">
        <v>0</v>
      </c>
      <c r="C27009" s="7"/>
      <c r="D27009" s="7"/>
      <c r="E27009" s="7"/>
      <c r="H27009">
        <v>27007.5</v>
      </c>
      <c r="I27009">
        <v>0</v>
      </c>
    </row>
    <row r="27010" spans="1:9">
      <c r="A27010" s="7">
        <v>27008.5</v>
      </c>
      <c r="B27010" s="7">
        <v>0</v>
      </c>
      <c r="C27010" s="7"/>
      <c r="D27010" s="7"/>
      <c r="E27010" s="7"/>
      <c r="H27010">
        <v>27008.5</v>
      </c>
      <c r="I27010">
        <v>0</v>
      </c>
    </row>
    <row r="27011" spans="1:9">
      <c r="A27011" s="7">
        <v>27009.5</v>
      </c>
      <c r="B27011" s="7">
        <v>0</v>
      </c>
      <c r="C27011" s="7"/>
      <c r="D27011" s="7"/>
      <c r="E27011" s="7"/>
      <c r="H27011">
        <v>27009.5</v>
      </c>
      <c r="I27011">
        <v>0</v>
      </c>
    </row>
    <row r="27012" spans="1:9">
      <c r="A27012" s="7">
        <v>27010.5</v>
      </c>
      <c r="B27012" s="7">
        <v>0</v>
      </c>
      <c r="C27012" s="7"/>
      <c r="D27012" s="7"/>
      <c r="E27012" s="7"/>
      <c r="H27012">
        <v>27010.5</v>
      </c>
      <c r="I27012">
        <v>0</v>
      </c>
    </row>
    <row r="27013" spans="1:9">
      <c r="A27013" s="7">
        <v>27011.5</v>
      </c>
      <c r="B27013" s="7">
        <v>0</v>
      </c>
      <c r="C27013" s="7"/>
      <c r="D27013" s="7"/>
      <c r="E27013" s="7"/>
      <c r="H27013">
        <v>27011.5</v>
      </c>
      <c r="I27013">
        <v>0</v>
      </c>
    </row>
    <row r="27014" spans="1:9">
      <c r="A27014" s="7">
        <v>27012.5</v>
      </c>
      <c r="B27014" s="7">
        <v>0</v>
      </c>
      <c r="C27014" s="7"/>
      <c r="D27014" s="7"/>
      <c r="E27014" s="7"/>
      <c r="H27014">
        <v>27012.5</v>
      </c>
      <c r="I27014">
        <v>0</v>
      </c>
    </row>
    <row r="27015" spans="1:9">
      <c r="A27015" s="7">
        <v>27013.5</v>
      </c>
      <c r="B27015" s="7">
        <v>0</v>
      </c>
      <c r="C27015" s="7"/>
      <c r="D27015" s="7"/>
      <c r="E27015" s="7"/>
      <c r="H27015">
        <v>27013.5</v>
      </c>
      <c r="I27015">
        <v>0</v>
      </c>
    </row>
    <row r="27016" spans="1:9">
      <c r="A27016" s="7">
        <v>27014.5</v>
      </c>
      <c r="B27016" s="7">
        <v>0</v>
      </c>
      <c r="C27016" s="7"/>
      <c r="D27016" s="7"/>
      <c r="E27016" s="7"/>
      <c r="H27016">
        <v>27014.5</v>
      </c>
      <c r="I27016">
        <v>0</v>
      </c>
    </row>
    <row r="27017" spans="1:9">
      <c r="A27017" s="7">
        <v>27015.5</v>
      </c>
      <c r="B27017" s="7">
        <v>0</v>
      </c>
      <c r="C27017" s="7"/>
      <c r="D27017" s="7"/>
      <c r="E27017" s="7"/>
      <c r="H27017">
        <v>27015.5</v>
      </c>
      <c r="I27017">
        <v>0</v>
      </c>
    </row>
    <row r="27018" spans="1:9">
      <c r="A27018" s="7">
        <v>27016.5</v>
      </c>
      <c r="B27018" s="7">
        <v>0</v>
      </c>
      <c r="C27018" s="7"/>
      <c r="D27018" s="7"/>
      <c r="E27018" s="7"/>
      <c r="H27018">
        <v>27016.5</v>
      </c>
      <c r="I27018">
        <v>0</v>
      </c>
    </row>
    <row r="27019" spans="1:9">
      <c r="A27019" s="7">
        <v>27017.5</v>
      </c>
      <c r="B27019" s="7">
        <v>0</v>
      </c>
      <c r="C27019" s="7"/>
      <c r="D27019" s="7"/>
      <c r="E27019" s="7"/>
      <c r="H27019">
        <v>27017.5</v>
      </c>
      <c r="I27019">
        <v>0</v>
      </c>
    </row>
    <row r="27020" spans="1:9">
      <c r="A27020" s="7">
        <v>27018.5</v>
      </c>
      <c r="B27020" s="7">
        <v>0</v>
      </c>
      <c r="C27020" s="7"/>
      <c r="D27020" s="7"/>
      <c r="E27020" s="7"/>
      <c r="H27020">
        <v>27018.5</v>
      </c>
      <c r="I27020">
        <v>0</v>
      </c>
    </row>
    <row r="27021" spans="1:9">
      <c r="A27021" s="7">
        <v>27019.5</v>
      </c>
      <c r="B27021" s="7">
        <v>0</v>
      </c>
      <c r="C27021" s="7"/>
      <c r="D27021" s="7"/>
      <c r="E27021" s="7"/>
      <c r="H27021">
        <v>27019.5</v>
      </c>
      <c r="I27021">
        <v>0</v>
      </c>
    </row>
    <row r="27022" spans="1:9">
      <c r="A27022" s="7">
        <v>27020.5</v>
      </c>
      <c r="B27022" s="7">
        <v>0</v>
      </c>
      <c r="C27022" s="7"/>
      <c r="D27022" s="7"/>
      <c r="E27022" s="7"/>
      <c r="H27022">
        <v>27020.5</v>
      </c>
      <c r="I27022">
        <v>0</v>
      </c>
    </row>
    <row r="27023" spans="1:9">
      <c r="A27023" s="7">
        <v>27021.5</v>
      </c>
      <c r="B27023" s="7">
        <v>0</v>
      </c>
      <c r="C27023" s="7"/>
      <c r="D27023" s="7"/>
      <c r="E27023" s="7"/>
      <c r="H27023">
        <v>27021.5</v>
      </c>
      <c r="I27023">
        <v>0</v>
      </c>
    </row>
    <row r="27024" spans="1:9">
      <c r="A27024" s="7">
        <v>27022.5</v>
      </c>
      <c r="B27024" s="7">
        <v>0</v>
      </c>
      <c r="C27024" s="7"/>
      <c r="D27024" s="7"/>
      <c r="E27024" s="7"/>
      <c r="H27024">
        <v>27022.5</v>
      </c>
      <c r="I27024">
        <v>0</v>
      </c>
    </row>
    <row r="27025" spans="1:9">
      <c r="A27025" s="7">
        <v>27023.5</v>
      </c>
      <c r="B27025" s="7">
        <v>0</v>
      </c>
      <c r="C27025" s="7"/>
      <c r="D27025" s="7"/>
      <c r="E27025" s="7"/>
      <c r="H27025">
        <v>27023.5</v>
      </c>
      <c r="I27025">
        <v>0</v>
      </c>
    </row>
    <row r="27026" spans="1:9">
      <c r="A27026" s="7">
        <v>27024.5</v>
      </c>
      <c r="B27026" s="7">
        <v>0</v>
      </c>
      <c r="C27026" s="7"/>
      <c r="D27026" s="7"/>
      <c r="E27026" s="7"/>
      <c r="H27026">
        <v>27024.5</v>
      </c>
      <c r="I27026">
        <v>0</v>
      </c>
    </row>
    <row r="27027" spans="1:9">
      <c r="A27027" s="7">
        <v>27025.5</v>
      </c>
      <c r="B27027" s="7">
        <v>0</v>
      </c>
      <c r="C27027" s="7"/>
      <c r="D27027" s="7"/>
      <c r="E27027" s="7"/>
      <c r="H27027">
        <v>27025.5</v>
      </c>
      <c r="I27027">
        <v>0</v>
      </c>
    </row>
    <row r="27028" spans="1:9">
      <c r="A27028" s="7">
        <v>27026.5</v>
      </c>
      <c r="B27028" s="7">
        <v>0</v>
      </c>
      <c r="C27028" s="7"/>
      <c r="D27028" s="7"/>
      <c r="E27028" s="7"/>
      <c r="H27028">
        <v>27026.5</v>
      </c>
      <c r="I27028">
        <v>0</v>
      </c>
    </row>
    <row r="27029" spans="1:9">
      <c r="A27029" s="7">
        <v>27027.5</v>
      </c>
      <c r="B27029" s="7">
        <v>0</v>
      </c>
      <c r="C27029" s="7"/>
      <c r="D27029" s="7"/>
      <c r="E27029" s="7"/>
      <c r="H27029">
        <v>27027.5</v>
      </c>
      <c r="I27029">
        <v>0</v>
      </c>
    </row>
    <row r="27030" spans="1:9">
      <c r="A27030" s="7">
        <v>27028.5</v>
      </c>
      <c r="B27030" s="7">
        <v>0</v>
      </c>
      <c r="C27030" s="7"/>
      <c r="D27030" s="7"/>
      <c r="E27030" s="7"/>
      <c r="H27030">
        <v>27028.5</v>
      </c>
      <c r="I27030">
        <v>0</v>
      </c>
    </row>
    <row r="27031" spans="1:9">
      <c r="A27031" s="7">
        <v>27029.5</v>
      </c>
      <c r="B27031" s="7">
        <v>0</v>
      </c>
      <c r="C27031" s="7"/>
      <c r="D27031" s="7"/>
      <c r="E27031" s="7"/>
      <c r="H27031">
        <v>27029.5</v>
      </c>
      <c r="I27031">
        <v>0</v>
      </c>
    </row>
    <row r="27032" spans="1:9">
      <c r="A27032" s="7">
        <v>27030.5</v>
      </c>
      <c r="B27032" s="7">
        <v>0</v>
      </c>
      <c r="C27032" s="7"/>
      <c r="D27032" s="7"/>
      <c r="E27032" s="7"/>
      <c r="H27032">
        <v>27030.5</v>
      </c>
      <c r="I27032">
        <v>0</v>
      </c>
    </row>
    <row r="27033" spans="1:9">
      <c r="A27033" s="7">
        <v>27031.5</v>
      </c>
      <c r="B27033" s="7">
        <v>0</v>
      </c>
      <c r="C27033" s="7"/>
      <c r="D27033" s="7"/>
      <c r="E27033" s="7"/>
      <c r="H27033">
        <v>27031.5</v>
      </c>
      <c r="I27033">
        <v>0</v>
      </c>
    </row>
    <row r="27034" spans="1:9">
      <c r="A27034" s="7">
        <v>27032.5</v>
      </c>
      <c r="B27034" s="7">
        <v>0</v>
      </c>
      <c r="C27034" s="7"/>
      <c r="D27034" s="7"/>
      <c r="E27034" s="7"/>
      <c r="H27034">
        <v>27032.5</v>
      </c>
      <c r="I27034">
        <v>0</v>
      </c>
    </row>
    <row r="27035" spans="1:9">
      <c r="A27035" s="7">
        <v>27033.5</v>
      </c>
      <c r="B27035" s="7">
        <v>0</v>
      </c>
      <c r="C27035" s="7"/>
      <c r="D27035" s="7"/>
      <c r="E27035" s="7"/>
      <c r="H27035">
        <v>27033.5</v>
      </c>
      <c r="I27035">
        <v>0</v>
      </c>
    </row>
    <row r="27036" spans="1:9">
      <c r="A27036" s="7">
        <v>27034.5</v>
      </c>
      <c r="B27036" s="7">
        <v>0</v>
      </c>
      <c r="C27036" s="7"/>
      <c r="D27036" s="7"/>
      <c r="E27036" s="7"/>
      <c r="H27036">
        <v>27034.5</v>
      </c>
      <c r="I27036">
        <v>0</v>
      </c>
    </row>
    <row r="27037" spans="1:9">
      <c r="A27037" s="7">
        <v>27035.5</v>
      </c>
      <c r="B27037" s="7">
        <v>0</v>
      </c>
      <c r="C27037" s="7"/>
      <c r="D27037" s="7"/>
      <c r="E27037" s="7"/>
      <c r="H27037">
        <v>27035.5</v>
      </c>
      <c r="I27037">
        <v>0</v>
      </c>
    </row>
    <row r="27038" spans="1:9">
      <c r="A27038" s="7">
        <v>27036.5</v>
      </c>
      <c r="B27038" s="7">
        <v>0</v>
      </c>
      <c r="C27038" s="7"/>
      <c r="D27038" s="7"/>
      <c r="E27038" s="7"/>
      <c r="H27038">
        <v>27036.5</v>
      </c>
      <c r="I27038">
        <v>0</v>
      </c>
    </row>
    <row r="27039" spans="1:9">
      <c r="A27039" s="7">
        <v>27037.5</v>
      </c>
      <c r="B27039" s="7">
        <v>0</v>
      </c>
      <c r="C27039" s="7"/>
      <c r="D27039" s="7"/>
      <c r="E27039" s="7"/>
      <c r="H27039">
        <v>27037.5</v>
      </c>
      <c r="I27039">
        <v>0</v>
      </c>
    </row>
    <row r="27040" spans="1:9">
      <c r="A27040" s="7">
        <v>27038.5</v>
      </c>
      <c r="B27040" s="7">
        <v>0</v>
      </c>
      <c r="C27040" s="7"/>
      <c r="D27040" s="7"/>
      <c r="E27040" s="7"/>
      <c r="H27040">
        <v>27038.5</v>
      </c>
      <c r="I27040">
        <v>0</v>
      </c>
    </row>
    <row r="27041" spans="1:9">
      <c r="A27041" s="7">
        <v>27039.5</v>
      </c>
      <c r="B27041" s="7">
        <v>0</v>
      </c>
      <c r="C27041" s="7"/>
      <c r="D27041" s="7"/>
      <c r="E27041" s="7"/>
      <c r="H27041">
        <v>27039.5</v>
      </c>
      <c r="I27041">
        <v>0</v>
      </c>
    </row>
    <row r="27042" spans="1:9">
      <c r="A27042" s="7">
        <v>27040.5</v>
      </c>
      <c r="B27042" s="7">
        <v>0</v>
      </c>
      <c r="C27042" s="7"/>
      <c r="D27042" s="7"/>
      <c r="E27042" s="7"/>
      <c r="H27042">
        <v>27040.5</v>
      </c>
      <c r="I27042">
        <v>0</v>
      </c>
    </row>
    <row r="27043" spans="1:9">
      <c r="A27043" s="7">
        <v>27041.5</v>
      </c>
      <c r="B27043" s="7">
        <v>0</v>
      </c>
      <c r="C27043" s="7"/>
      <c r="D27043" s="7"/>
      <c r="E27043" s="7"/>
      <c r="H27043">
        <v>27041.5</v>
      </c>
      <c r="I27043">
        <v>0</v>
      </c>
    </row>
    <row r="27044" spans="1:9">
      <c r="A27044" s="7">
        <v>27042.5</v>
      </c>
      <c r="B27044" s="7">
        <v>0</v>
      </c>
      <c r="C27044" s="7"/>
      <c r="D27044" s="7"/>
      <c r="E27044" s="7"/>
      <c r="H27044">
        <v>27042.5</v>
      </c>
      <c r="I27044">
        <v>0</v>
      </c>
    </row>
    <row r="27045" spans="1:9">
      <c r="A27045" s="7">
        <v>27043.5</v>
      </c>
      <c r="B27045" s="7">
        <v>0</v>
      </c>
      <c r="C27045" s="7"/>
      <c r="D27045" s="7"/>
      <c r="E27045" s="7"/>
      <c r="H27045">
        <v>27043.5</v>
      </c>
      <c r="I27045">
        <v>0</v>
      </c>
    </row>
    <row r="27046" spans="1:9">
      <c r="A27046" s="7">
        <v>27044.5</v>
      </c>
      <c r="B27046" s="7">
        <v>0</v>
      </c>
      <c r="C27046" s="7"/>
      <c r="D27046" s="7"/>
      <c r="E27046" s="7"/>
      <c r="H27046">
        <v>27044.5</v>
      </c>
      <c r="I27046">
        <v>0</v>
      </c>
    </row>
    <row r="27047" spans="1:9">
      <c r="A27047" s="7">
        <v>27045.5</v>
      </c>
      <c r="B27047" s="7">
        <v>0</v>
      </c>
      <c r="C27047" s="7"/>
      <c r="D27047" s="7"/>
      <c r="E27047" s="7"/>
      <c r="H27047">
        <v>27045.5</v>
      </c>
      <c r="I27047">
        <v>0</v>
      </c>
    </row>
    <row r="27048" spans="1:9">
      <c r="A27048" s="7">
        <v>27046.5</v>
      </c>
      <c r="B27048" s="7">
        <v>0</v>
      </c>
      <c r="C27048" s="7"/>
      <c r="D27048" s="7"/>
      <c r="E27048" s="7"/>
      <c r="H27048">
        <v>27046.5</v>
      </c>
      <c r="I27048">
        <v>0</v>
      </c>
    </row>
    <row r="27049" spans="1:9">
      <c r="A27049" s="7">
        <v>27047.5</v>
      </c>
      <c r="B27049" s="7">
        <v>0</v>
      </c>
      <c r="C27049" s="7"/>
      <c r="D27049" s="7"/>
      <c r="E27049" s="7"/>
      <c r="H27049">
        <v>27047.5</v>
      </c>
      <c r="I27049">
        <v>0</v>
      </c>
    </row>
    <row r="27050" spans="1:9">
      <c r="A27050" s="7">
        <v>27048.5</v>
      </c>
      <c r="B27050" s="7">
        <v>0</v>
      </c>
      <c r="C27050" s="7"/>
      <c r="D27050" s="7"/>
      <c r="E27050" s="7"/>
      <c r="H27050">
        <v>27048.5</v>
      </c>
      <c r="I27050">
        <v>0</v>
      </c>
    </row>
    <row r="27051" spans="1:9">
      <c r="A27051" s="7">
        <v>27049.5</v>
      </c>
      <c r="B27051" s="7">
        <v>0</v>
      </c>
      <c r="C27051" s="7"/>
      <c r="D27051" s="7"/>
      <c r="E27051" s="7"/>
      <c r="H27051">
        <v>27049.5</v>
      </c>
      <c r="I27051">
        <v>0</v>
      </c>
    </row>
    <row r="27052" spans="1:9">
      <c r="A27052" s="7">
        <v>27050.5</v>
      </c>
      <c r="B27052" s="7">
        <v>0</v>
      </c>
      <c r="C27052" s="7"/>
      <c r="D27052" s="7"/>
      <c r="E27052" s="7"/>
      <c r="H27052">
        <v>27050.5</v>
      </c>
      <c r="I27052">
        <v>0</v>
      </c>
    </row>
    <row r="27053" spans="1:9">
      <c r="A27053" s="7">
        <v>27051.5</v>
      </c>
      <c r="B27053" s="7">
        <v>0</v>
      </c>
      <c r="C27053" s="7"/>
      <c r="D27053" s="7"/>
      <c r="E27053" s="7"/>
      <c r="H27053">
        <v>27051.5</v>
      </c>
      <c r="I27053">
        <v>0</v>
      </c>
    </row>
    <row r="27054" spans="1:9">
      <c r="A27054" s="7">
        <v>27052.5</v>
      </c>
      <c r="B27054" s="7">
        <v>0</v>
      </c>
      <c r="C27054" s="7"/>
      <c r="D27054" s="7"/>
      <c r="E27054" s="7"/>
      <c r="H27054">
        <v>27052.5</v>
      </c>
      <c r="I27054">
        <v>0</v>
      </c>
    </row>
    <row r="27055" spans="1:9">
      <c r="A27055" s="7">
        <v>27053.5</v>
      </c>
      <c r="B27055" s="7">
        <v>0</v>
      </c>
      <c r="C27055" s="7"/>
      <c r="D27055" s="7"/>
      <c r="E27055" s="7"/>
      <c r="H27055">
        <v>27053.5</v>
      </c>
      <c r="I27055">
        <v>0</v>
      </c>
    </row>
    <row r="27056" spans="1:9">
      <c r="A27056" s="7">
        <v>27054.5</v>
      </c>
      <c r="B27056" s="7">
        <v>0</v>
      </c>
      <c r="C27056" s="7"/>
      <c r="D27056" s="7"/>
      <c r="E27056" s="7"/>
      <c r="H27056">
        <v>27054.5</v>
      </c>
      <c r="I27056">
        <v>0</v>
      </c>
    </row>
    <row r="27057" spans="1:9">
      <c r="A27057" s="7">
        <v>27055.5</v>
      </c>
      <c r="B27057" s="7">
        <v>0</v>
      </c>
      <c r="C27057" s="7"/>
      <c r="D27057" s="7"/>
      <c r="E27057" s="7"/>
      <c r="H27057">
        <v>27055.5</v>
      </c>
      <c r="I27057">
        <v>0</v>
      </c>
    </row>
    <row r="27058" spans="1:9">
      <c r="A27058" s="7">
        <v>27056.5</v>
      </c>
      <c r="B27058" s="7">
        <v>0</v>
      </c>
      <c r="C27058" s="7"/>
      <c r="D27058" s="7"/>
      <c r="E27058" s="7"/>
      <c r="H27058">
        <v>27056.5</v>
      </c>
      <c r="I27058">
        <v>0</v>
      </c>
    </row>
    <row r="27059" spans="1:9">
      <c r="A27059" s="7">
        <v>27057.5</v>
      </c>
      <c r="B27059" s="7">
        <v>0</v>
      </c>
      <c r="C27059" s="7"/>
      <c r="D27059" s="7"/>
      <c r="E27059" s="7"/>
      <c r="H27059">
        <v>27057.5</v>
      </c>
      <c r="I27059">
        <v>0</v>
      </c>
    </row>
    <row r="27060" spans="1:9">
      <c r="A27060" s="7">
        <v>27058.5</v>
      </c>
      <c r="B27060" s="7">
        <v>0</v>
      </c>
      <c r="C27060" s="7"/>
      <c r="D27060" s="7"/>
      <c r="E27060" s="7"/>
      <c r="H27060">
        <v>27058.5</v>
      </c>
      <c r="I27060">
        <v>0</v>
      </c>
    </row>
    <row r="27061" spans="1:9">
      <c r="A27061" s="7">
        <v>27059.5</v>
      </c>
      <c r="B27061" s="7">
        <v>0</v>
      </c>
      <c r="C27061" s="7"/>
      <c r="D27061" s="7"/>
      <c r="E27061" s="7"/>
      <c r="H27061">
        <v>27059.5</v>
      </c>
      <c r="I27061">
        <v>0</v>
      </c>
    </row>
    <row r="27062" spans="1:9">
      <c r="A27062" s="7">
        <v>27060.5</v>
      </c>
      <c r="B27062" s="7">
        <v>0</v>
      </c>
      <c r="C27062" s="7"/>
      <c r="D27062" s="7"/>
      <c r="E27062" s="7"/>
      <c r="H27062">
        <v>27060.5</v>
      </c>
      <c r="I27062">
        <v>0</v>
      </c>
    </row>
    <row r="27063" spans="1:9">
      <c r="A27063" s="7">
        <v>27061.5</v>
      </c>
      <c r="B27063" s="7">
        <v>0</v>
      </c>
      <c r="C27063" s="7"/>
      <c r="D27063" s="7"/>
      <c r="E27063" s="7"/>
      <c r="H27063">
        <v>27061.5</v>
      </c>
      <c r="I27063">
        <v>0</v>
      </c>
    </row>
    <row r="27064" spans="1:9">
      <c r="A27064" s="7">
        <v>27062.5</v>
      </c>
      <c r="B27064" s="7">
        <v>0</v>
      </c>
      <c r="C27064" s="7"/>
      <c r="D27064" s="7"/>
      <c r="E27064" s="7"/>
      <c r="H27064">
        <v>27062.5</v>
      </c>
      <c r="I27064">
        <v>0</v>
      </c>
    </row>
    <row r="27065" spans="1:9">
      <c r="A27065" s="7">
        <v>27063.5</v>
      </c>
      <c r="B27065" s="7">
        <v>0</v>
      </c>
      <c r="C27065" s="7"/>
      <c r="D27065" s="7"/>
      <c r="E27065" s="7"/>
      <c r="H27065">
        <v>27063.5</v>
      </c>
      <c r="I27065">
        <v>0</v>
      </c>
    </row>
    <row r="27066" spans="1:9">
      <c r="A27066" s="7">
        <v>27064.5</v>
      </c>
      <c r="B27066" s="7">
        <v>0</v>
      </c>
      <c r="C27066" s="7"/>
      <c r="D27066" s="7"/>
      <c r="E27066" s="7"/>
      <c r="H27066">
        <v>27064.5</v>
      </c>
      <c r="I27066">
        <v>0</v>
      </c>
    </row>
    <row r="27067" spans="1:9">
      <c r="A27067" s="7">
        <v>27065.5</v>
      </c>
      <c r="B27067" s="7">
        <v>0</v>
      </c>
      <c r="C27067" s="7"/>
      <c r="D27067" s="7"/>
      <c r="E27067" s="7"/>
      <c r="H27067">
        <v>27065.5</v>
      </c>
      <c r="I27067">
        <v>0</v>
      </c>
    </row>
    <row r="27068" spans="1:9">
      <c r="A27068" s="7">
        <v>27066.5</v>
      </c>
      <c r="B27068" s="7">
        <v>0</v>
      </c>
      <c r="C27068" s="7"/>
      <c r="D27068" s="7"/>
      <c r="E27068" s="7"/>
      <c r="H27068">
        <v>27066.5</v>
      </c>
      <c r="I27068">
        <v>0</v>
      </c>
    </row>
    <row r="27069" spans="1:9">
      <c r="A27069" s="7">
        <v>27067.5</v>
      </c>
      <c r="B27069" s="7">
        <v>0</v>
      </c>
      <c r="C27069" s="7"/>
      <c r="D27069" s="7"/>
      <c r="E27069" s="7"/>
      <c r="H27069">
        <v>27067.5</v>
      </c>
      <c r="I27069">
        <v>0</v>
      </c>
    </row>
    <row r="27070" spans="1:9">
      <c r="A27070" s="7">
        <v>27068.5</v>
      </c>
      <c r="B27070" s="7">
        <v>0</v>
      </c>
      <c r="C27070" s="7"/>
      <c r="D27070" s="7"/>
      <c r="E27070" s="7"/>
      <c r="H27070">
        <v>27068.5</v>
      </c>
      <c r="I27070">
        <v>0</v>
      </c>
    </row>
    <row r="27071" spans="1:9">
      <c r="A27071" s="7">
        <v>27069.5</v>
      </c>
      <c r="B27071" s="7">
        <v>0</v>
      </c>
      <c r="C27071" s="7"/>
      <c r="D27071" s="7"/>
      <c r="E27071" s="7"/>
      <c r="H27071">
        <v>27069.5</v>
      </c>
      <c r="I27071">
        <v>0</v>
      </c>
    </row>
    <row r="27072" spans="1:9">
      <c r="A27072" s="7">
        <v>27070.5</v>
      </c>
      <c r="B27072" s="7">
        <v>0</v>
      </c>
      <c r="C27072" s="7"/>
      <c r="D27072" s="7"/>
      <c r="E27072" s="7"/>
      <c r="H27072">
        <v>27070.5</v>
      </c>
      <c r="I27072">
        <v>0</v>
      </c>
    </row>
    <row r="27073" spans="1:9">
      <c r="A27073" s="7">
        <v>27071.5</v>
      </c>
      <c r="B27073" s="7">
        <v>0</v>
      </c>
      <c r="C27073" s="7"/>
      <c r="D27073" s="7"/>
      <c r="E27073" s="7"/>
      <c r="H27073">
        <v>27071.5</v>
      </c>
      <c r="I27073">
        <v>0</v>
      </c>
    </row>
    <row r="27074" spans="1:9">
      <c r="A27074" s="7">
        <v>27072.5</v>
      </c>
      <c r="B27074" s="7">
        <v>0</v>
      </c>
      <c r="C27074" s="7"/>
      <c r="D27074" s="7"/>
      <c r="E27074" s="7"/>
      <c r="H27074">
        <v>27072.5</v>
      </c>
      <c r="I27074">
        <v>0</v>
      </c>
    </row>
    <row r="27075" spans="1:9">
      <c r="A27075" s="7">
        <v>27073.5</v>
      </c>
      <c r="B27075" s="7">
        <v>0</v>
      </c>
      <c r="C27075" s="7"/>
      <c r="D27075" s="7"/>
      <c r="E27075" s="7"/>
      <c r="H27075">
        <v>27073.5</v>
      </c>
      <c r="I27075">
        <v>0</v>
      </c>
    </row>
    <row r="27076" spans="1:9">
      <c r="A27076" s="7">
        <v>27074.5</v>
      </c>
      <c r="B27076" s="7">
        <v>0</v>
      </c>
      <c r="C27076" s="7"/>
      <c r="D27076" s="7"/>
      <c r="E27076" s="7"/>
      <c r="H27076">
        <v>27074.5</v>
      </c>
      <c r="I27076">
        <v>0</v>
      </c>
    </row>
    <row r="27077" spans="1:9">
      <c r="A27077" s="7">
        <v>27075.5</v>
      </c>
      <c r="B27077" s="7">
        <v>0</v>
      </c>
      <c r="C27077" s="7"/>
      <c r="D27077" s="7"/>
      <c r="E27077" s="7"/>
      <c r="H27077">
        <v>27075.5</v>
      </c>
      <c r="I27077">
        <v>0</v>
      </c>
    </row>
    <row r="27078" spans="1:9">
      <c r="A27078" s="7">
        <v>27076.5</v>
      </c>
      <c r="B27078" s="7">
        <v>0</v>
      </c>
      <c r="C27078" s="7"/>
      <c r="D27078" s="7"/>
      <c r="E27078" s="7"/>
      <c r="H27078">
        <v>27076.5</v>
      </c>
      <c r="I27078">
        <v>0</v>
      </c>
    </row>
    <row r="27079" spans="1:9">
      <c r="A27079" s="7">
        <v>27077.5</v>
      </c>
      <c r="B27079" s="7">
        <v>0</v>
      </c>
      <c r="C27079" s="7"/>
      <c r="D27079" s="7"/>
      <c r="E27079" s="7"/>
      <c r="H27079">
        <v>27077.5</v>
      </c>
      <c r="I27079">
        <v>0</v>
      </c>
    </row>
    <row r="27080" spans="1:9">
      <c r="A27080" s="7">
        <v>27078.5</v>
      </c>
      <c r="B27080" s="7">
        <v>0</v>
      </c>
      <c r="C27080" s="7"/>
      <c r="D27080" s="7"/>
      <c r="E27080" s="7"/>
      <c r="H27080">
        <v>27078.5</v>
      </c>
      <c r="I27080">
        <v>0</v>
      </c>
    </row>
    <row r="27081" spans="1:9">
      <c r="A27081" s="7">
        <v>27079.5</v>
      </c>
      <c r="B27081" s="7">
        <v>0</v>
      </c>
      <c r="C27081" s="7"/>
      <c r="D27081" s="7"/>
      <c r="E27081" s="7"/>
      <c r="H27081">
        <v>27079.5</v>
      </c>
      <c r="I27081">
        <v>0</v>
      </c>
    </row>
    <row r="27082" spans="1:9">
      <c r="A27082" s="7">
        <v>27080.5</v>
      </c>
      <c r="B27082" s="7">
        <v>0</v>
      </c>
      <c r="C27082" s="7"/>
      <c r="D27082" s="7"/>
      <c r="E27082" s="7"/>
      <c r="H27082">
        <v>27080.5</v>
      </c>
      <c r="I27082">
        <v>0</v>
      </c>
    </row>
    <row r="27083" spans="1:9">
      <c r="A27083" s="7">
        <v>27081.5</v>
      </c>
      <c r="B27083" s="7">
        <v>0</v>
      </c>
      <c r="C27083" s="7"/>
      <c r="D27083" s="7"/>
      <c r="E27083" s="7"/>
      <c r="H27083">
        <v>27081.5</v>
      </c>
      <c r="I27083">
        <v>0</v>
      </c>
    </row>
    <row r="27084" spans="1:9">
      <c r="A27084" s="7">
        <v>27082.5</v>
      </c>
      <c r="B27084" s="7">
        <v>0</v>
      </c>
      <c r="C27084" s="7"/>
      <c r="D27084" s="7"/>
      <c r="E27084" s="7"/>
      <c r="H27084">
        <v>27082.5</v>
      </c>
      <c r="I27084">
        <v>0</v>
      </c>
    </row>
    <row r="27085" spans="1:9">
      <c r="A27085" s="7">
        <v>27083.5</v>
      </c>
      <c r="B27085" s="7">
        <v>0</v>
      </c>
      <c r="C27085" s="7"/>
      <c r="D27085" s="7"/>
      <c r="E27085" s="7"/>
      <c r="H27085">
        <v>27083.5</v>
      </c>
      <c r="I27085">
        <v>0</v>
      </c>
    </row>
    <row r="27086" spans="1:9">
      <c r="A27086" s="7">
        <v>27084.5</v>
      </c>
      <c r="B27086" s="7">
        <v>0</v>
      </c>
      <c r="C27086" s="7"/>
      <c r="D27086" s="7"/>
      <c r="E27086" s="7"/>
      <c r="H27086">
        <v>27084.5</v>
      </c>
      <c r="I27086">
        <v>0</v>
      </c>
    </row>
    <row r="27087" spans="1:9">
      <c r="A27087" s="7">
        <v>27085.5</v>
      </c>
      <c r="B27087" s="7">
        <v>0</v>
      </c>
      <c r="C27087" s="7"/>
      <c r="D27087" s="7"/>
      <c r="E27087" s="7"/>
      <c r="H27087">
        <v>27085.5</v>
      </c>
      <c r="I27087">
        <v>0</v>
      </c>
    </row>
    <row r="27088" spans="1:9">
      <c r="A27088" s="7">
        <v>27086.5</v>
      </c>
      <c r="B27088" s="7">
        <v>0</v>
      </c>
      <c r="C27088" s="7"/>
      <c r="D27088" s="7"/>
      <c r="E27088" s="7"/>
      <c r="H27088">
        <v>27086.5</v>
      </c>
      <c r="I27088">
        <v>0</v>
      </c>
    </row>
    <row r="27089" spans="1:9">
      <c r="A27089" s="7">
        <v>27087.5</v>
      </c>
      <c r="B27089" s="7">
        <v>0</v>
      </c>
      <c r="C27089" s="7"/>
      <c r="D27089" s="7"/>
      <c r="E27089" s="7"/>
      <c r="H27089">
        <v>27087.5</v>
      </c>
      <c r="I27089">
        <v>0</v>
      </c>
    </row>
    <row r="27090" spans="1:9">
      <c r="A27090" s="7">
        <v>27088.5</v>
      </c>
      <c r="B27090" s="7">
        <v>0</v>
      </c>
      <c r="C27090" s="7"/>
      <c r="D27090" s="7"/>
      <c r="E27090" s="7"/>
      <c r="H27090">
        <v>27088.5</v>
      </c>
      <c r="I27090">
        <v>0</v>
      </c>
    </row>
    <row r="27091" spans="1:9">
      <c r="A27091" s="7">
        <v>27089.5</v>
      </c>
      <c r="B27091" s="7">
        <v>0</v>
      </c>
      <c r="C27091" s="7"/>
      <c r="D27091" s="7"/>
      <c r="E27091" s="7"/>
      <c r="H27091">
        <v>27089.5</v>
      </c>
      <c r="I27091">
        <v>0</v>
      </c>
    </row>
    <row r="27092" spans="1:9">
      <c r="A27092" s="7">
        <v>27090.5</v>
      </c>
      <c r="B27092" s="7">
        <v>0</v>
      </c>
      <c r="C27092" s="7"/>
      <c r="D27092" s="7"/>
      <c r="E27092" s="7"/>
      <c r="H27092">
        <v>27090.5</v>
      </c>
      <c r="I27092">
        <v>0</v>
      </c>
    </row>
    <row r="27093" spans="1:9">
      <c r="A27093" s="7">
        <v>27091.5</v>
      </c>
      <c r="B27093" s="7">
        <v>0</v>
      </c>
      <c r="C27093" s="7"/>
      <c r="D27093" s="7"/>
      <c r="E27093" s="7"/>
      <c r="H27093">
        <v>27091.5</v>
      </c>
      <c r="I27093">
        <v>0</v>
      </c>
    </row>
    <row r="27094" spans="1:9">
      <c r="A27094" s="7">
        <v>27092.5</v>
      </c>
      <c r="B27094" s="7">
        <v>0</v>
      </c>
      <c r="C27094" s="7"/>
      <c r="D27094" s="7"/>
      <c r="E27094" s="7"/>
      <c r="H27094">
        <v>27092.5</v>
      </c>
      <c r="I27094">
        <v>0</v>
      </c>
    </row>
    <row r="27095" spans="1:9">
      <c r="A27095" s="7">
        <v>27093.5</v>
      </c>
      <c r="B27095" s="7">
        <v>0</v>
      </c>
      <c r="C27095" s="7"/>
      <c r="D27095" s="7"/>
      <c r="E27095" s="7"/>
      <c r="H27095">
        <v>27093.5</v>
      </c>
      <c r="I27095">
        <v>0</v>
      </c>
    </row>
    <row r="27096" spans="1:9">
      <c r="A27096" s="7">
        <v>27094.5</v>
      </c>
      <c r="B27096" s="7">
        <v>0</v>
      </c>
      <c r="C27096" s="7"/>
      <c r="D27096" s="7"/>
      <c r="E27096" s="7"/>
      <c r="H27096">
        <v>27094.5</v>
      </c>
      <c r="I27096">
        <v>0</v>
      </c>
    </row>
    <row r="27097" spans="1:9">
      <c r="A27097" s="7">
        <v>27095.5</v>
      </c>
      <c r="B27097" s="7">
        <v>0</v>
      </c>
      <c r="C27097" s="7"/>
      <c r="D27097" s="7"/>
      <c r="E27097" s="7"/>
      <c r="H27097">
        <v>27095.5</v>
      </c>
      <c r="I27097">
        <v>0</v>
      </c>
    </row>
    <row r="27098" spans="1:9">
      <c r="A27098" s="7">
        <v>27096.5</v>
      </c>
      <c r="B27098" s="7">
        <v>0</v>
      </c>
      <c r="C27098" s="7"/>
      <c r="D27098" s="7"/>
      <c r="E27098" s="7"/>
      <c r="H27098">
        <v>27096.5</v>
      </c>
      <c r="I27098">
        <v>0</v>
      </c>
    </row>
    <row r="27099" spans="1:9">
      <c r="A27099" s="7">
        <v>27097.5</v>
      </c>
      <c r="B27099" s="7">
        <v>0</v>
      </c>
      <c r="C27099" s="7"/>
      <c r="D27099" s="7"/>
      <c r="E27099" s="7"/>
      <c r="H27099">
        <v>27097.5</v>
      </c>
      <c r="I27099">
        <v>0</v>
      </c>
    </row>
    <row r="27100" spans="1:9">
      <c r="A27100" s="7">
        <v>27098.5</v>
      </c>
      <c r="B27100" s="7">
        <v>0</v>
      </c>
      <c r="C27100" s="7"/>
      <c r="D27100" s="7"/>
      <c r="E27100" s="7"/>
      <c r="H27100">
        <v>27098.5</v>
      </c>
      <c r="I27100">
        <v>0</v>
      </c>
    </row>
    <row r="27101" spans="1:9">
      <c r="A27101" s="7">
        <v>27099.5</v>
      </c>
      <c r="B27101" s="7">
        <v>0</v>
      </c>
      <c r="C27101" s="7"/>
      <c r="D27101" s="7"/>
      <c r="E27101" s="7"/>
      <c r="H27101">
        <v>27099.5</v>
      </c>
      <c r="I27101">
        <v>0</v>
      </c>
    </row>
    <row r="27102" spans="1:9">
      <c r="A27102" s="7">
        <v>27100.5</v>
      </c>
      <c r="B27102" s="7">
        <v>0</v>
      </c>
      <c r="C27102" s="7"/>
      <c r="D27102" s="7"/>
      <c r="E27102" s="7"/>
      <c r="H27102">
        <v>27100.5</v>
      </c>
      <c r="I27102">
        <v>0</v>
      </c>
    </row>
    <row r="27103" spans="1:9">
      <c r="A27103" s="7">
        <v>27101.5</v>
      </c>
      <c r="B27103" s="7">
        <v>0</v>
      </c>
      <c r="C27103" s="7"/>
      <c r="D27103" s="7"/>
      <c r="E27103" s="7"/>
      <c r="H27103">
        <v>27101.5</v>
      </c>
      <c r="I27103">
        <v>0</v>
      </c>
    </row>
    <row r="27104" spans="1:9">
      <c r="A27104" s="7">
        <v>27102.5</v>
      </c>
      <c r="B27104" s="7">
        <v>0</v>
      </c>
      <c r="C27104" s="7"/>
      <c r="D27104" s="7"/>
      <c r="E27104" s="7"/>
      <c r="H27104">
        <v>27102.5</v>
      </c>
      <c r="I27104">
        <v>0</v>
      </c>
    </row>
    <row r="27105" spans="1:9">
      <c r="A27105" s="7">
        <v>27103.5</v>
      </c>
      <c r="B27105" s="7">
        <v>0</v>
      </c>
      <c r="C27105" s="7"/>
      <c r="D27105" s="7"/>
      <c r="E27105" s="7"/>
      <c r="H27105">
        <v>27103.5</v>
      </c>
      <c r="I27105">
        <v>0</v>
      </c>
    </row>
    <row r="27106" spans="1:9">
      <c r="A27106" s="7">
        <v>27104.5</v>
      </c>
      <c r="B27106" s="7">
        <v>0</v>
      </c>
      <c r="C27106" s="7"/>
      <c r="D27106" s="7"/>
      <c r="E27106" s="7"/>
      <c r="H27106">
        <v>27104.5</v>
      </c>
      <c r="I27106">
        <v>0</v>
      </c>
    </row>
    <row r="27107" spans="1:9">
      <c r="A27107" s="7">
        <v>27105.5</v>
      </c>
      <c r="B27107" s="7">
        <v>0</v>
      </c>
      <c r="C27107" s="7"/>
      <c r="D27107" s="7"/>
      <c r="E27107" s="7"/>
      <c r="H27107">
        <v>27105.5</v>
      </c>
      <c r="I27107">
        <v>0</v>
      </c>
    </row>
    <row r="27108" spans="1:9">
      <c r="A27108" s="7">
        <v>27106.5</v>
      </c>
      <c r="B27108" s="7">
        <v>0</v>
      </c>
      <c r="C27108" s="7"/>
      <c r="D27108" s="7"/>
      <c r="E27108" s="7"/>
      <c r="H27108">
        <v>27106.5</v>
      </c>
      <c r="I27108">
        <v>0</v>
      </c>
    </row>
    <row r="27109" spans="1:9">
      <c r="A27109" s="7">
        <v>27107.5</v>
      </c>
      <c r="B27109" s="7">
        <v>0</v>
      </c>
      <c r="C27109" s="7"/>
      <c r="D27109" s="7"/>
      <c r="E27109" s="7"/>
      <c r="H27109">
        <v>27107.5</v>
      </c>
      <c r="I27109">
        <v>0</v>
      </c>
    </row>
    <row r="27110" spans="1:9">
      <c r="A27110" s="7">
        <v>27108.5</v>
      </c>
      <c r="B27110" s="7">
        <v>0</v>
      </c>
      <c r="C27110" s="7"/>
      <c r="D27110" s="7"/>
      <c r="E27110" s="7"/>
      <c r="H27110">
        <v>27108.5</v>
      </c>
      <c r="I27110">
        <v>0</v>
      </c>
    </row>
    <row r="27111" spans="1:9">
      <c r="A27111" s="7">
        <v>27109.5</v>
      </c>
      <c r="B27111" s="7">
        <v>0</v>
      </c>
      <c r="C27111" s="7"/>
      <c r="D27111" s="7"/>
      <c r="E27111" s="7"/>
      <c r="H27111">
        <v>27109.5</v>
      </c>
      <c r="I27111">
        <v>0</v>
      </c>
    </row>
    <row r="27112" spans="1:9">
      <c r="A27112" s="7">
        <v>27110.5</v>
      </c>
      <c r="B27112" s="7">
        <v>0</v>
      </c>
      <c r="C27112" s="7"/>
      <c r="D27112" s="7"/>
      <c r="E27112" s="7"/>
      <c r="H27112">
        <v>27110.5</v>
      </c>
      <c r="I27112">
        <v>0</v>
      </c>
    </row>
    <row r="27113" spans="1:9">
      <c r="A27113" s="7">
        <v>27111.5</v>
      </c>
      <c r="B27113" s="7">
        <v>0</v>
      </c>
      <c r="C27113" s="7"/>
      <c r="D27113" s="7"/>
      <c r="E27113" s="7"/>
      <c r="H27113">
        <v>27111.5</v>
      </c>
      <c r="I27113">
        <v>0</v>
      </c>
    </row>
    <row r="27114" spans="1:9">
      <c r="A27114" s="7">
        <v>27112.5</v>
      </c>
      <c r="B27114" s="7">
        <v>0</v>
      </c>
      <c r="C27114" s="7"/>
      <c r="D27114" s="7"/>
      <c r="E27114" s="7"/>
      <c r="H27114">
        <v>27112.5</v>
      </c>
      <c r="I27114">
        <v>0</v>
      </c>
    </row>
    <row r="27115" spans="1:9">
      <c r="A27115" s="7">
        <v>27113.5</v>
      </c>
      <c r="B27115" s="7">
        <v>0</v>
      </c>
      <c r="C27115" s="7"/>
      <c r="D27115" s="7"/>
      <c r="E27115" s="7"/>
      <c r="H27115">
        <v>27113.5</v>
      </c>
      <c r="I27115">
        <v>0</v>
      </c>
    </row>
    <row r="27116" spans="1:9">
      <c r="A27116" s="7">
        <v>27114.5</v>
      </c>
      <c r="B27116" s="7">
        <v>0</v>
      </c>
      <c r="C27116" s="7"/>
      <c r="D27116" s="7"/>
      <c r="E27116" s="7"/>
      <c r="H27116">
        <v>27114.5</v>
      </c>
      <c r="I27116">
        <v>0</v>
      </c>
    </row>
    <row r="27117" spans="1:9">
      <c r="A27117" s="7">
        <v>27115.5</v>
      </c>
      <c r="B27117" s="7">
        <v>0</v>
      </c>
      <c r="C27117" s="7"/>
      <c r="D27117" s="7"/>
      <c r="E27117" s="7"/>
      <c r="H27117">
        <v>27115.5</v>
      </c>
      <c r="I27117">
        <v>0</v>
      </c>
    </row>
    <row r="27118" spans="1:9">
      <c r="A27118" s="7">
        <v>27116.5</v>
      </c>
      <c r="B27118" s="7">
        <v>0</v>
      </c>
      <c r="C27118" s="7"/>
      <c r="D27118" s="7"/>
      <c r="E27118" s="7"/>
      <c r="H27118">
        <v>27116.5</v>
      </c>
      <c r="I27118">
        <v>0</v>
      </c>
    </row>
    <row r="27119" spans="1:9">
      <c r="A27119" s="7">
        <v>27117.5</v>
      </c>
      <c r="B27119" s="7">
        <v>0</v>
      </c>
      <c r="C27119" s="7"/>
      <c r="D27119" s="7"/>
      <c r="E27119" s="7"/>
      <c r="H27119">
        <v>27117.5</v>
      </c>
      <c r="I27119">
        <v>0</v>
      </c>
    </row>
    <row r="27120" spans="1:9">
      <c r="A27120" s="7">
        <v>27118.5</v>
      </c>
      <c r="B27120" s="7">
        <v>0</v>
      </c>
      <c r="C27120" s="7"/>
      <c r="D27120" s="7"/>
      <c r="E27120" s="7"/>
      <c r="H27120">
        <v>27118.5</v>
      </c>
      <c r="I27120">
        <v>0</v>
      </c>
    </row>
    <row r="27121" spans="1:9">
      <c r="A27121" s="7">
        <v>27119.5</v>
      </c>
      <c r="B27121" s="7">
        <v>0</v>
      </c>
      <c r="C27121" s="7"/>
      <c r="D27121" s="7"/>
      <c r="E27121" s="7"/>
      <c r="H27121">
        <v>27119.5</v>
      </c>
      <c r="I27121">
        <v>0</v>
      </c>
    </row>
    <row r="27122" spans="1:9">
      <c r="A27122" s="7">
        <v>27120.5</v>
      </c>
      <c r="B27122" s="7">
        <v>0</v>
      </c>
      <c r="C27122" s="7"/>
      <c r="D27122" s="7"/>
      <c r="E27122" s="7"/>
      <c r="H27122">
        <v>27120.5</v>
      </c>
      <c r="I27122">
        <v>0</v>
      </c>
    </row>
    <row r="27123" spans="1:9">
      <c r="A27123" s="7">
        <v>27121.5</v>
      </c>
      <c r="B27123" s="7">
        <v>0</v>
      </c>
      <c r="C27123" s="7"/>
      <c r="D27123" s="7"/>
      <c r="E27123" s="7"/>
      <c r="H27123">
        <v>27121.5</v>
      </c>
      <c r="I27123">
        <v>0</v>
      </c>
    </row>
    <row r="27124" spans="1:9">
      <c r="A27124" s="7">
        <v>27122.5</v>
      </c>
      <c r="B27124" s="7">
        <v>0</v>
      </c>
      <c r="C27124" s="7"/>
      <c r="D27124" s="7"/>
      <c r="E27124" s="7"/>
      <c r="H27124">
        <v>27122.5</v>
      </c>
      <c r="I27124">
        <v>0</v>
      </c>
    </row>
    <row r="27125" spans="1:9">
      <c r="A27125" s="7">
        <v>27123.5</v>
      </c>
      <c r="B27125" s="7">
        <v>0</v>
      </c>
      <c r="C27125" s="7"/>
      <c r="D27125" s="7"/>
      <c r="E27125" s="7"/>
      <c r="H27125">
        <v>27123.5</v>
      </c>
      <c r="I27125">
        <v>0</v>
      </c>
    </row>
    <row r="27126" spans="1:9">
      <c r="A27126" s="7">
        <v>27124.5</v>
      </c>
      <c r="B27126" s="7">
        <v>0</v>
      </c>
      <c r="C27126" s="7"/>
      <c r="D27126" s="7"/>
      <c r="E27126" s="7"/>
      <c r="H27126">
        <v>27124.5</v>
      </c>
      <c r="I27126">
        <v>0</v>
      </c>
    </row>
    <row r="27127" spans="1:9">
      <c r="A27127" s="7">
        <v>27125.5</v>
      </c>
      <c r="B27127" s="7">
        <v>0</v>
      </c>
      <c r="C27127" s="7"/>
      <c r="D27127" s="7"/>
      <c r="E27127" s="7"/>
      <c r="H27127">
        <v>27125.5</v>
      </c>
      <c r="I27127">
        <v>0</v>
      </c>
    </row>
    <row r="27128" spans="1:9">
      <c r="A27128" s="7">
        <v>27126.5</v>
      </c>
      <c r="B27128" s="7">
        <v>0</v>
      </c>
      <c r="C27128" s="7"/>
      <c r="D27128" s="7"/>
      <c r="E27128" s="7"/>
      <c r="H27128">
        <v>27126.5</v>
      </c>
      <c r="I27128">
        <v>0</v>
      </c>
    </row>
    <row r="27129" spans="1:9">
      <c r="A27129" s="7">
        <v>27127.5</v>
      </c>
      <c r="B27129" s="7">
        <v>0</v>
      </c>
      <c r="C27129" s="7"/>
      <c r="D27129" s="7"/>
      <c r="E27129" s="7"/>
      <c r="H27129">
        <v>27127.5</v>
      </c>
      <c r="I27129">
        <v>0</v>
      </c>
    </row>
    <row r="27130" spans="1:9">
      <c r="A27130" s="7">
        <v>27128.5</v>
      </c>
      <c r="B27130" s="7">
        <v>0</v>
      </c>
      <c r="C27130" s="7"/>
      <c r="D27130" s="7"/>
      <c r="E27130" s="7"/>
      <c r="H27130">
        <v>27128.5</v>
      </c>
      <c r="I27130">
        <v>0</v>
      </c>
    </row>
    <row r="27131" spans="1:9">
      <c r="A27131" s="7">
        <v>27129.5</v>
      </c>
      <c r="B27131" s="7">
        <v>0</v>
      </c>
      <c r="C27131" s="7"/>
      <c r="D27131" s="7"/>
      <c r="E27131" s="7"/>
      <c r="H27131">
        <v>27129.5</v>
      </c>
      <c r="I27131">
        <v>0</v>
      </c>
    </row>
    <row r="27132" spans="1:9">
      <c r="A27132" s="7">
        <v>27130.5</v>
      </c>
      <c r="B27132" s="7">
        <v>0</v>
      </c>
      <c r="C27132" s="7"/>
      <c r="D27132" s="7"/>
      <c r="E27132" s="7"/>
      <c r="H27132">
        <v>27130.5</v>
      </c>
      <c r="I27132">
        <v>0</v>
      </c>
    </row>
    <row r="27133" spans="1:9">
      <c r="A27133" s="7">
        <v>27131.5</v>
      </c>
      <c r="B27133" s="7">
        <v>0</v>
      </c>
      <c r="C27133" s="7"/>
      <c r="D27133" s="7"/>
      <c r="E27133" s="7"/>
      <c r="H27133">
        <v>27131.5</v>
      </c>
      <c r="I27133">
        <v>0</v>
      </c>
    </row>
    <row r="27134" spans="1:9">
      <c r="A27134" s="7">
        <v>27132.5</v>
      </c>
      <c r="B27134" s="7">
        <v>0</v>
      </c>
      <c r="C27134" s="7"/>
      <c r="D27134" s="7"/>
      <c r="E27134" s="7"/>
      <c r="H27134">
        <v>27132.5</v>
      </c>
      <c r="I27134">
        <v>0</v>
      </c>
    </row>
    <row r="27135" spans="1:9">
      <c r="A27135" s="7">
        <v>27133.5</v>
      </c>
      <c r="B27135" s="7">
        <v>0</v>
      </c>
      <c r="C27135" s="7"/>
      <c r="D27135" s="7"/>
      <c r="E27135" s="7"/>
      <c r="H27135">
        <v>27133.5</v>
      </c>
      <c r="I27135">
        <v>0</v>
      </c>
    </row>
    <row r="27136" spans="1:9">
      <c r="A27136" s="7">
        <v>27134.5</v>
      </c>
      <c r="B27136" s="7">
        <v>0</v>
      </c>
      <c r="C27136" s="7"/>
      <c r="D27136" s="7"/>
      <c r="E27136" s="7"/>
      <c r="H27136">
        <v>27134.5</v>
      </c>
      <c r="I27136">
        <v>0</v>
      </c>
    </row>
    <row r="27137" spans="1:9">
      <c r="A27137" s="7">
        <v>27135.5</v>
      </c>
      <c r="B27137" s="7">
        <v>0</v>
      </c>
      <c r="C27137" s="7"/>
      <c r="D27137" s="7"/>
      <c r="E27137" s="7"/>
      <c r="H27137">
        <v>27135.5</v>
      </c>
      <c r="I27137">
        <v>0</v>
      </c>
    </row>
    <row r="27138" spans="1:9">
      <c r="A27138" s="7">
        <v>27136.5</v>
      </c>
      <c r="B27138" s="7">
        <v>0</v>
      </c>
      <c r="C27138" s="7"/>
      <c r="D27138" s="7"/>
      <c r="E27138" s="7"/>
      <c r="H27138">
        <v>27136.5</v>
      </c>
      <c r="I27138">
        <v>0</v>
      </c>
    </row>
    <row r="27139" spans="1:9">
      <c r="A27139" s="7">
        <v>27137.5</v>
      </c>
      <c r="B27139" s="7">
        <v>0</v>
      </c>
      <c r="C27139" s="7"/>
      <c r="D27139" s="7"/>
      <c r="E27139" s="7"/>
      <c r="H27139">
        <v>27137.5</v>
      </c>
      <c r="I27139">
        <v>0</v>
      </c>
    </row>
    <row r="27140" spans="1:9">
      <c r="A27140" s="7">
        <v>27138.5</v>
      </c>
      <c r="B27140" s="7">
        <v>0</v>
      </c>
      <c r="C27140" s="7"/>
      <c r="D27140" s="7"/>
      <c r="E27140" s="7"/>
      <c r="H27140">
        <v>27138.5</v>
      </c>
      <c r="I27140">
        <v>0</v>
      </c>
    </row>
    <row r="27141" spans="1:9">
      <c r="A27141" s="7">
        <v>27139.5</v>
      </c>
      <c r="B27141" s="7">
        <v>0</v>
      </c>
      <c r="C27141" s="7"/>
      <c r="D27141" s="7"/>
      <c r="E27141" s="7"/>
      <c r="H27141">
        <v>27139.5</v>
      </c>
      <c r="I27141">
        <v>0</v>
      </c>
    </row>
    <row r="27142" spans="1:9">
      <c r="A27142" s="7">
        <v>27140.5</v>
      </c>
      <c r="B27142" s="7">
        <v>0</v>
      </c>
      <c r="C27142" s="7"/>
      <c r="D27142" s="7"/>
      <c r="E27142" s="7"/>
      <c r="H27142">
        <v>27140.5</v>
      </c>
      <c r="I27142">
        <v>0</v>
      </c>
    </row>
    <row r="27143" spans="1:9">
      <c r="A27143" s="7">
        <v>27141.5</v>
      </c>
      <c r="B27143" s="7">
        <v>0</v>
      </c>
      <c r="C27143" s="7"/>
      <c r="D27143" s="7"/>
      <c r="E27143" s="7"/>
      <c r="H27143">
        <v>27141.5</v>
      </c>
      <c r="I27143">
        <v>0</v>
      </c>
    </row>
    <row r="27144" spans="1:9">
      <c r="A27144" s="7">
        <v>27142.5</v>
      </c>
      <c r="B27144" s="7">
        <v>0</v>
      </c>
      <c r="C27144" s="7"/>
      <c r="D27144" s="7"/>
      <c r="E27144" s="7"/>
      <c r="H27144">
        <v>27142.5</v>
      </c>
      <c r="I27144">
        <v>0</v>
      </c>
    </row>
    <row r="27145" spans="1:9">
      <c r="A27145" s="7">
        <v>27143.5</v>
      </c>
      <c r="B27145" s="7">
        <v>0</v>
      </c>
      <c r="C27145" s="7"/>
      <c r="D27145" s="7"/>
      <c r="E27145" s="7"/>
      <c r="H27145">
        <v>27143.5</v>
      </c>
      <c r="I27145">
        <v>0</v>
      </c>
    </row>
    <row r="27146" spans="1:9">
      <c r="A27146" s="7">
        <v>27144.5</v>
      </c>
      <c r="B27146" s="7">
        <v>0</v>
      </c>
      <c r="C27146" s="7"/>
      <c r="D27146" s="7"/>
      <c r="E27146" s="7"/>
      <c r="H27146">
        <v>27144.5</v>
      </c>
      <c r="I27146">
        <v>0</v>
      </c>
    </row>
    <row r="27147" spans="1:9">
      <c r="A27147" s="7">
        <v>27145.5</v>
      </c>
      <c r="B27147" s="7">
        <v>0</v>
      </c>
      <c r="C27147" s="7"/>
      <c r="D27147" s="7"/>
      <c r="E27147" s="7"/>
      <c r="H27147">
        <v>27145.5</v>
      </c>
      <c r="I27147">
        <v>0</v>
      </c>
    </row>
    <row r="27148" spans="1:9">
      <c r="A27148" s="7">
        <v>27146.5</v>
      </c>
      <c r="B27148" s="7">
        <v>0</v>
      </c>
      <c r="C27148" s="7"/>
      <c r="D27148" s="7"/>
      <c r="E27148" s="7"/>
      <c r="H27148">
        <v>27146.5</v>
      </c>
      <c r="I27148">
        <v>0</v>
      </c>
    </row>
    <row r="27149" spans="1:9">
      <c r="A27149" s="7">
        <v>27147.5</v>
      </c>
      <c r="B27149" s="7">
        <v>0</v>
      </c>
      <c r="C27149" s="7"/>
      <c r="D27149" s="7"/>
      <c r="E27149" s="7"/>
      <c r="H27149">
        <v>27147.5</v>
      </c>
      <c r="I27149">
        <v>0</v>
      </c>
    </row>
    <row r="27150" spans="1:9">
      <c r="A27150" s="7">
        <v>27148.5</v>
      </c>
      <c r="B27150" s="7">
        <v>0</v>
      </c>
      <c r="C27150" s="7"/>
      <c r="D27150" s="7"/>
      <c r="E27150" s="7"/>
      <c r="H27150">
        <v>27148.5</v>
      </c>
      <c r="I27150">
        <v>0</v>
      </c>
    </row>
    <row r="27151" spans="1:9">
      <c r="A27151" s="7">
        <v>27149.5</v>
      </c>
      <c r="B27151" s="7">
        <v>0</v>
      </c>
      <c r="C27151" s="7"/>
      <c r="D27151" s="7"/>
      <c r="E27151" s="7"/>
      <c r="H27151">
        <v>27149.5</v>
      </c>
      <c r="I27151">
        <v>0</v>
      </c>
    </row>
    <row r="27152" spans="1:9">
      <c r="A27152" s="7">
        <v>27150.5</v>
      </c>
      <c r="B27152" s="7">
        <v>0</v>
      </c>
      <c r="C27152" s="7"/>
      <c r="D27152" s="7"/>
      <c r="E27152" s="7"/>
      <c r="H27152">
        <v>27150.5</v>
      </c>
      <c r="I27152">
        <v>0</v>
      </c>
    </row>
    <row r="27153" spans="1:9">
      <c r="A27153" s="7">
        <v>27151.5</v>
      </c>
      <c r="B27153" s="7">
        <v>0</v>
      </c>
      <c r="C27153" s="7"/>
      <c r="D27153" s="7"/>
      <c r="E27153" s="7"/>
      <c r="H27153">
        <v>27151.5</v>
      </c>
      <c r="I27153">
        <v>0</v>
      </c>
    </row>
    <row r="27154" spans="1:9">
      <c r="A27154" s="7">
        <v>27152.5</v>
      </c>
      <c r="B27154" s="7">
        <v>0</v>
      </c>
      <c r="C27154" s="7"/>
      <c r="D27154" s="7"/>
      <c r="E27154" s="7"/>
      <c r="H27154">
        <v>27152.5</v>
      </c>
      <c r="I27154">
        <v>0</v>
      </c>
    </row>
    <row r="27155" spans="1:9">
      <c r="A27155" s="7">
        <v>27153.5</v>
      </c>
      <c r="B27155" s="7">
        <v>0</v>
      </c>
      <c r="C27155" s="7"/>
      <c r="D27155" s="7"/>
      <c r="E27155" s="7"/>
      <c r="H27155">
        <v>27153.5</v>
      </c>
      <c r="I27155">
        <v>0</v>
      </c>
    </row>
    <row r="27156" spans="1:9">
      <c r="A27156" s="7">
        <v>27154.5</v>
      </c>
      <c r="B27156" s="7">
        <v>0</v>
      </c>
      <c r="C27156" s="7"/>
      <c r="D27156" s="7"/>
      <c r="E27156" s="7"/>
      <c r="H27156">
        <v>27154.5</v>
      </c>
      <c r="I27156">
        <v>0</v>
      </c>
    </row>
    <row r="27157" spans="1:9">
      <c r="A27157" s="7">
        <v>27155.5</v>
      </c>
      <c r="B27157" s="7">
        <v>0</v>
      </c>
      <c r="C27157" s="7"/>
      <c r="D27157" s="7"/>
      <c r="E27157" s="7"/>
      <c r="H27157">
        <v>27155.5</v>
      </c>
      <c r="I27157">
        <v>0</v>
      </c>
    </row>
    <row r="27158" spans="1:9">
      <c r="A27158" s="7">
        <v>27156.5</v>
      </c>
      <c r="B27158" s="7">
        <v>0</v>
      </c>
      <c r="C27158" s="7"/>
      <c r="D27158" s="7"/>
      <c r="E27158" s="7"/>
      <c r="H27158">
        <v>27156.5</v>
      </c>
      <c r="I27158">
        <v>0</v>
      </c>
    </row>
    <row r="27159" spans="1:9">
      <c r="A27159" s="7">
        <v>27157.5</v>
      </c>
      <c r="B27159" s="7">
        <v>0</v>
      </c>
      <c r="C27159" s="7"/>
      <c r="D27159" s="7"/>
      <c r="E27159" s="7"/>
      <c r="H27159">
        <v>27157.5</v>
      </c>
      <c r="I27159">
        <v>0</v>
      </c>
    </row>
    <row r="27160" spans="1:9">
      <c r="A27160" s="7">
        <v>27158.5</v>
      </c>
      <c r="B27160" s="7">
        <v>0</v>
      </c>
      <c r="C27160" s="7"/>
      <c r="D27160" s="7"/>
      <c r="E27160" s="7"/>
      <c r="H27160">
        <v>27158.5</v>
      </c>
      <c r="I27160">
        <v>0</v>
      </c>
    </row>
    <row r="27161" spans="1:9">
      <c r="A27161" s="7">
        <v>27159.5</v>
      </c>
      <c r="B27161" s="7">
        <v>0</v>
      </c>
      <c r="C27161" s="7"/>
      <c r="D27161" s="7"/>
      <c r="E27161" s="7"/>
      <c r="H27161">
        <v>27159.5</v>
      </c>
      <c r="I27161">
        <v>0</v>
      </c>
    </row>
    <row r="27162" spans="1:9">
      <c r="A27162" s="7">
        <v>27160.5</v>
      </c>
      <c r="B27162" s="7">
        <v>0</v>
      </c>
      <c r="C27162" s="7"/>
      <c r="D27162" s="7"/>
      <c r="E27162" s="7"/>
      <c r="H27162">
        <v>27160.5</v>
      </c>
      <c r="I27162">
        <v>0</v>
      </c>
    </row>
    <row r="27163" spans="1:9">
      <c r="A27163" s="7">
        <v>27161.5</v>
      </c>
      <c r="B27163" s="7">
        <v>0</v>
      </c>
      <c r="C27163" s="7"/>
      <c r="D27163" s="7"/>
      <c r="E27163" s="7"/>
      <c r="H27163">
        <v>27161.5</v>
      </c>
      <c r="I27163">
        <v>0</v>
      </c>
    </row>
    <row r="27164" spans="1:9">
      <c r="A27164" s="7">
        <v>27162.5</v>
      </c>
      <c r="B27164" s="7">
        <v>0</v>
      </c>
      <c r="C27164" s="7"/>
      <c r="D27164" s="7"/>
      <c r="E27164" s="7"/>
      <c r="H27164">
        <v>27162.5</v>
      </c>
      <c r="I27164">
        <v>0</v>
      </c>
    </row>
    <row r="27165" spans="1:9">
      <c r="A27165" s="7">
        <v>27163.5</v>
      </c>
      <c r="B27165" s="7">
        <v>0</v>
      </c>
      <c r="C27165" s="7"/>
      <c r="D27165" s="7"/>
      <c r="E27165" s="7"/>
      <c r="H27165">
        <v>27163.5</v>
      </c>
      <c r="I27165">
        <v>0</v>
      </c>
    </row>
    <row r="27166" spans="1:9">
      <c r="A27166" s="7">
        <v>27164.5</v>
      </c>
      <c r="B27166" s="7">
        <v>0</v>
      </c>
      <c r="C27166" s="7"/>
      <c r="D27166" s="7"/>
      <c r="E27166" s="7"/>
      <c r="H27166">
        <v>27164.5</v>
      </c>
      <c r="I27166">
        <v>0</v>
      </c>
    </row>
    <row r="27167" spans="1:9">
      <c r="A27167" s="7">
        <v>27165.5</v>
      </c>
      <c r="B27167" s="7">
        <v>0</v>
      </c>
      <c r="C27167" s="7"/>
      <c r="D27167" s="7"/>
      <c r="E27167" s="7"/>
      <c r="H27167">
        <v>27165.5</v>
      </c>
      <c r="I27167">
        <v>0</v>
      </c>
    </row>
    <row r="27168" spans="1:9">
      <c r="A27168" s="7">
        <v>27166.5</v>
      </c>
      <c r="B27168" s="7">
        <v>0</v>
      </c>
      <c r="C27168" s="7"/>
      <c r="D27168" s="7"/>
      <c r="E27168" s="7"/>
      <c r="H27168">
        <v>27166.5</v>
      </c>
      <c r="I27168">
        <v>0</v>
      </c>
    </row>
    <row r="27169" spans="1:9">
      <c r="A27169" s="7">
        <v>27167.5</v>
      </c>
      <c r="B27169" s="7">
        <v>0</v>
      </c>
      <c r="C27169" s="7"/>
      <c r="D27169" s="7"/>
      <c r="E27169" s="7"/>
      <c r="H27169">
        <v>27167.5</v>
      </c>
      <c r="I27169">
        <v>0</v>
      </c>
    </row>
    <row r="27170" spans="1:9">
      <c r="A27170" s="7">
        <v>27168.5</v>
      </c>
      <c r="B27170" s="7">
        <v>0</v>
      </c>
      <c r="C27170" s="7"/>
      <c r="D27170" s="7"/>
      <c r="E27170" s="7"/>
      <c r="H27170">
        <v>27168.5</v>
      </c>
      <c r="I27170">
        <v>0</v>
      </c>
    </row>
    <row r="27171" spans="1:9">
      <c r="A27171" s="7">
        <v>27169.5</v>
      </c>
      <c r="B27171" s="7">
        <v>0</v>
      </c>
      <c r="C27171" s="7"/>
      <c r="D27171" s="7"/>
      <c r="E27171" s="7"/>
      <c r="H27171">
        <v>27169.5</v>
      </c>
      <c r="I27171">
        <v>0</v>
      </c>
    </row>
    <row r="27172" spans="1:9">
      <c r="A27172" s="7">
        <v>27170.5</v>
      </c>
      <c r="B27172" s="7">
        <v>0</v>
      </c>
      <c r="C27172" s="7"/>
      <c r="D27172" s="7"/>
      <c r="E27172" s="7"/>
      <c r="H27172">
        <v>27170.5</v>
      </c>
      <c r="I27172">
        <v>0</v>
      </c>
    </row>
    <row r="27173" spans="1:9">
      <c r="A27173" s="7">
        <v>27171.5</v>
      </c>
      <c r="B27173" s="7">
        <v>0</v>
      </c>
      <c r="C27173" s="7"/>
      <c r="D27173" s="7"/>
      <c r="E27173" s="7"/>
      <c r="H27173">
        <v>27171.5</v>
      </c>
      <c r="I27173">
        <v>0</v>
      </c>
    </row>
    <row r="27174" spans="1:9">
      <c r="A27174" s="7">
        <v>27172.5</v>
      </c>
      <c r="B27174" s="7">
        <v>0</v>
      </c>
      <c r="C27174" s="7"/>
      <c r="D27174" s="7"/>
      <c r="E27174" s="7"/>
      <c r="H27174">
        <v>27172.5</v>
      </c>
      <c r="I27174">
        <v>0</v>
      </c>
    </row>
    <row r="27175" spans="1:9">
      <c r="A27175" s="7">
        <v>27173.5</v>
      </c>
      <c r="B27175" s="7">
        <v>0</v>
      </c>
      <c r="C27175" s="7"/>
      <c r="D27175" s="7"/>
      <c r="E27175" s="7"/>
      <c r="H27175">
        <v>27173.5</v>
      </c>
      <c r="I27175">
        <v>0</v>
      </c>
    </row>
    <row r="27176" spans="1:9">
      <c r="A27176" s="7">
        <v>27174.5</v>
      </c>
      <c r="B27176" s="7">
        <v>0</v>
      </c>
      <c r="C27176" s="7"/>
      <c r="D27176" s="7"/>
      <c r="E27176" s="7"/>
      <c r="H27176">
        <v>27174.5</v>
      </c>
      <c r="I27176">
        <v>0</v>
      </c>
    </row>
    <row r="27177" spans="1:9">
      <c r="A27177" s="7">
        <v>27175.5</v>
      </c>
      <c r="B27177" s="7">
        <v>0</v>
      </c>
      <c r="C27177" s="7"/>
      <c r="D27177" s="7"/>
      <c r="E27177" s="7"/>
      <c r="H27177">
        <v>27175.5</v>
      </c>
      <c r="I27177">
        <v>0</v>
      </c>
    </row>
    <row r="27178" spans="1:9">
      <c r="A27178" s="7">
        <v>27176.5</v>
      </c>
      <c r="B27178" s="7">
        <v>0</v>
      </c>
      <c r="C27178" s="7"/>
      <c r="D27178" s="7"/>
      <c r="E27178" s="7"/>
      <c r="H27178">
        <v>27176.5</v>
      </c>
      <c r="I27178">
        <v>0</v>
      </c>
    </row>
    <row r="27179" spans="1:9">
      <c r="A27179" s="7">
        <v>27177.5</v>
      </c>
      <c r="B27179" s="7">
        <v>0</v>
      </c>
      <c r="C27179" s="7"/>
      <c r="D27179" s="7"/>
      <c r="E27179" s="7"/>
      <c r="H27179">
        <v>27177.5</v>
      </c>
      <c r="I27179">
        <v>0</v>
      </c>
    </row>
    <row r="27180" spans="1:9">
      <c r="A27180" s="7">
        <v>27178.5</v>
      </c>
      <c r="B27180" s="7">
        <v>0</v>
      </c>
      <c r="C27180" s="7"/>
      <c r="D27180" s="7"/>
      <c r="E27180" s="7"/>
      <c r="H27180">
        <v>27178.5</v>
      </c>
      <c r="I27180">
        <v>0</v>
      </c>
    </row>
    <row r="27181" spans="1:9">
      <c r="A27181" s="7">
        <v>27179.5</v>
      </c>
      <c r="B27181" s="7">
        <v>0</v>
      </c>
      <c r="C27181" s="7"/>
      <c r="D27181" s="7"/>
      <c r="E27181" s="7"/>
      <c r="H27181">
        <v>27179.5</v>
      </c>
      <c r="I27181">
        <v>0</v>
      </c>
    </row>
    <row r="27182" spans="1:9">
      <c r="A27182" s="7">
        <v>27180.5</v>
      </c>
      <c r="B27182" s="7">
        <v>0</v>
      </c>
      <c r="C27182" s="7"/>
      <c r="D27182" s="7"/>
      <c r="E27182" s="7"/>
      <c r="H27182">
        <v>27180.5</v>
      </c>
      <c r="I27182">
        <v>0</v>
      </c>
    </row>
    <row r="27183" spans="1:9">
      <c r="A27183" s="7">
        <v>27181.5</v>
      </c>
      <c r="B27183" s="7">
        <v>0</v>
      </c>
      <c r="C27183" s="7"/>
      <c r="D27183" s="7"/>
      <c r="E27183" s="7"/>
      <c r="H27183">
        <v>27181.5</v>
      </c>
      <c r="I27183">
        <v>0</v>
      </c>
    </row>
    <row r="27184" spans="1:9">
      <c r="A27184" s="7">
        <v>27182.5</v>
      </c>
      <c r="B27184" s="7">
        <v>0</v>
      </c>
      <c r="C27184" s="7"/>
      <c r="D27184" s="7"/>
      <c r="E27184" s="7"/>
      <c r="H27184">
        <v>27182.5</v>
      </c>
      <c r="I27184">
        <v>0</v>
      </c>
    </row>
    <row r="27185" spans="1:9">
      <c r="A27185" s="7">
        <v>27183.5</v>
      </c>
      <c r="B27185" s="7">
        <v>0</v>
      </c>
      <c r="C27185" s="7"/>
      <c r="D27185" s="7"/>
      <c r="E27185" s="7"/>
      <c r="H27185">
        <v>27183.5</v>
      </c>
      <c r="I27185">
        <v>0</v>
      </c>
    </row>
    <row r="27186" spans="1:9">
      <c r="A27186" s="7">
        <v>27184.5</v>
      </c>
      <c r="B27186" s="7">
        <v>0</v>
      </c>
      <c r="C27186" s="7"/>
      <c r="D27186" s="7"/>
      <c r="E27186" s="7"/>
      <c r="H27186">
        <v>27184.5</v>
      </c>
      <c r="I27186">
        <v>0</v>
      </c>
    </row>
    <row r="27187" spans="1:9">
      <c r="A27187" s="7">
        <v>27185.5</v>
      </c>
      <c r="B27187" s="7">
        <v>0</v>
      </c>
      <c r="C27187" s="7"/>
      <c r="D27187" s="7"/>
      <c r="E27187" s="7"/>
      <c r="H27187">
        <v>27185.5</v>
      </c>
      <c r="I27187">
        <v>0</v>
      </c>
    </row>
    <row r="27188" spans="1:9">
      <c r="A27188" s="7">
        <v>27186.5</v>
      </c>
      <c r="B27188" s="7">
        <v>0</v>
      </c>
      <c r="C27188" s="7"/>
      <c r="D27188" s="7"/>
      <c r="E27188" s="7"/>
      <c r="H27188">
        <v>27186.5</v>
      </c>
      <c r="I27188">
        <v>0</v>
      </c>
    </row>
    <row r="27189" spans="1:9">
      <c r="A27189" s="7">
        <v>27187.5</v>
      </c>
      <c r="B27189" s="7">
        <v>0</v>
      </c>
      <c r="C27189" s="7"/>
      <c r="D27189" s="7"/>
      <c r="E27189" s="7"/>
      <c r="H27189">
        <v>27187.5</v>
      </c>
      <c r="I27189">
        <v>0</v>
      </c>
    </row>
    <row r="27190" spans="1:9">
      <c r="A27190" s="7">
        <v>27188.5</v>
      </c>
      <c r="B27190" s="7">
        <v>0</v>
      </c>
      <c r="C27190" s="7"/>
      <c r="D27190" s="7"/>
      <c r="E27190" s="7"/>
      <c r="H27190">
        <v>27188.5</v>
      </c>
      <c r="I27190">
        <v>0</v>
      </c>
    </row>
    <row r="27191" spans="1:9">
      <c r="A27191" s="7">
        <v>27189.5</v>
      </c>
      <c r="B27191" s="7">
        <v>0</v>
      </c>
      <c r="C27191" s="7"/>
      <c r="D27191" s="7"/>
      <c r="E27191" s="7"/>
      <c r="H27191">
        <v>27189.5</v>
      </c>
      <c r="I27191">
        <v>0</v>
      </c>
    </row>
    <row r="27192" spans="1:9">
      <c r="A27192" s="7">
        <v>27190.5</v>
      </c>
      <c r="B27192" s="7">
        <v>0</v>
      </c>
      <c r="C27192" s="7"/>
      <c r="D27192" s="7"/>
      <c r="E27192" s="7"/>
      <c r="H27192">
        <v>27190.5</v>
      </c>
      <c r="I27192">
        <v>0</v>
      </c>
    </row>
    <row r="27193" spans="1:9">
      <c r="A27193" s="7">
        <v>27191.5</v>
      </c>
      <c r="B27193" s="7">
        <v>0</v>
      </c>
      <c r="C27193" s="7"/>
      <c r="D27193" s="7"/>
      <c r="E27193" s="7"/>
      <c r="H27193">
        <v>27191.5</v>
      </c>
      <c r="I27193">
        <v>0</v>
      </c>
    </row>
    <row r="27194" spans="1:9">
      <c r="A27194" s="7">
        <v>27192.5</v>
      </c>
      <c r="B27194" s="7">
        <v>0</v>
      </c>
      <c r="C27194" s="7"/>
      <c r="D27194" s="7"/>
      <c r="E27194" s="7"/>
      <c r="H27194">
        <v>27192.5</v>
      </c>
      <c r="I27194">
        <v>0</v>
      </c>
    </row>
    <row r="27195" spans="1:9">
      <c r="A27195" s="7">
        <v>27193.5</v>
      </c>
      <c r="B27195" s="7">
        <v>0</v>
      </c>
      <c r="C27195" s="7"/>
      <c r="D27195" s="7"/>
      <c r="E27195" s="7"/>
      <c r="H27195">
        <v>27193.5</v>
      </c>
      <c r="I27195">
        <v>0</v>
      </c>
    </row>
    <row r="27196" spans="1:9">
      <c r="A27196" s="7">
        <v>27194.5</v>
      </c>
      <c r="B27196" s="7">
        <v>0</v>
      </c>
      <c r="C27196" s="7"/>
      <c r="D27196" s="7"/>
      <c r="E27196" s="7"/>
      <c r="H27196">
        <v>27194.5</v>
      </c>
      <c r="I27196">
        <v>0</v>
      </c>
    </row>
    <row r="27197" spans="1:9">
      <c r="A27197" s="7">
        <v>27195.5</v>
      </c>
      <c r="B27197" s="7">
        <v>0</v>
      </c>
      <c r="C27197" s="7"/>
      <c r="D27197" s="7"/>
      <c r="E27197" s="7"/>
      <c r="H27197">
        <v>27195.5</v>
      </c>
      <c r="I27197">
        <v>0</v>
      </c>
    </row>
    <row r="27198" spans="1:9">
      <c r="A27198" s="7">
        <v>27196.5</v>
      </c>
      <c r="B27198" s="7">
        <v>0</v>
      </c>
      <c r="C27198" s="7"/>
      <c r="D27198" s="7"/>
      <c r="E27198" s="7"/>
      <c r="H27198">
        <v>27196.5</v>
      </c>
      <c r="I27198">
        <v>0</v>
      </c>
    </row>
    <row r="27199" spans="1:9">
      <c r="A27199" s="7">
        <v>27197.5</v>
      </c>
      <c r="B27199" s="7">
        <v>0</v>
      </c>
      <c r="C27199" s="7"/>
      <c r="D27199" s="7"/>
      <c r="E27199" s="7"/>
      <c r="H27199">
        <v>27197.5</v>
      </c>
      <c r="I27199">
        <v>0</v>
      </c>
    </row>
    <row r="27200" spans="1:9">
      <c r="A27200" s="7">
        <v>27198.5</v>
      </c>
      <c r="B27200" s="7">
        <v>0</v>
      </c>
      <c r="C27200" s="7"/>
      <c r="D27200" s="7"/>
      <c r="E27200" s="7"/>
      <c r="H27200">
        <v>27198.5</v>
      </c>
      <c r="I27200">
        <v>0</v>
      </c>
    </row>
    <row r="27201" spans="1:9">
      <c r="A27201" s="7">
        <v>27199.5</v>
      </c>
      <c r="B27201" s="7">
        <v>0</v>
      </c>
      <c r="C27201" s="7"/>
      <c r="D27201" s="7"/>
      <c r="E27201" s="7"/>
      <c r="H27201">
        <v>27199.5</v>
      </c>
      <c r="I27201">
        <v>0</v>
      </c>
    </row>
    <row r="27202" spans="1:9">
      <c r="A27202" s="7">
        <v>27200.5</v>
      </c>
      <c r="B27202" s="7">
        <v>0</v>
      </c>
      <c r="C27202" s="7"/>
      <c r="D27202" s="7"/>
      <c r="E27202" s="7"/>
      <c r="H27202">
        <v>27200.5</v>
      </c>
      <c r="I27202">
        <v>0</v>
      </c>
    </row>
    <row r="27203" spans="1:9">
      <c r="A27203" s="7">
        <v>27201.5</v>
      </c>
      <c r="B27203" s="7">
        <v>0</v>
      </c>
      <c r="C27203" s="7"/>
      <c r="D27203" s="7"/>
      <c r="E27203" s="7"/>
      <c r="H27203">
        <v>27201.5</v>
      </c>
      <c r="I27203">
        <v>0</v>
      </c>
    </row>
    <row r="27204" spans="1:9">
      <c r="A27204" s="7">
        <v>27202.5</v>
      </c>
      <c r="B27204" s="7">
        <v>0</v>
      </c>
      <c r="C27204" s="7"/>
      <c r="D27204" s="7"/>
      <c r="E27204" s="7"/>
      <c r="H27204">
        <v>27202.5</v>
      </c>
      <c r="I27204">
        <v>0</v>
      </c>
    </row>
    <row r="27205" spans="1:9">
      <c r="A27205" s="7">
        <v>27203.5</v>
      </c>
      <c r="B27205" s="7">
        <v>0</v>
      </c>
      <c r="C27205" s="7"/>
      <c r="D27205" s="7"/>
      <c r="E27205" s="7"/>
      <c r="H27205">
        <v>27203.5</v>
      </c>
      <c r="I27205">
        <v>0</v>
      </c>
    </row>
    <row r="27206" spans="1:9">
      <c r="A27206" s="7">
        <v>27204.5</v>
      </c>
      <c r="B27206" s="7">
        <v>0</v>
      </c>
      <c r="C27206" s="7"/>
      <c r="D27206" s="7"/>
      <c r="E27206" s="7"/>
      <c r="H27206">
        <v>27204.5</v>
      </c>
      <c r="I27206">
        <v>0</v>
      </c>
    </row>
    <row r="27207" spans="1:9">
      <c r="A27207" s="7">
        <v>27205.5</v>
      </c>
      <c r="B27207" s="7">
        <v>0</v>
      </c>
      <c r="C27207" s="7"/>
      <c r="D27207" s="7"/>
      <c r="E27207" s="7"/>
      <c r="H27207">
        <v>27205.5</v>
      </c>
      <c r="I27207">
        <v>0</v>
      </c>
    </row>
    <row r="27208" spans="1:9">
      <c r="A27208" s="7">
        <v>27206.5</v>
      </c>
      <c r="B27208" s="7">
        <v>0</v>
      </c>
      <c r="C27208" s="7"/>
      <c r="D27208" s="7"/>
      <c r="E27208" s="7"/>
      <c r="H27208">
        <v>27206.5</v>
      </c>
      <c r="I27208">
        <v>0</v>
      </c>
    </row>
    <row r="27209" spans="1:9">
      <c r="A27209" s="7">
        <v>27207.5</v>
      </c>
      <c r="B27209" s="7">
        <v>0</v>
      </c>
      <c r="C27209" s="7"/>
      <c r="D27209" s="7"/>
      <c r="E27209" s="7"/>
      <c r="H27209">
        <v>27207.5</v>
      </c>
      <c r="I27209">
        <v>0</v>
      </c>
    </row>
    <row r="27210" spans="1:9">
      <c r="A27210" s="7">
        <v>27208.5</v>
      </c>
      <c r="B27210" s="7">
        <v>0</v>
      </c>
      <c r="C27210" s="7"/>
      <c r="D27210" s="7"/>
      <c r="E27210" s="7"/>
      <c r="H27210">
        <v>27208.5</v>
      </c>
      <c r="I27210">
        <v>0</v>
      </c>
    </row>
    <row r="27211" spans="1:9">
      <c r="A27211" s="7">
        <v>27209.5</v>
      </c>
      <c r="B27211" s="7">
        <v>0</v>
      </c>
      <c r="C27211" s="7"/>
      <c r="D27211" s="7"/>
      <c r="E27211" s="7"/>
      <c r="H27211">
        <v>27209.5</v>
      </c>
      <c r="I27211">
        <v>0</v>
      </c>
    </row>
    <row r="27212" spans="1:9">
      <c r="A27212" s="7">
        <v>27210.5</v>
      </c>
      <c r="B27212" s="7">
        <v>0</v>
      </c>
      <c r="C27212" s="7"/>
      <c r="D27212" s="7"/>
      <c r="E27212" s="7"/>
      <c r="H27212">
        <v>27210.5</v>
      </c>
      <c r="I27212">
        <v>0</v>
      </c>
    </row>
    <row r="27213" spans="1:9">
      <c r="A27213" s="7">
        <v>27211.5</v>
      </c>
      <c r="B27213" s="7">
        <v>0</v>
      </c>
      <c r="C27213" s="7"/>
      <c r="D27213" s="7"/>
      <c r="E27213" s="7"/>
      <c r="H27213">
        <v>27211.5</v>
      </c>
      <c r="I27213">
        <v>0</v>
      </c>
    </row>
    <row r="27214" spans="1:9">
      <c r="A27214" s="7">
        <v>27212.5</v>
      </c>
      <c r="B27214" s="7">
        <v>0</v>
      </c>
      <c r="C27214" s="7"/>
      <c r="D27214" s="7"/>
      <c r="E27214" s="7"/>
      <c r="H27214">
        <v>27212.5</v>
      </c>
      <c r="I27214">
        <v>0</v>
      </c>
    </row>
    <row r="27215" spans="1:9">
      <c r="A27215" s="7">
        <v>27213.5</v>
      </c>
      <c r="B27215" s="7">
        <v>0</v>
      </c>
      <c r="C27215" s="7"/>
      <c r="D27215" s="7"/>
      <c r="E27215" s="7"/>
      <c r="H27215">
        <v>27213.5</v>
      </c>
      <c r="I27215">
        <v>0</v>
      </c>
    </row>
    <row r="27216" spans="1:9">
      <c r="A27216" s="7">
        <v>27214.5</v>
      </c>
      <c r="B27216" s="7">
        <v>0</v>
      </c>
      <c r="C27216" s="7"/>
      <c r="D27216" s="7"/>
      <c r="E27216" s="7"/>
      <c r="H27216">
        <v>27214.5</v>
      </c>
      <c r="I27216">
        <v>0</v>
      </c>
    </row>
    <row r="27217" spans="1:9">
      <c r="A27217" s="7">
        <v>27215.5</v>
      </c>
      <c r="B27217" s="7">
        <v>0</v>
      </c>
      <c r="C27217" s="7"/>
      <c r="D27217" s="7"/>
      <c r="E27217" s="7"/>
      <c r="H27217">
        <v>27215.5</v>
      </c>
      <c r="I27217">
        <v>0</v>
      </c>
    </row>
    <row r="27218" spans="1:9">
      <c r="A27218" s="7">
        <v>27216.5</v>
      </c>
      <c r="B27218" s="7">
        <v>0</v>
      </c>
      <c r="C27218" s="7"/>
      <c r="D27218" s="7"/>
      <c r="E27218" s="7"/>
      <c r="H27218">
        <v>27216.5</v>
      </c>
      <c r="I27218">
        <v>0</v>
      </c>
    </row>
    <row r="27219" spans="1:9">
      <c r="A27219" s="7">
        <v>27217.5</v>
      </c>
      <c r="B27219" s="7">
        <v>0</v>
      </c>
      <c r="C27219" s="7"/>
      <c r="D27219" s="7"/>
      <c r="E27219" s="7"/>
      <c r="H27219">
        <v>27217.5</v>
      </c>
      <c r="I27219">
        <v>0</v>
      </c>
    </row>
    <row r="27220" spans="1:9">
      <c r="A27220" s="7">
        <v>27218.5</v>
      </c>
      <c r="B27220" s="7">
        <v>0</v>
      </c>
      <c r="C27220" s="7"/>
      <c r="D27220" s="7"/>
      <c r="E27220" s="7"/>
      <c r="H27220">
        <v>27218.5</v>
      </c>
      <c r="I27220">
        <v>0</v>
      </c>
    </row>
    <row r="27221" spans="1:9">
      <c r="A27221" s="7">
        <v>27219.5</v>
      </c>
      <c r="B27221" s="7">
        <v>0</v>
      </c>
      <c r="C27221" s="7"/>
      <c r="D27221" s="7"/>
      <c r="E27221" s="7"/>
      <c r="H27221">
        <v>27219.5</v>
      </c>
      <c r="I27221">
        <v>0</v>
      </c>
    </row>
    <row r="27222" spans="1:9">
      <c r="A27222" s="7">
        <v>27220.5</v>
      </c>
      <c r="B27222" s="7">
        <v>0</v>
      </c>
      <c r="C27222" s="7"/>
      <c r="D27222" s="7"/>
      <c r="E27222" s="7"/>
      <c r="H27222">
        <v>27220.5</v>
      </c>
      <c r="I27222">
        <v>0</v>
      </c>
    </row>
    <row r="27223" spans="1:9">
      <c r="A27223" s="7">
        <v>27221.5</v>
      </c>
      <c r="B27223" s="7">
        <v>0</v>
      </c>
      <c r="C27223" s="7"/>
      <c r="D27223" s="7"/>
      <c r="E27223" s="7"/>
      <c r="H27223">
        <v>27221.5</v>
      </c>
      <c r="I27223">
        <v>0</v>
      </c>
    </row>
    <row r="27224" spans="1:9">
      <c r="A27224" s="7">
        <v>27222.5</v>
      </c>
      <c r="B27224" s="7">
        <v>0</v>
      </c>
      <c r="C27224" s="7"/>
      <c r="D27224" s="7"/>
      <c r="E27224" s="7"/>
      <c r="H27224">
        <v>27222.5</v>
      </c>
      <c r="I27224">
        <v>0</v>
      </c>
    </row>
    <row r="27225" spans="1:9">
      <c r="A27225" s="7">
        <v>27223.5</v>
      </c>
      <c r="B27225" s="7">
        <v>0</v>
      </c>
      <c r="C27225" s="7"/>
      <c r="D27225" s="7"/>
      <c r="E27225" s="7"/>
      <c r="H27225">
        <v>27223.5</v>
      </c>
      <c r="I27225">
        <v>0</v>
      </c>
    </row>
    <row r="27226" spans="1:9">
      <c r="A27226" s="7">
        <v>27224.5</v>
      </c>
      <c r="B27226" s="7">
        <v>0</v>
      </c>
      <c r="C27226" s="7"/>
      <c r="D27226" s="7"/>
      <c r="E27226" s="7"/>
      <c r="H27226">
        <v>27224.5</v>
      </c>
      <c r="I27226">
        <v>0</v>
      </c>
    </row>
    <row r="27227" spans="1:9">
      <c r="A27227" s="7">
        <v>27225.5</v>
      </c>
      <c r="B27227" s="7">
        <v>0</v>
      </c>
      <c r="C27227" s="7"/>
      <c r="D27227" s="7"/>
      <c r="E27227" s="7"/>
      <c r="H27227">
        <v>27225.5</v>
      </c>
      <c r="I27227">
        <v>0</v>
      </c>
    </row>
    <row r="27228" spans="1:9">
      <c r="A27228" s="7">
        <v>27226.5</v>
      </c>
      <c r="B27228" s="7">
        <v>0</v>
      </c>
      <c r="C27228" s="7"/>
      <c r="D27228" s="7"/>
      <c r="E27228" s="7"/>
      <c r="H27228">
        <v>27226.5</v>
      </c>
      <c r="I27228">
        <v>0</v>
      </c>
    </row>
    <row r="27229" spans="1:9">
      <c r="A27229" s="7">
        <v>27227.5</v>
      </c>
      <c r="B27229" s="7">
        <v>0</v>
      </c>
      <c r="C27229" s="7"/>
      <c r="D27229" s="7"/>
      <c r="E27229" s="7"/>
      <c r="H27229">
        <v>27227.5</v>
      </c>
      <c r="I27229">
        <v>0</v>
      </c>
    </row>
    <row r="27230" spans="1:9">
      <c r="A27230" s="7">
        <v>27228.5</v>
      </c>
      <c r="B27230" s="7">
        <v>0</v>
      </c>
      <c r="C27230" s="7"/>
      <c r="D27230" s="7"/>
      <c r="E27230" s="7"/>
      <c r="H27230">
        <v>27228.5</v>
      </c>
      <c r="I27230">
        <v>0</v>
      </c>
    </row>
    <row r="27231" spans="1:9">
      <c r="A27231" s="7">
        <v>27229.5</v>
      </c>
      <c r="B27231" s="7">
        <v>0</v>
      </c>
      <c r="C27231" s="7"/>
      <c r="D27231" s="7"/>
      <c r="E27231" s="7"/>
      <c r="H27231">
        <v>27229.5</v>
      </c>
      <c r="I27231">
        <v>0</v>
      </c>
    </row>
    <row r="27232" spans="1:9">
      <c r="A27232" s="7">
        <v>27230.5</v>
      </c>
      <c r="B27232" s="7">
        <v>0</v>
      </c>
      <c r="C27232" s="7"/>
      <c r="D27232" s="7"/>
      <c r="E27232" s="7"/>
      <c r="H27232">
        <v>27230.5</v>
      </c>
      <c r="I27232">
        <v>0</v>
      </c>
    </row>
    <row r="27233" spans="1:9">
      <c r="A27233" s="7">
        <v>27231.5</v>
      </c>
      <c r="B27233" s="7">
        <v>0</v>
      </c>
      <c r="C27233" s="7"/>
      <c r="D27233" s="7"/>
      <c r="E27233" s="7"/>
      <c r="H27233">
        <v>27231.5</v>
      </c>
      <c r="I27233">
        <v>0</v>
      </c>
    </row>
    <row r="27234" spans="1:9">
      <c r="A27234" s="7">
        <v>27232.5</v>
      </c>
      <c r="B27234" s="7">
        <v>0</v>
      </c>
      <c r="C27234" s="7"/>
      <c r="D27234" s="7"/>
      <c r="E27234" s="7"/>
      <c r="H27234">
        <v>27232.5</v>
      </c>
      <c r="I27234">
        <v>0</v>
      </c>
    </row>
    <row r="27235" spans="1:9">
      <c r="A27235" s="7">
        <v>27233.5</v>
      </c>
      <c r="B27235" s="7">
        <v>0</v>
      </c>
      <c r="C27235" s="7"/>
      <c r="D27235" s="7"/>
      <c r="E27235" s="7"/>
      <c r="H27235">
        <v>27233.5</v>
      </c>
      <c r="I27235">
        <v>0</v>
      </c>
    </row>
    <row r="27236" spans="1:9">
      <c r="A27236" s="7">
        <v>27234.5</v>
      </c>
      <c r="B27236" s="7">
        <v>0</v>
      </c>
      <c r="C27236" s="7"/>
      <c r="D27236" s="7"/>
      <c r="E27236" s="7"/>
      <c r="H27236">
        <v>27234.5</v>
      </c>
      <c r="I27236">
        <v>0</v>
      </c>
    </row>
    <row r="27237" spans="1:9">
      <c r="A27237" s="7">
        <v>27235.5</v>
      </c>
      <c r="B27237" s="7">
        <v>0</v>
      </c>
      <c r="C27237" s="7"/>
      <c r="D27237" s="7"/>
      <c r="E27237" s="7"/>
      <c r="H27237">
        <v>27235.5</v>
      </c>
      <c r="I27237">
        <v>0</v>
      </c>
    </row>
    <row r="27238" spans="1:9">
      <c r="A27238" s="7">
        <v>27236.5</v>
      </c>
      <c r="B27238" s="7">
        <v>0</v>
      </c>
      <c r="C27238" s="7"/>
      <c r="D27238" s="7"/>
      <c r="E27238" s="7"/>
      <c r="H27238">
        <v>27236.5</v>
      </c>
      <c r="I27238">
        <v>0</v>
      </c>
    </row>
    <row r="27239" spans="1:9">
      <c r="A27239" s="7">
        <v>27237.5</v>
      </c>
      <c r="B27239" s="7">
        <v>0</v>
      </c>
      <c r="C27239" s="7"/>
      <c r="D27239" s="7"/>
      <c r="E27239" s="7"/>
      <c r="H27239">
        <v>27237.5</v>
      </c>
      <c r="I27239">
        <v>0</v>
      </c>
    </row>
    <row r="27240" spans="1:9">
      <c r="A27240" s="7">
        <v>27238.5</v>
      </c>
      <c r="B27240" s="7">
        <v>0</v>
      </c>
      <c r="C27240" s="7"/>
      <c r="D27240" s="7"/>
      <c r="E27240" s="7"/>
      <c r="H27240">
        <v>27238.5</v>
      </c>
      <c r="I27240">
        <v>0</v>
      </c>
    </row>
    <row r="27241" spans="1:9">
      <c r="A27241" s="7">
        <v>27239.5</v>
      </c>
      <c r="B27241" s="7">
        <v>0</v>
      </c>
      <c r="C27241" s="7"/>
      <c r="D27241" s="7"/>
      <c r="E27241" s="7"/>
      <c r="H27241">
        <v>27239.5</v>
      </c>
      <c r="I27241">
        <v>0</v>
      </c>
    </row>
    <row r="27242" spans="1:9">
      <c r="A27242" s="7">
        <v>27240.5</v>
      </c>
      <c r="B27242" s="7">
        <v>0</v>
      </c>
      <c r="C27242" s="7"/>
      <c r="D27242" s="7"/>
      <c r="E27242" s="7"/>
      <c r="H27242">
        <v>27240.5</v>
      </c>
      <c r="I27242">
        <v>0</v>
      </c>
    </row>
    <row r="27243" spans="1:9">
      <c r="A27243" s="7">
        <v>27241.5</v>
      </c>
      <c r="B27243" s="7">
        <v>0</v>
      </c>
      <c r="C27243" s="7"/>
      <c r="D27243" s="7"/>
      <c r="E27243" s="7"/>
      <c r="H27243">
        <v>27241.5</v>
      </c>
      <c r="I27243">
        <v>0</v>
      </c>
    </row>
    <row r="27244" spans="1:9">
      <c r="A27244" s="7">
        <v>27242.5</v>
      </c>
      <c r="B27244" s="7">
        <v>0</v>
      </c>
      <c r="C27244" s="7"/>
      <c r="D27244" s="7"/>
      <c r="E27244" s="7"/>
      <c r="H27244">
        <v>27242.5</v>
      </c>
      <c r="I27244">
        <v>0</v>
      </c>
    </row>
    <row r="27245" spans="1:9">
      <c r="A27245" s="7">
        <v>27243.5</v>
      </c>
      <c r="B27245" s="7">
        <v>0</v>
      </c>
      <c r="C27245" s="7"/>
      <c r="D27245" s="7"/>
      <c r="E27245" s="7"/>
      <c r="H27245">
        <v>27243.5</v>
      </c>
      <c r="I27245">
        <v>0</v>
      </c>
    </row>
    <row r="27246" spans="1:9">
      <c r="A27246" s="7">
        <v>27244.5</v>
      </c>
      <c r="B27246" s="7">
        <v>0</v>
      </c>
      <c r="C27246" s="7"/>
      <c r="D27246" s="7"/>
      <c r="E27246" s="7"/>
      <c r="H27246">
        <v>27244.5</v>
      </c>
      <c r="I27246">
        <v>0</v>
      </c>
    </row>
    <row r="27247" spans="1:9">
      <c r="A27247" s="7">
        <v>27245.5</v>
      </c>
      <c r="B27247" s="7">
        <v>0</v>
      </c>
      <c r="C27247" s="7"/>
      <c r="D27247" s="7"/>
      <c r="E27247" s="7"/>
      <c r="H27247">
        <v>27245.5</v>
      </c>
      <c r="I27247">
        <v>0</v>
      </c>
    </row>
    <row r="27248" spans="1:9">
      <c r="A27248" s="7">
        <v>27246.5</v>
      </c>
      <c r="B27248" s="7">
        <v>0</v>
      </c>
      <c r="C27248" s="7"/>
      <c r="D27248" s="7"/>
      <c r="E27248" s="7"/>
      <c r="H27248">
        <v>27246.5</v>
      </c>
      <c r="I27248">
        <v>0</v>
      </c>
    </row>
    <row r="27249" spans="1:9">
      <c r="A27249" s="7">
        <v>27247.5</v>
      </c>
      <c r="B27249" s="7">
        <v>0</v>
      </c>
      <c r="C27249" s="7"/>
      <c r="D27249" s="7"/>
      <c r="E27249" s="7"/>
      <c r="H27249">
        <v>27247.5</v>
      </c>
      <c r="I27249">
        <v>0</v>
      </c>
    </row>
    <row r="27250" spans="1:9">
      <c r="A27250" s="7">
        <v>27248.5</v>
      </c>
      <c r="B27250" s="7">
        <v>0</v>
      </c>
      <c r="C27250" s="7"/>
      <c r="D27250" s="7"/>
      <c r="E27250" s="7"/>
      <c r="H27250">
        <v>27248.5</v>
      </c>
      <c r="I27250">
        <v>0</v>
      </c>
    </row>
    <row r="27251" spans="1:9">
      <c r="A27251" s="7">
        <v>27249.5</v>
      </c>
      <c r="B27251" s="7">
        <v>0</v>
      </c>
      <c r="C27251" s="7"/>
      <c r="D27251" s="7"/>
      <c r="E27251" s="7"/>
      <c r="H27251">
        <v>27249.5</v>
      </c>
      <c r="I27251">
        <v>0</v>
      </c>
    </row>
    <row r="27252" spans="1:9">
      <c r="A27252" s="7">
        <v>27250.5</v>
      </c>
      <c r="B27252" s="7">
        <v>0</v>
      </c>
      <c r="C27252" s="7"/>
      <c r="D27252" s="7"/>
      <c r="E27252" s="7"/>
      <c r="H27252">
        <v>27250.5</v>
      </c>
      <c r="I27252">
        <v>0</v>
      </c>
    </row>
    <row r="27253" spans="1:9">
      <c r="A27253" s="7">
        <v>27251.5</v>
      </c>
      <c r="B27253" s="7">
        <v>0</v>
      </c>
      <c r="C27253" s="7"/>
      <c r="D27253" s="7"/>
      <c r="E27253" s="7"/>
      <c r="H27253">
        <v>27251.5</v>
      </c>
      <c r="I27253">
        <v>0</v>
      </c>
    </row>
    <row r="27254" spans="1:9">
      <c r="A27254" s="7">
        <v>27252.5</v>
      </c>
      <c r="B27254" s="7">
        <v>0</v>
      </c>
      <c r="C27254" s="7"/>
      <c r="D27254" s="7"/>
      <c r="E27254" s="7"/>
      <c r="H27254">
        <v>27252.5</v>
      </c>
      <c r="I27254">
        <v>0</v>
      </c>
    </row>
    <row r="27255" spans="1:9">
      <c r="A27255" s="7">
        <v>27253.5</v>
      </c>
      <c r="B27255" s="7">
        <v>0</v>
      </c>
      <c r="C27255" s="7"/>
      <c r="D27255" s="7"/>
      <c r="E27255" s="7"/>
      <c r="H27255">
        <v>27253.5</v>
      </c>
      <c r="I27255">
        <v>0</v>
      </c>
    </row>
    <row r="27256" spans="1:9">
      <c r="A27256" s="7">
        <v>27254.5</v>
      </c>
      <c r="B27256" s="7">
        <v>0</v>
      </c>
      <c r="C27256" s="7"/>
      <c r="D27256" s="7"/>
      <c r="E27256" s="7"/>
      <c r="H27256">
        <v>27254.5</v>
      </c>
      <c r="I27256">
        <v>0</v>
      </c>
    </row>
    <row r="27257" spans="1:9">
      <c r="A27257" s="7">
        <v>27255.5</v>
      </c>
      <c r="B27257" s="7">
        <v>0</v>
      </c>
      <c r="C27257" s="7"/>
      <c r="D27257" s="7"/>
      <c r="E27257" s="7"/>
      <c r="H27257">
        <v>27255.5</v>
      </c>
      <c r="I27257">
        <v>0</v>
      </c>
    </row>
    <row r="27258" spans="1:9">
      <c r="A27258" s="7">
        <v>27256.5</v>
      </c>
      <c r="B27258" s="7">
        <v>0</v>
      </c>
      <c r="C27258" s="7"/>
      <c r="D27258" s="7"/>
      <c r="E27258" s="7"/>
      <c r="H27258">
        <v>27256.5</v>
      </c>
      <c r="I27258">
        <v>0</v>
      </c>
    </row>
    <row r="27259" spans="1:9">
      <c r="A27259" s="7">
        <v>27257.5</v>
      </c>
      <c r="B27259" s="7">
        <v>0</v>
      </c>
      <c r="C27259" s="7"/>
      <c r="D27259" s="7"/>
      <c r="E27259" s="7"/>
      <c r="H27259">
        <v>27257.5</v>
      </c>
      <c r="I27259">
        <v>0</v>
      </c>
    </row>
    <row r="27260" spans="1:9">
      <c r="A27260" s="7">
        <v>27258.5</v>
      </c>
      <c r="B27260" s="7">
        <v>0</v>
      </c>
      <c r="C27260" s="7"/>
      <c r="D27260" s="7"/>
      <c r="E27260" s="7"/>
      <c r="H27260">
        <v>27258.5</v>
      </c>
      <c r="I27260">
        <v>0</v>
      </c>
    </row>
    <row r="27261" spans="1:9">
      <c r="A27261" s="7">
        <v>27259.5</v>
      </c>
      <c r="B27261" s="7">
        <v>0</v>
      </c>
      <c r="C27261" s="7"/>
      <c r="D27261" s="7"/>
      <c r="E27261" s="7"/>
      <c r="H27261">
        <v>27259.5</v>
      </c>
      <c r="I27261">
        <v>0</v>
      </c>
    </row>
    <row r="27262" spans="1:9">
      <c r="A27262" s="7">
        <v>27260.5</v>
      </c>
      <c r="B27262" s="7">
        <v>0</v>
      </c>
      <c r="C27262" s="7"/>
      <c r="D27262" s="7"/>
      <c r="E27262" s="7"/>
      <c r="H27262">
        <v>27260.5</v>
      </c>
      <c r="I27262">
        <v>0</v>
      </c>
    </row>
    <row r="27263" spans="1:9">
      <c r="A27263" s="7">
        <v>27261.5</v>
      </c>
      <c r="B27263" s="7">
        <v>0</v>
      </c>
      <c r="C27263" s="7"/>
      <c r="D27263" s="7"/>
      <c r="E27263" s="7"/>
      <c r="H27263">
        <v>27261.5</v>
      </c>
      <c r="I27263">
        <v>0</v>
      </c>
    </row>
    <row r="27264" spans="1:9">
      <c r="A27264" s="7">
        <v>27262.5</v>
      </c>
      <c r="B27264" s="7">
        <v>0</v>
      </c>
      <c r="C27264" s="7"/>
      <c r="D27264" s="7"/>
      <c r="E27264" s="7"/>
      <c r="H27264">
        <v>27262.5</v>
      </c>
      <c r="I27264">
        <v>0</v>
      </c>
    </row>
    <row r="27265" spans="1:9">
      <c r="A27265" s="7">
        <v>27263.5</v>
      </c>
      <c r="B27265" s="7">
        <v>0</v>
      </c>
      <c r="C27265" s="7"/>
      <c r="D27265" s="7"/>
      <c r="E27265" s="7"/>
      <c r="H27265">
        <v>27263.5</v>
      </c>
      <c r="I27265">
        <v>0</v>
      </c>
    </row>
    <row r="27266" spans="1:9">
      <c r="A27266" s="7">
        <v>27264.5</v>
      </c>
      <c r="B27266" s="7">
        <v>0</v>
      </c>
      <c r="C27266" s="7"/>
      <c r="D27266" s="7"/>
      <c r="E27266" s="7"/>
      <c r="H27266">
        <v>27264.5</v>
      </c>
      <c r="I27266">
        <v>0</v>
      </c>
    </row>
    <row r="27267" spans="1:9">
      <c r="A27267" s="7">
        <v>27265.5</v>
      </c>
      <c r="B27267" s="7">
        <v>0</v>
      </c>
      <c r="C27267" s="7"/>
      <c r="D27267" s="7"/>
      <c r="E27267" s="7"/>
      <c r="H27267">
        <v>27265.5</v>
      </c>
      <c r="I27267">
        <v>0</v>
      </c>
    </row>
    <row r="27268" spans="1:9">
      <c r="A27268" s="7">
        <v>27266.5</v>
      </c>
      <c r="B27268" s="7">
        <v>0</v>
      </c>
      <c r="C27268" s="7"/>
      <c r="D27268" s="7"/>
      <c r="E27268" s="7"/>
      <c r="H27268">
        <v>27266.5</v>
      </c>
      <c r="I27268">
        <v>0</v>
      </c>
    </row>
    <row r="27269" spans="1:9">
      <c r="A27269" s="7">
        <v>27267.5</v>
      </c>
      <c r="B27269" s="7">
        <v>0</v>
      </c>
      <c r="C27269" s="7"/>
      <c r="D27269" s="7"/>
      <c r="E27269" s="7"/>
      <c r="H27269">
        <v>27267.5</v>
      </c>
      <c r="I27269">
        <v>0</v>
      </c>
    </row>
    <row r="27270" spans="1:9">
      <c r="A27270" s="7">
        <v>27268.5</v>
      </c>
      <c r="B27270" s="7">
        <v>0</v>
      </c>
      <c r="C27270" s="7"/>
      <c r="D27270" s="7"/>
      <c r="E27270" s="7"/>
      <c r="H27270">
        <v>27268.5</v>
      </c>
      <c r="I27270">
        <v>0</v>
      </c>
    </row>
    <row r="27271" spans="1:9">
      <c r="A27271" s="7">
        <v>27269.5</v>
      </c>
      <c r="B27271" s="7">
        <v>0</v>
      </c>
      <c r="C27271" s="7"/>
      <c r="D27271" s="7"/>
      <c r="E27271" s="7"/>
      <c r="H27271">
        <v>27269.5</v>
      </c>
      <c r="I27271">
        <v>0</v>
      </c>
    </row>
    <row r="27272" spans="1:9">
      <c r="A27272" s="7">
        <v>27270.5</v>
      </c>
      <c r="B27272" s="7">
        <v>0</v>
      </c>
      <c r="C27272" s="7"/>
      <c r="D27272" s="7"/>
      <c r="E27272" s="7"/>
      <c r="H27272">
        <v>27270.5</v>
      </c>
      <c r="I27272">
        <v>0</v>
      </c>
    </row>
    <row r="27273" spans="1:9">
      <c r="A27273" s="7">
        <v>27271.5</v>
      </c>
      <c r="B27273" s="7">
        <v>0</v>
      </c>
      <c r="C27273" s="7"/>
      <c r="D27273" s="7"/>
      <c r="E27273" s="7"/>
      <c r="H27273">
        <v>27271.5</v>
      </c>
      <c r="I27273">
        <v>0</v>
      </c>
    </row>
    <row r="27274" spans="1:9">
      <c r="A27274" s="7">
        <v>27272.5</v>
      </c>
      <c r="B27274" s="7">
        <v>0</v>
      </c>
      <c r="C27274" s="7"/>
      <c r="D27274" s="7"/>
      <c r="E27274" s="7"/>
      <c r="H27274">
        <v>27272.5</v>
      </c>
      <c r="I27274">
        <v>0</v>
      </c>
    </row>
    <row r="27275" spans="1:9">
      <c r="A27275" s="7">
        <v>27273.5</v>
      </c>
      <c r="B27275" s="7">
        <v>0</v>
      </c>
      <c r="C27275" s="7"/>
      <c r="D27275" s="7"/>
      <c r="E27275" s="7"/>
      <c r="H27275">
        <v>27273.5</v>
      </c>
      <c r="I27275">
        <v>0</v>
      </c>
    </row>
    <row r="27276" spans="1:9">
      <c r="A27276" s="7">
        <v>27274.5</v>
      </c>
      <c r="B27276" s="7">
        <v>0</v>
      </c>
      <c r="C27276" s="7"/>
      <c r="D27276" s="7"/>
      <c r="E27276" s="7"/>
      <c r="H27276">
        <v>27274.5</v>
      </c>
      <c r="I27276">
        <v>0</v>
      </c>
    </row>
    <row r="27277" spans="1:9">
      <c r="A27277" s="7">
        <v>27275.5</v>
      </c>
      <c r="B27277" s="7">
        <v>0</v>
      </c>
      <c r="C27277" s="7"/>
      <c r="D27277" s="7"/>
      <c r="E27277" s="7"/>
      <c r="H27277">
        <v>27275.5</v>
      </c>
      <c r="I27277">
        <v>0</v>
      </c>
    </row>
    <row r="27278" spans="1:9">
      <c r="A27278" s="7">
        <v>27276.5</v>
      </c>
      <c r="B27278" s="7">
        <v>0</v>
      </c>
      <c r="C27278" s="7"/>
      <c r="D27278" s="7"/>
      <c r="E27278" s="7"/>
      <c r="H27278">
        <v>27276.5</v>
      </c>
      <c r="I27278">
        <v>0</v>
      </c>
    </row>
    <row r="27279" spans="1:9">
      <c r="A27279" s="7">
        <v>27277.5</v>
      </c>
      <c r="B27279" s="7">
        <v>0</v>
      </c>
      <c r="C27279" s="7"/>
      <c r="D27279" s="7"/>
      <c r="E27279" s="7"/>
      <c r="H27279">
        <v>27277.5</v>
      </c>
      <c r="I27279">
        <v>0</v>
      </c>
    </row>
    <row r="27280" spans="1:9">
      <c r="A27280" s="7">
        <v>27278.5</v>
      </c>
      <c r="B27280" s="7">
        <v>0</v>
      </c>
      <c r="C27280" s="7"/>
      <c r="D27280" s="7"/>
      <c r="E27280" s="7"/>
      <c r="H27280">
        <v>27278.5</v>
      </c>
      <c r="I27280">
        <v>0</v>
      </c>
    </row>
    <row r="27281" spans="1:9">
      <c r="A27281" s="7">
        <v>27279.5</v>
      </c>
      <c r="B27281" s="7">
        <v>0</v>
      </c>
      <c r="C27281" s="7"/>
      <c r="D27281" s="7"/>
      <c r="E27281" s="7"/>
      <c r="H27281">
        <v>27279.5</v>
      </c>
      <c r="I27281">
        <v>0</v>
      </c>
    </row>
    <row r="27282" spans="1:9">
      <c r="A27282" s="7">
        <v>27280.5</v>
      </c>
      <c r="B27282" s="7">
        <v>0</v>
      </c>
      <c r="C27282" s="7"/>
      <c r="D27282" s="7"/>
      <c r="E27282" s="7"/>
      <c r="H27282">
        <v>27280.5</v>
      </c>
      <c r="I27282">
        <v>0</v>
      </c>
    </row>
    <row r="27283" spans="1:9">
      <c r="A27283" s="7">
        <v>27281.5</v>
      </c>
      <c r="B27283" s="7">
        <v>0</v>
      </c>
      <c r="C27283" s="7"/>
      <c r="D27283" s="7"/>
      <c r="E27283" s="7"/>
      <c r="H27283">
        <v>27281.5</v>
      </c>
      <c r="I27283">
        <v>0</v>
      </c>
    </row>
    <row r="27284" spans="1:9">
      <c r="A27284" s="7">
        <v>27282.5</v>
      </c>
      <c r="B27284" s="7">
        <v>0</v>
      </c>
      <c r="C27284" s="7"/>
      <c r="D27284" s="7"/>
      <c r="E27284" s="7"/>
      <c r="H27284">
        <v>27282.5</v>
      </c>
      <c r="I27284">
        <v>0</v>
      </c>
    </row>
    <row r="27285" spans="1:9">
      <c r="A27285" s="7">
        <v>27283.5</v>
      </c>
      <c r="B27285" s="7">
        <v>0</v>
      </c>
      <c r="C27285" s="7"/>
      <c r="D27285" s="7"/>
      <c r="E27285" s="7"/>
      <c r="H27285">
        <v>27283.5</v>
      </c>
      <c r="I27285">
        <v>0</v>
      </c>
    </row>
    <row r="27286" spans="1:9">
      <c r="A27286" s="7">
        <v>27284.5</v>
      </c>
      <c r="B27286" s="7">
        <v>0</v>
      </c>
      <c r="C27286" s="7"/>
      <c r="D27286" s="7"/>
      <c r="E27286" s="7"/>
      <c r="H27286">
        <v>27284.5</v>
      </c>
      <c r="I27286">
        <v>0</v>
      </c>
    </row>
    <row r="27287" spans="1:9">
      <c r="A27287" s="7">
        <v>27285.5</v>
      </c>
      <c r="B27287" s="7">
        <v>0</v>
      </c>
      <c r="C27287" s="7"/>
      <c r="D27287" s="7"/>
      <c r="E27287" s="7"/>
      <c r="H27287">
        <v>27285.5</v>
      </c>
      <c r="I27287">
        <v>0</v>
      </c>
    </row>
    <row r="27288" spans="1:9">
      <c r="A27288" s="7">
        <v>27286.5</v>
      </c>
      <c r="B27288" s="7">
        <v>0</v>
      </c>
      <c r="C27288" s="7"/>
      <c r="D27288" s="7"/>
      <c r="E27288" s="7"/>
      <c r="H27288">
        <v>27286.5</v>
      </c>
      <c r="I27288">
        <v>0</v>
      </c>
    </row>
    <row r="27289" spans="1:9">
      <c r="A27289" s="7">
        <v>27287.5</v>
      </c>
      <c r="B27289" s="7">
        <v>0</v>
      </c>
      <c r="C27289" s="7"/>
      <c r="D27289" s="7"/>
      <c r="E27289" s="7"/>
      <c r="H27289">
        <v>27287.5</v>
      </c>
      <c r="I27289">
        <v>0</v>
      </c>
    </row>
    <row r="27290" spans="1:9">
      <c r="A27290" s="7">
        <v>27288.5</v>
      </c>
      <c r="B27290" s="7">
        <v>0</v>
      </c>
      <c r="C27290" s="7"/>
      <c r="D27290" s="7"/>
      <c r="E27290" s="7"/>
      <c r="H27290">
        <v>27288.5</v>
      </c>
      <c r="I27290">
        <v>0</v>
      </c>
    </row>
    <row r="27291" spans="1:9">
      <c r="A27291" s="7">
        <v>27289.5</v>
      </c>
      <c r="B27291" s="7">
        <v>0</v>
      </c>
      <c r="C27291" s="7"/>
      <c r="D27291" s="7"/>
      <c r="E27291" s="7"/>
      <c r="H27291">
        <v>27289.5</v>
      </c>
      <c r="I27291">
        <v>0</v>
      </c>
    </row>
    <row r="27292" spans="1:9">
      <c r="A27292" s="7">
        <v>27290.5</v>
      </c>
      <c r="B27292" s="7">
        <v>0</v>
      </c>
      <c r="C27292" s="7"/>
      <c r="D27292" s="7"/>
      <c r="E27292" s="7"/>
      <c r="H27292">
        <v>27290.5</v>
      </c>
      <c r="I27292">
        <v>0</v>
      </c>
    </row>
    <row r="27293" spans="1:9">
      <c r="A27293" s="7">
        <v>27291.5</v>
      </c>
      <c r="B27293" s="7">
        <v>0</v>
      </c>
      <c r="C27293" s="7"/>
      <c r="D27293" s="7"/>
      <c r="E27293" s="7"/>
      <c r="H27293">
        <v>27291.5</v>
      </c>
      <c r="I27293">
        <v>0</v>
      </c>
    </row>
    <row r="27294" spans="1:9">
      <c r="A27294" s="7">
        <v>27292.5</v>
      </c>
      <c r="B27294" s="7">
        <v>0</v>
      </c>
      <c r="C27294" s="7"/>
      <c r="D27294" s="7"/>
      <c r="E27294" s="7"/>
      <c r="H27294">
        <v>27292.5</v>
      </c>
      <c r="I27294">
        <v>0</v>
      </c>
    </row>
    <row r="27295" spans="1:9">
      <c r="A27295" s="7">
        <v>27293.5</v>
      </c>
      <c r="B27295" s="7">
        <v>0</v>
      </c>
      <c r="C27295" s="7"/>
      <c r="D27295" s="7"/>
      <c r="E27295" s="7"/>
      <c r="H27295">
        <v>27293.5</v>
      </c>
      <c r="I27295">
        <v>0</v>
      </c>
    </row>
    <row r="27296" spans="1:9">
      <c r="A27296" s="7">
        <v>27294.5</v>
      </c>
      <c r="B27296" s="7">
        <v>0</v>
      </c>
      <c r="C27296" s="7"/>
      <c r="D27296" s="7"/>
      <c r="E27296" s="7"/>
      <c r="H27296">
        <v>27294.5</v>
      </c>
      <c r="I27296">
        <v>0</v>
      </c>
    </row>
    <row r="27297" spans="1:9">
      <c r="A27297" s="7">
        <v>27295.5</v>
      </c>
      <c r="B27297" s="7">
        <v>0</v>
      </c>
      <c r="C27297" s="7"/>
      <c r="D27297" s="7"/>
      <c r="E27297" s="7"/>
      <c r="H27297">
        <v>27295.5</v>
      </c>
      <c r="I27297">
        <v>0</v>
      </c>
    </row>
    <row r="27298" spans="1:9">
      <c r="A27298" s="7">
        <v>27296.5</v>
      </c>
      <c r="B27298" s="7">
        <v>0</v>
      </c>
      <c r="C27298" s="7"/>
      <c r="D27298" s="7"/>
      <c r="E27298" s="7"/>
      <c r="H27298">
        <v>27296.5</v>
      </c>
      <c r="I27298">
        <v>0</v>
      </c>
    </row>
    <row r="27299" spans="1:9">
      <c r="A27299" s="7">
        <v>27297.5</v>
      </c>
      <c r="B27299" s="7">
        <v>0</v>
      </c>
      <c r="C27299" s="7"/>
      <c r="D27299" s="7"/>
      <c r="E27299" s="7"/>
      <c r="H27299">
        <v>27297.5</v>
      </c>
      <c r="I27299">
        <v>0</v>
      </c>
    </row>
    <row r="27300" spans="1:9">
      <c r="A27300" s="7">
        <v>27298.5</v>
      </c>
      <c r="B27300" s="7">
        <v>0</v>
      </c>
      <c r="C27300" s="7"/>
      <c r="D27300" s="7"/>
      <c r="E27300" s="7"/>
      <c r="H27300">
        <v>27298.5</v>
      </c>
      <c r="I27300">
        <v>0</v>
      </c>
    </row>
    <row r="27301" spans="1:9">
      <c r="A27301" s="7">
        <v>27299.5</v>
      </c>
      <c r="B27301" s="7">
        <v>0</v>
      </c>
      <c r="C27301" s="7"/>
      <c r="D27301" s="7"/>
      <c r="E27301" s="7"/>
      <c r="H27301">
        <v>27299.5</v>
      </c>
      <c r="I27301">
        <v>0</v>
      </c>
    </row>
    <row r="27302" spans="1:9">
      <c r="A27302" s="7">
        <v>27300.5</v>
      </c>
      <c r="B27302" s="7">
        <v>0</v>
      </c>
      <c r="C27302" s="7"/>
      <c r="D27302" s="7"/>
      <c r="E27302" s="7"/>
      <c r="H27302">
        <v>27300.5</v>
      </c>
      <c r="I27302">
        <v>0</v>
      </c>
    </row>
    <row r="27303" spans="1:9">
      <c r="A27303" s="7">
        <v>27301.5</v>
      </c>
      <c r="B27303" s="7">
        <v>0</v>
      </c>
      <c r="C27303" s="7"/>
      <c r="D27303" s="7"/>
      <c r="E27303" s="7"/>
      <c r="H27303">
        <v>27301.5</v>
      </c>
      <c r="I27303">
        <v>0</v>
      </c>
    </row>
    <row r="27304" spans="1:9">
      <c r="A27304" s="7">
        <v>27302.5</v>
      </c>
      <c r="B27304" s="7">
        <v>0</v>
      </c>
      <c r="C27304" s="7"/>
      <c r="D27304" s="7"/>
      <c r="E27304" s="7"/>
      <c r="H27304">
        <v>27302.5</v>
      </c>
      <c r="I27304">
        <v>0</v>
      </c>
    </row>
    <row r="27305" spans="1:9">
      <c r="A27305" s="7">
        <v>27303.5</v>
      </c>
      <c r="B27305" s="7">
        <v>0</v>
      </c>
      <c r="C27305" s="7"/>
      <c r="D27305" s="7"/>
      <c r="E27305" s="7"/>
      <c r="H27305">
        <v>27303.5</v>
      </c>
      <c r="I27305">
        <v>0</v>
      </c>
    </row>
    <row r="27306" spans="1:9">
      <c r="A27306" s="7">
        <v>27304.5</v>
      </c>
      <c r="B27306" s="7">
        <v>0</v>
      </c>
      <c r="C27306" s="7"/>
      <c r="D27306" s="7"/>
      <c r="E27306" s="7"/>
      <c r="H27306">
        <v>27304.5</v>
      </c>
      <c r="I27306">
        <v>0</v>
      </c>
    </row>
    <row r="27307" spans="1:9">
      <c r="A27307" s="7">
        <v>27305.5</v>
      </c>
      <c r="B27307" s="7">
        <v>0</v>
      </c>
      <c r="C27307" s="7"/>
      <c r="D27307" s="7"/>
      <c r="E27307" s="7"/>
      <c r="H27307">
        <v>27305.5</v>
      </c>
      <c r="I27307">
        <v>0</v>
      </c>
    </row>
    <row r="27308" spans="1:9">
      <c r="A27308" s="7">
        <v>27306.5</v>
      </c>
      <c r="B27308" s="7">
        <v>0</v>
      </c>
      <c r="C27308" s="7"/>
      <c r="D27308" s="7"/>
      <c r="E27308" s="7"/>
      <c r="H27308">
        <v>27306.5</v>
      </c>
      <c r="I27308">
        <v>0</v>
      </c>
    </row>
    <row r="27309" spans="1:9">
      <c r="A27309" s="7">
        <v>27307.5</v>
      </c>
      <c r="B27309" s="7">
        <v>0</v>
      </c>
      <c r="C27309" s="7"/>
      <c r="D27309" s="7"/>
      <c r="E27309" s="7"/>
      <c r="H27309">
        <v>27307.5</v>
      </c>
      <c r="I27309">
        <v>0</v>
      </c>
    </row>
    <row r="27310" spans="1:9">
      <c r="A27310" s="7">
        <v>27308.5</v>
      </c>
      <c r="B27310" s="7">
        <v>0</v>
      </c>
      <c r="C27310" s="7"/>
      <c r="D27310" s="7"/>
      <c r="E27310" s="7"/>
      <c r="H27310">
        <v>27308.5</v>
      </c>
      <c r="I27310">
        <v>0</v>
      </c>
    </row>
    <row r="27311" spans="1:9">
      <c r="A27311" s="7">
        <v>27309.5</v>
      </c>
      <c r="B27311" s="7">
        <v>0</v>
      </c>
      <c r="C27311" s="7"/>
      <c r="D27311" s="7"/>
      <c r="E27311" s="7"/>
      <c r="H27311">
        <v>27309.5</v>
      </c>
      <c r="I27311">
        <v>0</v>
      </c>
    </row>
    <row r="27312" spans="1:9">
      <c r="A27312" s="7">
        <v>27310.5</v>
      </c>
      <c r="B27312" s="7">
        <v>0</v>
      </c>
      <c r="C27312" s="7"/>
      <c r="D27312" s="7"/>
      <c r="E27312" s="7"/>
      <c r="H27312">
        <v>27310.5</v>
      </c>
      <c r="I27312">
        <v>0</v>
      </c>
    </row>
    <row r="27313" spans="1:9">
      <c r="A27313" s="7">
        <v>27311.5</v>
      </c>
      <c r="B27313" s="7">
        <v>0</v>
      </c>
      <c r="C27313" s="7"/>
      <c r="D27313" s="7"/>
      <c r="E27313" s="7"/>
      <c r="H27313">
        <v>27311.5</v>
      </c>
      <c r="I27313">
        <v>0</v>
      </c>
    </row>
    <row r="27314" spans="1:9">
      <c r="A27314" s="7">
        <v>27312.5</v>
      </c>
      <c r="B27314" s="7">
        <v>0</v>
      </c>
      <c r="C27314" s="7"/>
      <c r="D27314" s="7"/>
      <c r="E27314" s="7"/>
      <c r="H27314">
        <v>27312.5</v>
      </c>
      <c r="I27314">
        <v>0</v>
      </c>
    </row>
    <row r="27315" spans="1:9">
      <c r="A27315" s="7">
        <v>27313.5</v>
      </c>
      <c r="B27315" s="7">
        <v>0</v>
      </c>
      <c r="C27315" s="7"/>
      <c r="D27315" s="7"/>
      <c r="E27315" s="7"/>
      <c r="H27315">
        <v>27313.5</v>
      </c>
      <c r="I27315">
        <v>0</v>
      </c>
    </row>
    <row r="27316" spans="1:9">
      <c r="A27316" s="7">
        <v>27314.5</v>
      </c>
      <c r="B27316" s="7">
        <v>0</v>
      </c>
      <c r="C27316" s="7"/>
      <c r="D27316" s="7"/>
      <c r="E27316" s="7"/>
      <c r="H27316">
        <v>27314.5</v>
      </c>
      <c r="I27316">
        <v>0</v>
      </c>
    </row>
    <row r="27317" spans="1:9">
      <c r="A27317" s="7">
        <v>27315.5</v>
      </c>
      <c r="B27317" s="7">
        <v>0</v>
      </c>
      <c r="C27317" s="7"/>
      <c r="D27317" s="7"/>
      <c r="E27317" s="7"/>
      <c r="H27317">
        <v>27315.5</v>
      </c>
      <c r="I27317">
        <v>0</v>
      </c>
    </row>
    <row r="27318" spans="1:9">
      <c r="A27318" s="7">
        <v>27316.5</v>
      </c>
      <c r="B27318" s="7">
        <v>0</v>
      </c>
      <c r="C27318" s="7"/>
      <c r="D27318" s="7"/>
      <c r="E27318" s="7"/>
      <c r="H27318">
        <v>27316.5</v>
      </c>
      <c r="I27318">
        <v>0</v>
      </c>
    </row>
    <row r="27319" spans="1:9">
      <c r="A27319" s="7">
        <v>27317.5</v>
      </c>
      <c r="B27319" s="7">
        <v>0</v>
      </c>
      <c r="C27319" s="7"/>
      <c r="D27319" s="7"/>
      <c r="E27319" s="7"/>
      <c r="H27319">
        <v>27317.5</v>
      </c>
      <c r="I27319">
        <v>0</v>
      </c>
    </row>
    <row r="27320" spans="1:9">
      <c r="A27320" s="7">
        <v>27318.5</v>
      </c>
      <c r="B27320" s="7">
        <v>0</v>
      </c>
      <c r="C27320" s="7"/>
      <c r="D27320" s="7"/>
      <c r="E27320" s="7"/>
      <c r="H27320">
        <v>27318.5</v>
      </c>
      <c r="I27320">
        <v>0</v>
      </c>
    </row>
    <row r="27321" spans="1:9">
      <c r="A27321" s="7">
        <v>27319.5</v>
      </c>
      <c r="B27321" s="7">
        <v>0</v>
      </c>
      <c r="C27321" s="7"/>
      <c r="D27321" s="7"/>
      <c r="E27321" s="7"/>
      <c r="H27321">
        <v>27319.5</v>
      </c>
      <c r="I27321">
        <v>0</v>
      </c>
    </row>
    <row r="27322" spans="1:9">
      <c r="A27322" s="7">
        <v>27320.5</v>
      </c>
      <c r="B27322" s="7">
        <v>0</v>
      </c>
      <c r="C27322" s="7"/>
      <c r="D27322" s="7"/>
      <c r="E27322" s="7"/>
      <c r="H27322">
        <v>27320.5</v>
      </c>
      <c r="I27322">
        <v>0</v>
      </c>
    </row>
    <row r="27323" spans="1:9">
      <c r="A27323" s="7">
        <v>27321.5</v>
      </c>
      <c r="B27323" s="7">
        <v>0</v>
      </c>
      <c r="C27323" s="7"/>
      <c r="D27323" s="7"/>
      <c r="E27323" s="7"/>
      <c r="H27323">
        <v>27321.5</v>
      </c>
      <c r="I27323">
        <v>0</v>
      </c>
    </row>
    <row r="27324" spans="1:9">
      <c r="A27324" s="7">
        <v>27322.5</v>
      </c>
      <c r="B27324" s="7">
        <v>0</v>
      </c>
      <c r="C27324" s="7"/>
      <c r="D27324" s="7"/>
      <c r="E27324" s="7"/>
      <c r="H27324">
        <v>27322.5</v>
      </c>
      <c r="I27324">
        <v>0</v>
      </c>
    </row>
    <row r="27325" spans="1:9">
      <c r="A27325" s="7">
        <v>27323.5</v>
      </c>
      <c r="B27325" s="7">
        <v>0</v>
      </c>
      <c r="C27325" s="7"/>
      <c r="D27325" s="7"/>
      <c r="E27325" s="7"/>
      <c r="H27325">
        <v>27323.5</v>
      </c>
      <c r="I27325">
        <v>0</v>
      </c>
    </row>
    <row r="27326" spans="1:9">
      <c r="A27326" s="7">
        <v>27324.5</v>
      </c>
      <c r="B27326" s="7">
        <v>0</v>
      </c>
      <c r="C27326" s="7"/>
      <c r="D27326" s="7"/>
      <c r="E27326" s="7"/>
      <c r="H27326">
        <v>27324.5</v>
      </c>
      <c r="I27326">
        <v>0</v>
      </c>
    </row>
    <row r="27327" spans="1:9">
      <c r="A27327" s="7">
        <v>27325.5</v>
      </c>
      <c r="B27327" s="7">
        <v>0</v>
      </c>
      <c r="C27327" s="7"/>
      <c r="D27327" s="7"/>
      <c r="E27327" s="7"/>
      <c r="H27327">
        <v>27325.5</v>
      </c>
      <c r="I27327">
        <v>0</v>
      </c>
    </row>
    <row r="27328" spans="1:9">
      <c r="A27328" s="7">
        <v>27326.5</v>
      </c>
      <c r="B27328" s="7">
        <v>0</v>
      </c>
      <c r="C27328" s="7"/>
      <c r="D27328" s="7"/>
      <c r="E27328" s="7"/>
      <c r="H27328">
        <v>27326.5</v>
      </c>
      <c r="I27328">
        <v>0</v>
      </c>
    </row>
    <row r="27329" spans="1:9">
      <c r="A27329" s="7">
        <v>27327.5</v>
      </c>
      <c r="B27329" s="7">
        <v>0</v>
      </c>
      <c r="C27329" s="7"/>
      <c r="D27329" s="7"/>
      <c r="E27329" s="7"/>
      <c r="H27329">
        <v>27327.5</v>
      </c>
      <c r="I27329">
        <v>0</v>
      </c>
    </row>
    <row r="27330" spans="1:9">
      <c r="A27330" s="7">
        <v>27328.5</v>
      </c>
      <c r="B27330" s="7">
        <v>0</v>
      </c>
      <c r="C27330" s="7"/>
      <c r="D27330" s="7"/>
      <c r="E27330" s="7"/>
      <c r="H27330">
        <v>27328.5</v>
      </c>
      <c r="I27330">
        <v>0</v>
      </c>
    </row>
    <row r="27331" spans="1:9">
      <c r="A27331" s="7">
        <v>27329.5</v>
      </c>
      <c r="B27331" s="7">
        <v>0</v>
      </c>
      <c r="C27331" s="7"/>
      <c r="D27331" s="7"/>
      <c r="E27331" s="7"/>
      <c r="H27331">
        <v>27329.5</v>
      </c>
      <c r="I27331">
        <v>0</v>
      </c>
    </row>
    <row r="27332" spans="1:9">
      <c r="A27332" s="7">
        <v>27330.5</v>
      </c>
      <c r="B27332" s="7">
        <v>0</v>
      </c>
      <c r="C27332" s="7"/>
      <c r="D27332" s="7"/>
      <c r="E27332" s="7"/>
      <c r="H27332">
        <v>27330.5</v>
      </c>
      <c r="I27332">
        <v>0</v>
      </c>
    </row>
    <row r="27333" spans="1:9">
      <c r="A27333" s="7">
        <v>27331.5</v>
      </c>
      <c r="B27333" s="7">
        <v>0</v>
      </c>
      <c r="C27333" s="7"/>
      <c r="D27333" s="7"/>
      <c r="E27333" s="7"/>
      <c r="H27333">
        <v>27331.5</v>
      </c>
      <c r="I27333">
        <v>0</v>
      </c>
    </row>
    <row r="27334" spans="1:9">
      <c r="A27334" s="7">
        <v>27332.5</v>
      </c>
      <c r="B27334" s="7">
        <v>0</v>
      </c>
      <c r="C27334" s="7"/>
      <c r="D27334" s="7"/>
      <c r="E27334" s="7"/>
      <c r="H27334">
        <v>27332.5</v>
      </c>
      <c r="I27334">
        <v>0</v>
      </c>
    </row>
    <row r="27335" spans="1:9">
      <c r="A27335" s="7">
        <v>27333.5</v>
      </c>
      <c r="B27335" s="7">
        <v>0</v>
      </c>
      <c r="C27335" s="7"/>
      <c r="D27335" s="7"/>
      <c r="E27335" s="7"/>
      <c r="H27335">
        <v>27333.5</v>
      </c>
      <c r="I27335">
        <v>0</v>
      </c>
    </row>
    <row r="27336" spans="1:9">
      <c r="A27336" s="7">
        <v>27334.5</v>
      </c>
      <c r="B27336" s="7">
        <v>0</v>
      </c>
      <c r="C27336" s="7"/>
      <c r="D27336" s="7"/>
      <c r="E27336" s="7"/>
      <c r="H27336">
        <v>27334.5</v>
      </c>
      <c r="I27336">
        <v>0</v>
      </c>
    </row>
    <row r="27337" spans="1:9">
      <c r="A27337" s="7">
        <v>27335.5</v>
      </c>
      <c r="B27337" s="7">
        <v>0</v>
      </c>
      <c r="C27337" s="7"/>
      <c r="D27337" s="7"/>
      <c r="E27337" s="7"/>
      <c r="H27337">
        <v>27335.5</v>
      </c>
      <c r="I27337">
        <v>0</v>
      </c>
    </row>
    <row r="27338" spans="1:9">
      <c r="A27338" s="7">
        <v>27336.5</v>
      </c>
      <c r="B27338" s="7">
        <v>0</v>
      </c>
      <c r="C27338" s="7"/>
      <c r="D27338" s="7"/>
      <c r="E27338" s="7"/>
      <c r="H27338">
        <v>27336.5</v>
      </c>
      <c r="I27338">
        <v>0</v>
      </c>
    </row>
    <row r="27339" spans="1:9">
      <c r="A27339" s="7">
        <v>27337.5</v>
      </c>
      <c r="B27339" s="7">
        <v>0</v>
      </c>
      <c r="C27339" s="7"/>
      <c r="D27339" s="7"/>
      <c r="E27339" s="7"/>
      <c r="H27339">
        <v>27337.5</v>
      </c>
      <c r="I27339">
        <v>0</v>
      </c>
    </row>
    <row r="27340" spans="1:9">
      <c r="A27340" s="7">
        <v>27338.5</v>
      </c>
      <c r="B27340" s="7">
        <v>0</v>
      </c>
      <c r="C27340" s="7"/>
      <c r="D27340" s="7"/>
      <c r="E27340" s="7"/>
      <c r="H27340">
        <v>27338.5</v>
      </c>
      <c r="I27340">
        <v>0</v>
      </c>
    </row>
    <row r="27341" spans="1:9">
      <c r="A27341" s="7">
        <v>27339.5</v>
      </c>
      <c r="B27341" s="7">
        <v>0</v>
      </c>
      <c r="C27341" s="7"/>
      <c r="D27341" s="7"/>
      <c r="E27341" s="7"/>
      <c r="H27341">
        <v>27339.5</v>
      </c>
      <c r="I27341">
        <v>0</v>
      </c>
    </row>
    <row r="27342" spans="1:9">
      <c r="A27342" s="7">
        <v>27340.5</v>
      </c>
      <c r="B27342" s="7">
        <v>0</v>
      </c>
      <c r="C27342" s="7"/>
      <c r="D27342" s="7"/>
      <c r="E27342" s="7"/>
      <c r="H27342">
        <v>27340.5</v>
      </c>
      <c r="I27342">
        <v>0</v>
      </c>
    </row>
    <row r="27343" spans="1:9">
      <c r="A27343" s="7">
        <v>27341.5</v>
      </c>
      <c r="B27343" s="7">
        <v>0</v>
      </c>
      <c r="C27343" s="7"/>
      <c r="D27343" s="7"/>
      <c r="E27343" s="7"/>
      <c r="H27343">
        <v>27341.5</v>
      </c>
      <c r="I27343">
        <v>0</v>
      </c>
    </row>
    <row r="27344" spans="1:9">
      <c r="A27344" s="7">
        <v>27342.5</v>
      </c>
      <c r="B27344" s="7">
        <v>0</v>
      </c>
      <c r="C27344" s="7"/>
      <c r="D27344" s="7"/>
      <c r="E27344" s="7"/>
      <c r="H27344">
        <v>27342.5</v>
      </c>
      <c r="I27344">
        <v>0</v>
      </c>
    </row>
    <row r="27345" spans="1:9">
      <c r="A27345" s="7">
        <v>27343.5</v>
      </c>
      <c r="B27345" s="7">
        <v>0</v>
      </c>
      <c r="C27345" s="7"/>
      <c r="D27345" s="7"/>
      <c r="E27345" s="7"/>
      <c r="H27345">
        <v>27343.5</v>
      </c>
      <c r="I27345">
        <v>0</v>
      </c>
    </row>
    <row r="27346" spans="1:9">
      <c r="A27346" s="7">
        <v>27344.5</v>
      </c>
      <c r="B27346" s="7">
        <v>0</v>
      </c>
      <c r="C27346" s="7"/>
      <c r="D27346" s="7"/>
      <c r="E27346" s="7"/>
      <c r="H27346">
        <v>27344.5</v>
      </c>
      <c r="I27346">
        <v>0</v>
      </c>
    </row>
    <row r="27347" spans="1:9">
      <c r="A27347" s="7">
        <v>27345.5</v>
      </c>
      <c r="B27347" s="7">
        <v>0</v>
      </c>
      <c r="C27347" s="7"/>
      <c r="D27347" s="7"/>
      <c r="E27347" s="7"/>
      <c r="H27347">
        <v>27345.5</v>
      </c>
      <c r="I27347">
        <v>0</v>
      </c>
    </row>
    <row r="27348" spans="1:9">
      <c r="A27348" s="7">
        <v>27346.5</v>
      </c>
      <c r="B27348" s="7">
        <v>0</v>
      </c>
      <c r="C27348" s="7"/>
      <c r="D27348" s="7"/>
      <c r="E27348" s="7"/>
      <c r="H27348">
        <v>27346.5</v>
      </c>
      <c r="I27348">
        <v>0</v>
      </c>
    </row>
    <row r="27349" spans="1:9">
      <c r="A27349" s="7">
        <v>27347.5</v>
      </c>
      <c r="B27349" s="7">
        <v>0</v>
      </c>
      <c r="C27349" s="7"/>
      <c r="D27349" s="7"/>
      <c r="E27349" s="7"/>
      <c r="H27349">
        <v>27347.5</v>
      </c>
      <c r="I27349">
        <v>0</v>
      </c>
    </row>
    <row r="27350" spans="1:9">
      <c r="A27350" s="7">
        <v>27348.5</v>
      </c>
      <c r="B27350" s="7">
        <v>0</v>
      </c>
      <c r="C27350" s="7"/>
      <c r="D27350" s="7"/>
      <c r="E27350" s="7"/>
      <c r="H27350">
        <v>27348.5</v>
      </c>
      <c r="I27350">
        <v>0</v>
      </c>
    </row>
    <row r="27351" spans="1:9">
      <c r="A27351" s="7">
        <v>27349.5</v>
      </c>
      <c r="B27351" s="7">
        <v>0</v>
      </c>
      <c r="C27351" s="7"/>
      <c r="D27351" s="7"/>
      <c r="E27351" s="7"/>
      <c r="H27351">
        <v>27349.5</v>
      </c>
      <c r="I27351">
        <v>0</v>
      </c>
    </row>
    <row r="27352" spans="1:9">
      <c r="A27352" s="7">
        <v>27350.5</v>
      </c>
      <c r="B27352" s="7">
        <v>0</v>
      </c>
      <c r="C27352" s="7"/>
      <c r="D27352" s="7"/>
      <c r="E27352" s="7"/>
      <c r="H27352">
        <v>27350.5</v>
      </c>
      <c r="I27352">
        <v>0</v>
      </c>
    </row>
    <row r="27353" spans="1:9">
      <c r="A27353" s="7">
        <v>27351.5</v>
      </c>
      <c r="B27353" s="7">
        <v>0</v>
      </c>
      <c r="C27353" s="7"/>
      <c r="D27353" s="7"/>
      <c r="E27353" s="7"/>
      <c r="H27353">
        <v>27351.5</v>
      </c>
      <c r="I27353">
        <v>0</v>
      </c>
    </row>
    <row r="27354" spans="1:9">
      <c r="A27354" s="7">
        <v>27352.5</v>
      </c>
      <c r="B27354" s="7">
        <v>0</v>
      </c>
      <c r="C27354" s="7"/>
      <c r="D27354" s="7"/>
      <c r="E27354" s="7"/>
      <c r="H27354">
        <v>27352.5</v>
      </c>
      <c r="I27354">
        <v>0</v>
      </c>
    </row>
    <row r="27355" spans="1:9">
      <c r="A27355" s="7">
        <v>27353.5</v>
      </c>
      <c r="B27355" s="7">
        <v>0</v>
      </c>
      <c r="C27355" s="7"/>
      <c r="D27355" s="7"/>
      <c r="E27355" s="7"/>
      <c r="H27355">
        <v>27353.5</v>
      </c>
      <c r="I27355">
        <v>0</v>
      </c>
    </row>
    <row r="27356" spans="1:9">
      <c r="A27356" s="7">
        <v>27354.5</v>
      </c>
      <c r="B27356" s="7">
        <v>0</v>
      </c>
      <c r="C27356" s="7"/>
      <c r="D27356" s="7"/>
      <c r="E27356" s="7"/>
      <c r="H27356">
        <v>27354.5</v>
      </c>
      <c r="I27356">
        <v>0</v>
      </c>
    </row>
    <row r="27357" spans="1:9">
      <c r="A27357" s="7">
        <v>27355.5</v>
      </c>
      <c r="B27357" s="7">
        <v>0</v>
      </c>
      <c r="C27357" s="7"/>
      <c r="D27357" s="7"/>
      <c r="E27357" s="7"/>
      <c r="H27357">
        <v>27355.5</v>
      </c>
      <c r="I27357">
        <v>0</v>
      </c>
    </row>
    <row r="27358" spans="1:9">
      <c r="A27358" s="7">
        <v>27356.5</v>
      </c>
      <c r="B27358" s="7">
        <v>0</v>
      </c>
      <c r="C27358" s="7"/>
      <c r="D27358" s="7"/>
      <c r="E27358" s="7"/>
      <c r="H27358">
        <v>27356.5</v>
      </c>
      <c r="I27358">
        <v>0</v>
      </c>
    </row>
    <row r="27359" spans="1:9">
      <c r="A27359" s="7">
        <v>27357.5</v>
      </c>
      <c r="B27359" s="7">
        <v>0</v>
      </c>
      <c r="C27359" s="7"/>
      <c r="D27359" s="7"/>
      <c r="E27359" s="7"/>
      <c r="H27359">
        <v>27357.5</v>
      </c>
      <c r="I27359">
        <v>0</v>
      </c>
    </row>
    <row r="27360" spans="1:9">
      <c r="A27360" s="7">
        <v>27358.5</v>
      </c>
      <c r="B27360" s="7">
        <v>0</v>
      </c>
      <c r="C27360" s="7"/>
      <c r="D27360" s="7"/>
      <c r="E27360" s="7"/>
      <c r="H27360">
        <v>27358.5</v>
      </c>
      <c r="I27360">
        <v>0</v>
      </c>
    </row>
    <row r="27361" spans="1:9">
      <c r="A27361" s="7">
        <v>27359.5</v>
      </c>
      <c r="B27361" s="7">
        <v>0</v>
      </c>
      <c r="C27361" s="7"/>
      <c r="D27361" s="7"/>
      <c r="E27361" s="7"/>
      <c r="H27361">
        <v>27359.5</v>
      </c>
      <c r="I27361">
        <v>0</v>
      </c>
    </row>
    <row r="27362" spans="1:9">
      <c r="A27362" s="7">
        <v>27360.5</v>
      </c>
      <c r="B27362" s="7">
        <v>0</v>
      </c>
      <c r="C27362" s="7"/>
      <c r="D27362" s="7"/>
      <c r="E27362" s="7"/>
      <c r="H27362">
        <v>27360.5</v>
      </c>
      <c r="I27362">
        <v>0</v>
      </c>
    </row>
    <row r="27363" spans="1:9">
      <c r="A27363" s="7">
        <v>27361.5</v>
      </c>
      <c r="B27363" s="7">
        <v>0</v>
      </c>
      <c r="C27363" s="7"/>
      <c r="D27363" s="7"/>
      <c r="E27363" s="7"/>
      <c r="H27363">
        <v>27361.5</v>
      </c>
      <c r="I27363">
        <v>0</v>
      </c>
    </row>
    <row r="27364" spans="1:9">
      <c r="A27364" s="7">
        <v>27362.5</v>
      </c>
      <c r="B27364" s="7">
        <v>0</v>
      </c>
      <c r="C27364" s="7"/>
      <c r="D27364" s="7"/>
      <c r="E27364" s="7"/>
      <c r="H27364">
        <v>27362.5</v>
      </c>
      <c r="I27364">
        <v>0</v>
      </c>
    </row>
    <row r="27365" spans="1:9">
      <c r="A27365" s="7">
        <v>27363.5</v>
      </c>
      <c r="B27365" s="7">
        <v>0</v>
      </c>
      <c r="C27365" s="7"/>
      <c r="D27365" s="7"/>
      <c r="E27365" s="7"/>
      <c r="H27365">
        <v>27363.5</v>
      </c>
      <c r="I27365">
        <v>0</v>
      </c>
    </row>
    <row r="27366" spans="1:9">
      <c r="A27366" s="7">
        <v>27364.5</v>
      </c>
      <c r="B27366" s="7">
        <v>0</v>
      </c>
      <c r="C27366" s="7"/>
      <c r="D27366" s="7"/>
      <c r="E27366" s="7"/>
      <c r="H27366">
        <v>27364.5</v>
      </c>
      <c r="I27366">
        <v>0</v>
      </c>
    </row>
    <row r="27367" spans="1:9">
      <c r="A27367" s="7">
        <v>27365.5</v>
      </c>
      <c r="B27367" s="7">
        <v>0</v>
      </c>
      <c r="C27367" s="7"/>
      <c r="D27367" s="7"/>
      <c r="E27367" s="7"/>
      <c r="H27367">
        <v>27365.5</v>
      </c>
      <c r="I27367">
        <v>0</v>
      </c>
    </row>
    <row r="27368" spans="1:9">
      <c r="A27368" s="7">
        <v>27366.5</v>
      </c>
      <c r="B27368" s="7">
        <v>0</v>
      </c>
      <c r="C27368" s="7"/>
      <c r="D27368" s="7"/>
      <c r="E27368" s="7"/>
      <c r="H27368">
        <v>27366.5</v>
      </c>
      <c r="I27368">
        <v>0</v>
      </c>
    </row>
    <row r="27369" spans="1:9">
      <c r="A27369" s="7">
        <v>27367.5</v>
      </c>
      <c r="B27369" s="7">
        <v>0</v>
      </c>
      <c r="C27369" s="7"/>
      <c r="D27369" s="7"/>
      <c r="E27369" s="7"/>
      <c r="H27369">
        <v>27367.5</v>
      </c>
      <c r="I27369">
        <v>0</v>
      </c>
    </row>
    <row r="27370" spans="1:9">
      <c r="A27370" s="7">
        <v>27368.5</v>
      </c>
      <c r="B27370" s="7">
        <v>0</v>
      </c>
      <c r="C27370" s="7"/>
      <c r="D27370" s="7"/>
      <c r="E27370" s="7"/>
      <c r="H27370">
        <v>27368.5</v>
      </c>
      <c r="I27370">
        <v>0</v>
      </c>
    </row>
    <row r="27371" spans="1:9">
      <c r="A27371" s="7">
        <v>27369.5</v>
      </c>
      <c r="B27371" s="7">
        <v>0</v>
      </c>
      <c r="C27371" s="7"/>
      <c r="D27371" s="7"/>
      <c r="E27371" s="7"/>
      <c r="H27371">
        <v>27369.5</v>
      </c>
      <c r="I27371">
        <v>0</v>
      </c>
    </row>
    <row r="27372" spans="1:9">
      <c r="A27372" s="7">
        <v>27370.5</v>
      </c>
      <c r="B27372" s="7">
        <v>0</v>
      </c>
      <c r="C27372" s="7"/>
      <c r="D27372" s="7"/>
      <c r="E27372" s="7"/>
      <c r="H27372">
        <v>27370.5</v>
      </c>
      <c r="I27372">
        <v>0</v>
      </c>
    </row>
    <row r="27373" spans="1:9">
      <c r="A27373" s="7">
        <v>27371.5</v>
      </c>
      <c r="B27373" s="7">
        <v>0</v>
      </c>
      <c r="C27373" s="7"/>
      <c r="D27373" s="7"/>
      <c r="E27373" s="7"/>
      <c r="H27373">
        <v>27371.5</v>
      </c>
      <c r="I27373">
        <v>0</v>
      </c>
    </row>
    <row r="27374" spans="1:9">
      <c r="A27374" s="7">
        <v>27372.5</v>
      </c>
      <c r="B27374" s="7">
        <v>0</v>
      </c>
      <c r="C27374" s="7"/>
      <c r="D27374" s="7"/>
      <c r="E27374" s="7"/>
      <c r="H27374">
        <v>27372.5</v>
      </c>
      <c r="I27374">
        <v>0</v>
      </c>
    </row>
    <row r="27375" spans="1:9">
      <c r="A27375" s="7">
        <v>27373.5</v>
      </c>
      <c r="B27375" s="7">
        <v>0</v>
      </c>
      <c r="C27375" s="7"/>
      <c r="D27375" s="7"/>
      <c r="E27375" s="7"/>
      <c r="H27375">
        <v>27373.5</v>
      </c>
      <c r="I27375">
        <v>0</v>
      </c>
    </row>
    <row r="27376" spans="1:9">
      <c r="A27376" s="7">
        <v>27374.5</v>
      </c>
      <c r="B27376" s="7">
        <v>0</v>
      </c>
      <c r="C27376" s="7"/>
      <c r="D27376" s="7"/>
      <c r="E27376" s="7"/>
      <c r="H27376">
        <v>27374.5</v>
      </c>
      <c r="I27376">
        <v>0</v>
      </c>
    </row>
    <row r="27377" spans="1:9">
      <c r="A27377" s="7">
        <v>27375.5</v>
      </c>
      <c r="B27377" s="7">
        <v>0</v>
      </c>
      <c r="C27377" s="7"/>
      <c r="D27377" s="7"/>
      <c r="E27377" s="7"/>
      <c r="H27377">
        <v>27375.5</v>
      </c>
      <c r="I27377">
        <v>0</v>
      </c>
    </row>
    <row r="27378" spans="1:9">
      <c r="A27378" s="7">
        <v>27376.5</v>
      </c>
      <c r="B27378" s="7">
        <v>0</v>
      </c>
      <c r="C27378" s="7"/>
      <c r="D27378" s="7"/>
      <c r="E27378" s="7"/>
      <c r="H27378">
        <v>27376.5</v>
      </c>
      <c r="I27378">
        <v>0</v>
      </c>
    </row>
    <row r="27379" spans="1:9">
      <c r="A27379" s="7">
        <v>27377.5</v>
      </c>
      <c r="B27379" s="7">
        <v>0</v>
      </c>
      <c r="C27379" s="7"/>
      <c r="D27379" s="7"/>
      <c r="E27379" s="7"/>
      <c r="H27379">
        <v>27377.5</v>
      </c>
      <c r="I27379">
        <v>0</v>
      </c>
    </row>
    <row r="27380" spans="1:9">
      <c r="A27380" s="7">
        <v>27378.5</v>
      </c>
      <c r="B27380" s="7">
        <v>0</v>
      </c>
      <c r="C27380" s="7"/>
      <c r="D27380" s="7"/>
      <c r="E27380" s="7"/>
      <c r="H27380">
        <v>27378.5</v>
      </c>
      <c r="I27380">
        <v>0</v>
      </c>
    </row>
    <row r="27381" spans="1:9">
      <c r="A27381" s="7">
        <v>27379.5</v>
      </c>
      <c r="B27381" s="7">
        <v>0</v>
      </c>
      <c r="C27381" s="7"/>
      <c r="D27381" s="7"/>
      <c r="E27381" s="7"/>
      <c r="H27381">
        <v>27379.5</v>
      </c>
      <c r="I27381">
        <v>0</v>
      </c>
    </row>
    <row r="27382" spans="1:9">
      <c r="A27382" s="7">
        <v>27380.5</v>
      </c>
      <c r="B27382" s="7">
        <v>0</v>
      </c>
      <c r="C27382" s="7"/>
      <c r="D27382" s="7"/>
      <c r="E27382" s="7"/>
      <c r="H27382">
        <v>27380.5</v>
      </c>
      <c r="I27382">
        <v>0</v>
      </c>
    </row>
    <row r="27383" spans="1:9">
      <c r="A27383" s="7">
        <v>27381.5</v>
      </c>
      <c r="B27383" s="7">
        <v>0</v>
      </c>
      <c r="C27383" s="7"/>
      <c r="D27383" s="7"/>
      <c r="E27383" s="7"/>
      <c r="H27383">
        <v>27381.5</v>
      </c>
      <c r="I27383">
        <v>0</v>
      </c>
    </row>
    <row r="27384" spans="1:9">
      <c r="A27384" s="7">
        <v>27382.5</v>
      </c>
      <c r="B27384" s="7">
        <v>0</v>
      </c>
      <c r="C27384" s="7"/>
      <c r="D27384" s="7"/>
      <c r="E27384" s="7"/>
      <c r="H27384">
        <v>27382.5</v>
      </c>
      <c r="I27384">
        <v>0</v>
      </c>
    </row>
    <row r="27385" spans="1:9">
      <c r="A27385" s="7">
        <v>27383.5</v>
      </c>
      <c r="B27385" s="7">
        <v>0</v>
      </c>
      <c r="C27385" s="7"/>
      <c r="D27385" s="7"/>
      <c r="E27385" s="7"/>
      <c r="H27385">
        <v>27383.5</v>
      </c>
      <c r="I27385">
        <v>0</v>
      </c>
    </row>
    <row r="27386" spans="1:9">
      <c r="A27386" s="7">
        <v>27384.5</v>
      </c>
      <c r="B27386" s="7">
        <v>0</v>
      </c>
      <c r="C27386" s="7"/>
      <c r="D27386" s="7"/>
      <c r="E27386" s="7"/>
      <c r="H27386">
        <v>27384.5</v>
      </c>
      <c r="I27386">
        <v>0</v>
      </c>
    </row>
    <row r="27387" spans="1:9">
      <c r="A27387" s="7">
        <v>27385.5</v>
      </c>
      <c r="B27387" s="7">
        <v>0</v>
      </c>
      <c r="C27387" s="7"/>
      <c r="D27387" s="7"/>
      <c r="E27387" s="7"/>
      <c r="H27387">
        <v>27385.5</v>
      </c>
      <c r="I27387">
        <v>0</v>
      </c>
    </row>
    <row r="27388" spans="1:9">
      <c r="A27388" s="7">
        <v>27386.5</v>
      </c>
      <c r="B27388" s="7">
        <v>0</v>
      </c>
      <c r="C27388" s="7"/>
      <c r="D27388" s="7"/>
      <c r="E27388" s="7"/>
      <c r="H27388">
        <v>27386.5</v>
      </c>
      <c r="I27388">
        <v>0</v>
      </c>
    </row>
    <row r="27389" spans="1:9">
      <c r="A27389" s="7">
        <v>27387.5</v>
      </c>
      <c r="B27389" s="7">
        <v>0</v>
      </c>
      <c r="C27389" s="7"/>
      <c r="D27389" s="7"/>
      <c r="E27389" s="7"/>
      <c r="H27389">
        <v>27387.5</v>
      </c>
      <c r="I27389">
        <v>0</v>
      </c>
    </row>
    <row r="27390" spans="1:9">
      <c r="A27390" s="7">
        <v>27388.5</v>
      </c>
      <c r="B27390" s="7">
        <v>0</v>
      </c>
      <c r="C27390" s="7"/>
      <c r="D27390" s="7"/>
      <c r="E27390" s="7"/>
      <c r="H27390">
        <v>27388.5</v>
      </c>
      <c r="I27390">
        <v>0</v>
      </c>
    </row>
    <row r="27391" spans="1:9">
      <c r="A27391" s="7">
        <v>27389.5</v>
      </c>
      <c r="B27391" s="7">
        <v>0</v>
      </c>
      <c r="C27391" s="7"/>
      <c r="D27391" s="7"/>
      <c r="E27391" s="7"/>
      <c r="H27391">
        <v>27389.5</v>
      </c>
      <c r="I27391">
        <v>0</v>
      </c>
    </row>
    <row r="27392" spans="1:9">
      <c r="A27392" s="7">
        <v>27390.5</v>
      </c>
      <c r="B27392" s="7">
        <v>0</v>
      </c>
      <c r="C27392" s="7"/>
      <c r="D27392" s="7"/>
      <c r="E27392" s="7"/>
      <c r="H27392">
        <v>27390.5</v>
      </c>
      <c r="I27392">
        <v>0</v>
      </c>
    </row>
    <row r="27393" spans="1:9">
      <c r="A27393" s="7">
        <v>27391.5</v>
      </c>
      <c r="B27393" s="7">
        <v>0</v>
      </c>
      <c r="C27393" s="7"/>
      <c r="D27393" s="7"/>
      <c r="E27393" s="7"/>
      <c r="H27393">
        <v>27391.5</v>
      </c>
      <c r="I27393">
        <v>0</v>
      </c>
    </row>
    <row r="27394" spans="1:9">
      <c r="A27394" s="7">
        <v>27392.5</v>
      </c>
      <c r="B27394" s="7">
        <v>0</v>
      </c>
      <c r="C27394" s="7"/>
      <c r="D27394" s="7"/>
      <c r="E27394" s="7"/>
      <c r="H27394">
        <v>27392.5</v>
      </c>
      <c r="I27394">
        <v>0</v>
      </c>
    </row>
    <row r="27395" spans="1:9">
      <c r="A27395" s="7">
        <v>27393.5</v>
      </c>
      <c r="B27395" s="7">
        <v>0</v>
      </c>
      <c r="C27395" s="7"/>
      <c r="D27395" s="7"/>
      <c r="E27395" s="7"/>
      <c r="H27395">
        <v>27393.5</v>
      </c>
      <c r="I27395">
        <v>0</v>
      </c>
    </row>
    <row r="27396" spans="1:9">
      <c r="A27396" s="7">
        <v>27394.5</v>
      </c>
      <c r="B27396" s="7">
        <v>0</v>
      </c>
      <c r="C27396" s="7"/>
      <c r="D27396" s="7"/>
      <c r="E27396" s="7"/>
      <c r="H27396">
        <v>27394.5</v>
      </c>
      <c r="I27396">
        <v>0</v>
      </c>
    </row>
    <row r="27397" spans="1:9">
      <c r="A27397" s="7">
        <v>27395.5</v>
      </c>
      <c r="B27397" s="7">
        <v>0</v>
      </c>
      <c r="C27397" s="7"/>
      <c r="D27397" s="7"/>
      <c r="E27397" s="7"/>
      <c r="H27397">
        <v>27395.5</v>
      </c>
      <c r="I27397">
        <v>0</v>
      </c>
    </row>
    <row r="27398" spans="1:9">
      <c r="A27398" s="7">
        <v>27396.5</v>
      </c>
      <c r="B27398" s="7">
        <v>0</v>
      </c>
      <c r="C27398" s="7"/>
      <c r="D27398" s="7"/>
      <c r="E27398" s="7"/>
      <c r="H27398">
        <v>27396.5</v>
      </c>
      <c r="I27398">
        <v>0</v>
      </c>
    </row>
    <row r="27399" spans="1:9">
      <c r="A27399" s="7">
        <v>27397.5</v>
      </c>
      <c r="B27399" s="7">
        <v>0</v>
      </c>
      <c r="C27399" s="7"/>
      <c r="D27399" s="7"/>
      <c r="E27399" s="7"/>
      <c r="H27399">
        <v>27397.5</v>
      </c>
      <c r="I27399">
        <v>0</v>
      </c>
    </row>
    <row r="27400" spans="1:9">
      <c r="A27400" s="7">
        <v>27398.5</v>
      </c>
      <c r="B27400" s="7">
        <v>0</v>
      </c>
      <c r="C27400" s="7"/>
      <c r="D27400" s="7"/>
      <c r="E27400" s="7"/>
      <c r="H27400">
        <v>27398.5</v>
      </c>
      <c r="I27400">
        <v>0</v>
      </c>
    </row>
    <row r="27401" spans="1:9">
      <c r="A27401" s="7">
        <v>27399.5</v>
      </c>
      <c r="B27401" s="7">
        <v>0</v>
      </c>
      <c r="C27401" s="7"/>
      <c r="D27401" s="7"/>
      <c r="E27401" s="7"/>
      <c r="H27401">
        <v>27399.5</v>
      </c>
      <c r="I27401">
        <v>0</v>
      </c>
    </row>
    <row r="27402" spans="1:9">
      <c r="A27402" s="7">
        <v>27400.5</v>
      </c>
      <c r="B27402" s="7">
        <v>0</v>
      </c>
      <c r="C27402" s="7"/>
      <c r="D27402" s="7"/>
      <c r="E27402" s="7"/>
      <c r="H27402">
        <v>27400.5</v>
      </c>
      <c r="I27402">
        <v>0</v>
      </c>
    </row>
    <row r="27403" spans="1:9">
      <c r="A27403" s="7">
        <v>27401.5</v>
      </c>
      <c r="B27403" s="7">
        <v>0</v>
      </c>
      <c r="C27403" s="7"/>
      <c r="D27403" s="7"/>
      <c r="E27403" s="7"/>
      <c r="H27403">
        <v>27401.5</v>
      </c>
      <c r="I27403">
        <v>0</v>
      </c>
    </row>
    <row r="27404" spans="1:9">
      <c r="A27404" s="7">
        <v>27402.5</v>
      </c>
      <c r="B27404" s="7">
        <v>0</v>
      </c>
      <c r="C27404" s="7"/>
      <c r="D27404" s="7"/>
      <c r="E27404" s="7"/>
      <c r="H27404">
        <v>27402.5</v>
      </c>
      <c r="I27404">
        <v>0</v>
      </c>
    </row>
    <row r="27405" spans="1:9">
      <c r="A27405" s="7">
        <v>27403.5</v>
      </c>
      <c r="B27405" s="7">
        <v>0</v>
      </c>
      <c r="C27405" s="7"/>
      <c r="D27405" s="7"/>
      <c r="E27405" s="7"/>
      <c r="H27405">
        <v>27403.5</v>
      </c>
      <c r="I27405">
        <v>0</v>
      </c>
    </row>
    <row r="27406" spans="1:9">
      <c r="A27406" s="7">
        <v>27404.5</v>
      </c>
      <c r="B27406" s="7">
        <v>0</v>
      </c>
      <c r="C27406" s="7"/>
      <c r="D27406" s="7"/>
      <c r="E27406" s="7"/>
      <c r="H27406">
        <v>27404.5</v>
      </c>
      <c r="I27406">
        <v>0</v>
      </c>
    </row>
    <row r="27407" spans="1:9">
      <c r="A27407" s="7">
        <v>27405.5</v>
      </c>
      <c r="B27407" s="7">
        <v>0</v>
      </c>
      <c r="C27407" s="7"/>
      <c r="D27407" s="7"/>
      <c r="E27407" s="7"/>
      <c r="H27407">
        <v>27405.5</v>
      </c>
      <c r="I27407">
        <v>0</v>
      </c>
    </row>
    <row r="27408" spans="1:9">
      <c r="A27408" s="7">
        <v>27406.5</v>
      </c>
      <c r="B27408" s="7">
        <v>0</v>
      </c>
      <c r="C27408" s="7"/>
      <c r="D27408" s="7"/>
      <c r="E27408" s="7"/>
      <c r="H27408">
        <v>27406.5</v>
      </c>
      <c r="I27408">
        <v>0</v>
      </c>
    </row>
    <row r="27409" spans="1:9">
      <c r="A27409" s="7">
        <v>27407.5</v>
      </c>
      <c r="B27409" s="7">
        <v>0</v>
      </c>
      <c r="C27409" s="7"/>
      <c r="D27409" s="7"/>
      <c r="E27409" s="7"/>
      <c r="H27409">
        <v>27407.5</v>
      </c>
      <c r="I27409">
        <v>0</v>
      </c>
    </row>
    <row r="27410" spans="1:9">
      <c r="A27410" s="7">
        <v>27408.5</v>
      </c>
      <c r="B27410" s="7">
        <v>0</v>
      </c>
      <c r="C27410" s="7"/>
      <c r="D27410" s="7"/>
      <c r="E27410" s="7"/>
      <c r="H27410">
        <v>27408.5</v>
      </c>
      <c r="I27410">
        <v>0</v>
      </c>
    </row>
    <row r="27411" spans="1:9">
      <c r="A27411" s="7">
        <v>27409.5</v>
      </c>
      <c r="B27411" s="7">
        <v>0</v>
      </c>
      <c r="C27411" s="7"/>
      <c r="D27411" s="7"/>
      <c r="E27411" s="7"/>
      <c r="H27411">
        <v>27409.5</v>
      </c>
      <c r="I27411">
        <v>0</v>
      </c>
    </row>
    <row r="27412" spans="1:9">
      <c r="A27412" s="7">
        <v>27410.5</v>
      </c>
      <c r="B27412" s="7">
        <v>0</v>
      </c>
      <c r="C27412" s="7"/>
      <c r="D27412" s="7"/>
      <c r="E27412" s="7"/>
      <c r="H27412">
        <v>27410.5</v>
      </c>
      <c r="I27412">
        <v>0</v>
      </c>
    </row>
    <row r="27413" spans="1:9">
      <c r="A27413" s="7">
        <v>27411.5</v>
      </c>
      <c r="B27413" s="7">
        <v>0</v>
      </c>
      <c r="C27413" s="7"/>
      <c r="D27413" s="7"/>
      <c r="E27413" s="7"/>
      <c r="H27413">
        <v>27411.5</v>
      </c>
      <c r="I27413">
        <v>0</v>
      </c>
    </row>
    <row r="27414" spans="1:9">
      <c r="A27414" s="7">
        <v>27412.5</v>
      </c>
      <c r="B27414" s="7">
        <v>0</v>
      </c>
      <c r="C27414" s="7"/>
      <c r="D27414" s="7"/>
      <c r="E27414" s="7"/>
      <c r="H27414">
        <v>27412.5</v>
      </c>
      <c r="I27414">
        <v>0</v>
      </c>
    </row>
    <row r="27415" spans="1:9">
      <c r="A27415" s="7">
        <v>27413.5</v>
      </c>
      <c r="B27415" s="7">
        <v>0</v>
      </c>
      <c r="C27415" s="7"/>
      <c r="D27415" s="7"/>
      <c r="E27415" s="7"/>
      <c r="H27415">
        <v>27413.5</v>
      </c>
      <c r="I27415">
        <v>0</v>
      </c>
    </row>
    <row r="27416" spans="1:9">
      <c r="A27416" s="7">
        <v>27414.5</v>
      </c>
      <c r="B27416" s="7">
        <v>0</v>
      </c>
      <c r="C27416" s="7"/>
      <c r="D27416" s="7"/>
      <c r="E27416" s="7"/>
      <c r="H27416">
        <v>27414.5</v>
      </c>
      <c r="I27416">
        <v>0</v>
      </c>
    </row>
    <row r="27417" spans="1:9">
      <c r="A27417" s="7">
        <v>27415.5</v>
      </c>
      <c r="B27417" s="7">
        <v>0</v>
      </c>
      <c r="C27417" s="7"/>
      <c r="D27417" s="7"/>
      <c r="E27417" s="7"/>
      <c r="H27417">
        <v>27415.5</v>
      </c>
      <c r="I27417">
        <v>0</v>
      </c>
    </row>
    <row r="27418" spans="1:9">
      <c r="A27418" s="7">
        <v>27416.5</v>
      </c>
      <c r="B27418" s="7">
        <v>0</v>
      </c>
      <c r="C27418" s="7"/>
      <c r="D27418" s="7"/>
      <c r="E27418" s="7"/>
      <c r="H27418">
        <v>27416.5</v>
      </c>
      <c r="I27418">
        <v>0</v>
      </c>
    </row>
    <row r="27419" spans="1:9">
      <c r="A27419" s="7">
        <v>27417.5</v>
      </c>
      <c r="B27419" s="7">
        <v>0</v>
      </c>
      <c r="C27419" s="7"/>
      <c r="D27419" s="7"/>
      <c r="E27419" s="7"/>
      <c r="H27419">
        <v>27417.5</v>
      </c>
      <c r="I27419">
        <v>0</v>
      </c>
    </row>
    <row r="27420" spans="1:9">
      <c r="A27420" s="7">
        <v>27418.5</v>
      </c>
      <c r="B27420" s="7">
        <v>0</v>
      </c>
      <c r="C27420" s="7"/>
      <c r="D27420" s="7"/>
      <c r="E27420" s="7"/>
      <c r="H27420">
        <v>27418.5</v>
      </c>
      <c r="I27420">
        <v>0</v>
      </c>
    </row>
    <row r="27421" spans="1:9">
      <c r="A27421" s="7">
        <v>27419.5</v>
      </c>
      <c r="B27421" s="7">
        <v>0</v>
      </c>
      <c r="C27421" s="7"/>
      <c r="D27421" s="7"/>
      <c r="E27421" s="7"/>
      <c r="H27421">
        <v>27419.5</v>
      </c>
      <c r="I27421">
        <v>0</v>
      </c>
    </row>
    <row r="27422" spans="1:9">
      <c r="A27422" s="7">
        <v>27420.5</v>
      </c>
      <c r="B27422" s="7">
        <v>0</v>
      </c>
      <c r="C27422" s="7"/>
      <c r="D27422" s="7"/>
      <c r="E27422" s="7"/>
      <c r="H27422">
        <v>27420.5</v>
      </c>
      <c r="I27422">
        <v>0</v>
      </c>
    </row>
    <row r="27423" spans="1:9">
      <c r="A27423" s="7">
        <v>27421.5</v>
      </c>
      <c r="B27423" s="7">
        <v>0</v>
      </c>
      <c r="C27423" s="7"/>
      <c r="D27423" s="7"/>
      <c r="E27423" s="7"/>
      <c r="H27423">
        <v>27421.5</v>
      </c>
      <c r="I27423">
        <v>0</v>
      </c>
    </row>
    <row r="27424" spans="1:9">
      <c r="A27424" s="7">
        <v>27422.5</v>
      </c>
      <c r="B27424" s="7">
        <v>0</v>
      </c>
      <c r="C27424" s="7"/>
      <c r="D27424" s="7"/>
      <c r="E27424" s="7"/>
      <c r="H27424">
        <v>27422.5</v>
      </c>
      <c r="I27424">
        <v>0</v>
      </c>
    </row>
    <row r="27425" spans="1:9">
      <c r="A27425" s="7">
        <v>27423.5</v>
      </c>
      <c r="B27425" s="7">
        <v>0</v>
      </c>
      <c r="C27425" s="7"/>
      <c r="D27425" s="7"/>
      <c r="E27425" s="7"/>
      <c r="H27425">
        <v>27423.5</v>
      </c>
      <c r="I27425">
        <v>0</v>
      </c>
    </row>
    <row r="27426" spans="1:9">
      <c r="A27426" s="7">
        <v>27424.5</v>
      </c>
      <c r="B27426" s="7">
        <v>0</v>
      </c>
      <c r="C27426" s="7"/>
      <c r="D27426" s="7"/>
      <c r="E27426" s="7"/>
      <c r="H27426">
        <v>27424.5</v>
      </c>
      <c r="I27426">
        <v>0</v>
      </c>
    </row>
    <row r="27427" spans="1:9">
      <c r="A27427" s="7">
        <v>27425.5</v>
      </c>
      <c r="B27427" s="7">
        <v>0</v>
      </c>
      <c r="C27427" s="7"/>
      <c r="D27427" s="7"/>
      <c r="E27427" s="7"/>
      <c r="H27427">
        <v>27425.5</v>
      </c>
      <c r="I27427">
        <v>0</v>
      </c>
    </row>
    <row r="27428" spans="1:9">
      <c r="A27428" s="7">
        <v>27426.5</v>
      </c>
      <c r="B27428" s="7">
        <v>0</v>
      </c>
      <c r="C27428" s="7"/>
      <c r="D27428" s="7"/>
      <c r="E27428" s="7"/>
      <c r="H27428">
        <v>27426.5</v>
      </c>
      <c r="I27428">
        <v>0</v>
      </c>
    </row>
    <row r="27429" spans="1:9">
      <c r="A27429" s="7">
        <v>27427.5</v>
      </c>
      <c r="B27429" s="7">
        <v>0</v>
      </c>
      <c r="C27429" s="7"/>
      <c r="D27429" s="7"/>
      <c r="E27429" s="7"/>
      <c r="H27429">
        <v>27427.5</v>
      </c>
      <c r="I27429">
        <v>0</v>
      </c>
    </row>
    <row r="27430" spans="1:9">
      <c r="A27430" s="7">
        <v>27428.5</v>
      </c>
      <c r="B27430" s="7">
        <v>0</v>
      </c>
      <c r="C27430" s="7"/>
      <c r="D27430" s="7"/>
      <c r="E27430" s="7"/>
      <c r="H27430">
        <v>27428.5</v>
      </c>
      <c r="I27430">
        <v>0</v>
      </c>
    </row>
    <row r="27431" spans="1:9">
      <c r="A27431" s="7">
        <v>27429.5</v>
      </c>
      <c r="B27431" s="7">
        <v>0</v>
      </c>
      <c r="C27431" s="7"/>
      <c r="D27431" s="7"/>
      <c r="E27431" s="7"/>
      <c r="H27431">
        <v>27429.5</v>
      </c>
      <c r="I27431">
        <v>0</v>
      </c>
    </row>
    <row r="27432" spans="1:9">
      <c r="A27432" s="7">
        <v>27430.5</v>
      </c>
      <c r="B27432" s="7">
        <v>0</v>
      </c>
      <c r="C27432" s="7"/>
      <c r="D27432" s="7"/>
      <c r="E27432" s="7"/>
      <c r="H27432">
        <v>27430.5</v>
      </c>
      <c r="I27432">
        <v>0</v>
      </c>
    </row>
    <row r="27433" spans="1:9">
      <c r="A27433" s="7">
        <v>27431.5</v>
      </c>
      <c r="B27433" s="7">
        <v>0</v>
      </c>
      <c r="C27433" s="7"/>
      <c r="D27433" s="7"/>
      <c r="E27433" s="7"/>
      <c r="H27433">
        <v>27431.5</v>
      </c>
      <c r="I27433">
        <v>0</v>
      </c>
    </row>
    <row r="27434" spans="1:9">
      <c r="A27434" s="7">
        <v>27432.5</v>
      </c>
      <c r="B27434" s="7">
        <v>0</v>
      </c>
      <c r="C27434" s="7"/>
      <c r="D27434" s="7"/>
      <c r="E27434" s="7"/>
      <c r="H27434">
        <v>27432.5</v>
      </c>
      <c r="I27434">
        <v>0</v>
      </c>
    </row>
    <row r="27435" spans="1:9">
      <c r="A27435" s="7">
        <v>27433.5</v>
      </c>
      <c r="B27435" s="7">
        <v>0</v>
      </c>
      <c r="C27435" s="7"/>
      <c r="D27435" s="7"/>
      <c r="E27435" s="7"/>
      <c r="H27435">
        <v>27433.5</v>
      </c>
      <c r="I27435">
        <v>0</v>
      </c>
    </row>
    <row r="27436" spans="1:9">
      <c r="A27436" s="7">
        <v>27434.5</v>
      </c>
      <c r="B27436" s="7">
        <v>0</v>
      </c>
      <c r="C27436" s="7"/>
      <c r="D27436" s="7"/>
      <c r="E27436" s="7"/>
      <c r="H27436">
        <v>27434.5</v>
      </c>
      <c r="I27436">
        <v>0</v>
      </c>
    </row>
    <row r="27437" spans="1:9">
      <c r="A27437" s="7">
        <v>27435.5</v>
      </c>
      <c r="B27437" s="7">
        <v>0</v>
      </c>
      <c r="C27437" s="7"/>
      <c r="D27437" s="7"/>
      <c r="E27437" s="7"/>
      <c r="H27437">
        <v>27435.5</v>
      </c>
      <c r="I27437">
        <v>0</v>
      </c>
    </row>
    <row r="27438" spans="1:9">
      <c r="A27438" s="7">
        <v>27436.5</v>
      </c>
      <c r="B27438" s="7">
        <v>0</v>
      </c>
      <c r="C27438" s="7"/>
      <c r="D27438" s="7"/>
      <c r="E27438" s="7"/>
      <c r="H27438">
        <v>27436.5</v>
      </c>
      <c r="I27438">
        <v>0</v>
      </c>
    </row>
    <row r="27439" spans="1:9">
      <c r="A27439" s="7">
        <v>27437.5</v>
      </c>
      <c r="B27439" s="7">
        <v>0</v>
      </c>
      <c r="C27439" s="7"/>
      <c r="D27439" s="7"/>
      <c r="E27439" s="7"/>
      <c r="H27439">
        <v>27437.5</v>
      </c>
      <c r="I27439">
        <v>0</v>
      </c>
    </row>
    <row r="27440" spans="1:9">
      <c r="A27440" s="7">
        <v>27438.5</v>
      </c>
      <c r="B27440" s="7">
        <v>0</v>
      </c>
      <c r="C27440" s="7"/>
      <c r="D27440" s="7"/>
      <c r="E27440" s="7"/>
      <c r="H27440">
        <v>27438.5</v>
      </c>
      <c r="I27440">
        <v>0</v>
      </c>
    </row>
    <row r="27441" spans="1:9">
      <c r="A27441" s="7">
        <v>27439.5</v>
      </c>
      <c r="B27441" s="7">
        <v>0</v>
      </c>
      <c r="C27441" s="7"/>
      <c r="D27441" s="7"/>
      <c r="E27441" s="7"/>
      <c r="H27441">
        <v>27439.5</v>
      </c>
      <c r="I27441">
        <v>0</v>
      </c>
    </row>
    <row r="27442" spans="1:9">
      <c r="A27442" s="7">
        <v>27440.5</v>
      </c>
      <c r="B27442" s="7">
        <v>0</v>
      </c>
      <c r="C27442" s="7"/>
      <c r="D27442" s="7"/>
      <c r="E27442" s="7"/>
      <c r="H27442">
        <v>27440.5</v>
      </c>
      <c r="I27442">
        <v>0</v>
      </c>
    </row>
    <row r="27443" spans="1:9">
      <c r="A27443" s="7">
        <v>27441.5</v>
      </c>
      <c r="B27443" s="7">
        <v>0</v>
      </c>
      <c r="C27443" s="7"/>
      <c r="D27443" s="7"/>
      <c r="E27443" s="7"/>
      <c r="H27443">
        <v>27441.5</v>
      </c>
      <c r="I27443">
        <v>0</v>
      </c>
    </row>
    <row r="27444" spans="1:9">
      <c r="A27444" s="7">
        <v>27442.5</v>
      </c>
      <c r="B27444" s="7">
        <v>0</v>
      </c>
      <c r="C27444" s="7"/>
      <c r="D27444" s="7"/>
      <c r="E27444" s="7"/>
      <c r="H27444">
        <v>27442.5</v>
      </c>
      <c r="I27444">
        <v>0</v>
      </c>
    </row>
    <row r="27445" spans="1:9">
      <c r="A27445" s="7">
        <v>27443.5</v>
      </c>
      <c r="B27445" s="7">
        <v>0</v>
      </c>
      <c r="C27445" s="7"/>
      <c r="D27445" s="7"/>
      <c r="E27445" s="7"/>
      <c r="H27445">
        <v>27443.5</v>
      </c>
      <c r="I27445">
        <v>0</v>
      </c>
    </row>
    <row r="27446" spans="1:9">
      <c r="A27446" s="7">
        <v>27444.5</v>
      </c>
      <c r="B27446" s="7">
        <v>0</v>
      </c>
      <c r="C27446" s="7"/>
      <c r="D27446" s="7"/>
      <c r="E27446" s="7"/>
      <c r="H27446">
        <v>27444.5</v>
      </c>
      <c r="I27446">
        <v>0</v>
      </c>
    </row>
    <row r="27447" spans="1:9">
      <c r="A27447" s="7">
        <v>27445.5</v>
      </c>
      <c r="B27447" s="7">
        <v>0</v>
      </c>
      <c r="C27447" s="7"/>
      <c r="D27447" s="7"/>
      <c r="E27447" s="7"/>
      <c r="H27447">
        <v>27445.5</v>
      </c>
      <c r="I27447">
        <v>0</v>
      </c>
    </row>
    <row r="27448" spans="1:9">
      <c r="A27448" s="7">
        <v>27446.5</v>
      </c>
      <c r="B27448" s="7">
        <v>0</v>
      </c>
      <c r="C27448" s="7"/>
      <c r="D27448" s="7"/>
      <c r="E27448" s="7"/>
      <c r="H27448">
        <v>27446.5</v>
      </c>
      <c r="I27448">
        <v>0</v>
      </c>
    </row>
    <row r="27449" spans="1:9">
      <c r="A27449" s="7">
        <v>27447.5</v>
      </c>
      <c r="B27449" s="7">
        <v>0</v>
      </c>
      <c r="C27449" s="7"/>
      <c r="D27449" s="7"/>
      <c r="E27449" s="7"/>
      <c r="H27449">
        <v>27447.5</v>
      </c>
      <c r="I27449">
        <v>0</v>
      </c>
    </row>
    <row r="27450" spans="1:9">
      <c r="A27450" s="7">
        <v>27448.5</v>
      </c>
      <c r="B27450" s="7">
        <v>0</v>
      </c>
      <c r="C27450" s="7"/>
      <c r="D27450" s="7"/>
      <c r="E27450" s="7"/>
      <c r="H27450">
        <v>27448.5</v>
      </c>
      <c r="I27450">
        <v>0</v>
      </c>
    </row>
    <row r="27451" spans="1:9">
      <c r="A27451" s="7">
        <v>27449.5</v>
      </c>
      <c r="B27451" s="7">
        <v>0</v>
      </c>
      <c r="C27451" s="7"/>
      <c r="D27451" s="7"/>
      <c r="E27451" s="7"/>
      <c r="H27451">
        <v>27449.5</v>
      </c>
      <c r="I27451">
        <v>0</v>
      </c>
    </row>
    <row r="27452" spans="1:9">
      <c r="A27452" s="7">
        <v>27450.5</v>
      </c>
      <c r="B27452" s="7">
        <v>0</v>
      </c>
      <c r="C27452" s="7"/>
      <c r="D27452" s="7"/>
      <c r="E27452" s="7"/>
      <c r="H27452">
        <v>27450.5</v>
      </c>
      <c r="I27452">
        <v>0</v>
      </c>
    </row>
    <row r="27453" spans="1:9">
      <c r="A27453" s="7">
        <v>27451.5</v>
      </c>
      <c r="B27453" s="7">
        <v>0</v>
      </c>
      <c r="C27453" s="7"/>
      <c r="D27453" s="7"/>
      <c r="E27453" s="7"/>
      <c r="H27453">
        <v>27451.5</v>
      </c>
      <c r="I27453">
        <v>0</v>
      </c>
    </row>
    <row r="27454" spans="1:9">
      <c r="A27454" s="7">
        <v>27452.5</v>
      </c>
      <c r="B27454" s="7">
        <v>0</v>
      </c>
      <c r="C27454" s="7"/>
      <c r="D27454" s="7"/>
      <c r="E27454" s="7"/>
      <c r="H27454">
        <v>27452.5</v>
      </c>
      <c r="I27454">
        <v>0</v>
      </c>
    </row>
    <row r="27455" spans="1:9">
      <c r="A27455" s="7">
        <v>27453.5</v>
      </c>
      <c r="B27455" s="7">
        <v>0</v>
      </c>
      <c r="C27455" s="7"/>
      <c r="D27455" s="7"/>
      <c r="E27455" s="7"/>
      <c r="H27455">
        <v>27453.5</v>
      </c>
      <c r="I27455">
        <v>0</v>
      </c>
    </row>
    <row r="27456" spans="1:9">
      <c r="A27456" s="7">
        <v>27454.5</v>
      </c>
      <c r="B27456" s="7">
        <v>0</v>
      </c>
      <c r="C27456" s="7"/>
      <c r="D27456" s="7"/>
      <c r="E27456" s="7"/>
      <c r="H27456">
        <v>27454.5</v>
      </c>
      <c r="I27456">
        <v>0</v>
      </c>
    </row>
    <row r="27457" spans="1:9">
      <c r="A27457" s="7">
        <v>27455.5</v>
      </c>
      <c r="B27457" s="7">
        <v>0</v>
      </c>
      <c r="C27457" s="7"/>
      <c r="D27457" s="7"/>
      <c r="E27457" s="7"/>
      <c r="H27457">
        <v>27455.5</v>
      </c>
      <c r="I27457">
        <v>0</v>
      </c>
    </row>
    <row r="27458" spans="1:9">
      <c r="A27458" s="7">
        <v>27456.5</v>
      </c>
      <c r="B27458" s="7">
        <v>0</v>
      </c>
      <c r="C27458" s="7"/>
      <c r="D27458" s="7"/>
      <c r="E27458" s="7"/>
      <c r="H27458">
        <v>27456.5</v>
      </c>
      <c r="I27458">
        <v>0</v>
      </c>
    </row>
    <row r="27459" spans="1:9">
      <c r="A27459" s="7">
        <v>27457.5</v>
      </c>
      <c r="B27459" s="7">
        <v>0</v>
      </c>
      <c r="C27459" s="7"/>
      <c r="D27459" s="7"/>
      <c r="E27459" s="7"/>
      <c r="H27459">
        <v>27457.5</v>
      </c>
      <c r="I27459">
        <v>0</v>
      </c>
    </row>
    <row r="27460" spans="1:9">
      <c r="A27460" s="7">
        <v>27458.5</v>
      </c>
      <c r="B27460" s="7">
        <v>0</v>
      </c>
      <c r="C27460" s="7"/>
      <c r="D27460" s="7"/>
      <c r="E27460" s="7"/>
      <c r="H27460">
        <v>27458.5</v>
      </c>
      <c r="I27460">
        <v>0</v>
      </c>
    </row>
    <row r="27461" spans="1:9">
      <c r="A27461" s="7">
        <v>27459.5</v>
      </c>
      <c r="B27461" s="7">
        <v>0</v>
      </c>
      <c r="C27461" s="7"/>
      <c r="D27461" s="7"/>
      <c r="E27461" s="7"/>
      <c r="H27461">
        <v>27459.5</v>
      </c>
      <c r="I27461">
        <v>0</v>
      </c>
    </row>
    <row r="27462" spans="1:9">
      <c r="A27462" s="7">
        <v>27460.5</v>
      </c>
      <c r="B27462" s="7">
        <v>0</v>
      </c>
      <c r="C27462" s="7"/>
      <c r="D27462" s="7"/>
      <c r="E27462" s="7"/>
      <c r="H27462">
        <v>27460.5</v>
      </c>
      <c r="I27462">
        <v>0</v>
      </c>
    </row>
    <row r="27463" spans="1:9">
      <c r="A27463" s="7">
        <v>27461.5</v>
      </c>
      <c r="B27463" s="7">
        <v>0</v>
      </c>
      <c r="C27463" s="7"/>
      <c r="D27463" s="7"/>
      <c r="E27463" s="7"/>
      <c r="H27463">
        <v>27461.5</v>
      </c>
      <c r="I27463">
        <v>0</v>
      </c>
    </row>
    <row r="27464" spans="1:9">
      <c r="A27464" s="7">
        <v>27462.5</v>
      </c>
      <c r="B27464" s="7">
        <v>0</v>
      </c>
      <c r="C27464" s="7"/>
      <c r="D27464" s="7"/>
      <c r="E27464" s="7"/>
      <c r="H27464">
        <v>27462.5</v>
      </c>
      <c r="I27464">
        <v>0</v>
      </c>
    </row>
    <row r="27465" spans="1:9">
      <c r="A27465" s="7">
        <v>27463.5</v>
      </c>
      <c r="B27465" s="7">
        <v>0</v>
      </c>
      <c r="C27465" s="7"/>
      <c r="D27465" s="7"/>
      <c r="E27465" s="7"/>
      <c r="H27465">
        <v>27463.5</v>
      </c>
      <c r="I27465">
        <v>0</v>
      </c>
    </row>
    <row r="27466" spans="1:9">
      <c r="A27466" s="7">
        <v>27464.5</v>
      </c>
      <c r="B27466" s="7">
        <v>0</v>
      </c>
      <c r="C27466" s="7"/>
      <c r="D27466" s="7"/>
      <c r="E27466" s="7"/>
      <c r="H27466">
        <v>27464.5</v>
      </c>
      <c r="I27466">
        <v>0</v>
      </c>
    </row>
    <row r="27467" spans="1:9">
      <c r="A27467" s="7">
        <v>27465.5</v>
      </c>
      <c r="B27467" s="7">
        <v>0</v>
      </c>
      <c r="C27467" s="7"/>
      <c r="D27467" s="7"/>
      <c r="E27467" s="7"/>
      <c r="H27467">
        <v>27465.5</v>
      </c>
      <c r="I27467">
        <v>0</v>
      </c>
    </row>
    <row r="27468" spans="1:9">
      <c r="A27468" s="7">
        <v>27466.5</v>
      </c>
      <c r="B27468" s="7">
        <v>0</v>
      </c>
      <c r="C27468" s="7"/>
      <c r="D27468" s="7"/>
      <c r="E27468" s="7"/>
      <c r="H27468">
        <v>27466.5</v>
      </c>
      <c r="I27468">
        <v>0</v>
      </c>
    </row>
    <row r="27469" spans="1:9">
      <c r="A27469" s="7">
        <v>27467.5</v>
      </c>
      <c r="B27469" s="7">
        <v>0</v>
      </c>
      <c r="C27469" s="7"/>
      <c r="D27469" s="7"/>
      <c r="E27469" s="7"/>
      <c r="H27469">
        <v>27467.5</v>
      </c>
      <c r="I27469">
        <v>0</v>
      </c>
    </row>
    <row r="27470" spans="1:9">
      <c r="A27470" s="7">
        <v>27468.5</v>
      </c>
      <c r="B27470" s="7">
        <v>0</v>
      </c>
      <c r="C27470" s="7"/>
      <c r="D27470" s="7"/>
      <c r="E27470" s="7"/>
      <c r="H27470">
        <v>27468.5</v>
      </c>
      <c r="I27470">
        <v>0</v>
      </c>
    </row>
    <row r="27471" spans="1:9">
      <c r="A27471" s="7">
        <v>27469.5</v>
      </c>
      <c r="B27471" s="7">
        <v>0</v>
      </c>
      <c r="C27471" s="7"/>
      <c r="D27471" s="7"/>
      <c r="E27471" s="7"/>
      <c r="H27471">
        <v>27469.5</v>
      </c>
      <c r="I27471">
        <v>0</v>
      </c>
    </row>
    <row r="27472" spans="1:9">
      <c r="A27472" s="7">
        <v>27470.5</v>
      </c>
      <c r="B27472" s="7">
        <v>0</v>
      </c>
      <c r="C27472" s="7"/>
      <c r="D27472" s="7"/>
      <c r="E27472" s="7"/>
      <c r="H27472">
        <v>27470.5</v>
      </c>
      <c r="I27472">
        <v>0</v>
      </c>
    </row>
    <row r="27473" spans="1:9">
      <c r="A27473" s="7">
        <v>27471.5</v>
      </c>
      <c r="B27473" s="7">
        <v>0</v>
      </c>
      <c r="C27473" s="7"/>
      <c r="D27473" s="7"/>
      <c r="E27473" s="7"/>
      <c r="H27473">
        <v>27471.5</v>
      </c>
      <c r="I27473">
        <v>0</v>
      </c>
    </row>
    <row r="27474" spans="1:9">
      <c r="A27474" s="7">
        <v>27472.5</v>
      </c>
      <c r="B27474" s="7">
        <v>0</v>
      </c>
      <c r="C27474" s="7"/>
      <c r="D27474" s="7"/>
      <c r="E27474" s="7"/>
      <c r="H27474">
        <v>27472.5</v>
      </c>
      <c r="I27474">
        <v>0</v>
      </c>
    </row>
    <row r="27475" spans="1:9">
      <c r="A27475" s="7">
        <v>27473.5</v>
      </c>
      <c r="B27475" s="7">
        <v>0</v>
      </c>
      <c r="C27475" s="7"/>
      <c r="D27475" s="7"/>
      <c r="E27475" s="7"/>
      <c r="H27475">
        <v>27473.5</v>
      </c>
      <c r="I27475">
        <v>0</v>
      </c>
    </row>
    <row r="27476" spans="1:9">
      <c r="A27476" s="7">
        <v>27474.5</v>
      </c>
      <c r="B27476" s="7">
        <v>0</v>
      </c>
      <c r="C27476" s="7"/>
      <c r="D27476" s="7"/>
      <c r="E27476" s="7"/>
      <c r="H27476">
        <v>27474.5</v>
      </c>
      <c r="I27476">
        <v>0</v>
      </c>
    </row>
    <row r="27477" spans="1:9">
      <c r="A27477" s="7">
        <v>27475.5</v>
      </c>
      <c r="B27477" s="7">
        <v>0</v>
      </c>
      <c r="C27477" s="7"/>
      <c r="D27477" s="7"/>
      <c r="E27477" s="7"/>
      <c r="H27477">
        <v>27475.5</v>
      </c>
      <c r="I27477">
        <v>0</v>
      </c>
    </row>
    <row r="27478" spans="1:9">
      <c r="A27478" s="7">
        <v>27476.5</v>
      </c>
      <c r="B27478" s="7">
        <v>0</v>
      </c>
      <c r="C27478" s="7"/>
      <c r="D27478" s="7"/>
      <c r="E27478" s="7"/>
      <c r="H27478">
        <v>27476.5</v>
      </c>
      <c r="I27478">
        <v>0</v>
      </c>
    </row>
    <row r="27479" spans="1:9">
      <c r="A27479" s="7">
        <v>27477.5</v>
      </c>
      <c r="B27479" s="7">
        <v>0</v>
      </c>
      <c r="C27479" s="7"/>
      <c r="D27479" s="7"/>
      <c r="E27479" s="7"/>
      <c r="H27479">
        <v>27477.5</v>
      </c>
      <c r="I27479">
        <v>0</v>
      </c>
    </row>
    <row r="27480" spans="1:9">
      <c r="A27480" s="7">
        <v>27478.5</v>
      </c>
      <c r="B27480" s="7">
        <v>0</v>
      </c>
      <c r="C27480" s="7"/>
      <c r="D27480" s="7"/>
      <c r="E27480" s="7"/>
      <c r="H27480">
        <v>27478.5</v>
      </c>
      <c r="I27480">
        <v>0</v>
      </c>
    </row>
    <row r="27481" spans="1:9">
      <c r="A27481" s="7">
        <v>27479.5</v>
      </c>
      <c r="B27481" s="7">
        <v>0</v>
      </c>
      <c r="C27481" s="7"/>
      <c r="D27481" s="7"/>
      <c r="E27481" s="7"/>
      <c r="H27481">
        <v>27479.5</v>
      </c>
      <c r="I27481">
        <v>0</v>
      </c>
    </row>
    <row r="27482" spans="1:9">
      <c r="A27482" s="7">
        <v>27480.5</v>
      </c>
      <c r="B27482" s="7">
        <v>0</v>
      </c>
      <c r="C27482" s="7"/>
      <c r="D27482" s="7"/>
      <c r="E27482" s="7"/>
      <c r="H27482">
        <v>27480.5</v>
      </c>
      <c r="I27482">
        <v>0</v>
      </c>
    </row>
    <row r="27483" spans="1:9">
      <c r="A27483" s="7">
        <v>27481.5</v>
      </c>
      <c r="B27483" s="7">
        <v>0</v>
      </c>
      <c r="C27483" s="7"/>
      <c r="D27483" s="7"/>
      <c r="E27483" s="7"/>
      <c r="H27483">
        <v>27481.5</v>
      </c>
      <c r="I27483">
        <v>0</v>
      </c>
    </row>
    <row r="27484" spans="1:9">
      <c r="A27484" s="7">
        <v>27482.5</v>
      </c>
      <c r="B27484" s="7">
        <v>0</v>
      </c>
      <c r="C27484" s="7"/>
      <c r="D27484" s="7"/>
      <c r="E27484" s="7"/>
      <c r="H27484">
        <v>27482.5</v>
      </c>
      <c r="I27484">
        <v>0</v>
      </c>
    </row>
    <row r="27485" spans="1:9">
      <c r="A27485" s="7">
        <v>27483.5</v>
      </c>
      <c r="B27485" s="7">
        <v>0</v>
      </c>
      <c r="C27485" s="7"/>
      <c r="D27485" s="7"/>
      <c r="E27485" s="7"/>
      <c r="H27485">
        <v>27483.5</v>
      </c>
      <c r="I27485">
        <v>0</v>
      </c>
    </row>
    <row r="27486" spans="1:9">
      <c r="A27486" s="7">
        <v>27484.5</v>
      </c>
      <c r="B27486" s="7">
        <v>0</v>
      </c>
      <c r="C27486" s="7"/>
      <c r="D27486" s="7"/>
      <c r="E27486" s="7"/>
      <c r="H27486">
        <v>27484.5</v>
      </c>
      <c r="I27486">
        <v>0</v>
      </c>
    </row>
    <row r="27487" spans="1:9">
      <c r="A27487" s="7">
        <v>27485.5</v>
      </c>
      <c r="B27487" s="7">
        <v>0</v>
      </c>
      <c r="C27487" s="7"/>
      <c r="D27487" s="7"/>
      <c r="E27487" s="7"/>
      <c r="H27487">
        <v>27485.5</v>
      </c>
      <c r="I27487">
        <v>0</v>
      </c>
    </row>
    <row r="27488" spans="1:9">
      <c r="A27488" s="7">
        <v>27486.5</v>
      </c>
      <c r="B27488" s="7">
        <v>0</v>
      </c>
      <c r="C27488" s="7"/>
      <c r="D27488" s="7"/>
      <c r="E27488" s="7"/>
      <c r="H27488">
        <v>27486.5</v>
      </c>
      <c r="I27488">
        <v>0</v>
      </c>
    </row>
    <row r="27489" spans="1:9">
      <c r="A27489" s="7">
        <v>27487.5</v>
      </c>
      <c r="B27489" s="7">
        <v>0</v>
      </c>
      <c r="C27489" s="7"/>
      <c r="D27489" s="7"/>
      <c r="E27489" s="7"/>
      <c r="H27489">
        <v>27487.5</v>
      </c>
      <c r="I27489">
        <v>0</v>
      </c>
    </row>
    <row r="27490" spans="1:9">
      <c r="A27490" s="7">
        <v>27488.5</v>
      </c>
      <c r="B27490" s="7">
        <v>0</v>
      </c>
      <c r="C27490" s="7"/>
      <c r="D27490" s="7"/>
      <c r="E27490" s="7"/>
      <c r="H27490">
        <v>27488.5</v>
      </c>
      <c r="I27490">
        <v>0</v>
      </c>
    </row>
    <row r="27491" spans="1:9">
      <c r="A27491" s="7">
        <v>27489.5</v>
      </c>
      <c r="B27491" s="7">
        <v>0</v>
      </c>
      <c r="C27491" s="7"/>
      <c r="D27491" s="7"/>
      <c r="E27491" s="7"/>
      <c r="H27491">
        <v>27489.5</v>
      </c>
      <c r="I27491">
        <v>0</v>
      </c>
    </row>
    <row r="27492" spans="1:9">
      <c r="A27492" s="7">
        <v>27490.5</v>
      </c>
      <c r="B27492" s="7">
        <v>0</v>
      </c>
      <c r="C27492" s="7"/>
      <c r="D27492" s="7"/>
      <c r="E27492" s="7"/>
      <c r="H27492">
        <v>27490.5</v>
      </c>
      <c r="I27492">
        <v>0</v>
      </c>
    </row>
    <row r="27493" spans="1:9">
      <c r="A27493" s="7">
        <v>27491.5</v>
      </c>
      <c r="B27493" s="7">
        <v>0</v>
      </c>
      <c r="C27493" s="7"/>
      <c r="D27493" s="7"/>
      <c r="E27493" s="7"/>
      <c r="H27493">
        <v>27491.5</v>
      </c>
      <c r="I27493">
        <v>0</v>
      </c>
    </row>
    <row r="27494" spans="1:9">
      <c r="A27494" s="7">
        <v>27492.5</v>
      </c>
      <c r="B27494" s="7">
        <v>0</v>
      </c>
      <c r="C27494" s="7"/>
      <c r="D27494" s="7"/>
      <c r="E27494" s="7"/>
      <c r="H27494">
        <v>27492.5</v>
      </c>
      <c r="I27494">
        <v>0</v>
      </c>
    </row>
    <row r="27495" spans="1:9">
      <c r="A27495" s="7">
        <v>27493.5</v>
      </c>
      <c r="B27495" s="7">
        <v>0</v>
      </c>
      <c r="C27495" s="7"/>
      <c r="D27495" s="7"/>
      <c r="E27495" s="7"/>
      <c r="H27495">
        <v>27493.5</v>
      </c>
      <c r="I27495">
        <v>0</v>
      </c>
    </row>
    <row r="27496" spans="1:9">
      <c r="A27496" s="7">
        <v>27494.5</v>
      </c>
      <c r="B27496" s="7">
        <v>0</v>
      </c>
      <c r="C27496" s="7"/>
      <c r="D27496" s="7"/>
      <c r="E27496" s="7"/>
      <c r="H27496">
        <v>27494.5</v>
      </c>
      <c r="I27496">
        <v>0</v>
      </c>
    </row>
    <row r="27497" spans="1:9">
      <c r="A27497" s="7">
        <v>27495.5</v>
      </c>
      <c r="B27497" s="7">
        <v>0</v>
      </c>
      <c r="C27497" s="7"/>
      <c r="D27497" s="7"/>
      <c r="E27497" s="7"/>
      <c r="H27497">
        <v>27495.5</v>
      </c>
      <c r="I27497">
        <v>0</v>
      </c>
    </row>
    <row r="27498" spans="1:9">
      <c r="A27498" s="7">
        <v>27496.5</v>
      </c>
      <c r="B27498" s="7">
        <v>0</v>
      </c>
      <c r="C27498" s="7"/>
      <c r="D27498" s="7"/>
      <c r="E27498" s="7"/>
      <c r="H27498">
        <v>27496.5</v>
      </c>
      <c r="I27498">
        <v>0</v>
      </c>
    </row>
    <row r="27499" spans="1:9">
      <c r="A27499" s="7">
        <v>27497.5</v>
      </c>
      <c r="B27499" s="7">
        <v>0</v>
      </c>
      <c r="C27499" s="7"/>
      <c r="D27499" s="7"/>
      <c r="E27499" s="7"/>
      <c r="H27499">
        <v>27497.5</v>
      </c>
      <c r="I27499">
        <v>0</v>
      </c>
    </row>
    <row r="27500" spans="1:9">
      <c r="A27500" s="7">
        <v>27498.5</v>
      </c>
      <c r="B27500" s="7">
        <v>0</v>
      </c>
      <c r="C27500" s="7"/>
      <c r="D27500" s="7"/>
      <c r="E27500" s="7"/>
      <c r="H27500">
        <v>27498.5</v>
      </c>
      <c r="I27500">
        <v>0</v>
      </c>
    </row>
    <row r="27501" spans="1:9">
      <c r="A27501" s="7">
        <v>27499.5</v>
      </c>
      <c r="B27501" s="7">
        <v>0</v>
      </c>
      <c r="C27501" s="7"/>
      <c r="D27501" s="7"/>
      <c r="E27501" s="7"/>
      <c r="H27501">
        <v>27499.5</v>
      </c>
      <c r="I27501">
        <v>0</v>
      </c>
    </row>
    <row r="27502" spans="1:9">
      <c r="A27502" s="7">
        <v>27500.5</v>
      </c>
      <c r="B27502" s="7">
        <v>0</v>
      </c>
      <c r="C27502" s="7"/>
      <c r="D27502" s="7"/>
      <c r="E27502" s="7"/>
      <c r="H27502">
        <v>27500.5</v>
      </c>
      <c r="I27502">
        <v>0</v>
      </c>
    </row>
    <row r="27503" spans="1:9">
      <c r="A27503" s="7">
        <v>27501.5</v>
      </c>
      <c r="B27503" s="7">
        <v>0</v>
      </c>
      <c r="C27503" s="7"/>
      <c r="D27503" s="7"/>
      <c r="E27503" s="7"/>
      <c r="H27503">
        <v>27501.5</v>
      </c>
      <c r="I27503">
        <v>0</v>
      </c>
    </row>
    <row r="27504" spans="1:9">
      <c r="A27504" s="7">
        <v>27502.5</v>
      </c>
      <c r="B27504" s="7">
        <v>0</v>
      </c>
      <c r="C27504" s="7"/>
      <c r="D27504" s="7"/>
      <c r="E27504" s="7"/>
      <c r="H27504">
        <v>27502.5</v>
      </c>
      <c r="I27504">
        <v>0</v>
      </c>
    </row>
    <row r="27505" spans="1:9">
      <c r="A27505" s="7">
        <v>27503.5</v>
      </c>
      <c r="B27505" s="7">
        <v>0</v>
      </c>
      <c r="C27505" s="7"/>
      <c r="D27505" s="7"/>
      <c r="E27505" s="7"/>
      <c r="H27505">
        <v>27503.5</v>
      </c>
      <c r="I27505">
        <v>0</v>
      </c>
    </row>
    <row r="27506" spans="1:9">
      <c r="A27506" s="7">
        <v>27504.5</v>
      </c>
      <c r="B27506" s="7">
        <v>0</v>
      </c>
      <c r="C27506" s="7"/>
      <c r="D27506" s="7"/>
      <c r="E27506" s="7"/>
      <c r="H27506">
        <v>27504.5</v>
      </c>
      <c r="I27506">
        <v>0</v>
      </c>
    </row>
    <row r="27507" spans="1:9">
      <c r="A27507" s="7">
        <v>27505.5</v>
      </c>
      <c r="B27507" s="7">
        <v>0</v>
      </c>
      <c r="C27507" s="7"/>
      <c r="D27507" s="7"/>
      <c r="E27507" s="7"/>
      <c r="H27507">
        <v>27505.5</v>
      </c>
      <c r="I27507">
        <v>0</v>
      </c>
    </row>
    <row r="27508" spans="1:9">
      <c r="A27508" s="7">
        <v>27506.5</v>
      </c>
      <c r="B27508" s="7">
        <v>0</v>
      </c>
      <c r="C27508" s="7"/>
      <c r="D27508" s="7"/>
      <c r="E27508" s="7"/>
      <c r="H27508">
        <v>27506.5</v>
      </c>
      <c r="I27508">
        <v>0</v>
      </c>
    </row>
    <row r="27509" spans="1:9">
      <c r="A27509" s="7">
        <v>27507.5</v>
      </c>
      <c r="B27509" s="7">
        <v>0</v>
      </c>
      <c r="C27509" s="7"/>
      <c r="D27509" s="7"/>
      <c r="E27509" s="7"/>
      <c r="H27509">
        <v>27507.5</v>
      </c>
      <c r="I27509">
        <v>0</v>
      </c>
    </row>
    <row r="27510" spans="1:9">
      <c r="A27510" s="7">
        <v>27508.5</v>
      </c>
      <c r="B27510" s="7">
        <v>0</v>
      </c>
      <c r="C27510" s="7"/>
      <c r="D27510" s="7"/>
      <c r="E27510" s="7"/>
      <c r="H27510">
        <v>27508.5</v>
      </c>
      <c r="I27510">
        <v>0</v>
      </c>
    </row>
    <row r="27511" spans="1:9">
      <c r="A27511" s="7">
        <v>27509.5</v>
      </c>
      <c r="B27511" s="7">
        <v>0</v>
      </c>
      <c r="C27511" s="7"/>
      <c r="D27511" s="7"/>
      <c r="E27511" s="7"/>
      <c r="H27511">
        <v>27509.5</v>
      </c>
      <c r="I27511">
        <v>0</v>
      </c>
    </row>
    <row r="27512" spans="1:9">
      <c r="A27512" s="7">
        <v>27510.5</v>
      </c>
      <c r="B27512" s="7">
        <v>0</v>
      </c>
      <c r="C27512" s="7"/>
      <c r="D27512" s="7"/>
      <c r="E27512" s="7"/>
      <c r="H27512">
        <v>27510.5</v>
      </c>
      <c r="I27512">
        <v>0</v>
      </c>
    </row>
    <row r="27513" spans="1:9">
      <c r="A27513" s="7">
        <v>27511.5</v>
      </c>
      <c r="B27513" s="7">
        <v>0</v>
      </c>
      <c r="C27513" s="7"/>
      <c r="D27513" s="7"/>
      <c r="E27513" s="7"/>
      <c r="H27513">
        <v>27511.5</v>
      </c>
      <c r="I27513">
        <v>0</v>
      </c>
    </row>
    <row r="27514" spans="1:9">
      <c r="A27514" s="7">
        <v>27512.5</v>
      </c>
      <c r="B27514" s="7">
        <v>0</v>
      </c>
      <c r="C27514" s="7"/>
      <c r="D27514" s="7"/>
      <c r="E27514" s="7"/>
      <c r="H27514">
        <v>27512.5</v>
      </c>
      <c r="I27514">
        <v>0</v>
      </c>
    </row>
    <row r="27515" spans="1:9">
      <c r="A27515" s="7">
        <v>27513.5</v>
      </c>
      <c r="B27515" s="7">
        <v>0</v>
      </c>
      <c r="C27515" s="7"/>
      <c r="D27515" s="7"/>
      <c r="E27515" s="7"/>
      <c r="H27515">
        <v>27513.5</v>
      </c>
      <c r="I27515">
        <v>0</v>
      </c>
    </row>
    <row r="27516" spans="1:9">
      <c r="A27516" s="7">
        <v>27514.5</v>
      </c>
      <c r="B27516" s="7">
        <v>0</v>
      </c>
      <c r="C27516" s="7"/>
      <c r="D27516" s="7"/>
      <c r="E27516" s="7"/>
      <c r="H27516">
        <v>27514.5</v>
      </c>
      <c r="I27516">
        <v>0</v>
      </c>
    </row>
    <row r="27517" spans="1:9">
      <c r="A27517" s="7">
        <v>27515.5</v>
      </c>
      <c r="B27517" s="7">
        <v>0</v>
      </c>
      <c r="C27517" s="7"/>
      <c r="D27517" s="7"/>
      <c r="E27517" s="7"/>
      <c r="H27517">
        <v>27515.5</v>
      </c>
      <c r="I27517">
        <v>0</v>
      </c>
    </row>
    <row r="27518" spans="1:9">
      <c r="A27518" s="7">
        <v>27516.5</v>
      </c>
      <c r="B27518" s="7">
        <v>0</v>
      </c>
      <c r="C27518" s="7"/>
      <c r="D27518" s="7"/>
      <c r="E27518" s="7"/>
      <c r="H27518">
        <v>27516.5</v>
      </c>
      <c r="I27518">
        <v>0</v>
      </c>
    </row>
    <row r="27519" spans="1:9">
      <c r="A27519" s="7">
        <v>27517.5</v>
      </c>
      <c r="B27519" s="7">
        <v>0</v>
      </c>
      <c r="C27519" s="7"/>
      <c r="D27519" s="7"/>
      <c r="E27519" s="7"/>
      <c r="H27519">
        <v>27517.5</v>
      </c>
      <c r="I27519">
        <v>0</v>
      </c>
    </row>
    <row r="27520" spans="1:9">
      <c r="A27520" s="7">
        <v>27518.5</v>
      </c>
      <c r="B27520" s="7">
        <v>0</v>
      </c>
      <c r="C27520" s="7"/>
      <c r="D27520" s="7"/>
      <c r="E27520" s="7"/>
      <c r="H27520">
        <v>27518.5</v>
      </c>
      <c r="I27520">
        <v>0</v>
      </c>
    </row>
    <row r="27521" spans="1:9">
      <c r="A27521" s="7">
        <v>27519.5</v>
      </c>
      <c r="B27521" s="7">
        <v>0</v>
      </c>
      <c r="C27521" s="7"/>
      <c r="D27521" s="7"/>
      <c r="E27521" s="7"/>
      <c r="H27521">
        <v>27519.5</v>
      </c>
      <c r="I27521">
        <v>0</v>
      </c>
    </row>
    <row r="27522" spans="1:9">
      <c r="A27522" s="7">
        <v>27520.5</v>
      </c>
      <c r="B27522" s="7">
        <v>0</v>
      </c>
      <c r="C27522" s="7"/>
      <c r="D27522" s="7"/>
      <c r="E27522" s="7"/>
      <c r="H27522">
        <v>27520.5</v>
      </c>
      <c r="I27522">
        <v>0</v>
      </c>
    </row>
    <row r="27523" spans="1:9">
      <c r="A27523" s="7">
        <v>27521.5</v>
      </c>
      <c r="B27523" s="7">
        <v>0</v>
      </c>
      <c r="C27523" s="7"/>
      <c r="D27523" s="7"/>
      <c r="E27523" s="7"/>
      <c r="H27523">
        <v>27521.5</v>
      </c>
      <c r="I27523">
        <v>0</v>
      </c>
    </row>
    <row r="27524" spans="1:9">
      <c r="A27524" s="7">
        <v>27522.5</v>
      </c>
      <c r="B27524" s="7">
        <v>0</v>
      </c>
      <c r="C27524" s="7"/>
      <c r="D27524" s="7"/>
      <c r="E27524" s="7"/>
      <c r="H27524">
        <v>27522.5</v>
      </c>
      <c r="I27524">
        <v>0</v>
      </c>
    </row>
    <row r="27525" spans="1:9">
      <c r="A27525" s="7">
        <v>27523.5</v>
      </c>
      <c r="B27525" s="7">
        <v>0</v>
      </c>
      <c r="C27525" s="7"/>
      <c r="D27525" s="7"/>
      <c r="E27525" s="7"/>
      <c r="H27525">
        <v>27523.5</v>
      </c>
      <c r="I27525">
        <v>0</v>
      </c>
    </row>
    <row r="27526" spans="1:9">
      <c r="A27526" s="7">
        <v>27524.5</v>
      </c>
      <c r="B27526" s="7">
        <v>0</v>
      </c>
      <c r="C27526" s="7"/>
      <c r="D27526" s="7"/>
      <c r="E27526" s="7"/>
      <c r="H27526">
        <v>27524.5</v>
      </c>
      <c r="I27526">
        <v>0</v>
      </c>
    </row>
    <row r="27527" spans="1:9">
      <c r="A27527" s="7">
        <v>27525.5</v>
      </c>
      <c r="B27527" s="7">
        <v>0</v>
      </c>
      <c r="C27527" s="7"/>
      <c r="D27527" s="7"/>
      <c r="E27527" s="7"/>
      <c r="H27527">
        <v>27525.5</v>
      </c>
      <c r="I27527">
        <v>0</v>
      </c>
    </row>
    <row r="27528" spans="1:9">
      <c r="A27528" s="7">
        <v>27526.5</v>
      </c>
      <c r="B27528" s="7">
        <v>0</v>
      </c>
      <c r="C27528" s="7"/>
      <c r="D27528" s="7"/>
      <c r="E27528" s="7"/>
      <c r="H27528">
        <v>27526.5</v>
      </c>
      <c r="I27528">
        <v>0</v>
      </c>
    </row>
    <row r="27529" spans="1:9">
      <c r="A27529" s="7">
        <v>27527.5</v>
      </c>
      <c r="B27529" s="7">
        <v>0</v>
      </c>
      <c r="C27529" s="7"/>
      <c r="D27529" s="7"/>
      <c r="E27529" s="7"/>
      <c r="H27529">
        <v>27527.5</v>
      </c>
      <c r="I27529">
        <v>0</v>
      </c>
    </row>
    <row r="27530" spans="1:9">
      <c r="A27530" s="7">
        <v>27528.5</v>
      </c>
      <c r="B27530" s="7">
        <v>0</v>
      </c>
      <c r="C27530" s="7"/>
      <c r="D27530" s="7"/>
      <c r="E27530" s="7"/>
      <c r="H27530">
        <v>27528.5</v>
      </c>
      <c r="I27530">
        <v>0</v>
      </c>
    </row>
    <row r="27531" spans="1:9">
      <c r="A27531" s="7">
        <v>27529.5</v>
      </c>
      <c r="B27531" s="7">
        <v>0</v>
      </c>
      <c r="C27531" s="7"/>
      <c r="D27531" s="7"/>
      <c r="E27531" s="7"/>
      <c r="H27531">
        <v>27529.5</v>
      </c>
      <c r="I27531">
        <v>0</v>
      </c>
    </row>
    <row r="27532" spans="1:9">
      <c r="A27532" s="7">
        <v>27530.5</v>
      </c>
      <c r="B27532" s="7">
        <v>0</v>
      </c>
      <c r="C27532" s="7"/>
      <c r="D27532" s="7"/>
      <c r="E27532" s="7"/>
      <c r="H27532">
        <v>27530.5</v>
      </c>
      <c r="I27532">
        <v>0</v>
      </c>
    </row>
    <row r="27533" spans="1:9">
      <c r="A27533" s="7">
        <v>27531.5</v>
      </c>
      <c r="B27533" s="7">
        <v>0</v>
      </c>
      <c r="C27533" s="7"/>
      <c r="D27533" s="7"/>
      <c r="E27533" s="7"/>
      <c r="H27533">
        <v>27531.5</v>
      </c>
      <c r="I27533">
        <v>0</v>
      </c>
    </row>
    <row r="27534" spans="1:9">
      <c r="A27534" s="7">
        <v>27532.5</v>
      </c>
      <c r="B27534" s="7">
        <v>0</v>
      </c>
      <c r="C27534" s="7"/>
      <c r="D27534" s="7"/>
      <c r="E27534" s="7"/>
      <c r="H27534">
        <v>27532.5</v>
      </c>
      <c r="I27534">
        <v>0</v>
      </c>
    </row>
    <row r="27535" spans="1:9">
      <c r="A27535" s="7">
        <v>27533.5</v>
      </c>
      <c r="B27535" s="7">
        <v>0</v>
      </c>
      <c r="C27535" s="7"/>
      <c r="D27535" s="7"/>
      <c r="E27535" s="7"/>
      <c r="H27535">
        <v>27533.5</v>
      </c>
      <c r="I27535">
        <v>0</v>
      </c>
    </row>
    <row r="27536" spans="1:9">
      <c r="A27536" s="7">
        <v>27534.5</v>
      </c>
      <c r="B27536" s="7">
        <v>0</v>
      </c>
      <c r="C27536" s="7"/>
      <c r="D27536" s="7"/>
      <c r="E27536" s="7"/>
      <c r="H27536">
        <v>27534.5</v>
      </c>
      <c r="I27536">
        <v>0</v>
      </c>
    </row>
    <row r="27537" spans="1:9">
      <c r="A27537" s="7">
        <v>27535.5</v>
      </c>
      <c r="B27537" s="7">
        <v>0</v>
      </c>
      <c r="C27537" s="7"/>
      <c r="D27537" s="7"/>
      <c r="E27537" s="7"/>
      <c r="H27537">
        <v>27535.5</v>
      </c>
      <c r="I27537">
        <v>0</v>
      </c>
    </row>
    <row r="27538" spans="1:9">
      <c r="A27538" s="7">
        <v>27536.5</v>
      </c>
      <c r="B27538" s="7">
        <v>0</v>
      </c>
      <c r="C27538" s="7"/>
      <c r="D27538" s="7"/>
      <c r="E27538" s="7"/>
      <c r="H27538">
        <v>27536.5</v>
      </c>
      <c r="I27538">
        <v>0</v>
      </c>
    </row>
    <row r="27539" spans="1:9">
      <c r="A27539" s="7">
        <v>27537.5</v>
      </c>
      <c r="B27539" s="7">
        <v>0</v>
      </c>
      <c r="C27539" s="7"/>
      <c r="D27539" s="7"/>
      <c r="E27539" s="7"/>
      <c r="H27539">
        <v>27537.5</v>
      </c>
      <c r="I27539">
        <v>0</v>
      </c>
    </row>
    <row r="27540" spans="1:9">
      <c r="A27540" s="7">
        <v>27538.5</v>
      </c>
      <c r="B27540" s="7">
        <v>0</v>
      </c>
      <c r="C27540" s="7"/>
      <c r="D27540" s="7"/>
      <c r="E27540" s="7"/>
      <c r="H27540">
        <v>27538.5</v>
      </c>
      <c r="I27540">
        <v>0</v>
      </c>
    </row>
    <row r="27541" spans="1:9">
      <c r="A27541" s="7">
        <v>27539.5</v>
      </c>
      <c r="B27541" s="7">
        <v>0</v>
      </c>
      <c r="C27541" s="7"/>
      <c r="D27541" s="7"/>
      <c r="E27541" s="7"/>
      <c r="H27541">
        <v>27539.5</v>
      </c>
      <c r="I27541">
        <v>0</v>
      </c>
    </row>
    <row r="27542" spans="1:9">
      <c r="A27542" s="7">
        <v>27540.5</v>
      </c>
      <c r="B27542" s="7">
        <v>0</v>
      </c>
      <c r="C27542" s="7"/>
      <c r="D27542" s="7"/>
      <c r="E27542" s="7"/>
      <c r="H27542">
        <v>27540.5</v>
      </c>
      <c r="I27542">
        <v>0</v>
      </c>
    </row>
    <row r="27543" spans="1:9">
      <c r="A27543" s="7">
        <v>27541.5</v>
      </c>
      <c r="B27543" s="7">
        <v>0</v>
      </c>
      <c r="C27543" s="7"/>
      <c r="D27543" s="7"/>
      <c r="E27543" s="7"/>
      <c r="H27543">
        <v>27541.5</v>
      </c>
      <c r="I27543">
        <v>0</v>
      </c>
    </row>
    <row r="27544" spans="1:9">
      <c r="A27544" s="7">
        <v>27542.5</v>
      </c>
      <c r="B27544" s="7">
        <v>0</v>
      </c>
      <c r="C27544" s="7"/>
      <c r="D27544" s="7"/>
      <c r="E27544" s="7"/>
      <c r="H27544">
        <v>27542.5</v>
      </c>
      <c r="I27544">
        <v>0</v>
      </c>
    </row>
    <row r="27545" spans="1:9">
      <c r="A27545" s="7">
        <v>27543.5</v>
      </c>
      <c r="B27545" s="7">
        <v>0</v>
      </c>
      <c r="C27545" s="7"/>
      <c r="D27545" s="7"/>
      <c r="E27545" s="7"/>
      <c r="H27545">
        <v>27543.5</v>
      </c>
      <c r="I27545">
        <v>0</v>
      </c>
    </row>
    <row r="27546" spans="1:9">
      <c r="A27546" s="7">
        <v>27544.5</v>
      </c>
      <c r="B27546" s="7">
        <v>0</v>
      </c>
      <c r="C27546" s="7"/>
      <c r="D27546" s="7"/>
      <c r="E27546" s="7"/>
      <c r="H27546">
        <v>27544.5</v>
      </c>
      <c r="I27546">
        <v>0</v>
      </c>
    </row>
    <row r="27547" spans="1:9">
      <c r="A27547" s="7">
        <v>27545.5</v>
      </c>
      <c r="B27547" s="7">
        <v>0</v>
      </c>
      <c r="C27547" s="7"/>
      <c r="D27547" s="7"/>
      <c r="E27547" s="7"/>
      <c r="H27547">
        <v>27545.5</v>
      </c>
      <c r="I27547">
        <v>0</v>
      </c>
    </row>
    <row r="27548" spans="1:9">
      <c r="A27548" s="7">
        <v>27546.5</v>
      </c>
      <c r="B27548" s="7">
        <v>0</v>
      </c>
      <c r="C27548" s="7"/>
      <c r="D27548" s="7"/>
      <c r="E27548" s="7"/>
      <c r="H27548">
        <v>27546.5</v>
      </c>
      <c r="I27548">
        <v>0</v>
      </c>
    </row>
    <row r="27549" spans="1:9">
      <c r="A27549" s="7">
        <v>27547.5</v>
      </c>
      <c r="B27549" s="7">
        <v>0</v>
      </c>
      <c r="C27549" s="7"/>
      <c r="D27549" s="7"/>
      <c r="E27549" s="7"/>
      <c r="H27549">
        <v>27547.5</v>
      </c>
      <c r="I27549">
        <v>0</v>
      </c>
    </row>
    <row r="27550" spans="1:9">
      <c r="A27550" s="7">
        <v>27548.5</v>
      </c>
      <c r="B27550" s="7">
        <v>0</v>
      </c>
      <c r="C27550" s="7"/>
      <c r="D27550" s="7"/>
      <c r="E27550" s="7"/>
      <c r="H27550">
        <v>27548.5</v>
      </c>
      <c r="I27550">
        <v>0</v>
      </c>
    </row>
    <row r="27551" spans="1:9">
      <c r="A27551" s="7">
        <v>27549.5</v>
      </c>
      <c r="B27551" s="7">
        <v>0</v>
      </c>
      <c r="C27551" s="7"/>
      <c r="D27551" s="7"/>
      <c r="E27551" s="7"/>
      <c r="H27551">
        <v>27549.5</v>
      </c>
      <c r="I27551">
        <v>0</v>
      </c>
    </row>
    <row r="27552" spans="1:9">
      <c r="A27552" s="7">
        <v>27550.5</v>
      </c>
      <c r="B27552" s="7">
        <v>0</v>
      </c>
      <c r="C27552" s="7"/>
      <c r="D27552" s="7"/>
      <c r="E27552" s="7"/>
      <c r="H27552">
        <v>27550.5</v>
      </c>
      <c r="I27552">
        <v>0</v>
      </c>
    </row>
    <row r="27553" spans="1:9">
      <c r="A27553" s="7">
        <v>27551.5</v>
      </c>
      <c r="B27553" s="7">
        <v>0</v>
      </c>
      <c r="C27553" s="7"/>
      <c r="D27553" s="7"/>
      <c r="E27553" s="7"/>
      <c r="H27553">
        <v>27551.5</v>
      </c>
      <c r="I27553">
        <v>0</v>
      </c>
    </row>
    <row r="27554" spans="1:9">
      <c r="A27554" s="7">
        <v>27552.5</v>
      </c>
      <c r="B27554" s="7">
        <v>0</v>
      </c>
      <c r="C27554" s="7"/>
      <c r="D27554" s="7"/>
      <c r="E27554" s="7"/>
      <c r="H27554">
        <v>27552.5</v>
      </c>
      <c r="I27554">
        <v>0</v>
      </c>
    </row>
    <row r="27555" spans="1:9">
      <c r="A27555" s="7">
        <v>27553.5</v>
      </c>
      <c r="B27555" s="7">
        <v>0</v>
      </c>
      <c r="C27555" s="7"/>
      <c r="D27555" s="7"/>
      <c r="E27555" s="7"/>
      <c r="H27555">
        <v>27553.5</v>
      </c>
      <c r="I27555">
        <v>0</v>
      </c>
    </row>
    <row r="27556" spans="1:9">
      <c r="A27556" s="7">
        <v>27554.5</v>
      </c>
      <c r="B27556" s="7">
        <v>0</v>
      </c>
      <c r="C27556" s="7"/>
      <c r="D27556" s="7"/>
      <c r="E27556" s="7"/>
      <c r="H27556">
        <v>27554.5</v>
      </c>
      <c r="I27556">
        <v>0</v>
      </c>
    </row>
    <row r="27557" spans="1:9">
      <c r="A27557" s="7">
        <v>27555.5</v>
      </c>
      <c r="B27557" s="7">
        <v>0</v>
      </c>
      <c r="C27557" s="7"/>
      <c r="D27557" s="7"/>
      <c r="E27557" s="7"/>
      <c r="H27557">
        <v>27555.5</v>
      </c>
      <c r="I27557">
        <v>0</v>
      </c>
    </row>
    <row r="27558" spans="1:9">
      <c r="A27558" s="7">
        <v>27556.5</v>
      </c>
      <c r="B27558" s="7">
        <v>0</v>
      </c>
      <c r="C27558" s="7"/>
      <c r="D27558" s="7"/>
      <c r="E27558" s="7"/>
      <c r="H27558">
        <v>27556.5</v>
      </c>
      <c r="I27558">
        <v>0</v>
      </c>
    </row>
    <row r="27559" spans="1:9">
      <c r="A27559" s="7">
        <v>27557.5</v>
      </c>
      <c r="B27559" s="7">
        <v>0</v>
      </c>
      <c r="C27559" s="7"/>
      <c r="D27559" s="7"/>
      <c r="E27559" s="7"/>
      <c r="H27559">
        <v>27557.5</v>
      </c>
      <c r="I27559">
        <v>0</v>
      </c>
    </row>
    <row r="27560" spans="1:9">
      <c r="A27560" s="7">
        <v>27558.5</v>
      </c>
      <c r="B27560" s="7">
        <v>0</v>
      </c>
      <c r="C27560" s="7"/>
      <c r="D27560" s="7"/>
      <c r="E27560" s="7"/>
      <c r="H27560">
        <v>27558.5</v>
      </c>
      <c r="I27560">
        <v>0</v>
      </c>
    </row>
    <row r="27561" spans="1:9">
      <c r="A27561" s="7">
        <v>27559.5</v>
      </c>
      <c r="B27561" s="7">
        <v>0</v>
      </c>
      <c r="C27561" s="7"/>
      <c r="D27561" s="7"/>
      <c r="E27561" s="7"/>
      <c r="H27561">
        <v>27559.5</v>
      </c>
      <c r="I27561">
        <v>0</v>
      </c>
    </row>
    <row r="27562" spans="1:9">
      <c r="A27562" s="7">
        <v>27560.5</v>
      </c>
      <c r="B27562" s="7">
        <v>0</v>
      </c>
      <c r="C27562" s="7"/>
      <c r="D27562" s="7"/>
      <c r="E27562" s="7"/>
      <c r="H27562">
        <v>27560.5</v>
      </c>
      <c r="I27562">
        <v>0</v>
      </c>
    </row>
    <row r="27563" spans="1:9">
      <c r="A27563" s="7">
        <v>27561.5</v>
      </c>
      <c r="B27563" s="7">
        <v>0</v>
      </c>
      <c r="C27563" s="7"/>
      <c r="D27563" s="7"/>
      <c r="E27563" s="7"/>
      <c r="H27563">
        <v>27561.5</v>
      </c>
      <c r="I27563">
        <v>0</v>
      </c>
    </row>
    <row r="27564" spans="1:9">
      <c r="A27564" s="7">
        <v>27562.5</v>
      </c>
      <c r="B27564" s="7">
        <v>0</v>
      </c>
      <c r="C27564" s="7"/>
      <c r="D27564" s="7"/>
      <c r="E27564" s="7"/>
      <c r="H27564">
        <v>27562.5</v>
      </c>
      <c r="I27564">
        <v>0</v>
      </c>
    </row>
    <row r="27565" spans="1:9">
      <c r="A27565" s="7">
        <v>27563.5</v>
      </c>
      <c r="B27565" s="7">
        <v>0</v>
      </c>
      <c r="C27565" s="7"/>
      <c r="D27565" s="7"/>
      <c r="E27565" s="7"/>
      <c r="H27565">
        <v>27563.5</v>
      </c>
      <c r="I27565">
        <v>0</v>
      </c>
    </row>
    <row r="27566" spans="1:9">
      <c r="A27566" s="7">
        <v>27564.5</v>
      </c>
      <c r="B27566" s="7">
        <v>0</v>
      </c>
      <c r="C27566" s="7"/>
      <c r="D27566" s="7"/>
      <c r="E27566" s="7"/>
      <c r="H27566">
        <v>27564.5</v>
      </c>
      <c r="I27566">
        <v>0</v>
      </c>
    </row>
    <row r="27567" spans="1:9">
      <c r="A27567" s="7">
        <v>27565.5</v>
      </c>
      <c r="B27567" s="7">
        <v>0</v>
      </c>
      <c r="C27567" s="7"/>
      <c r="D27567" s="7"/>
      <c r="E27567" s="7"/>
      <c r="H27567">
        <v>27565.5</v>
      </c>
      <c r="I27567">
        <v>0</v>
      </c>
    </row>
    <row r="27568" spans="1:9">
      <c r="A27568" s="7">
        <v>27566.5</v>
      </c>
      <c r="B27568" s="7">
        <v>0</v>
      </c>
      <c r="C27568" s="7"/>
      <c r="D27568" s="7"/>
      <c r="E27568" s="7"/>
      <c r="H27568">
        <v>27566.5</v>
      </c>
      <c r="I27568">
        <v>0</v>
      </c>
    </row>
    <row r="27569" spans="1:9">
      <c r="A27569" s="7">
        <v>27567.5</v>
      </c>
      <c r="B27569" s="7">
        <v>0</v>
      </c>
      <c r="C27569" s="7"/>
      <c r="D27569" s="7"/>
      <c r="E27569" s="7"/>
      <c r="H27569">
        <v>27567.5</v>
      </c>
      <c r="I27569">
        <v>0</v>
      </c>
    </row>
    <row r="27570" spans="1:9">
      <c r="A27570" s="7">
        <v>27568.5</v>
      </c>
      <c r="B27570" s="7">
        <v>0</v>
      </c>
      <c r="C27570" s="7"/>
      <c r="D27570" s="7"/>
      <c r="E27570" s="7"/>
      <c r="H27570">
        <v>27568.5</v>
      </c>
      <c r="I27570">
        <v>0</v>
      </c>
    </row>
    <row r="27571" spans="1:9">
      <c r="A27571" s="7">
        <v>27569.5</v>
      </c>
      <c r="B27571" s="7">
        <v>0</v>
      </c>
      <c r="C27571" s="7"/>
      <c r="D27571" s="7"/>
      <c r="E27571" s="7"/>
      <c r="H27571">
        <v>27569.5</v>
      </c>
      <c r="I27571">
        <v>0</v>
      </c>
    </row>
    <row r="27572" spans="1:9">
      <c r="A27572" s="7">
        <v>27570.5</v>
      </c>
      <c r="B27572" s="7">
        <v>0</v>
      </c>
      <c r="C27572" s="7"/>
      <c r="D27572" s="7"/>
      <c r="E27572" s="7"/>
      <c r="H27572">
        <v>27570.5</v>
      </c>
      <c r="I27572">
        <v>0</v>
      </c>
    </row>
    <row r="27573" spans="1:9">
      <c r="A27573" s="7">
        <v>27571.5</v>
      </c>
      <c r="B27573" s="7">
        <v>0</v>
      </c>
      <c r="C27573" s="7"/>
      <c r="D27573" s="7"/>
      <c r="E27573" s="7"/>
      <c r="H27573">
        <v>27571.5</v>
      </c>
      <c r="I27573">
        <v>0</v>
      </c>
    </row>
    <row r="27574" spans="1:9">
      <c r="A27574" s="7">
        <v>27572.5</v>
      </c>
      <c r="B27574" s="7">
        <v>0</v>
      </c>
      <c r="C27574" s="7"/>
      <c r="D27574" s="7"/>
      <c r="E27574" s="7"/>
      <c r="H27574">
        <v>27572.5</v>
      </c>
      <c r="I27574">
        <v>0</v>
      </c>
    </row>
    <row r="27575" spans="1:9">
      <c r="A27575" s="7">
        <v>27573.5</v>
      </c>
      <c r="B27575" s="7">
        <v>0</v>
      </c>
      <c r="C27575" s="7"/>
      <c r="D27575" s="7"/>
      <c r="E27575" s="7"/>
      <c r="H27575">
        <v>27573.5</v>
      </c>
      <c r="I27575">
        <v>0</v>
      </c>
    </row>
    <row r="27576" spans="1:9">
      <c r="A27576" s="7">
        <v>27574.5</v>
      </c>
      <c r="B27576" s="7">
        <v>0</v>
      </c>
      <c r="C27576" s="7"/>
      <c r="D27576" s="7"/>
      <c r="E27576" s="7"/>
      <c r="H27576">
        <v>27574.5</v>
      </c>
      <c r="I27576">
        <v>0</v>
      </c>
    </row>
    <row r="27577" spans="1:9">
      <c r="A27577" s="7">
        <v>27575.5</v>
      </c>
      <c r="B27577" s="7">
        <v>0</v>
      </c>
      <c r="C27577" s="7"/>
      <c r="D27577" s="7"/>
      <c r="E27577" s="7"/>
      <c r="H27577">
        <v>27575.5</v>
      </c>
      <c r="I27577">
        <v>0</v>
      </c>
    </row>
    <row r="27578" spans="1:9">
      <c r="A27578" s="7">
        <v>27576.5</v>
      </c>
      <c r="B27578" s="7">
        <v>0</v>
      </c>
      <c r="C27578" s="7"/>
      <c r="D27578" s="7"/>
      <c r="E27578" s="7"/>
      <c r="H27578">
        <v>27576.5</v>
      </c>
      <c r="I27578">
        <v>0</v>
      </c>
    </row>
    <row r="27579" spans="1:9">
      <c r="A27579" s="7">
        <v>27577.5</v>
      </c>
      <c r="B27579" s="7">
        <v>0</v>
      </c>
      <c r="C27579" s="7"/>
      <c r="D27579" s="7"/>
      <c r="E27579" s="7"/>
      <c r="H27579">
        <v>27577.5</v>
      </c>
      <c r="I27579">
        <v>0</v>
      </c>
    </row>
    <row r="27580" spans="1:9">
      <c r="A27580" s="7">
        <v>27578.5</v>
      </c>
      <c r="B27580" s="7">
        <v>0</v>
      </c>
      <c r="C27580" s="7"/>
      <c r="D27580" s="7"/>
      <c r="E27580" s="7"/>
      <c r="H27580">
        <v>27578.5</v>
      </c>
      <c r="I27580">
        <v>0</v>
      </c>
    </row>
    <row r="27581" spans="1:9">
      <c r="A27581" s="7">
        <v>27579.5</v>
      </c>
      <c r="B27581" s="7">
        <v>0</v>
      </c>
      <c r="C27581" s="7"/>
      <c r="D27581" s="7"/>
      <c r="E27581" s="7"/>
      <c r="H27581">
        <v>27579.5</v>
      </c>
      <c r="I27581">
        <v>0</v>
      </c>
    </row>
    <row r="27582" spans="1:9">
      <c r="A27582" s="7">
        <v>27580.5</v>
      </c>
      <c r="B27582" s="7">
        <v>0</v>
      </c>
      <c r="C27582" s="7"/>
      <c r="D27582" s="7"/>
      <c r="E27582" s="7"/>
      <c r="H27582">
        <v>27580.5</v>
      </c>
      <c r="I27582">
        <v>0</v>
      </c>
    </row>
    <row r="27583" spans="1:9">
      <c r="A27583" s="7">
        <v>27581.5</v>
      </c>
      <c r="B27583" s="7">
        <v>0</v>
      </c>
      <c r="C27583" s="7"/>
      <c r="D27583" s="7"/>
      <c r="E27583" s="7"/>
      <c r="H27583">
        <v>27581.5</v>
      </c>
      <c r="I27583">
        <v>0</v>
      </c>
    </row>
    <row r="27584" spans="1:9">
      <c r="A27584" s="7">
        <v>27582.5</v>
      </c>
      <c r="B27584" s="7">
        <v>0</v>
      </c>
      <c r="C27584" s="7"/>
      <c r="D27584" s="7"/>
      <c r="E27584" s="7"/>
      <c r="H27584">
        <v>27582.5</v>
      </c>
      <c r="I27584">
        <v>0</v>
      </c>
    </row>
    <row r="27585" spans="1:9">
      <c r="A27585" s="7">
        <v>27583.5</v>
      </c>
      <c r="B27585" s="7">
        <v>0</v>
      </c>
      <c r="C27585" s="7"/>
      <c r="D27585" s="7"/>
      <c r="E27585" s="7"/>
      <c r="H27585">
        <v>27583.5</v>
      </c>
      <c r="I27585">
        <v>0</v>
      </c>
    </row>
    <row r="27586" spans="1:9">
      <c r="A27586" s="7">
        <v>27584.5</v>
      </c>
      <c r="B27586" s="7">
        <v>0</v>
      </c>
      <c r="C27586" s="7"/>
      <c r="D27586" s="7"/>
      <c r="E27586" s="7"/>
      <c r="H27586">
        <v>27584.5</v>
      </c>
      <c r="I27586">
        <v>0</v>
      </c>
    </row>
    <row r="27587" spans="1:9">
      <c r="A27587" s="7">
        <v>27585.5</v>
      </c>
      <c r="B27587" s="7">
        <v>0</v>
      </c>
      <c r="C27587" s="7"/>
      <c r="D27587" s="7"/>
      <c r="E27587" s="7"/>
      <c r="H27587">
        <v>27585.5</v>
      </c>
      <c r="I27587">
        <v>0</v>
      </c>
    </row>
    <row r="27588" spans="1:9">
      <c r="A27588" s="7">
        <v>27586.5</v>
      </c>
      <c r="B27588" s="7">
        <v>0</v>
      </c>
      <c r="C27588" s="7"/>
      <c r="D27588" s="7"/>
      <c r="E27588" s="7"/>
      <c r="H27588">
        <v>27586.5</v>
      </c>
      <c r="I27588">
        <v>0</v>
      </c>
    </row>
    <row r="27589" spans="1:9">
      <c r="A27589" s="7">
        <v>27587.5</v>
      </c>
      <c r="B27589" s="7">
        <v>0</v>
      </c>
      <c r="C27589" s="7"/>
      <c r="D27589" s="7"/>
      <c r="E27589" s="7"/>
      <c r="H27589">
        <v>27587.5</v>
      </c>
      <c r="I27589">
        <v>0</v>
      </c>
    </row>
    <row r="27590" spans="1:9">
      <c r="A27590" s="7">
        <v>27588.5</v>
      </c>
      <c r="B27590" s="7">
        <v>0</v>
      </c>
      <c r="C27590" s="7"/>
      <c r="D27590" s="7"/>
      <c r="E27590" s="7"/>
      <c r="H27590">
        <v>27588.5</v>
      </c>
      <c r="I27590">
        <v>0</v>
      </c>
    </row>
    <row r="27591" spans="1:9">
      <c r="A27591" s="7">
        <v>27589.5</v>
      </c>
      <c r="B27591" s="7">
        <v>0</v>
      </c>
      <c r="C27591" s="7"/>
      <c r="D27591" s="7"/>
      <c r="E27591" s="7"/>
      <c r="H27591">
        <v>27589.5</v>
      </c>
      <c r="I27591">
        <v>0</v>
      </c>
    </row>
    <row r="27592" spans="1:9">
      <c r="A27592" s="7">
        <v>27590.5</v>
      </c>
      <c r="B27592" s="7">
        <v>0</v>
      </c>
      <c r="C27592" s="7"/>
      <c r="D27592" s="7"/>
      <c r="E27592" s="7"/>
      <c r="H27592">
        <v>27590.5</v>
      </c>
      <c r="I27592">
        <v>0</v>
      </c>
    </row>
    <row r="27593" spans="1:9">
      <c r="A27593" s="7">
        <v>27591.5</v>
      </c>
      <c r="B27593" s="7">
        <v>0</v>
      </c>
      <c r="C27593" s="7"/>
      <c r="D27593" s="7"/>
      <c r="E27593" s="7"/>
      <c r="H27593">
        <v>27591.5</v>
      </c>
      <c r="I27593">
        <v>0</v>
      </c>
    </row>
    <row r="27594" spans="1:9">
      <c r="A27594" s="7">
        <v>27592.5</v>
      </c>
      <c r="B27594" s="7">
        <v>0</v>
      </c>
      <c r="C27594" s="7"/>
      <c r="D27594" s="7"/>
      <c r="E27594" s="7"/>
      <c r="H27594">
        <v>27592.5</v>
      </c>
      <c r="I27594">
        <v>0</v>
      </c>
    </row>
    <row r="27595" spans="1:9">
      <c r="A27595" s="7">
        <v>27593.5</v>
      </c>
      <c r="B27595" s="7">
        <v>0</v>
      </c>
      <c r="C27595" s="7"/>
      <c r="D27595" s="7"/>
      <c r="E27595" s="7"/>
      <c r="H27595">
        <v>27593.5</v>
      </c>
      <c r="I27595">
        <v>0</v>
      </c>
    </row>
    <row r="27596" spans="1:9">
      <c r="A27596" s="7">
        <v>27594.5</v>
      </c>
      <c r="B27596" s="7">
        <v>0</v>
      </c>
      <c r="C27596" s="7"/>
      <c r="D27596" s="7"/>
      <c r="E27596" s="7"/>
      <c r="H27596">
        <v>27594.5</v>
      </c>
      <c r="I27596">
        <v>0</v>
      </c>
    </row>
    <row r="27597" spans="1:9">
      <c r="A27597" s="7">
        <v>27595.5</v>
      </c>
      <c r="B27597" s="7">
        <v>0</v>
      </c>
      <c r="C27597" s="7"/>
      <c r="D27597" s="7"/>
      <c r="E27597" s="7"/>
      <c r="H27597">
        <v>27595.5</v>
      </c>
      <c r="I27597">
        <v>0</v>
      </c>
    </row>
    <row r="27598" spans="1:9">
      <c r="A27598" s="7">
        <v>27596.5</v>
      </c>
      <c r="B27598" s="7">
        <v>0</v>
      </c>
      <c r="C27598" s="7"/>
      <c r="D27598" s="7"/>
      <c r="E27598" s="7"/>
      <c r="H27598">
        <v>27596.5</v>
      </c>
      <c r="I27598">
        <v>0</v>
      </c>
    </row>
    <row r="27599" spans="1:9">
      <c r="A27599" s="7">
        <v>27597.5</v>
      </c>
      <c r="B27599" s="7">
        <v>0</v>
      </c>
      <c r="C27599" s="7"/>
      <c r="D27599" s="7"/>
      <c r="E27599" s="7"/>
      <c r="H27599">
        <v>27597.5</v>
      </c>
      <c r="I27599">
        <v>0</v>
      </c>
    </row>
    <row r="27600" spans="1:9">
      <c r="A27600" s="7">
        <v>27598.5</v>
      </c>
      <c r="B27600" s="7">
        <v>0</v>
      </c>
      <c r="C27600" s="7"/>
      <c r="D27600" s="7"/>
      <c r="E27600" s="7"/>
      <c r="H27600">
        <v>27598.5</v>
      </c>
      <c r="I27600">
        <v>0</v>
      </c>
    </row>
    <row r="27601" spans="1:9">
      <c r="A27601" s="7">
        <v>27599.5</v>
      </c>
      <c r="B27601" s="7">
        <v>0</v>
      </c>
      <c r="C27601" s="7"/>
      <c r="D27601" s="7"/>
      <c r="E27601" s="7"/>
      <c r="H27601">
        <v>27599.5</v>
      </c>
      <c r="I27601">
        <v>0</v>
      </c>
    </row>
    <row r="27602" spans="1:9">
      <c r="A27602" s="7">
        <v>27600.5</v>
      </c>
      <c r="B27602" s="7">
        <v>0</v>
      </c>
      <c r="C27602" s="7"/>
      <c r="D27602" s="7"/>
      <c r="E27602" s="7"/>
      <c r="H27602">
        <v>27600.5</v>
      </c>
      <c r="I27602">
        <v>0</v>
      </c>
    </row>
    <row r="27603" spans="1:9">
      <c r="A27603" s="7">
        <v>27601.5</v>
      </c>
      <c r="B27603" s="7">
        <v>0</v>
      </c>
      <c r="C27603" s="7"/>
      <c r="D27603" s="7"/>
      <c r="E27603" s="7"/>
      <c r="H27603">
        <v>27601.5</v>
      </c>
      <c r="I27603">
        <v>0</v>
      </c>
    </row>
    <row r="27604" spans="1:9">
      <c r="A27604" s="7">
        <v>27602.5</v>
      </c>
      <c r="B27604" s="7">
        <v>0</v>
      </c>
      <c r="C27604" s="7"/>
      <c r="D27604" s="7"/>
      <c r="E27604" s="7"/>
      <c r="H27604">
        <v>27602.5</v>
      </c>
      <c r="I27604">
        <v>0</v>
      </c>
    </row>
    <row r="27605" spans="1:9">
      <c r="A27605" s="7">
        <v>27603.5</v>
      </c>
      <c r="B27605" s="7">
        <v>0</v>
      </c>
      <c r="C27605" s="7"/>
      <c r="D27605" s="7"/>
      <c r="E27605" s="7"/>
      <c r="H27605">
        <v>27603.5</v>
      </c>
      <c r="I27605">
        <v>0</v>
      </c>
    </row>
    <row r="27606" spans="1:9">
      <c r="A27606" s="7">
        <v>27604.5</v>
      </c>
      <c r="B27606" s="7">
        <v>0</v>
      </c>
      <c r="C27606" s="7"/>
      <c r="D27606" s="7"/>
      <c r="E27606" s="7"/>
      <c r="H27606">
        <v>27604.5</v>
      </c>
      <c r="I27606">
        <v>0</v>
      </c>
    </row>
    <row r="27607" spans="1:9">
      <c r="A27607" s="7">
        <v>27605.5</v>
      </c>
      <c r="B27607" s="7">
        <v>0</v>
      </c>
      <c r="C27607" s="7"/>
      <c r="D27607" s="7"/>
      <c r="E27607" s="7"/>
      <c r="H27607">
        <v>27605.5</v>
      </c>
      <c r="I27607">
        <v>0</v>
      </c>
    </row>
    <row r="27608" spans="1:9">
      <c r="A27608" s="7">
        <v>27606.5</v>
      </c>
      <c r="B27608" s="7">
        <v>0</v>
      </c>
      <c r="C27608" s="7"/>
      <c r="D27608" s="7"/>
      <c r="E27608" s="7"/>
      <c r="H27608">
        <v>27606.5</v>
      </c>
      <c r="I27608">
        <v>0</v>
      </c>
    </row>
    <row r="27609" spans="1:9">
      <c r="A27609" s="7">
        <v>27607.5</v>
      </c>
      <c r="B27609" s="7">
        <v>0</v>
      </c>
      <c r="C27609" s="7"/>
      <c r="D27609" s="7"/>
      <c r="E27609" s="7"/>
      <c r="H27609">
        <v>27607.5</v>
      </c>
      <c r="I27609">
        <v>0</v>
      </c>
    </row>
    <row r="27610" spans="1:9">
      <c r="A27610" s="7">
        <v>27608.5</v>
      </c>
      <c r="B27610" s="7">
        <v>0</v>
      </c>
      <c r="C27610" s="7"/>
      <c r="D27610" s="7"/>
      <c r="E27610" s="7"/>
      <c r="H27610">
        <v>27608.5</v>
      </c>
      <c r="I27610">
        <v>0</v>
      </c>
    </row>
    <row r="27611" spans="1:9">
      <c r="A27611" s="7">
        <v>27609.5</v>
      </c>
      <c r="B27611" s="7">
        <v>0</v>
      </c>
      <c r="C27611" s="7"/>
      <c r="D27611" s="7"/>
      <c r="E27611" s="7"/>
      <c r="H27611">
        <v>27609.5</v>
      </c>
      <c r="I27611">
        <v>0</v>
      </c>
    </row>
    <row r="27612" spans="1:9">
      <c r="A27612" s="7">
        <v>27610.5</v>
      </c>
      <c r="B27612" s="7">
        <v>0</v>
      </c>
      <c r="C27612" s="7"/>
      <c r="D27612" s="7"/>
      <c r="E27612" s="7"/>
      <c r="H27612">
        <v>27610.5</v>
      </c>
      <c r="I27612">
        <v>0</v>
      </c>
    </row>
    <row r="27613" spans="1:9">
      <c r="A27613" s="7">
        <v>27611.5</v>
      </c>
      <c r="B27613" s="7">
        <v>0</v>
      </c>
      <c r="C27613" s="7"/>
      <c r="D27613" s="7"/>
      <c r="E27613" s="7"/>
      <c r="H27613">
        <v>27611.5</v>
      </c>
      <c r="I27613">
        <v>0</v>
      </c>
    </row>
    <row r="27614" spans="1:9">
      <c r="A27614" s="7">
        <v>27612.5</v>
      </c>
      <c r="B27614" s="7">
        <v>0</v>
      </c>
      <c r="C27614" s="7"/>
      <c r="D27614" s="7"/>
      <c r="E27614" s="7"/>
      <c r="H27614">
        <v>27612.5</v>
      </c>
      <c r="I27614">
        <v>0</v>
      </c>
    </row>
    <row r="27615" spans="1:9">
      <c r="A27615" s="7">
        <v>27613.5</v>
      </c>
      <c r="B27615" s="7">
        <v>0</v>
      </c>
      <c r="C27615" s="7"/>
      <c r="D27615" s="7"/>
      <c r="E27615" s="7"/>
      <c r="H27615">
        <v>27613.5</v>
      </c>
      <c r="I27615">
        <v>0</v>
      </c>
    </row>
    <row r="27616" spans="1:9">
      <c r="A27616" s="7">
        <v>27614.5</v>
      </c>
      <c r="B27616" s="7">
        <v>0</v>
      </c>
      <c r="C27616" s="7"/>
      <c r="D27616" s="7"/>
      <c r="E27616" s="7"/>
      <c r="H27616">
        <v>27614.5</v>
      </c>
      <c r="I27616">
        <v>0</v>
      </c>
    </row>
    <row r="27617" spans="1:9">
      <c r="A27617" s="7">
        <v>27615.5</v>
      </c>
      <c r="B27617" s="7">
        <v>0</v>
      </c>
      <c r="C27617" s="7"/>
      <c r="D27617" s="7"/>
      <c r="E27617" s="7"/>
      <c r="H27617">
        <v>27615.5</v>
      </c>
      <c r="I27617">
        <v>0</v>
      </c>
    </row>
    <row r="27618" spans="1:9">
      <c r="A27618" s="7">
        <v>27616.5</v>
      </c>
      <c r="B27618" s="7">
        <v>0</v>
      </c>
      <c r="C27618" s="7"/>
      <c r="D27618" s="7"/>
      <c r="E27618" s="7"/>
      <c r="H27618">
        <v>27616.5</v>
      </c>
      <c r="I27618">
        <v>0</v>
      </c>
    </row>
    <row r="27619" spans="1:9">
      <c r="A27619" s="7">
        <v>27617.5</v>
      </c>
      <c r="B27619" s="7">
        <v>0</v>
      </c>
      <c r="C27619" s="7"/>
      <c r="D27619" s="7"/>
      <c r="E27619" s="7"/>
      <c r="H27619">
        <v>27617.5</v>
      </c>
      <c r="I27619">
        <v>0</v>
      </c>
    </row>
    <row r="27620" spans="1:9">
      <c r="A27620" s="7">
        <v>27618.5</v>
      </c>
      <c r="B27620" s="7">
        <v>0</v>
      </c>
      <c r="C27620" s="7"/>
      <c r="D27620" s="7"/>
      <c r="E27620" s="7"/>
      <c r="H27620">
        <v>27618.5</v>
      </c>
      <c r="I27620">
        <v>0</v>
      </c>
    </row>
    <row r="27621" spans="1:9">
      <c r="A27621" s="7">
        <v>27619.5</v>
      </c>
      <c r="B27621" s="7">
        <v>0</v>
      </c>
      <c r="C27621" s="7"/>
      <c r="D27621" s="7"/>
      <c r="E27621" s="7"/>
      <c r="H27621">
        <v>27619.5</v>
      </c>
      <c r="I27621">
        <v>0</v>
      </c>
    </row>
    <row r="27622" spans="1:9">
      <c r="A27622" s="7">
        <v>27620.5</v>
      </c>
      <c r="B27622" s="7">
        <v>0</v>
      </c>
      <c r="C27622" s="7"/>
      <c r="D27622" s="7"/>
      <c r="E27622" s="7"/>
      <c r="H27622">
        <v>27620.5</v>
      </c>
      <c r="I27622">
        <v>0</v>
      </c>
    </row>
    <row r="27623" spans="1:9">
      <c r="A27623" s="7">
        <v>27621.5</v>
      </c>
      <c r="B27623" s="7">
        <v>0</v>
      </c>
      <c r="C27623" s="7"/>
      <c r="D27623" s="7"/>
      <c r="E27623" s="7"/>
      <c r="H27623">
        <v>27621.5</v>
      </c>
      <c r="I27623">
        <v>0</v>
      </c>
    </row>
    <row r="27624" spans="1:9">
      <c r="A27624" s="7">
        <v>27622.5</v>
      </c>
      <c r="B27624" s="7">
        <v>0</v>
      </c>
      <c r="C27624" s="7"/>
      <c r="D27624" s="7"/>
      <c r="E27624" s="7"/>
      <c r="H27624">
        <v>27622.5</v>
      </c>
      <c r="I27624">
        <v>0</v>
      </c>
    </row>
    <row r="27625" spans="1:9">
      <c r="A27625" s="7">
        <v>27623.5</v>
      </c>
      <c r="B27625" s="7">
        <v>0</v>
      </c>
      <c r="C27625" s="7"/>
      <c r="D27625" s="7"/>
      <c r="E27625" s="7"/>
      <c r="H27625">
        <v>27623.5</v>
      </c>
      <c r="I27625">
        <v>0</v>
      </c>
    </row>
    <row r="27626" spans="1:9">
      <c r="A27626" s="7">
        <v>27624.5</v>
      </c>
      <c r="B27626" s="7">
        <v>0</v>
      </c>
      <c r="C27626" s="7"/>
      <c r="D27626" s="7"/>
      <c r="E27626" s="7"/>
      <c r="H27626">
        <v>27624.5</v>
      </c>
      <c r="I27626">
        <v>0</v>
      </c>
    </row>
    <row r="27627" spans="1:9">
      <c r="A27627" s="7">
        <v>27625.5</v>
      </c>
      <c r="B27627" s="7">
        <v>0</v>
      </c>
      <c r="C27627" s="7"/>
      <c r="D27627" s="7"/>
      <c r="E27627" s="7"/>
      <c r="H27627">
        <v>27625.5</v>
      </c>
      <c r="I27627">
        <v>0</v>
      </c>
    </row>
    <row r="27628" spans="1:9">
      <c r="A27628" s="7">
        <v>27626.5</v>
      </c>
      <c r="B27628" s="7">
        <v>0</v>
      </c>
      <c r="C27628" s="7"/>
      <c r="D27628" s="7"/>
      <c r="E27628" s="7"/>
      <c r="H27628">
        <v>27626.5</v>
      </c>
      <c r="I27628">
        <v>0</v>
      </c>
    </row>
    <row r="27629" spans="1:9">
      <c r="A27629" s="7">
        <v>27627.5</v>
      </c>
      <c r="B27629" s="7">
        <v>0</v>
      </c>
      <c r="C27629" s="7"/>
      <c r="D27629" s="7"/>
      <c r="E27629" s="7"/>
      <c r="H27629">
        <v>27627.5</v>
      </c>
      <c r="I27629">
        <v>0</v>
      </c>
    </row>
    <row r="27630" spans="1:9">
      <c r="A27630" s="7">
        <v>27628.5</v>
      </c>
      <c r="B27630" s="7">
        <v>0</v>
      </c>
      <c r="C27630" s="7"/>
      <c r="D27630" s="7"/>
      <c r="E27630" s="7"/>
      <c r="H27630">
        <v>27628.5</v>
      </c>
      <c r="I27630">
        <v>0</v>
      </c>
    </row>
    <row r="27631" spans="1:9">
      <c r="A27631" s="7">
        <v>27629.5</v>
      </c>
      <c r="B27631" s="7">
        <v>0</v>
      </c>
      <c r="C27631" s="7"/>
      <c r="D27631" s="7"/>
      <c r="E27631" s="7"/>
      <c r="H27631">
        <v>27629.5</v>
      </c>
      <c r="I27631">
        <v>0</v>
      </c>
    </row>
    <row r="27632" spans="1:9">
      <c r="A27632" s="7">
        <v>27630.5</v>
      </c>
      <c r="B27632" s="7">
        <v>0</v>
      </c>
      <c r="C27632" s="7"/>
      <c r="D27632" s="7"/>
      <c r="E27632" s="7"/>
      <c r="H27632">
        <v>27630.5</v>
      </c>
      <c r="I27632">
        <v>0</v>
      </c>
    </row>
    <row r="27633" spans="1:9">
      <c r="A27633" s="7">
        <v>27631.5</v>
      </c>
      <c r="B27633" s="7">
        <v>0</v>
      </c>
      <c r="C27633" s="7"/>
      <c r="D27633" s="7"/>
      <c r="E27633" s="7"/>
      <c r="H27633">
        <v>27631.5</v>
      </c>
      <c r="I27633">
        <v>0</v>
      </c>
    </row>
    <row r="27634" spans="1:9">
      <c r="A27634" s="7">
        <v>27632.5</v>
      </c>
      <c r="B27634" s="7">
        <v>0</v>
      </c>
      <c r="C27634" s="7"/>
      <c r="D27634" s="7"/>
      <c r="E27634" s="7"/>
      <c r="H27634">
        <v>27632.5</v>
      </c>
      <c r="I27634">
        <v>0</v>
      </c>
    </row>
    <row r="27635" spans="1:9">
      <c r="A27635" s="7">
        <v>27633.5</v>
      </c>
      <c r="B27635" s="7">
        <v>0</v>
      </c>
      <c r="C27635" s="7"/>
      <c r="D27635" s="7"/>
      <c r="E27635" s="7"/>
      <c r="H27635">
        <v>27633.5</v>
      </c>
      <c r="I27635">
        <v>0</v>
      </c>
    </row>
    <row r="27636" spans="1:9">
      <c r="A27636" s="7">
        <v>27634.5</v>
      </c>
      <c r="B27636" s="7">
        <v>0</v>
      </c>
      <c r="C27636" s="7"/>
      <c r="D27636" s="7"/>
      <c r="E27636" s="7"/>
      <c r="H27636">
        <v>27634.5</v>
      </c>
      <c r="I27636">
        <v>0</v>
      </c>
    </row>
    <row r="27637" spans="1:9">
      <c r="A27637" s="7">
        <v>27635.5</v>
      </c>
      <c r="B27637" s="7">
        <v>0</v>
      </c>
      <c r="C27637" s="7"/>
      <c r="D27637" s="7"/>
      <c r="E27637" s="7"/>
      <c r="H27637">
        <v>27635.5</v>
      </c>
      <c r="I27637">
        <v>0</v>
      </c>
    </row>
    <row r="27638" spans="1:9">
      <c r="A27638" s="7">
        <v>27636.5</v>
      </c>
      <c r="B27638" s="7">
        <v>0</v>
      </c>
      <c r="C27638" s="7"/>
      <c r="D27638" s="7"/>
      <c r="E27638" s="7"/>
      <c r="H27638">
        <v>27636.5</v>
      </c>
      <c r="I27638">
        <v>0</v>
      </c>
    </row>
    <row r="27639" spans="1:9">
      <c r="A27639" s="7">
        <v>27637.5</v>
      </c>
      <c r="B27639" s="7">
        <v>0</v>
      </c>
      <c r="C27639" s="7"/>
      <c r="D27639" s="7"/>
      <c r="E27639" s="7"/>
      <c r="H27639">
        <v>27637.5</v>
      </c>
      <c r="I27639">
        <v>0</v>
      </c>
    </row>
    <row r="27640" spans="1:9">
      <c r="A27640" s="7">
        <v>27638.5</v>
      </c>
      <c r="B27640" s="7">
        <v>0</v>
      </c>
      <c r="C27640" s="7"/>
      <c r="D27640" s="7"/>
      <c r="E27640" s="7"/>
      <c r="H27640">
        <v>27638.5</v>
      </c>
      <c r="I27640">
        <v>0</v>
      </c>
    </row>
    <row r="27641" spans="1:9">
      <c r="A27641" s="7">
        <v>27639.5</v>
      </c>
      <c r="B27641" s="7">
        <v>0</v>
      </c>
      <c r="C27641" s="7"/>
      <c r="D27641" s="7"/>
      <c r="E27641" s="7"/>
      <c r="H27641">
        <v>27639.5</v>
      </c>
      <c r="I27641">
        <v>0</v>
      </c>
    </row>
    <row r="27642" spans="1:9">
      <c r="A27642" s="7">
        <v>27640.5</v>
      </c>
      <c r="B27642" s="7">
        <v>0</v>
      </c>
      <c r="C27642" s="7"/>
      <c r="D27642" s="7"/>
      <c r="E27642" s="7"/>
      <c r="H27642">
        <v>27640.5</v>
      </c>
      <c r="I27642">
        <v>0</v>
      </c>
    </row>
    <row r="27643" spans="1:9">
      <c r="A27643" s="7">
        <v>27641.5</v>
      </c>
      <c r="B27643" s="7">
        <v>0</v>
      </c>
      <c r="C27643" s="7"/>
      <c r="D27643" s="7"/>
      <c r="E27643" s="7"/>
      <c r="H27643">
        <v>27641.5</v>
      </c>
      <c r="I27643">
        <v>0</v>
      </c>
    </row>
    <row r="27644" spans="1:9">
      <c r="A27644" s="7">
        <v>27642.5</v>
      </c>
      <c r="B27644" s="7">
        <v>0</v>
      </c>
      <c r="C27644" s="7"/>
      <c r="D27644" s="7"/>
      <c r="E27644" s="7"/>
      <c r="H27644">
        <v>27642.5</v>
      </c>
      <c r="I27644">
        <v>0</v>
      </c>
    </row>
    <row r="27645" spans="1:9">
      <c r="A27645" s="7">
        <v>27643.5</v>
      </c>
      <c r="B27645" s="7">
        <v>0</v>
      </c>
      <c r="C27645" s="7"/>
      <c r="D27645" s="7"/>
      <c r="E27645" s="7"/>
      <c r="H27645">
        <v>27643.5</v>
      </c>
      <c r="I27645">
        <v>0</v>
      </c>
    </row>
    <row r="27646" spans="1:9">
      <c r="A27646" s="7">
        <v>27644.5</v>
      </c>
      <c r="B27646" s="7">
        <v>0</v>
      </c>
      <c r="C27646" s="7"/>
      <c r="D27646" s="7"/>
      <c r="E27646" s="7"/>
      <c r="H27646">
        <v>27644.5</v>
      </c>
      <c r="I27646">
        <v>0</v>
      </c>
    </row>
    <row r="27647" spans="1:9">
      <c r="A27647" s="7">
        <v>27645.5</v>
      </c>
      <c r="B27647" s="7">
        <v>0</v>
      </c>
      <c r="C27647" s="7"/>
      <c r="D27647" s="7"/>
      <c r="E27647" s="7"/>
      <c r="H27647">
        <v>27645.5</v>
      </c>
      <c r="I27647">
        <v>0</v>
      </c>
    </row>
    <row r="27648" spans="1:9">
      <c r="A27648" s="7">
        <v>27646.5</v>
      </c>
      <c r="B27648" s="7">
        <v>0</v>
      </c>
      <c r="C27648" s="7"/>
      <c r="D27648" s="7"/>
      <c r="E27648" s="7"/>
      <c r="H27648">
        <v>27646.5</v>
      </c>
      <c r="I27648">
        <v>0</v>
      </c>
    </row>
    <row r="27649" spans="1:9">
      <c r="A27649" s="7">
        <v>27647.5</v>
      </c>
      <c r="B27649" s="7">
        <v>0</v>
      </c>
      <c r="C27649" s="7"/>
      <c r="D27649" s="7"/>
      <c r="E27649" s="7"/>
      <c r="H27649">
        <v>27647.5</v>
      </c>
      <c r="I27649">
        <v>0</v>
      </c>
    </row>
    <row r="27650" spans="1:9">
      <c r="A27650" s="7">
        <v>27648.5</v>
      </c>
      <c r="B27650" s="7">
        <v>0</v>
      </c>
      <c r="C27650" s="7"/>
      <c r="D27650" s="7"/>
      <c r="E27650" s="7"/>
      <c r="H27650">
        <v>27648.5</v>
      </c>
      <c r="I27650">
        <v>0</v>
      </c>
    </row>
    <row r="27651" spans="1:9">
      <c r="A27651" s="7">
        <v>27649.5</v>
      </c>
      <c r="B27651" s="7">
        <v>0</v>
      </c>
      <c r="C27651" s="7"/>
      <c r="D27651" s="7"/>
      <c r="E27651" s="7"/>
      <c r="H27651">
        <v>27649.5</v>
      </c>
      <c r="I27651">
        <v>0</v>
      </c>
    </row>
    <row r="27652" spans="1:9">
      <c r="A27652" s="7">
        <v>27650.5</v>
      </c>
      <c r="B27652" s="7">
        <v>0</v>
      </c>
      <c r="C27652" s="7"/>
      <c r="D27652" s="7"/>
      <c r="E27652" s="7"/>
      <c r="H27652">
        <v>27650.5</v>
      </c>
      <c r="I27652">
        <v>0</v>
      </c>
    </row>
    <row r="27653" spans="1:9">
      <c r="A27653" s="7">
        <v>27651.5</v>
      </c>
      <c r="B27653" s="7">
        <v>0</v>
      </c>
      <c r="C27653" s="7"/>
      <c r="D27653" s="7"/>
      <c r="E27653" s="7"/>
      <c r="H27653">
        <v>27651.5</v>
      </c>
      <c r="I27653">
        <v>0</v>
      </c>
    </row>
    <row r="27654" spans="1:9">
      <c r="A27654" s="7">
        <v>27652.5</v>
      </c>
      <c r="B27654" s="7">
        <v>0</v>
      </c>
      <c r="C27654" s="7"/>
      <c r="D27654" s="7"/>
      <c r="E27654" s="7"/>
      <c r="H27654">
        <v>27652.5</v>
      </c>
      <c r="I27654">
        <v>0</v>
      </c>
    </row>
    <row r="27655" spans="1:9">
      <c r="A27655" s="7">
        <v>27653.5</v>
      </c>
      <c r="B27655" s="7">
        <v>0</v>
      </c>
      <c r="C27655" s="7"/>
      <c r="D27655" s="7"/>
      <c r="E27655" s="7"/>
      <c r="H27655">
        <v>27653.5</v>
      </c>
      <c r="I27655">
        <v>0</v>
      </c>
    </row>
    <row r="27656" spans="1:9">
      <c r="A27656" s="7">
        <v>27654.5</v>
      </c>
      <c r="B27656" s="7">
        <v>0</v>
      </c>
      <c r="C27656" s="7"/>
      <c r="D27656" s="7"/>
      <c r="E27656" s="7"/>
      <c r="H27656">
        <v>27654.5</v>
      </c>
      <c r="I27656">
        <v>0</v>
      </c>
    </row>
    <row r="27657" spans="1:9">
      <c r="A27657" s="7">
        <v>27655.5</v>
      </c>
      <c r="B27657" s="7">
        <v>0</v>
      </c>
      <c r="C27657" s="7"/>
      <c r="D27657" s="7"/>
      <c r="E27657" s="7"/>
      <c r="H27657">
        <v>27655.5</v>
      </c>
      <c r="I27657">
        <v>0</v>
      </c>
    </row>
    <row r="27658" spans="1:9">
      <c r="A27658" s="7">
        <v>27656.5</v>
      </c>
      <c r="B27658" s="7">
        <v>0</v>
      </c>
      <c r="C27658" s="7"/>
      <c r="D27658" s="7"/>
      <c r="E27658" s="7"/>
      <c r="H27658">
        <v>27656.5</v>
      </c>
      <c r="I27658">
        <v>0</v>
      </c>
    </row>
    <row r="27659" spans="1:9">
      <c r="A27659" s="7">
        <v>27657.5</v>
      </c>
      <c r="B27659" s="7">
        <v>0</v>
      </c>
      <c r="C27659" s="7"/>
      <c r="D27659" s="7"/>
      <c r="E27659" s="7"/>
      <c r="H27659">
        <v>27657.5</v>
      </c>
      <c r="I27659">
        <v>0</v>
      </c>
    </row>
    <row r="27660" spans="1:9">
      <c r="A27660" s="7">
        <v>27658.5</v>
      </c>
      <c r="B27660" s="7">
        <v>0</v>
      </c>
      <c r="C27660" s="7"/>
      <c r="D27660" s="7"/>
      <c r="E27660" s="7"/>
      <c r="H27660">
        <v>27658.5</v>
      </c>
      <c r="I27660">
        <v>0</v>
      </c>
    </row>
    <row r="27661" spans="1:9">
      <c r="A27661" s="7">
        <v>27659.5</v>
      </c>
      <c r="B27661" s="7">
        <v>0</v>
      </c>
      <c r="C27661" s="7"/>
      <c r="D27661" s="7"/>
      <c r="E27661" s="7"/>
      <c r="H27661">
        <v>27659.5</v>
      </c>
      <c r="I27661">
        <v>0</v>
      </c>
    </row>
    <row r="27662" spans="1:9">
      <c r="A27662" s="7">
        <v>27660.5</v>
      </c>
      <c r="B27662" s="7">
        <v>0</v>
      </c>
      <c r="C27662" s="7"/>
      <c r="D27662" s="7"/>
      <c r="E27662" s="7"/>
      <c r="H27662">
        <v>27660.5</v>
      </c>
      <c r="I27662">
        <v>0</v>
      </c>
    </row>
    <row r="27663" spans="1:9">
      <c r="A27663" s="7">
        <v>27661.5</v>
      </c>
      <c r="B27663" s="7">
        <v>0</v>
      </c>
      <c r="C27663" s="7"/>
      <c r="D27663" s="7"/>
      <c r="E27663" s="7"/>
      <c r="H27663">
        <v>27661.5</v>
      </c>
      <c r="I27663">
        <v>0</v>
      </c>
    </row>
    <row r="27664" spans="1:9">
      <c r="A27664" s="7">
        <v>27662.5</v>
      </c>
      <c r="B27664" s="7">
        <v>0</v>
      </c>
      <c r="C27664" s="7"/>
      <c r="D27664" s="7"/>
      <c r="E27664" s="7"/>
      <c r="H27664">
        <v>27662.5</v>
      </c>
      <c r="I27664">
        <v>0</v>
      </c>
    </row>
    <row r="27665" spans="1:9">
      <c r="A27665" s="7">
        <v>27663.5</v>
      </c>
      <c r="B27665" s="7">
        <v>0</v>
      </c>
      <c r="C27665" s="7"/>
      <c r="D27665" s="7"/>
      <c r="E27665" s="7"/>
      <c r="H27665">
        <v>27663.5</v>
      </c>
      <c r="I27665">
        <v>0</v>
      </c>
    </row>
    <row r="27666" spans="1:9">
      <c r="A27666" s="7">
        <v>27664.5</v>
      </c>
      <c r="B27666" s="7">
        <v>0</v>
      </c>
      <c r="C27666" s="7"/>
      <c r="D27666" s="7"/>
      <c r="E27666" s="7"/>
      <c r="H27666">
        <v>27664.5</v>
      </c>
      <c r="I27666">
        <v>0</v>
      </c>
    </row>
    <row r="27667" spans="1:9">
      <c r="A27667" s="7">
        <v>27665.5</v>
      </c>
      <c r="B27667" s="7">
        <v>0</v>
      </c>
      <c r="C27667" s="7"/>
      <c r="D27667" s="7"/>
      <c r="E27667" s="7"/>
      <c r="H27667">
        <v>27665.5</v>
      </c>
      <c r="I27667">
        <v>0</v>
      </c>
    </row>
    <row r="27668" spans="1:9">
      <c r="A27668" s="7">
        <v>27666.5</v>
      </c>
      <c r="B27668" s="7">
        <v>0</v>
      </c>
      <c r="C27668" s="7"/>
      <c r="D27668" s="7"/>
      <c r="E27668" s="7"/>
      <c r="H27668">
        <v>27666.5</v>
      </c>
      <c r="I27668">
        <v>0</v>
      </c>
    </row>
    <row r="27669" spans="1:9">
      <c r="A27669" s="7">
        <v>27667.5</v>
      </c>
      <c r="B27669" s="7">
        <v>0</v>
      </c>
      <c r="C27669" s="7"/>
      <c r="D27669" s="7"/>
      <c r="E27669" s="7"/>
      <c r="H27669">
        <v>27667.5</v>
      </c>
      <c r="I27669">
        <v>0</v>
      </c>
    </row>
    <row r="27670" spans="1:9">
      <c r="A27670" s="7">
        <v>27668.5</v>
      </c>
      <c r="B27670" s="7">
        <v>0</v>
      </c>
      <c r="C27670" s="7"/>
      <c r="D27670" s="7"/>
      <c r="E27670" s="7"/>
      <c r="H27670">
        <v>27668.5</v>
      </c>
      <c r="I27670">
        <v>0</v>
      </c>
    </row>
    <row r="27671" spans="1:9">
      <c r="A27671" s="7">
        <v>27669.5</v>
      </c>
      <c r="B27671" s="7">
        <v>0</v>
      </c>
      <c r="C27671" s="7"/>
      <c r="D27671" s="7"/>
      <c r="E27671" s="7"/>
      <c r="H27671">
        <v>27669.5</v>
      </c>
      <c r="I27671">
        <v>0</v>
      </c>
    </row>
    <row r="27672" spans="1:9">
      <c r="A27672" s="7">
        <v>27670.5</v>
      </c>
      <c r="B27672" s="7">
        <v>0</v>
      </c>
      <c r="C27672" s="7"/>
      <c r="D27672" s="7"/>
      <c r="E27672" s="7"/>
      <c r="H27672">
        <v>27670.5</v>
      </c>
      <c r="I27672">
        <v>0</v>
      </c>
    </row>
    <row r="27673" spans="1:9">
      <c r="A27673" s="7">
        <v>27671.5</v>
      </c>
      <c r="B27673" s="7">
        <v>0</v>
      </c>
      <c r="C27673" s="7"/>
      <c r="D27673" s="7"/>
      <c r="E27673" s="7"/>
      <c r="H27673">
        <v>27671.5</v>
      </c>
      <c r="I27673">
        <v>0</v>
      </c>
    </row>
    <row r="27674" spans="1:9">
      <c r="A27674" s="7">
        <v>27672.5</v>
      </c>
      <c r="B27674" s="7">
        <v>0</v>
      </c>
      <c r="C27674" s="7"/>
      <c r="D27674" s="7"/>
      <c r="E27674" s="7"/>
      <c r="H27674">
        <v>27672.5</v>
      </c>
      <c r="I27674">
        <v>0</v>
      </c>
    </row>
    <row r="27675" spans="1:9">
      <c r="A27675" s="7">
        <v>27673.5</v>
      </c>
      <c r="B27675" s="7">
        <v>0</v>
      </c>
      <c r="C27675" s="7"/>
      <c r="D27675" s="7"/>
      <c r="E27675" s="7"/>
      <c r="H27675">
        <v>27673.5</v>
      </c>
      <c r="I27675">
        <v>0</v>
      </c>
    </row>
    <row r="27676" spans="1:9">
      <c r="A27676" s="7">
        <v>27674.5</v>
      </c>
      <c r="B27676" s="7">
        <v>0</v>
      </c>
      <c r="C27676" s="7"/>
      <c r="D27676" s="7"/>
      <c r="E27676" s="7"/>
      <c r="H27676">
        <v>27674.5</v>
      </c>
      <c r="I27676">
        <v>0</v>
      </c>
    </row>
    <row r="27677" spans="1:9">
      <c r="A27677" s="7">
        <v>27675.5</v>
      </c>
      <c r="B27677" s="7">
        <v>0</v>
      </c>
      <c r="C27677" s="7"/>
      <c r="D27677" s="7"/>
      <c r="E27677" s="7"/>
      <c r="H27677">
        <v>27675.5</v>
      </c>
      <c r="I27677">
        <v>0</v>
      </c>
    </row>
    <row r="27678" spans="1:9">
      <c r="A27678" s="7">
        <v>27676.5</v>
      </c>
      <c r="B27678" s="7">
        <v>0</v>
      </c>
      <c r="C27678" s="7"/>
      <c r="D27678" s="7"/>
      <c r="E27678" s="7"/>
      <c r="H27678">
        <v>27676.5</v>
      </c>
      <c r="I27678">
        <v>0</v>
      </c>
    </row>
    <row r="27679" spans="1:9">
      <c r="A27679" s="7">
        <v>27677.5</v>
      </c>
      <c r="B27679" s="7">
        <v>0</v>
      </c>
      <c r="C27679" s="7"/>
      <c r="D27679" s="7"/>
      <c r="E27679" s="7"/>
      <c r="H27679">
        <v>27677.5</v>
      </c>
      <c r="I27679">
        <v>0</v>
      </c>
    </row>
    <row r="27680" spans="1:9">
      <c r="A27680" s="7">
        <v>27678.5</v>
      </c>
      <c r="B27680" s="7">
        <v>0</v>
      </c>
      <c r="C27680" s="7"/>
      <c r="D27680" s="7"/>
      <c r="E27680" s="7"/>
      <c r="H27680">
        <v>27678.5</v>
      </c>
      <c r="I27680">
        <v>0</v>
      </c>
    </row>
    <row r="27681" spans="1:9">
      <c r="A27681" s="7">
        <v>27679.5</v>
      </c>
      <c r="B27681" s="7">
        <v>0</v>
      </c>
      <c r="C27681" s="7"/>
      <c r="D27681" s="7"/>
      <c r="E27681" s="7"/>
      <c r="H27681">
        <v>27679.5</v>
      </c>
      <c r="I27681">
        <v>0</v>
      </c>
    </row>
    <row r="27682" spans="1:9">
      <c r="A27682" s="7">
        <v>27680.5</v>
      </c>
      <c r="B27682" s="7">
        <v>0</v>
      </c>
      <c r="C27682" s="7"/>
      <c r="D27682" s="7"/>
      <c r="E27682" s="7"/>
      <c r="H27682">
        <v>27680.5</v>
      </c>
      <c r="I27682">
        <v>0</v>
      </c>
    </row>
    <row r="27683" spans="1:9">
      <c r="A27683" s="7">
        <v>27681.5</v>
      </c>
      <c r="B27683" s="7">
        <v>0</v>
      </c>
      <c r="C27683" s="7"/>
      <c r="D27683" s="7"/>
      <c r="E27683" s="7"/>
      <c r="H27683">
        <v>27681.5</v>
      </c>
      <c r="I27683">
        <v>0</v>
      </c>
    </row>
    <row r="27684" spans="1:9">
      <c r="A27684" s="7">
        <v>27682.5</v>
      </c>
      <c r="B27684" s="7">
        <v>0</v>
      </c>
      <c r="C27684" s="7"/>
      <c r="D27684" s="7"/>
      <c r="E27684" s="7"/>
      <c r="H27684">
        <v>27682.5</v>
      </c>
      <c r="I27684">
        <v>0</v>
      </c>
    </row>
    <row r="27685" spans="1:9">
      <c r="A27685" s="7">
        <v>27683.5</v>
      </c>
      <c r="B27685" s="7">
        <v>0</v>
      </c>
      <c r="C27685" s="7"/>
      <c r="D27685" s="7"/>
      <c r="E27685" s="7"/>
      <c r="H27685">
        <v>27683.5</v>
      </c>
      <c r="I27685">
        <v>0</v>
      </c>
    </row>
    <row r="27686" spans="1:9">
      <c r="A27686" s="7">
        <v>27684.5</v>
      </c>
      <c r="B27686" s="7">
        <v>0</v>
      </c>
      <c r="C27686" s="7"/>
      <c r="D27686" s="7"/>
      <c r="E27686" s="7"/>
      <c r="H27686">
        <v>27684.5</v>
      </c>
      <c r="I27686">
        <v>0</v>
      </c>
    </row>
    <row r="27687" spans="1:9">
      <c r="A27687" s="7">
        <v>27685.5</v>
      </c>
      <c r="B27687" s="7">
        <v>0</v>
      </c>
      <c r="C27687" s="7"/>
      <c r="D27687" s="7"/>
      <c r="E27687" s="7"/>
      <c r="H27687">
        <v>27685.5</v>
      </c>
      <c r="I27687">
        <v>0</v>
      </c>
    </row>
    <row r="27688" spans="1:9">
      <c r="A27688" s="7">
        <v>27686.5</v>
      </c>
      <c r="B27688" s="7">
        <v>0</v>
      </c>
      <c r="C27688" s="7"/>
      <c r="D27688" s="7"/>
      <c r="E27688" s="7"/>
      <c r="H27688">
        <v>27686.5</v>
      </c>
      <c r="I27688">
        <v>0</v>
      </c>
    </row>
    <row r="27689" spans="1:9">
      <c r="A27689" s="7">
        <v>27687.5</v>
      </c>
      <c r="B27689" s="7">
        <v>0</v>
      </c>
      <c r="C27689" s="7"/>
      <c r="D27689" s="7"/>
      <c r="E27689" s="7"/>
      <c r="H27689">
        <v>27687.5</v>
      </c>
      <c r="I27689">
        <v>0</v>
      </c>
    </row>
    <row r="27690" spans="1:9">
      <c r="A27690" s="7">
        <v>27688.5</v>
      </c>
      <c r="B27690" s="7">
        <v>0</v>
      </c>
      <c r="C27690" s="7"/>
      <c r="D27690" s="7"/>
      <c r="E27690" s="7"/>
      <c r="H27690">
        <v>27688.5</v>
      </c>
      <c r="I27690">
        <v>0</v>
      </c>
    </row>
    <row r="27691" spans="1:9">
      <c r="A27691" s="7">
        <v>27689.5</v>
      </c>
      <c r="B27691" s="7">
        <v>0</v>
      </c>
      <c r="C27691" s="7"/>
      <c r="D27691" s="7"/>
      <c r="E27691" s="7"/>
      <c r="H27691">
        <v>27689.5</v>
      </c>
      <c r="I27691">
        <v>0</v>
      </c>
    </row>
    <row r="27692" spans="1:9">
      <c r="A27692" s="7">
        <v>27690.5</v>
      </c>
      <c r="B27692" s="7">
        <v>0</v>
      </c>
      <c r="C27692" s="7"/>
      <c r="D27692" s="7"/>
      <c r="E27692" s="7"/>
      <c r="H27692">
        <v>27690.5</v>
      </c>
      <c r="I27692">
        <v>0</v>
      </c>
    </row>
    <row r="27693" spans="1:9">
      <c r="A27693" s="7">
        <v>27691.5</v>
      </c>
      <c r="B27693" s="7">
        <v>0</v>
      </c>
      <c r="C27693" s="7"/>
      <c r="D27693" s="7"/>
      <c r="E27693" s="7"/>
      <c r="H27693">
        <v>27691.5</v>
      </c>
      <c r="I27693">
        <v>0</v>
      </c>
    </row>
    <row r="27694" spans="1:9">
      <c r="A27694" s="7">
        <v>27692.5</v>
      </c>
      <c r="B27694" s="7">
        <v>0</v>
      </c>
      <c r="C27694" s="7"/>
      <c r="D27694" s="7"/>
      <c r="E27694" s="7"/>
      <c r="H27694">
        <v>27692.5</v>
      </c>
      <c r="I27694">
        <v>0</v>
      </c>
    </row>
    <row r="27695" spans="1:9">
      <c r="A27695" s="7">
        <v>27693.5</v>
      </c>
      <c r="B27695" s="7">
        <v>0</v>
      </c>
      <c r="C27695" s="7"/>
      <c r="D27695" s="7"/>
      <c r="E27695" s="7"/>
      <c r="H27695">
        <v>27693.5</v>
      </c>
      <c r="I27695">
        <v>0</v>
      </c>
    </row>
    <row r="27696" spans="1:9">
      <c r="A27696" s="7">
        <v>27694.5</v>
      </c>
      <c r="B27696" s="7">
        <v>0</v>
      </c>
      <c r="C27696" s="7"/>
      <c r="D27696" s="7"/>
      <c r="E27696" s="7"/>
      <c r="H27696">
        <v>27694.5</v>
      </c>
      <c r="I27696">
        <v>0</v>
      </c>
    </row>
    <row r="27697" spans="1:9">
      <c r="A27697" s="7">
        <v>27695.5</v>
      </c>
      <c r="B27697" s="7">
        <v>0</v>
      </c>
      <c r="C27697" s="7"/>
      <c r="D27697" s="7"/>
      <c r="E27697" s="7"/>
      <c r="H27697">
        <v>27695.5</v>
      </c>
      <c r="I27697">
        <v>0</v>
      </c>
    </row>
    <row r="27698" spans="1:9">
      <c r="A27698" s="7">
        <v>27696.5</v>
      </c>
      <c r="B27698" s="7">
        <v>0</v>
      </c>
      <c r="C27698" s="7"/>
      <c r="D27698" s="7"/>
      <c r="E27698" s="7"/>
      <c r="H27698">
        <v>27696.5</v>
      </c>
      <c r="I27698">
        <v>0</v>
      </c>
    </row>
    <row r="27699" spans="1:9">
      <c r="A27699" s="7">
        <v>27697.5</v>
      </c>
      <c r="B27699" s="7">
        <v>0</v>
      </c>
      <c r="C27699" s="7"/>
      <c r="D27699" s="7"/>
      <c r="E27699" s="7"/>
      <c r="H27699">
        <v>27697.5</v>
      </c>
      <c r="I27699">
        <v>0</v>
      </c>
    </row>
    <row r="27700" spans="1:9">
      <c r="A27700" s="7">
        <v>27698.5</v>
      </c>
      <c r="B27700" s="7">
        <v>0</v>
      </c>
      <c r="C27700" s="7"/>
      <c r="D27700" s="7"/>
      <c r="E27700" s="7"/>
      <c r="H27700">
        <v>27698.5</v>
      </c>
      <c r="I27700">
        <v>0</v>
      </c>
    </row>
    <row r="27701" spans="1:9">
      <c r="A27701" s="7">
        <v>27699.5</v>
      </c>
      <c r="B27701" s="7">
        <v>0</v>
      </c>
      <c r="C27701" s="7"/>
      <c r="D27701" s="7"/>
      <c r="E27701" s="7"/>
      <c r="H27701">
        <v>27699.5</v>
      </c>
      <c r="I27701">
        <v>0</v>
      </c>
    </row>
    <row r="27702" spans="1:9">
      <c r="A27702" s="7">
        <v>27700.5</v>
      </c>
      <c r="B27702" s="7">
        <v>0</v>
      </c>
      <c r="C27702" s="7"/>
      <c r="D27702" s="7"/>
      <c r="E27702" s="7"/>
      <c r="H27702">
        <v>27700.5</v>
      </c>
      <c r="I27702">
        <v>0</v>
      </c>
    </row>
    <row r="27703" spans="1:9">
      <c r="A27703" s="7">
        <v>27701.5</v>
      </c>
      <c r="B27703" s="7">
        <v>0</v>
      </c>
      <c r="C27703" s="7"/>
      <c r="D27703" s="7"/>
      <c r="E27703" s="7"/>
      <c r="H27703">
        <v>27701.5</v>
      </c>
      <c r="I27703">
        <v>0</v>
      </c>
    </row>
    <row r="27704" spans="1:9">
      <c r="A27704" s="7">
        <v>27702.5</v>
      </c>
      <c r="B27704" s="7">
        <v>0</v>
      </c>
      <c r="C27704" s="7"/>
      <c r="D27704" s="7"/>
      <c r="E27704" s="7"/>
      <c r="H27704">
        <v>27702.5</v>
      </c>
      <c r="I27704">
        <v>0</v>
      </c>
    </row>
    <row r="27705" spans="1:9">
      <c r="A27705" s="7">
        <v>27703.5</v>
      </c>
      <c r="B27705" s="7">
        <v>0</v>
      </c>
      <c r="C27705" s="7"/>
      <c r="D27705" s="7"/>
      <c r="E27705" s="7"/>
      <c r="H27705">
        <v>27703.5</v>
      </c>
      <c r="I27705">
        <v>0</v>
      </c>
    </row>
    <row r="27706" spans="1:9">
      <c r="A27706" s="7">
        <v>27704.5</v>
      </c>
      <c r="B27706" s="7">
        <v>0</v>
      </c>
      <c r="C27706" s="7"/>
      <c r="D27706" s="7"/>
      <c r="E27706" s="7"/>
      <c r="H27706">
        <v>27704.5</v>
      </c>
      <c r="I27706">
        <v>0</v>
      </c>
    </row>
    <row r="27707" spans="1:9">
      <c r="A27707" s="7">
        <v>27705.5</v>
      </c>
      <c r="B27707" s="7">
        <v>0</v>
      </c>
      <c r="C27707" s="7"/>
      <c r="D27707" s="7"/>
      <c r="E27707" s="7"/>
      <c r="H27707">
        <v>27705.5</v>
      </c>
      <c r="I27707">
        <v>0</v>
      </c>
    </row>
    <row r="27708" spans="1:9">
      <c r="A27708" s="7">
        <v>27706.5</v>
      </c>
      <c r="B27708" s="7">
        <v>0</v>
      </c>
      <c r="C27708" s="7"/>
      <c r="D27708" s="7"/>
      <c r="E27708" s="7"/>
      <c r="H27708">
        <v>27706.5</v>
      </c>
      <c r="I27708">
        <v>0</v>
      </c>
    </row>
    <row r="27709" spans="1:9">
      <c r="A27709" s="7">
        <v>27707.5</v>
      </c>
      <c r="B27709" s="7">
        <v>0</v>
      </c>
      <c r="C27709" s="7"/>
      <c r="D27709" s="7"/>
      <c r="E27709" s="7"/>
      <c r="H27709">
        <v>27707.5</v>
      </c>
      <c r="I27709">
        <v>0</v>
      </c>
    </row>
    <row r="27710" spans="1:9">
      <c r="A27710" s="7">
        <v>27708.5</v>
      </c>
      <c r="B27710" s="7">
        <v>0</v>
      </c>
      <c r="C27710" s="7"/>
      <c r="D27710" s="7"/>
      <c r="E27710" s="7"/>
      <c r="H27710">
        <v>27708.5</v>
      </c>
      <c r="I27710">
        <v>0</v>
      </c>
    </row>
    <row r="27711" spans="1:9">
      <c r="A27711" s="7">
        <v>27709.5</v>
      </c>
      <c r="B27711" s="7">
        <v>0</v>
      </c>
      <c r="C27711" s="7"/>
      <c r="D27711" s="7"/>
      <c r="E27711" s="7"/>
      <c r="H27711">
        <v>27709.5</v>
      </c>
      <c r="I27711">
        <v>0</v>
      </c>
    </row>
    <row r="27712" spans="1:9">
      <c r="A27712" s="7">
        <v>27710.5</v>
      </c>
      <c r="B27712" s="7">
        <v>0</v>
      </c>
      <c r="C27712" s="7"/>
      <c r="D27712" s="7"/>
      <c r="E27712" s="7"/>
      <c r="H27712">
        <v>27710.5</v>
      </c>
      <c r="I27712">
        <v>0</v>
      </c>
    </row>
    <row r="27713" spans="1:9">
      <c r="A27713" s="7">
        <v>27711.5</v>
      </c>
      <c r="B27713" s="7">
        <v>0</v>
      </c>
      <c r="C27713" s="7"/>
      <c r="D27713" s="7"/>
      <c r="E27713" s="7"/>
      <c r="H27713">
        <v>27711.5</v>
      </c>
      <c r="I27713">
        <v>0</v>
      </c>
    </row>
    <row r="27714" spans="1:9">
      <c r="A27714" s="7">
        <v>27712.5</v>
      </c>
      <c r="B27714" s="7">
        <v>0</v>
      </c>
      <c r="C27714" s="7"/>
      <c r="D27714" s="7"/>
      <c r="E27714" s="7"/>
      <c r="H27714">
        <v>27712.5</v>
      </c>
      <c r="I27714">
        <v>0</v>
      </c>
    </row>
    <row r="27715" spans="1:9">
      <c r="A27715" s="7">
        <v>27713.5</v>
      </c>
      <c r="B27715" s="7">
        <v>0</v>
      </c>
      <c r="C27715" s="7"/>
      <c r="D27715" s="7"/>
      <c r="E27715" s="7"/>
      <c r="H27715">
        <v>27713.5</v>
      </c>
      <c r="I27715">
        <v>0</v>
      </c>
    </row>
    <row r="27716" spans="1:9">
      <c r="A27716" s="7">
        <v>27714.5</v>
      </c>
      <c r="B27716" s="7">
        <v>0</v>
      </c>
      <c r="C27716" s="7"/>
      <c r="D27716" s="7"/>
      <c r="E27716" s="7"/>
      <c r="H27716">
        <v>27714.5</v>
      </c>
      <c r="I27716">
        <v>0</v>
      </c>
    </row>
    <row r="27717" spans="1:9">
      <c r="A27717" s="7">
        <v>27715.5</v>
      </c>
      <c r="B27717" s="7">
        <v>0</v>
      </c>
      <c r="C27717" s="7"/>
      <c r="D27717" s="7"/>
      <c r="E27717" s="7"/>
      <c r="H27717">
        <v>27715.5</v>
      </c>
      <c r="I27717">
        <v>0</v>
      </c>
    </row>
    <row r="27718" spans="1:9">
      <c r="A27718" s="7">
        <v>27716.5</v>
      </c>
      <c r="B27718" s="7">
        <v>0</v>
      </c>
      <c r="C27718" s="7"/>
      <c r="D27718" s="7"/>
      <c r="E27718" s="7"/>
      <c r="H27718">
        <v>27716.5</v>
      </c>
      <c r="I27718">
        <v>0</v>
      </c>
    </row>
    <row r="27719" spans="1:9">
      <c r="A27719" s="7">
        <v>27717.5</v>
      </c>
      <c r="B27719" s="7">
        <v>0</v>
      </c>
      <c r="C27719" s="7"/>
      <c r="D27719" s="7"/>
      <c r="E27719" s="7"/>
      <c r="H27719">
        <v>27717.5</v>
      </c>
      <c r="I27719">
        <v>0</v>
      </c>
    </row>
    <row r="27720" spans="1:9">
      <c r="A27720" s="7">
        <v>27718.5</v>
      </c>
      <c r="B27720" s="7">
        <v>0</v>
      </c>
      <c r="C27720" s="7"/>
      <c r="D27720" s="7"/>
      <c r="E27720" s="7"/>
      <c r="H27720">
        <v>27718.5</v>
      </c>
      <c r="I27720">
        <v>0</v>
      </c>
    </row>
    <row r="27721" spans="1:9">
      <c r="A27721" s="7">
        <v>27719.5</v>
      </c>
      <c r="B27721" s="7">
        <v>0</v>
      </c>
      <c r="C27721" s="7"/>
      <c r="D27721" s="7"/>
      <c r="E27721" s="7"/>
      <c r="H27721">
        <v>27719.5</v>
      </c>
      <c r="I27721">
        <v>0</v>
      </c>
    </row>
    <row r="27722" spans="1:9">
      <c r="A27722" s="7">
        <v>27720.5</v>
      </c>
      <c r="B27722" s="7">
        <v>0</v>
      </c>
      <c r="C27722" s="7"/>
      <c r="D27722" s="7"/>
      <c r="E27722" s="7"/>
      <c r="H27722">
        <v>27720.5</v>
      </c>
      <c r="I27722">
        <v>0</v>
      </c>
    </row>
    <row r="27723" spans="1:9">
      <c r="A27723" s="7">
        <v>27721.5</v>
      </c>
      <c r="B27723" s="7">
        <v>0</v>
      </c>
      <c r="C27723" s="7"/>
      <c r="D27723" s="7"/>
      <c r="E27723" s="7"/>
      <c r="H27723">
        <v>27721.5</v>
      </c>
      <c r="I27723">
        <v>0</v>
      </c>
    </row>
    <row r="27724" spans="1:9">
      <c r="A27724" s="7">
        <v>27722.5</v>
      </c>
      <c r="B27724" s="7">
        <v>0</v>
      </c>
      <c r="C27724" s="7"/>
      <c r="D27724" s="7"/>
      <c r="E27724" s="7"/>
      <c r="H27724">
        <v>27722.5</v>
      </c>
      <c r="I27724">
        <v>0</v>
      </c>
    </row>
    <row r="27725" spans="1:9">
      <c r="A27725" s="7">
        <v>27723.5</v>
      </c>
      <c r="B27725" s="7">
        <v>0</v>
      </c>
      <c r="C27725" s="7"/>
      <c r="D27725" s="7"/>
      <c r="E27725" s="7"/>
      <c r="H27725">
        <v>27723.5</v>
      </c>
      <c r="I27725">
        <v>0</v>
      </c>
    </row>
    <row r="27726" spans="1:9">
      <c r="A27726" s="7">
        <v>27724.5</v>
      </c>
      <c r="B27726" s="7">
        <v>0</v>
      </c>
      <c r="C27726" s="7"/>
      <c r="D27726" s="7"/>
      <c r="E27726" s="7"/>
      <c r="H27726">
        <v>27724.5</v>
      </c>
      <c r="I27726">
        <v>0</v>
      </c>
    </row>
    <row r="27727" spans="1:9">
      <c r="A27727" s="7">
        <v>27725.5</v>
      </c>
      <c r="B27727" s="7">
        <v>0</v>
      </c>
      <c r="C27727" s="7"/>
      <c r="D27727" s="7"/>
      <c r="E27727" s="7"/>
      <c r="H27727">
        <v>27725.5</v>
      </c>
      <c r="I27727">
        <v>0</v>
      </c>
    </row>
    <row r="27728" spans="1:9">
      <c r="A27728" s="7">
        <v>27726.5</v>
      </c>
      <c r="B27728" s="7">
        <v>0</v>
      </c>
      <c r="C27728" s="7"/>
      <c r="D27728" s="7"/>
      <c r="E27728" s="7"/>
      <c r="H27728">
        <v>27726.5</v>
      </c>
      <c r="I27728">
        <v>0</v>
      </c>
    </row>
    <row r="27729" spans="1:9">
      <c r="A27729" s="7">
        <v>27727.5</v>
      </c>
      <c r="B27729" s="7">
        <v>0</v>
      </c>
      <c r="C27729" s="7"/>
      <c r="D27729" s="7"/>
      <c r="E27729" s="7"/>
      <c r="H27729">
        <v>27727.5</v>
      </c>
      <c r="I27729">
        <v>0</v>
      </c>
    </row>
    <row r="27730" spans="1:9">
      <c r="A27730" s="7">
        <v>27728.5</v>
      </c>
      <c r="B27730" s="7">
        <v>0</v>
      </c>
      <c r="C27730" s="7"/>
      <c r="D27730" s="7"/>
      <c r="E27730" s="7"/>
      <c r="H27730">
        <v>27728.5</v>
      </c>
      <c r="I27730">
        <v>0</v>
      </c>
    </row>
    <row r="27731" spans="1:9">
      <c r="A27731" s="7">
        <v>27729.5</v>
      </c>
      <c r="B27731" s="7">
        <v>0</v>
      </c>
      <c r="C27731" s="7"/>
      <c r="D27731" s="7"/>
      <c r="E27731" s="7"/>
      <c r="H27731">
        <v>27729.5</v>
      </c>
      <c r="I27731">
        <v>0</v>
      </c>
    </row>
    <row r="27732" spans="1:9">
      <c r="A27732" s="7">
        <v>27730.5</v>
      </c>
      <c r="B27732" s="7">
        <v>0</v>
      </c>
      <c r="C27732" s="7"/>
      <c r="D27732" s="7"/>
      <c r="E27732" s="7"/>
      <c r="H27732">
        <v>27730.5</v>
      </c>
      <c r="I27732">
        <v>0</v>
      </c>
    </row>
    <row r="27733" spans="1:9">
      <c r="A27733" s="7">
        <v>27731.5</v>
      </c>
      <c r="B27733" s="7">
        <v>0</v>
      </c>
      <c r="C27733" s="7"/>
      <c r="D27733" s="7"/>
      <c r="E27733" s="7"/>
      <c r="H27733">
        <v>27731.5</v>
      </c>
      <c r="I27733">
        <v>0</v>
      </c>
    </row>
    <row r="27734" spans="1:9">
      <c r="A27734" s="7">
        <v>27732.5</v>
      </c>
      <c r="B27734" s="7">
        <v>0</v>
      </c>
      <c r="C27734" s="7"/>
      <c r="D27734" s="7"/>
      <c r="E27734" s="7"/>
      <c r="H27734">
        <v>27732.5</v>
      </c>
      <c r="I27734">
        <v>0</v>
      </c>
    </row>
    <row r="27735" spans="1:9">
      <c r="A27735" s="7">
        <v>27733.5</v>
      </c>
      <c r="B27735" s="7">
        <v>0</v>
      </c>
      <c r="C27735" s="7"/>
      <c r="D27735" s="7"/>
      <c r="E27735" s="7"/>
      <c r="H27735">
        <v>27733.5</v>
      </c>
      <c r="I27735">
        <v>0</v>
      </c>
    </row>
    <row r="27736" spans="1:9">
      <c r="A27736" s="7">
        <v>27734.5</v>
      </c>
      <c r="B27736" s="7">
        <v>0</v>
      </c>
      <c r="C27736" s="7"/>
      <c r="D27736" s="7"/>
      <c r="E27736" s="7"/>
      <c r="H27736">
        <v>27734.5</v>
      </c>
      <c r="I27736">
        <v>0</v>
      </c>
    </row>
    <row r="27737" spans="1:9">
      <c r="A27737" s="7">
        <v>27735.5</v>
      </c>
      <c r="B27737" s="7">
        <v>0</v>
      </c>
      <c r="C27737" s="7"/>
      <c r="D27737" s="7"/>
      <c r="E27737" s="7"/>
      <c r="H27737">
        <v>27735.5</v>
      </c>
      <c r="I27737">
        <v>0</v>
      </c>
    </row>
    <row r="27738" spans="1:9">
      <c r="A27738" s="7">
        <v>27736.5</v>
      </c>
      <c r="B27738" s="7">
        <v>0</v>
      </c>
      <c r="C27738" s="7"/>
      <c r="D27738" s="7"/>
      <c r="E27738" s="7"/>
      <c r="H27738">
        <v>27736.5</v>
      </c>
      <c r="I27738">
        <v>0</v>
      </c>
    </row>
    <row r="27739" spans="1:9">
      <c r="A27739" s="7">
        <v>27737.5</v>
      </c>
      <c r="B27739" s="7">
        <v>0</v>
      </c>
      <c r="C27739" s="7"/>
      <c r="D27739" s="7"/>
      <c r="E27739" s="7"/>
      <c r="H27739">
        <v>27737.5</v>
      </c>
      <c r="I27739">
        <v>0</v>
      </c>
    </row>
    <row r="27740" spans="1:9">
      <c r="A27740" s="7">
        <v>27738.5</v>
      </c>
      <c r="B27740" s="7">
        <v>0</v>
      </c>
      <c r="C27740" s="7"/>
      <c r="D27740" s="7"/>
      <c r="E27740" s="7"/>
      <c r="H27740">
        <v>27738.5</v>
      </c>
      <c r="I27740">
        <v>0</v>
      </c>
    </row>
    <row r="27741" spans="1:9">
      <c r="A27741" s="7">
        <v>27739.5</v>
      </c>
      <c r="B27741" s="7">
        <v>0</v>
      </c>
      <c r="C27741" s="7"/>
      <c r="D27741" s="7"/>
      <c r="E27741" s="7"/>
      <c r="H27741">
        <v>27739.5</v>
      </c>
      <c r="I27741">
        <v>0</v>
      </c>
    </row>
    <row r="27742" spans="1:9">
      <c r="A27742" s="7">
        <v>27740.5</v>
      </c>
      <c r="B27742" s="7">
        <v>0</v>
      </c>
      <c r="C27742" s="7"/>
      <c r="D27742" s="7"/>
      <c r="E27742" s="7"/>
      <c r="H27742">
        <v>27740.5</v>
      </c>
      <c r="I27742">
        <v>0</v>
      </c>
    </row>
    <row r="27743" spans="1:9">
      <c r="A27743" s="7">
        <v>27741.5</v>
      </c>
      <c r="B27743" s="7">
        <v>0</v>
      </c>
      <c r="C27743" s="7"/>
      <c r="D27743" s="7"/>
      <c r="E27743" s="7"/>
      <c r="H27743">
        <v>27741.5</v>
      </c>
      <c r="I27743">
        <v>0</v>
      </c>
    </row>
    <row r="27744" spans="1:9">
      <c r="A27744" s="7">
        <v>27742.5</v>
      </c>
      <c r="B27744" s="7">
        <v>0</v>
      </c>
      <c r="C27744" s="7"/>
      <c r="D27744" s="7"/>
      <c r="E27744" s="7"/>
      <c r="H27744">
        <v>27742.5</v>
      </c>
      <c r="I27744">
        <v>0</v>
      </c>
    </row>
    <row r="27745" spans="1:9">
      <c r="A27745" s="7">
        <v>27743.5</v>
      </c>
      <c r="B27745" s="7">
        <v>0</v>
      </c>
      <c r="C27745" s="7"/>
      <c r="D27745" s="7"/>
      <c r="E27745" s="7"/>
      <c r="H27745">
        <v>27743.5</v>
      </c>
      <c r="I27745">
        <v>0</v>
      </c>
    </row>
    <row r="27746" spans="1:9">
      <c r="A27746" s="7">
        <v>27744.5</v>
      </c>
      <c r="B27746" s="7">
        <v>0</v>
      </c>
      <c r="C27746" s="7"/>
      <c r="D27746" s="7"/>
      <c r="E27746" s="7"/>
      <c r="H27746">
        <v>27744.5</v>
      </c>
      <c r="I27746">
        <v>0</v>
      </c>
    </row>
    <row r="27747" spans="1:9">
      <c r="A27747" s="7">
        <v>27745.5</v>
      </c>
      <c r="B27747" s="7">
        <v>0</v>
      </c>
      <c r="C27747" s="7"/>
      <c r="D27747" s="7"/>
      <c r="E27747" s="7"/>
      <c r="H27747">
        <v>27745.5</v>
      </c>
      <c r="I27747">
        <v>0</v>
      </c>
    </row>
    <row r="27748" spans="1:9">
      <c r="A27748" s="7">
        <v>27746.5</v>
      </c>
      <c r="B27748" s="7">
        <v>0</v>
      </c>
      <c r="C27748" s="7"/>
      <c r="D27748" s="7"/>
      <c r="E27748" s="7"/>
      <c r="H27748">
        <v>27746.5</v>
      </c>
      <c r="I27748">
        <v>0</v>
      </c>
    </row>
    <row r="27749" spans="1:9">
      <c r="A27749" s="7">
        <v>27747.5</v>
      </c>
      <c r="B27749" s="7">
        <v>0</v>
      </c>
      <c r="C27749" s="7"/>
      <c r="D27749" s="7"/>
      <c r="E27749" s="7"/>
      <c r="H27749">
        <v>27747.5</v>
      </c>
      <c r="I27749">
        <v>0</v>
      </c>
    </row>
    <row r="27750" spans="1:9">
      <c r="A27750" s="7">
        <v>27748.5</v>
      </c>
      <c r="B27750" s="7">
        <v>0</v>
      </c>
      <c r="C27750" s="7"/>
      <c r="D27750" s="7"/>
      <c r="E27750" s="7"/>
      <c r="H27750">
        <v>27748.5</v>
      </c>
      <c r="I27750">
        <v>0</v>
      </c>
    </row>
    <row r="27751" spans="1:9">
      <c r="A27751" s="7">
        <v>27749.5</v>
      </c>
      <c r="B27751" s="7">
        <v>0</v>
      </c>
      <c r="C27751" s="7"/>
      <c r="D27751" s="7"/>
      <c r="E27751" s="7"/>
      <c r="H27751">
        <v>27749.5</v>
      </c>
      <c r="I27751">
        <v>0</v>
      </c>
    </row>
    <row r="27752" spans="1:9">
      <c r="A27752" s="7">
        <v>27750.5</v>
      </c>
      <c r="B27752" s="7">
        <v>0</v>
      </c>
      <c r="C27752" s="7"/>
      <c r="D27752" s="7"/>
      <c r="E27752" s="7"/>
      <c r="H27752">
        <v>27750.5</v>
      </c>
      <c r="I27752">
        <v>0</v>
      </c>
    </row>
    <row r="27753" spans="1:9">
      <c r="A27753" s="7">
        <v>27751.5</v>
      </c>
      <c r="B27753" s="7">
        <v>0</v>
      </c>
      <c r="C27753" s="7"/>
      <c r="D27753" s="7"/>
      <c r="E27753" s="7"/>
      <c r="H27753">
        <v>27751.5</v>
      </c>
      <c r="I27753">
        <v>0</v>
      </c>
    </row>
    <row r="27754" spans="1:9">
      <c r="A27754" s="7">
        <v>27752.5</v>
      </c>
      <c r="B27754" s="7">
        <v>0</v>
      </c>
      <c r="C27754" s="7"/>
      <c r="D27754" s="7"/>
      <c r="E27754" s="7"/>
      <c r="H27754">
        <v>27752.5</v>
      </c>
      <c r="I27754">
        <v>0</v>
      </c>
    </row>
    <row r="27755" spans="1:9">
      <c r="A27755" s="7">
        <v>27753.5</v>
      </c>
      <c r="B27755" s="7">
        <v>0</v>
      </c>
      <c r="C27755" s="7"/>
      <c r="D27755" s="7"/>
      <c r="E27755" s="7"/>
      <c r="H27755">
        <v>27753.5</v>
      </c>
      <c r="I27755">
        <v>0</v>
      </c>
    </row>
    <row r="27756" spans="1:9">
      <c r="A27756" s="7">
        <v>27754.5</v>
      </c>
      <c r="B27756" s="7">
        <v>0</v>
      </c>
      <c r="C27756" s="7"/>
      <c r="D27756" s="7"/>
      <c r="E27756" s="7"/>
      <c r="H27756">
        <v>27754.5</v>
      </c>
      <c r="I27756">
        <v>0</v>
      </c>
    </row>
    <row r="27757" spans="1:9">
      <c r="A27757" s="7">
        <v>27755.5</v>
      </c>
      <c r="B27757" s="7">
        <v>0</v>
      </c>
      <c r="C27757" s="7"/>
      <c r="D27757" s="7"/>
      <c r="E27757" s="7"/>
      <c r="H27757">
        <v>27755.5</v>
      </c>
      <c r="I27757">
        <v>0</v>
      </c>
    </row>
    <row r="27758" spans="1:9">
      <c r="A27758" s="7">
        <v>27756.5</v>
      </c>
      <c r="B27758" s="7">
        <v>0</v>
      </c>
      <c r="C27758" s="7"/>
      <c r="D27758" s="7"/>
      <c r="E27758" s="7"/>
      <c r="H27758">
        <v>27756.5</v>
      </c>
      <c r="I27758">
        <v>0</v>
      </c>
    </row>
    <row r="27759" spans="1:9">
      <c r="A27759" s="7">
        <v>27757.5</v>
      </c>
      <c r="B27759" s="7">
        <v>0</v>
      </c>
      <c r="C27759" s="7"/>
      <c r="D27759" s="7"/>
      <c r="E27759" s="7"/>
      <c r="H27759">
        <v>27757.5</v>
      </c>
      <c r="I27759">
        <v>0</v>
      </c>
    </row>
    <row r="27760" spans="1:9">
      <c r="A27760" s="7">
        <v>27758.5</v>
      </c>
      <c r="B27760" s="7">
        <v>0</v>
      </c>
      <c r="C27760" s="7"/>
      <c r="D27760" s="7"/>
      <c r="E27760" s="7"/>
      <c r="H27760">
        <v>27758.5</v>
      </c>
      <c r="I27760">
        <v>0</v>
      </c>
    </row>
    <row r="27761" spans="1:9">
      <c r="A27761" s="7">
        <v>27759.5</v>
      </c>
      <c r="B27761" s="7">
        <v>0</v>
      </c>
      <c r="C27761" s="7"/>
      <c r="D27761" s="7"/>
      <c r="E27761" s="7"/>
      <c r="H27761">
        <v>27759.5</v>
      </c>
      <c r="I27761">
        <v>0</v>
      </c>
    </row>
    <row r="27762" spans="1:9">
      <c r="A27762" s="7">
        <v>27760.5</v>
      </c>
      <c r="B27762" s="7">
        <v>0</v>
      </c>
      <c r="C27762" s="7"/>
      <c r="D27762" s="7"/>
      <c r="E27762" s="7"/>
      <c r="H27762">
        <v>27760.5</v>
      </c>
      <c r="I27762">
        <v>0</v>
      </c>
    </row>
    <row r="27763" spans="1:9">
      <c r="A27763" s="7">
        <v>27761.5</v>
      </c>
      <c r="B27763" s="7">
        <v>0</v>
      </c>
      <c r="C27763" s="7"/>
      <c r="D27763" s="7"/>
      <c r="E27763" s="7"/>
      <c r="H27763">
        <v>27761.5</v>
      </c>
      <c r="I27763">
        <v>0</v>
      </c>
    </row>
    <row r="27764" spans="1:9">
      <c r="A27764" s="7">
        <v>27762.5</v>
      </c>
      <c r="B27764" s="7">
        <v>0</v>
      </c>
      <c r="C27764" s="7"/>
      <c r="D27764" s="7"/>
      <c r="E27764" s="7"/>
      <c r="H27764">
        <v>27762.5</v>
      </c>
      <c r="I27764">
        <v>0</v>
      </c>
    </row>
    <row r="27765" spans="1:9">
      <c r="A27765" s="7">
        <v>27763.5</v>
      </c>
      <c r="B27765" s="7">
        <v>0</v>
      </c>
      <c r="C27765" s="7"/>
      <c r="D27765" s="7"/>
      <c r="E27765" s="7"/>
      <c r="H27765">
        <v>27763.5</v>
      </c>
      <c r="I27765">
        <v>0</v>
      </c>
    </row>
    <row r="27766" spans="1:9">
      <c r="A27766" s="7">
        <v>27764.5</v>
      </c>
      <c r="B27766" s="7">
        <v>0</v>
      </c>
      <c r="C27766" s="7"/>
      <c r="D27766" s="7"/>
      <c r="E27766" s="7"/>
      <c r="H27766">
        <v>27764.5</v>
      </c>
      <c r="I27766">
        <v>0</v>
      </c>
    </row>
    <row r="27767" spans="1:9">
      <c r="A27767" s="7">
        <v>27765.5</v>
      </c>
      <c r="B27767" s="7">
        <v>0</v>
      </c>
      <c r="C27767" s="7"/>
      <c r="D27767" s="7"/>
      <c r="E27767" s="7"/>
      <c r="H27767">
        <v>27765.5</v>
      </c>
      <c r="I27767">
        <v>0</v>
      </c>
    </row>
    <row r="27768" spans="1:9">
      <c r="A27768" s="7">
        <v>27766.5</v>
      </c>
      <c r="B27768" s="7">
        <v>0</v>
      </c>
      <c r="C27768" s="7"/>
      <c r="D27768" s="7"/>
      <c r="E27768" s="7"/>
      <c r="H27768">
        <v>27766.5</v>
      </c>
      <c r="I27768">
        <v>0</v>
      </c>
    </row>
    <row r="27769" spans="1:9">
      <c r="A27769" s="7">
        <v>27767.5</v>
      </c>
      <c r="B27769" s="7">
        <v>0</v>
      </c>
      <c r="C27769" s="7"/>
      <c r="D27769" s="7"/>
      <c r="E27769" s="7"/>
      <c r="H27769">
        <v>27767.5</v>
      </c>
      <c r="I27769">
        <v>0</v>
      </c>
    </row>
    <row r="27770" spans="1:9">
      <c r="A27770" s="7">
        <v>27768.5</v>
      </c>
      <c r="B27770" s="7">
        <v>0</v>
      </c>
      <c r="C27770" s="7"/>
      <c r="D27770" s="7"/>
      <c r="E27770" s="7"/>
      <c r="H27770">
        <v>27768.5</v>
      </c>
      <c r="I27770">
        <v>0</v>
      </c>
    </row>
    <row r="27771" spans="1:9">
      <c r="A27771" s="7">
        <v>27769.5</v>
      </c>
      <c r="B27771" s="7">
        <v>0</v>
      </c>
      <c r="C27771" s="7"/>
      <c r="D27771" s="7"/>
      <c r="E27771" s="7"/>
      <c r="H27771">
        <v>27769.5</v>
      </c>
      <c r="I27771">
        <v>0</v>
      </c>
    </row>
    <row r="27772" spans="1:9">
      <c r="A27772" s="7">
        <v>27770.5</v>
      </c>
      <c r="B27772" s="7">
        <v>0</v>
      </c>
      <c r="C27772" s="7"/>
      <c r="D27772" s="7"/>
      <c r="E27772" s="7"/>
      <c r="H27772">
        <v>27770.5</v>
      </c>
      <c r="I27772">
        <v>0</v>
      </c>
    </row>
    <row r="27773" spans="1:9">
      <c r="A27773" s="7">
        <v>27771.5</v>
      </c>
      <c r="B27773" s="7">
        <v>0</v>
      </c>
      <c r="C27773" s="7"/>
      <c r="D27773" s="7"/>
      <c r="E27773" s="7"/>
      <c r="H27773">
        <v>27771.5</v>
      </c>
      <c r="I27773">
        <v>0</v>
      </c>
    </row>
    <row r="27774" spans="1:9">
      <c r="A27774" s="7">
        <v>27772.5</v>
      </c>
      <c r="B27774" s="7">
        <v>0</v>
      </c>
      <c r="C27774" s="7"/>
      <c r="D27774" s="7"/>
      <c r="E27774" s="7"/>
      <c r="H27774">
        <v>27772.5</v>
      </c>
      <c r="I27774">
        <v>0</v>
      </c>
    </row>
    <row r="27775" spans="1:9">
      <c r="A27775" s="7">
        <v>27773.5</v>
      </c>
      <c r="B27775" s="7">
        <v>0</v>
      </c>
      <c r="C27775" s="7"/>
      <c r="D27775" s="7"/>
      <c r="E27775" s="7"/>
      <c r="H27775">
        <v>27773.5</v>
      </c>
      <c r="I27775">
        <v>0</v>
      </c>
    </row>
    <row r="27776" spans="1:9">
      <c r="A27776" s="7">
        <v>27774.5</v>
      </c>
      <c r="B27776" s="7">
        <v>0</v>
      </c>
      <c r="C27776" s="7"/>
      <c r="D27776" s="7"/>
      <c r="E27776" s="7"/>
      <c r="H27776">
        <v>27774.5</v>
      </c>
      <c r="I27776">
        <v>0</v>
      </c>
    </row>
    <row r="27777" spans="1:9">
      <c r="A27777" s="7">
        <v>27775.5</v>
      </c>
      <c r="B27777" s="7">
        <v>0</v>
      </c>
      <c r="C27777" s="7"/>
      <c r="D27777" s="7"/>
      <c r="E27777" s="7"/>
      <c r="H27777">
        <v>27775.5</v>
      </c>
      <c r="I27777">
        <v>0</v>
      </c>
    </row>
    <row r="27778" spans="1:9">
      <c r="A27778" s="7">
        <v>27776.5</v>
      </c>
      <c r="B27778" s="7">
        <v>0</v>
      </c>
      <c r="C27778" s="7"/>
      <c r="D27778" s="7"/>
      <c r="E27778" s="7"/>
      <c r="H27778">
        <v>27776.5</v>
      </c>
      <c r="I27778">
        <v>0</v>
      </c>
    </row>
    <row r="27779" spans="1:9">
      <c r="A27779" s="7">
        <v>27777.5</v>
      </c>
      <c r="B27779" s="7">
        <v>0</v>
      </c>
      <c r="C27779" s="7"/>
      <c r="D27779" s="7"/>
      <c r="E27779" s="7"/>
      <c r="H27779">
        <v>27777.5</v>
      </c>
      <c r="I27779">
        <v>0</v>
      </c>
    </row>
    <row r="27780" spans="1:9">
      <c r="A27780" s="7">
        <v>27778.5</v>
      </c>
      <c r="B27780" s="7">
        <v>0</v>
      </c>
      <c r="C27780" s="7"/>
      <c r="D27780" s="7"/>
      <c r="E27780" s="7"/>
      <c r="H27780">
        <v>27778.5</v>
      </c>
      <c r="I27780">
        <v>0</v>
      </c>
    </row>
    <row r="27781" spans="1:9">
      <c r="A27781" s="7">
        <v>27779.5</v>
      </c>
      <c r="B27781" s="7">
        <v>0</v>
      </c>
      <c r="C27781" s="7"/>
      <c r="D27781" s="7"/>
      <c r="E27781" s="7"/>
      <c r="H27781">
        <v>27779.5</v>
      </c>
      <c r="I27781">
        <v>0</v>
      </c>
    </row>
    <row r="27782" spans="1:9">
      <c r="A27782" s="7">
        <v>27780.5</v>
      </c>
      <c r="B27782" s="7">
        <v>0</v>
      </c>
      <c r="C27782" s="7"/>
      <c r="D27782" s="7"/>
      <c r="E27782" s="7"/>
      <c r="H27782">
        <v>27780.5</v>
      </c>
      <c r="I27782">
        <v>0</v>
      </c>
    </row>
    <row r="27783" spans="1:9">
      <c r="A27783" s="7">
        <v>27781.5</v>
      </c>
      <c r="B27783" s="7">
        <v>0</v>
      </c>
      <c r="C27783" s="7"/>
      <c r="D27783" s="7"/>
      <c r="E27783" s="7"/>
      <c r="H27783">
        <v>27781.5</v>
      </c>
      <c r="I27783">
        <v>0</v>
      </c>
    </row>
    <row r="27784" spans="1:9">
      <c r="A27784" s="7">
        <v>27782.5</v>
      </c>
      <c r="B27784" s="7">
        <v>0</v>
      </c>
      <c r="C27784" s="7"/>
      <c r="D27784" s="7"/>
      <c r="E27784" s="7"/>
      <c r="H27784">
        <v>27782.5</v>
      </c>
      <c r="I27784">
        <v>0</v>
      </c>
    </row>
    <row r="27785" spans="1:9">
      <c r="A27785" s="7">
        <v>27783.5</v>
      </c>
      <c r="B27785" s="7">
        <v>0</v>
      </c>
      <c r="C27785" s="7"/>
      <c r="D27785" s="7"/>
      <c r="E27785" s="7"/>
      <c r="H27785">
        <v>27783.5</v>
      </c>
      <c r="I27785">
        <v>0</v>
      </c>
    </row>
    <row r="27786" spans="1:9">
      <c r="A27786" s="7">
        <v>27784.5</v>
      </c>
      <c r="B27786" s="7">
        <v>0</v>
      </c>
      <c r="C27786" s="7"/>
      <c r="D27786" s="7"/>
      <c r="E27786" s="7"/>
      <c r="H27786">
        <v>27784.5</v>
      </c>
      <c r="I27786">
        <v>0</v>
      </c>
    </row>
    <row r="27787" spans="1:9">
      <c r="A27787" s="7">
        <v>27785.5</v>
      </c>
      <c r="B27787" s="7">
        <v>0</v>
      </c>
      <c r="C27787" s="7"/>
      <c r="D27787" s="7"/>
      <c r="E27787" s="7"/>
      <c r="H27787">
        <v>27785.5</v>
      </c>
      <c r="I27787">
        <v>0</v>
      </c>
    </row>
    <row r="27788" spans="1:9">
      <c r="A27788" s="7">
        <v>27786.5</v>
      </c>
      <c r="B27788" s="7">
        <v>0</v>
      </c>
      <c r="C27788" s="7"/>
      <c r="D27788" s="7"/>
      <c r="E27788" s="7"/>
      <c r="H27788">
        <v>27786.5</v>
      </c>
      <c r="I27788">
        <v>0</v>
      </c>
    </row>
    <row r="27789" spans="1:9">
      <c r="A27789" s="7">
        <v>27787.5</v>
      </c>
      <c r="B27789" s="7">
        <v>0</v>
      </c>
      <c r="C27789" s="7"/>
      <c r="D27789" s="7"/>
      <c r="E27789" s="7"/>
      <c r="H27789">
        <v>27787.5</v>
      </c>
      <c r="I27789">
        <v>0</v>
      </c>
    </row>
    <row r="27790" spans="1:9">
      <c r="A27790" s="7">
        <v>27788.5</v>
      </c>
      <c r="B27790" s="7">
        <v>0</v>
      </c>
      <c r="C27790" s="7"/>
      <c r="D27790" s="7"/>
      <c r="E27790" s="7"/>
      <c r="H27790">
        <v>27788.5</v>
      </c>
      <c r="I27790">
        <v>0</v>
      </c>
    </row>
    <row r="27791" spans="1:9">
      <c r="A27791" s="7">
        <v>27789.5</v>
      </c>
      <c r="B27791" s="7">
        <v>0</v>
      </c>
      <c r="C27791" s="7"/>
      <c r="D27791" s="7"/>
      <c r="E27791" s="7"/>
      <c r="H27791">
        <v>27789.5</v>
      </c>
      <c r="I27791">
        <v>0</v>
      </c>
    </row>
    <row r="27792" spans="1:9">
      <c r="A27792" s="7">
        <v>27790.5</v>
      </c>
      <c r="B27792" s="7">
        <v>0</v>
      </c>
      <c r="C27792" s="7"/>
      <c r="D27792" s="7"/>
      <c r="E27792" s="7"/>
      <c r="H27792">
        <v>27790.5</v>
      </c>
      <c r="I27792">
        <v>0</v>
      </c>
    </row>
    <row r="27793" spans="1:9">
      <c r="A27793" s="7">
        <v>27791.5</v>
      </c>
      <c r="B27793" s="7">
        <v>0</v>
      </c>
      <c r="C27793" s="7"/>
      <c r="D27793" s="7"/>
      <c r="E27793" s="7"/>
      <c r="H27793">
        <v>27791.5</v>
      </c>
      <c r="I27793">
        <v>0</v>
      </c>
    </row>
    <row r="27794" spans="1:9">
      <c r="A27794" s="7">
        <v>27792.5</v>
      </c>
      <c r="B27794" s="7">
        <v>0</v>
      </c>
      <c r="C27794" s="7"/>
      <c r="D27794" s="7"/>
      <c r="E27794" s="7"/>
      <c r="H27794">
        <v>27792.5</v>
      </c>
      <c r="I27794">
        <v>0</v>
      </c>
    </row>
    <row r="27795" spans="1:9">
      <c r="A27795" s="7">
        <v>27793.5</v>
      </c>
      <c r="B27795" s="7">
        <v>0</v>
      </c>
      <c r="C27795" s="7"/>
      <c r="D27795" s="7"/>
      <c r="E27795" s="7"/>
      <c r="H27795">
        <v>27793.5</v>
      </c>
      <c r="I27795">
        <v>0</v>
      </c>
    </row>
    <row r="27796" spans="1:9">
      <c r="A27796" s="7">
        <v>27794.5</v>
      </c>
      <c r="B27796" s="7">
        <v>0</v>
      </c>
      <c r="C27796" s="7"/>
      <c r="D27796" s="7"/>
      <c r="E27796" s="7"/>
      <c r="H27796">
        <v>27794.5</v>
      </c>
      <c r="I27796">
        <v>0</v>
      </c>
    </row>
    <row r="27797" spans="1:9">
      <c r="A27797" s="7">
        <v>27795.5</v>
      </c>
      <c r="B27797" s="7">
        <v>0</v>
      </c>
      <c r="C27797" s="7"/>
      <c r="D27797" s="7"/>
      <c r="E27797" s="7"/>
      <c r="H27797">
        <v>27795.5</v>
      </c>
      <c r="I27797">
        <v>0</v>
      </c>
    </row>
    <row r="27798" spans="1:9">
      <c r="A27798" s="7">
        <v>27796.5</v>
      </c>
      <c r="B27798" s="7">
        <v>0</v>
      </c>
      <c r="C27798" s="7"/>
      <c r="D27798" s="7"/>
      <c r="E27798" s="7"/>
      <c r="H27798">
        <v>27796.5</v>
      </c>
      <c r="I27798">
        <v>0</v>
      </c>
    </row>
    <row r="27799" spans="1:9">
      <c r="A27799" s="7">
        <v>27797.5</v>
      </c>
      <c r="B27799" s="7">
        <v>0</v>
      </c>
      <c r="C27799" s="7"/>
      <c r="D27799" s="7"/>
      <c r="E27799" s="7"/>
      <c r="H27799">
        <v>27797.5</v>
      </c>
      <c r="I27799">
        <v>0</v>
      </c>
    </row>
    <row r="27800" spans="1:9">
      <c r="A27800" s="7">
        <v>27798.5</v>
      </c>
      <c r="B27800" s="7">
        <v>0</v>
      </c>
      <c r="C27800" s="7"/>
      <c r="D27800" s="7"/>
      <c r="E27800" s="7"/>
      <c r="H27800">
        <v>27798.5</v>
      </c>
      <c r="I27800">
        <v>0</v>
      </c>
    </row>
    <row r="27801" spans="1:9">
      <c r="A27801" s="7">
        <v>27799.5</v>
      </c>
      <c r="B27801" s="7">
        <v>0</v>
      </c>
      <c r="C27801" s="7"/>
      <c r="D27801" s="7"/>
      <c r="E27801" s="7"/>
      <c r="H27801">
        <v>27799.5</v>
      </c>
      <c r="I27801">
        <v>0</v>
      </c>
    </row>
    <row r="27802" spans="1:9">
      <c r="A27802" s="7">
        <v>27800.5</v>
      </c>
      <c r="B27802" s="7">
        <v>0</v>
      </c>
      <c r="C27802" s="7"/>
      <c r="D27802" s="7"/>
      <c r="E27802" s="7"/>
      <c r="H27802">
        <v>27800.5</v>
      </c>
      <c r="I27802">
        <v>0</v>
      </c>
    </row>
    <row r="27803" spans="1:9">
      <c r="A27803" s="7">
        <v>27801.5</v>
      </c>
      <c r="B27803" s="7">
        <v>0</v>
      </c>
      <c r="C27803" s="7"/>
      <c r="D27803" s="7"/>
      <c r="E27803" s="7"/>
      <c r="H27803">
        <v>27801.5</v>
      </c>
      <c r="I27803">
        <v>0</v>
      </c>
    </row>
    <row r="27804" spans="1:9">
      <c r="A27804" s="7">
        <v>27802.5</v>
      </c>
      <c r="B27804" s="7">
        <v>0</v>
      </c>
      <c r="C27804" s="7"/>
      <c r="D27804" s="7"/>
      <c r="E27804" s="7"/>
      <c r="H27804">
        <v>27802.5</v>
      </c>
      <c r="I27804">
        <v>0</v>
      </c>
    </row>
    <row r="27805" spans="1:9">
      <c r="A27805" s="7">
        <v>27803.5</v>
      </c>
      <c r="B27805" s="7">
        <v>0</v>
      </c>
      <c r="C27805" s="7"/>
      <c r="D27805" s="7"/>
      <c r="E27805" s="7"/>
      <c r="H27805">
        <v>27803.5</v>
      </c>
      <c r="I27805">
        <v>0</v>
      </c>
    </row>
    <row r="27806" spans="1:9">
      <c r="A27806" s="7">
        <v>27804.5</v>
      </c>
      <c r="B27806" s="7">
        <v>0</v>
      </c>
      <c r="C27806" s="7"/>
      <c r="D27806" s="7"/>
      <c r="E27806" s="7"/>
      <c r="H27806">
        <v>27804.5</v>
      </c>
      <c r="I27806">
        <v>0</v>
      </c>
    </row>
    <row r="27807" spans="1:9">
      <c r="A27807" s="7">
        <v>27805.5</v>
      </c>
      <c r="B27807" s="7">
        <v>0</v>
      </c>
      <c r="C27807" s="7"/>
      <c r="D27807" s="7"/>
      <c r="E27807" s="7"/>
      <c r="H27807">
        <v>27805.5</v>
      </c>
      <c r="I27807">
        <v>0</v>
      </c>
    </row>
    <row r="27808" spans="1:9">
      <c r="A27808" s="7">
        <v>27806.5</v>
      </c>
      <c r="B27808" s="7">
        <v>0</v>
      </c>
      <c r="C27808" s="7"/>
      <c r="D27808" s="7"/>
      <c r="E27808" s="7"/>
      <c r="H27808">
        <v>27806.5</v>
      </c>
      <c r="I27808">
        <v>0</v>
      </c>
    </row>
    <row r="27809" spans="1:9">
      <c r="A27809" s="7">
        <v>27807.5</v>
      </c>
      <c r="B27809" s="7">
        <v>0</v>
      </c>
      <c r="C27809" s="7"/>
      <c r="D27809" s="7"/>
      <c r="E27809" s="7"/>
      <c r="H27809">
        <v>27807.5</v>
      </c>
      <c r="I27809">
        <v>0</v>
      </c>
    </row>
    <row r="27810" spans="1:9">
      <c r="A27810" s="7">
        <v>27808.5</v>
      </c>
      <c r="B27810" s="7">
        <v>0</v>
      </c>
      <c r="C27810" s="7"/>
      <c r="D27810" s="7"/>
      <c r="E27810" s="7"/>
      <c r="H27810">
        <v>27808.5</v>
      </c>
      <c r="I27810">
        <v>0</v>
      </c>
    </row>
    <row r="27811" spans="1:9">
      <c r="A27811" s="7">
        <v>27809.5</v>
      </c>
      <c r="B27811" s="7">
        <v>0</v>
      </c>
      <c r="C27811" s="7"/>
      <c r="D27811" s="7"/>
      <c r="E27811" s="7"/>
      <c r="H27811">
        <v>27809.5</v>
      </c>
      <c r="I27811">
        <v>0</v>
      </c>
    </row>
    <row r="27812" spans="1:9">
      <c r="A27812" s="7">
        <v>27810.5</v>
      </c>
      <c r="B27812" s="7">
        <v>0</v>
      </c>
      <c r="C27812" s="7"/>
      <c r="D27812" s="7"/>
      <c r="E27812" s="7"/>
      <c r="H27812">
        <v>27810.5</v>
      </c>
      <c r="I27812">
        <v>0</v>
      </c>
    </row>
    <row r="27813" spans="1:9">
      <c r="A27813" s="7">
        <v>27811.5</v>
      </c>
      <c r="B27813" s="7">
        <v>0</v>
      </c>
      <c r="C27813" s="7"/>
      <c r="D27813" s="7"/>
      <c r="E27813" s="7"/>
      <c r="H27813">
        <v>27811.5</v>
      </c>
      <c r="I27813">
        <v>0</v>
      </c>
    </row>
    <row r="27814" spans="1:9">
      <c r="A27814" s="7">
        <v>27812.5</v>
      </c>
      <c r="B27814" s="7">
        <v>0</v>
      </c>
      <c r="C27814" s="7"/>
      <c r="D27814" s="7"/>
      <c r="E27814" s="7"/>
      <c r="H27814">
        <v>27812.5</v>
      </c>
      <c r="I27814">
        <v>0</v>
      </c>
    </row>
    <row r="27815" spans="1:9">
      <c r="A27815" s="7">
        <v>27813.5</v>
      </c>
      <c r="B27815" s="7">
        <v>0</v>
      </c>
      <c r="C27815" s="7"/>
      <c r="D27815" s="7"/>
      <c r="E27815" s="7"/>
      <c r="H27815">
        <v>27813.5</v>
      </c>
      <c r="I27815">
        <v>0</v>
      </c>
    </row>
    <row r="27816" spans="1:9">
      <c r="A27816" s="7">
        <v>27814.5</v>
      </c>
      <c r="B27816" s="7">
        <v>0</v>
      </c>
      <c r="C27816" s="7"/>
      <c r="D27816" s="7"/>
      <c r="E27816" s="7"/>
      <c r="H27816">
        <v>27814.5</v>
      </c>
      <c r="I27816">
        <v>0</v>
      </c>
    </row>
    <row r="27817" spans="1:9">
      <c r="A27817" s="7">
        <v>27815.5</v>
      </c>
      <c r="B27817" s="7">
        <v>0</v>
      </c>
      <c r="C27817" s="7"/>
      <c r="D27817" s="7"/>
      <c r="E27817" s="7"/>
      <c r="H27817">
        <v>27815.5</v>
      </c>
      <c r="I27817">
        <v>0</v>
      </c>
    </row>
    <row r="27818" spans="1:9">
      <c r="A27818" s="7">
        <v>27816.5</v>
      </c>
      <c r="B27818" s="7">
        <v>0</v>
      </c>
      <c r="C27818" s="7"/>
      <c r="D27818" s="7"/>
      <c r="E27818" s="7"/>
      <c r="H27818">
        <v>27816.5</v>
      </c>
      <c r="I27818">
        <v>0</v>
      </c>
    </row>
    <row r="27819" spans="1:9">
      <c r="A27819" s="7">
        <v>27817.5</v>
      </c>
      <c r="B27819" s="7">
        <v>0</v>
      </c>
      <c r="C27819" s="7"/>
      <c r="D27819" s="7"/>
      <c r="E27819" s="7"/>
      <c r="H27819">
        <v>27817.5</v>
      </c>
      <c r="I27819">
        <v>0</v>
      </c>
    </row>
    <row r="27820" spans="1:9">
      <c r="A27820" s="7">
        <v>27818.5</v>
      </c>
      <c r="B27820" s="7">
        <v>0</v>
      </c>
      <c r="C27820" s="7"/>
      <c r="D27820" s="7"/>
      <c r="E27820" s="7"/>
      <c r="H27820">
        <v>27818.5</v>
      </c>
      <c r="I27820">
        <v>0</v>
      </c>
    </row>
    <row r="27821" spans="1:9">
      <c r="A27821" s="7">
        <v>27819.5</v>
      </c>
      <c r="B27821" s="7">
        <v>0</v>
      </c>
      <c r="C27821" s="7"/>
      <c r="D27821" s="7"/>
      <c r="E27821" s="7"/>
      <c r="H27821">
        <v>27819.5</v>
      </c>
      <c r="I27821">
        <v>0</v>
      </c>
    </row>
    <row r="27822" spans="1:9">
      <c r="A27822" s="7">
        <v>27820.5</v>
      </c>
      <c r="B27822" s="7">
        <v>0</v>
      </c>
      <c r="C27822" s="7"/>
      <c r="D27822" s="7"/>
      <c r="E27822" s="7"/>
      <c r="H27822">
        <v>27820.5</v>
      </c>
      <c r="I27822">
        <v>0</v>
      </c>
    </row>
    <row r="27823" spans="1:9">
      <c r="A27823" s="7">
        <v>27821.5</v>
      </c>
      <c r="B27823" s="7">
        <v>0</v>
      </c>
      <c r="C27823" s="7"/>
      <c r="D27823" s="7"/>
      <c r="E27823" s="7"/>
      <c r="H27823">
        <v>27821.5</v>
      </c>
      <c r="I27823">
        <v>0</v>
      </c>
    </row>
    <row r="27824" spans="1:9">
      <c r="A27824" s="7">
        <v>27822.5</v>
      </c>
      <c r="B27824" s="7">
        <v>0</v>
      </c>
      <c r="C27824" s="7"/>
      <c r="D27824" s="7"/>
      <c r="E27824" s="7"/>
      <c r="H27824">
        <v>27822.5</v>
      </c>
      <c r="I27824">
        <v>0</v>
      </c>
    </row>
    <row r="27825" spans="1:9">
      <c r="A27825" s="7">
        <v>27823.5</v>
      </c>
      <c r="B27825" s="7">
        <v>0</v>
      </c>
      <c r="C27825" s="7"/>
      <c r="D27825" s="7"/>
      <c r="E27825" s="7"/>
      <c r="H27825">
        <v>27823.5</v>
      </c>
      <c r="I27825">
        <v>0</v>
      </c>
    </row>
    <row r="27826" spans="1:9">
      <c r="A27826" s="7">
        <v>27824.5</v>
      </c>
      <c r="B27826" s="7">
        <v>0</v>
      </c>
      <c r="C27826" s="7"/>
      <c r="D27826" s="7"/>
      <c r="E27826" s="7"/>
      <c r="H27826">
        <v>27824.5</v>
      </c>
      <c r="I27826">
        <v>0</v>
      </c>
    </row>
    <row r="27827" spans="1:9">
      <c r="A27827" s="7">
        <v>27825.5</v>
      </c>
      <c r="B27827" s="7">
        <v>0</v>
      </c>
      <c r="C27827" s="7"/>
      <c r="D27827" s="7"/>
      <c r="E27827" s="7"/>
      <c r="H27827">
        <v>27825.5</v>
      </c>
      <c r="I27827">
        <v>0</v>
      </c>
    </row>
    <row r="27828" spans="1:9">
      <c r="A27828" s="7">
        <v>27826.5</v>
      </c>
      <c r="B27828" s="7">
        <v>0</v>
      </c>
      <c r="C27828" s="7"/>
      <c r="D27828" s="7"/>
      <c r="E27828" s="7"/>
      <c r="H27828">
        <v>27826.5</v>
      </c>
      <c r="I27828">
        <v>0</v>
      </c>
    </row>
    <row r="27829" spans="1:9">
      <c r="A27829" s="7">
        <v>27827.5</v>
      </c>
      <c r="B27829" s="7">
        <v>0</v>
      </c>
      <c r="C27829" s="7"/>
      <c r="D27829" s="7"/>
      <c r="E27829" s="7"/>
      <c r="H27829">
        <v>27827.5</v>
      </c>
      <c r="I27829">
        <v>0</v>
      </c>
    </row>
    <row r="27830" spans="1:9">
      <c r="A27830" s="7">
        <v>27828.5</v>
      </c>
      <c r="B27830" s="7">
        <v>0</v>
      </c>
      <c r="C27830" s="7"/>
      <c r="D27830" s="7"/>
      <c r="E27830" s="7"/>
      <c r="H27830">
        <v>27828.5</v>
      </c>
      <c r="I27830">
        <v>0</v>
      </c>
    </row>
    <row r="27831" spans="1:9">
      <c r="A27831" s="7">
        <v>27829.5</v>
      </c>
      <c r="B27831" s="7">
        <v>0</v>
      </c>
      <c r="C27831" s="7"/>
      <c r="D27831" s="7"/>
      <c r="E27831" s="7"/>
      <c r="H27831">
        <v>27829.5</v>
      </c>
      <c r="I27831">
        <v>0</v>
      </c>
    </row>
    <row r="27832" spans="1:9">
      <c r="A27832" s="7">
        <v>27830.5</v>
      </c>
      <c r="B27832" s="7">
        <v>0</v>
      </c>
      <c r="C27832" s="7"/>
      <c r="D27832" s="7"/>
      <c r="E27832" s="7"/>
      <c r="H27832">
        <v>27830.5</v>
      </c>
      <c r="I27832">
        <v>0</v>
      </c>
    </row>
    <row r="27833" spans="1:9">
      <c r="A27833" s="7">
        <v>27831.5</v>
      </c>
      <c r="B27833" s="7">
        <v>0</v>
      </c>
      <c r="C27833" s="7"/>
      <c r="D27833" s="7"/>
      <c r="E27833" s="7"/>
      <c r="H27833">
        <v>27831.5</v>
      </c>
      <c r="I27833">
        <v>0</v>
      </c>
    </row>
    <row r="27834" spans="1:9">
      <c r="A27834" s="7">
        <v>27832.5</v>
      </c>
      <c r="B27834" s="7">
        <v>0</v>
      </c>
      <c r="C27834" s="7"/>
      <c r="D27834" s="7"/>
      <c r="E27834" s="7"/>
      <c r="H27834">
        <v>27832.5</v>
      </c>
      <c r="I27834">
        <v>0</v>
      </c>
    </row>
    <row r="27835" spans="1:9">
      <c r="A27835" s="7">
        <v>27833.5</v>
      </c>
      <c r="B27835" s="7">
        <v>0</v>
      </c>
      <c r="C27835" s="7"/>
      <c r="D27835" s="7"/>
      <c r="E27835" s="7"/>
      <c r="H27835">
        <v>27833.5</v>
      </c>
      <c r="I27835">
        <v>0</v>
      </c>
    </row>
    <row r="27836" spans="1:9">
      <c r="A27836" s="7">
        <v>27834.5</v>
      </c>
      <c r="B27836" s="7">
        <v>0</v>
      </c>
      <c r="C27836" s="7"/>
      <c r="D27836" s="7"/>
      <c r="E27836" s="7"/>
      <c r="H27836">
        <v>27834.5</v>
      </c>
      <c r="I27836">
        <v>0</v>
      </c>
    </row>
    <row r="27837" spans="1:9">
      <c r="A27837" s="7">
        <v>27835.5</v>
      </c>
      <c r="B27837" s="7">
        <v>0</v>
      </c>
      <c r="C27837" s="7"/>
      <c r="D27837" s="7"/>
      <c r="E27837" s="7"/>
      <c r="H27837">
        <v>27835.5</v>
      </c>
      <c r="I27837">
        <v>0</v>
      </c>
    </row>
    <row r="27838" spans="1:9">
      <c r="A27838" s="7">
        <v>27836.5</v>
      </c>
      <c r="B27838" s="7">
        <v>0</v>
      </c>
      <c r="C27838" s="7"/>
      <c r="D27838" s="7"/>
      <c r="E27838" s="7"/>
      <c r="H27838">
        <v>27836.5</v>
      </c>
      <c r="I27838">
        <v>0</v>
      </c>
    </row>
    <row r="27839" spans="1:9">
      <c r="A27839" s="7">
        <v>27837.5</v>
      </c>
      <c r="B27839" s="7">
        <v>0</v>
      </c>
      <c r="C27839" s="7"/>
      <c r="D27839" s="7"/>
      <c r="E27839" s="7"/>
      <c r="H27839">
        <v>27837.5</v>
      </c>
      <c r="I27839">
        <v>0</v>
      </c>
    </row>
    <row r="27840" spans="1:9">
      <c r="A27840" s="7">
        <v>27838.5</v>
      </c>
      <c r="B27840" s="7">
        <v>0</v>
      </c>
      <c r="C27840" s="7"/>
      <c r="D27840" s="7"/>
      <c r="E27840" s="7"/>
      <c r="H27840">
        <v>27838.5</v>
      </c>
      <c r="I27840">
        <v>0</v>
      </c>
    </row>
    <row r="27841" spans="1:9">
      <c r="A27841" s="7">
        <v>27839.5</v>
      </c>
      <c r="B27841" s="7">
        <v>0</v>
      </c>
      <c r="C27841" s="7"/>
      <c r="D27841" s="7"/>
      <c r="E27841" s="7"/>
      <c r="H27841">
        <v>27839.5</v>
      </c>
      <c r="I27841">
        <v>0</v>
      </c>
    </row>
    <row r="27842" spans="1:9">
      <c r="A27842" s="7">
        <v>27840.5</v>
      </c>
      <c r="B27842" s="7">
        <v>0</v>
      </c>
      <c r="C27842" s="7"/>
      <c r="D27842" s="7"/>
      <c r="E27842" s="7"/>
      <c r="H27842">
        <v>27840.5</v>
      </c>
      <c r="I27842">
        <v>0</v>
      </c>
    </row>
    <row r="27843" spans="1:9">
      <c r="A27843" s="7">
        <v>27841.5</v>
      </c>
      <c r="B27843" s="7">
        <v>0</v>
      </c>
      <c r="C27843" s="7"/>
      <c r="D27843" s="7"/>
      <c r="E27843" s="7"/>
      <c r="H27843">
        <v>27841.5</v>
      </c>
      <c r="I27843">
        <v>0</v>
      </c>
    </row>
    <row r="27844" spans="1:9">
      <c r="A27844" s="7">
        <v>27842.5</v>
      </c>
      <c r="B27844" s="7">
        <v>0</v>
      </c>
      <c r="C27844" s="7"/>
      <c r="D27844" s="7"/>
      <c r="E27844" s="7"/>
      <c r="H27844">
        <v>27842.5</v>
      </c>
      <c r="I27844">
        <v>0</v>
      </c>
    </row>
    <row r="27845" spans="1:9">
      <c r="A27845" s="7">
        <v>27843.5</v>
      </c>
      <c r="B27845" s="7">
        <v>0</v>
      </c>
      <c r="C27845" s="7"/>
      <c r="D27845" s="7"/>
      <c r="E27845" s="7"/>
      <c r="H27845">
        <v>27843.5</v>
      </c>
      <c r="I27845">
        <v>0</v>
      </c>
    </row>
    <row r="27846" spans="1:9">
      <c r="A27846" s="7">
        <v>27844.5</v>
      </c>
      <c r="B27846" s="7">
        <v>0</v>
      </c>
      <c r="C27846" s="7"/>
      <c r="D27846" s="7"/>
      <c r="E27846" s="7"/>
      <c r="H27846">
        <v>27844.5</v>
      </c>
      <c r="I27846">
        <v>0</v>
      </c>
    </row>
    <row r="27847" spans="1:9">
      <c r="A27847" s="7">
        <v>27845.5</v>
      </c>
      <c r="B27847" s="7">
        <v>0</v>
      </c>
      <c r="C27847" s="7"/>
      <c r="D27847" s="7"/>
      <c r="E27847" s="7"/>
      <c r="H27847">
        <v>27845.5</v>
      </c>
      <c r="I27847">
        <v>0</v>
      </c>
    </row>
    <row r="27848" spans="1:9">
      <c r="A27848" s="7">
        <v>27846.5</v>
      </c>
      <c r="B27848" s="7">
        <v>0</v>
      </c>
      <c r="C27848" s="7"/>
      <c r="D27848" s="7"/>
      <c r="E27848" s="7"/>
      <c r="H27848">
        <v>27846.5</v>
      </c>
      <c r="I27848">
        <v>0</v>
      </c>
    </row>
    <row r="27849" spans="1:9">
      <c r="A27849" s="7">
        <v>27847.5</v>
      </c>
      <c r="B27849" s="7">
        <v>0</v>
      </c>
      <c r="C27849" s="7"/>
      <c r="D27849" s="7"/>
      <c r="E27849" s="7"/>
      <c r="H27849">
        <v>27847.5</v>
      </c>
      <c r="I27849">
        <v>0</v>
      </c>
    </row>
    <row r="27850" spans="1:9">
      <c r="A27850" s="7">
        <v>27848.5</v>
      </c>
      <c r="B27850" s="7">
        <v>0</v>
      </c>
      <c r="C27850" s="7"/>
      <c r="D27850" s="7"/>
      <c r="E27850" s="7"/>
      <c r="H27850">
        <v>27848.5</v>
      </c>
      <c r="I27850">
        <v>0</v>
      </c>
    </row>
    <row r="27851" spans="1:9">
      <c r="A27851" s="7">
        <v>27849.5</v>
      </c>
      <c r="B27851" s="7">
        <v>0</v>
      </c>
      <c r="C27851" s="7"/>
      <c r="D27851" s="7"/>
      <c r="E27851" s="7"/>
      <c r="H27851">
        <v>27849.5</v>
      </c>
      <c r="I27851">
        <v>0</v>
      </c>
    </row>
    <row r="27852" spans="1:9">
      <c r="A27852" s="7">
        <v>27850.5</v>
      </c>
      <c r="B27852" s="7">
        <v>0</v>
      </c>
      <c r="C27852" s="7"/>
      <c r="D27852" s="7"/>
      <c r="E27852" s="7"/>
      <c r="H27852">
        <v>27850.5</v>
      </c>
      <c r="I27852">
        <v>0</v>
      </c>
    </row>
    <row r="27853" spans="1:9">
      <c r="A27853" s="7">
        <v>27851.5</v>
      </c>
      <c r="B27853" s="7">
        <v>0</v>
      </c>
      <c r="C27853" s="7"/>
      <c r="D27853" s="7"/>
      <c r="E27853" s="7"/>
      <c r="H27853">
        <v>27851.5</v>
      </c>
      <c r="I27853">
        <v>0</v>
      </c>
    </row>
    <row r="27854" spans="1:9">
      <c r="A27854" s="7">
        <v>27852.5</v>
      </c>
      <c r="B27854" s="7">
        <v>0</v>
      </c>
      <c r="C27854" s="7"/>
      <c r="D27854" s="7"/>
      <c r="E27854" s="7"/>
      <c r="H27854">
        <v>27852.5</v>
      </c>
      <c r="I27854">
        <v>0</v>
      </c>
    </row>
    <row r="27855" spans="1:9">
      <c r="A27855" s="7">
        <v>27853.5</v>
      </c>
      <c r="B27855" s="7">
        <v>0</v>
      </c>
      <c r="C27855" s="7"/>
      <c r="D27855" s="7"/>
      <c r="E27855" s="7"/>
      <c r="H27855">
        <v>27853.5</v>
      </c>
      <c r="I27855">
        <v>0</v>
      </c>
    </row>
    <row r="27856" spans="1:9">
      <c r="A27856" s="7">
        <v>27854.5</v>
      </c>
      <c r="B27856" s="7">
        <v>0</v>
      </c>
      <c r="C27856" s="7"/>
      <c r="D27856" s="7"/>
      <c r="E27856" s="7"/>
      <c r="H27856">
        <v>27854.5</v>
      </c>
      <c r="I27856">
        <v>0</v>
      </c>
    </row>
    <row r="27857" spans="1:9">
      <c r="A27857" s="7">
        <v>27855.5</v>
      </c>
      <c r="B27857" s="7">
        <v>0</v>
      </c>
      <c r="C27857" s="7"/>
      <c r="D27857" s="7"/>
      <c r="E27857" s="7"/>
      <c r="H27857">
        <v>27855.5</v>
      </c>
      <c r="I27857">
        <v>0</v>
      </c>
    </row>
    <row r="27858" spans="1:9">
      <c r="A27858" s="7">
        <v>27856.5</v>
      </c>
      <c r="B27858" s="7">
        <v>0</v>
      </c>
      <c r="C27858" s="7"/>
      <c r="D27858" s="7"/>
      <c r="E27858" s="7"/>
      <c r="H27858">
        <v>27856.5</v>
      </c>
      <c r="I27858">
        <v>0</v>
      </c>
    </row>
    <row r="27859" spans="1:9">
      <c r="A27859" s="7">
        <v>27857.5</v>
      </c>
      <c r="B27859" s="7">
        <v>0</v>
      </c>
      <c r="C27859" s="7"/>
      <c r="D27859" s="7"/>
      <c r="E27859" s="7"/>
      <c r="H27859">
        <v>27857.5</v>
      </c>
      <c r="I27859">
        <v>0</v>
      </c>
    </row>
    <row r="27860" spans="1:9">
      <c r="A27860" s="7">
        <v>27858.5</v>
      </c>
      <c r="B27860" s="7">
        <v>0</v>
      </c>
      <c r="C27860" s="7"/>
      <c r="D27860" s="7"/>
      <c r="E27860" s="7"/>
      <c r="H27860">
        <v>27858.5</v>
      </c>
      <c r="I27860">
        <v>0</v>
      </c>
    </row>
    <row r="27861" spans="1:9">
      <c r="A27861" s="7">
        <v>27859.5</v>
      </c>
      <c r="B27861" s="7">
        <v>0</v>
      </c>
      <c r="C27861" s="7"/>
      <c r="D27861" s="7"/>
      <c r="E27861" s="7"/>
      <c r="H27861">
        <v>27859.5</v>
      </c>
      <c r="I27861">
        <v>0</v>
      </c>
    </row>
    <row r="27862" spans="1:9">
      <c r="A27862" s="7">
        <v>27860.5</v>
      </c>
      <c r="B27862" s="7">
        <v>0</v>
      </c>
      <c r="C27862" s="7"/>
      <c r="D27862" s="7"/>
      <c r="E27862" s="7"/>
      <c r="H27862">
        <v>27860.5</v>
      </c>
      <c r="I27862">
        <v>0</v>
      </c>
    </row>
    <row r="27863" spans="1:9">
      <c r="A27863" s="7">
        <v>27861.5</v>
      </c>
      <c r="B27863" s="7">
        <v>0</v>
      </c>
      <c r="C27863" s="7"/>
      <c r="D27863" s="7"/>
      <c r="E27863" s="7"/>
      <c r="H27863">
        <v>27861.5</v>
      </c>
      <c r="I27863">
        <v>0</v>
      </c>
    </row>
    <row r="27864" spans="1:9">
      <c r="A27864" s="7">
        <v>27862.5</v>
      </c>
      <c r="B27864" s="7">
        <v>0</v>
      </c>
      <c r="C27864" s="7"/>
      <c r="D27864" s="7"/>
      <c r="E27864" s="7"/>
      <c r="H27864">
        <v>27862.5</v>
      </c>
      <c r="I27864">
        <v>0</v>
      </c>
    </row>
    <row r="27865" spans="1:9">
      <c r="A27865" s="7">
        <v>27863.5</v>
      </c>
      <c r="B27865" s="7">
        <v>0</v>
      </c>
      <c r="C27865" s="7"/>
      <c r="D27865" s="7"/>
      <c r="E27865" s="7"/>
      <c r="H27865">
        <v>27863.5</v>
      </c>
      <c r="I27865">
        <v>0</v>
      </c>
    </row>
    <row r="27866" spans="1:9">
      <c r="A27866" s="7">
        <v>27864.5</v>
      </c>
      <c r="B27866" s="7">
        <v>0</v>
      </c>
      <c r="C27866" s="7"/>
      <c r="D27866" s="7"/>
      <c r="E27866" s="7"/>
      <c r="H27866">
        <v>27864.5</v>
      </c>
      <c r="I27866">
        <v>0</v>
      </c>
    </row>
    <row r="27867" spans="1:9">
      <c r="A27867" s="7">
        <v>27865.5</v>
      </c>
      <c r="B27867" s="7">
        <v>0</v>
      </c>
      <c r="C27867" s="7"/>
      <c r="D27867" s="7"/>
      <c r="E27867" s="7"/>
      <c r="H27867">
        <v>27865.5</v>
      </c>
      <c r="I27867">
        <v>0</v>
      </c>
    </row>
    <row r="27868" spans="1:9">
      <c r="A27868" s="7">
        <v>27866.5</v>
      </c>
      <c r="B27868" s="7">
        <v>0</v>
      </c>
      <c r="C27868" s="7"/>
      <c r="D27868" s="7"/>
      <c r="E27868" s="7"/>
      <c r="H27868">
        <v>27866.5</v>
      </c>
      <c r="I27868">
        <v>0</v>
      </c>
    </row>
    <row r="27869" spans="1:9">
      <c r="A27869" s="7">
        <v>27867.5</v>
      </c>
      <c r="B27869" s="7">
        <v>0</v>
      </c>
      <c r="C27869" s="7"/>
      <c r="D27869" s="7"/>
      <c r="E27869" s="7"/>
      <c r="H27869">
        <v>27867.5</v>
      </c>
      <c r="I27869">
        <v>0</v>
      </c>
    </row>
    <row r="27870" spans="1:9">
      <c r="A27870" s="7">
        <v>27868.5</v>
      </c>
      <c r="B27870" s="7">
        <v>0</v>
      </c>
      <c r="C27870" s="7"/>
      <c r="D27870" s="7"/>
      <c r="E27870" s="7"/>
      <c r="H27870">
        <v>27868.5</v>
      </c>
      <c r="I27870">
        <v>0</v>
      </c>
    </row>
    <row r="27871" spans="1:9">
      <c r="A27871" s="7">
        <v>27869.5</v>
      </c>
      <c r="B27871" s="7">
        <v>0</v>
      </c>
      <c r="C27871" s="7"/>
      <c r="D27871" s="7"/>
      <c r="E27871" s="7"/>
      <c r="H27871">
        <v>27869.5</v>
      </c>
      <c r="I27871">
        <v>0</v>
      </c>
    </row>
    <row r="27872" spans="1:9">
      <c r="A27872" s="7">
        <v>27870.5</v>
      </c>
      <c r="B27872" s="7">
        <v>0</v>
      </c>
      <c r="C27872" s="7"/>
      <c r="D27872" s="7"/>
      <c r="E27872" s="7"/>
      <c r="H27872">
        <v>27870.5</v>
      </c>
      <c r="I27872">
        <v>0</v>
      </c>
    </row>
    <row r="27873" spans="1:9">
      <c r="A27873" s="7">
        <v>27871.5</v>
      </c>
      <c r="B27873" s="7">
        <v>0</v>
      </c>
      <c r="C27873" s="7"/>
      <c r="D27873" s="7"/>
      <c r="E27873" s="7"/>
      <c r="H27873">
        <v>27871.5</v>
      </c>
      <c r="I27873">
        <v>0</v>
      </c>
    </row>
    <row r="27874" spans="1:9">
      <c r="A27874" s="7">
        <v>27872.5</v>
      </c>
      <c r="B27874" s="7">
        <v>0</v>
      </c>
      <c r="C27874" s="7"/>
      <c r="D27874" s="7"/>
      <c r="E27874" s="7"/>
      <c r="H27874">
        <v>27872.5</v>
      </c>
      <c r="I27874">
        <v>0</v>
      </c>
    </row>
    <row r="27875" spans="1:9">
      <c r="A27875" s="7">
        <v>27873.5</v>
      </c>
      <c r="B27875" s="7">
        <v>0</v>
      </c>
      <c r="C27875" s="7"/>
      <c r="D27875" s="7"/>
      <c r="E27875" s="7"/>
      <c r="H27875">
        <v>27873.5</v>
      </c>
      <c r="I27875">
        <v>0</v>
      </c>
    </row>
    <row r="27876" spans="1:9">
      <c r="A27876" s="7">
        <v>27874.5</v>
      </c>
      <c r="B27876" s="7">
        <v>0</v>
      </c>
      <c r="C27876" s="7"/>
      <c r="D27876" s="7"/>
      <c r="E27876" s="7"/>
      <c r="H27876">
        <v>27874.5</v>
      </c>
      <c r="I27876">
        <v>0</v>
      </c>
    </row>
    <row r="27877" spans="1:9">
      <c r="A27877" s="7">
        <v>27875.5</v>
      </c>
      <c r="B27877" s="7">
        <v>0</v>
      </c>
      <c r="C27877" s="7"/>
      <c r="D27877" s="7"/>
      <c r="E27877" s="7"/>
      <c r="H27877">
        <v>27875.5</v>
      </c>
      <c r="I27877">
        <v>0</v>
      </c>
    </row>
    <row r="27878" spans="1:9">
      <c r="A27878" s="7">
        <v>27876.5</v>
      </c>
      <c r="B27878" s="7">
        <v>0</v>
      </c>
      <c r="C27878" s="7"/>
      <c r="D27878" s="7"/>
      <c r="E27878" s="7"/>
      <c r="H27878">
        <v>27876.5</v>
      </c>
      <c r="I27878">
        <v>0</v>
      </c>
    </row>
    <row r="27879" spans="1:9">
      <c r="A27879" s="7">
        <v>27877.5</v>
      </c>
      <c r="B27879" s="7">
        <v>0</v>
      </c>
      <c r="C27879" s="7"/>
      <c r="D27879" s="7"/>
      <c r="E27879" s="7"/>
      <c r="H27879">
        <v>27877.5</v>
      </c>
      <c r="I27879">
        <v>0</v>
      </c>
    </row>
    <row r="27880" spans="1:9">
      <c r="A27880" s="7">
        <v>27878.5</v>
      </c>
      <c r="B27880" s="7">
        <v>0</v>
      </c>
      <c r="C27880" s="7"/>
      <c r="D27880" s="7"/>
      <c r="E27880" s="7"/>
      <c r="H27880">
        <v>27878.5</v>
      </c>
      <c r="I27880">
        <v>0</v>
      </c>
    </row>
    <row r="27881" spans="1:9">
      <c r="A27881" s="7">
        <v>27879.5</v>
      </c>
      <c r="B27881" s="7">
        <v>0</v>
      </c>
      <c r="C27881" s="7"/>
      <c r="D27881" s="7"/>
      <c r="E27881" s="7"/>
      <c r="H27881">
        <v>27879.5</v>
      </c>
      <c r="I27881">
        <v>0</v>
      </c>
    </row>
    <row r="27882" spans="1:9">
      <c r="A27882" s="7">
        <v>27880.5</v>
      </c>
      <c r="B27882" s="7">
        <v>0</v>
      </c>
      <c r="C27882" s="7"/>
      <c r="D27882" s="7"/>
      <c r="E27882" s="7"/>
      <c r="H27882">
        <v>27880.5</v>
      </c>
      <c r="I27882">
        <v>0</v>
      </c>
    </row>
    <row r="27883" spans="1:9">
      <c r="A27883" s="7">
        <v>27881.5</v>
      </c>
      <c r="B27883" s="7">
        <v>0</v>
      </c>
      <c r="C27883" s="7"/>
      <c r="D27883" s="7"/>
      <c r="E27883" s="7"/>
      <c r="H27883">
        <v>27881.5</v>
      </c>
      <c r="I27883">
        <v>0</v>
      </c>
    </row>
    <row r="27884" spans="1:9">
      <c r="A27884" s="7">
        <v>27882.5</v>
      </c>
      <c r="B27884" s="7">
        <v>0</v>
      </c>
      <c r="C27884" s="7"/>
      <c r="D27884" s="7"/>
      <c r="E27884" s="7"/>
      <c r="H27884">
        <v>27882.5</v>
      </c>
      <c r="I27884">
        <v>0</v>
      </c>
    </row>
    <row r="27885" spans="1:9">
      <c r="A27885" s="7">
        <v>27883.5</v>
      </c>
      <c r="B27885" s="7">
        <v>0</v>
      </c>
      <c r="C27885" s="7"/>
      <c r="D27885" s="7"/>
      <c r="E27885" s="7"/>
      <c r="H27885">
        <v>27883.5</v>
      </c>
      <c r="I27885">
        <v>0</v>
      </c>
    </row>
    <row r="27886" spans="1:9">
      <c r="A27886" s="7">
        <v>27884.5</v>
      </c>
      <c r="B27886" s="7">
        <v>0</v>
      </c>
      <c r="C27886" s="7"/>
      <c r="D27886" s="7"/>
      <c r="E27886" s="7"/>
      <c r="H27886">
        <v>27884.5</v>
      </c>
      <c r="I27886">
        <v>0</v>
      </c>
    </row>
    <row r="27887" spans="1:9">
      <c r="A27887" s="7">
        <v>27885.5</v>
      </c>
      <c r="B27887" s="7">
        <v>0</v>
      </c>
      <c r="C27887" s="7"/>
      <c r="D27887" s="7"/>
      <c r="E27887" s="7"/>
      <c r="H27887">
        <v>27885.5</v>
      </c>
      <c r="I27887">
        <v>0</v>
      </c>
    </row>
    <row r="27888" spans="1:9">
      <c r="A27888" s="7">
        <v>27886.5</v>
      </c>
      <c r="B27888" s="7">
        <v>0</v>
      </c>
      <c r="C27888" s="7"/>
      <c r="D27888" s="7"/>
      <c r="E27888" s="7"/>
      <c r="H27888">
        <v>27886.5</v>
      </c>
      <c r="I27888">
        <v>0</v>
      </c>
    </row>
    <row r="27889" spans="1:9">
      <c r="A27889" s="7">
        <v>27887.5</v>
      </c>
      <c r="B27889" s="7">
        <v>0</v>
      </c>
      <c r="C27889" s="7"/>
      <c r="D27889" s="7"/>
      <c r="E27889" s="7"/>
      <c r="H27889">
        <v>27887.5</v>
      </c>
      <c r="I27889">
        <v>0</v>
      </c>
    </row>
    <row r="27890" spans="1:9">
      <c r="A27890" s="7">
        <v>27888.5</v>
      </c>
      <c r="B27890" s="7">
        <v>0</v>
      </c>
      <c r="C27890" s="7"/>
      <c r="D27890" s="7"/>
      <c r="E27890" s="7"/>
      <c r="H27890">
        <v>27888.5</v>
      </c>
      <c r="I27890">
        <v>0</v>
      </c>
    </row>
    <row r="27891" spans="1:9">
      <c r="A27891" s="7">
        <v>27889.5</v>
      </c>
      <c r="B27891" s="7">
        <v>0</v>
      </c>
      <c r="C27891" s="7"/>
      <c r="D27891" s="7"/>
      <c r="E27891" s="7"/>
      <c r="H27891">
        <v>27889.5</v>
      </c>
      <c r="I27891">
        <v>0</v>
      </c>
    </row>
    <row r="27892" spans="1:9">
      <c r="A27892" s="7">
        <v>27890.5</v>
      </c>
      <c r="B27892" s="7">
        <v>0</v>
      </c>
      <c r="C27892" s="7"/>
      <c r="D27892" s="7"/>
      <c r="E27892" s="7"/>
      <c r="H27892">
        <v>27890.5</v>
      </c>
      <c r="I27892">
        <v>0</v>
      </c>
    </row>
    <row r="27893" spans="1:9">
      <c r="A27893" s="7">
        <v>27891.5</v>
      </c>
      <c r="B27893" s="7">
        <v>0</v>
      </c>
      <c r="C27893" s="7"/>
      <c r="D27893" s="7"/>
      <c r="E27893" s="7"/>
      <c r="H27893">
        <v>27891.5</v>
      </c>
      <c r="I27893">
        <v>0</v>
      </c>
    </row>
    <row r="27894" spans="1:9">
      <c r="A27894" s="7">
        <v>27892.5</v>
      </c>
      <c r="B27894" s="7">
        <v>0</v>
      </c>
      <c r="C27894" s="7"/>
      <c r="D27894" s="7"/>
      <c r="E27894" s="7"/>
      <c r="H27894">
        <v>27892.5</v>
      </c>
      <c r="I27894">
        <v>0</v>
      </c>
    </row>
    <row r="27895" spans="1:9">
      <c r="A27895" s="7">
        <v>27893.5</v>
      </c>
      <c r="B27895" s="7">
        <v>0</v>
      </c>
      <c r="C27895" s="7"/>
      <c r="D27895" s="7"/>
      <c r="E27895" s="7"/>
      <c r="H27895">
        <v>27893.5</v>
      </c>
      <c r="I27895">
        <v>0</v>
      </c>
    </row>
    <row r="27896" spans="1:9">
      <c r="A27896" s="7">
        <v>27894.5</v>
      </c>
      <c r="B27896" s="7">
        <v>0</v>
      </c>
      <c r="C27896" s="7"/>
      <c r="D27896" s="7"/>
      <c r="E27896" s="7"/>
      <c r="H27896">
        <v>27894.5</v>
      </c>
      <c r="I27896">
        <v>0</v>
      </c>
    </row>
    <row r="27897" spans="1:9">
      <c r="A27897" s="7">
        <v>27895.5</v>
      </c>
      <c r="B27897" s="7">
        <v>0</v>
      </c>
      <c r="C27897" s="7"/>
      <c r="D27897" s="7"/>
      <c r="E27897" s="7"/>
      <c r="H27897">
        <v>27895.5</v>
      </c>
      <c r="I27897">
        <v>0</v>
      </c>
    </row>
    <row r="27898" spans="1:9">
      <c r="A27898" s="7">
        <v>27896.5</v>
      </c>
      <c r="B27898" s="7">
        <v>0</v>
      </c>
      <c r="C27898" s="7"/>
      <c r="D27898" s="7"/>
      <c r="E27898" s="7"/>
      <c r="H27898">
        <v>27896.5</v>
      </c>
      <c r="I27898">
        <v>0</v>
      </c>
    </row>
    <row r="27899" spans="1:9">
      <c r="A27899" s="7">
        <v>27897.5</v>
      </c>
      <c r="B27899" s="7">
        <v>0</v>
      </c>
      <c r="C27899" s="7"/>
      <c r="D27899" s="7"/>
      <c r="E27899" s="7"/>
      <c r="H27899">
        <v>27897.5</v>
      </c>
      <c r="I27899">
        <v>0</v>
      </c>
    </row>
    <row r="27900" spans="1:9">
      <c r="A27900" s="7">
        <v>27898.5</v>
      </c>
      <c r="B27900" s="7">
        <v>0</v>
      </c>
      <c r="C27900" s="7"/>
      <c r="D27900" s="7"/>
      <c r="E27900" s="7"/>
      <c r="H27900">
        <v>27898.5</v>
      </c>
      <c r="I27900">
        <v>0</v>
      </c>
    </row>
    <row r="27901" spans="1:9">
      <c r="A27901" s="7">
        <v>27899.5</v>
      </c>
      <c r="B27901" s="7">
        <v>0</v>
      </c>
      <c r="C27901" s="7"/>
      <c r="D27901" s="7"/>
      <c r="E27901" s="7"/>
      <c r="H27901">
        <v>27899.5</v>
      </c>
      <c r="I27901">
        <v>0</v>
      </c>
    </row>
    <row r="27902" spans="1:9">
      <c r="A27902" s="7">
        <v>27900.5</v>
      </c>
      <c r="B27902" s="7">
        <v>0</v>
      </c>
      <c r="C27902" s="7"/>
      <c r="D27902" s="7"/>
      <c r="E27902" s="7"/>
      <c r="H27902">
        <v>27900.5</v>
      </c>
      <c r="I27902">
        <v>0</v>
      </c>
    </row>
    <row r="27903" spans="1:9">
      <c r="A27903" s="7">
        <v>27901.5</v>
      </c>
      <c r="B27903" s="7">
        <v>0</v>
      </c>
      <c r="C27903" s="7"/>
      <c r="D27903" s="7"/>
      <c r="E27903" s="7"/>
      <c r="H27903">
        <v>27901.5</v>
      </c>
      <c r="I27903">
        <v>0</v>
      </c>
    </row>
    <row r="27904" spans="1:9">
      <c r="A27904" s="7">
        <v>27902.5</v>
      </c>
      <c r="B27904" s="7">
        <v>0</v>
      </c>
      <c r="C27904" s="7"/>
      <c r="D27904" s="7"/>
      <c r="E27904" s="7"/>
      <c r="H27904">
        <v>27902.5</v>
      </c>
      <c r="I27904">
        <v>0</v>
      </c>
    </row>
    <row r="27905" spans="1:9">
      <c r="A27905" s="7">
        <v>27903.5</v>
      </c>
      <c r="B27905" s="7">
        <v>0</v>
      </c>
      <c r="C27905" s="7"/>
      <c r="D27905" s="7"/>
      <c r="E27905" s="7"/>
      <c r="H27905">
        <v>27903.5</v>
      </c>
      <c r="I27905">
        <v>0</v>
      </c>
    </row>
    <row r="27906" spans="1:9">
      <c r="A27906" s="7">
        <v>27904.5</v>
      </c>
      <c r="B27906" s="7">
        <v>0</v>
      </c>
      <c r="C27906" s="7"/>
      <c r="D27906" s="7"/>
      <c r="E27906" s="7"/>
      <c r="H27906">
        <v>27904.5</v>
      </c>
      <c r="I27906">
        <v>0</v>
      </c>
    </row>
    <row r="27907" spans="1:9">
      <c r="A27907" s="7">
        <v>27905.5</v>
      </c>
      <c r="B27907" s="7">
        <v>0</v>
      </c>
      <c r="C27907" s="7"/>
      <c r="D27907" s="7"/>
      <c r="E27907" s="7"/>
      <c r="H27907">
        <v>27905.5</v>
      </c>
      <c r="I27907">
        <v>0</v>
      </c>
    </row>
    <row r="27908" spans="1:9">
      <c r="A27908" s="7">
        <v>27906.5</v>
      </c>
      <c r="B27908" s="7">
        <v>0</v>
      </c>
      <c r="C27908" s="7"/>
      <c r="D27908" s="7"/>
      <c r="E27908" s="7"/>
      <c r="H27908">
        <v>27906.5</v>
      </c>
      <c r="I27908">
        <v>0</v>
      </c>
    </row>
    <row r="27909" spans="1:9">
      <c r="A27909" s="7">
        <v>27907.5</v>
      </c>
      <c r="B27909" s="7">
        <v>0</v>
      </c>
      <c r="C27909" s="7"/>
      <c r="D27909" s="7"/>
      <c r="E27909" s="7"/>
      <c r="H27909">
        <v>27907.5</v>
      </c>
      <c r="I27909">
        <v>0</v>
      </c>
    </row>
    <row r="27910" spans="1:9">
      <c r="A27910" s="7">
        <v>27908.5</v>
      </c>
      <c r="B27910" s="7">
        <v>0</v>
      </c>
      <c r="C27910" s="7"/>
      <c r="D27910" s="7"/>
      <c r="E27910" s="7"/>
      <c r="H27910">
        <v>27908.5</v>
      </c>
      <c r="I27910">
        <v>0</v>
      </c>
    </row>
    <row r="27911" spans="1:9">
      <c r="A27911" s="7">
        <v>27909.5</v>
      </c>
      <c r="B27911" s="7">
        <v>0</v>
      </c>
      <c r="C27911" s="7"/>
      <c r="D27911" s="7"/>
      <c r="E27911" s="7"/>
      <c r="H27911">
        <v>27909.5</v>
      </c>
      <c r="I27911">
        <v>0</v>
      </c>
    </row>
    <row r="27912" spans="1:9">
      <c r="A27912" s="7">
        <v>27910.5</v>
      </c>
      <c r="B27912" s="7">
        <v>0</v>
      </c>
      <c r="C27912" s="7"/>
      <c r="D27912" s="7"/>
      <c r="E27912" s="7"/>
      <c r="H27912">
        <v>27910.5</v>
      </c>
      <c r="I27912">
        <v>0</v>
      </c>
    </row>
    <row r="27913" spans="1:9">
      <c r="A27913" s="7">
        <v>27911.5</v>
      </c>
      <c r="B27913" s="7">
        <v>0</v>
      </c>
      <c r="C27913" s="7"/>
      <c r="D27913" s="7"/>
      <c r="E27913" s="7"/>
      <c r="H27913">
        <v>27911.5</v>
      </c>
      <c r="I27913">
        <v>0</v>
      </c>
    </row>
    <row r="27914" spans="1:9">
      <c r="A27914" s="7">
        <v>27912.5</v>
      </c>
      <c r="B27914" s="7">
        <v>0</v>
      </c>
      <c r="C27914" s="7"/>
      <c r="D27914" s="7"/>
      <c r="E27914" s="7"/>
      <c r="H27914">
        <v>27912.5</v>
      </c>
      <c r="I27914">
        <v>0</v>
      </c>
    </row>
    <row r="27915" spans="1:9">
      <c r="A27915" s="7">
        <v>27913.5</v>
      </c>
      <c r="B27915" s="7">
        <v>0</v>
      </c>
      <c r="C27915" s="7"/>
      <c r="D27915" s="7"/>
      <c r="E27915" s="7"/>
      <c r="H27915">
        <v>27913.5</v>
      </c>
      <c r="I27915">
        <v>0</v>
      </c>
    </row>
    <row r="27916" spans="1:9">
      <c r="A27916" s="7">
        <v>27914.5</v>
      </c>
      <c r="B27916" s="7">
        <v>0</v>
      </c>
      <c r="C27916" s="7"/>
      <c r="D27916" s="7"/>
      <c r="E27916" s="7"/>
      <c r="H27916">
        <v>27914.5</v>
      </c>
      <c r="I27916">
        <v>0</v>
      </c>
    </row>
    <row r="27917" spans="1:9">
      <c r="A27917" s="7">
        <v>27915.5</v>
      </c>
      <c r="B27917" s="7">
        <v>0</v>
      </c>
      <c r="C27917" s="7"/>
      <c r="D27917" s="7"/>
      <c r="E27917" s="7"/>
      <c r="H27917">
        <v>27915.5</v>
      </c>
      <c r="I27917">
        <v>0</v>
      </c>
    </row>
    <row r="27918" spans="1:9">
      <c r="A27918" s="7">
        <v>27916.5</v>
      </c>
      <c r="B27918" s="7">
        <v>0</v>
      </c>
      <c r="C27918" s="7"/>
      <c r="D27918" s="7"/>
      <c r="E27918" s="7"/>
      <c r="H27918">
        <v>27916.5</v>
      </c>
      <c r="I27918">
        <v>0</v>
      </c>
    </row>
    <row r="27919" spans="1:9">
      <c r="A27919" s="7">
        <v>27917.5</v>
      </c>
      <c r="B27919" s="7">
        <v>0</v>
      </c>
      <c r="C27919" s="7"/>
      <c r="D27919" s="7"/>
      <c r="E27919" s="7"/>
      <c r="H27919">
        <v>27917.5</v>
      </c>
      <c r="I27919">
        <v>0</v>
      </c>
    </row>
    <row r="27920" spans="1:9">
      <c r="A27920" s="7">
        <v>27918.5</v>
      </c>
      <c r="B27920" s="7">
        <v>0</v>
      </c>
      <c r="C27920" s="7"/>
      <c r="D27920" s="7"/>
      <c r="E27920" s="7"/>
      <c r="H27920">
        <v>27918.5</v>
      </c>
      <c r="I27920">
        <v>0</v>
      </c>
    </row>
    <row r="27921" spans="1:9">
      <c r="A27921" s="7">
        <v>27919.5</v>
      </c>
      <c r="B27921" s="7">
        <v>0</v>
      </c>
      <c r="C27921" s="7"/>
      <c r="D27921" s="7"/>
      <c r="E27921" s="7"/>
      <c r="H27921">
        <v>27919.5</v>
      </c>
      <c r="I27921">
        <v>0</v>
      </c>
    </row>
    <row r="27922" spans="1:9">
      <c r="A27922" s="7">
        <v>27920.5</v>
      </c>
      <c r="B27922" s="7">
        <v>0</v>
      </c>
      <c r="C27922" s="7"/>
      <c r="D27922" s="7"/>
      <c r="E27922" s="7"/>
      <c r="H27922">
        <v>27920.5</v>
      </c>
      <c r="I27922">
        <v>0</v>
      </c>
    </row>
    <row r="27923" spans="1:9">
      <c r="A27923" s="7">
        <v>27921.5</v>
      </c>
      <c r="B27923" s="7">
        <v>0</v>
      </c>
      <c r="C27923" s="7"/>
      <c r="D27923" s="7"/>
      <c r="E27923" s="7"/>
      <c r="H27923">
        <v>27921.5</v>
      </c>
      <c r="I27923">
        <v>0</v>
      </c>
    </row>
    <row r="27924" spans="1:9">
      <c r="A27924" s="7">
        <v>27922.5</v>
      </c>
      <c r="B27924" s="7">
        <v>0</v>
      </c>
      <c r="C27924" s="7"/>
      <c r="D27924" s="7"/>
      <c r="E27924" s="7"/>
      <c r="H27924">
        <v>27922.5</v>
      </c>
      <c r="I27924">
        <v>0</v>
      </c>
    </row>
    <row r="27925" spans="1:9">
      <c r="A27925" s="7">
        <v>27923.5</v>
      </c>
      <c r="B27925" s="7">
        <v>0</v>
      </c>
      <c r="C27925" s="7"/>
      <c r="D27925" s="7"/>
      <c r="E27925" s="7"/>
      <c r="H27925">
        <v>27923.5</v>
      </c>
      <c r="I27925">
        <v>0</v>
      </c>
    </row>
    <row r="27926" spans="1:9">
      <c r="A27926" s="7">
        <v>27924.5</v>
      </c>
      <c r="B27926" s="7">
        <v>0</v>
      </c>
      <c r="C27926" s="7"/>
      <c r="D27926" s="7"/>
      <c r="E27926" s="7"/>
      <c r="H27926">
        <v>27924.5</v>
      </c>
      <c r="I27926">
        <v>0</v>
      </c>
    </row>
    <row r="27927" spans="1:9">
      <c r="A27927" s="7">
        <v>27925.5</v>
      </c>
      <c r="B27927" s="7">
        <v>0</v>
      </c>
      <c r="C27927" s="7"/>
      <c r="D27927" s="7"/>
      <c r="E27927" s="7"/>
      <c r="H27927">
        <v>27925.5</v>
      </c>
      <c r="I27927">
        <v>0</v>
      </c>
    </row>
    <row r="27928" spans="1:9">
      <c r="A27928" s="7">
        <v>27926.5</v>
      </c>
      <c r="B27928" s="7">
        <v>0</v>
      </c>
      <c r="C27928" s="7"/>
      <c r="D27928" s="7"/>
      <c r="E27928" s="7"/>
      <c r="H27928">
        <v>27926.5</v>
      </c>
      <c r="I27928">
        <v>0</v>
      </c>
    </row>
    <row r="27929" spans="1:9">
      <c r="A27929" s="7">
        <v>27927.5</v>
      </c>
      <c r="B27929" s="7">
        <v>0</v>
      </c>
      <c r="C27929" s="7"/>
      <c r="D27929" s="7"/>
      <c r="E27929" s="7"/>
      <c r="H27929">
        <v>27927.5</v>
      </c>
      <c r="I27929">
        <v>0</v>
      </c>
    </row>
    <row r="27930" spans="1:9">
      <c r="A27930" s="7">
        <v>27928.5</v>
      </c>
      <c r="B27930" s="7">
        <v>0</v>
      </c>
      <c r="C27930" s="7"/>
      <c r="D27930" s="7"/>
      <c r="E27930" s="7"/>
      <c r="H27930">
        <v>27928.5</v>
      </c>
      <c r="I27930">
        <v>0</v>
      </c>
    </row>
    <row r="27931" spans="1:9">
      <c r="A27931" s="7">
        <v>27929.5</v>
      </c>
      <c r="B27931" s="7">
        <v>0</v>
      </c>
      <c r="C27931" s="7"/>
      <c r="D27931" s="7"/>
      <c r="E27931" s="7"/>
      <c r="H27931">
        <v>27929.5</v>
      </c>
      <c r="I27931">
        <v>0</v>
      </c>
    </row>
    <row r="27932" spans="1:9">
      <c r="A27932" s="7">
        <v>27930.5</v>
      </c>
      <c r="B27932" s="7">
        <v>0</v>
      </c>
      <c r="C27932" s="7"/>
      <c r="D27932" s="7"/>
      <c r="E27932" s="7"/>
      <c r="H27932">
        <v>27930.5</v>
      </c>
      <c r="I27932">
        <v>0</v>
      </c>
    </row>
    <row r="27933" spans="1:9">
      <c r="A27933" s="7">
        <v>27931.5</v>
      </c>
      <c r="B27933" s="7">
        <v>0</v>
      </c>
      <c r="C27933" s="7"/>
      <c r="D27933" s="7"/>
      <c r="E27933" s="7"/>
      <c r="H27933">
        <v>27931.5</v>
      </c>
      <c r="I27933">
        <v>0</v>
      </c>
    </row>
    <row r="27934" spans="1:9">
      <c r="A27934" s="7">
        <v>27932.5</v>
      </c>
      <c r="B27934" s="7">
        <v>0</v>
      </c>
      <c r="C27934" s="7"/>
      <c r="D27934" s="7"/>
      <c r="E27934" s="7"/>
      <c r="H27934">
        <v>27932.5</v>
      </c>
      <c r="I27934">
        <v>0</v>
      </c>
    </row>
    <row r="27935" spans="1:9">
      <c r="A27935" s="7">
        <v>27933.5</v>
      </c>
      <c r="B27935" s="7">
        <v>0</v>
      </c>
      <c r="C27935" s="7"/>
      <c r="D27935" s="7"/>
      <c r="E27935" s="7"/>
      <c r="H27935">
        <v>27933.5</v>
      </c>
      <c r="I27935">
        <v>0</v>
      </c>
    </row>
    <row r="27936" spans="1:9">
      <c r="A27936" s="7">
        <v>27934.5</v>
      </c>
      <c r="B27936" s="7">
        <v>0</v>
      </c>
      <c r="C27936" s="7"/>
      <c r="D27936" s="7"/>
      <c r="E27936" s="7"/>
      <c r="H27936">
        <v>27934.5</v>
      </c>
      <c r="I27936">
        <v>0</v>
      </c>
    </row>
    <row r="27937" spans="1:9">
      <c r="A27937" s="7">
        <v>27935.5</v>
      </c>
      <c r="B27937" s="7">
        <v>0</v>
      </c>
      <c r="C27937" s="7"/>
      <c r="D27937" s="7"/>
      <c r="E27937" s="7"/>
      <c r="H27937">
        <v>27935.5</v>
      </c>
      <c r="I27937">
        <v>0</v>
      </c>
    </row>
    <row r="27938" spans="1:9">
      <c r="A27938" s="7">
        <v>27936.5</v>
      </c>
      <c r="B27938" s="7">
        <v>0</v>
      </c>
      <c r="C27938" s="7"/>
      <c r="D27938" s="7"/>
      <c r="E27938" s="7"/>
      <c r="H27938">
        <v>27936.5</v>
      </c>
      <c r="I27938">
        <v>0</v>
      </c>
    </row>
    <row r="27939" spans="1:9">
      <c r="A27939" s="7">
        <v>27937.5</v>
      </c>
      <c r="B27939" s="7">
        <v>0</v>
      </c>
      <c r="C27939" s="7"/>
      <c r="D27939" s="7"/>
      <c r="E27939" s="7"/>
      <c r="H27939">
        <v>27937.5</v>
      </c>
      <c r="I27939">
        <v>0</v>
      </c>
    </row>
    <row r="27940" spans="1:9">
      <c r="A27940" s="7">
        <v>27938.5</v>
      </c>
      <c r="B27940" s="7">
        <v>0</v>
      </c>
      <c r="C27940" s="7"/>
      <c r="D27940" s="7"/>
      <c r="E27940" s="7"/>
      <c r="H27940">
        <v>27938.5</v>
      </c>
      <c r="I27940">
        <v>0</v>
      </c>
    </row>
    <row r="27941" spans="1:9">
      <c r="A27941" s="7">
        <v>27939.5</v>
      </c>
      <c r="B27941" s="7">
        <v>0</v>
      </c>
      <c r="C27941" s="7"/>
      <c r="D27941" s="7"/>
      <c r="E27941" s="7"/>
      <c r="H27941">
        <v>27939.5</v>
      </c>
      <c r="I27941">
        <v>0</v>
      </c>
    </row>
    <row r="27942" spans="1:9">
      <c r="A27942" s="7">
        <v>27940.5</v>
      </c>
      <c r="B27942" s="7">
        <v>0</v>
      </c>
      <c r="C27942" s="7"/>
      <c r="D27942" s="7"/>
      <c r="E27942" s="7"/>
      <c r="H27942">
        <v>27940.5</v>
      </c>
      <c r="I27942">
        <v>0</v>
      </c>
    </row>
    <row r="27943" spans="1:9">
      <c r="A27943" s="7">
        <v>27941.5</v>
      </c>
      <c r="B27943" s="7">
        <v>0</v>
      </c>
      <c r="C27943" s="7"/>
      <c r="D27943" s="7"/>
      <c r="E27943" s="7"/>
      <c r="H27943">
        <v>27941.5</v>
      </c>
      <c r="I27943">
        <v>0</v>
      </c>
    </row>
    <row r="27944" spans="1:9">
      <c r="A27944" s="7">
        <v>27942.5</v>
      </c>
      <c r="B27944" s="7">
        <v>0</v>
      </c>
      <c r="C27944" s="7"/>
      <c r="D27944" s="7"/>
      <c r="E27944" s="7"/>
      <c r="H27944">
        <v>27942.5</v>
      </c>
      <c r="I27944">
        <v>0</v>
      </c>
    </row>
    <row r="27945" spans="1:9">
      <c r="A27945" s="7">
        <v>27943.5</v>
      </c>
      <c r="B27945" s="7">
        <v>0</v>
      </c>
      <c r="C27945" s="7"/>
      <c r="D27945" s="7"/>
      <c r="E27945" s="7"/>
      <c r="H27945">
        <v>27943.5</v>
      </c>
      <c r="I27945">
        <v>0</v>
      </c>
    </row>
    <row r="27946" spans="1:9">
      <c r="A27946" s="7">
        <v>27944.5</v>
      </c>
      <c r="B27946" s="7">
        <v>0</v>
      </c>
      <c r="C27946" s="7"/>
      <c r="D27946" s="7"/>
      <c r="E27946" s="7"/>
      <c r="H27946">
        <v>27944.5</v>
      </c>
      <c r="I27946">
        <v>0</v>
      </c>
    </row>
    <row r="27947" spans="1:9">
      <c r="A27947" s="7">
        <v>27945.5</v>
      </c>
      <c r="B27947" s="7">
        <v>0</v>
      </c>
      <c r="C27947" s="7"/>
      <c r="D27947" s="7"/>
      <c r="E27947" s="7"/>
      <c r="H27947">
        <v>27945.5</v>
      </c>
      <c r="I27947">
        <v>0</v>
      </c>
    </row>
    <row r="27948" spans="1:9">
      <c r="A27948" s="7">
        <v>27946.5</v>
      </c>
      <c r="B27948" s="7">
        <v>0</v>
      </c>
      <c r="C27948" s="7"/>
      <c r="D27948" s="7"/>
      <c r="E27948" s="7"/>
      <c r="H27948">
        <v>27946.5</v>
      </c>
      <c r="I27948">
        <v>0</v>
      </c>
    </row>
    <row r="27949" spans="1:9">
      <c r="A27949" s="7">
        <v>27947.5</v>
      </c>
      <c r="B27949" s="7">
        <v>0</v>
      </c>
      <c r="C27949" s="7"/>
      <c r="D27949" s="7"/>
      <c r="E27949" s="7"/>
      <c r="H27949">
        <v>27947.5</v>
      </c>
      <c r="I27949">
        <v>0</v>
      </c>
    </row>
    <row r="27950" spans="1:9">
      <c r="A27950" s="7">
        <v>27948.5</v>
      </c>
      <c r="B27950" s="7">
        <v>0</v>
      </c>
      <c r="C27950" s="7"/>
      <c r="D27950" s="7"/>
      <c r="E27950" s="7"/>
      <c r="H27950">
        <v>27948.5</v>
      </c>
      <c r="I27950">
        <v>0</v>
      </c>
    </row>
    <row r="27951" spans="1:9">
      <c r="A27951" s="7">
        <v>27949.5</v>
      </c>
      <c r="B27951" s="7">
        <v>0</v>
      </c>
      <c r="C27951" s="7"/>
      <c r="D27951" s="7"/>
      <c r="E27951" s="7"/>
      <c r="H27951">
        <v>27949.5</v>
      </c>
      <c r="I27951">
        <v>0</v>
      </c>
    </row>
    <row r="27952" spans="1:9">
      <c r="A27952" s="7">
        <v>27950.5</v>
      </c>
      <c r="B27952" s="7">
        <v>0</v>
      </c>
      <c r="C27952" s="7"/>
      <c r="D27952" s="7"/>
      <c r="E27952" s="7"/>
      <c r="H27952">
        <v>27950.5</v>
      </c>
      <c r="I27952">
        <v>0</v>
      </c>
    </row>
    <row r="27953" spans="1:9">
      <c r="A27953" s="7">
        <v>27951.5</v>
      </c>
      <c r="B27953" s="7">
        <v>0</v>
      </c>
      <c r="C27953" s="7"/>
      <c r="D27953" s="7"/>
      <c r="E27953" s="7"/>
      <c r="H27953">
        <v>27951.5</v>
      </c>
      <c r="I27953">
        <v>0</v>
      </c>
    </row>
    <row r="27954" spans="1:9">
      <c r="A27954" s="7">
        <v>27952.5</v>
      </c>
      <c r="B27954" s="7">
        <v>0</v>
      </c>
      <c r="C27954" s="7"/>
      <c r="D27954" s="7"/>
      <c r="E27954" s="7"/>
      <c r="H27954">
        <v>27952.5</v>
      </c>
      <c r="I27954">
        <v>0</v>
      </c>
    </row>
    <row r="27955" spans="1:9">
      <c r="A27955" s="7">
        <v>27953.5</v>
      </c>
      <c r="B27955" s="7">
        <v>0</v>
      </c>
      <c r="C27955" s="7"/>
      <c r="D27955" s="7"/>
      <c r="E27955" s="7"/>
      <c r="H27955">
        <v>27953.5</v>
      </c>
      <c r="I27955">
        <v>0</v>
      </c>
    </row>
    <row r="27956" spans="1:9">
      <c r="A27956" s="7">
        <v>27954.5</v>
      </c>
      <c r="B27956" s="7">
        <v>0</v>
      </c>
      <c r="C27956" s="7"/>
      <c r="D27956" s="7"/>
      <c r="E27956" s="7"/>
      <c r="H27956">
        <v>27954.5</v>
      </c>
      <c r="I27956">
        <v>0</v>
      </c>
    </row>
    <row r="27957" spans="1:9">
      <c r="A27957" s="7">
        <v>27955.5</v>
      </c>
      <c r="B27957" s="7">
        <v>0</v>
      </c>
      <c r="C27957" s="7"/>
      <c r="D27957" s="7"/>
      <c r="E27957" s="7"/>
      <c r="H27957">
        <v>27955.5</v>
      </c>
      <c r="I27957">
        <v>0</v>
      </c>
    </row>
    <row r="27958" spans="1:9">
      <c r="A27958" s="7">
        <v>27956.5</v>
      </c>
      <c r="B27958" s="7">
        <v>0</v>
      </c>
      <c r="C27958" s="7"/>
      <c r="D27958" s="7"/>
      <c r="E27958" s="7"/>
      <c r="H27958">
        <v>27956.5</v>
      </c>
      <c r="I27958">
        <v>0</v>
      </c>
    </row>
    <row r="27959" spans="1:9">
      <c r="A27959" s="7">
        <v>27957.5</v>
      </c>
      <c r="B27959" s="7">
        <v>0</v>
      </c>
      <c r="C27959" s="7"/>
      <c r="D27959" s="7"/>
      <c r="E27959" s="7"/>
      <c r="H27959">
        <v>27957.5</v>
      </c>
      <c r="I27959">
        <v>0</v>
      </c>
    </row>
    <row r="27960" spans="1:9">
      <c r="A27960" s="7">
        <v>27958.5</v>
      </c>
      <c r="B27960" s="7">
        <v>0</v>
      </c>
      <c r="C27960" s="7"/>
      <c r="D27960" s="7"/>
      <c r="E27960" s="7"/>
      <c r="H27960">
        <v>27958.5</v>
      </c>
      <c r="I27960">
        <v>0</v>
      </c>
    </row>
    <row r="27961" spans="1:9">
      <c r="A27961" s="7">
        <v>27959.5</v>
      </c>
      <c r="B27961" s="7">
        <v>0</v>
      </c>
      <c r="C27961" s="7"/>
      <c r="D27961" s="7"/>
      <c r="E27961" s="7"/>
      <c r="H27961">
        <v>27959.5</v>
      </c>
      <c r="I27961">
        <v>0</v>
      </c>
    </row>
    <row r="27962" spans="1:9">
      <c r="A27962" s="7">
        <v>27960.5</v>
      </c>
      <c r="B27962" s="7">
        <v>0</v>
      </c>
      <c r="C27962" s="7"/>
      <c r="D27962" s="7"/>
      <c r="E27962" s="7"/>
      <c r="H27962">
        <v>27960.5</v>
      </c>
      <c r="I27962">
        <v>0</v>
      </c>
    </row>
    <row r="27963" spans="1:9">
      <c r="A27963" s="7">
        <v>27961.5</v>
      </c>
      <c r="B27963" s="7">
        <v>0</v>
      </c>
      <c r="C27963" s="7"/>
      <c r="D27963" s="7"/>
      <c r="E27963" s="7"/>
      <c r="H27963">
        <v>27961.5</v>
      </c>
      <c r="I27963">
        <v>0</v>
      </c>
    </row>
    <row r="27964" spans="1:9">
      <c r="A27964" s="7">
        <v>27962.5</v>
      </c>
      <c r="B27964" s="7">
        <v>0</v>
      </c>
      <c r="C27964" s="7"/>
      <c r="D27964" s="7"/>
      <c r="E27964" s="7"/>
      <c r="H27964">
        <v>27962.5</v>
      </c>
      <c r="I27964">
        <v>0</v>
      </c>
    </row>
    <row r="27965" spans="1:9">
      <c r="A27965" s="7">
        <v>27963.5</v>
      </c>
      <c r="B27965" s="7">
        <v>0</v>
      </c>
      <c r="C27965" s="7"/>
      <c r="D27965" s="7"/>
      <c r="E27965" s="7"/>
      <c r="H27965">
        <v>27963.5</v>
      </c>
      <c r="I27965">
        <v>0</v>
      </c>
    </row>
    <row r="27966" spans="1:9">
      <c r="A27966" s="7">
        <v>27964.5</v>
      </c>
      <c r="B27966" s="7">
        <v>0</v>
      </c>
      <c r="C27966" s="7"/>
      <c r="D27966" s="7"/>
      <c r="E27966" s="7"/>
      <c r="H27966">
        <v>27964.5</v>
      </c>
      <c r="I27966">
        <v>0</v>
      </c>
    </row>
    <row r="27967" spans="1:9">
      <c r="A27967" s="7">
        <v>27965.5</v>
      </c>
      <c r="B27967" s="7">
        <v>0</v>
      </c>
      <c r="C27967" s="7"/>
      <c r="D27967" s="7"/>
      <c r="E27967" s="7"/>
      <c r="H27967">
        <v>27965.5</v>
      </c>
      <c r="I27967">
        <v>0</v>
      </c>
    </row>
    <row r="27968" spans="1:9">
      <c r="A27968" s="7">
        <v>27966.5</v>
      </c>
      <c r="B27968" s="7">
        <v>0</v>
      </c>
      <c r="C27968" s="7"/>
      <c r="D27968" s="7"/>
      <c r="E27968" s="7"/>
      <c r="H27968">
        <v>27966.5</v>
      </c>
      <c r="I27968">
        <v>0</v>
      </c>
    </row>
    <row r="27969" spans="1:9">
      <c r="A27969" s="7">
        <v>27967.5</v>
      </c>
      <c r="B27969" s="7">
        <v>0</v>
      </c>
      <c r="C27969" s="7"/>
      <c r="D27969" s="7"/>
      <c r="E27969" s="7"/>
      <c r="H27969">
        <v>27967.5</v>
      </c>
      <c r="I27969">
        <v>0</v>
      </c>
    </row>
    <row r="27970" spans="1:9">
      <c r="A27970" s="7">
        <v>27968.5</v>
      </c>
      <c r="B27970" s="7">
        <v>0</v>
      </c>
      <c r="C27970" s="7"/>
      <c r="D27970" s="7"/>
      <c r="E27970" s="7"/>
      <c r="H27970">
        <v>27968.5</v>
      </c>
      <c r="I27970">
        <v>0</v>
      </c>
    </row>
    <row r="27971" spans="1:9">
      <c r="A27971" s="7">
        <v>27969.5</v>
      </c>
      <c r="B27971" s="7">
        <v>0</v>
      </c>
      <c r="C27971" s="7"/>
      <c r="D27971" s="7"/>
      <c r="E27971" s="7"/>
      <c r="H27971">
        <v>27969.5</v>
      </c>
      <c r="I27971">
        <v>0</v>
      </c>
    </row>
    <row r="27972" spans="1:9">
      <c r="A27972" s="7">
        <v>27970.5</v>
      </c>
      <c r="B27972" s="7">
        <v>0</v>
      </c>
      <c r="C27972" s="7"/>
      <c r="D27972" s="7"/>
      <c r="E27972" s="7"/>
      <c r="H27972">
        <v>27970.5</v>
      </c>
      <c r="I27972">
        <v>0</v>
      </c>
    </row>
    <row r="27973" spans="1:9">
      <c r="A27973" s="7">
        <v>27971.5</v>
      </c>
      <c r="B27973" s="7">
        <v>0</v>
      </c>
      <c r="C27973" s="7"/>
      <c r="D27973" s="7"/>
      <c r="E27973" s="7"/>
      <c r="H27973">
        <v>27971.5</v>
      </c>
      <c r="I27973">
        <v>0</v>
      </c>
    </row>
    <row r="27974" spans="1:9">
      <c r="A27974" s="7">
        <v>27972.5</v>
      </c>
      <c r="B27974" s="7">
        <v>0</v>
      </c>
      <c r="C27974" s="7"/>
      <c r="D27974" s="7"/>
      <c r="E27974" s="7"/>
      <c r="H27974">
        <v>27972.5</v>
      </c>
      <c r="I27974">
        <v>0</v>
      </c>
    </row>
    <row r="27975" spans="1:9">
      <c r="A27975" s="7">
        <v>27973.5</v>
      </c>
      <c r="B27975" s="7">
        <v>0</v>
      </c>
      <c r="C27975" s="7"/>
      <c r="D27975" s="7"/>
      <c r="E27975" s="7"/>
      <c r="H27975">
        <v>27973.5</v>
      </c>
      <c r="I27975">
        <v>0</v>
      </c>
    </row>
    <row r="27976" spans="1:9">
      <c r="A27976" s="7">
        <v>27974.5</v>
      </c>
      <c r="B27976" s="7">
        <v>0</v>
      </c>
      <c r="C27976" s="7"/>
      <c r="D27976" s="7"/>
      <c r="E27976" s="7"/>
      <c r="H27976">
        <v>27974.5</v>
      </c>
      <c r="I27976">
        <v>0</v>
      </c>
    </row>
    <row r="27977" spans="1:9">
      <c r="A27977" s="7">
        <v>27975.5</v>
      </c>
      <c r="B27977" s="7">
        <v>0</v>
      </c>
      <c r="C27977" s="7"/>
      <c r="D27977" s="7"/>
      <c r="E27977" s="7"/>
      <c r="H27977">
        <v>27975.5</v>
      </c>
      <c r="I27977">
        <v>0</v>
      </c>
    </row>
    <row r="27978" spans="1:9">
      <c r="A27978" s="7">
        <v>27976.5</v>
      </c>
      <c r="B27978" s="7">
        <v>0</v>
      </c>
      <c r="C27978" s="7"/>
      <c r="D27978" s="7"/>
      <c r="E27978" s="7"/>
      <c r="H27978">
        <v>27976.5</v>
      </c>
      <c r="I27978">
        <v>0</v>
      </c>
    </row>
    <row r="27979" spans="1:9">
      <c r="A27979" s="7">
        <v>27977.5</v>
      </c>
      <c r="B27979" s="7">
        <v>0</v>
      </c>
      <c r="C27979" s="7"/>
      <c r="D27979" s="7"/>
      <c r="E27979" s="7"/>
      <c r="H27979">
        <v>27977.5</v>
      </c>
      <c r="I27979">
        <v>0</v>
      </c>
    </row>
    <row r="27980" spans="1:9">
      <c r="A27980" s="7">
        <v>27978.5</v>
      </c>
      <c r="B27980" s="7">
        <v>0</v>
      </c>
      <c r="C27980" s="7"/>
      <c r="D27980" s="7"/>
      <c r="E27980" s="7"/>
      <c r="H27980">
        <v>27978.5</v>
      </c>
      <c r="I27980">
        <v>0</v>
      </c>
    </row>
    <row r="27981" spans="1:9">
      <c r="A27981" s="7">
        <v>27979.5</v>
      </c>
      <c r="B27981" s="7">
        <v>0</v>
      </c>
      <c r="C27981" s="7"/>
      <c r="D27981" s="7"/>
      <c r="E27981" s="7"/>
      <c r="H27981">
        <v>27979.5</v>
      </c>
      <c r="I27981">
        <v>0</v>
      </c>
    </row>
    <row r="27982" spans="1:9">
      <c r="A27982" s="7">
        <v>27980.5</v>
      </c>
      <c r="B27982" s="7">
        <v>0</v>
      </c>
      <c r="C27982" s="7"/>
      <c r="D27982" s="7"/>
      <c r="E27982" s="7"/>
      <c r="H27982">
        <v>27980.5</v>
      </c>
      <c r="I27982">
        <v>0</v>
      </c>
    </row>
    <row r="27983" spans="1:9">
      <c r="A27983" s="7">
        <v>27981.5</v>
      </c>
      <c r="B27983" s="7">
        <v>0</v>
      </c>
      <c r="C27983" s="7"/>
      <c r="D27983" s="7"/>
      <c r="E27983" s="7"/>
      <c r="H27983">
        <v>27981.5</v>
      </c>
      <c r="I27983">
        <v>0</v>
      </c>
    </row>
    <row r="27984" spans="1:9">
      <c r="A27984" s="7">
        <v>27982.5</v>
      </c>
      <c r="B27984" s="7">
        <v>0</v>
      </c>
      <c r="C27984" s="7"/>
      <c r="D27984" s="7"/>
      <c r="E27984" s="7"/>
      <c r="H27984">
        <v>27982.5</v>
      </c>
      <c r="I27984">
        <v>0</v>
      </c>
    </row>
    <row r="27985" spans="1:9">
      <c r="A27985" s="7">
        <v>27983.5</v>
      </c>
      <c r="B27985" s="7">
        <v>0</v>
      </c>
      <c r="C27985" s="7"/>
      <c r="D27985" s="7"/>
      <c r="E27985" s="7"/>
      <c r="H27985">
        <v>27983.5</v>
      </c>
      <c r="I27985">
        <v>0</v>
      </c>
    </row>
    <row r="27986" spans="1:9">
      <c r="A27986" s="7">
        <v>27984.5</v>
      </c>
      <c r="B27986" s="7">
        <v>0</v>
      </c>
      <c r="C27986" s="7"/>
      <c r="D27986" s="7"/>
      <c r="E27986" s="7"/>
      <c r="H27986">
        <v>27984.5</v>
      </c>
      <c r="I27986">
        <v>0</v>
      </c>
    </row>
    <row r="27987" spans="1:9">
      <c r="A27987" s="7">
        <v>27985.5</v>
      </c>
      <c r="B27987" s="7">
        <v>0</v>
      </c>
      <c r="C27987" s="7"/>
      <c r="D27987" s="7"/>
      <c r="E27987" s="7"/>
      <c r="H27987">
        <v>27985.5</v>
      </c>
      <c r="I27987">
        <v>0</v>
      </c>
    </row>
    <row r="27988" spans="1:9">
      <c r="A27988" s="7">
        <v>27986.5</v>
      </c>
      <c r="B27988" s="7">
        <v>0</v>
      </c>
      <c r="C27988" s="7"/>
      <c r="D27988" s="7"/>
      <c r="E27988" s="7"/>
      <c r="H27988">
        <v>27986.5</v>
      </c>
      <c r="I27988">
        <v>0</v>
      </c>
    </row>
    <row r="27989" spans="1:9">
      <c r="A27989" s="7">
        <v>27987.5</v>
      </c>
      <c r="B27989" s="7">
        <v>0</v>
      </c>
      <c r="C27989" s="7"/>
      <c r="D27989" s="7"/>
      <c r="E27989" s="7"/>
      <c r="H27989">
        <v>27987.5</v>
      </c>
      <c r="I27989">
        <v>0</v>
      </c>
    </row>
    <row r="27990" spans="1:9">
      <c r="A27990" s="7">
        <v>27988.5</v>
      </c>
      <c r="B27990" s="7">
        <v>0</v>
      </c>
      <c r="C27990" s="7"/>
      <c r="D27990" s="7"/>
      <c r="E27990" s="7"/>
      <c r="H27990">
        <v>27988.5</v>
      </c>
      <c r="I27990">
        <v>0</v>
      </c>
    </row>
    <row r="27991" spans="1:9">
      <c r="A27991" s="7">
        <v>27989.5</v>
      </c>
      <c r="B27991" s="7">
        <v>0</v>
      </c>
      <c r="C27991" s="7"/>
      <c r="D27991" s="7"/>
      <c r="E27991" s="7"/>
      <c r="H27991">
        <v>27989.5</v>
      </c>
      <c r="I27991">
        <v>0</v>
      </c>
    </row>
    <row r="27992" spans="1:9">
      <c r="A27992" s="7">
        <v>27990.5</v>
      </c>
      <c r="B27992" s="7">
        <v>0</v>
      </c>
      <c r="C27992" s="7"/>
      <c r="D27992" s="7"/>
      <c r="E27992" s="7"/>
      <c r="H27992">
        <v>27990.5</v>
      </c>
      <c r="I27992">
        <v>0</v>
      </c>
    </row>
    <row r="27993" spans="1:9">
      <c r="A27993" s="7">
        <v>27991.5</v>
      </c>
      <c r="B27993" s="7">
        <v>0</v>
      </c>
      <c r="C27993" s="7"/>
      <c r="D27993" s="7"/>
      <c r="E27993" s="7"/>
      <c r="H27993">
        <v>27991.5</v>
      </c>
      <c r="I27993">
        <v>0</v>
      </c>
    </row>
    <row r="27994" spans="1:9">
      <c r="A27994" s="7">
        <v>27992.5</v>
      </c>
      <c r="B27994" s="7">
        <v>0</v>
      </c>
      <c r="C27994" s="7"/>
      <c r="D27994" s="7"/>
      <c r="E27994" s="7"/>
      <c r="H27994">
        <v>27992.5</v>
      </c>
      <c r="I27994">
        <v>0</v>
      </c>
    </row>
    <row r="27995" spans="1:9">
      <c r="A27995" s="7">
        <v>27993.5</v>
      </c>
      <c r="B27995" s="7">
        <v>0</v>
      </c>
      <c r="C27995" s="7"/>
      <c r="D27995" s="7"/>
      <c r="E27995" s="7"/>
      <c r="H27995">
        <v>27993.5</v>
      </c>
      <c r="I27995">
        <v>0</v>
      </c>
    </row>
    <row r="27996" spans="1:9">
      <c r="A27996" s="7">
        <v>27994.5</v>
      </c>
      <c r="B27996" s="7">
        <v>0</v>
      </c>
      <c r="C27996" s="7"/>
      <c r="D27996" s="7"/>
      <c r="E27996" s="7"/>
      <c r="H27996">
        <v>27994.5</v>
      </c>
      <c r="I27996">
        <v>0</v>
      </c>
    </row>
    <row r="27997" spans="1:9">
      <c r="A27997" s="7">
        <v>27995.5</v>
      </c>
      <c r="B27997" s="7">
        <v>0</v>
      </c>
      <c r="C27997" s="7"/>
      <c r="D27997" s="7"/>
      <c r="E27997" s="7"/>
      <c r="H27997">
        <v>27995.5</v>
      </c>
      <c r="I27997">
        <v>0</v>
      </c>
    </row>
    <row r="27998" spans="1:9">
      <c r="A27998" s="7">
        <v>27996.5</v>
      </c>
      <c r="B27998" s="7">
        <v>0</v>
      </c>
      <c r="C27998" s="7"/>
      <c r="D27998" s="7"/>
      <c r="E27998" s="7"/>
      <c r="H27998">
        <v>27996.5</v>
      </c>
      <c r="I27998">
        <v>0</v>
      </c>
    </row>
    <row r="27999" spans="1:9">
      <c r="A27999" s="7">
        <v>27997.5</v>
      </c>
      <c r="B27999" s="7">
        <v>0</v>
      </c>
      <c r="C27999" s="7"/>
      <c r="D27999" s="7"/>
      <c r="E27999" s="7"/>
      <c r="H27999">
        <v>27997.5</v>
      </c>
      <c r="I27999">
        <v>0</v>
      </c>
    </row>
    <row r="28000" spans="1:9">
      <c r="A28000" s="7">
        <v>27998.5</v>
      </c>
      <c r="B28000" s="7">
        <v>0</v>
      </c>
      <c r="C28000" s="7"/>
      <c r="D28000" s="7"/>
      <c r="E28000" s="7"/>
      <c r="H28000">
        <v>27998.5</v>
      </c>
      <c r="I28000">
        <v>0</v>
      </c>
    </row>
    <row r="28001" spans="1:9">
      <c r="A28001" s="7">
        <v>27999.5</v>
      </c>
      <c r="B28001" s="7">
        <v>0</v>
      </c>
      <c r="C28001" s="7"/>
      <c r="D28001" s="7"/>
      <c r="E28001" s="7"/>
      <c r="H28001">
        <v>27999.5</v>
      </c>
      <c r="I28001">
        <v>0</v>
      </c>
    </row>
    <row r="28002" spans="1:9">
      <c r="A28002" s="7">
        <v>28000.5</v>
      </c>
      <c r="B28002" s="7">
        <v>0</v>
      </c>
      <c r="C28002" s="7"/>
      <c r="D28002" s="7"/>
      <c r="E28002" s="7"/>
      <c r="H28002">
        <v>28000.5</v>
      </c>
      <c r="I28002">
        <v>0</v>
      </c>
    </row>
    <row r="28003" spans="1:9">
      <c r="A28003" s="7">
        <v>28001.5</v>
      </c>
      <c r="B28003" s="7">
        <v>0</v>
      </c>
      <c r="C28003" s="7"/>
      <c r="D28003" s="7"/>
      <c r="E28003" s="7"/>
      <c r="H28003">
        <v>28001.5</v>
      </c>
      <c r="I28003">
        <v>0</v>
      </c>
    </row>
    <row r="28004" spans="1:9">
      <c r="A28004" s="7">
        <v>28002.5</v>
      </c>
      <c r="B28004" s="7">
        <v>0</v>
      </c>
      <c r="C28004" s="7"/>
      <c r="D28004" s="7"/>
      <c r="E28004" s="7"/>
      <c r="H28004">
        <v>28002.5</v>
      </c>
      <c r="I28004">
        <v>0</v>
      </c>
    </row>
    <row r="28005" spans="1:9">
      <c r="A28005" s="7">
        <v>28003.5</v>
      </c>
      <c r="B28005" s="7">
        <v>0</v>
      </c>
      <c r="C28005" s="7"/>
      <c r="D28005" s="7"/>
      <c r="E28005" s="7"/>
      <c r="H28005">
        <v>28003.5</v>
      </c>
      <c r="I28005">
        <v>0</v>
      </c>
    </row>
    <row r="28006" spans="1:9">
      <c r="A28006" s="7">
        <v>28004.5</v>
      </c>
      <c r="B28006" s="7">
        <v>0</v>
      </c>
      <c r="C28006" s="7"/>
      <c r="D28006" s="7"/>
      <c r="E28006" s="7"/>
      <c r="H28006">
        <v>28004.5</v>
      </c>
      <c r="I28006">
        <v>0</v>
      </c>
    </row>
    <row r="28007" spans="1:9">
      <c r="A28007" s="7">
        <v>28005.5</v>
      </c>
      <c r="B28007" s="7">
        <v>0</v>
      </c>
      <c r="C28007" s="7"/>
      <c r="D28007" s="7"/>
      <c r="E28007" s="7"/>
      <c r="H28007">
        <v>28005.5</v>
      </c>
      <c r="I28007">
        <v>0</v>
      </c>
    </row>
    <row r="28008" spans="1:9">
      <c r="A28008" s="7">
        <v>28006.5</v>
      </c>
      <c r="B28008" s="7">
        <v>0</v>
      </c>
      <c r="C28008" s="7"/>
      <c r="D28008" s="7"/>
      <c r="E28008" s="7"/>
      <c r="H28008">
        <v>28006.5</v>
      </c>
      <c r="I28008">
        <v>0</v>
      </c>
    </row>
    <row r="28009" spans="1:9">
      <c r="A28009" s="7">
        <v>28007.5</v>
      </c>
      <c r="B28009" s="7">
        <v>0</v>
      </c>
      <c r="C28009" s="7"/>
      <c r="D28009" s="7"/>
      <c r="E28009" s="7"/>
      <c r="H28009">
        <v>28007.5</v>
      </c>
      <c r="I28009">
        <v>0</v>
      </c>
    </row>
    <row r="28010" spans="1:9">
      <c r="A28010" s="7">
        <v>28008.5</v>
      </c>
      <c r="B28010" s="7">
        <v>0</v>
      </c>
      <c r="C28010" s="7"/>
      <c r="D28010" s="7"/>
      <c r="E28010" s="7"/>
      <c r="H28010">
        <v>28008.5</v>
      </c>
      <c r="I28010">
        <v>0</v>
      </c>
    </row>
    <row r="28011" spans="1:9">
      <c r="A28011" s="7">
        <v>28009.5</v>
      </c>
      <c r="B28011" s="7">
        <v>0</v>
      </c>
      <c r="C28011" s="7"/>
      <c r="D28011" s="7"/>
      <c r="E28011" s="7"/>
      <c r="H28011">
        <v>28009.5</v>
      </c>
      <c r="I28011">
        <v>0</v>
      </c>
    </row>
    <row r="28012" spans="1:9">
      <c r="A28012" s="7">
        <v>28010.5</v>
      </c>
      <c r="B28012" s="7">
        <v>0</v>
      </c>
      <c r="C28012" s="7"/>
      <c r="D28012" s="7"/>
      <c r="E28012" s="7"/>
      <c r="H28012">
        <v>28010.5</v>
      </c>
      <c r="I28012">
        <v>0</v>
      </c>
    </row>
    <row r="28013" spans="1:9">
      <c r="A28013" s="7">
        <v>28011.5</v>
      </c>
      <c r="B28013" s="7">
        <v>0</v>
      </c>
      <c r="C28013" s="7"/>
      <c r="D28013" s="7"/>
      <c r="E28013" s="7"/>
      <c r="H28013">
        <v>28011.5</v>
      </c>
      <c r="I28013">
        <v>0</v>
      </c>
    </row>
    <row r="28014" spans="1:9">
      <c r="A28014" s="7">
        <v>28012.5</v>
      </c>
      <c r="B28014" s="7">
        <v>0</v>
      </c>
      <c r="C28014" s="7"/>
      <c r="D28014" s="7"/>
      <c r="E28014" s="7"/>
      <c r="H28014">
        <v>28012.5</v>
      </c>
      <c r="I28014">
        <v>0</v>
      </c>
    </row>
    <row r="28015" spans="1:9">
      <c r="A28015" s="7">
        <v>28013.5</v>
      </c>
      <c r="B28015" s="7">
        <v>0</v>
      </c>
      <c r="C28015" s="7"/>
      <c r="D28015" s="7"/>
      <c r="E28015" s="7"/>
      <c r="H28015">
        <v>28013.5</v>
      </c>
      <c r="I28015">
        <v>0</v>
      </c>
    </row>
    <row r="28016" spans="1:9">
      <c r="A28016" s="7">
        <v>28014.5</v>
      </c>
      <c r="B28016" s="7">
        <v>0</v>
      </c>
      <c r="C28016" s="7"/>
      <c r="D28016" s="7"/>
      <c r="E28016" s="7"/>
      <c r="H28016">
        <v>28014.5</v>
      </c>
      <c r="I28016">
        <v>0</v>
      </c>
    </row>
    <row r="28017" spans="1:9">
      <c r="A28017" s="7">
        <v>28015.5</v>
      </c>
      <c r="B28017" s="7">
        <v>0</v>
      </c>
      <c r="C28017" s="7"/>
      <c r="D28017" s="7"/>
      <c r="E28017" s="7"/>
      <c r="H28017">
        <v>28015.5</v>
      </c>
      <c r="I28017">
        <v>0</v>
      </c>
    </row>
    <row r="28018" spans="1:9">
      <c r="A28018" s="7">
        <v>28016.5</v>
      </c>
      <c r="B28018" s="7">
        <v>0</v>
      </c>
      <c r="C28018" s="7"/>
      <c r="D28018" s="7"/>
      <c r="E28018" s="7"/>
      <c r="H28018">
        <v>28016.5</v>
      </c>
      <c r="I28018">
        <v>0</v>
      </c>
    </row>
    <row r="28019" spans="1:9">
      <c r="A28019" s="7">
        <v>28017.5</v>
      </c>
      <c r="B28019" s="7">
        <v>0</v>
      </c>
      <c r="C28019" s="7"/>
      <c r="D28019" s="7"/>
      <c r="E28019" s="7"/>
      <c r="H28019">
        <v>28017.5</v>
      </c>
      <c r="I28019">
        <v>0</v>
      </c>
    </row>
    <row r="28020" spans="1:9">
      <c r="A28020" s="7">
        <v>28018.5</v>
      </c>
      <c r="B28020" s="7">
        <v>0</v>
      </c>
      <c r="C28020" s="7"/>
      <c r="D28020" s="7"/>
      <c r="E28020" s="7"/>
      <c r="H28020">
        <v>28018.5</v>
      </c>
      <c r="I28020">
        <v>0</v>
      </c>
    </row>
    <row r="28021" spans="1:9">
      <c r="A28021" s="7">
        <v>28019.5</v>
      </c>
      <c r="B28021" s="7">
        <v>0</v>
      </c>
      <c r="C28021" s="7"/>
      <c r="D28021" s="7"/>
      <c r="E28021" s="7"/>
      <c r="H28021">
        <v>28019.5</v>
      </c>
      <c r="I28021">
        <v>0</v>
      </c>
    </row>
    <row r="28022" spans="1:9">
      <c r="A28022" s="7">
        <v>28020.5</v>
      </c>
      <c r="B28022" s="7">
        <v>0</v>
      </c>
      <c r="C28022" s="7"/>
      <c r="D28022" s="7"/>
      <c r="E28022" s="7"/>
      <c r="H28022">
        <v>28020.5</v>
      </c>
      <c r="I28022">
        <v>0</v>
      </c>
    </row>
    <row r="28023" spans="1:9">
      <c r="A28023" s="7">
        <v>28021.5</v>
      </c>
      <c r="B28023" s="7">
        <v>0</v>
      </c>
      <c r="C28023" s="7"/>
      <c r="D28023" s="7"/>
      <c r="E28023" s="7"/>
      <c r="H28023">
        <v>28021.5</v>
      </c>
      <c r="I28023">
        <v>0</v>
      </c>
    </row>
    <row r="28024" spans="1:9">
      <c r="A28024" s="7">
        <v>28022.5</v>
      </c>
      <c r="B28024" s="7">
        <v>0</v>
      </c>
      <c r="C28024" s="7"/>
      <c r="D28024" s="7"/>
      <c r="E28024" s="7"/>
      <c r="H28024">
        <v>28022.5</v>
      </c>
      <c r="I28024">
        <v>0</v>
      </c>
    </row>
    <row r="28025" spans="1:9">
      <c r="A28025" s="7">
        <v>28023.5</v>
      </c>
      <c r="B28025" s="7">
        <v>0</v>
      </c>
      <c r="C28025" s="7"/>
      <c r="D28025" s="7"/>
      <c r="E28025" s="7"/>
      <c r="H28025">
        <v>28023.5</v>
      </c>
      <c r="I28025">
        <v>0</v>
      </c>
    </row>
    <row r="28026" spans="1:9">
      <c r="A28026" s="7">
        <v>28024.5</v>
      </c>
      <c r="B28026" s="7">
        <v>0</v>
      </c>
      <c r="C28026" s="7"/>
      <c r="D28026" s="7"/>
      <c r="E28026" s="7"/>
      <c r="H28026">
        <v>28024.5</v>
      </c>
      <c r="I28026">
        <v>0</v>
      </c>
    </row>
    <row r="28027" spans="1:9">
      <c r="A28027" s="7">
        <v>28025.5</v>
      </c>
      <c r="B28027" s="7">
        <v>0</v>
      </c>
      <c r="C28027" s="7"/>
      <c r="D28027" s="7"/>
      <c r="E28027" s="7"/>
      <c r="H28027">
        <v>28025.5</v>
      </c>
      <c r="I28027">
        <v>0</v>
      </c>
    </row>
    <row r="28028" spans="1:9">
      <c r="A28028" s="7">
        <v>28026.5</v>
      </c>
      <c r="B28028" s="7">
        <v>0</v>
      </c>
      <c r="C28028" s="7"/>
      <c r="D28028" s="7"/>
      <c r="E28028" s="7"/>
      <c r="H28028">
        <v>28026.5</v>
      </c>
      <c r="I28028">
        <v>0</v>
      </c>
    </row>
    <row r="28029" spans="1:9">
      <c r="A28029" s="7">
        <v>28027.5</v>
      </c>
      <c r="B28029" s="7">
        <v>0</v>
      </c>
      <c r="C28029" s="7"/>
      <c r="D28029" s="7"/>
      <c r="E28029" s="7"/>
      <c r="H28029">
        <v>28027.5</v>
      </c>
      <c r="I28029">
        <v>0</v>
      </c>
    </row>
    <row r="28030" spans="1:9">
      <c r="A28030" s="7">
        <v>28028.5</v>
      </c>
      <c r="B28030" s="7">
        <v>0</v>
      </c>
      <c r="C28030" s="7"/>
      <c r="D28030" s="7"/>
      <c r="E28030" s="7"/>
      <c r="H28030">
        <v>28028.5</v>
      </c>
      <c r="I28030">
        <v>0</v>
      </c>
    </row>
    <row r="28031" spans="1:9">
      <c r="A28031" s="7">
        <v>28029.5</v>
      </c>
      <c r="B28031" s="7">
        <v>0</v>
      </c>
      <c r="C28031" s="7"/>
      <c r="D28031" s="7"/>
      <c r="E28031" s="7"/>
      <c r="H28031">
        <v>28029.5</v>
      </c>
      <c r="I28031">
        <v>0</v>
      </c>
    </row>
    <row r="28032" spans="1:9">
      <c r="A28032" s="7">
        <v>28030.5</v>
      </c>
      <c r="B28032" s="7">
        <v>0</v>
      </c>
      <c r="C28032" s="7"/>
      <c r="D28032" s="7"/>
      <c r="E28032" s="7"/>
      <c r="H28032">
        <v>28030.5</v>
      </c>
      <c r="I28032">
        <v>0</v>
      </c>
    </row>
    <row r="28033" spans="1:9">
      <c r="A28033" s="7">
        <v>28031.5</v>
      </c>
      <c r="B28033" s="7">
        <v>0</v>
      </c>
      <c r="C28033" s="7"/>
      <c r="D28033" s="7"/>
      <c r="E28033" s="7"/>
      <c r="H28033">
        <v>28031.5</v>
      </c>
      <c r="I28033">
        <v>0</v>
      </c>
    </row>
    <row r="28034" spans="1:9">
      <c r="A28034" s="7">
        <v>28032.5</v>
      </c>
      <c r="B28034" s="7">
        <v>0</v>
      </c>
      <c r="C28034" s="7"/>
      <c r="D28034" s="7"/>
      <c r="E28034" s="7"/>
      <c r="H28034">
        <v>28032.5</v>
      </c>
      <c r="I28034">
        <v>0</v>
      </c>
    </row>
    <row r="28035" spans="1:9">
      <c r="A28035" s="7">
        <v>28033.5</v>
      </c>
      <c r="B28035" s="7">
        <v>0</v>
      </c>
      <c r="C28035" s="7"/>
      <c r="D28035" s="7"/>
      <c r="E28035" s="7"/>
      <c r="H28035">
        <v>28033.5</v>
      </c>
      <c r="I28035">
        <v>0</v>
      </c>
    </row>
    <row r="28036" spans="1:9">
      <c r="A28036" s="7">
        <v>28034.5</v>
      </c>
      <c r="B28036" s="7">
        <v>0</v>
      </c>
      <c r="C28036" s="7"/>
      <c r="D28036" s="7"/>
      <c r="E28036" s="7"/>
      <c r="H28036">
        <v>28034.5</v>
      </c>
      <c r="I28036">
        <v>0</v>
      </c>
    </row>
    <row r="28037" spans="1:9">
      <c r="A28037" s="7">
        <v>28035.5</v>
      </c>
      <c r="B28037" s="7">
        <v>0</v>
      </c>
      <c r="C28037" s="7"/>
      <c r="D28037" s="7"/>
      <c r="E28037" s="7"/>
      <c r="H28037">
        <v>28035.5</v>
      </c>
      <c r="I28037">
        <v>0</v>
      </c>
    </row>
    <row r="28038" spans="1:9">
      <c r="A28038" s="7">
        <v>28036.5</v>
      </c>
      <c r="B28038" s="7">
        <v>0</v>
      </c>
      <c r="C28038" s="7"/>
      <c r="D28038" s="7"/>
      <c r="E28038" s="7"/>
      <c r="H28038">
        <v>28036.5</v>
      </c>
      <c r="I28038">
        <v>0</v>
      </c>
    </row>
    <row r="28039" spans="1:9">
      <c r="A28039" s="7">
        <v>28037.5</v>
      </c>
      <c r="B28039" s="7">
        <v>0</v>
      </c>
      <c r="C28039" s="7"/>
      <c r="D28039" s="7"/>
      <c r="E28039" s="7"/>
      <c r="H28039">
        <v>28037.5</v>
      </c>
      <c r="I28039">
        <v>0</v>
      </c>
    </row>
    <row r="28040" spans="1:9">
      <c r="A28040" s="7">
        <v>28038.5</v>
      </c>
      <c r="B28040" s="7">
        <v>0</v>
      </c>
      <c r="C28040" s="7"/>
      <c r="D28040" s="7"/>
      <c r="E28040" s="7"/>
      <c r="H28040">
        <v>28038.5</v>
      </c>
      <c r="I28040">
        <v>0</v>
      </c>
    </row>
    <row r="28041" spans="1:9">
      <c r="A28041" s="7">
        <v>28039.5</v>
      </c>
      <c r="B28041" s="7">
        <v>0</v>
      </c>
      <c r="C28041" s="7"/>
      <c r="D28041" s="7"/>
      <c r="E28041" s="7"/>
      <c r="H28041">
        <v>28039.5</v>
      </c>
      <c r="I28041">
        <v>0</v>
      </c>
    </row>
    <row r="28042" spans="1:9">
      <c r="A28042" s="7">
        <v>28040.5</v>
      </c>
      <c r="B28042" s="7">
        <v>0</v>
      </c>
      <c r="C28042" s="7"/>
      <c r="D28042" s="7"/>
      <c r="E28042" s="7"/>
      <c r="H28042">
        <v>28040.5</v>
      </c>
      <c r="I28042">
        <v>0</v>
      </c>
    </row>
    <row r="28043" spans="1:9">
      <c r="A28043" s="7">
        <v>28041.5</v>
      </c>
      <c r="B28043" s="7">
        <v>0</v>
      </c>
      <c r="C28043" s="7"/>
      <c r="D28043" s="7"/>
      <c r="E28043" s="7"/>
      <c r="H28043">
        <v>28041.5</v>
      </c>
      <c r="I28043">
        <v>0</v>
      </c>
    </row>
    <row r="28044" spans="1:9">
      <c r="A28044" s="7">
        <v>28042.5</v>
      </c>
      <c r="B28044" s="7">
        <v>0</v>
      </c>
      <c r="C28044" s="7"/>
      <c r="D28044" s="7"/>
      <c r="E28044" s="7"/>
      <c r="H28044">
        <v>28042.5</v>
      </c>
      <c r="I28044">
        <v>0</v>
      </c>
    </row>
    <row r="28045" spans="1:9">
      <c r="A28045" s="7">
        <v>28043.5</v>
      </c>
      <c r="B28045" s="7">
        <v>0</v>
      </c>
      <c r="C28045" s="7"/>
      <c r="D28045" s="7"/>
      <c r="E28045" s="7"/>
      <c r="H28045">
        <v>28043.5</v>
      </c>
      <c r="I28045">
        <v>0</v>
      </c>
    </row>
    <row r="28046" spans="1:9">
      <c r="A28046" s="7">
        <v>28044.5</v>
      </c>
      <c r="B28046" s="7">
        <v>0</v>
      </c>
      <c r="C28046" s="7"/>
      <c r="D28046" s="7"/>
      <c r="E28046" s="7"/>
      <c r="H28046">
        <v>28044.5</v>
      </c>
      <c r="I28046">
        <v>0</v>
      </c>
    </row>
    <row r="28047" spans="1:9">
      <c r="A28047" s="7">
        <v>28045.5</v>
      </c>
      <c r="B28047" s="7">
        <v>0</v>
      </c>
      <c r="C28047" s="7"/>
      <c r="D28047" s="7"/>
      <c r="E28047" s="7"/>
      <c r="H28047">
        <v>28045.5</v>
      </c>
      <c r="I28047">
        <v>0</v>
      </c>
    </row>
    <row r="28048" spans="1:9">
      <c r="A28048" s="7">
        <v>28046.5</v>
      </c>
      <c r="B28048" s="7">
        <v>0</v>
      </c>
      <c r="C28048" s="7"/>
      <c r="D28048" s="7"/>
      <c r="E28048" s="7"/>
      <c r="H28048">
        <v>28046.5</v>
      </c>
      <c r="I28048">
        <v>0</v>
      </c>
    </row>
    <row r="28049" spans="1:9">
      <c r="A28049" s="7">
        <v>28047.5</v>
      </c>
      <c r="B28049" s="7">
        <v>0</v>
      </c>
      <c r="C28049" s="7"/>
      <c r="D28049" s="7"/>
      <c r="E28049" s="7"/>
      <c r="H28049">
        <v>28047.5</v>
      </c>
      <c r="I28049">
        <v>0</v>
      </c>
    </row>
    <row r="28050" spans="1:9">
      <c r="A28050" s="7">
        <v>28048.5</v>
      </c>
      <c r="B28050" s="7">
        <v>0</v>
      </c>
      <c r="C28050" s="7"/>
      <c r="D28050" s="7"/>
      <c r="E28050" s="7"/>
      <c r="H28050">
        <v>28048.5</v>
      </c>
      <c r="I28050">
        <v>0</v>
      </c>
    </row>
    <row r="28051" spans="1:9">
      <c r="A28051" s="7">
        <v>28049.5</v>
      </c>
      <c r="B28051" s="7">
        <v>0</v>
      </c>
      <c r="C28051" s="7"/>
      <c r="D28051" s="7"/>
      <c r="E28051" s="7"/>
      <c r="H28051">
        <v>28049.5</v>
      </c>
      <c r="I28051">
        <v>0</v>
      </c>
    </row>
    <row r="28052" spans="1:9">
      <c r="A28052" s="7">
        <v>28050.5</v>
      </c>
      <c r="B28052" s="7">
        <v>0</v>
      </c>
      <c r="C28052" s="7"/>
      <c r="D28052" s="7"/>
      <c r="E28052" s="7"/>
      <c r="H28052">
        <v>28050.5</v>
      </c>
      <c r="I28052">
        <v>0</v>
      </c>
    </row>
    <row r="28053" spans="1:9">
      <c r="A28053" s="7">
        <v>28051.5</v>
      </c>
      <c r="B28053" s="7">
        <v>0</v>
      </c>
      <c r="C28053" s="7"/>
      <c r="D28053" s="7"/>
      <c r="E28053" s="7"/>
      <c r="H28053">
        <v>28051.5</v>
      </c>
      <c r="I28053">
        <v>0</v>
      </c>
    </row>
    <row r="28054" spans="1:9">
      <c r="A28054" s="7">
        <v>28052.5</v>
      </c>
      <c r="B28054" s="7">
        <v>0</v>
      </c>
      <c r="C28054" s="7"/>
      <c r="D28054" s="7"/>
      <c r="E28054" s="7"/>
      <c r="H28054">
        <v>28052.5</v>
      </c>
      <c r="I28054">
        <v>0</v>
      </c>
    </row>
    <row r="28055" spans="1:9">
      <c r="A28055" s="7">
        <v>28053.5</v>
      </c>
      <c r="B28055" s="7">
        <v>0</v>
      </c>
      <c r="C28055" s="7"/>
      <c r="D28055" s="7"/>
      <c r="E28055" s="7"/>
      <c r="H28055">
        <v>28053.5</v>
      </c>
      <c r="I28055">
        <v>0</v>
      </c>
    </row>
    <row r="28056" spans="1:9">
      <c r="A28056" s="7">
        <v>28054.5</v>
      </c>
      <c r="B28056" s="7">
        <v>0</v>
      </c>
      <c r="C28056" s="7"/>
      <c r="D28056" s="7"/>
      <c r="E28056" s="7"/>
      <c r="H28056">
        <v>28054.5</v>
      </c>
      <c r="I28056">
        <v>0</v>
      </c>
    </row>
    <row r="28057" spans="1:9">
      <c r="A28057" s="7">
        <v>28055.5</v>
      </c>
      <c r="B28057" s="7">
        <v>0</v>
      </c>
      <c r="C28057" s="7"/>
      <c r="D28057" s="7"/>
      <c r="E28057" s="7"/>
      <c r="H28057">
        <v>28055.5</v>
      </c>
      <c r="I28057">
        <v>0</v>
      </c>
    </row>
    <row r="28058" spans="1:9">
      <c r="A28058" s="7">
        <v>28056.5</v>
      </c>
      <c r="B28058" s="7">
        <v>0</v>
      </c>
      <c r="C28058" s="7"/>
      <c r="D28058" s="7"/>
      <c r="E28058" s="7"/>
      <c r="H28058">
        <v>28056.5</v>
      </c>
      <c r="I28058">
        <v>0</v>
      </c>
    </row>
    <row r="28059" spans="1:9">
      <c r="A28059" s="7">
        <v>28057.5</v>
      </c>
      <c r="B28059" s="7">
        <v>0</v>
      </c>
      <c r="C28059" s="7"/>
      <c r="D28059" s="7"/>
      <c r="E28059" s="7"/>
      <c r="H28059">
        <v>28057.5</v>
      </c>
      <c r="I28059">
        <v>0</v>
      </c>
    </row>
    <row r="28060" spans="1:9">
      <c r="A28060" s="7">
        <v>28058.5</v>
      </c>
      <c r="B28060" s="7">
        <v>0</v>
      </c>
      <c r="C28060" s="7"/>
      <c r="D28060" s="7"/>
      <c r="E28060" s="7"/>
      <c r="H28060">
        <v>28058.5</v>
      </c>
      <c r="I28060">
        <v>0</v>
      </c>
    </row>
    <row r="28061" spans="1:9">
      <c r="A28061" s="7">
        <v>28059.5</v>
      </c>
      <c r="B28061" s="7">
        <v>0</v>
      </c>
      <c r="C28061" s="7"/>
      <c r="D28061" s="7"/>
      <c r="E28061" s="7"/>
      <c r="H28061">
        <v>28059.5</v>
      </c>
      <c r="I28061">
        <v>0</v>
      </c>
    </row>
    <row r="28062" spans="1:9">
      <c r="A28062" s="7">
        <v>28060.5</v>
      </c>
      <c r="B28062" s="7">
        <v>0</v>
      </c>
      <c r="C28062" s="7"/>
      <c r="D28062" s="7"/>
      <c r="E28062" s="7"/>
      <c r="H28062">
        <v>28060.5</v>
      </c>
      <c r="I28062">
        <v>0</v>
      </c>
    </row>
    <row r="28063" spans="1:9">
      <c r="A28063" s="7">
        <v>28061.5</v>
      </c>
      <c r="B28063" s="7">
        <v>0</v>
      </c>
      <c r="C28063" s="7"/>
      <c r="D28063" s="7"/>
      <c r="E28063" s="7"/>
      <c r="H28063">
        <v>28061.5</v>
      </c>
      <c r="I28063">
        <v>0</v>
      </c>
    </row>
    <row r="28064" spans="1:9">
      <c r="A28064" s="7">
        <v>28062.5</v>
      </c>
      <c r="B28064" s="7">
        <v>0</v>
      </c>
      <c r="C28064" s="7"/>
      <c r="D28064" s="7"/>
      <c r="E28064" s="7"/>
      <c r="H28064">
        <v>28062.5</v>
      </c>
      <c r="I28064">
        <v>0</v>
      </c>
    </row>
    <row r="28065" spans="1:9">
      <c r="A28065" s="7">
        <v>28063.5</v>
      </c>
      <c r="B28065" s="7">
        <v>0</v>
      </c>
      <c r="C28065" s="7"/>
      <c r="D28065" s="7"/>
      <c r="E28065" s="7"/>
      <c r="H28065">
        <v>28063.5</v>
      </c>
      <c r="I28065">
        <v>0</v>
      </c>
    </row>
    <row r="28066" spans="1:9">
      <c r="A28066" s="7">
        <v>28064.5</v>
      </c>
      <c r="B28066" s="7">
        <v>0</v>
      </c>
      <c r="C28066" s="7"/>
      <c r="D28066" s="7"/>
      <c r="E28066" s="7"/>
      <c r="H28066">
        <v>28064.5</v>
      </c>
      <c r="I28066">
        <v>0</v>
      </c>
    </row>
    <row r="28067" spans="1:9">
      <c r="A28067" s="7">
        <v>28065.5</v>
      </c>
      <c r="B28067" s="7">
        <v>0</v>
      </c>
      <c r="C28067" s="7"/>
      <c r="D28067" s="7"/>
      <c r="E28067" s="7"/>
      <c r="H28067">
        <v>28065.5</v>
      </c>
      <c r="I28067">
        <v>0</v>
      </c>
    </row>
    <row r="28068" spans="1:9">
      <c r="A28068" s="7">
        <v>28066.5</v>
      </c>
      <c r="B28068" s="7">
        <v>0</v>
      </c>
      <c r="C28068" s="7"/>
      <c r="D28068" s="7"/>
      <c r="E28068" s="7"/>
      <c r="H28068">
        <v>28066.5</v>
      </c>
      <c r="I28068">
        <v>0</v>
      </c>
    </row>
    <row r="28069" spans="1:9">
      <c r="A28069" s="7">
        <v>28067.5</v>
      </c>
      <c r="B28069" s="7">
        <v>0</v>
      </c>
      <c r="C28069" s="7"/>
      <c r="D28069" s="7"/>
      <c r="E28069" s="7"/>
      <c r="H28069">
        <v>28067.5</v>
      </c>
      <c r="I28069">
        <v>0</v>
      </c>
    </row>
    <row r="28070" spans="1:9">
      <c r="A28070" s="7">
        <v>28068.5</v>
      </c>
      <c r="B28070" s="7">
        <v>0</v>
      </c>
      <c r="C28070" s="7"/>
      <c r="D28070" s="7"/>
      <c r="E28070" s="7"/>
      <c r="H28070">
        <v>28068.5</v>
      </c>
      <c r="I28070">
        <v>0</v>
      </c>
    </row>
    <row r="28071" spans="1:9">
      <c r="A28071" s="7">
        <v>28069.5</v>
      </c>
      <c r="B28071" s="7">
        <v>0</v>
      </c>
      <c r="C28071" s="7"/>
      <c r="D28071" s="7"/>
      <c r="E28071" s="7"/>
      <c r="H28071">
        <v>28069.5</v>
      </c>
      <c r="I28071">
        <v>0</v>
      </c>
    </row>
    <row r="28072" spans="1:9">
      <c r="A28072" s="7">
        <v>28070.5</v>
      </c>
      <c r="B28072" s="7">
        <v>0</v>
      </c>
      <c r="C28072" s="7"/>
      <c r="D28072" s="7"/>
      <c r="E28072" s="7"/>
      <c r="H28072">
        <v>28070.5</v>
      </c>
      <c r="I28072">
        <v>0</v>
      </c>
    </row>
    <row r="28073" spans="1:9">
      <c r="A28073" s="7">
        <v>28071.5</v>
      </c>
      <c r="B28073" s="7">
        <v>0</v>
      </c>
      <c r="C28073" s="7"/>
      <c r="D28073" s="7"/>
      <c r="E28073" s="7"/>
      <c r="H28073">
        <v>28071.5</v>
      </c>
      <c r="I28073">
        <v>0</v>
      </c>
    </row>
    <row r="28074" spans="1:9">
      <c r="A28074" s="7">
        <v>28072.5</v>
      </c>
      <c r="B28074" s="7">
        <v>0</v>
      </c>
      <c r="C28074" s="7"/>
      <c r="D28074" s="7"/>
      <c r="E28074" s="7"/>
      <c r="H28074">
        <v>28072.5</v>
      </c>
      <c r="I28074">
        <v>0</v>
      </c>
    </row>
    <row r="28075" spans="1:9">
      <c r="A28075" s="7">
        <v>28073.5</v>
      </c>
      <c r="B28075" s="7">
        <v>0</v>
      </c>
      <c r="C28075" s="7"/>
      <c r="D28075" s="7"/>
      <c r="E28075" s="7"/>
      <c r="H28075">
        <v>28073.5</v>
      </c>
      <c r="I28075">
        <v>0</v>
      </c>
    </row>
    <row r="28076" spans="1:9">
      <c r="A28076" s="7">
        <v>28074.5</v>
      </c>
      <c r="B28076" s="7">
        <v>0</v>
      </c>
      <c r="C28076" s="7"/>
      <c r="D28076" s="7"/>
      <c r="E28076" s="7"/>
      <c r="H28076">
        <v>28074.5</v>
      </c>
      <c r="I28076">
        <v>0</v>
      </c>
    </row>
    <row r="28077" spans="1:9">
      <c r="A28077" s="7">
        <v>28075.5</v>
      </c>
      <c r="B28077" s="7">
        <v>0</v>
      </c>
      <c r="C28077" s="7"/>
      <c r="D28077" s="7"/>
      <c r="E28077" s="7"/>
      <c r="H28077">
        <v>28075.5</v>
      </c>
      <c r="I28077">
        <v>0</v>
      </c>
    </row>
    <row r="28078" spans="1:9">
      <c r="A28078" s="7">
        <v>28076.5</v>
      </c>
      <c r="B28078" s="7">
        <v>0</v>
      </c>
      <c r="C28078" s="7"/>
      <c r="D28078" s="7"/>
      <c r="E28078" s="7"/>
      <c r="H28078">
        <v>28076.5</v>
      </c>
      <c r="I28078">
        <v>0</v>
      </c>
    </row>
    <row r="28079" spans="1:9">
      <c r="A28079" s="7">
        <v>28077.5</v>
      </c>
      <c r="B28079" s="7">
        <v>0</v>
      </c>
      <c r="C28079" s="7"/>
      <c r="D28079" s="7"/>
      <c r="E28079" s="7"/>
      <c r="H28079">
        <v>28077.5</v>
      </c>
      <c r="I28079">
        <v>0</v>
      </c>
    </row>
    <row r="28080" spans="1:9">
      <c r="A28080" s="7">
        <v>28078.5</v>
      </c>
      <c r="B28080" s="7">
        <v>0</v>
      </c>
      <c r="C28080" s="7"/>
      <c r="D28080" s="7"/>
      <c r="E28080" s="7"/>
      <c r="H28080">
        <v>28078.5</v>
      </c>
      <c r="I28080">
        <v>0</v>
      </c>
    </row>
    <row r="28081" spans="1:9">
      <c r="A28081" s="7">
        <v>28079.5</v>
      </c>
      <c r="B28081" s="7">
        <v>0</v>
      </c>
      <c r="C28081" s="7"/>
      <c r="D28081" s="7"/>
      <c r="E28081" s="7"/>
      <c r="H28081">
        <v>28079.5</v>
      </c>
      <c r="I28081">
        <v>0</v>
      </c>
    </row>
    <row r="28082" spans="1:9">
      <c r="A28082" s="7">
        <v>28080.5</v>
      </c>
      <c r="B28082" s="7">
        <v>0</v>
      </c>
      <c r="C28082" s="7"/>
      <c r="D28082" s="7"/>
      <c r="E28082" s="7"/>
      <c r="H28082">
        <v>28080.5</v>
      </c>
      <c r="I28082">
        <v>0</v>
      </c>
    </row>
    <row r="28083" spans="1:9">
      <c r="A28083" s="7">
        <v>28081.5</v>
      </c>
      <c r="B28083" s="7">
        <v>0</v>
      </c>
      <c r="C28083" s="7"/>
      <c r="D28083" s="7"/>
      <c r="E28083" s="7"/>
      <c r="H28083">
        <v>28081.5</v>
      </c>
      <c r="I28083">
        <v>0</v>
      </c>
    </row>
    <row r="28084" spans="1:9">
      <c r="A28084" s="7">
        <v>28082.5</v>
      </c>
      <c r="B28084" s="7">
        <v>0</v>
      </c>
      <c r="C28084" s="7"/>
      <c r="D28084" s="7"/>
      <c r="E28084" s="7"/>
      <c r="H28084">
        <v>28082.5</v>
      </c>
      <c r="I28084">
        <v>0</v>
      </c>
    </row>
    <row r="28085" spans="1:9">
      <c r="A28085" s="7">
        <v>28083.5</v>
      </c>
      <c r="B28085" s="7">
        <v>0</v>
      </c>
      <c r="C28085" s="7"/>
      <c r="D28085" s="7"/>
      <c r="E28085" s="7"/>
      <c r="H28085">
        <v>28083.5</v>
      </c>
      <c r="I28085">
        <v>0</v>
      </c>
    </row>
    <row r="28086" spans="1:9">
      <c r="A28086" s="7">
        <v>28084.5</v>
      </c>
      <c r="B28086" s="7">
        <v>0</v>
      </c>
      <c r="C28086" s="7"/>
      <c r="D28086" s="7"/>
      <c r="E28086" s="7"/>
      <c r="H28086">
        <v>28084.5</v>
      </c>
      <c r="I28086">
        <v>0</v>
      </c>
    </row>
    <row r="28087" spans="1:9">
      <c r="A28087" s="7">
        <v>28085.5</v>
      </c>
      <c r="B28087" s="7">
        <v>0</v>
      </c>
      <c r="C28087" s="7"/>
      <c r="D28087" s="7"/>
      <c r="E28087" s="7"/>
      <c r="H28087">
        <v>28085.5</v>
      </c>
      <c r="I28087">
        <v>0</v>
      </c>
    </row>
    <row r="28088" spans="1:9">
      <c r="A28088" s="7">
        <v>28086.5</v>
      </c>
      <c r="B28088" s="7">
        <v>0</v>
      </c>
      <c r="C28088" s="7"/>
      <c r="D28088" s="7"/>
      <c r="E28088" s="7"/>
      <c r="H28088">
        <v>28086.5</v>
      </c>
      <c r="I28088">
        <v>0</v>
      </c>
    </row>
    <row r="28089" spans="1:9">
      <c r="A28089" s="7">
        <v>28087.5</v>
      </c>
      <c r="B28089" s="7">
        <v>0</v>
      </c>
      <c r="C28089" s="7"/>
      <c r="D28089" s="7"/>
      <c r="E28089" s="7"/>
      <c r="H28089">
        <v>28087.5</v>
      </c>
      <c r="I28089">
        <v>0</v>
      </c>
    </row>
    <row r="28090" spans="1:9">
      <c r="A28090" s="7">
        <v>28088.5</v>
      </c>
      <c r="B28090" s="7">
        <v>0</v>
      </c>
      <c r="C28090" s="7"/>
      <c r="D28090" s="7"/>
      <c r="E28090" s="7"/>
      <c r="H28090">
        <v>28088.5</v>
      </c>
      <c r="I28090">
        <v>0</v>
      </c>
    </row>
    <row r="28091" spans="1:9">
      <c r="A28091" s="7">
        <v>28089.5</v>
      </c>
      <c r="B28091" s="7">
        <v>0</v>
      </c>
      <c r="C28091" s="7"/>
      <c r="D28091" s="7"/>
      <c r="E28091" s="7"/>
      <c r="H28091">
        <v>28089.5</v>
      </c>
      <c r="I28091">
        <v>0</v>
      </c>
    </row>
    <row r="28092" spans="1:9">
      <c r="A28092" s="7">
        <v>28090.5</v>
      </c>
      <c r="B28092" s="7">
        <v>0</v>
      </c>
      <c r="C28092" s="7"/>
      <c r="D28092" s="7"/>
      <c r="E28092" s="7"/>
      <c r="H28092">
        <v>28090.5</v>
      </c>
      <c r="I28092">
        <v>0</v>
      </c>
    </row>
    <row r="28093" spans="1:9">
      <c r="A28093" s="7">
        <v>28091.5</v>
      </c>
      <c r="B28093" s="7">
        <v>0</v>
      </c>
      <c r="C28093" s="7"/>
      <c r="D28093" s="7"/>
      <c r="E28093" s="7"/>
      <c r="H28093">
        <v>28091.5</v>
      </c>
      <c r="I28093">
        <v>0</v>
      </c>
    </row>
    <row r="28094" spans="1:9">
      <c r="A28094" s="7">
        <v>28092.5</v>
      </c>
      <c r="B28094" s="7">
        <v>0</v>
      </c>
      <c r="C28094" s="7"/>
      <c r="D28094" s="7"/>
      <c r="E28094" s="7"/>
      <c r="H28094">
        <v>28092.5</v>
      </c>
      <c r="I28094">
        <v>0</v>
      </c>
    </row>
    <row r="28095" spans="1:9">
      <c r="A28095" s="7">
        <v>28093.5</v>
      </c>
      <c r="B28095" s="7">
        <v>0</v>
      </c>
      <c r="C28095" s="7"/>
      <c r="D28095" s="7"/>
      <c r="E28095" s="7"/>
      <c r="H28095">
        <v>28093.5</v>
      </c>
      <c r="I28095">
        <v>0</v>
      </c>
    </row>
    <row r="28096" spans="1:9">
      <c r="A28096" s="7">
        <v>28094.5</v>
      </c>
      <c r="B28096" s="7">
        <v>0</v>
      </c>
      <c r="C28096" s="7"/>
      <c r="D28096" s="7"/>
      <c r="E28096" s="7"/>
      <c r="H28096">
        <v>28094.5</v>
      </c>
      <c r="I28096">
        <v>0</v>
      </c>
    </row>
    <row r="28097" spans="1:9">
      <c r="A28097" s="7">
        <v>28095.5</v>
      </c>
      <c r="B28097" s="7">
        <v>0</v>
      </c>
      <c r="C28097" s="7"/>
      <c r="D28097" s="7"/>
      <c r="E28097" s="7"/>
      <c r="H28097">
        <v>28095.5</v>
      </c>
      <c r="I28097">
        <v>0</v>
      </c>
    </row>
    <row r="28098" spans="1:9">
      <c r="A28098" s="7">
        <v>28096.5</v>
      </c>
      <c r="B28098" s="7">
        <v>0</v>
      </c>
      <c r="C28098" s="7"/>
      <c r="D28098" s="7"/>
      <c r="E28098" s="7"/>
      <c r="H28098">
        <v>28096.5</v>
      </c>
      <c r="I28098">
        <v>0</v>
      </c>
    </row>
    <row r="28099" spans="1:9">
      <c r="A28099" s="7">
        <v>28097.5</v>
      </c>
      <c r="B28099" s="7">
        <v>0</v>
      </c>
      <c r="C28099" s="7"/>
      <c r="D28099" s="7"/>
      <c r="E28099" s="7"/>
      <c r="H28099">
        <v>28097.5</v>
      </c>
      <c r="I28099">
        <v>0</v>
      </c>
    </row>
    <row r="28100" spans="1:9">
      <c r="A28100" s="7">
        <v>28098.5</v>
      </c>
      <c r="B28100" s="7">
        <v>0</v>
      </c>
      <c r="C28100" s="7"/>
      <c r="D28100" s="7"/>
      <c r="E28100" s="7"/>
      <c r="H28100">
        <v>28098.5</v>
      </c>
      <c r="I28100">
        <v>0</v>
      </c>
    </row>
    <row r="28101" spans="1:9">
      <c r="A28101" s="7">
        <v>28099.5</v>
      </c>
      <c r="B28101" s="7">
        <v>0</v>
      </c>
      <c r="C28101" s="7"/>
      <c r="D28101" s="7"/>
      <c r="E28101" s="7"/>
      <c r="H28101">
        <v>28099.5</v>
      </c>
      <c r="I28101">
        <v>0</v>
      </c>
    </row>
    <row r="28102" spans="1:9">
      <c r="A28102" s="7">
        <v>28100.5</v>
      </c>
      <c r="B28102" s="7">
        <v>0</v>
      </c>
      <c r="C28102" s="7"/>
      <c r="D28102" s="7"/>
      <c r="E28102" s="7"/>
      <c r="H28102">
        <v>28100.5</v>
      </c>
      <c r="I28102">
        <v>0</v>
      </c>
    </row>
    <row r="28103" spans="1:9">
      <c r="A28103" s="7">
        <v>28101.5</v>
      </c>
      <c r="B28103" s="7">
        <v>0</v>
      </c>
      <c r="C28103" s="7"/>
      <c r="D28103" s="7"/>
      <c r="E28103" s="7"/>
      <c r="H28103">
        <v>28101.5</v>
      </c>
      <c r="I28103">
        <v>0</v>
      </c>
    </row>
    <row r="28104" spans="1:9">
      <c r="A28104" s="7">
        <v>28102.5</v>
      </c>
      <c r="B28104" s="7">
        <v>0</v>
      </c>
      <c r="C28104" s="7"/>
      <c r="D28104" s="7"/>
      <c r="E28104" s="7"/>
      <c r="H28104">
        <v>28102.5</v>
      </c>
      <c r="I28104">
        <v>0</v>
      </c>
    </row>
    <row r="28105" spans="1:9">
      <c r="A28105" s="7">
        <v>28103.5</v>
      </c>
      <c r="B28105" s="7">
        <v>0</v>
      </c>
      <c r="C28105" s="7"/>
      <c r="D28105" s="7"/>
      <c r="E28105" s="7"/>
      <c r="H28105">
        <v>28103.5</v>
      </c>
      <c r="I28105">
        <v>0</v>
      </c>
    </row>
    <row r="28106" spans="1:9">
      <c r="A28106" s="7">
        <v>28104.5</v>
      </c>
      <c r="B28106" s="7">
        <v>0</v>
      </c>
      <c r="C28106" s="7"/>
      <c r="D28106" s="7"/>
      <c r="E28106" s="7"/>
      <c r="H28106">
        <v>28104.5</v>
      </c>
      <c r="I28106">
        <v>0</v>
      </c>
    </row>
    <row r="28107" spans="1:9">
      <c r="A28107" s="7">
        <v>28105.5</v>
      </c>
      <c r="B28107" s="7">
        <v>0</v>
      </c>
      <c r="C28107" s="7"/>
      <c r="D28107" s="7"/>
      <c r="E28107" s="7"/>
      <c r="H28107">
        <v>28105.5</v>
      </c>
      <c r="I28107">
        <v>0</v>
      </c>
    </row>
    <row r="28108" spans="1:9">
      <c r="A28108" s="7">
        <v>28106.5</v>
      </c>
      <c r="B28108" s="7">
        <v>0</v>
      </c>
      <c r="C28108" s="7"/>
      <c r="D28108" s="7"/>
      <c r="E28108" s="7"/>
      <c r="H28108">
        <v>28106.5</v>
      </c>
      <c r="I28108">
        <v>0</v>
      </c>
    </row>
    <row r="28109" spans="1:9">
      <c r="A28109" s="7">
        <v>28107.5</v>
      </c>
      <c r="B28109" s="7">
        <v>0</v>
      </c>
      <c r="C28109" s="7"/>
      <c r="D28109" s="7"/>
      <c r="E28109" s="7"/>
      <c r="H28109">
        <v>28107.5</v>
      </c>
      <c r="I28109">
        <v>0</v>
      </c>
    </row>
    <row r="28110" spans="1:9">
      <c r="A28110" s="7">
        <v>28108.5</v>
      </c>
      <c r="B28110" s="7">
        <v>0</v>
      </c>
      <c r="C28110" s="7"/>
      <c r="D28110" s="7"/>
      <c r="E28110" s="7"/>
      <c r="H28110">
        <v>28108.5</v>
      </c>
      <c r="I28110">
        <v>0</v>
      </c>
    </row>
    <row r="28111" spans="1:9">
      <c r="A28111" s="7">
        <v>28109.5</v>
      </c>
      <c r="B28111" s="7">
        <v>0</v>
      </c>
      <c r="C28111" s="7"/>
      <c r="D28111" s="7"/>
      <c r="E28111" s="7"/>
      <c r="H28111">
        <v>28109.5</v>
      </c>
      <c r="I28111">
        <v>0</v>
      </c>
    </row>
    <row r="28112" spans="1:9">
      <c r="A28112" s="7">
        <v>28110.5</v>
      </c>
      <c r="B28112" s="7">
        <v>0</v>
      </c>
      <c r="C28112" s="7"/>
      <c r="D28112" s="7"/>
      <c r="E28112" s="7"/>
      <c r="H28112">
        <v>28110.5</v>
      </c>
      <c r="I28112">
        <v>0</v>
      </c>
    </row>
    <row r="28113" spans="1:9">
      <c r="A28113" s="7">
        <v>28111.5</v>
      </c>
      <c r="B28113" s="7">
        <v>0</v>
      </c>
      <c r="C28113" s="7"/>
      <c r="D28113" s="7"/>
      <c r="E28113" s="7"/>
      <c r="H28113">
        <v>28111.5</v>
      </c>
      <c r="I28113">
        <v>0</v>
      </c>
    </row>
    <row r="28114" spans="1:9">
      <c r="A28114" s="7">
        <v>28112.5</v>
      </c>
      <c r="B28114" s="7">
        <v>0</v>
      </c>
      <c r="C28114" s="7"/>
      <c r="D28114" s="7"/>
      <c r="E28114" s="7"/>
      <c r="H28114">
        <v>28112.5</v>
      </c>
      <c r="I28114">
        <v>0</v>
      </c>
    </row>
    <row r="28115" spans="1:9">
      <c r="A28115" s="7">
        <v>28113.5</v>
      </c>
      <c r="B28115" s="7">
        <v>0</v>
      </c>
      <c r="C28115" s="7"/>
      <c r="D28115" s="7"/>
      <c r="E28115" s="7"/>
      <c r="H28115">
        <v>28113.5</v>
      </c>
      <c r="I28115">
        <v>0</v>
      </c>
    </row>
    <row r="28116" spans="1:9">
      <c r="A28116" s="7">
        <v>28114.5</v>
      </c>
      <c r="B28116" s="7">
        <v>0</v>
      </c>
      <c r="C28116" s="7"/>
      <c r="D28116" s="7"/>
      <c r="E28116" s="7"/>
      <c r="H28116">
        <v>28114.5</v>
      </c>
      <c r="I28116">
        <v>0</v>
      </c>
    </row>
    <row r="28117" spans="1:9">
      <c r="A28117" s="7">
        <v>28115.5</v>
      </c>
      <c r="B28117" s="7">
        <v>0</v>
      </c>
      <c r="C28117" s="7"/>
      <c r="D28117" s="7"/>
      <c r="E28117" s="7"/>
      <c r="H28117">
        <v>28115.5</v>
      </c>
      <c r="I28117">
        <v>0</v>
      </c>
    </row>
    <row r="28118" spans="1:9">
      <c r="A28118" s="7">
        <v>28116.5</v>
      </c>
      <c r="B28118" s="7">
        <v>0</v>
      </c>
      <c r="C28118" s="7"/>
      <c r="D28118" s="7"/>
      <c r="E28118" s="7"/>
      <c r="H28118">
        <v>28116.5</v>
      </c>
      <c r="I28118">
        <v>0</v>
      </c>
    </row>
    <row r="28119" spans="1:9">
      <c r="A28119" s="7">
        <v>28117.5</v>
      </c>
      <c r="B28119" s="7">
        <v>0</v>
      </c>
      <c r="C28119" s="7"/>
      <c r="D28119" s="7"/>
      <c r="E28119" s="7"/>
      <c r="H28119">
        <v>28117.5</v>
      </c>
      <c r="I28119">
        <v>0</v>
      </c>
    </row>
    <row r="28120" spans="1:9">
      <c r="A28120" s="7">
        <v>28118.5</v>
      </c>
      <c r="B28120" s="7">
        <v>0</v>
      </c>
      <c r="C28120" s="7"/>
      <c r="D28120" s="7"/>
      <c r="E28120" s="7"/>
      <c r="H28120">
        <v>28118.5</v>
      </c>
      <c r="I28120">
        <v>0</v>
      </c>
    </row>
    <row r="28121" spans="1:9">
      <c r="A28121" s="7">
        <v>28119.5</v>
      </c>
      <c r="B28121" s="7">
        <v>0</v>
      </c>
      <c r="C28121" s="7"/>
      <c r="D28121" s="7"/>
      <c r="E28121" s="7"/>
      <c r="H28121">
        <v>28119.5</v>
      </c>
      <c r="I28121">
        <v>0</v>
      </c>
    </row>
    <row r="28122" spans="1:9">
      <c r="A28122" s="7">
        <v>28120.5</v>
      </c>
      <c r="B28122" s="7">
        <v>0</v>
      </c>
      <c r="C28122" s="7"/>
      <c r="D28122" s="7"/>
      <c r="E28122" s="7"/>
      <c r="H28122">
        <v>28120.5</v>
      </c>
      <c r="I28122">
        <v>0</v>
      </c>
    </row>
    <row r="28123" spans="1:9">
      <c r="A28123" s="7">
        <v>28121.5</v>
      </c>
      <c r="B28123" s="7">
        <v>0</v>
      </c>
      <c r="C28123" s="7"/>
      <c r="D28123" s="7"/>
      <c r="E28123" s="7"/>
      <c r="H28123">
        <v>28121.5</v>
      </c>
      <c r="I28123">
        <v>0</v>
      </c>
    </row>
    <row r="28124" spans="1:9">
      <c r="A28124" s="7">
        <v>28122.5</v>
      </c>
      <c r="B28124" s="7">
        <v>0</v>
      </c>
      <c r="C28124" s="7"/>
      <c r="D28124" s="7"/>
      <c r="E28124" s="7"/>
      <c r="H28124">
        <v>28122.5</v>
      </c>
      <c r="I28124">
        <v>0</v>
      </c>
    </row>
    <row r="28125" spans="1:9">
      <c r="A28125" s="7">
        <v>28123.5</v>
      </c>
      <c r="B28125" s="7">
        <v>0</v>
      </c>
      <c r="C28125" s="7"/>
      <c r="D28125" s="7"/>
      <c r="E28125" s="7"/>
      <c r="H28125">
        <v>28123.5</v>
      </c>
      <c r="I28125">
        <v>0</v>
      </c>
    </row>
    <row r="28126" spans="1:9">
      <c r="A28126" s="7">
        <v>28124.5</v>
      </c>
      <c r="B28126" s="7">
        <v>0</v>
      </c>
      <c r="C28126" s="7"/>
      <c r="D28126" s="7"/>
      <c r="E28126" s="7"/>
      <c r="H28126">
        <v>28124.5</v>
      </c>
      <c r="I28126">
        <v>0</v>
      </c>
    </row>
    <row r="28127" spans="1:9">
      <c r="A28127" s="7">
        <v>28125.5</v>
      </c>
      <c r="B28127" s="7">
        <v>0</v>
      </c>
      <c r="C28127" s="7"/>
      <c r="D28127" s="7"/>
      <c r="E28127" s="7"/>
      <c r="H28127">
        <v>28125.5</v>
      </c>
      <c r="I28127">
        <v>0</v>
      </c>
    </row>
    <row r="28128" spans="1:9">
      <c r="A28128" s="7">
        <v>28126.5</v>
      </c>
      <c r="B28128" s="7">
        <v>0</v>
      </c>
      <c r="C28128" s="7"/>
      <c r="D28128" s="7"/>
      <c r="E28128" s="7"/>
      <c r="H28128">
        <v>28126.5</v>
      </c>
      <c r="I28128">
        <v>0</v>
      </c>
    </row>
    <row r="28129" spans="1:9">
      <c r="A28129" s="7">
        <v>28127.5</v>
      </c>
      <c r="B28129" s="7">
        <v>0</v>
      </c>
      <c r="C28129" s="7"/>
      <c r="D28129" s="7"/>
      <c r="E28129" s="7"/>
      <c r="H28129">
        <v>28127.5</v>
      </c>
      <c r="I28129">
        <v>0</v>
      </c>
    </row>
    <row r="28130" spans="1:9">
      <c r="A28130" s="7">
        <v>28128.5</v>
      </c>
      <c r="B28130" s="7">
        <v>0</v>
      </c>
      <c r="C28130" s="7"/>
      <c r="D28130" s="7"/>
      <c r="E28130" s="7"/>
      <c r="H28130">
        <v>28128.5</v>
      </c>
      <c r="I28130">
        <v>0</v>
      </c>
    </row>
    <row r="28131" spans="1:9">
      <c r="A28131" s="7">
        <v>28129.5</v>
      </c>
      <c r="B28131" s="7">
        <v>0</v>
      </c>
      <c r="C28131" s="7"/>
      <c r="D28131" s="7"/>
      <c r="E28131" s="7"/>
      <c r="H28131">
        <v>28129.5</v>
      </c>
      <c r="I28131">
        <v>0</v>
      </c>
    </row>
    <row r="28132" spans="1:9">
      <c r="A28132" s="7">
        <v>28130.5</v>
      </c>
      <c r="B28132" s="7">
        <v>0</v>
      </c>
      <c r="C28132" s="7"/>
      <c r="D28132" s="7"/>
      <c r="E28132" s="7"/>
      <c r="H28132">
        <v>28130.5</v>
      </c>
      <c r="I28132">
        <v>0</v>
      </c>
    </row>
    <row r="28133" spans="1:9">
      <c r="A28133" s="7">
        <v>28131.5</v>
      </c>
      <c r="B28133" s="7">
        <v>0</v>
      </c>
      <c r="C28133" s="7"/>
      <c r="D28133" s="7"/>
      <c r="E28133" s="7"/>
      <c r="H28133">
        <v>28131.5</v>
      </c>
      <c r="I28133">
        <v>0</v>
      </c>
    </row>
    <row r="28134" spans="1:9">
      <c r="A28134" s="7">
        <v>28132.5</v>
      </c>
      <c r="B28134" s="7">
        <v>0</v>
      </c>
      <c r="C28134" s="7"/>
      <c r="D28134" s="7"/>
      <c r="E28134" s="7"/>
      <c r="H28134">
        <v>28132.5</v>
      </c>
      <c r="I28134">
        <v>0</v>
      </c>
    </row>
    <row r="28135" spans="1:9">
      <c r="A28135" s="7">
        <v>28133.5</v>
      </c>
      <c r="B28135" s="7">
        <v>0</v>
      </c>
      <c r="C28135" s="7"/>
      <c r="D28135" s="7"/>
      <c r="E28135" s="7"/>
      <c r="H28135">
        <v>28133.5</v>
      </c>
      <c r="I28135">
        <v>0</v>
      </c>
    </row>
    <row r="28136" spans="1:9">
      <c r="A28136" s="7">
        <v>28134.5</v>
      </c>
      <c r="B28136" s="7">
        <v>0</v>
      </c>
      <c r="C28136" s="7"/>
      <c r="D28136" s="7"/>
      <c r="E28136" s="7"/>
      <c r="H28136">
        <v>28134.5</v>
      </c>
      <c r="I28136">
        <v>0</v>
      </c>
    </row>
    <row r="28137" spans="1:9">
      <c r="A28137" s="7">
        <v>28135.5</v>
      </c>
      <c r="B28137" s="7">
        <v>0</v>
      </c>
      <c r="C28137" s="7"/>
      <c r="D28137" s="7"/>
      <c r="E28137" s="7"/>
      <c r="H28137">
        <v>28135.5</v>
      </c>
      <c r="I28137">
        <v>0</v>
      </c>
    </row>
    <row r="28138" spans="1:9">
      <c r="A28138" s="7">
        <v>28136.5</v>
      </c>
      <c r="B28138" s="7">
        <v>0</v>
      </c>
      <c r="C28138" s="7"/>
      <c r="D28138" s="7"/>
      <c r="E28138" s="7"/>
      <c r="H28138">
        <v>28136.5</v>
      </c>
      <c r="I28138">
        <v>0</v>
      </c>
    </row>
    <row r="28139" spans="1:9">
      <c r="A28139" s="7">
        <v>28137.5</v>
      </c>
      <c r="B28139" s="7">
        <v>0</v>
      </c>
      <c r="C28139" s="7"/>
      <c r="D28139" s="7"/>
      <c r="E28139" s="7"/>
      <c r="H28139">
        <v>28137.5</v>
      </c>
      <c r="I28139">
        <v>0</v>
      </c>
    </row>
    <row r="28140" spans="1:9">
      <c r="A28140" s="7">
        <v>28138.5</v>
      </c>
      <c r="B28140" s="7">
        <v>0</v>
      </c>
      <c r="C28140" s="7"/>
      <c r="D28140" s="7"/>
      <c r="E28140" s="7"/>
      <c r="H28140">
        <v>28138.5</v>
      </c>
      <c r="I28140">
        <v>0</v>
      </c>
    </row>
    <row r="28141" spans="1:9">
      <c r="A28141" s="7">
        <v>28139.5</v>
      </c>
      <c r="B28141" s="7">
        <v>0</v>
      </c>
      <c r="C28141" s="7"/>
      <c r="D28141" s="7"/>
      <c r="E28141" s="7"/>
      <c r="H28141">
        <v>28139.5</v>
      </c>
      <c r="I28141">
        <v>0</v>
      </c>
    </row>
    <row r="28142" spans="1:9">
      <c r="A28142" s="7">
        <v>28140.5</v>
      </c>
      <c r="B28142" s="7">
        <v>0</v>
      </c>
      <c r="C28142" s="7"/>
      <c r="D28142" s="7"/>
      <c r="E28142" s="7"/>
      <c r="H28142">
        <v>28140.5</v>
      </c>
      <c r="I28142">
        <v>0</v>
      </c>
    </row>
    <row r="28143" spans="1:9">
      <c r="A28143" s="7">
        <v>28141.5</v>
      </c>
      <c r="B28143" s="7">
        <v>0</v>
      </c>
      <c r="C28143" s="7"/>
      <c r="D28143" s="7"/>
      <c r="E28143" s="7"/>
      <c r="H28143">
        <v>28141.5</v>
      </c>
      <c r="I28143">
        <v>0</v>
      </c>
    </row>
    <row r="28144" spans="1:9">
      <c r="A28144" s="7">
        <v>28142.5</v>
      </c>
      <c r="B28144" s="7">
        <v>0</v>
      </c>
      <c r="C28144" s="7"/>
      <c r="D28144" s="7"/>
      <c r="E28144" s="7"/>
      <c r="H28144">
        <v>28142.5</v>
      </c>
      <c r="I28144">
        <v>0</v>
      </c>
    </row>
    <row r="28145" spans="1:9">
      <c r="A28145" s="7">
        <v>28143.5</v>
      </c>
      <c r="B28145" s="7">
        <v>0</v>
      </c>
      <c r="C28145" s="7"/>
      <c r="D28145" s="7"/>
      <c r="E28145" s="7"/>
      <c r="H28145">
        <v>28143.5</v>
      </c>
      <c r="I28145">
        <v>0</v>
      </c>
    </row>
    <row r="28146" spans="1:9">
      <c r="A28146" s="7">
        <v>28144.5</v>
      </c>
      <c r="B28146" s="7">
        <v>0</v>
      </c>
      <c r="C28146" s="7"/>
      <c r="D28146" s="7"/>
      <c r="E28146" s="7"/>
      <c r="H28146">
        <v>28144.5</v>
      </c>
      <c r="I28146">
        <v>0</v>
      </c>
    </row>
    <row r="28147" spans="1:9">
      <c r="A28147" s="7">
        <v>28145.5</v>
      </c>
      <c r="B28147" s="7">
        <v>0</v>
      </c>
      <c r="C28147" s="7"/>
      <c r="D28147" s="7"/>
      <c r="E28147" s="7"/>
      <c r="H28147">
        <v>28145.5</v>
      </c>
      <c r="I28147">
        <v>0</v>
      </c>
    </row>
    <row r="28148" spans="1:9">
      <c r="A28148" s="7">
        <v>28146.5</v>
      </c>
      <c r="B28148" s="7">
        <v>0</v>
      </c>
      <c r="C28148" s="7"/>
      <c r="D28148" s="7"/>
      <c r="E28148" s="7"/>
      <c r="H28148">
        <v>28146.5</v>
      </c>
      <c r="I28148">
        <v>0</v>
      </c>
    </row>
    <row r="28149" spans="1:9">
      <c r="A28149" s="7">
        <v>28147.5</v>
      </c>
      <c r="B28149" s="7">
        <v>0</v>
      </c>
      <c r="C28149" s="7"/>
      <c r="D28149" s="7"/>
      <c r="E28149" s="7"/>
      <c r="H28149">
        <v>28147.5</v>
      </c>
      <c r="I28149">
        <v>0</v>
      </c>
    </row>
    <row r="28150" spans="1:9">
      <c r="A28150" s="7">
        <v>28148.5</v>
      </c>
      <c r="B28150" s="7">
        <v>0</v>
      </c>
      <c r="C28150" s="7"/>
      <c r="D28150" s="7"/>
      <c r="E28150" s="7"/>
      <c r="H28150">
        <v>28148.5</v>
      </c>
      <c r="I28150">
        <v>0</v>
      </c>
    </row>
    <row r="28151" spans="1:9">
      <c r="A28151" s="7">
        <v>28149.5</v>
      </c>
      <c r="B28151" s="7">
        <v>0</v>
      </c>
      <c r="C28151" s="7"/>
      <c r="D28151" s="7"/>
      <c r="E28151" s="7"/>
      <c r="H28151">
        <v>28149.5</v>
      </c>
      <c r="I28151">
        <v>0</v>
      </c>
    </row>
    <row r="28152" spans="1:9">
      <c r="A28152" s="7">
        <v>28150.5</v>
      </c>
      <c r="B28152" s="7">
        <v>0</v>
      </c>
      <c r="C28152" s="7"/>
      <c r="D28152" s="7"/>
      <c r="E28152" s="7"/>
      <c r="H28152">
        <v>28150.5</v>
      </c>
      <c r="I28152">
        <v>0</v>
      </c>
    </row>
    <row r="28153" spans="1:9">
      <c r="A28153" s="7">
        <v>28151.5</v>
      </c>
      <c r="B28153" s="7">
        <v>0</v>
      </c>
      <c r="C28153" s="7"/>
      <c r="D28153" s="7"/>
      <c r="E28153" s="7"/>
      <c r="H28153">
        <v>28151.5</v>
      </c>
      <c r="I28153">
        <v>0</v>
      </c>
    </row>
    <row r="28154" spans="1:9">
      <c r="A28154" s="7">
        <v>28152.5</v>
      </c>
      <c r="B28154" s="7">
        <v>0</v>
      </c>
      <c r="C28154" s="7"/>
      <c r="D28154" s="7"/>
      <c r="E28154" s="7"/>
      <c r="H28154">
        <v>28152.5</v>
      </c>
      <c r="I28154">
        <v>0</v>
      </c>
    </row>
    <row r="28155" spans="1:9">
      <c r="A28155" s="7">
        <v>28153.5</v>
      </c>
      <c r="B28155" s="7">
        <v>0</v>
      </c>
      <c r="C28155" s="7"/>
      <c r="D28155" s="7"/>
      <c r="E28155" s="7"/>
      <c r="H28155">
        <v>28153.5</v>
      </c>
      <c r="I28155">
        <v>0</v>
      </c>
    </row>
    <row r="28156" spans="1:9">
      <c r="A28156" s="7">
        <v>28154.5</v>
      </c>
      <c r="B28156" s="7">
        <v>0</v>
      </c>
      <c r="C28156" s="7"/>
      <c r="D28156" s="7"/>
      <c r="E28156" s="7"/>
      <c r="H28156">
        <v>28154.5</v>
      </c>
      <c r="I28156">
        <v>0</v>
      </c>
    </row>
    <row r="28157" spans="1:9">
      <c r="A28157" s="7">
        <v>28155.5</v>
      </c>
      <c r="B28157" s="7">
        <v>0</v>
      </c>
      <c r="C28157" s="7"/>
      <c r="D28157" s="7"/>
      <c r="E28157" s="7"/>
      <c r="H28157">
        <v>28155.5</v>
      </c>
      <c r="I28157">
        <v>0</v>
      </c>
    </row>
    <row r="28158" spans="1:9">
      <c r="A28158" s="7">
        <v>28156.5</v>
      </c>
      <c r="B28158" s="7">
        <v>0</v>
      </c>
      <c r="C28158" s="7"/>
      <c r="D28158" s="7"/>
      <c r="E28158" s="7"/>
      <c r="H28158">
        <v>28156.5</v>
      </c>
      <c r="I28158">
        <v>0</v>
      </c>
    </row>
    <row r="28159" spans="1:9">
      <c r="A28159" s="7">
        <v>28157.5</v>
      </c>
      <c r="B28159" s="7">
        <v>0</v>
      </c>
      <c r="C28159" s="7"/>
      <c r="D28159" s="7"/>
      <c r="E28159" s="7"/>
      <c r="H28159">
        <v>28157.5</v>
      </c>
      <c r="I28159">
        <v>0</v>
      </c>
    </row>
    <row r="28160" spans="1:9">
      <c r="A28160" s="7">
        <v>28158.5</v>
      </c>
      <c r="B28160" s="7">
        <v>0</v>
      </c>
      <c r="C28160" s="7"/>
      <c r="D28160" s="7"/>
      <c r="E28160" s="7"/>
      <c r="H28160">
        <v>28158.5</v>
      </c>
      <c r="I28160">
        <v>0</v>
      </c>
    </row>
    <row r="28161" spans="1:9">
      <c r="A28161" s="7">
        <v>28159.5</v>
      </c>
      <c r="B28161" s="7">
        <v>0</v>
      </c>
      <c r="C28161" s="7"/>
      <c r="D28161" s="7"/>
      <c r="E28161" s="7"/>
      <c r="H28161">
        <v>28159.5</v>
      </c>
      <c r="I28161">
        <v>0</v>
      </c>
    </row>
    <row r="28162" spans="1:9">
      <c r="A28162" s="7">
        <v>28160.5</v>
      </c>
      <c r="B28162" s="7">
        <v>0</v>
      </c>
      <c r="C28162" s="7"/>
      <c r="D28162" s="7"/>
      <c r="E28162" s="7"/>
      <c r="H28162">
        <v>28160.5</v>
      </c>
      <c r="I28162">
        <v>0</v>
      </c>
    </row>
    <row r="28163" spans="1:9">
      <c r="A28163" s="7">
        <v>28161.5</v>
      </c>
      <c r="B28163" s="7">
        <v>0</v>
      </c>
      <c r="C28163" s="7"/>
      <c r="D28163" s="7"/>
      <c r="E28163" s="7"/>
      <c r="H28163">
        <v>28161.5</v>
      </c>
      <c r="I28163">
        <v>0</v>
      </c>
    </row>
    <row r="28164" spans="1:9">
      <c r="A28164" s="7">
        <v>28162.5</v>
      </c>
      <c r="B28164" s="7">
        <v>0</v>
      </c>
      <c r="C28164" s="7"/>
      <c r="D28164" s="7"/>
      <c r="E28164" s="7"/>
      <c r="H28164">
        <v>28162.5</v>
      </c>
      <c r="I28164">
        <v>0</v>
      </c>
    </row>
    <row r="28165" spans="1:9">
      <c r="A28165" s="7">
        <v>28163.5</v>
      </c>
      <c r="B28165" s="7">
        <v>0</v>
      </c>
      <c r="C28165" s="7"/>
      <c r="D28165" s="7"/>
      <c r="E28165" s="7"/>
      <c r="H28165">
        <v>28163.5</v>
      </c>
      <c r="I28165">
        <v>0</v>
      </c>
    </row>
    <row r="28166" spans="1:9">
      <c r="A28166" s="7">
        <v>28164.5</v>
      </c>
      <c r="B28166" s="7">
        <v>0</v>
      </c>
      <c r="C28166" s="7"/>
      <c r="D28166" s="7"/>
      <c r="E28166" s="7"/>
      <c r="H28166">
        <v>28164.5</v>
      </c>
      <c r="I28166">
        <v>0</v>
      </c>
    </row>
    <row r="28167" spans="1:9">
      <c r="A28167" s="7">
        <v>28165.5</v>
      </c>
      <c r="B28167" s="7">
        <v>0</v>
      </c>
      <c r="C28167" s="7"/>
      <c r="D28167" s="7"/>
      <c r="E28167" s="7"/>
      <c r="H28167">
        <v>28165.5</v>
      </c>
      <c r="I28167">
        <v>0</v>
      </c>
    </row>
    <row r="28168" spans="1:9">
      <c r="A28168" s="7">
        <v>28166.5</v>
      </c>
      <c r="B28168" s="7">
        <v>0</v>
      </c>
      <c r="C28168" s="7"/>
      <c r="D28168" s="7"/>
      <c r="E28168" s="7"/>
      <c r="H28168">
        <v>28166.5</v>
      </c>
      <c r="I28168">
        <v>0</v>
      </c>
    </row>
    <row r="28169" spans="1:9">
      <c r="A28169" s="7">
        <v>28167.5</v>
      </c>
      <c r="B28169" s="7">
        <v>0</v>
      </c>
      <c r="C28169" s="7"/>
      <c r="D28169" s="7"/>
      <c r="E28169" s="7"/>
      <c r="H28169">
        <v>28167.5</v>
      </c>
      <c r="I28169">
        <v>0</v>
      </c>
    </row>
    <row r="28170" spans="1:9">
      <c r="A28170" s="7">
        <v>28168.5</v>
      </c>
      <c r="B28170" s="7">
        <v>0</v>
      </c>
      <c r="C28170" s="7"/>
      <c r="D28170" s="7"/>
      <c r="E28170" s="7"/>
      <c r="H28170">
        <v>28168.5</v>
      </c>
      <c r="I28170">
        <v>0</v>
      </c>
    </row>
    <row r="28171" spans="1:9">
      <c r="A28171" s="7">
        <v>28169.5</v>
      </c>
      <c r="B28171" s="7">
        <v>0</v>
      </c>
      <c r="C28171" s="7"/>
      <c r="D28171" s="7"/>
      <c r="E28171" s="7"/>
      <c r="H28171">
        <v>28169.5</v>
      </c>
      <c r="I28171">
        <v>0</v>
      </c>
    </row>
    <row r="28172" spans="1:9">
      <c r="A28172" s="7">
        <v>28170.5</v>
      </c>
      <c r="B28172" s="7">
        <v>0</v>
      </c>
      <c r="C28172" s="7"/>
      <c r="D28172" s="7"/>
      <c r="E28172" s="7"/>
      <c r="H28172">
        <v>28170.5</v>
      </c>
      <c r="I28172">
        <v>0</v>
      </c>
    </row>
    <row r="28173" spans="1:9">
      <c r="A28173" s="7">
        <v>28171.5</v>
      </c>
      <c r="B28173" s="7">
        <v>0</v>
      </c>
      <c r="C28173" s="7"/>
      <c r="D28173" s="7"/>
      <c r="E28173" s="7"/>
      <c r="H28173">
        <v>28171.5</v>
      </c>
      <c r="I28173">
        <v>0</v>
      </c>
    </row>
    <row r="28174" spans="1:9">
      <c r="A28174" s="7">
        <v>28172.5</v>
      </c>
      <c r="B28174" s="7">
        <v>0</v>
      </c>
      <c r="C28174" s="7"/>
      <c r="D28174" s="7"/>
      <c r="E28174" s="7"/>
      <c r="H28174">
        <v>28172.5</v>
      </c>
      <c r="I28174">
        <v>0</v>
      </c>
    </row>
    <row r="28175" spans="1:9">
      <c r="A28175" s="7">
        <v>28173.5</v>
      </c>
      <c r="B28175" s="7">
        <v>0</v>
      </c>
      <c r="C28175" s="7"/>
      <c r="D28175" s="7"/>
      <c r="E28175" s="7"/>
      <c r="H28175">
        <v>28173.5</v>
      </c>
      <c r="I28175">
        <v>0</v>
      </c>
    </row>
    <row r="28176" spans="1:9">
      <c r="A28176" s="7">
        <v>28174.5</v>
      </c>
      <c r="B28176" s="7">
        <v>0</v>
      </c>
      <c r="C28176" s="7"/>
      <c r="D28176" s="7"/>
      <c r="E28176" s="7"/>
      <c r="H28176">
        <v>28174.5</v>
      </c>
      <c r="I28176">
        <v>0</v>
      </c>
    </row>
    <row r="28177" spans="1:9">
      <c r="A28177" s="7">
        <v>28175.5</v>
      </c>
      <c r="B28177" s="7">
        <v>0</v>
      </c>
      <c r="C28177" s="7"/>
      <c r="D28177" s="7"/>
      <c r="E28177" s="7"/>
      <c r="H28177">
        <v>28175.5</v>
      </c>
      <c r="I28177">
        <v>0</v>
      </c>
    </row>
    <row r="28178" spans="1:9">
      <c r="A28178" s="7">
        <v>28176.5</v>
      </c>
      <c r="B28178" s="7">
        <v>0</v>
      </c>
      <c r="C28178" s="7"/>
      <c r="D28178" s="7"/>
      <c r="E28178" s="7"/>
      <c r="H28178">
        <v>28176.5</v>
      </c>
      <c r="I28178">
        <v>0</v>
      </c>
    </row>
    <row r="28179" spans="1:9">
      <c r="A28179" s="7">
        <v>28177.5</v>
      </c>
      <c r="B28179" s="7">
        <v>0</v>
      </c>
      <c r="C28179" s="7"/>
      <c r="D28179" s="7"/>
      <c r="E28179" s="7"/>
      <c r="H28179">
        <v>28177.5</v>
      </c>
      <c r="I28179">
        <v>0</v>
      </c>
    </row>
    <row r="28180" spans="1:9">
      <c r="A28180" s="7">
        <v>28178.5</v>
      </c>
      <c r="B28180" s="7">
        <v>0</v>
      </c>
      <c r="C28180" s="7"/>
      <c r="D28180" s="7"/>
      <c r="E28180" s="7"/>
      <c r="H28180">
        <v>28178.5</v>
      </c>
      <c r="I28180">
        <v>0</v>
      </c>
    </row>
    <row r="28181" spans="1:9">
      <c r="A28181" s="7">
        <v>28179.5</v>
      </c>
      <c r="B28181" s="7">
        <v>0</v>
      </c>
      <c r="C28181" s="7"/>
      <c r="D28181" s="7"/>
      <c r="E28181" s="7"/>
      <c r="H28181">
        <v>28179.5</v>
      </c>
      <c r="I28181">
        <v>0</v>
      </c>
    </row>
    <row r="28182" spans="1:9">
      <c r="A28182" s="7">
        <v>28180.5</v>
      </c>
      <c r="B28182" s="7">
        <v>0</v>
      </c>
      <c r="C28182" s="7"/>
      <c r="D28182" s="7"/>
      <c r="E28182" s="7"/>
      <c r="H28182">
        <v>28180.5</v>
      </c>
      <c r="I28182">
        <v>0</v>
      </c>
    </row>
    <row r="28183" spans="1:9">
      <c r="A28183" s="7">
        <v>28181.5</v>
      </c>
      <c r="B28183" s="7">
        <v>0</v>
      </c>
      <c r="C28183" s="7"/>
      <c r="D28183" s="7"/>
      <c r="E28183" s="7"/>
      <c r="H28183">
        <v>28181.5</v>
      </c>
      <c r="I28183">
        <v>0</v>
      </c>
    </row>
    <row r="28184" spans="1:9">
      <c r="A28184" s="7">
        <v>28182.5</v>
      </c>
      <c r="B28184" s="7">
        <v>0</v>
      </c>
      <c r="C28184" s="7"/>
      <c r="D28184" s="7"/>
      <c r="E28184" s="7"/>
      <c r="H28184">
        <v>28182.5</v>
      </c>
      <c r="I28184">
        <v>0</v>
      </c>
    </row>
    <row r="28185" spans="1:9">
      <c r="A28185" s="7">
        <v>28183.5</v>
      </c>
      <c r="B28185" s="7">
        <v>0</v>
      </c>
      <c r="C28185" s="7"/>
      <c r="D28185" s="7"/>
      <c r="E28185" s="7"/>
      <c r="H28185">
        <v>28183.5</v>
      </c>
      <c r="I28185">
        <v>0</v>
      </c>
    </row>
    <row r="28186" spans="1:9">
      <c r="A28186" s="7">
        <v>28184.5</v>
      </c>
      <c r="B28186" s="7">
        <v>0</v>
      </c>
      <c r="C28186" s="7"/>
      <c r="D28186" s="7"/>
      <c r="E28186" s="7"/>
      <c r="H28186">
        <v>28184.5</v>
      </c>
      <c r="I28186">
        <v>0</v>
      </c>
    </row>
    <row r="28187" spans="1:9">
      <c r="A28187" s="7">
        <v>28185.5</v>
      </c>
      <c r="B28187" s="7">
        <v>0</v>
      </c>
      <c r="C28187" s="7"/>
      <c r="D28187" s="7"/>
      <c r="E28187" s="7"/>
      <c r="H28187">
        <v>28185.5</v>
      </c>
      <c r="I28187">
        <v>0</v>
      </c>
    </row>
    <row r="28188" spans="1:9">
      <c r="A28188" s="7">
        <v>28186.5</v>
      </c>
      <c r="B28188" s="7">
        <v>0</v>
      </c>
      <c r="C28188" s="7"/>
      <c r="D28188" s="7"/>
      <c r="E28188" s="7"/>
      <c r="H28188">
        <v>28186.5</v>
      </c>
      <c r="I28188">
        <v>0</v>
      </c>
    </row>
    <row r="28189" spans="1:9">
      <c r="A28189" s="7">
        <v>28187.5</v>
      </c>
      <c r="B28189" s="7">
        <v>0</v>
      </c>
      <c r="C28189" s="7"/>
      <c r="D28189" s="7"/>
      <c r="E28189" s="7"/>
      <c r="H28189">
        <v>28187.5</v>
      </c>
      <c r="I28189">
        <v>0</v>
      </c>
    </row>
    <row r="28190" spans="1:9">
      <c r="A28190" s="7">
        <v>28188.5</v>
      </c>
      <c r="B28190" s="7">
        <v>0</v>
      </c>
      <c r="C28190" s="7"/>
      <c r="D28190" s="7"/>
      <c r="E28190" s="7"/>
      <c r="H28190">
        <v>28188.5</v>
      </c>
      <c r="I28190">
        <v>0</v>
      </c>
    </row>
    <row r="28191" spans="1:9">
      <c r="A28191" s="7">
        <v>28189.5</v>
      </c>
      <c r="B28191" s="7">
        <v>0</v>
      </c>
      <c r="C28191" s="7"/>
      <c r="D28191" s="7"/>
      <c r="E28191" s="7"/>
      <c r="H28191">
        <v>28189.5</v>
      </c>
      <c r="I28191">
        <v>0</v>
      </c>
    </row>
    <row r="28192" spans="1:9">
      <c r="A28192" s="7">
        <v>28190.5</v>
      </c>
      <c r="B28192" s="7">
        <v>0</v>
      </c>
      <c r="C28192" s="7"/>
      <c r="D28192" s="7"/>
      <c r="E28192" s="7"/>
      <c r="H28192">
        <v>28190.5</v>
      </c>
      <c r="I28192">
        <v>0</v>
      </c>
    </row>
    <row r="28193" spans="1:9">
      <c r="A28193" s="7">
        <v>28191.5</v>
      </c>
      <c r="B28193" s="7">
        <v>0</v>
      </c>
      <c r="C28193" s="7"/>
      <c r="D28193" s="7"/>
      <c r="E28193" s="7"/>
      <c r="H28193">
        <v>28191.5</v>
      </c>
      <c r="I28193">
        <v>0</v>
      </c>
    </row>
    <row r="28194" spans="1:9">
      <c r="A28194" s="7">
        <v>28192.5</v>
      </c>
      <c r="B28194" s="7">
        <v>0</v>
      </c>
      <c r="C28194" s="7"/>
      <c r="D28194" s="7"/>
      <c r="E28194" s="7"/>
      <c r="H28194">
        <v>28192.5</v>
      </c>
      <c r="I28194">
        <v>0</v>
      </c>
    </row>
    <row r="28195" spans="1:9">
      <c r="A28195" s="7">
        <v>28193.5</v>
      </c>
      <c r="B28195" s="7">
        <v>0</v>
      </c>
      <c r="C28195" s="7"/>
      <c r="D28195" s="7"/>
      <c r="E28195" s="7"/>
      <c r="H28195">
        <v>28193.5</v>
      </c>
      <c r="I28195">
        <v>0</v>
      </c>
    </row>
    <row r="28196" spans="1:9">
      <c r="A28196" s="7">
        <v>28194.5</v>
      </c>
      <c r="B28196" s="7">
        <v>0</v>
      </c>
      <c r="C28196" s="7"/>
      <c r="D28196" s="7"/>
      <c r="E28196" s="7"/>
      <c r="H28196">
        <v>28194.5</v>
      </c>
      <c r="I28196">
        <v>0</v>
      </c>
    </row>
    <row r="28197" spans="1:9">
      <c r="A28197" s="7">
        <v>28195.5</v>
      </c>
      <c r="B28197" s="7">
        <v>0</v>
      </c>
      <c r="C28197" s="7"/>
      <c r="D28197" s="7"/>
      <c r="E28197" s="7"/>
      <c r="H28197">
        <v>28195.5</v>
      </c>
      <c r="I28197">
        <v>0</v>
      </c>
    </row>
    <row r="28198" spans="1:9">
      <c r="A28198" s="7">
        <v>28196.5</v>
      </c>
      <c r="B28198" s="7">
        <v>0</v>
      </c>
      <c r="C28198" s="7"/>
      <c r="D28198" s="7"/>
      <c r="E28198" s="7"/>
      <c r="H28198">
        <v>28196.5</v>
      </c>
      <c r="I28198">
        <v>0</v>
      </c>
    </row>
    <row r="28199" spans="1:9">
      <c r="A28199" s="7">
        <v>28197.5</v>
      </c>
      <c r="B28199" s="7">
        <v>0</v>
      </c>
      <c r="C28199" s="7"/>
      <c r="D28199" s="7"/>
      <c r="E28199" s="7"/>
      <c r="H28199">
        <v>28197.5</v>
      </c>
      <c r="I28199">
        <v>0</v>
      </c>
    </row>
    <row r="28200" spans="1:9">
      <c r="A28200" s="7">
        <v>28198.5</v>
      </c>
      <c r="B28200" s="7">
        <v>0</v>
      </c>
      <c r="C28200" s="7"/>
      <c r="D28200" s="7"/>
      <c r="E28200" s="7"/>
      <c r="H28200">
        <v>28198.5</v>
      </c>
      <c r="I28200">
        <v>0</v>
      </c>
    </row>
    <row r="28201" spans="1:9">
      <c r="A28201" s="7">
        <v>28199.5</v>
      </c>
      <c r="B28201" s="7">
        <v>0</v>
      </c>
      <c r="C28201" s="7"/>
      <c r="D28201" s="7"/>
      <c r="E28201" s="7"/>
      <c r="H28201">
        <v>28199.5</v>
      </c>
      <c r="I28201">
        <v>0</v>
      </c>
    </row>
    <row r="28202" spans="1:9">
      <c r="A28202" s="7">
        <v>28200.5</v>
      </c>
      <c r="B28202" s="7">
        <v>0</v>
      </c>
      <c r="C28202" s="7"/>
      <c r="D28202" s="7"/>
      <c r="E28202" s="7"/>
      <c r="H28202">
        <v>28200.5</v>
      </c>
      <c r="I28202">
        <v>0</v>
      </c>
    </row>
    <row r="28203" spans="1:9">
      <c r="A28203" s="7">
        <v>28201.5</v>
      </c>
      <c r="B28203" s="7">
        <v>0</v>
      </c>
      <c r="C28203" s="7"/>
      <c r="D28203" s="7"/>
      <c r="E28203" s="7"/>
      <c r="H28203">
        <v>28201.5</v>
      </c>
      <c r="I28203">
        <v>0</v>
      </c>
    </row>
    <row r="28204" spans="1:9">
      <c r="A28204" s="7">
        <v>28202.5</v>
      </c>
      <c r="B28204" s="7">
        <v>0</v>
      </c>
      <c r="C28204" s="7"/>
      <c r="D28204" s="7"/>
      <c r="E28204" s="7"/>
      <c r="H28204">
        <v>28202.5</v>
      </c>
      <c r="I28204">
        <v>0</v>
      </c>
    </row>
    <row r="28205" spans="1:9">
      <c r="A28205" s="7">
        <v>28203.5</v>
      </c>
      <c r="B28205" s="7">
        <v>0</v>
      </c>
      <c r="C28205" s="7"/>
      <c r="D28205" s="7"/>
      <c r="E28205" s="7"/>
      <c r="H28205">
        <v>28203.5</v>
      </c>
      <c r="I28205">
        <v>0</v>
      </c>
    </row>
    <row r="28206" spans="1:9">
      <c r="A28206" s="7">
        <v>28204.5</v>
      </c>
      <c r="B28206" s="7">
        <v>0</v>
      </c>
      <c r="C28206" s="7"/>
      <c r="D28206" s="7"/>
      <c r="E28206" s="7"/>
      <c r="H28206">
        <v>28204.5</v>
      </c>
      <c r="I28206">
        <v>0</v>
      </c>
    </row>
    <row r="28207" spans="1:9">
      <c r="A28207" s="7">
        <v>28205.5</v>
      </c>
      <c r="B28207" s="7">
        <v>0</v>
      </c>
      <c r="C28207" s="7"/>
      <c r="D28207" s="7"/>
      <c r="E28207" s="7"/>
      <c r="H28207">
        <v>28205.5</v>
      </c>
      <c r="I28207">
        <v>0</v>
      </c>
    </row>
    <row r="28208" spans="1:9">
      <c r="A28208" s="7">
        <v>28206.5</v>
      </c>
      <c r="B28208" s="7">
        <v>0</v>
      </c>
      <c r="C28208" s="7"/>
      <c r="D28208" s="7"/>
      <c r="E28208" s="7"/>
      <c r="H28208">
        <v>28206.5</v>
      </c>
      <c r="I28208">
        <v>0</v>
      </c>
    </row>
    <row r="28209" spans="1:9">
      <c r="A28209" s="7">
        <v>28207.5</v>
      </c>
      <c r="B28209" s="7">
        <v>0</v>
      </c>
      <c r="C28209" s="7"/>
      <c r="D28209" s="7"/>
      <c r="E28209" s="7"/>
      <c r="H28209">
        <v>28207.5</v>
      </c>
      <c r="I28209">
        <v>0</v>
      </c>
    </row>
    <row r="28210" spans="1:9">
      <c r="A28210" s="7">
        <v>28208.5</v>
      </c>
      <c r="B28210" s="7">
        <v>0</v>
      </c>
      <c r="C28210" s="7"/>
      <c r="D28210" s="7"/>
      <c r="E28210" s="7"/>
      <c r="H28210">
        <v>28208.5</v>
      </c>
      <c r="I28210">
        <v>0</v>
      </c>
    </row>
    <row r="28211" spans="1:9">
      <c r="A28211" s="7">
        <v>28209.5</v>
      </c>
      <c r="B28211" s="7">
        <v>0</v>
      </c>
      <c r="C28211" s="7"/>
      <c r="D28211" s="7"/>
      <c r="E28211" s="7"/>
      <c r="H28211">
        <v>28209.5</v>
      </c>
      <c r="I28211">
        <v>0</v>
      </c>
    </row>
    <row r="28212" spans="1:9">
      <c r="A28212" s="7">
        <v>28210.5</v>
      </c>
      <c r="B28212" s="7">
        <v>0</v>
      </c>
      <c r="C28212" s="7"/>
      <c r="D28212" s="7"/>
      <c r="E28212" s="7"/>
      <c r="H28212">
        <v>28210.5</v>
      </c>
      <c r="I28212">
        <v>0</v>
      </c>
    </row>
    <row r="28213" spans="1:9">
      <c r="A28213" s="7">
        <v>28211.5</v>
      </c>
      <c r="B28213" s="7">
        <v>0</v>
      </c>
      <c r="C28213" s="7"/>
      <c r="D28213" s="7"/>
      <c r="E28213" s="7"/>
      <c r="H28213">
        <v>28211.5</v>
      </c>
      <c r="I28213">
        <v>0</v>
      </c>
    </row>
    <row r="28214" spans="1:9">
      <c r="A28214" s="7">
        <v>28212.5</v>
      </c>
      <c r="B28214" s="7">
        <v>0</v>
      </c>
      <c r="C28214" s="7"/>
      <c r="D28214" s="7"/>
      <c r="E28214" s="7"/>
      <c r="H28214">
        <v>28212.5</v>
      </c>
      <c r="I28214">
        <v>0</v>
      </c>
    </row>
    <row r="28215" spans="1:9">
      <c r="A28215" s="7">
        <v>28213.5</v>
      </c>
      <c r="B28215" s="7">
        <v>0</v>
      </c>
      <c r="C28215" s="7"/>
      <c r="D28215" s="7"/>
      <c r="E28215" s="7"/>
      <c r="H28215">
        <v>28213.5</v>
      </c>
      <c r="I28215">
        <v>0</v>
      </c>
    </row>
    <row r="28216" spans="1:9">
      <c r="A28216" s="7">
        <v>28214.5</v>
      </c>
      <c r="B28216" s="7">
        <v>0</v>
      </c>
      <c r="C28216" s="7"/>
      <c r="D28216" s="7"/>
      <c r="E28216" s="7"/>
      <c r="H28216">
        <v>28214.5</v>
      </c>
      <c r="I28216">
        <v>0</v>
      </c>
    </row>
    <row r="28217" spans="1:9">
      <c r="A28217" s="7">
        <v>28215.5</v>
      </c>
      <c r="B28217" s="7">
        <v>0</v>
      </c>
      <c r="C28217" s="7"/>
      <c r="D28217" s="7"/>
      <c r="E28217" s="7"/>
      <c r="H28217">
        <v>28215.5</v>
      </c>
      <c r="I28217">
        <v>0</v>
      </c>
    </row>
    <row r="28218" spans="1:9">
      <c r="A28218" s="7">
        <v>28216.5</v>
      </c>
      <c r="B28218" s="7">
        <v>0</v>
      </c>
      <c r="C28218" s="7"/>
      <c r="D28218" s="7"/>
      <c r="E28218" s="7"/>
      <c r="H28218">
        <v>28216.5</v>
      </c>
      <c r="I28218">
        <v>0</v>
      </c>
    </row>
    <row r="28219" spans="1:9">
      <c r="A28219" s="7">
        <v>28217.5</v>
      </c>
      <c r="B28219" s="7">
        <v>0</v>
      </c>
      <c r="C28219" s="7"/>
      <c r="D28219" s="7"/>
      <c r="E28219" s="7"/>
      <c r="H28219">
        <v>28217.5</v>
      </c>
      <c r="I28219">
        <v>0</v>
      </c>
    </row>
    <row r="28220" spans="1:9">
      <c r="A28220" s="7">
        <v>28218.5</v>
      </c>
      <c r="B28220" s="7">
        <v>0</v>
      </c>
      <c r="C28220" s="7"/>
      <c r="D28220" s="7"/>
      <c r="E28220" s="7"/>
      <c r="H28220">
        <v>28218.5</v>
      </c>
      <c r="I28220">
        <v>0</v>
      </c>
    </row>
    <row r="28221" spans="1:9">
      <c r="A28221" s="7">
        <v>28219.5</v>
      </c>
      <c r="B28221" s="7">
        <v>0</v>
      </c>
      <c r="C28221" s="7"/>
      <c r="D28221" s="7"/>
      <c r="E28221" s="7"/>
      <c r="H28221">
        <v>28219.5</v>
      </c>
      <c r="I28221">
        <v>0</v>
      </c>
    </row>
    <row r="28222" spans="1:9">
      <c r="A28222" s="7">
        <v>28220.5</v>
      </c>
      <c r="B28222" s="7">
        <v>0</v>
      </c>
      <c r="C28222" s="7"/>
      <c r="D28222" s="7"/>
      <c r="E28222" s="7"/>
      <c r="H28222">
        <v>28220.5</v>
      </c>
      <c r="I28222">
        <v>0</v>
      </c>
    </row>
    <row r="28223" spans="1:9">
      <c r="A28223" s="7">
        <v>28221.5</v>
      </c>
      <c r="B28223" s="7">
        <v>0</v>
      </c>
      <c r="C28223" s="7"/>
      <c r="D28223" s="7"/>
      <c r="E28223" s="7"/>
      <c r="H28223">
        <v>28221.5</v>
      </c>
      <c r="I28223">
        <v>0</v>
      </c>
    </row>
    <row r="28224" spans="1:9">
      <c r="A28224" s="7">
        <v>28222.5</v>
      </c>
      <c r="B28224" s="7">
        <v>0</v>
      </c>
      <c r="C28224" s="7"/>
      <c r="D28224" s="7"/>
      <c r="E28224" s="7"/>
      <c r="H28224">
        <v>28222.5</v>
      </c>
      <c r="I28224">
        <v>0</v>
      </c>
    </row>
    <row r="28225" spans="1:9">
      <c r="A28225" s="7">
        <v>28223.5</v>
      </c>
      <c r="B28225" s="7">
        <v>0</v>
      </c>
      <c r="C28225" s="7"/>
      <c r="D28225" s="7"/>
      <c r="E28225" s="7"/>
      <c r="H28225">
        <v>28223.5</v>
      </c>
      <c r="I28225">
        <v>0</v>
      </c>
    </row>
    <row r="28226" spans="1:9">
      <c r="A28226" s="7">
        <v>28224.5</v>
      </c>
      <c r="B28226" s="7">
        <v>0</v>
      </c>
      <c r="C28226" s="7"/>
      <c r="D28226" s="7"/>
      <c r="E28226" s="7"/>
      <c r="H28226">
        <v>28224.5</v>
      </c>
      <c r="I28226">
        <v>0</v>
      </c>
    </row>
    <row r="28227" spans="1:9">
      <c r="A28227" s="7">
        <v>28225.5</v>
      </c>
      <c r="B28227" s="7">
        <v>0</v>
      </c>
      <c r="C28227" s="7"/>
      <c r="D28227" s="7"/>
      <c r="E28227" s="7"/>
      <c r="H28227">
        <v>28225.5</v>
      </c>
      <c r="I28227">
        <v>0</v>
      </c>
    </row>
    <row r="28228" spans="1:9">
      <c r="A28228" s="7">
        <v>28226.5</v>
      </c>
      <c r="B28228" s="7">
        <v>0</v>
      </c>
      <c r="C28228" s="7"/>
      <c r="D28228" s="7"/>
      <c r="E28228" s="7"/>
      <c r="H28228">
        <v>28226.5</v>
      </c>
      <c r="I28228">
        <v>0</v>
      </c>
    </row>
    <row r="28229" spans="1:9">
      <c r="A28229" s="7">
        <v>28227.5</v>
      </c>
      <c r="B28229" s="7">
        <v>0</v>
      </c>
      <c r="C28229" s="7"/>
      <c r="D28229" s="7"/>
      <c r="E28229" s="7"/>
      <c r="H28229">
        <v>28227.5</v>
      </c>
      <c r="I28229">
        <v>0</v>
      </c>
    </row>
    <row r="28230" spans="1:9">
      <c r="A28230" s="7">
        <v>28228.5</v>
      </c>
      <c r="B28230" s="7">
        <v>0</v>
      </c>
      <c r="C28230" s="7"/>
      <c r="D28230" s="7"/>
      <c r="E28230" s="7"/>
      <c r="H28230">
        <v>28228.5</v>
      </c>
      <c r="I28230">
        <v>0</v>
      </c>
    </row>
    <row r="28231" spans="1:9">
      <c r="A28231" s="7">
        <v>28229.5</v>
      </c>
      <c r="B28231" s="7">
        <v>0</v>
      </c>
      <c r="C28231" s="7"/>
      <c r="D28231" s="7"/>
      <c r="E28231" s="7"/>
      <c r="H28231">
        <v>28229.5</v>
      </c>
      <c r="I28231">
        <v>0</v>
      </c>
    </row>
    <row r="28232" spans="1:9">
      <c r="A28232" s="7">
        <v>28230.5</v>
      </c>
      <c r="B28232" s="7">
        <v>0</v>
      </c>
      <c r="C28232" s="7"/>
      <c r="D28232" s="7"/>
      <c r="E28232" s="7"/>
      <c r="H28232">
        <v>28230.5</v>
      </c>
      <c r="I28232">
        <v>0</v>
      </c>
    </row>
    <row r="28233" spans="1:9">
      <c r="A28233" s="7">
        <v>28231.5</v>
      </c>
      <c r="B28233" s="7">
        <v>0</v>
      </c>
      <c r="C28233" s="7"/>
      <c r="D28233" s="7"/>
      <c r="E28233" s="7"/>
      <c r="H28233">
        <v>28231.5</v>
      </c>
      <c r="I28233">
        <v>0</v>
      </c>
    </row>
    <row r="28234" spans="1:9">
      <c r="A28234" s="7">
        <v>28232.5</v>
      </c>
      <c r="B28234" s="7">
        <v>0</v>
      </c>
      <c r="C28234" s="7"/>
      <c r="D28234" s="7"/>
      <c r="E28234" s="7"/>
      <c r="H28234">
        <v>28232.5</v>
      </c>
      <c r="I28234">
        <v>0</v>
      </c>
    </row>
    <row r="28235" spans="1:9">
      <c r="A28235" s="7">
        <v>28233.5</v>
      </c>
      <c r="B28235" s="7">
        <v>0</v>
      </c>
      <c r="C28235" s="7"/>
      <c r="D28235" s="7"/>
      <c r="E28235" s="7"/>
      <c r="H28235">
        <v>28233.5</v>
      </c>
      <c r="I28235">
        <v>0</v>
      </c>
    </row>
    <row r="28236" spans="1:9">
      <c r="A28236" s="7">
        <v>28234.5</v>
      </c>
      <c r="B28236" s="7">
        <v>0</v>
      </c>
      <c r="C28236" s="7"/>
      <c r="D28236" s="7"/>
      <c r="E28236" s="7"/>
      <c r="H28236">
        <v>28234.5</v>
      </c>
      <c r="I28236">
        <v>0</v>
      </c>
    </row>
    <row r="28237" spans="1:9">
      <c r="A28237" s="7">
        <v>28235.5</v>
      </c>
      <c r="B28237" s="7">
        <v>0</v>
      </c>
      <c r="C28237" s="7"/>
      <c r="D28237" s="7"/>
      <c r="E28237" s="7"/>
      <c r="H28237">
        <v>28235.5</v>
      </c>
      <c r="I28237">
        <v>0</v>
      </c>
    </row>
    <row r="28238" spans="1:9">
      <c r="A28238" s="7">
        <v>28236.5</v>
      </c>
      <c r="B28238" s="7">
        <v>0</v>
      </c>
      <c r="C28238" s="7"/>
      <c r="D28238" s="7"/>
      <c r="E28238" s="7"/>
      <c r="H28238">
        <v>28236.5</v>
      </c>
      <c r="I28238">
        <v>0</v>
      </c>
    </row>
    <row r="28239" spans="1:9">
      <c r="A28239" s="7">
        <v>28237.5</v>
      </c>
      <c r="B28239" s="7">
        <v>0</v>
      </c>
      <c r="C28239" s="7"/>
      <c r="D28239" s="7"/>
      <c r="E28239" s="7"/>
      <c r="H28239">
        <v>28237.5</v>
      </c>
      <c r="I28239">
        <v>0</v>
      </c>
    </row>
    <row r="28240" spans="1:9">
      <c r="A28240" s="7">
        <v>28238.5</v>
      </c>
      <c r="B28240" s="7">
        <v>0</v>
      </c>
      <c r="C28240" s="7"/>
      <c r="D28240" s="7"/>
      <c r="E28240" s="7"/>
      <c r="H28240">
        <v>28238.5</v>
      </c>
      <c r="I28240">
        <v>0</v>
      </c>
    </row>
    <row r="28241" spans="1:9">
      <c r="A28241" s="7">
        <v>28239.5</v>
      </c>
      <c r="B28241" s="7">
        <v>0</v>
      </c>
      <c r="C28241" s="7"/>
      <c r="D28241" s="7"/>
      <c r="E28241" s="7"/>
      <c r="H28241">
        <v>28239.5</v>
      </c>
      <c r="I28241">
        <v>0</v>
      </c>
    </row>
    <row r="28242" spans="1:9">
      <c r="A28242" s="7">
        <v>28240.5</v>
      </c>
      <c r="B28242" s="7">
        <v>0</v>
      </c>
      <c r="C28242" s="7"/>
      <c r="D28242" s="7"/>
      <c r="E28242" s="7"/>
      <c r="H28242">
        <v>28240.5</v>
      </c>
      <c r="I28242">
        <v>0</v>
      </c>
    </row>
    <row r="28243" spans="1:9">
      <c r="A28243" s="7">
        <v>28241.5</v>
      </c>
      <c r="B28243" s="7">
        <v>0</v>
      </c>
      <c r="C28243" s="7"/>
      <c r="D28243" s="7"/>
      <c r="E28243" s="7"/>
      <c r="H28243">
        <v>28241.5</v>
      </c>
      <c r="I28243">
        <v>0</v>
      </c>
    </row>
    <row r="28244" spans="1:9">
      <c r="A28244" s="7">
        <v>28242.5</v>
      </c>
      <c r="B28244" s="7">
        <v>0</v>
      </c>
      <c r="C28244" s="7"/>
      <c r="D28244" s="7"/>
      <c r="E28244" s="7"/>
      <c r="H28244">
        <v>28242.5</v>
      </c>
      <c r="I28244">
        <v>0</v>
      </c>
    </row>
    <row r="28245" spans="1:9">
      <c r="A28245" s="7">
        <v>28243.5</v>
      </c>
      <c r="B28245" s="7">
        <v>0</v>
      </c>
      <c r="C28245" s="7"/>
      <c r="D28245" s="7"/>
      <c r="E28245" s="7"/>
      <c r="H28245">
        <v>28243.5</v>
      </c>
      <c r="I28245">
        <v>0</v>
      </c>
    </row>
    <row r="28246" spans="1:9">
      <c r="A28246" s="7">
        <v>28244.5</v>
      </c>
      <c r="B28246" s="7">
        <v>0</v>
      </c>
      <c r="C28246" s="7"/>
      <c r="D28246" s="7"/>
      <c r="E28246" s="7"/>
      <c r="H28246">
        <v>28244.5</v>
      </c>
      <c r="I28246">
        <v>0</v>
      </c>
    </row>
    <row r="28247" spans="1:9">
      <c r="A28247" s="7">
        <v>28245.5</v>
      </c>
      <c r="B28247" s="7">
        <v>0</v>
      </c>
      <c r="C28247" s="7"/>
      <c r="D28247" s="7"/>
      <c r="E28247" s="7"/>
      <c r="H28247">
        <v>28245.5</v>
      </c>
      <c r="I28247">
        <v>0</v>
      </c>
    </row>
    <row r="28248" spans="1:9">
      <c r="A28248" s="7">
        <v>28246.5</v>
      </c>
      <c r="B28248" s="7">
        <v>0</v>
      </c>
      <c r="C28248" s="7"/>
      <c r="D28248" s="7"/>
      <c r="E28248" s="7"/>
      <c r="H28248">
        <v>28246.5</v>
      </c>
      <c r="I28248">
        <v>0</v>
      </c>
    </row>
    <row r="28249" spans="1:9">
      <c r="A28249" s="7">
        <v>28247.5</v>
      </c>
      <c r="B28249" s="7">
        <v>0</v>
      </c>
      <c r="C28249" s="7"/>
      <c r="D28249" s="7"/>
      <c r="E28249" s="7"/>
      <c r="H28249">
        <v>28247.5</v>
      </c>
      <c r="I28249">
        <v>0</v>
      </c>
    </row>
    <row r="28250" spans="1:9">
      <c r="A28250" s="7">
        <v>28248.5</v>
      </c>
      <c r="B28250" s="7">
        <v>0</v>
      </c>
      <c r="C28250" s="7"/>
      <c r="D28250" s="7"/>
      <c r="E28250" s="7"/>
      <c r="H28250">
        <v>28248.5</v>
      </c>
      <c r="I28250">
        <v>0</v>
      </c>
    </row>
    <row r="28251" spans="1:9">
      <c r="A28251" s="7">
        <v>28249.5</v>
      </c>
      <c r="B28251" s="7">
        <v>0</v>
      </c>
      <c r="C28251" s="7"/>
      <c r="D28251" s="7"/>
      <c r="E28251" s="7"/>
      <c r="H28251">
        <v>28249.5</v>
      </c>
      <c r="I28251">
        <v>0</v>
      </c>
    </row>
    <row r="28252" spans="1:9">
      <c r="A28252" s="7">
        <v>28250.5</v>
      </c>
      <c r="B28252" s="7">
        <v>0</v>
      </c>
      <c r="C28252" s="7"/>
      <c r="D28252" s="7"/>
      <c r="E28252" s="7"/>
      <c r="H28252">
        <v>28250.5</v>
      </c>
      <c r="I28252">
        <v>0</v>
      </c>
    </row>
    <row r="28253" spans="1:9">
      <c r="A28253" s="7">
        <v>28251.5</v>
      </c>
      <c r="B28253" s="7">
        <v>0</v>
      </c>
      <c r="C28253" s="7"/>
      <c r="D28253" s="7"/>
      <c r="E28253" s="7"/>
      <c r="H28253">
        <v>28251.5</v>
      </c>
      <c r="I28253">
        <v>0</v>
      </c>
    </row>
    <row r="28254" spans="1:9">
      <c r="A28254" s="7">
        <v>28252.5</v>
      </c>
      <c r="B28254" s="7">
        <v>0</v>
      </c>
      <c r="C28254" s="7"/>
      <c r="D28254" s="7"/>
      <c r="E28254" s="7"/>
      <c r="H28254">
        <v>28252.5</v>
      </c>
      <c r="I28254">
        <v>0</v>
      </c>
    </row>
    <row r="28255" spans="1:9">
      <c r="A28255" s="7">
        <v>28253.5</v>
      </c>
      <c r="B28255" s="7">
        <v>0</v>
      </c>
      <c r="C28255" s="7"/>
      <c r="D28255" s="7"/>
      <c r="E28255" s="7"/>
      <c r="H28255">
        <v>28253.5</v>
      </c>
      <c r="I28255">
        <v>0</v>
      </c>
    </row>
    <row r="28256" spans="1:9">
      <c r="A28256" s="7">
        <v>28254.5</v>
      </c>
      <c r="B28256" s="7">
        <v>0</v>
      </c>
      <c r="C28256" s="7"/>
      <c r="D28256" s="7"/>
      <c r="E28256" s="7"/>
      <c r="H28256">
        <v>28254.5</v>
      </c>
      <c r="I28256">
        <v>0</v>
      </c>
    </row>
    <row r="28257" spans="1:9">
      <c r="A28257" s="7">
        <v>28255.5</v>
      </c>
      <c r="B28257" s="7">
        <v>0</v>
      </c>
      <c r="C28257" s="7"/>
      <c r="D28257" s="7"/>
      <c r="E28257" s="7"/>
      <c r="H28257">
        <v>28255.5</v>
      </c>
      <c r="I28257">
        <v>0</v>
      </c>
    </row>
    <row r="28258" spans="1:9">
      <c r="A28258" s="7">
        <v>28256.5</v>
      </c>
      <c r="B28258" s="7">
        <v>0</v>
      </c>
      <c r="C28258" s="7"/>
      <c r="D28258" s="7"/>
      <c r="E28258" s="7"/>
      <c r="H28258">
        <v>28256.5</v>
      </c>
      <c r="I28258">
        <v>0</v>
      </c>
    </row>
    <row r="28259" spans="1:9">
      <c r="A28259" s="7">
        <v>28257.5</v>
      </c>
      <c r="B28259" s="7">
        <v>0</v>
      </c>
      <c r="C28259" s="7"/>
      <c r="D28259" s="7"/>
      <c r="E28259" s="7"/>
      <c r="H28259">
        <v>28257.5</v>
      </c>
      <c r="I28259">
        <v>0</v>
      </c>
    </row>
    <row r="28260" spans="1:9">
      <c r="A28260" s="7">
        <v>28258.5</v>
      </c>
      <c r="B28260" s="7">
        <v>0</v>
      </c>
      <c r="C28260" s="7"/>
      <c r="D28260" s="7"/>
      <c r="E28260" s="7"/>
      <c r="H28260">
        <v>28258.5</v>
      </c>
      <c r="I28260">
        <v>0</v>
      </c>
    </row>
    <row r="28261" spans="1:9">
      <c r="A28261" s="7">
        <v>28259.5</v>
      </c>
      <c r="B28261" s="7">
        <v>0</v>
      </c>
      <c r="C28261" s="7"/>
      <c r="D28261" s="7"/>
      <c r="E28261" s="7"/>
      <c r="H28261">
        <v>28259.5</v>
      </c>
      <c r="I28261">
        <v>0</v>
      </c>
    </row>
    <row r="28262" spans="1:9">
      <c r="A28262" s="7">
        <v>28260.5</v>
      </c>
      <c r="B28262" s="7">
        <v>0</v>
      </c>
      <c r="C28262" s="7"/>
      <c r="D28262" s="7"/>
      <c r="E28262" s="7"/>
      <c r="H28262">
        <v>28260.5</v>
      </c>
      <c r="I28262">
        <v>0</v>
      </c>
    </row>
    <row r="28263" spans="1:9">
      <c r="A28263" s="7">
        <v>28261.5</v>
      </c>
      <c r="B28263" s="7">
        <v>0</v>
      </c>
      <c r="C28263" s="7"/>
      <c r="D28263" s="7"/>
      <c r="E28263" s="7"/>
      <c r="H28263">
        <v>28261.5</v>
      </c>
      <c r="I28263">
        <v>0</v>
      </c>
    </row>
    <row r="28264" spans="1:9">
      <c r="A28264" s="7">
        <v>28262.5</v>
      </c>
      <c r="B28264" s="7">
        <v>0</v>
      </c>
      <c r="C28264" s="7"/>
      <c r="D28264" s="7"/>
      <c r="E28264" s="7"/>
      <c r="H28264">
        <v>28262.5</v>
      </c>
      <c r="I28264">
        <v>0</v>
      </c>
    </row>
    <row r="28265" spans="1:9">
      <c r="A28265" s="7">
        <v>28263.5</v>
      </c>
      <c r="B28265" s="7">
        <v>0</v>
      </c>
      <c r="C28265" s="7"/>
      <c r="D28265" s="7"/>
      <c r="E28265" s="7"/>
      <c r="H28265">
        <v>28263.5</v>
      </c>
      <c r="I28265">
        <v>0</v>
      </c>
    </row>
    <row r="28266" spans="1:9">
      <c r="A28266" s="7">
        <v>28264.5</v>
      </c>
      <c r="B28266" s="7">
        <v>0</v>
      </c>
      <c r="C28266" s="7"/>
      <c r="D28266" s="7"/>
      <c r="E28266" s="7"/>
      <c r="H28266">
        <v>28264.5</v>
      </c>
      <c r="I28266">
        <v>0</v>
      </c>
    </row>
    <row r="28267" spans="1:9">
      <c r="A28267" s="7">
        <v>28265.5</v>
      </c>
      <c r="B28267" s="7">
        <v>0</v>
      </c>
      <c r="C28267" s="7"/>
      <c r="D28267" s="7"/>
      <c r="E28267" s="7"/>
      <c r="H28267">
        <v>28265.5</v>
      </c>
      <c r="I28267">
        <v>0</v>
      </c>
    </row>
    <row r="28268" spans="1:9">
      <c r="A28268" s="7">
        <v>28266.5</v>
      </c>
      <c r="B28268" s="7">
        <v>0</v>
      </c>
      <c r="C28268" s="7"/>
      <c r="D28268" s="7"/>
      <c r="E28268" s="7"/>
      <c r="H28268">
        <v>28266.5</v>
      </c>
      <c r="I28268">
        <v>0</v>
      </c>
    </row>
    <row r="28269" spans="1:9">
      <c r="A28269" s="7">
        <v>28267.5</v>
      </c>
      <c r="B28269" s="7">
        <v>0</v>
      </c>
      <c r="C28269" s="7"/>
      <c r="D28269" s="7"/>
      <c r="E28269" s="7"/>
      <c r="H28269">
        <v>28267.5</v>
      </c>
      <c r="I28269">
        <v>0</v>
      </c>
    </row>
    <row r="28270" spans="1:9">
      <c r="A28270" s="7">
        <v>28268.5</v>
      </c>
      <c r="B28270" s="7">
        <v>0</v>
      </c>
      <c r="C28270" s="7"/>
      <c r="D28270" s="7"/>
      <c r="E28270" s="7"/>
      <c r="H28270">
        <v>28268.5</v>
      </c>
      <c r="I28270">
        <v>0</v>
      </c>
    </row>
    <row r="28271" spans="1:9">
      <c r="A28271" s="7">
        <v>28269.5</v>
      </c>
      <c r="B28271" s="7">
        <v>0</v>
      </c>
      <c r="C28271" s="7"/>
      <c r="D28271" s="7"/>
      <c r="E28271" s="7"/>
      <c r="H28271">
        <v>28269.5</v>
      </c>
      <c r="I28271">
        <v>0</v>
      </c>
    </row>
    <row r="28272" spans="1:9">
      <c r="A28272" s="7">
        <v>28270.5</v>
      </c>
      <c r="B28272" s="7">
        <v>0</v>
      </c>
      <c r="C28272" s="7"/>
      <c r="D28272" s="7"/>
      <c r="E28272" s="7"/>
      <c r="H28272">
        <v>28270.5</v>
      </c>
      <c r="I28272">
        <v>0</v>
      </c>
    </row>
    <row r="28273" spans="1:9">
      <c r="A28273" s="7">
        <v>28271.5</v>
      </c>
      <c r="B28273" s="7">
        <v>0</v>
      </c>
      <c r="C28273" s="7"/>
      <c r="D28273" s="7"/>
      <c r="E28273" s="7"/>
      <c r="H28273">
        <v>28271.5</v>
      </c>
      <c r="I28273">
        <v>0</v>
      </c>
    </row>
    <row r="28274" spans="1:9">
      <c r="A28274" s="7">
        <v>28272.5</v>
      </c>
      <c r="B28274" s="7">
        <v>0</v>
      </c>
      <c r="C28274" s="7"/>
      <c r="D28274" s="7"/>
      <c r="E28274" s="7"/>
      <c r="H28274">
        <v>28272.5</v>
      </c>
      <c r="I28274">
        <v>0</v>
      </c>
    </row>
    <row r="28275" spans="1:9">
      <c r="A28275" s="7">
        <v>28273.5</v>
      </c>
      <c r="B28275" s="7">
        <v>0</v>
      </c>
      <c r="C28275" s="7"/>
      <c r="D28275" s="7"/>
      <c r="E28275" s="7"/>
      <c r="H28275">
        <v>28273.5</v>
      </c>
      <c r="I28275">
        <v>0</v>
      </c>
    </row>
    <row r="28276" spans="1:9">
      <c r="A28276" s="7">
        <v>28274.5</v>
      </c>
      <c r="B28276" s="7">
        <v>0</v>
      </c>
      <c r="C28276" s="7"/>
      <c r="D28276" s="7"/>
      <c r="E28276" s="7"/>
      <c r="H28276">
        <v>28274.5</v>
      </c>
      <c r="I28276">
        <v>0</v>
      </c>
    </row>
    <row r="28277" spans="1:9">
      <c r="A28277" s="7">
        <v>28275.5</v>
      </c>
      <c r="B28277" s="7">
        <v>0</v>
      </c>
      <c r="C28277" s="7"/>
      <c r="D28277" s="7"/>
      <c r="E28277" s="7"/>
      <c r="H28277">
        <v>28275.5</v>
      </c>
      <c r="I28277">
        <v>0</v>
      </c>
    </row>
    <row r="28278" spans="1:9">
      <c r="A28278" s="7">
        <v>28276.5</v>
      </c>
      <c r="B28278" s="7">
        <v>0</v>
      </c>
      <c r="C28278" s="7"/>
      <c r="D28278" s="7"/>
      <c r="E28278" s="7"/>
      <c r="H28278">
        <v>28276.5</v>
      </c>
      <c r="I28278">
        <v>0</v>
      </c>
    </row>
    <row r="28279" spans="1:9">
      <c r="A28279" s="7">
        <v>28277.5</v>
      </c>
      <c r="B28279" s="7">
        <v>0</v>
      </c>
      <c r="C28279" s="7"/>
      <c r="D28279" s="7"/>
      <c r="E28279" s="7"/>
      <c r="H28279">
        <v>28277.5</v>
      </c>
      <c r="I28279">
        <v>0</v>
      </c>
    </row>
    <row r="28280" spans="1:9">
      <c r="A28280" s="7">
        <v>28278.5</v>
      </c>
      <c r="B28280" s="7">
        <v>0</v>
      </c>
      <c r="C28280" s="7"/>
      <c r="D28280" s="7"/>
      <c r="E28280" s="7"/>
      <c r="H28280">
        <v>28278.5</v>
      </c>
      <c r="I28280">
        <v>0</v>
      </c>
    </row>
    <row r="28281" spans="1:9">
      <c r="A28281" s="7">
        <v>28279.5</v>
      </c>
      <c r="B28281" s="7">
        <v>0</v>
      </c>
      <c r="C28281" s="7"/>
      <c r="D28281" s="7"/>
      <c r="E28281" s="7"/>
      <c r="H28281">
        <v>28279.5</v>
      </c>
      <c r="I28281">
        <v>0</v>
      </c>
    </row>
    <row r="28282" spans="1:9">
      <c r="A28282" s="7">
        <v>28280.5</v>
      </c>
      <c r="B28282" s="7">
        <v>0</v>
      </c>
      <c r="C28282" s="7"/>
      <c r="D28282" s="7"/>
      <c r="E28282" s="7"/>
      <c r="H28282">
        <v>28280.5</v>
      </c>
      <c r="I28282">
        <v>0</v>
      </c>
    </row>
    <row r="28283" spans="1:9">
      <c r="A28283" s="7">
        <v>28281.5</v>
      </c>
      <c r="B28283" s="7">
        <v>0</v>
      </c>
      <c r="C28283" s="7"/>
      <c r="D28283" s="7"/>
      <c r="E28283" s="7"/>
      <c r="H28283">
        <v>28281.5</v>
      </c>
      <c r="I28283">
        <v>0</v>
      </c>
    </row>
    <row r="28284" spans="1:9">
      <c r="A28284" s="7">
        <v>28282.5</v>
      </c>
      <c r="B28284" s="7">
        <v>0</v>
      </c>
      <c r="C28284" s="7"/>
      <c r="D28284" s="7"/>
      <c r="E28284" s="7"/>
      <c r="H28284">
        <v>28282.5</v>
      </c>
      <c r="I28284">
        <v>0</v>
      </c>
    </row>
    <row r="28285" spans="1:9">
      <c r="A28285" s="7">
        <v>28283.5</v>
      </c>
      <c r="B28285" s="7">
        <v>0</v>
      </c>
      <c r="C28285" s="7"/>
      <c r="D28285" s="7"/>
      <c r="E28285" s="7"/>
      <c r="H28285">
        <v>28283.5</v>
      </c>
      <c r="I28285">
        <v>0</v>
      </c>
    </row>
    <row r="28286" spans="1:9">
      <c r="A28286" s="7">
        <v>28284.5</v>
      </c>
      <c r="B28286" s="7">
        <v>0</v>
      </c>
      <c r="C28286" s="7"/>
      <c r="D28286" s="7"/>
      <c r="E28286" s="7"/>
      <c r="H28286">
        <v>28284.5</v>
      </c>
      <c r="I28286">
        <v>0</v>
      </c>
    </row>
    <row r="28287" spans="1:9">
      <c r="A28287" s="7">
        <v>28285.5</v>
      </c>
      <c r="B28287" s="7">
        <v>0</v>
      </c>
      <c r="C28287" s="7"/>
      <c r="D28287" s="7"/>
      <c r="E28287" s="7"/>
      <c r="H28287">
        <v>28285.5</v>
      </c>
      <c r="I28287">
        <v>0</v>
      </c>
    </row>
    <row r="28288" spans="1:9">
      <c r="A28288" s="7">
        <v>28286.5</v>
      </c>
      <c r="B28288" s="7">
        <v>0</v>
      </c>
      <c r="C28288" s="7"/>
      <c r="D28288" s="7"/>
      <c r="E28288" s="7"/>
      <c r="H28288">
        <v>28286.5</v>
      </c>
      <c r="I28288">
        <v>0</v>
      </c>
    </row>
    <row r="28289" spans="1:9">
      <c r="A28289" s="7">
        <v>28287.5</v>
      </c>
      <c r="B28289" s="7">
        <v>0</v>
      </c>
      <c r="C28289" s="7"/>
      <c r="D28289" s="7"/>
      <c r="E28289" s="7"/>
      <c r="H28289">
        <v>28287.5</v>
      </c>
      <c r="I28289">
        <v>0</v>
      </c>
    </row>
    <row r="28290" spans="1:9">
      <c r="A28290" s="7">
        <v>28288.5</v>
      </c>
      <c r="B28290" s="7">
        <v>0</v>
      </c>
      <c r="C28290" s="7"/>
      <c r="D28290" s="7"/>
      <c r="E28290" s="7"/>
      <c r="H28290">
        <v>28288.5</v>
      </c>
      <c r="I28290">
        <v>0</v>
      </c>
    </row>
    <row r="28291" spans="1:9">
      <c r="A28291" s="7">
        <v>28289.5</v>
      </c>
      <c r="B28291" s="7">
        <v>0</v>
      </c>
      <c r="C28291" s="7"/>
      <c r="D28291" s="7"/>
      <c r="E28291" s="7"/>
      <c r="H28291">
        <v>28289.5</v>
      </c>
      <c r="I28291">
        <v>0</v>
      </c>
    </row>
    <row r="28292" spans="1:9">
      <c r="A28292" s="7">
        <v>28290.5</v>
      </c>
      <c r="B28292" s="7">
        <v>0</v>
      </c>
      <c r="C28292" s="7"/>
      <c r="D28292" s="7"/>
      <c r="E28292" s="7"/>
      <c r="H28292">
        <v>28290.5</v>
      </c>
      <c r="I28292">
        <v>0</v>
      </c>
    </row>
    <row r="28293" spans="1:9">
      <c r="A28293" s="7">
        <v>28291.5</v>
      </c>
      <c r="B28293" s="7">
        <v>0</v>
      </c>
      <c r="C28293" s="7"/>
      <c r="D28293" s="7"/>
      <c r="E28293" s="7"/>
      <c r="H28293">
        <v>28291.5</v>
      </c>
      <c r="I28293">
        <v>0</v>
      </c>
    </row>
    <row r="28294" spans="1:9">
      <c r="A28294" s="7">
        <v>28292.5</v>
      </c>
      <c r="B28294" s="7">
        <v>0</v>
      </c>
      <c r="C28294" s="7"/>
      <c r="D28294" s="7"/>
      <c r="E28294" s="7"/>
      <c r="H28294">
        <v>28292.5</v>
      </c>
      <c r="I28294">
        <v>0</v>
      </c>
    </row>
    <row r="28295" spans="1:9">
      <c r="A28295" s="7">
        <v>28293.5</v>
      </c>
      <c r="B28295" s="7">
        <v>0</v>
      </c>
      <c r="C28295" s="7"/>
      <c r="D28295" s="7"/>
      <c r="E28295" s="7"/>
      <c r="H28295">
        <v>28293.5</v>
      </c>
      <c r="I28295">
        <v>0</v>
      </c>
    </row>
    <row r="28296" spans="1:9">
      <c r="A28296" s="7">
        <v>28294.5</v>
      </c>
      <c r="B28296" s="7">
        <v>0</v>
      </c>
      <c r="C28296" s="7"/>
      <c r="D28296" s="7"/>
      <c r="E28296" s="7"/>
      <c r="H28296">
        <v>28294.5</v>
      </c>
      <c r="I28296">
        <v>0</v>
      </c>
    </row>
    <row r="28297" spans="1:9">
      <c r="A28297" s="7">
        <v>28295.5</v>
      </c>
      <c r="B28297" s="7">
        <v>0</v>
      </c>
      <c r="C28297" s="7"/>
      <c r="D28297" s="7"/>
      <c r="E28297" s="7"/>
      <c r="H28297">
        <v>28295.5</v>
      </c>
      <c r="I28297">
        <v>0</v>
      </c>
    </row>
    <row r="28298" spans="1:9">
      <c r="A28298" s="7">
        <v>28296.5</v>
      </c>
      <c r="B28298" s="7">
        <v>0</v>
      </c>
      <c r="C28298" s="7"/>
      <c r="D28298" s="7"/>
      <c r="E28298" s="7"/>
      <c r="H28298">
        <v>28296.5</v>
      </c>
      <c r="I28298">
        <v>0</v>
      </c>
    </row>
    <row r="28299" spans="1:9">
      <c r="A28299" s="7">
        <v>28297.5</v>
      </c>
      <c r="B28299" s="7">
        <v>0</v>
      </c>
      <c r="C28299" s="7"/>
      <c r="D28299" s="7"/>
      <c r="E28299" s="7"/>
      <c r="H28299">
        <v>28297.5</v>
      </c>
      <c r="I28299">
        <v>0</v>
      </c>
    </row>
    <row r="28300" spans="1:9">
      <c r="A28300" s="7">
        <v>28298.5</v>
      </c>
      <c r="B28300" s="7">
        <v>0</v>
      </c>
      <c r="C28300" s="7"/>
      <c r="D28300" s="7"/>
      <c r="E28300" s="7"/>
      <c r="H28300">
        <v>28298.5</v>
      </c>
      <c r="I28300">
        <v>0</v>
      </c>
    </row>
    <row r="28301" spans="1:9">
      <c r="A28301" s="7">
        <v>28299.5</v>
      </c>
      <c r="B28301" s="7">
        <v>0</v>
      </c>
      <c r="C28301" s="7"/>
      <c r="D28301" s="7"/>
      <c r="E28301" s="7"/>
      <c r="H28301">
        <v>28299.5</v>
      </c>
      <c r="I28301">
        <v>0</v>
      </c>
    </row>
    <row r="28302" spans="1:9">
      <c r="A28302" s="7">
        <v>28300.5</v>
      </c>
      <c r="B28302" s="7">
        <v>0</v>
      </c>
      <c r="C28302" s="7"/>
      <c r="D28302" s="7"/>
      <c r="E28302" s="7"/>
      <c r="H28302">
        <v>28300.5</v>
      </c>
      <c r="I28302">
        <v>0</v>
      </c>
    </row>
    <row r="28303" spans="1:9">
      <c r="A28303" s="7">
        <v>28301.5</v>
      </c>
      <c r="B28303" s="7">
        <v>0</v>
      </c>
      <c r="C28303" s="7"/>
      <c r="D28303" s="7"/>
      <c r="E28303" s="7"/>
      <c r="H28303">
        <v>28301.5</v>
      </c>
      <c r="I28303">
        <v>0</v>
      </c>
    </row>
    <row r="28304" spans="1:9">
      <c r="A28304" s="7">
        <v>28302.5</v>
      </c>
      <c r="B28304" s="7">
        <v>0</v>
      </c>
      <c r="C28304" s="7"/>
      <c r="D28304" s="7"/>
      <c r="E28304" s="7"/>
      <c r="H28304">
        <v>28302.5</v>
      </c>
      <c r="I28304">
        <v>0</v>
      </c>
    </row>
    <row r="28305" spans="1:9">
      <c r="A28305" s="7">
        <v>28303.5</v>
      </c>
      <c r="B28305" s="7">
        <v>0</v>
      </c>
      <c r="C28305" s="7"/>
      <c r="D28305" s="7"/>
      <c r="E28305" s="7"/>
      <c r="H28305">
        <v>28303.5</v>
      </c>
      <c r="I28305">
        <v>0</v>
      </c>
    </row>
    <row r="28306" spans="1:9">
      <c r="A28306" s="7">
        <v>28304.5</v>
      </c>
      <c r="B28306" s="7">
        <v>0</v>
      </c>
      <c r="C28306" s="7"/>
      <c r="D28306" s="7"/>
      <c r="E28306" s="7"/>
      <c r="H28306">
        <v>28304.5</v>
      </c>
      <c r="I28306">
        <v>0</v>
      </c>
    </row>
    <row r="28307" spans="1:9">
      <c r="A28307" s="7">
        <v>28305.5</v>
      </c>
      <c r="B28307" s="7">
        <v>0</v>
      </c>
      <c r="C28307" s="7"/>
      <c r="D28307" s="7"/>
      <c r="E28307" s="7"/>
      <c r="H28307">
        <v>28305.5</v>
      </c>
      <c r="I28307">
        <v>0</v>
      </c>
    </row>
    <row r="28308" spans="1:9">
      <c r="A28308" s="7">
        <v>28306.5</v>
      </c>
      <c r="B28308" s="7">
        <v>0</v>
      </c>
      <c r="C28308" s="7"/>
      <c r="D28308" s="7"/>
      <c r="E28308" s="7"/>
      <c r="H28308">
        <v>28306.5</v>
      </c>
      <c r="I28308">
        <v>0</v>
      </c>
    </row>
    <row r="28309" spans="1:9">
      <c r="A28309" s="7">
        <v>28307.5</v>
      </c>
      <c r="B28309" s="7">
        <v>0</v>
      </c>
      <c r="C28309" s="7"/>
      <c r="D28309" s="7"/>
      <c r="E28309" s="7"/>
      <c r="H28309">
        <v>28307.5</v>
      </c>
      <c r="I28309">
        <v>0</v>
      </c>
    </row>
    <row r="28310" spans="1:9">
      <c r="A28310" s="7">
        <v>28308.5</v>
      </c>
      <c r="B28310" s="7">
        <v>0</v>
      </c>
      <c r="C28310" s="7"/>
      <c r="D28310" s="7"/>
      <c r="E28310" s="7"/>
      <c r="H28310">
        <v>28308.5</v>
      </c>
      <c r="I28310">
        <v>0</v>
      </c>
    </row>
    <row r="28311" spans="1:9">
      <c r="A28311" s="7">
        <v>28309.5</v>
      </c>
      <c r="B28311" s="7">
        <v>0</v>
      </c>
      <c r="C28311" s="7"/>
      <c r="D28311" s="7"/>
      <c r="E28311" s="7"/>
      <c r="H28311">
        <v>28309.5</v>
      </c>
      <c r="I28311">
        <v>0</v>
      </c>
    </row>
    <row r="28312" spans="1:9">
      <c r="A28312" s="7">
        <v>28310.5</v>
      </c>
      <c r="B28312" s="7">
        <v>0</v>
      </c>
      <c r="C28312" s="7"/>
      <c r="D28312" s="7"/>
      <c r="E28312" s="7"/>
      <c r="H28312">
        <v>28310.5</v>
      </c>
      <c r="I28312">
        <v>0</v>
      </c>
    </row>
    <row r="28313" spans="1:9">
      <c r="A28313" s="7">
        <v>28311.5</v>
      </c>
      <c r="B28313" s="7">
        <v>0</v>
      </c>
      <c r="C28313" s="7"/>
      <c r="D28313" s="7"/>
      <c r="E28313" s="7"/>
      <c r="H28313">
        <v>28311.5</v>
      </c>
      <c r="I28313">
        <v>0</v>
      </c>
    </row>
    <row r="28314" spans="1:9">
      <c r="A28314" s="7">
        <v>28312.5</v>
      </c>
      <c r="B28314" s="7">
        <v>0</v>
      </c>
      <c r="C28314" s="7"/>
      <c r="D28314" s="7"/>
      <c r="E28314" s="7"/>
      <c r="H28314">
        <v>28312.5</v>
      </c>
      <c r="I28314">
        <v>0</v>
      </c>
    </row>
    <row r="28315" spans="1:9">
      <c r="A28315" s="7">
        <v>28313.5</v>
      </c>
      <c r="B28315" s="7">
        <v>0</v>
      </c>
      <c r="C28315" s="7"/>
      <c r="D28315" s="7"/>
      <c r="E28315" s="7"/>
      <c r="H28315">
        <v>28313.5</v>
      </c>
      <c r="I28315">
        <v>0</v>
      </c>
    </row>
    <row r="28316" spans="1:9">
      <c r="A28316" s="7">
        <v>28314.5</v>
      </c>
      <c r="B28316" s="7">
        <v>0</v>
      </c>
      <c r="C28316" s="7"/>
      <c r="D28316" s="7"/>
      <c r="E28316" s="7"/>
      <c r="H28316">
        <v>28314.5</v>
      </c>
      <c r="I28316">
        <v>0</v>
      </c>
    </row>
    <row r="28317" spans="1:9">
      <c r="A28317" s="7">
        <v>28315.5</v>
      </c>
      <c r="B28317" s="7">
        <v>0</v>
      </c>
      <c r="C28317" s="7"/>
      <c r="D28317" s="7"/>
      <c r="E28317" s="7"/>
      <c r="H28317">
        <v>28315.5</v>
      </c>
      <c r="I28317">
        <v>0</v>
      </c>
    </row>
    <row r="28318" spans="1:9">
      <c r="A28318" s="7">
        <v>28316.5</v>
      </c>
      <c r="B28318" s="7">
        <v>0</v>
      </c>
      <c r="C28318" s="7"/>
      <c r="D28318" s="7"/>
      <c r="E28318" s="7"/>
      <c r="H28318">
        <v>28316.5</v>
      </c>
      <c r="I28318">
        <v>0</v>
      </c>
    </row>
    <row r="28319" spans="1:9">
      <c r="A28319" s="7">
        <v>28317.5</v>
      </c>
      <c r="B28319" s="7">
        <v>0</v>
      </c>
      <c r="C28319" s="7"/>
      <c r="D28319" s="7"/>
      <c r="E28319" s="7"/>
      <c r="H28319">
        <v>28317.5</v>
      </c>
      <c r="I28319">
        <v>0</v>
      </c>
    </row>
    <row r="28320" spans="1:9">
      <c r="A28320" s="7">
        <v>28318.5</v>
      </c>
      <c r="B28320" s="7">
        <v>0</v>
      </c>
      <c r="C28320" s="7"/>
      <c r="D28320" s="7"/>
      <c r="E28320" s="7"/>
      <c r="H28320">
        <v>28318.5</v>
      </c>
      <c r="I28320">
        <v>0</v>
      </c>
    </row>
    <row r="28321" spans="1:9">
      <c r="A28321" s="7">
        <v>28319.5</v>
      </c>
      <c r="B28321" s="7">
        <v>0</v>
      </c>
      <c r="C28321" s="7"/>
      <c r="D28321" s="7"/>
      <c r="E28321" s="7"/>
      <c r="H28321">
        <v>28319.5</v>
      </c>
      <c r="I28321">
        <v>0</v>
      </c>
    </row>
    <row r="28322" spans="1:9">
      <c r="A28322" s="7">
        <v>28320.5</v>
      </c>
      <c r="B28322" s="7">
        <v>0</v>
      </c>
      <c r="C28322" s="7"/>
      <c r="D28322" s="7"/>
      <c r="E28322" s="7"/>
      <c r="H28322">
        <v>28320.5</v>
      </c>
      <c r="I28322">
        <v>0</v>
      </c>
    </row>
    <row r="28323" spans="1:9">
      <c r="A28323" s="7">
        <v>28321.5</v>
      </c>
      <c r="B28323" s="7">
        <v>0</v>
      </c>
      <c r="C28323" s="7"/>
      <c r="D28323" s="7"/>
      <c r="E28323" s="7"/>
      <c r="H28323">
        <v>28321.5</v>
      </c>
      <c r="I28323">
        <v>0</v>
      </c>
    </row>
    <row r="28324" spans="1:9">
      <c r="A28324" s="7">
        <v>28322.5</v>
      </c>
      <c r="B28324" s="7">
        <v>0</v>
      </c>
      <c r="C28324" s="7"/>
      <c r="D28324" s="7"/>
      <c r="E28324" s="7"/>
      <c r="H28324">
        <v>28322.5</v>
      </c>
      <c r="I28324">
        <v>0</v>
      </c>
    </row>
    <row r="28325" spans="1:9">
      <c r="A28325" s="7">
        <v>28323.5</v>
      </c>
      <c r="B28325" s="7">
        <v>0</v>
      </c>
      <c r="C28325" s="7"/>
      <c r="D28325" s="7"/>
      <c r="E28325" s="7"/>
      <c r="H28325">
        <v>28323.5</v>
      </c>
      <c r="I28325">
        <v>0</v>
      </c>
    </row>
    <row r="28326" spans="1:9">
      <c r="A28326" s="7">
        <v>28324.5</v>
      </c>
      <c r="B28326" s="7">
        <v>0</v>
      </c>
      <c r="C28326" s="7"/>
      <c r="D28326" s="7"/>
      <c r="E28326" s="7"/>
      <c r="H28326">
        <v>28324.5</v>
      </c>
      <c r="I28326">
        <v>0</v>
      </c>
    </row>
    <row r="28327" spans="1:9">
      <c r="A28327" s="7">
        <v>28325.5</v>
      </c>
      <c r="B28327" s="7">
        <v>0</v>
      </c>
      <c r="C28327" s="7"/>
      <c r="D28327" s="7"/>
      <c r="E28327" s="7"/>
      <c r="H28327">
        <v>28325.5</v>
      </c>
      <c r="I28327">
        <v>0</v>
      </c>
    </row>
    <row r="28328" spans="1:9">
      <c r="A28328" s="7">
        <v>28326.5</v>
      </c>
      <c r="B28328" s="7">
        <v>0</v>
      </c>
      <c r="C28328" s="7"/>
      <c r="D28328" s="7"/>
      <c r="E28328" s="7"/>
      <c r="H28328">
        <v>28326.5</v>
      </c>
      <c r="I28328">
        <v>0</v>
      </c>
    </row>
    <row r="28329" spans="1:9">
      <c r="A28329" s="7">
        <v>28327.5</v>
      </c>
      <c r="B28329" s="7">
        <v>0</v>
      </c>
      <c r="C28329" s="7"/>
      <c r="D28329" s="7"/>
      <c r="E28329" s="7"/>
      <c r="H28329">
        <v>28327.5</v>
      </c>
      <c r="I28329">
        <v>0</v>
      </c>
    </row>
    <row r="28330" spans="1:9">
      <c r="A28330" s="7">
        <v>28328.5</v>
      </c>
      <c r="B28330" s="7">
        <v>0</v>
      </c>
      <c r="C28330" s="7"/>
      <c r="D28330" s="7"/>
      <c r="E28330" s="7"/>
      <c r="H28330">
        <v>28328.5</v>
      </c>
      <c r="I28330">
        <v>0</v>
      </c>
    </row>
    <row r="28331" spans="1:9">
      <c r="A28331" s="7">
        <v>28329.5</v>
      </c>
      <c r="B28331" s="7">
        <v>0</v>
      </c>
      <c r="C28331" s="7"/>
      <c r="D28331" s="7"/>
      <c r="E28331" s="7"/>
      <c r="H28331">
        <v>28329.5</v>
      </c>
      <c r="I28331">
        <v>0</v>
      </c>
    </row>
    <row r="28332" spans="1:9">
      <c r="A28332" s="7">
        <v>28330.5</v>
      </c>
      <c r="B28332" s="7">
        <v>0</v>
      </c>
      <c r="C28332" s="7"/>
      <c r="D28332" s="7"/>
      <c r="E28332" s="7"/>
      <c r="H28332">
        <v>28330.5</v>
      </c>
      <c r="I28332">
        <v>0</v>
      </c>
    </row>
    <row r="28333" spans="1:9">
      <c r="A28333" s="7">
        <v>28331.5</v>
      </c>
      <c r="B28333" s="7">
        <v>0</v>
      </c>
      <c r="C28333" s="7"/>
      <c r="D28333" s="7"/>
      <c r="E28333" s="7"/>
      <c r="H28333">
        <v>28331.5</v>
      </c>
      <c r="I28333">
        <v>0</v>
      </c>
    </row>
    <row r="28334" spans="1:9">
      <c r="A28334" s="7">
        <v>28332.5</v>
      </c>
      <c r="B28334" s="7">
        <v>0</v>
      </c>
      <c r="C28334" s="7"/>
      <c r="D28334" s="7"/>
      <c r="E28334" s="7"/>
      <c r="H28334">
        <v>28332.5</v>
      </c>
      <c r="I28334">
        <v>0</v>
      </c>
    </row>
    <row r="28335" spans="1:9">
      <c r="A28335" s="7">
        <v>28333.5</v>
      </c>
      <c r="B28335" s="7">
        <v>0</v>
      </c>
      <c r="C28335" s="7"/>
      <c r="D28335" s="7"/>
      <c r="E28335" s="7"/>
      <c r="H28335">
        <v>28333.5</v>
      </c>
      <c r="I28335">
        <v>0</v>
      </c>
    </row>
    <row r="28336" spans="1:9">
      <c r="A28336" s="7">
        <v>28334.5</v>
      </c>
      <c r="B28336" s="7">
        <v>0</v>
      </c>
      <c r="C28336" s="7"/>
      <c r="D28336" s="7"/>
      <c r="E28336" s="7"/>
      <c r="H28336">
        <v>28334.5</v>
      </c>
      <c r="I28336">
        <v>0</v>
      </c>
    </row>
    <row r="28337" spans="1:9">
      <c r="A28337" s="7">
        <v>28335.5</v>
      </c>
      <c r="B28337" s="7">
        <v>0</v>
      </c>
      <c r="C28337" s="7"/>
      <c r="D28337" s="7"/>
      <c r="E28337" s="7"/>
      <c r="H28337">
        <v>28335.5</v>
      </c>
      <c r="I28337">
        <v>0</v>
      </c>
    </row>
    <row r="28338" spans="1:9">
      <c r="A28338" s="7">
        <v>28336.5</v>
      </c>
      <c r="B28338" s="7">
        <v>0</v>
      </c>
      <c r="C28338" s="7"/>
      <c r="D28338" s="7"/>
      <c r="E28338" s="7"/>
      <c r="H28338">
        <v>28336.5</v>
      </c>
      <c r="I28338">
        <v>0</v>
      </c>
    </row>
    <row r="28339" spans="1:9">
      <c r="A28339" s="7">
        <v>28337.5</v>
      </c>
      <c r="B28339" s="7">
        <v>0</v>
      </c>
      <c r="C28339" s="7"/>
      <c r="D28339" s="7"/>
      <c r="E28339" s="7"/>
      <c r="H28339">
        <v>28337.5</v>
      </c>
      <c r="I28339">
        <v>0</v>
      </c>
    </row>
    <row r="28340" spans="1:9">
      <c r="A28340" s="7">
        <v>28338.5</v>
      </c>
      <c r="B28340" s="7">
        <v>0</v>
      </c>
      <c r="C28340" s="7"/>
      <c r="D28340" s="7"/>
      <c r="E28340" s="7"/>
      <c r="H28340">
        <v>28338.5</v>
      </c>
      <c r="I28340">
        <v>0</v>
      </c>
    </row>
    <row r="28341" spans="1:9">
      <c r="A28341" s="7">
        <v>28339.5</v>
      </c>
      <c r="B28341" s="7">
        <v>0</v>
      </c>
      <c r="C28341" s="7"/>
      <c r="D28341" s="7"/>
      <c r="E28341" s="7"/>
      <c r="H28341">
        <v>28339.5</v>
      </c>
      <c r="I28341">
        <v>0</v>
      </c>
    </row>
    <row r="28342" spans="1:9">
      <c r="A28342" s="7">
        <v>28340.5</v>
      </c>
      <c r="B28342" s="7">
        <v>0</v>
      </c>
      <c r="C28342" s="7"/>
      <c r="D28342" s="7"/>
      <c r="E28342" s="7"/>
      <c r="H28342">
        <v>28340.5</v>
      </c>
      <c r="I28342">
        <v>0</v>
      </c>
    </row>
    <row r="28343" spans="1:9">
      <c r="A28343" s="7">
        <v>28341.5</v>
      </c>
      <c r="B28343" s="7">
        <v>0</v>
      </c>
      <c r="C28343" s="7"/>
      <c r="D28343" s="7"/>
      <c r="E28343" s="7"/>
      <c r="H28343">
        <v>28341.5</v>
      </c>
      <c r="I28343">
        <v>0</v>
      </c>
    </row>
    <row r="28344" spans="1:9">
      <c r="A28344" s="7">
        <v>28342.5</v>
      </c>
      <c r="B28344" s="7">
        <v>0</v>
      </c>
      <c r="C28344" s="7"/>
      <c r="D28344" s="7"/>
      <c r="E28344" s="7"/>
      <c r="H28344">
        <v>28342.5</v>
      </c>
      <c r="I28344">
        <v>0</v>
      </c>
    </row>
    <row r="28345" spans="1:9">
      <c r="A28345" s="7">
        <v>28343.5</v>
      </c>
      <c r="B28345" s="7">
        <v>0</v>
      </c>
      <c r="C28345" s="7"/>
      <c r="D28345" s="7"/>
      <c r="E28345" s="7"/>
      <c r="H28345">
        <v>28343.5</v>
      </c>
      <c r="I28345">
        <v>0</v>
      </c>
    </row>
    <row r="28346" spans="1:9">
      <c r="A28346" s="7">
        <v>28344.5</v>
      </c>
      <c r="B28346" s="7">
        <v>0</v>
      </c>
      <c r="C28346" s="7"/>
      <c r="D28346" s="7"/>
      <c r="E28346" s="7"/>
      <c r="H28346">
        <v>28344.5</v>
      </c>
      <c r="I28346">
        <v>0</v>
      </c>
    </row>
    <row r="28347" spans="1:9">
      <c r="A28347" s="7">
        <v>28345.5</v>
      </c>
      <c r="B28347" s="7">
        <v>0</v>
      </c>
      <c r="C28347" s="7"/>
      <c r="D28347" s="7"/>
      <c r="E28347" s="7"/>
      <c r="H28347">
        <v>28345.5</v>
      </c>
      <c r="I28347">
        <v>0</v>
      </c>
    </row>
    <row r="28348" spans="1:9">
      <c r="A28348" s="7">
        <v>28346.5</v>
      </c>
      <c r="B28348" s="7">
        <v>0</v>
      </c>
      <c r="C28348" s="7"/>
      <c r="D28348" s="7"/>
      <c r="E28348" s="7"/>
      <c r="H28348">
        <v>28346.5</v>
      </c>
      <c r="I28348">
        <v>0</v>
      </c>
    </row>
    <row r="28349" spans="1:9">
      <c r="A28349" s="7">
        <v>28347.5</v>
      </c>
      <c r="B28349" s="7">
        <v>0</v>
      </c>
      <c r="C28349" s="7"/>
      <c r="D28349" s="7"/>
      <c r="E28349" s="7"/>
      <c r="H28349">
        <v>28347.5</v>
      </c>
      <c r="I28349">
        <v>0</v>
      </c>
    </row>
    <row r="28350" spans="1:9">
      <c r="A28350" s="7">
        <v>28348.5</v>
      </c>
      <c r="B28350" s="7">
        <v>0</v>
      </c>
      <c r="C28350" s="7"/>
      <c r="D28350" s="7"/>
      <c r="E28350" s="7"/>
      <c r="H28350">
        <v>28348.5</v>
      </c>
      <c r="I28350">
        <v>0</v>
      </c>
    </row>
    <row r="28351" spans="1:9">
      <c r="A28351" s="7">
        <v>28349.5</v>
      </c>
      <c r="B28351" s="7">
        <v>0</v>
      </c>
      <c r="C28351" s="7"/>
      <c r="D28351" s="7"/>
      <c r="E28351" s="7"/>
      <c r="H28351">
        <v>28349.5</v>
      </c>
      <c r="I28351">
        <v>0</v>
      </c>
    </row>
    <row r="28352" spans="1:9">
      <c r="A28352" s="7">
        <v>28350.5</v>
      </c>
      <c r="B28352" s="7">
        <v>0</v>
      </c>
      <c r="C28352" s="7"/>
      <c r="D28352" s="7"/>
      <c r="E28352" s="7"/>
      <c r="H28352">
        <v>28350.5</v>
      </c>
      <c r="I28352">
        <v>0</v>
      </c>
    </row>
    <row r="28353" spans="1:9">
      <c r="A28353" s="7">
        <v>28351.5</v>
      </c>
      <c r="B28353" s="7">
        <v>0</v>
      </c>
      <c r="C28353" s="7"/>
      <c r="D28353" s="7"/>
      <c r="E28353" s="7"/>
      <c r="H28353">
        <v>28351.5</v>
      </c>
      <c r="I28353">
        <v>0</v>
      </c>
    </row>
    <row r="28354" spans="1:9">
      <c r="A28354" s="7">
        <v>28352.5</v>
      </c>
      <c r="B28354" s="7">
        <v>0</v>
      </c>
      <c r="C28354" s="7"/>
      <c r="D28354" s="7"/>
      <c r="E28354" s="7"/>
      <c r="H28354">
        <v>28352.5</v>
      </c>
      <c r="I28354">
        <v>0</v>
      </c>
    </row>
    <row r="28355" spans="1:9">
      <c r="A28355" s="7">
        <v>28353.5</v>
      </c>
      <c r="B28355" s="7">
        <v>0</v>
      </c>
      <c r="C28355" s="7"/>
      <c r="D28355" s="7"/>
      <c r="E28355" s="7"/>
      <c r="H28355">
        <v>28353.5</v>
      </c>
      <c r="I28355">
        <v>0</v>
      </c>
    </row>
    <row r="28356" spans="1:9">
      <c r="A28356" s="7">
        <v>28354.5</v>
      </c>
      <c r="B28356" s="7">
        <v>0</v>
      </c>
      <c r="C28356" s="7"/>
      <c r="D28356" s="7"/>
      <c r="E28356" s="7"/>
      <c r="H28356">
        <v>28354.5</v>
      </c>
      <c r="I28356">
        <v>0</v>
      </c>
    </row>
    <row r="28357" spans="1:9">
      <c r="A28357" s="7">
        <v>28355.5</v>
      </c>
      <c r="B28357" s="7">
        <v>0</v>
      </c>
      <c r="C28357" s="7"/>
      <c r="D28357" s="7"/>
      <c r="E28357" s="7"/>
      <c r="H28357">
        <v>28355.5</v>
      </c>
      <c r="I28357">
        <v>0</v>
      </c>
    </row>
    <row r="28358" spans="1:9">
      <c r="A28358" s="7">
        <v>28356.5</v>
      </c>
      <c r="B28358" s="7">
        <v>0</v>
      </c>
      <c r="C28358" s="7"/>
      <c r="D28358" s="7"/>
      <c r="E28358" s="7"/>
      <c r="H28358">
        <v>28356.5</v>
      </c>
      <c r="I28358">
        <v>0</v>
      </c>
    </row>
    <row r="28359" spans="1:9">
      <c r="A28359" s="7">
        <v>28357.5</v>
      </c>
      <c r="B28359" s="7">
        <v>0</v>
      </c>
      <c r="C28359" s="7"/>
      <c r="D28359" s="7"/>
      <c r="E28359" s="7"/>
      <c r="H28359">
        <v>28357.5</v>
      </c>
      <c r="I28359">
        <v>0</v>
      </c>
    </row>
    <row r="28360" spans="1:9">
      <c r="A28360" s="7">
        <v>28358.5</v>
      </c>
      <c r="B28360" s="7">
        <v>0</v>
      </c>
      <c r="C28360" s="7"/>
      <c r="D28360" s="7"/>
      <c r="E28360" s="7"/>
      <c r="H28360">
        <v>28358.5</v>
      </c>
      <c r="I28360">
        <v>0</v>
      </c>
    </row>
    <row r="28361" spans="1:9">
      <c r="A28361" s="7">
        <v>28359.5</v>
      </c>
      <c r="B28361" s="7">
        <v>0</v>
      </c>
      <c r="C28361" s="7"/>
      <c r="D28361" s="7"/>
      <c r="E28361" s="7"/>
      <c r="H28361">
        <v>28359.5</v>
      </c>
      <c r="I28361">
        <v>0</v>
      </c>
    </row>
    <row r="28362" spans="1:9">
      <c r="A28362" s="7">
        <v>28360.5</v>
      </c>
      <c r="B28362" s="7">
        <v>0</v>
      </c>
      <c r="C28362" s="7"/>
      <c r="D28362" s="7"/>
      <c r="E28362" s="7"/>
      <c r="H28362">
        <v>28360.5</v>
      </c>
      <c r="I28362">
        <v>0</v>
      </c>
    </row>
    <row r="28363" spans="1:9">
      <c r="A28363" s="7">
        <v>28361.5</v>
      </c>
      <c r="B28363" s="7">
        <v>0</v>
      </c>
      <c r="C28363" s="7"/>
      <c r="D28363" s="7"/>
      <c r="E28363" s="7"/>
      <c r="H28363">
        <v>28361.5</v>
      </c>
      <c r="I28363">
        <v>0</v>
      </c>
    </row>
    <row r="28364" spans="1:9">
      <c r="A28364" s="7">
        <v>28362.5</v>
      </c>
      <c r="B28364" s="7">
        <v>0</v>
      </c>
      <c r="C28364" s="7"/>
      <c r="D28364" s="7"/>
      <c r="E28364" s="7"/>
      <c r="H28364">
        <v>28362.5</v>
      </c>
      <c r="I28364">
        <v>0</v>
      </c>
    </row>
    <row r="28365" spans="1:9">
      <c r="A28365" s="7">
        <v>28363.5</v>
      </c>
      <c r="B28365" s="7">
        <v>0</v>
      </c>
      <c r="C28365" s="7"/>
      <c r="D28365" s="7"/>
      <c r="E28365" s="7"/>
      <c r="H28365">
        <v>28363.5</v>
      </c>
      <c r="I28365">
        <v>0</v>
      </c>
    </row>
    <row r="28366" spans="1:9">
      <c r="A28366" s="7">
        <v>28364.5</v>
      </c>
      <c r="B28366" s="7">
        <v>0</v>
      </c>
      <c r="C28366" s="7"/>
      <c r="D28366" s="7"/>
      <c r="E28366" s="7"/>
      <c r="H28366">
        <v>28364.5</v>
      </c>
      <c r="I28366">
        <v>0</v>
      </c>
    </row>
    <row r="28367" spans="1:9">
      <c r="A28367" s="7">
        <v>28365.5</v>
      </c>
      <c r="B28367" s="7">
        <v>0</v>
      </c>
      <c r="C28367" s="7"/>
      <c r="D28367" s="7"/>
      <c r="E28367" s="7"/>
      <c r="H28367">
        <v>28365.5</v>
      </c>
      <c r="I28367">
        <v>0</v>
      </c>
    </row>
    <row r="28368" spans="1:9">
      <c r="A28368" s="7">
        <v>28366.5</v>
      </c>
      <c r="B28368" s="7">
        <v>0</v>
      </c>
      <c r="C28368" s="7"/>
      <c r="D28368" s="7"/>
      <c r="E28368" s="7"/>
      <c r="H28368">
        <v>28366.5</v>
      </c>
      <c r="I28368">
        <v>0</v>
      </c>
    </row>
    <row r="28369" spans="1:9">
      <c r="A28369" s="7">
        <v>28367.5</v>
      </c>
      <c r="B28369" s="7">
        <v>0</v>
      </c>
      <c r="C28369" s="7"/>
      <c r="D28369" s="7"/>
      <c r="E28369" s="7"/>
      <c r="H28369">
        <v>28367.5</v>
      </c>
      <c r="I28369">
        <v>0</v>
      </c>
    </row>
    <row r="28370" spans="1:9">
      <c r="A28370" s="7">
        <v>28368.5</v>
      </c>
      <c r="B28370" s="7">
        <v>0</v>
      </c>
      <c r="C28370" s="7"/>
      <c r="D28370" s="7"/>
      <c r="E28370" s="7"/>
      <c r="H28370">
        <v>28368.5</v>
      </c>
      <c r="I28370">
        <v>0</v>
      </c>
    </row>
    <row r="28371" spans="1:9">
      <c r="A28371" s="7">
        <v>28369.5</v>
      </c>
      <c r="B28371" s="7">
        <v>0</v>
      </c>
      <c r="C28371" s="7"/>
      <c r="D28371" s="7"/>
      <c r="E28371" s="7"/>
      <c r="H28371">
        <v>28369.5</v>
      </c>
      <c r="I28371">
        <v>0</v>
      </c>
    </row>
    <row r="28372" spans="1:9">
      <c r="A28372" s="7">
        <v>28370.5</v>
      </c>
      <c r="B28372" s="7">
        <v>0</v>
      </c>
      <c r="C28372" s="7"/>
      <c r="D28372" s="7"/>
      <c r="E28372" s="7"/>
      <c r="H28372">
        <v>28370.5</v>
      </c>
      <c r="I28372">
        <v>0</v>
      </c>
    </row>
    <row r="28373" spans="1:9">
      <c r="A28373" s="7">
        <v>28371.5</v>
      </c>
      <c r="B28373" s="7">
        <v>0</v>
      </c>
      <c r="C28373" s="7"/>
      <c r="D28373" s="7"/>
      <c r="E28373" s="7"/>
      <c r="H28373">
        <v>28371.5</v>
      </c>
      <c r="I28373">
        <v>0</v>
      </c>
    </row>
    <row r="28374" spans="1:9">
      <c r="A28374" s="7">
        <v>28372.5</v>
      </c>
      <c r="B28374" s="7">
        <v>0</v>
      </c>
      <c r="C28374" s="7"/>
      <c r="D28374" s="7"/>
      <c r="E28374" s="7"/>
      <c r="H28374">
        <v>28372.5</v>
      </c>
      <c r="I28374">
        <v>0</v>
      </c>
    </row>
    <row r="28375" spans="1:9">
      <c r="A28375" s="7">
        <v>28373.5</v>
      </c>
      <c r="B28375" s="7">
        <v>0</v>
      </c>
      <c r="C28375" s="7"/>
      <c r="D28375" s="7"/>
      <c r="E28375" s="7"/>
      <c r="H28375">
        <v>28373.5</v>
      </c>
      <c r="I28375">
        <v>0</v>
      </c>
    </row>
    <row r="28376" spans="1:9">
      <c r="A28376" s="7">
        <v>28374.5</v>
      </c>
      <c r="B28376" s="7">
        <v>0</v>
      </c>
      <c r="C28376" s="7"/>
      <c r="D28376" s="7"/>
      <c r="E28376" s="7"/>
      <c r="H28376">
        <v>28374.5</v>
      </c>
      <c r="I28376">
        <v>0</v>
      </c>
    </row>
    <row r="28377" spans="1:9">
      <c r="A28377" s="7">
        <v>28375.5</v>
      </c>
      <c r="B28377" s="7">
        <v>0</v>
      </c>
      <c r="C28377" s="7"/>
      <c r="D28377" s="7"/>
      <c r="E28377" s="7"/>
      <c r="H28377">
        <v>28375.5</v>
      </c>
      <c r="I28377">
        <v>0</v>
      </c>
    </row>
    <row r="28378" spans="1:9">
      <c r="A28378" s="7">
        <v>28376.5</v>
      </c>
      <c r="B28378" s="7">
        <v>0</v>
      </c>
      <c r="C28378" s="7"/>
      <c r="D28378" s="7"/>
      <c r="E28378" s="7"/>
      <c r="H28378">
        <v>28376.5</v>
      </c>
      <c r="I28378">
        <v>0</v>
      </c>
    </row>
    <row r="28379" spans="1:9">
      <c r="A28379" s="7">
        <v>28377.5</v>
      </c>
      <c r="B28379" s="7">
        <v>0</v>
      </c>
      <c r="C28379" s="7"/>
      <c r="D28379" s="7"/>
      <c r="E28379" s="7"/>
      <c r="H28379">
        <v>28377.5</v>
      </c>
      <c r="I28379">
        <v>0</v>
      </c>
    </row>
    <row r="28380" spans="1:9">
      <c r="A28380" s="7">
        <v>28378.5</v>
      </c>
      <c r="B28380" s="7">
        <v>0</v>
      </c>
      <c r="C28380" s="7"/>
      <c r="D28380" s="7"/>
      <c r="E28380" s="7"/>
      <c r="H28380">
        <v>28378.5</v>
      </c>
      <c r="I28380">
        <v>0</v>
      </c>
    </row>
    <row r="28381" spans="1:9">
      <c r="A28381" s="7">
        <v>28379.5</v>
      </c>
      <c r="B28381" s="7">
        <v>0</v>
      </c>
      <c r="C28381" s="7"/>
      <c r="D28381" s="7"/>
      <c r="E28381" s="7"/>
      <c r="H28381">
        <v>28379.5</v>
      </c>
      <c r="I28381">
        <v>0</v>
      </c>
    </row>
    <row r="28382" spans="1:9">
      <c r="A28382" s="7">
        <v>28380.5</v>
      </c>
      <c r="B28382" s="7">
        <v>0</v>
      </c>
      <c r="C28382" s="7"/>
      <c r="D28382" s="7"/>
      <c r="E28382" s="7"/>
      <c r="H28382">
        <v>28380.5</v>
      </c>
      <c r="I28382">
        <v>0</v>
      </c>
    </row>
    <row r="28383" spans="1:9">
      <c r="A28383" s="7">
        <v>28381.5</v>
      </c>
      <c r="B28383" s="7">
        <v>0</v>
      </c>
      <c r="C28383" s="7"/>
      <c r="D28383" s="7"/>
      <c r="E28383" s="7"/>
      <c r="H28383">
        <v>28381.5</v>
      </c>
      <c r="I28383">
        <v>0</v>
      </c>
    </row>
    <row r="28384" spans="1:9">
      <c r="A28384" s="7">
        <v>28382.5</v>
      </c>
      <c r="B28384" s="7">
        <v>0</v>
      </c>
      <c r="C28384" s="7"/>
      <c r="D28384" s="7"/>
      <c r="E28384" s="7"/>
      <c r="H28384">
        <v>28382.5</v>
      </c>
      <c r="I28384">
        <v>0</v>
      </c>
    </row>
    <row r="28385" spans="1:9">
      <c r="A28385" s="7">
        <v>28383.5</v>
      </c>
      <c r="B28385" s="7">
        <v>0</v>
      </c>
      <c r="C28385" s="7"/>
      <c r="D28385" s="7"/>
      <c r="E28385" s="7"/>
      <c r="H28385">
        <v>28383.5</v>
      </c>
      <c r="I28385">
        <v>0</v>
      </c>
    </row>
    <row r="28386" spans="1:9">
      <c r="A28386" s="7">
        <v>28384.5</v>
      </c>
      <c r="B28386" s="7">
        <v>0</v>
      </c>
      <c r="C28386" s="7"/>
      <c r="D28386" s="7"/>
      <c r="E28386" s="7"/>
      <c r="H28386">
        <v>28384.5</v>
      </c>
      <c r="I28386">
        <v>0</v>
      </c>
    </row>
    <row r="28387" spans="1:9">
      <c r="A28387" s="7">
        <v>28385.5</v>
      </c>
      <c r="B28387" s="7">
        <v>0</v>
      </c>
      <c r="C28387" s="7"/>
      <c r="D28387" s="7"/>
      <c r="E28387" s="7"/>
      <c r="H28387">
        <v>28385.5</v>
      </c>
      <c r="I28387">
        <v>0</v>
      </c>
    </row>
    <row r="28388" spans="1:9">
      <c r="A28388" s="7">
        <v>28386.5</v>
      </c>
      <c r="B28388" s="7">
        <v>0</v>
      </c>
      <c r="C28388" s="7"/>
      <c r="D28388" s="7"/>
      <c r="E28388" s="7"/>
      <c r="H28388">
        <v>28386.5</v>
      </c>
      <c r="I28388">
        <v>0</v>
      </c>
    </row>
    <row r="28389" spans="1:9">
      <c r="A28389" s="7">
        <v>28387.5</v>
      </c>
      <c r="B28389" s="7">
        <v>0</v>
      </c>
      <c r="C28389" s="7"/>
      <c r="D28389" s="7"/>
      <c r="E28389" s="7"/>
      <c r="H28389">
        <v>28387.5</v>
      </c>
      <c r="I28389">
        <v>0</v>
      </c>
    </row>
    <row r="28390" spans="1:9">
      <c r="A28390" s="7">
        <v>28388.5</v>
      </c>
      <c r="B28390" s="7">
        <v>0</v>
      </c>
      <c r="C28390" s="7"/>
      <c r="D28390" s="7"/>
      <c r="E28390" s="7"/>
      <c r="H28390">
        <v>28388.5</v>
      </c>
      <c r="I28390">
        <v>0</v>
      </c>
    </row>
    <row r="28391" spans="1:9">
      <c r="A28391" s="7">
        <v>28389.5</v>
      </c>
      <c r="B28391" s="7">
        <v>0</v>
      </c>
      <c r="C28391" s="7"/>
      <c r="D28391" s="7"/>
      <c r="E28391" s="7"/>
      <c r="H28391">
        <v>28389.5</v>
      </c>
      <c r="I28391">
        <v>0</v>
      </c>
    </row>
    <row r="28392" spans="1:9">
      <c r="A28392" s="7">
        <v>28390.5</v>
      </c>
      <c r="B28392" s="7">
        <v>0</v>
      </c>
      <c r="C28392" s="7"/>
      <c r="D28392" s="7"/>
      <c r="E28392" s="7"/>
      <c r="H28392">
        <v>28390.5</v>
      </c>
      <c r="I28392">
        <v>0</v>
      </c>
    </row>
    <row r="28393" spans="1:9">
      <c r="A28393" s="7">
        <v>28391.5</v>
      </c>
      <c r="B28393" s="7">
        <v>0</v>
      </c>
      <c r="C28393" s="7"/>
      <c r="D28393" s="7"/>
      <c r="E28393" s="7"/>
      <c r="H28393">
        <v>28391.5</v>
      </c>
      <c r="I28393">
        <v>0</v>
      </c>
    </row>
    <row r="28394" spans="1:9">
      <c r="A28394" s="7">
        <v>28392.5</v>
      </c>
      <c r="B28394" s="7">
        <v>0</v>
      </c>
      <c r="C28394" s="7"/>
      <c r="D28394" s="7"/>
      <c r="E28394" s="7"/>
      <c r="H28394">
        <v>28392.5</v>
      </c>
      <c r="I28394">
        <v>0</v>
      </c>
    </row>
    <row r="28395" spans="1:9">
      <c r="A28395" s="7">
        <v>28393.5</v>
      </c>
      <c r="B28395" s="7">
        <v>0</v>
      </c>
      <c r="C28395" s="7"/>
      <c r="D28395" s="7"/>
      <c r="E28395" s="7"/>
      <c r="H28395">
        <v>28393.5</v>
      </c>
      <c r="I28395">
        <v>0</v>
      </c>
    </row>
    <row r="28396" spans="1:9">
      <c r="A28396" s="7">
        <v>28394.5</v>
      </c>
      <c r="B28396" s="7">
        <v>0</v>
      </c>
      <c r="C28396" s="7"/>
      <c r="D28396" s="7"/>
      <c r="E28396" s="7"/>
      <c r="H28396">
        <v>28394.5</v>
      </c>
      <c r="I28396">
        <v>0</v>
      </c>
    </row>
    <row r="28397" spans="1:9">
      <c r="A28397" s="7">
        <v>28395.5</v>
      </c>
      <c r="B28397" s="7">
        <v>0</v>
      </c>
      <c r="C28397" s="7"/>
      <c r="D28397" s="7"/>
      <c r="E28397" s="7"/>
      <c r="H28397">
        <v>28395.5</v>
      </c>
      <c r="I28397">
        <v>0</v>
      </c>
    </row>
    <row r="28398" spans="1:9">
      <c r="A28398" s="7">
        <v>28396.5</v>
      </c>
      <c r="B28398" s="7">
        <v>0</v>
      </c>
      <c r="C28398" s="7"/>
      <c r="D28398" s="7"/>
      <c r="E28398" s="7"/>
      <c r="H28398">
        <v>28396.5</v>
      </c>
      <c r="I28398">
        <v>0</v>
      </c>
    </row>
    <row r="28399" spans="1:9">
      <c r="A28399" s="7">
        <v>28397.5</v>
      </c>
      <c r="B28399" s="7">
        <v>0</v>
      </c>
      <c r="C28399" s="7"/>
      <c r="D28399" s="7"/>
      <c r="E28399" s="7"/>
      <c r="H28399">
        <v>28397.5</v>
      </c>
      <c r="I28399">
        <v>0</v>
      </c>
    </row>
    <row r="28400" spans="1:9">
      <c r="A28400" s="7">
        <v>28398.5</v>
      </c>
      <c r="B28400" s="7">
        <v>0</v>
      </c>
      <c r="C28400" s="7"/>
      <c r="D28400" s="7"/>
      <c r="E28400" s="7"/>
      <c r="H28400">
        <v>28398.5</v>
      </c>
      <c r="I28400">
        <v>0</v>
      </c>
    </row>
    <row r="28401" spans="1:9">
      <c r="A28401" s="7">
        <v>28399.5</v>
      </c>
      <c r="B28401" s="7">
        <v>0</v>
      </c>
      <c r="C28401" s="7"/>
      <c r="D28401" s="7"/>
      <c r="E28401" s="7"/>
      <c r="H28401">
        <v>28399.5</v>
      </c>
      <c r="I28401">
        <v>0</v>
      </c>
    </row>
    <row r="28402" spans="1:9">
      <c r="A28402" s="7">
        <v>28400.5</v>
      </c>
      <c r="B28402" s="7">
        <v>0</v>
      </c>
      <c r="C28402" s="7"/>
      <c r="D28402" s="7"/>
      <c r="E28402" s="7"/>
      <c r="H28402">
        <v>28400.5</v>
      </c>
      <c r="I28402">
        <v>0</v>
      </c>
    </row>
    <row r="28403" spans="1:9">
      <c r="A28403" s="7">
        <v>28401.5</v>
      </c>
      <c r="B28403" s="7">
        <v>0</v>
      </c>
      <c r="C28403" s="7"/>
      <c r="D28403" s="7"/>
      <c r="E28403" s="7"/>
      <c r="H28403">
        <v>28401.5</v>
      </c>
      <c r="I28403">
        <v>0</v>
      </c>
    </row>
    <row r="28404" spans="1:9">
      <c r="A28404" s="7">
        <v>28402.5</v>
      </c>
      <c r="B28404" s="7">
        <v>0</v>
      </c>
      <c r="C28404" s="7"/>
      <c r="D28404" s="7"/>
      <c r="E28404" s="7"/>
      <c r="H28404">
        <v>28402.5</v>
      </c>
      <c r="I28404">
        <v>0</v>
      </c>
    </row>
    <row r="28405" spans="1:9">
      <c r="A28405" s="7">
        <v>28403.5</v>
      </c>
      <c r="B28405" s="7">
        <v>0</v>
      </c>
      <c r="C28405" s="7"/>
      <c r="D28405" s="7"/>
      <c r="E28405" s="7"/>
      <c r="H28405">
        <v>28403.5</v>
      </c>
      <c r="I28405">
        <v>0</v>
      </c>
    </row>
    <row r="28406" spans="1:9">
      <c r="A28406" s="7">
        <v>28404.5</v>
      </c>
      <c r="B28406" s="7">
        <v>0</v>
      </c>
      <c r="C28406" s="7"/>
      <c r="D28406" s="7"/>
      <c r="E28406" s="7"/>
      <c r="H28406">
        <v>28404.5</v>
      </c>
      <c r="I28406">
        <v>0</v>
      </c>
    </row>
    <row r="28407" spans="1:9">
      <c r="A28407" s="7">
        <v>28405.5</v>
      </c>
      <c r="B28407" s="7">
        <v>0</v>
      </c>
      <c r="C28407" s="7"/>
      <c r="D28407" s="7"/>
      <c r="E28407" s="7"/>
      <c r="H28407">
        <v>28405.5</v>
      </c>
      <c r="I28407">
        <v>0</v>
      </c>
    </row>
    <row r="28408" spans="1:9">
      <c r="A28408" s="7">
        <v>28406.5</v>
      </c>
      <c r="B28408" s="7">
        <v>0</v>
      </c>
      <c r="C28408" s="7"/>
      <c r="D28408" s="7"/>
      <c r="E28408" s="7"/>
      <c r="H28408">
        <v>28406.5</v>
      </c>
      <c r="I28408">
        <v>0</v>
      </c>
    </row>
    <row r="28409" spans="1:9">
      <c r="A28409" s="7">
        <v>28407.5</v>
      </c>
      <c r="B28409" s="7">
        <v>0</v>
      </c>
      <c r="C28409" s="7"/>
      <c r="D28409" s="7"/>
      <c r="E28409" s="7"/>
      <c r="H28409">
        <v>28407.5</v>
      </c>
      <c r="I28409">
        <v>0</v>
      </c>
    </row>
    <row r="28410" spans="1:9">
      <c r="A28410" s="7">
        <v>28408.5</v>
      </c>
      <c r="B28410" s="7">
        <v>0</v>
      </c>
      <c r="C28410" s="7"/>
      <c r="D28410" s="7"/>
      <c r="E28410" s="7"/>
      <c r="H28410">
        <v>28408.5</v>
      </c>
      <c r="I28410">
        <v>0</v>
      </c>
    </row>
    <row r="28411" spans="1:9">
      <c r="A28411" s="7">
        <v>28409.5</v>
      </c>
      <c r="B28411" s="7">
        <v>0</v>
      </c>
      <c r="C28411" s="7"/>
      <c r="D28411" s="7"/>
      <c r="E28411" s="7"/>
      <c r="H28411">
        <v>28409.5</v>
      </c>
      <c r="I28411">
        <v>0</v>
      </c>
    </row>
    <row r="28412" spans="1:9">
      <c r="A28412" s="7">
        <v>28410.5</v>
      </c>
      <c r="B28412" s="7">
        <v>0</v>
      </c>
      <c r="C28412" s="7"/>
      <c r="D28412" s="7"/>
      <c r="E28412" s="7"/>
      <c r="H28412">
        <v>28410.5</v>
      </c>
      <c r="I28412">
        <v>0</v>
      </c>
    </row>
    <row r="28413" spans="1:9">
      <c r="A28413" s="7">
        <v>28411.5</v>
      </c>
      <c r="B28413" s="7">
        <v>0</v>
      </c>
      <c r="C28413" s="7"/>
      <c r="D28413" s="7"/>
      <c r="E28413" s="7"/>
      <c r="H28413">
        <v>28411.5</v>
      </c>
      <c r="I28413">
        <v>0</v>
      </c>
    </row>
    <row r="28414" spans="1:9">
      <c r="A28414" s="7">
        <v>28412.5</v>
      </c>
      <c r="B28414" s="7">
        <v>0</v>
      </c>
      <c r="C28414" s="7"/>
      <c r="D28414" s="7"/>
      <c r="E28414" s="7"/>
      <c r="H28414">
        <v>28412.5</v>
      </c>
      <c r="I28414">
        <v>0</v>
      </c>
    </row>
    <row r="28415" spans="1:9">
      <c r="A28415" s="7">
        <v>28413.5</v>
      </c>
      <c r="B28415" s="7">
        <v>0</v>
      </c>
      <c r="C28415" s="7"/>
      <c r="D28415" s="7"/>
      <c r="E28415" s="7"/>
      <c r="H28415">
        <v>28413.5</v>
      </c>
      <c r="I28415">
        <v>0</v>
      </c>
    </row>
    <row r="28416" spans="1:9">
      <c r="A28416" s="7">
        <v>28414.5</v>
      </c>
      <c r="B28416" s="7">
        <v>0</v>
      </c>
      <c r="C28416" s="7"/>
      <c r="D28416" s="7"/>
      <c r="E28416" s="7"/>
      <c r="H28416">
        <v>28414.5</v>
      </c>
      <c r="I28416">
        <v>0</v>
      </c>
    </row>
    <row r="28417" spans="1:9">
      <c r="A28417" s="7">
        <v>28415.5</v>
      </c>
      <c r="B28417" s="7">
        <v>0</v>
      </c>
      <c r="C28417" s="7"/>
      <c r="D28417" s="7"/>
      <c r="E28417" s="7"/>
      <c r="H28417">
        <v>28415.5</v>
      </c>
      <c r="I28417">
        <v>0</v>
      </c>
    </row>
    <row r="28418" spans="1:9">
      <c r="A28418" s="7">
        <v>28416.5</v>
      </c>
      <c r="B28418" s="7">
        <v>0</v>
      </c>
      <c r="C28418" s="7"/>
      <c r="D28418" s="7"/>
      <c r="E28418" s="7"/>
      <c r="H28418">
        <v>28416.5</v>
      </c>
      <c r="I28418">
        <v>0</v>
      </c>
    </row>
    <row r="28419" spans="1:9">
      <c r="A28419" s="7">
        <v>28417.5</v>
      </c>
      <c r="B28419" s="7">
        <v>0</v>
      </c>
      <c r="C28419" s="7"/>
      <c r="D28419" s="7"/>
      <c r="E28419" s="7"/>
      <c r="H28419">
        <v>28417.5</v>
      </c>
      <c r="I28419">
        <v>0</v>
      </c>
    </row>
    <row r="28420" spans="1:9">
      <c r="A28420" s="7">
        <v>28418.5</v>
      </c>
      <c r="B28420" s="7">
        <v>0</v>
      </c>
      <c r="C28420" s="7"/>
      <c r="D28420" s="7"/>
      <c r="E28420" s="7"/>
      <c r="H28420">
        <v>28418.5</v>
      </c>
      <c r="I28420">
        <v>0</v>
      </c>
    </row>
    <row r="28421" spans="1:9">
      <c r="A28421" s="7">
        <v>28419.5</v>
      </c>
      <c r="B28421" s="7">
        <v>0</v>
      </c>
      <c r="C28421" s="7"/>
      <c r="D28421" s="7"/>
      <c r="E28421" s="7"/>
      <c r="H28421">
        <v>28419.5</v>
      </c>
      <c r="I28421">
        <v>0</v>
      </c>
    </row>
    <row r="28422" spans="1:9">
      <c r="A28422" s="7">
        <v>28420.5</v>
      </c>
      <c r="B28422" s="7">
        <v>0</v>
      </c>
      <c r="C28422" s="7"/>
      <c r="D28422" s="7"/>
      <c r="E28422" s="7"/>
      <c r="H28422">
        <v>28420.5</v>
      </c>
      <c r="I28422">
        <v>0</v>
      </c>
    </row>
    <row r="28423" spans="1:9">
      <c r="A28423" s="7">
        <v>28421.5</v>
      </c>
      <c r="B28423" s="7">
        <v>0</v>
      </c>
      <c r="C28423" s="7"/>
      <c r="D28423" s="7"/>
      <c r="E28423" s="7"/>
      <c r="H28423">
        <v>28421.5</v>
      </c>
      <c r="I28423">
        <v>0</v>
      </c>
    </row>
    <row r="28424" spans="1:9">
      <c r="A28424" s="7">
        <v>28422.5</v>
      </c>
      <c r="B28424" s="7">
        <v>0</v>
      </c>
      <c r="C28424" s="7"/>
      <c r="D28424" s="7"/>
      <c r="E28424" s="7"/>
      <c r="H28424">
        <v>28422.5</v>
      </c>
      <c r="I28424">
        <v>0</v>
      </c>
    </row>
    <row r="28425" spans="1:9">
      <c r="A28425" s="7">
        <v>28423.5</v>
      </c>
      <c r="B28425" s="7">
        <v>0</v>
      </c>
      <c r="C28425" s="7"/>
      <c r="D28425" s="7"/>
      <c r="E28425" s="7"/>
      <c r="H28425">
        <v>28423.5</v>
      </c>
      <c r="I28425">
        <v>0</v>
      </c>
    </row>
    <row r="28426" spans="1:9">
      <c r="A28426" s="7">
        <v>28424.5</v>
      </c>
      <c r="B28426" s="7">
        <v>0</v>
      </c>
      <c r="C28426" s="7"/>
      <c r="D28426" s="7"/>
      <c r="E28426" s="7"/>
      <c r="H28426">
        <v>28424.5</v>
      </c>
      <c r="I28426">
        <v>0</v>
      </c>
    </row>
    <row r="28427" spans="1:9">
      <c r="A28427" s="7">
        <v>28425.5</v>
      </c>
      <c r="B28427" s="7">
        <v>0</v>
      </c>
      <c r="C28427" s="7"/>
      <c r="D28427" s="7"/>
      <c r="E28427" s="7"/>
      <c r="H28427">
        <v>28425.5</v>
      </c>
      <c r="I28427">
        <v>0</v>
      </c>
    </row>
    <row r="28428" spans="1:9">
      <c r="A28428" s="7">
        <v>28426.5</v>
      </c>
      <c r="B28428" s="7">
        <v>0</v>
      </c>
      <c r="C28428" s="7"/>
      <c r="D28428" s="7"/>
      <c r="E28428" s="7"/>
      <c r="H28428">
        <v>28426.5</v>
      </c>
      <c r="I28428">
        <v>0</v>
      </c>
    </row>
    <row r="28429" spans="1:9">
      <c r="A28429" s="7">
        <v>28427.5</v>
      </c>
      <c r="B28429" s="7">
        <v>0</v>
      </c>
      <c r="C28429" s="7"/>
      <c r="D28429" s="7"/>
      <c r="E28429" s="7"/>
      <c r="H28429">
        <v>28427.5</v>
      </c>
      <c r="I28429">
        <v>0</v>
      </c>
    </row>
    <row r="28430" spans="1:9">
      <c r="A28430" s="7">
        <v>28428.5</v>
      </c>
      <c r="B28430" s="7">
        <v>0</v>
      </c>
      <c r="C28430" s="7"/>
      <c r="D28430" s="7"/>
      <c r="E28430" s="7"/>
      <c r="H28430">
        <v>28428.5</v>
      </c>
      <c r="I28430">
        <v>0</v>
      </c>
    </row>
    <row r="28431" spans="1:9">
      <c r="A28431" s="7">
        <v>28429.5</v>
      </c>
      <c r="B28431" s="7">
        <v>0</v>
      </c>
      <c r="C28431" s="7"/>
      <c r="D28431" s="7"/>
      <c r="E28431" s="7"/>
      <c r="H28431">
        <v>28429.5</v>
      </c>
      <c r="I28431">
        <v>0</v>
      </c>
    </row>
    <row r="28432" spans="1:9">
      <c r="A28432" s="7">
        <v>28430.5</v>
      </c>
      <c r="B28432" s="7">
        <v>0</v>
      </c>
      <c r="C28432" s="7"/>
      <c r="D28432" s="7"/>
      <c r="E28432" s="7"/>
      <c r="H28432">
        <v>28430.5</v>
      </c>
      <c r="I28432">
        <v>0</v>
      </c>
    </row>
    <row r="28433" spans="1:9">
      <c r="A28433" s="7">
        <v>28431.5</v>
      </c>
      <c r="B28433" s="7">
        <v>0</v>
      </c>
      <c r="C28433" s="7"/>
      <c r="D28433" s="7"/>
      <c r="E28433" s="7"/>
      <c r="H28433">
        <v>28431.5</v>
      </c>
      <c r="I28433">
        <v>0</v>
      </c>
    </row>
    <row r="28434" spans="1:9">
      <c r="A28434" s="7">
        <v>28432.5</v>
      </c>
      <c r="B28434" s="7">
        <v>0</v>
      </c>
      <c r="C28434" s="7"/>
      <c r="D28434" s="7"/>
      <c r="E28434" s="7"/>
      <c r="H28434">
        <v>28432.5</v>
      </c>
      <c r="I28434">
        <v>0</v>
      </c>
    </row>
    <row r="28435" spans="1:9">
      <c r="A28435" s="7">
        <v>28433.5</v>
      </c>
      <c r="B28435" s="7">
        <v>0</v>
      </c>
      <c r="C28435" s="7"/>
      <c r="D28435" s="7"/>
      <c r="E28435" s="7"/>
      <c r="H28435">
        <v>28433.5</v>
      </c>
      <c r="I28435">
        <v>0</v>
      </c>
    </row>
    <row r="28436" spans="1:9">
      <c r="A28436" s="7">
        <v>28434.5</v>
      </c>
      <c r="B28436" s="7">
        <v>0</v>
      </c>
      <c r="C28436" s="7"/>
      <c r="D28436" s="7"/>
      <c r="E28436" s="7"/>
      <c r="H28436">
        <v>28434.5</v>
      </c>
      <c r="I28436">
        <v>0</v>
      </c>
    </row>
    <row r="28437" spans="1:9">
      <c r="A28437" s="7">
        <v>28435.5</v>
      </c>
      <c r="B28437" s="7">
        <v>0</v>
      </c>
      <c r="C28437" s="7"/>
      <c r="D28437" s="7"/>
      <c r="E28437" s="7"/>
      <c r="H28437">
        <v>28435.5</v>
      </c>
      <c r="I28437">
        <v>0</v>
      </c>
    </row>
    <row r="28438" spans="1:9">
      <c r="A28438" s="7">
        <v>28436.5</v>
      </c>
      <c r="B28438" s="7">
        <v>0</v>
      </c>
      <c r="C28438" s="7"/>
      <c r="D28438" s="7"/>
      <c r="E28438" s="7"/>
      <c r="H28438">
        <v>28436.5</v>
      </c>
      <c r="I28438">
        <v>0</v>
      </c>
    </row>
    <row r="28439" spans="1:9">
      <c r="A28439" s="7">
        <v>28437.5</v>
      </c>
      <c r="B28439" s="7">
        <v>0</v>
      </c>
      <c r="C28439" s="7"/>
      <c r="D28439" s="7"/>
      <c r="E28439" s="7"/>
      <c r="H28439">
        <v>28437.5</v>
      </c>
      <c r="I28439">
        <v>0</v>
      </c>
    </row>
    <row r="28440" spans="1:9">
      <c r="A28440" s="7">
        <v>28438.5</v>
      </c>
      <c r="B28440" s="7">
        <v>0</v>
      </c>
      <c r="C28440" s="7"/>
      <c r="D28440" s="7"/>
      <c r="E28440" s="7"/>
      <c r="H28440">
        <v>28438.5</v>
      </c>
      <c r="I28440">
        <v>0</v>
      </c>
    </row>
    <row r="28441" spans="1:9">
      <c r="A28441" s="7">
        <v>28439.5</v>
      </c>
      <c r="B28441" s="7">
        <v>0</v>
      </c>
      <c r="C28441" s="7"/>
      <c r="D28441" s="7"/>
      <c r="E28441" s="7"/>
      <c r="H28441">
        <v>28439.5</v>
      </c>
      <c r="I28441">
        <v>0</v>
      </c>
    </row>
    <row r="28442" spans="1:9">
      <c r="A28442" s="7">
        <v>28440.5</v>
      </c>
      <c r="B28442" s="7">
        <v>0</v>
      </c>
      <c r="C28442" s="7"/>
      <c r="D28442" s="7"/>
      <c r="E28442" s="7"/>
      <c r="H28442">
        <v>28440.5</v>
      </c>
      <c r="I28442">
        <v>0</v>
      </c>
    </row>
    <row r="28443" spans="1:9">
      <c r="A28443" s="7">
        <v>28441.5</v>
      </c>
      <c r="B28443" s="7">
        <v>0</v>
      </c>
      <c r="C28443" s="7"/>
      <c r="D28443" s="7"/>
      <c r="E28443" s="7"/>
      <c r="H28443">
        <v>28441.5</v>
      </c>
      <c r="I28443">
        <v>0</v>
      </c>
    </row>
    <row r="28444" spans="1:9">
      <c r="A28444" s="7">
        <v>28442.5</v>
      </c>
      <c r="B28444" s="7">
        <v>0</v>
      </c>
      <c r="C28444" s="7"/>
      <c r="D28444" s="7"/>
      <c r="E28444" s="7"/>
      <c r="H28444">
        <v>28442.5</v>
      </c>
      <c r="I28444">
        <v>0</v>
      </c>
    </row>
    <row r="28445" spans="1:9">
      <c r="A28445" s="7">
        <v>28443.5</v>
      </c>
      <c r="B28445" s="7">
        <v>0</v>
      </c>
      <c r="C28445" s="7"/>
      <c r="D28445" s="7"/>
      <c r="E28445" s="7"/>
      <c r="H28445">
        <v>28443.5</v>
      </c>
      <c r="I28445">
        <v>0</v>
      </c>
    </row>
    <row r="28446" spans="1:9">
      <c r="A28446" s="7">
        <v>28444.5</v>
      </c>
      <c r="B28446" s="7">
        <v>0</v>
      </c>
      <c r="C28446" s="7"/>
      <c r="D28446" s="7"/>
      <c r="E28446" s="7"/>
      <c r="H28446">
        <v>28444.5</v>
      </c>
      <c r="I28446">
        <v>0</v>
      </c>
    </row>
    <row r="28447" spans="1:9">
      <c r="A28447" s="7">
        <v>28445.5</v>
      </c>
      <c r="B28447" s="7">
        <v>0</v>
      </c>
      <c r="C28447" s="7"/>
      <c r="D28447" s="7"/>
      <c r="E28447" s="7"/>
      <c r="H28447">
        <v>28445.5</v>
      </c>
      <c r="I28447">
        <v>0</v>
      </c>
    </row>
    <row r="28448" spans="1:9">
      <c r="A28448" s="7">
        <v>28446.5</v>
      </c>
      <c r="B28448" s="7">
        <v>0</v>
      </c>
      <c r="C28448" s="7"/>
      <c r="D28448" s="7"/>
      <c r="E28448" s="7"/>
      <c r="H28448">
        <v>28446.5</v>
      </c>
      <c r="I28448">
        <v>0</v>
      </c>
    </row>
    <row r="28449" spans="1:9">
      <c r="A28449" s="7">
        <v>28447.5</v>
      </c>
      <c r="B28449" s="7">
        <v>0</v>
      </c>
      <c r="C28449" s="7"/>
      <c r="D28449" s="7"/>
      <c r="E28449" s="7"/>
      <c r="H28449">
        <v>28447.5</v>
      </c>
      <c r="I28449">
        <v>0</v>
      </c>
    </row>
    <row r="28450" spans="1:9">
      <c r="A28450" s="7">
        <v>28448.5</v>
      </c>
      <c r="B28450" s="7">
        <v>0</v>
      </c>
      <c r="C28450" s="7"/>
      <c r="D28450" s="7"/>
      <c r="E28450" s="7"/>
      <c r="H28450">
        <v>28448.5</v>
      </c>
      <c r="I28450">
        <v>0</v>
      </c>
    </row>
    <row r="28451" spans="1:9">
      <c r="A28451" s="7">
        <v>28449.5</v>
      </c>
      <c r="B28451" s="7">
        <v>0</v>
      </c>
      <c r="C28451" s="7"/>
      <c r="D28451" s="7"/>
      <c r="E28451" s="7"/>
      <c r="H28451">
        <v>28449.5</v>
      </c>
      <c r="I28451">
        <v>0</v>
      </c>
    </row>
    <row r="28452" spans="1:9">
      <c r="A28452" s="7">
        <v>28450.5</v>
      </c>
      <c r="B28452" s="7">
        <v>0</v>
      </c>
      <c r="C28452" s="7"/>
      <c r="D28452" s="7"/>
      <c r="E28452" s="7"/>
      <c r="H28452">
        <v>28450.5</v>
      </c>
      <c r="I28452">
        <v>0</v>
      </c>
    </row>
    <row r="28453" spans="1:9">
      <c r="A28453" s="7">
        <v>28451.5</v>
      </c>
      <c r="B28453" s="7">
        <v>0</v>
      </c>
      <c r="C28453" s="7"/>
      <c r="D28453" s="7"/>
      <c r="E28453" s="7"/>
      <c r="H28453">
        <v>28451.5</v>
      </c>
      <c r="I28453">
        <v>0</v>
      </c>
    </row>
    <row r="28454" spans="1:9">
      <c r="A28454" s="7">
        <v>28452.5</v>
      </c>
      <c r="B28454" s="7">
        <v>0</v>
      </c>
      <c r="C28454" s="7"/>
      <c r="D28454" s="7"/>
      <c r="E28454" s="7"/>
      <c r="H28454">
        <v>28452.5</v>
      </c>
      <c r="I28454">
        <v>0</v>
      </c>
    </row>
    <row r="28455" spans="1:9">
      <c r="A28455" s="7">
        <v>28453.5</v>
      </c>
      <c r="B28455" s="7">
        <v>0</v>
      </c>
      <c r="C28455" s="7"/>
      <c r="D28455" s="7"/>
      <c r="E28455" s="7"/>
      <c r="H28455">
        <v>28453.5</v>
      </c>
      <c r="I28455">
        <v>0</v>
      </c>
    </row>
    <row r="28456" spans="1:9">
      <c r="A28456" s="7">
        <v>28454.5</v>
      </c>
      <c r="B28456" s="7">
        <v>0</v>
      </c>
      <c r="C28456" s="7"/>
      <c r="D28456" s="7"/>
      <c r="E28456" s="7"/>
      <c r="H28456">
        <v>28454.5</v>
      </c>
      <c r="I28456">
        <v>0</v>
      </c>
    </row>
    <row r="28457" spans="1:9">
      <c r="A28457" s="7">
        <v>28455.5</v>
      </c>
      <c r="B28457" s="7">
        <v>0</v>
      </c>
      <c r="C28457" s="7"/>
      <c r="D28457" s="7"/>
      <c r="E28457" s="7"/>
      <c r="H28457">
        <v>28455.5</v>
      </c>
      <c r="I28457">
        <v>0</v>
      </c>
    </row>
    <row r="28458" spans="1:9">
      <c r="A28458" s="7">
        <v>28456.5</v>
      </c>
      <c r="B28458" s="7">
        <v>0</v>
      </c>
      <c r="C28458" s="7"/>
      <c r="D28458" s="7"/>
      <c r="E28458" s="7"/>
      <c r="H28458">
        <v>28456.5</v>
      </c>
      <c r="I28458">
        <v>0</v>
      </c>
    </row>
    <row r="28459" spans="1:9">
      <c r="A28459" s="7">
        <v>28457.5</v>
      </c>
      <c r="B28459" s="7">
        <v>0</v>
      </c>
      <c r="C28459" s="7"/>
      <c r="D28459" s="7"/>
      <c r="E28459" s="7"/>
      <c r="H28459">
        <v>28457.5</v>
      </c>
      <c r="I28459">
        <v>0</v>
      </c>
    </row>
    <row r="28460" spans="1:9">
      <c r="A28460" s="7">
        <v>28458.5</v>
      </c>
      <c r="B28460" s="7">
        <v>0</v>
      </c>
      <c r="C28460" s="7"/>
      <c r="D28460" s="7"/>
      <c r="E28460" s="7"/>
      <c r="H28460">
        <v>28458.5</v>
      </c>
      <c r="I28460">
        <v>0</v>
      </c>
    </row>
    <row r="28461" spans="1:9">
      <c r="A28461" s="7">
        <v>28459.5</v>
      </c>
      <c r="B28461" s="7">
        <v>0</v>
      </c>
      <c r="C28461" s="7"/>
      <c r="D28461" s="7"/>
      <c r="E28461" s="7"/>
      <c r="H28461">
        <v>28459.5</v>
      </c>
      <c r="I28461">
        <v>0</v>
      </c>
    </row>
    <row r="28462" spans="1:9">
      <c r="A28462" s="7">
        <v>28460.5</v>
      </c>
      <c r="B28462" s="7">
        <v>0</v>
      </c>
      <c r="C28462" s="7"/>
      <c r="D28462" s="7"/>
      <c r="E28462" s="7"/>
      <c r="H28462">
        <v>28460.5</v>
      </c>
      <c r="I28462">
        <v>0</v>
      </c>
    </row>
    <row r="28463" spans="1:9">
      <c r="A28463" s="7">
        <v>28461.5</v>
      </c>
      <c r="B28463" s="7">
        <v>0</v>
      </c>
      <c r="C28463" s="7"/>
      <c r="D28463" s="7"/>
      <c r="E28463" s="7"/>
      <c r="H28463">
        <v>28461.5</v>
      </c>
      <c r="I28463">
        <v>0</v>
      </c>
    </row>
    <row r="28464" spans="1:9">
      <c r="A28464" s="7">
        <v>28462.5</v>
      </c>
      <c r="B28464" s="7">
        <v>0</v>
      </c>
      <c r="C28464" s="7"/>
      <c r="D28464" s="7"/>
      <c r="E28464" s="7"/>
      <c r="H28464">
        <v>28462.5</v>
      </c>
      <c r="I28464">
        <v>0</v>
      </c>
    </row>
    <row r="28465" spans="1:9">
      <c r="A28465" s="7">
        <v>28463.5</v>
      </c>
      <c r="B28465" s="7">
        <v>0</v>
      </c>
      <c r="C28465" s="7"/>
      <c r="D28465" s="7"/>
      <c r="E28465" s="7"/>
      <c r="H28465">
        <v>28463.5</v>
      </c>
      <c r="I28465">
        <v>0</v>
      </c>
    </row>
    <row r="28466" spans="1:9">
      <c r="A28466" s="7">
        <v>28464.5</v>
      </c>
      <c r="B28466" s="7">
        <v>0</v>
      </c>
      <c r="C28466" s="7"/>
      <c r="D28466" s="7"/>
      <c r="E28466" s="7"/>
      <c r="H28466">
        <v>28464.5</v>
      </c>
      <c r="I28466">
        <v>0</v>
      </c>
    </row>
    <row r="28467" spans="1:9">
      <c r="A28467" s="7">
        <v>28465.5</v>
      </c>
      <c r="B28467" s="7">
        <v>0</v>
      </c>
      <c r="C28467" s="7"/>
      <c r="D28467" s="7"/>
      <c r="E28467" s="7"/>
      <c r="H28467">
        <v>28465.5</v>
      </c>
      <c r="I28467">
        <v>0</v>
      </c>
    </row>
    <row r="28468" spans="1:9">
      <c r="A28468" s="7">
        <v>28466.5</v>
      </c>
      <c r="B28468" s="7">
        <v>0</v>
      </c>
      <c r="C28468" s="7"/>
      <c r="D28468" s="7"/>
      <c r="E28468" s="7"/>
      <c r="H28468">
        <v>28466.5</v>
      </c>
      <c r="I28468">
        <v>0</v>
      </c>
    </row>
    <row r="28469" spans="1:9">
      <c r="A28469" s="7">
        <v>28467.5</v>
      </c>
      <c r="B28469" s="7">
        <v>0</v>
      </c>
      <c r="C28469" s="7"/>
      <c r="D28469" s="7"/>
      <c r="E28469" s="7"/>
      <c r="H28469">
        <v>28467.5</v>
      </c>
      <c r="I28469">
        <v>0</v>
      </c>
    </row>
    <row r="28470" spans="1:9">
      <c r="A28470" s="7">
        <v>28468.5</v>
      </c>
      <c r="B28470" s="7">
        <v>0</v>
      </c>
      <c r="C28470" s="7"/>
      <c r="D28470" s="7"/>
      <c r="E28470" s="7"/>
      <c r="H28470">
        <v>28468.5</v>
      </c>
      <c r="I28470">
        <v>0</v>
      </c>
    </row>
    <row r="28471" spans="1:9">
      <c r="A28471" s="7">
        <v>28469.5</v>
      </c>
      <c r="B28471" s="7">
        <v>0</v>
      </c>
      <c r="C28471" s="7"/>
      <c r="D28471" s="7"/>
      <c r="E28471" s="7"/>
      <c r="H28471">
        <v>28469.5</v>
      </c>
      <c r="I28471">
        <v>0</v>
      </c>
    </row>
    <row r="28472" spans="1:9">
      <c r="A28472" s="7">
        <v>28470.5</v>
      </c>
      <c r="B28472" s="7">
        <v>0</v>
      </c>
      <c r="C28472" s="7"/>
      <c r="D28472" s="7"/>
      <c r="E28472" s="7"/>
      <c r="H28472">
        <v>28470.5</v>
      </c>
      <c r="I28472">
        <v>0</v>
      </c>
    </row>
    <row r="28473" spans="1:9">
      <c r="A28473" s="7">
        <v>28471.5</v>
      </c>
      <c r="B28473" s="7">
        <v>0</v>
      </c>
      <c r="C28473" s="7"/>
      <c r="D28473" s="7"/>
      <c r="E28473" s="7"/>
      <c r="H28473">
        <v>28471.5</v>
      </c>
      <c r="I28473">
        <v>0</v>
      </c>
    </row>
    <row r="28474" spans="1:9">
      <c r="A28474" s="7">
        <v>28472.5</v>
      </c>
      <c r="B28474" s="7">
        <v>0</v>
      </c>
      <c r="C28474" s="7"/>
      <c r="D28474" s="7"/>
      <c r="E28474" s="7"/>
      <c r="H28474">
        <v>28472.5</v>
      </c>
      <c r="I28474">
        <v>0</v>
      </c>
    </row>
    <row r="28475" spans="1:9">
      <c r="A28475" s="7">
        <v>28473.5</v>
      </c>
      <c r="B28475" s="7">
        <v>0</v>
      </c>
      <c r="C28475" s="7"/>
      <c r="D28475" s="7"/>
      <c r="E28475" s="7"/>
      <c r="H28475">
        <v>28473.5</v>
      </c>
      <c r="I28475">
        <v>0</v>
      </c>
    </row>
    <row r="28476" spans="1:9">
      <c r="A28476" s="7">
        <v>28474.5</v>
      </c>
      <c r="B28476" s="7">
        <v>0</v>
      </c>
      <c r="C28476" s="7"/>
      <c r="D28476" s="7"/>
      <c r="E28476" s="7"/>
      <c r="H28476">
        <v>28474.5</v>
      </c>
      <c r="I28476">
        <v>0</v>
      </c>
    </row>
    <row r="28477" spans="1:9">
      <c r="A28477" s="7">
        <v>28475.5</v>
      </c>
      <c r="B28477" s="7">
        <v>0</v>
      </c>
      <c r="C28477" s="7"/>
      <c r="D28477" s="7"/>
      <c r="E28477" s="7"/>
      <c r="H28477">
        <v>28475.5</v>
      </c>
      <c r="I28477">
        <v>0</v>
      </c>
    </row>
    <row r="28478" spans="1:9">
      <c r="A28478" s="7">
        <v>28476.5</v>
      </c>
      <c r="B28478" s="7">
        <v>0</v>
      </c>
      <c r="C28478" s="7"/>
      <c r="D28478" s="7"/>
      <c r="E28478" s="7"/>
      <c r="H28478">
        <v>28476.5</v>
      </c>
      <c r="I28478">
        <v>0</v>
      </c>
    </row>
    <row r="28479" spans="1:9">
      <c r="A28479" s="7">
        <v>28477.5</v>
      </c>
      <c r="B28479" s="7">
        <v>0</v>
      </c>
      <c r="C28479" s="7"/>
      <c r="D28479" s="7"/>
      <c r="E28479" s="7"/>
      <c r="H28479">
        <v>28477.5</v>
      </c>
      <c r="I28479">
        <v>0</v>
      </c>
    </row>
    <row r="28480" spans="1:9">
      <c r="A28480" s="7">
        <v>28478.5</v>
      </c>
      <c r="B28480" s="7">
        <v>0</v>
      </c>
      <c r="C28480" s="7"/>
      <c r="D28480" s="7"/>
      <c r="E28480" s="7"/>
      <c r="H28480">
        <v>28478.5</v>
      </c>
      <c r="I28480">
        <v>0</v>
      </c>
    </row>
    <row r="28481" spans="1:9">
      <c r="A28481" s="7">
        <v>28479.5</v>
      </c>
      <c r="B28481" s="7">
        <v>0</v>
      </c>
      <c r="C28481" s="7"/>
      <c r="D28481" s="7"/>
      <c r="E28481" s="7"/>
      <c r="H28481">
        <v>28479.5</v>
      </c>
      <c r="I28481">
        <v>0</v>
      </c>
    </row>
    <row r="28482" spans="1:9">
      <c r="A28482" s="7">
        <v>28480.5</v>
      </c>
      <c r="B28482" s="7">
        <v>0</v>
      </c>
      <c r="C28482" s="7"/>
      <c r="D28482" s="7"/>
      <c r="E28482" s="7"/>
      <c r="H28482">
        <v>28480.5</v>
      </c>
      <c r="I28482">
        <v>0</v>
      </c>
    </row>
    <row r="28483" spans="1:9">
      <c r="A28483" s="7">
        <v>28481.5</v>
      </c>
      <c r="B28483" s="7">
        <v>0</v>
      </c>
      <c r="C28483" s="7"/>
      <c r="D28483" s="7"/>
      <c r="E28483" s="7"/>
      <c r="H28483">
        <v>28481.5</v>
      </c>
      <c r="I28483">
        <v>0</v>
      </c>
    </row>
    <row r="28484" spans="1:9">
      <c r="A28484" s="7">
        <v>28482.5</v>
      </c>
      <c r="B28484" s="7">
        <v>0</v>
      </c>
      <c r="C28484" s="7"/>
      <c r="D28484" s="7"/>
      <c r="E28484" s="7"/>
      <c r="H28484">
        <v>28482.5</v>
      </c>
      <c r="I28484">
        <v>0</v>
      </c>
    </row>
    <row r="28485" spans="1:9">
      <c r="A28485" s="7">
        <v>28483.5</v>
      </c>
      <c r="B28485" s="7">
        <v>0</v>
      </c>
      <c r="C28485" s="7"/>
      <c r="D28485" s="7"/>
      <c r="E28485" s="7"/>
      <c r="H28485">
        <v>28483.5</v>
      </c>
      <c r="I28485">
        <v>0</v>
      </c>
    </row>
    <row r="28486" spans="1:9">
      <c r="A28486" s="7">
        <v>28484.5</v>
      </c>
      <c r="B28486" s="7">
        <v>0</v>
      </c>
      <c r="C28486" s="7"/>
      <c r="D28486" s="7"/>
      <c r="E28486" s="7"/>
      <c r="H28486">
        <v>28484.5</v>
      </c>
      <c r="I28486">
        <v>0</v>
      </c>
    </row>
    <row r="28487" spans="1:9">
      <c r="A28487" s="7">
        <v>28485.5</v>
      </c>
      <c r="B28487" s="7">
        <v>0</v>
      </c>
      <c r="C28487" s="7"/>
      <c r="D28487" s="7"/>
      <c r="E28487" s="7"/>
      <c r="H28487">
        <v>28485.5</v>
      </c>
      <c r="I28487">
        <v>0</v>
      </c>
    </row>
    <row r="28488" spans="1:9">
      <c r="A28488" s="7">
        <v>28486.5</v>
      </c>
      <c r="B28488" s="7">
        <v>0</v>
      </c>
      <c r="C28488" s="7"/>
      <c r="D28488" s="7"/>
      <c r="E28488" s="7"/>
      <c r="H28488">
        <v>28486.5</v>
      </c>
      <c r="I28488">
        <v>0</v>
      </c>
    </row>
    <row r="28489" spans="1:9">
      <c r="A28489" s="7">
        <v>28487.5</v>
      </c>
      <c r="B28489" s="7">
        <v>0</v>
      </c>
      <c r="C28489" s="7"/>
      <c r="D28489" s="7"/>
      <c r="E28489" s="7"/>
      <c r="H28489">
        <v>28487.5</v>
      </c>
      <c r="I28489">
        <v>0</v>
      </c>
    </row>
    <row r="28490" spans="1:9">
      <c r="A28490" s="7">
        <v>28488.5</v>
      </c>
      <c r="B28490" s="7">
        <v>0</v>
      </c>
      <c r="C28490" s="7"/>
      <c r="D28490" s="7"/>
      <c r="E28490" s="7"/>
      <c r="H28490">
        <v>28488.5</v>
      </c>
      <c r="I28490">
        <v>0</v>
      </c>
    </row>
    <row r="28491" spans="1:9">
      <c r="A28491" s="7">
        <v>28489.5</v>
      </c>
      <c r="B28491" s="7">
        <v>0</v>
      </c>
      <c r="C28491" s="7"/>
      <c r="D28491" s="7"/>
      <c r="E28491" s="7"/>
      <c r="H28491">
        <v>28489.5</v>
      </c>
      <c r="I28491">
        <v>0</v>
      </c>
    </row>
    <row r="28492" spans="1:9">
      <c r="A28492" s="7">
        <v>28490.5</v>
      </c>
      <c r="B28492" s="7">
        <v>0</v>
      </c>
      <c r="C28492" s="7"/>
      <c r="D28492" s="7"/>
      <c r="E28492" s="7"/>
      <c r="H28492">
        <v>28490.5</v>
      </c>
      <c r="I28492">
        <v>0</v>
      </c>
    </row>
    <row r="28493" spans="1:9">
      <c r="A28493" s="7">
        <v>28491.5</v>
      </c>
      <c r="B28493" s="7">
        <v>0</v>
      </c>
      <c r="C28493" s="7"/>
      <c r="D28493" s="7"/>
      <c r="E28493" s="7"/>
      <c r="H28493">
        <v>28491.5</v>
      </c>
      <c r="I28493">
        <v>0</v>
      </c>
    </row>
    <row r="28494" spans="1:9">
      <c r="A28494" s="7">
        <v>28492.5</v>
      </c>
      <c r="B28494" s="7">
        <v>0</v>
      </c>
      <c r="C28494" s="7"/>
      <c r="D28494" s="7"/>
      <c r="E28494" s="7"/>
      <c r="H28494">
        <v>28492.5</v>
      </c>
      <c r="I28494">
        <v>0</v>
      </c>
    </row>
    <row r="28495" spans="1:9">
      <c r="A28495" s="7">
        <v>28493.5</v>
      </c>
      <c r="B28495" s="7">
        <v>0</v>
      </c>
      <c r="C28495" s="7"/>
      <c r="D28495" s="7"/>
      <c r="E28495" s="7"/>
      <c r="H28495">
        <v>28493.5</v>
      </c>
      <c r="I28495">
        <v>0</v>
      </c>
    </row>
    <row r="28496" spans="1:9">
      <c r="A28496" s="7">
        <v>28494.5</v>
      </c>
      <c r="B28496" s="7">
        <v>0</v>
      </c>
      <c r="C28496" s="7"/>
      <c r="D28496" s="7"/>
      <c r="E28496" s="7"/>
      <c r="H28496">
        <v>28494.5</v>
      </c>
      <c r="I28496">
        <v>0</v>
      </c>
    </row>
    <row r="28497" spans="1:9">
      <c r="A28497" s="7">
        <v>28495.5</v>
      </c>
      <c r="B28497" s="7">
        <v>0</v>
      </c>
      <c r="C28497" s="7"/>
      <c r="D28497" s="7"/>
      <c r="E28497" s="7"/>
      <c r="H28497">
        <v>28495.5</v>
      </c>
      <c r="I28497">
        <v>0</v>
      </c>
    </row>
    <row r="28498" spans="1:9">
      <c r="A28498" s="7">
        <v>28496.5</v>
      </c>
      <c r="B28498" s="7">
        <v>0</v>
      </c>
      <c r="C28498" s="7"/>
      <c r="D28498" s="7"/>
      <c r="E28498" s="7"/>
      <c r="H28498">
        <v>28496.5</v>
      </c>
      <c r="I28498">
        <v>0</v>
      </c>
    </row>
    <row r="28499" spans="1:9">
      <c r="A28499" s="7">
        <v>28497.5</v>
      </c>
      <c r="B28499" s="7">
        <v>0</v>
      </c>
      <c r="C28499" s="7"/>
      <c r="D28499" s="7"/>
      <c r="E28499" s="7"/>
      <c r="H28499">
        <v>28497.5</v>
      </c>
      <c r="I28499">
        <v>0</v>
      </c>
    </row>
    <row r="28500" spans="1:9">
      <c r="A28500" s="7">
        <v>28498.5</v>
      </c>
      <c r="B28500" s="7">
        <v>0</v>
      </c>
      <c r="C28500" s="7"/>
      <c r="D28500" s="7"/>
      <c r="E28500" s="7"/>
      <c r="H28500">
        <v>28498.5</v>
      </c>
      <c r="I28500">
        <v>0</v>
      </c>
    </row>
    <row r="28501" spans="1:9">
      <c r="A28501" s="7">
        <v>28499.5</v>
      </c>
      <c r="B28501" s="7">
        <v>0</v>
      </c>
      <c r="C28501" s="7"/>
      <c r="D28501" s="7"/>
      <c r="E28501" s="7"/>
      <c r="H28501">
        <v>28499.5</v>
      </c>
      <c r="I28501">
        <v>0</v>
      </c>
    </row>
    <row r="28502" spans="1:9">
      <c r="A28502" s="7">
        <v>28500.5</v>
      </c>
      <c r="B28502" s="7">
        <v>0</v>
      </c>
      <c r="C28502" s="7"/>
      <c r="D28502" s="7"/>
      <c r="E28502" s="7"/>
      <c r="H28502">
        <v>28500.5</v>
      </c>
      <c r="I28502">
        <v>0</v>
      </c>
    </row>
    <row r="28503" spans="1:9">
      <c r="A28503" s="7">
        <v>28501.5</v>
      </c>
      <c r="B28503" s="7">
        <v>0</v>
      </c>
      <c r="C28503" s="7"/>
      <c r="D28503" s="7"/>
      <c r="E28503" s="7"/>
      <c r="H28503">
        <v>28501.5</v>
      </c>
      <c r="I28503">
        <v>0</v>
      </c>
    </row>
    <row r="28504" spans="1:9">
      <c r="A28504" s="7">
        <v>28502.5</v>
      </c>
      <c r="B28504" s="7">
        <v>0</v>
      </c>
      <c r="C28504" s="7"/>
      <c r="D28504" s="7"/>
      <c r="E28504" s="7"/>
      <c r="H28504">
        <v>28502.5</v>
      </c>
      <c r="I28504">
        <v>0</v>
      </c>
    </row>
    <row r="28505" spans="1:9">
      <c r="A28505" s="7">
        <v>28503.5</v>
      </c>
      <c r="B28505" s="7">
        <v>0</v>
      </c>
      <c r="C28505" s="7"/>
      <c r="D28505" s="7"/>
      <c r="E28505" s="7"/>
      <c r="H28505">
        <v>28503.5</v>
      </c>
      <c r="I28505">
        <v>0</v>
      </c>
    </row>
    <row r="28506" spans="1:9">
      <c r="A28506" s="7">
        <v>28504.5</v>
      </c>
      <c r="B28506" s="7">
        <v>0</v>
      </c>
      <c r="C28506" s="7"/>
      <c r="D28506" s="7"/>
      <c r="E28506" s="7"/>
      <c r="H28506">
        <v>28504.5</v>
      </c>
      <c r="I28506">
        <v>0</v>
      </c>
    </row>
    <row r="28507" spans="1:9">
      <c r="A28507" s="7">
        <v>28505.5</v>
      </c>
      <c r="B28507" s="7">
        <v>0</v>
      </c>
      <c r="C28507" s="7"/>
      <c r="D28507" s="7"/>
      <c r="E28507" s="7"/>
      <c r="H28507">
        <v>28505.5</v>
      </c>
      <c r="I28507">
        <v>0</v>
      </c>
    </row>
    <row r="28508" spans="1:9">
      <c r="A28508" s="7">
        <v>28506.5</v>
      </c>
      <c r="B28508" s="7">
        <v>0</v>
      </c>
      <c r="C28508" s="7"/>
      <c r="D28508" s="7"/>
      <c r="E28508" s="7"/>
      <c r="H28508">
        <v>28506.5</v>
      </c>
      <c r="I28508">
        <v>0</v>
      </c>
    </row>
    <row r="28509" spans="1:9">
      <c r="A28509" s="7">
        <v>28507.5</v>
      </c>
      <c r="B28509" s="7">
        <v>0</v>
      </c>
      <c r="C28509" s="7"/>
      <c r="D28509" s="7"/>
      <c r="E28509" s="7"/>
      <c r="H28509">
        <v>28507.5</v>
      </c>
      <c r="I28509">
        <v>0</v>
      </c>
    </row>
    <row r="28510" spans="1:9">
      <c r="A28510" s="7">
        <v>28508.5</v>
      </c>
      <c r="B28510" s="7">
        <v>0</v>
      </c>
      <c r="C28510" s="7"/>
      <c r="D28510" s="7"/>
      <c r="E28510" s="7"/>
      <c r="H28510">
        <v>28508.5</v>
      </c>
      <c r="I28510">
        <v>0</v>
      </c>
    </row>
    <row r="28511" spans="1:9">
      <c r="A28511" s="7">
        <v>28509.5</v>
      </c>
      <c r="B28511" s="7">
        <v>0</v>
      </c>
      <c r="C28511" s="7"/>
      <c r="D28511" s="7"/>
      <c r="E28511" s="7"/>
      <c r="H28511">
        <v>28509.5</v>
      </c>
      <c r="I28511">
        <v>0</v>
      </c>
    </row>
    <row r="28512" spans="1:9">
      <c r="A28512" s="7">
        <v>28510.5</v>
      </c>
      <c r="B28512" s="7">
        <v>0</v>
      </c>
      <c r="C28512" s="7"/>
      <c r="D28512" s="7"/>
      <c r="E28512" s="7"/>
      <c r="H28512">
        <v>28510.5</v>
      </c>
      <c r="I28512">
        <v>0</v>
      </c>
    </row>
    <row r="28513" spans="1:9">
      <c r="A28513" s="7">
        <v>28511.5</v>
      </c>
      <c r="B28513" s="7">
        <v>0</v>
      </c>
      <c r="C28513" s="7"/>
      <c r="D28513" s="7"/>
      <c r="E28513" s="7"/>
      <c r="H28513">
        <v>28511.5</v>
      </c>
      <c r="I28513">
        <v>0</v>
      </c>
    </row>
    <row r="28514" spans="1:9">
      <c r="A28514" s="7">
        <v>28512.5</v>
      </c>
      <c r="B28514" s="7">
        <v>0</v>
      </c>
      <c r="C28514" s="7"/>
      <c r="D28514" s="7"/>
      <c r="E28514" s="7"/>
      <c r="H28514">
        <v>28512.5</v>
      </c>
      <c r="I28514">
        <v>0</v>
      </c>
    </row>
    <row r="28515" spans="1:9">
      <c r="A28515" s="7">
        <v>28513.5</v>
      </c>
      <c r="B28515" s="7">
        <v>0</v>
      </c>
      <c r="C28515" s="7"/>
      <c r="D28515" s="7"/>
      <c r="E28515" s="7"/>
      <c r="H28515">
        <v>28513.5</v>
      </c>
      <c r="I28515">
        <v>0</v>
      </c>
    </row>
    <row r="28516" spans="1:9">
      <c r="A28516" s="7">
        <v>28514.5</v>
      </c>
      <c r="B28516" s="7">
        <v>0</v>
      </c>
      <c r="C28516" s="7"/>
      <c r="D28516" s="7"/>
      <c r="E28516" s="7"/>
      <c r="H28516">
        <v>28514.5</v>
      </c>
      <c r="I28516">
        <v>0</v>
      </c>
    </row>
    <row r="28517" spans="1:9">
      <c r="A28517" s="7">
        <v>28515.5</v>
      </c>
      <c r="B28517" s="7">
        <v>0</v>
      </c>
      <c r="C28517" s="7"/>
      <c r="D28517" s="7"/>
      <c r="E28517" s="7"/>
      <c r="H28517">
        <v>28515.5</v>
      </c>
      <c r="I28517">
        <v>0</v>
      </c>
    </row>
    <row r="28518" spans="1:9">
      <c r="A28518" s="7">
        <v>28516.5</v>
      </c>
      <c r="B28518" s="7">
        <v>0</v>
      </c>
      <c r="C28518" s="7"/>
      <c r="D28518" s="7"/>
      <c r="E28518" s="7"/>
      <c r="H28518">
        <v>28516.5</v>
      </c>
      <c r="I28518">
        <v>0</v>
      </c>
    </row>
    <row r="28519" spans="1:9">
      <c r="A28519" s="7">
        <v>28517.5</v>
      </c>
      <c r="B28519" s="7">
        <v>0</v>
      </c>
      <c r="C28519" s="7"/>
      <c r="D28519" s="7"/>
      <c r="E28519" s="7"/>
      <c r="H28519">
        <v>28517.5</v>
      </c>
      <c r="I28519">
        <v>0</v>
      </c>
    </row>
    <row r="28520" spans="1:9">
      <c r="A28520" s="7">
        <v>28518.5</v>
      </c>
      <c r="B28520" s="7">
        <v>0</v>
      </c>
      <c r="C28520" s="7"/>
      <c r="D28520" s="7"/>
      <c r="E28520" s="7"/>
      <c r="H28520">
        <v>28518.5</v>
      </c>
      <c r="I28520">
        <v>0</v>
      </c>
    </row>
    <row r="28521" spans="1:9">
      <c r="A28521" s="7">
        <v>28519.5</v>
      </c>
      <c r="B28521" s="7">
        <v>0</v>
      </c>
      <c r="C28521" s="7"/>
      <c r="D28521" s="7"/>
      <c r="E28521" s="7"/>
      <c r="H28521">
        <v>28519.5</v>
      </c>
      <c r="I28521">
        <v>0</v>
      </c>
    </row>
    <row r="28522" spans="1:9">
      <c r="A28522" s="7">
        <v>28520.5</v>
      </c>
      <c r="B28522" s="7">
        <v>0</v>
      </c>
      <c r="C28522" s="7"/>
      <c r="D28522" s="7"/>
      <c r="E28522" s="7"/>
      <c r="H28522">
        <v>28520.5</v>
      </c>
      <c r="I28522">
        <v>0</v>
      </c>
    </row>
    <row r="28523" spans="1:9">
      <c r="A28523" s="7">
        <v>28521.5</v>
      </c>
      <c r="B28523" s="7">
        <v>0</v>
      </c>
      <c r="C28523" s="7"/>
      <c r="D28523" s="7"/>
      <c r="E28523" s="7"/>
      <c r="H28523">
        <v>28521.5</v>
      </c>
      <c r="I28523">
        <v>0</v>
      </c>
    </row>
    <row r="28524" spans="1:9">
      <c r="A28524" s="7">
        <v>28522.5</v>
      </c>
      <c r="B28524" s="7">
        <v>0</v>
      </c>
      <c r="C28524" s="7"/>
      <c r="D28524" s="7"/>
      <c r="E28524" s="7"/>
      <c r="H28524">
        <v>28522.5</v>
      </c>
      <c r="I28524">
        <v>0</v>
      </c>
    </row>
    <row r="28525" spans="1:9">
      <c r="A28525" s="7">
        <v>28523.5</v>
      </c>
      <c r="B28525" s="7">
        <v>0</v>
      </c>
      <c r="C28525" s="7"/>
      <c r="D28525" s="7"/>
      <c r="E28525" s="7"/>
      <c r="H28525">
        <v>28523.5</v>
      </c>
      <c r="I28525">
        <v>0</v>
      </c>
    </row>
    <row r="28526" spans="1:9">
      <c r="A28526" s="7">
        <v>28524.5</v>
      </c>
      <c r="B28526" s="7">
        <v>0</v>
      </c>
      <c r="C28526" s="7"/>
      <c r="D28526" s="7"/>
      <c r="E28526" s="7"/>
      <c r="H28526">
        <v>28524.5</v>
      </c>
      <c r="I28526">
        <v>0</v>
      </c>
    </row>
    <row r="28527" spans="1:9">
      <c r="A28527" s="7">
        <v>28525.5</v>
      </c>
      <c r="B28527" s="7">
        <v>0</v>
      </c>
      <c r="C28527" s="7"/>
      <c r="D28527" s="7"/>
      <c r="E28527" s="7"/>
      <c r="H28527">
        <v>28525.5</v>
      </c>
      <c r="I28527">
        <v>0</v>
      </c>
    </row>
    <row r="28528" spans="1:9">
      <c r="A28528" s="7">
        <v>28526.5</v>
      </c>
      <c r="B28528" s="7">
        <v>0</v>
      </c>
      <c r="C28528" s="7"/>
      <c r="D28528" s="7"/>
      <c r="E28528" s="7"/>
      <c r="H28528">
        <v>28526.5</v>
      </c>
      <c r="I28528">
        <v>0</v>
      </c>
    </row>
    <row r="28529" spans="1:9">
      <c r="A28529" s="7">
        <v>28527.5</v>
      </c>
      <c r="B28529" s="7">
        <v>0</v>
      </c>
      <c r="C28529" s="7"/>
      <c r="D28529" s="7"/>
      <c r="E28529" s="7"/>
      <c r="H28529">
        <v>28527.5</v>
      </c>
      <c r="I28529">
        <v>0</v>
      </c>
    </row>
    <row r="28530" spans="1:9">
      <c r="A28530" s="7">
        <v>28528.5</v>
      </c>
      <c r="B28530" s="7">
        <v>0</v>
      </c>
      <c r="C28530" s="7"/>
      <c r="D28530" s="7"/>
      <c r="E28530" s="7"/>
      <c r="H28530">
        <v>28528.5</v>
      </c>
      <c r="I28530">
        <v>0</v>
      </c>
    </row>
    <row r="28531" spans="1:9">
      <c r="A28531" s="7">
        <v>28529.5</v>
      </c>
      <c r="B28531" s="7">
        <v>0</v>
      </c>
      <c r="C28531" s="7"/>
      <c r="D28531" s="7"/>
      <c r="E28531" s="7"/>
      <c r="H28531">
        <v>28529.5</v>
      </c>
      <c r="I28531">
        <v>0</v>
      </c>
    </row>
    <row r="28532" spans="1:9">
      <c r="A28532" s="7">
        <v>28530.5</v>
      </c>
      <c r="B28532" s="7">
        <v>0</v>
      </c>
      <c r="C28532" s="7"/>
      <c r="D28532" s="7"/>
      <c r="E28532" s="7"/>
      <c r="H28532">
        <v>28530.5</v>
      </c>
      <c r="I28532">
        <v>0</v>
      </c>
    </row>
    <row r="28533" spans="1:9">
      <c r="A28533" s="7">
        <v>28531.5</v>
      </c>
      <c r="B28533" s="7">
        <v>0</v>
      </c>
      <c r="C28533" s="7"/>
      <c r="D28533" s="7"/>
      <c r="E28533" s="7"/>
      <c r="H28533">
        <v>28531.5</v>
      </c>
      <c r="I28533">
        <v>0</v>
      </c>
    </row>
    <row r="28534" spans="1:9">
      <c r="A28534" s="7">
        <v>28532.5</v>
      </c>
      <c r="B28534" s="7">
        <v>0</v>
      </c>
      <c r="C28534" s="7"/>
      <c r="D28534" s="7"/>
      <c r="E28534" s="7"/>
      <c r="H28534">
        <v>28532.5</v>
      </c>
      <c r="I28534">
        <v>0</v>
      </c>
    </row>
    <row r="28535" spans="1:9">
      <c r="A28535" s="7">
        <v>28533.5</v>
      </c>
      <c r="B28535" s="7">
        <v>0</v>
      </c>
      <c r="C28535" s="7"/>
      <c r="D28535" s="7"/>
      <c r="E28535" s="7"/>
      <c r="H28535">
        <v>28533.5</v>
      </c>
      <c r="I28535">
        <v>0</v>
      </c>
    </row>
    <row r="28536" spans="1:9">
      <c r="A28536" s="7">
        <v>28534.5</v>
      </c>
      <c r="B28536" s="7">
        <v>0</v>
      </c>
      <c r="C28536" s="7"/>
      <c r="D28536" s="7"/>
      <c r="E28536" s="7"/>
      <c r="H28536">
        <v>28534.5</v>
      </c>
      <c r="I28536">
        <v>0</v>
      </c>
    </row>
    <row r="28537" spans="1:9">
      <c r="A28537" s="7">
        <v>28535.5</v>
      </c>
      <c r="B28537" s="7">
        <v>0</v>
      </c>
      <c r="C28537" s="7"/>
      <c r="D28537" s="7"/>
      <c r="E28537" s="7"/>
      <c r="H28537">
        <v>28535.5</v>
      </c>
      <c r="I28537">
        <v>0</v>
      </c>
    </row>
    <row r="28538" spans="1:9">
      <c r="A28538" s="7">
        <v>28536.5</v>
      </c>
      <c r="B28538" s="7">
        <v>0</v>
      </c>
      <c r="C28538" s="7"/>
      <c r="D28538" s="7"/>
      <c r="E28538" s="7"/>
      <c r="H28538">
        <v>28536.5</v>
      </c>
      <c r="I28538">
        <v>0</v>
      </c>
    </row>
    <row r="28539" spans="1:9">
      <c r="A28539" s="7">
        <v>28537.5</v>
      </c>
      <c r="B28539" s="7">
        <v>0</v>
      </c>
      <c r="C28539" s="7"/>
      <c r="D28539" s="7"/>
      <c r="E28539" s="7"/>
      <c r="H28539">
        <v>28537.5</v>
      </c>
      <c r="I28539">
        <v>0</v>
      </c>
    </row>
    <row r="28540" spans="1:9">
      <c r="A28540" s="7">
        <v>28538.5</v>
      </c>
      <c r="B28540" s="7">
        <v>0</v>
      </c>
      <c r="C28540" s="7"/>
      <c r="D28540" s="7"/>
      <c r="E28540" s="7"/>
      <c r="H28540">
        <v>28538.5</v>
      </c>
      <c r="I28540">
        <v>0</v>
      </c>
    </row>
    <row r="28541" spans="1:9">
      <c r="A28541" s="7">
        <v>28539.5</v>
      </c>
      <c r="B28541" s="7">
        <v>0</v>
      </c>
      <c r="C28541" s="7"/>
      <c r="D28541" s="7"/>
      <c r="E28541" s="7"/>
      <c r="H28541">
        <v>28539.5</v>
      </c>
      <c r="I28541">
        <v>0</v>
      </c>
    </row>
    <row r="28542" spans="1:9">
      <c r="A28542" s="7">
        <v>28540.5</v>
      </c>
      <c r="B28542" s="7">
        <v>0</v>
      </c>
      <c r="C28542" s="7"/>
      <c r="D28542" s="7"/>
      <c r="E28542" s="7"/>
      <c r="H28542">
        <v>28540.5</v>
      </c>
      <c r="I28542">
        <v>0</v>
      </c>
    </row>
    <row r="28543" spans="1:9">
      <c r="A28543" s="7">
        <v>28541.5</v>
      </c>
      <c r="B28543" s="7">
        <v>0</v>
      </c>
      <c r="C28543" s="7"/>
      <c r="D28543" s="7"/>
      <c r="E28543" s="7"/>
      <c r="H28543">
        <v>28541.5</v>
      </c>
      <c r="I28543">
        <v>0</v>
      </c>
    </row>
    <row r="28544" spans="1:9">
      <c r="A28544" s="7">
        <v>28542.5</v>
      </c>
      <c r="B28544" s="7">
        <v>0</v>
      </c>
      <c r="C28544" s="7"/>
      <c r="D28544" s="7"/>
      <c r="E28544" s="7"/>
      <c r="H28544">
        <v>28542.5</v>
      </c>
      <c r="I28544">
        <v>0</v>
      </c>
    </row>
    <row r="28545" spans="1:9">
      <c r="A28545" s="7">
        <v>28543.5</v>
      </c>
      <c r="B28545" s="7">
        <v>0</v>
      </c>
      <c r="C28545" s="7"/>
      <c r="D28545" s="7"/>
      <c r="E28545" s="7"/>
      <c r="H28545">
        <v>28543.5</v>
      </c>
      <c r="I28545">
        <v>0</v>
      </c>
    </row>
    <row r="28546" spans="1:9">
      <c r="A28546" s="7">
        <v>28544.5</v>
      </c>
      <c r="B28546" s="7">
        <v>0</v>
      </c>
      <c r="C28546" s="7"/>
      <c r="D28546" s="7"/>
      <c r="E28546" s="7"/>
      <c r="H28546">
        <v>28544.5</v>
      </c>
      <c r="I28546">
        <v>0</v>
      </c>
    </row>
    <row r="28547" spans="1:9">
      <c r="A28547" s="7">
        <v>28545.5</v>
      </c>
      <c r="B28547" s="7">
        <v>0</v>
      </c>
      <c r="C28547" s="7"/>
      <c r="D28547" s="7"/>
      <c r="E28547" s="7"/>
      <c r="H28547">
        <v>28545.5</v>
      </c>
      <c r="I28547">
        <v>0</v>
      </c>
    </row>
    <row r="28548" spans="1:9">
      <c r="A28548" s="7">
        <v>28546.5</v>
      </c>
      <c r="B28548" s="7">
        <v>0</v>
      </c>
      <c r="C28548" s="7"/>
      <c r="D28548" s="7"/>
      <c r="E28548" s="7"/>
      <c r="H28548">
        <v>28546.5</v>
      </c>
      <c r="I28548">
        <v>0</v>
      </c>
    </row>
    <row r="28549" spans="1:9">
      <c r="A28549" s="7">
        <v>28547.5</v>
      </c>
      <c r="B28549" s="7">
        <v>0</v>
      </c>
      <c r="C28549" s="7"/>
      <c r="D28549" s="7"/>
      <c r="E28549" s="7"/>
      <c r="H28549">
        <v>28547.5</v>
      </c>
      <c r="I28549">
        <v>0</v>
      </c>
    </row>
    <row r="28550" spans="1:9">
      <c r="A28550" s="7">
        <v>28548.5</v>
      </c>
      <c r="B28550" s="7">
        <v>0</v>
      </c>
      <c r="C28550" s="7"/>
      <c r="D28550" s="7"/>
      <c r="E28550" s="7"/>
      <c r="H28550">
        <v>28548.5</v>
      </c>
      <c r="I28550">
        <v>0</v>
      </c>
    </row>
    <row r="28551" spans="1:9">
      <c r="A28551" s="7">
        <v>28549.5</v>
      </c>
      <c r="B28551" s="7">
        <v>0</v>
      </c>
      <c r="C28551" s="7"/>
      <c r="D28551" s="7"/>
      <c r="E28551" s="7"/>
      <c r="H28551">
        <v>28549.5</v>
      </c>
      <c r="I28551">
        <v>0</v>
      </c>
    </row>
    <row r="28552" spans="1:9">
      <c r="A28552" s="7">
        <v>28550.5</v>
      </c>
      <c r="B28552" s="7">
        <v>0</v>
      </c>
      <c r="C28552" s="7"/>
      <c r="D28552" s="7"/>
      <c r="E28552" s="7"/>
      <c r="H28552">
        <v>28550.5</v>
      </c>
      <c r="I28552">
        <v>0</v>
      </c>
    </row>
    <row r="28553" spans="1:9">
      <c r="A28553" s="7">
        <v>28551.5</v>
      </c>
      <c r="B28553" s="7">
        <v>0</v>
      </c>
      <c r="C28553" s="7"/>
      <c r="D28553" s="7"/>
      <c r="E28553" s="7"/>
      <c r="H28553">
        <v>28551.5</v>
      </c>
      <c r="I28553">
        <v>0</v>
      </c>
    </row>
    <row r="28554" spans="1:9">
      <c r="A28554" s="7">
        <v>28552.5</v>
      </c>
      <c r="B28554" s="7">
        <v>0</v>
      </c>
      <c r="C28554" s="7"/>
      <c r="D28554" s="7"/>
      <c r="E28554" s="7"/>
      <c r="H28554">
        <v>28552.5</v>
      </c>
      <c r="I28554">
        <v>0</v>
      </c>
    </row>
    <row r="28555" spans="1:9">
      <c r="A28555" s="7">
        <v>28553.5</v>
      </c>
      <c r="B28555" s="7">
        <v>0</v>
      </c>
      <c r="C28555" s="7"/>
      <c r="D28555" s="7"/>
      <c r="E28555" s="7"/>
      <c r="H28555">
        <v>28553.5</v>
      </c>
      <c r="I28555">
        <v>0</v>
      </c>
    </row>
    <row r="28556" spans="1:9">
      <c r="A28556" s="7">
        <v>28554.5</v>
      </c>
      <c r="B28556" s="7">
        <v>0</v>
      </c>
      <c r="C28556" s="7"/>
      <c r="D28556" s="7"/>
      <c r="E28556" s="7"/>
      <c r="H28556">
        <v>28554.5</v>
      </c>
      <c r="I28556">
        <v>0</v>
      </c>
    </row>
    <row r="28557" spans="1:9">
      <c r="A28557" s="7">
        <v>28555.5</v>
      </c>
      <c r="B28557" s="7">
        <v>0</v>
      </c>
      <c r="C28557" s="7"/>
      <c r="D28557" s="7"/>
      <c r="E28557" s="7"/>
      <c r="H28557">
        <v>28555.5</v>
      </c>
      <c r="I28557">
        <v>0</v>
      </c>
    </row>
    <row r="28558" spans="1:9">
      <c r="A28558" s="7">
        <v>28556.5</v>
      </c>
      <c r="B28558" s="7">
        <v>0</v>
      </c>
      <c r="C28558" s="7"/>
      <c r="D28558" s="7"/>
      <c r="E28558" s="7"/>
      <c r="H28558">
        <v>28556.5</v>
      </c>
      <c r="I28558">
        <v>0</v>
      </c>
    </row>
    <row r="28559" spans="1:9">
      <c r="A28559" s="7">
        <v>28557.5</v>
      </c>
      <c r="B28559" s="7">
        <v>0</v>
      </c>
      <c r="C28559" s="7"/>
      <c r="D28559" s="7"/>
      <c r="E28559" s="7"/>
      <c r="H28559">
        <v>28557.5</v>
      </c>
      <c r="I28559">
        <v>0</v>
      </c>
    </row>
    <row r="28560" spans="1:9">
      <c r="A28560" s="7">
        <v>28558.5</v>
      </c>
      <c r="B28560" s="7">
        <v>0</v>
      </c>
      <c r="C28560" s="7"/>
      <c r="D28560" s="7"/>
      <c r="E28560" s="7"/>
      <c r="H28560">
        <v>28558.5</v>
      </c>
      <c r="I28560">
        <v>0</v>
      </c>
    </row>
    <row r="28561" spans="1:9">
      <c r="A28561" s="7">
        <v>28559.5</v>
      </c>
      <c r="B28561" s="7">
        <v>0</v>
      </c>
      <c r="C28561" s="7"/>
      <c r="D28561" s="7"/>
      <c r="E28561" s="7"/>
      <c r="H28561">
        <v>28559.5</v>
      </c>
      <c r="I28561">
        <v>0</v>
      </c>
    </row>
    <row r="28562" spans="1:9">
      <c r="A28562" s="7">
        <v>28560.5</v>
      </c>
      <c r="B28562" s="7">
        <v>0</v>
      </c>
      <c r="C28562" s="7"/>
      <c r="D28562" s="7"/>
      <c r="E28562" s="7"/>
      <c r="H28562">
        <v>28560.5</v>
      </c>
      <c r="I28562">
        <v>0</v>
      </c>
    </row>
    <row r="28563" spans="1:9">
      <c r="A28563" s="7">
        <v>28561.5</v>
      </c>
      <c r="B28563" s="7">
        <v>0</v>
      </c>
      <c r="C28563" s="7"/>
      <c r="D28563" s="7"/>
      <c r="E28563" s="7"/>
      <c r="H28563">
        <v>28561.5</v>
      </c>
      <c r="I28563">
        <v>0</v>
      </c>
    </row>
    <row r="28564" spans="1:9">
      <c r="A28564" s="7">
        <v>28562.5</v>
      </c>
      <c r="B28564" s="7">
        <v>0</v>
      </c>
      <c r="C28564" s="7"/>
      <c r="D28564" s="7"/>
      <c r="E28564" s="7"/>
      <c r="H28564">
        <v>28562.5</v>
      </c>
      <c r="I28564">
        <v>0</v>
      </c>
    </row>
    <row r="28565" spans="1:9">
      <c r="A28565" s="7">
        <v>28563.5</v>
      </c>
      <c r="B28565" s="7">
        <v>0</v>
      </c>
      <c r="C28565" s="7"/>
      <c r="D28565" s="7"/>
      <c r="E28565" s="7"/>
      <c r="H28565">
        <v>28563.5</v>
      </c>
      <c r="I28565">
        <v>0</v>
      </c>
    </row>
    <row r="28566" spans="1:9">
      <c r="A28566" s="7">
        <v>28564.5</v>
      </c>
      <c r="B28566" s="7">
        <v>0</v>
      </c>
      <c r="C28566" s="7"/>
      <c r="D28566" s="7"/>
      <c r="E28566" s="7"/>
      <c r="H28566">
        <v>28564.5</v>
      </c>
      <c r="I28566">
        <v>0</v>
      </c>
    </row>
    <row r="28567" spans="1:9">
      <c r="A28567" s="7">
        <v>28565.5</v>
      </c>
      <c r="B28567" s="7">
        <v>0</v>
      </c>
      <c r="C28567" s="7"/>
      <c r="D28567" s="7"/>
      <c r="E28567" s="7"/>
      <c r="H28567">
        <v>28565.5</v>
      </c>
      <c r="I28567">
        <v>0</v>
      </c>
    </row>
    <row r="28568" spans="1:9">
      <c r="A28568" s="7">
        <v>28566.5</v>
      </c>
      <c r="B28568" s="7">
        <v>0</v>
      </c>
      <c r="C28568" s="7"/>
      <c r="D28568" s="7"/>
      <c r="E28568" s="7"/>
      <c r="H28568">
        <v>28566.5</v>
      </c>
      <c r="I28568">
        <v>0</v>
      </c>
    </row>
    <row r="28569" spans="1:9">
      <c r="A28569" s="7">
        <v>28567.5</v>
      </c>
      <c r="B28569" s="7">
        <v>0</v>
      </c>
      <c r="C28569" s="7"/>
      <c r="D28569" s="7"/>
      <c r="E28569" s="7"/>
      <c r="H28569">
        <v>28567.5</v>
      </c>
      <c r="I28569">
        <v>0</v>
      </c>
    </row>
    <row r="28570" spans="1:9">
      <c r="A28570" s="7">
        <v>28568.5</v>
      </c>
      <c r="B28570" s="7">
        <v>0</v>
      </c>
      <c r="C28570" s="7"/>
      <c r="D28570" s="7"/>
      <c r="E28570" s="7"/>
      <c r="H28570">
        <v>28568.5</v>
      </c>
      <c r="I28570">
        <v>0</v>
      </c>
    </row>
    <row r="28571" spans="1:9">
      <c r="A28571" s="7">
        <v>28569.5</v>
      </c>
      <c r="B28571" s="7">
        <v>0</v>
      </c>
      <c r="C28571" s="7"/>
      <c r="D28571" s="7"/>
      <c r="E28571" s="7"/>
      <c r="H28571">
        <v>28569.5</v>
      </c>
      <c r="I28571">
        <v>0</v>
      </c>
    </row>
    <row r="28572" spans="1:9">
      <c r="A28572" s="7">
        <v>28570.5</v>
      </c>
      <c r="B28572" s="7">
        <v>0</v>
      </c>
      <c r="C28572" s="7"/>
      <c r="D28572" s="7"/>
      <c r="E28572" s="7"/>
      <c r="H28572">
        <v>28570.5</v>
      </c>
      <c r="I28572">
        <v>0</v>
      </c>
    </row>
    <row r="28573" spans="1:9">
      <c r="A28573" s="7">
        <v>28571.5</v>
      </c>
      <c r="B28573" s="7">
        <v>0</v>
      </c>
      <c r="C28573" s="7"/>
      <c r="D28573" s="7"/>
      <c r="E28573" s="7"/>
      <c r="H28573">
        <v>28571.5</v>
      </c>
      <c r="I28573">
        <v>0</v>
      </c>
    </row>
    <row r="28574" spans="1:9">
      <c r="A28574" s="7">
        <v>28572.5</v>
      </c>
      <c r="B28574" s="7">
        <v>0</v>
      </c>
      <c r="C28574" s="7"/>
      <c r="D28574" s="7"/>
      <c r="E28574" s="7"/>
      <c r="H28574">
        <v>28572.5</v>
      </c>
      <c r="I28574">
        <v>0</v>
      </c>
    </row>
    <row r="28575" spans="1:9">
      <c r="A28575" s="7">
        <v>28573.5</v>
      </c>
      <c r="B28575" s="7">
        <v>0</v>
      </c>
      <c r="C28575" s="7"/>
      <c r="D28575" s="7"/>
      <c r="E28575" s="7"/>
      <c r="H28575">
        <v>28573.5</v>
      </c>
      <c r="I28575">
        <v>0</v>
      </c>
    </row>
    <row r="28576" spans="1:9">
      <c r="A28576" s="7">
        <v>28574.5</v>
      </c>
      <c r="B28576" s="7">
        <v>0</v>
      </c>
      <c r="C28576" s="7"/>
      <c r="D28576" s="7"/>
      <c r="E28576" s="7"/>
      <c r="H28576">
        <v>28574.5</v>
      </c>
      <c r="I28576">
        <v>0</v>
      </c>
    </row>
    <row r="28577" spans="1:9">
      <c r="A28577" s="7">
        <v>28575.5</v>
      </c>
      <c r="B28577" s="7">
        <v>0</v>
      </c>
      <c r="C28577" s="7"/>
      <c r="D28577" s="7"/>
      <c r="E28577" s="7"/>
      <c r="H28577">
        <v>28575.5</v>
      </c>
      <c r="I28577">
        <v>0</v>
      </c>
    </row>
    <row r="28578" spans="1:9">
      <c r="A28578" s="7">
        <v>28576.5</v>
      </c>
      <c r="B28578" s="7">
        <v>0</v>
      </c>
      <c r="C28578" s="7"/>
      <c r="D28578" s="7"/>
      <c r="E28578" s="7"/>
      <c r="H28578">
        <v>28576.5</v>
      </c>
      <c r="I28578">
        <v>0</v>
      </c>
    </row>
    <row r="28579" spans="1:9">
      <c r="A28579" s="7">
        <v>28577.5</v>
      </c>
      <c r="B28579" s="7">
        <v>0</v>
      </c>
      <c r="C28579" s="7"/>
      <c r="D28579" s="7"/>
      <c r="E28579" s="7"/>
      <c r="H28579">
        <v>28577.5</v>
      </c>
      <c r="I28579">
        <v>0</v>
      </c>
    </row>
    <row r="28580" spans="1:9">
      <c r="A28580" s="7">
        <v>28578.5</v>
      </c>
      <c r="B28580" s="7">
        <v>0</v>
      </c>
      <c r="C28580" s="7"/>
      <c r="D28580" s="7"/>
      <c r="E28580" s="7"/>
      <c r="H28580">
        <v>28578.5</v>
      </c>
      <c r="I28580">
        <v>0</v>
      </c>
    </row>
    <row r="28581" spans="1:9">
      <c r="A28581" s="7">
        <v>28579.5</v>
      </c>
      <c r="B28581" s="7">
        <v>0</v>
      </c>
      <c r="C28581" s="7"/>
      <c r="D28581" s="7"/>
      <c r="E28581" s="7"/>
      <c r="H28581">
        <v>28579.5</v>
      </c>
      <c r="I28581">
        <v>0</v>
      </c>
    </row>
    <row r="28582" spans="1:9">
      <c r="A28582" s="7">
        <v>28580.5</v>
      </c>
      <c r="B28582" s="7">
        <v>0</v>
      </c>
      <c r="C28582" s="7"/>
      <c r="D28582" s="7"/>
      <c r="E28582" s="7"/>
      <c r="H28582">
        <v>28580.5</v>
      </c>
      <c r="I28582">
        <v>0</v>
      </c>
    </row>
    <row r="28583" spans="1:9">
      <c r="A28583" s="7">
        <v>28581.5</v>
      </c>
      <c r="B28583" s="7">
        <v>0</v>
      </c>
      <c r="C28583" s="7"/>
      <c r="D28583" s="7"/>
      <c r="E28583" s="7"/>
      <c r="H28583">
        <v>28581.5</v>
      </c>
      <c r="I28583">
        <v>0</v>
      </c>
    </row>
    <row r="28584" spans="1:9">
      <c r="A28584" s="7">
        <v>28582.5</v>
      </c>
      <c r="B28584" s="7">
        <v>0</v>
      </c>
      <c r="C28584" s="7"/>
      <c r="D28584" s="7"/>
      <c r="E28584" s="7"/>
      <c r="H28584">
        <v>28582.5</v>
      </c>
      <c r="I28584">
        <v>0</v>
      </c>
    </row>
    <row r="28585" spans="1:9">
      <c r="A28585" s="7">
        <v>28583.5</v>
      </c>
      <c r="B28585" s="7">
        <v>0</v>
      </c>
      <c r="C28585" s="7"/>
      <c r="D28585" s="7"/>
      <c r="E28585" s="7"/>
      <c r="H28585">
        <v>28583.5</v>
      </c>
      <c r="I28585">
        <v>0</v>
      </c>
    </row>
    <row r="28586" spans="1:9">
      <c r="A28586" s="7">
        <v>28584.5</v>
      </c>
      <c r="B28586" s="7">
        <v>0</v>
      </c>
      <c r="C28586" s="7"/>
      <c r="D28586" s="7"/>
      <c r="E28586" s="7"/>
      <c r="H28586">
        <v>28584.5</v>
      </c>
      <c r="I28586">
        <v>0</v>
      </c>
    </row>
    <row r="28587" spans="1:9">
      <c r="A28587" s="7">
        <v>28585.5</v>
      </c>
      <c r="B28587" s="7">
        <v>0</v>
      </c>
      <c r="C28587" s="7"/>
      <c r="D28587" s="7"/>
      <c r="E28587" s="7"/>
      <c r="H28587">
        <v>28585.5</v>
      </c>
      <c r="I28587">
        <v>0</v>
      </c>
    </row>
    <row r="28588" spans="1:9">
      <c r="A28588" s="7">
        <v>28586.5</v>
      </c>
      <c r="B28588" s="7">
        <v>0</v>
      </c>
      <c r="C28588" s="7"/>
      <c r="D28588" s="7"/>
      <c r="E28588" s="7"/>
      <c r="H28588">
        <v>28586.5</v>
      </c>
      <c r="I28588">
        <v>0</v>
      </c>
    </row>
    <row r="28589" spans="1:9">
      <c r="A28589" s="7">
        <v>28587.5</v>
      </c>
      <c r="B28589" s="7">
        <v>0</v>
      </c>
      <c r="C28589" s="7"/>
      <c r="D28589" s="7"/>
      <c r="E28589" s="7"/>
      <c r="H28589">
        <v>28587.5</v>
      </c>
      <c r="I28589">
        <v>0</v>
      </c>
    </row>
    <row r="28590" spans="1:9">
      <c r="A28590" s="7">
        <v>28588.5</v>
      </c>
      <c r="B28590" s="7">
        <v>0</v>
      </c>
      <c r="C28590" s="7"/>
      <c r="D28590" s="7"/>
      <c r="E28590" s="7"/>
      <c r="H28590">
        <v>28588.5</v>
      </c>
      <c r="I28590">
        <v>0</v>
      </c>
    </row>
    <row r="28591" spans="1:9">
      <c r="A28591" s="7">
        <v>28589.5</v>
      </c>
      <c r="B28591" s="7">
        <v>0</v>
      </c>
      <c r="C28591" s="7"/>
      <c r="D28591" s="7"/>
      <c r="E28591" s="7"/>
      <c r="H28591">
        <v>28589.5</v>
      </c>
      <c r="I28591">
        <v>0</v>
      </c>
    </row>
    <row r="28592" spans="1:9">
      <c r="A28592" s="7">
        <v>28590.5</v>
      </c>
      <c r="B28592" s="7">
        <v>0</v>
      </c>
      <c r="C28592" s="7"/>
      <c r="D28592" s="7"/>
      <c r="E28592" s="7"/>
      <c r="H28592">
        <v>28590.5</v>
      </c>
      <c r="I28592">
        <v>0</v>
      </c>
    </row>
    <row r="28593" spans="1:9">
      <c r="A28593" s="7">
        <v>28591.5</v>
      </c>
      <c r="B28593" s="7">
        <v>0</v>
      </c>
      <c r="C28593" s="7"/>
      <c r="D28593" s="7"/>
      <c r="E28593" s="7"/>
      <c r="H28593">
        <v>28591.5</v>
      </c>
      <c r="I28593">
        <v>0</v>
      </c>
    </row>
    <row r="28594" spans="1:9">
      <c r="A28594" s="7">
        <v>28592.5</v>
      </c>
      <c r="B28594" s="7">
        <v>0</v>
      </c>
      <c r="C28594" s="7"/>
      <c r="D28594" s="7"/>
      <c r="E28594" s="7"/>
      <c r="H28594">
        <v>28592.5</v>
      </c>
      <c r="I28594">
        <v>0</v>
      </c>
    </row>
    <row r="28595" spans="1:9">
      <c r="A28595" s="7">
        <v>28593.5</v>
      </c>
      <c r="B28595" s="7">
        <v>0</v>
      </c>
      <c r="C28595" s="7"/>
      <c r="D28595" s="7"/>
      <c r="E28595" s="7"/>
      <c r="H28595">
        <v>28593.5</v>
      </c>
      <c r="I28595">
        <v>0</v>
      </c>
    </row>
    <row r="28596" spans="1:9">
      <c r="A28596" s="7">
        <v>28594.5</v>
      </c>
      <c r="B28596" s="7">
        <v>0</v>
      </c>
      <c r="C28596" s="7"/>
      <c r="D28596" s="7"/>
      <c r="E28596" s="7"/>
      <c r="H28596">
        <v>28594.5</v>
      </c>
      <c r="I28596">
        <v>0</v>
      </c>
    </row>
    <row r="28597" spans="1:9">
      <c r="A28597" s="7">
        <v>28595.5</v>
      </c>
      <c r="B28597" s="7">
        <v>0</v>
      </c>
      <c r="C28597" s="7"/>
      <c r="D28597" s="7"/>
      <c r="E28597" s="7"/>
      <c r="H28597">
        <v>28595.5</v>
      </c>
      <c r="I28597">
        <v>0</v>
      </c>
    </row>
    <row r="28598" spans="1:9">
      <c r="A28598" s="7">
        <v>28596.5</v>
      </c>
      <c r="B28598" s="7">
        <v>0</v>
      </c>
      <c r="C28598" s="7"/>
      <c r="D28598" s="7"/>
      <c r="E28598" s="7"/>
      <c r="H28598">
        <v>28596.5</v>
      </c>
      <c r="I28598">
        <v>0</v>
      </c>
    </row>
    <row r="28599" spans="1:9">
      <c r="A28599" s="7">
        <v>28597.5</v>
      </c>
      <c r="B28599" s="7">
        <v>0</v>
      </c>
      <c r="C28599" s="7"/>
      <c r="D28599" s="7"/>
      <c r="E28599" s="7"/>
      <c r="H28599">
        <v>28597.5</v>
      </c>
      <c r="I28599">
        <v>0</v>
      </c>
    </row>
    <row r="28600" spans="1:9">
      <c r="A28600" s="7">
        <v>28598.5</v>
      </c>
      <c r="B28600" s="7">
        <v>0</v>
      </c>
      <c r="C28600" s="7"/>
      <c r="D28600" s="7"/>
      <c r="E28600" s="7"/>
      <c r="H28600">
        <v>28598.5</v>
      </c>
      <c r="I28600">
        <v>0</v>
      </c>
    </row>
    <row r="28601" spans="1:9">
      <c r="A28601" s="7">
        <v>28599.5</v>
      </c>
      <c r="B28601" s="7">
        <v>0</v>
      </c>
      <c r="C28601" s="7"/>
      <c r="D28601" s="7"/>
      <c r="E28601" s="7"/>
      <c r="H28601">
        <v>28599.5</v>
      </c>
      <c r="I28601">
        <v>0</v>
      </c>
    </row>
    <row r="28602" spans="1:9">
      <c r="A28602" s="7">
        <v>28600.5</v>
      </c>
      <c r="B28602" s="7">
        <v>0</v>
      </c>
      <c r="C28602" s="7"/>
      <c r="D28602" s="7"/>
      <c r="E28602" s="7"/>
      <c r="H28602">
        <v>28600.5</v>
      </c>
      <c r="I28602">
        <v>0</v>
      </c>
    </row>
    <row r="28603" spans="1:9">
      <c r="A28603" s="7">
        <v>28601.5</v>
      </c>
      <c r="B28603" s="7">
        <v>0</v>
      </c>
      <c r="C28603" s="7"/>
      <c r="D28603" s="7"/>
      <c r="E28603" s="7"/>
      <c r="H28603">
        <v>28601.5</v>
      </c>
      <c r="I28603">
        <v>0</v>
      </c>
    </row>
    <row r="28604" spans="1:9">
      <c r="A28604" s="7">
        <v>28602.5</v>
      </c>
      <c r="B28604" s="7">
        <v>0</v>
      </c>
      <c r="C28604" s="7"/>
      <c r="D28604" s="7"/>
      <c r="E28604" s="7"/>
      <c r="H28604">
        <v>28602.5</v>
      </c>
      <c r="I28604">
        <v>0</v>
      </c>
    </row>
    <row r="28605" spans="1:9">
      <c r="A28605" s="7">
        <v>28603.5</v>
      </c>
      <c r="B28605" s="7">
        <v>0</v>
      </c>
      <c r="C28605" s="7"/>
      <c r="D28605" s="7"/>
      <c r="E28605" s="7"/>
      <c r="H28605">
        <v>28603.5</v>
      </c>
      <c r="I28605">
        <v>0</v>
      </c>
    </row>
    <row r="28606" spans="1:9">
      <c r="A28606" s="7">
        <v>28604.5</v>
      </c>
      <c r="B28606" s="7">
        <v>0</v>
      </c>
      <c r="C28606" s="7"/>
      <c r="D28606" s="7"/>
      <c r="E28606" s="7"/>
      <c r="H28606">
        <v>28604.5</v>
      </c>
      <c r="I28606">
        <v>0</v>
      </c>
    </row>
    <row r="28607" spans="1:9">
      <c r="A28607" s="7">
        <v>28605.5</v>
      </c>
      <c r="B28607" s="7">
        <v>0</v>
      </c>
      <c r="C28607" s="7"/>
      <c r="D28607" s="7"/>
      <c r="E28607" s="7"/>
      <c r="H28607">
        <v>28605.5</v>
      </c>
      <c r="I28607">
        <v>0</v>
      </c>
    </row>
    <row r="28608" spans="1:9">
      <c r="A28608" s="7">
        <v>28606.5</v>
      </c>
      <c r="B28608" s="7">
        <v>0</v>
      </c>
      <c r="C28608" s="7"/>
      <c r="D28608" s="7"/>
      <c r="E28608" s="7"/>
      <c r="H28608">
        <v>28606.5</v>
      </c>
      <c r="I28608">
        <v>0</v>
      </c>
    </row>
    <row r="28609" spans="1:9">
      <c r="A28609" s="7">
        <v>28607.5</v>
      </c>
      <c r="B28609" s="7">
        <v>0</v>
      </c>
      <c r="C28609" s="7"/>
      <c r="D28609" s="7"/>
      <c r="E28609" s="7"/>
      <c r="H28609">
        <v>28607.5</v>
      </c>
      <c r="I28609">
        <v>0</v>
      </c>
    </row>
    <row r="28610" spans="1:9">
      <c r="A28610" s="7">
        <v>28608.5</v>
      </c>
      <c r="B28610" s="7">
        <v>0</v>
      </c>
      <c r="C28610" s="7"/>
      <c r="D28610" s="7"/>
      <c r="E28610" s="7"/>
      <c r="H28610">
        <v>28608.5</v>
      </c>
      <c r="I28610">
        <v>0</v>
      </c>
    </row>
    <row r="28611" spans="1:9">
      <c r="A28611" s="7">
        <v>28609.5</v>
      </c>
      <c r="B28611" s="7">
        <v>0</v>
      </c>
      <c r="C28611" s="7"/>
      <c r="D28611" s="7"/>
      <c r="E28611" s="7"/>
      <c r="H28611">
        <v>28609.5</v>
      </c>
      <c r="I28611">
        <v>0</v>
      </c>
    </row>
    <row r="28612" spans="1:9">
      <c r="A28612" s="7">
        <v>28610.5</v>
      </c>
      <c r="B28612" s="7">
        <v>0</v>
      </c>
      <c r="C28612" s="7"/>
      <c r="D28612" s="7"/>
      <c r="E28612" s="7"/>
      <c r="H28612">
        <v>28610.5</v>
      </c>
      <c r="I28612">
        <v>0</v>
      </c>
    </row>
    <row r="28613" spans="1:9">
      <c r="A28613" s="7">
        <v>28611.5</v>
      </c>
      <c r="B28613" s="7">
        <v>0</v>
      </c>
      <c r="C28613" s="7"/>
      <c r="D28613" s="7"/>
      <c r="E28613" s="7"/>
      <c r="H28613">
        <v>28611.5</v>
      </c>
      <c r="I28613">
        <v>0</v>
      </c>
    </row>
    <row r="28614" spans="1:9">
      <c r="A28614" s="7">
        <v>28612.5</v>
      </c>
      <c r="B28614" s="7">
        <v>0</v>
      </c>
      <c r="C28614" s="7"/>
      <c r="D28614" s="7"/>
      <c r="E28614" s="7"/>
      <c r="H28614">
        <v>28612.5</v>
      </c>
      <c r="I28614">
        <v>0</v>
      </c>
    </row>
    <row r="28615" spans="1:9">
      <c r="A28615" s="7">
        <v>28613.5</v>
      </c>
      <c r="B28615" s="7">
        <v>0</v>
      </c>
      <c r="C28615" s="7"/>
      <c r="D28615" s="7"/>
      <c r="E28615" s="7"/>
      <c r="H28615">
        <v>28613.5</v>
      </c>
      <c r="I28615">
        <v>0</v>
      </c>
    </row>
    <row r="28616" spans="1:9">
      <c r="A28616" s="7">
        <v>28614.5</v>
      </c>
      <c r="B28616" s="7">
        <v>0</v>
      </c>
      <c r="C28616" s="7"/>
      <c r="D28616" s="7"/>
      <c r="E28616" s="7"/>
      <c r="H28616">
        <v>28614.5</v>
      </c>
      <c r="I28616">
        <v>0</v>
      </c>
    </row>
    <row r="28617" spans="1:9">
      <c r="A28617" s="7">
        <v>28615.5</v>
      </c>
      <c r="B28617" s="7">
        <v>0</v>
      </c>
      <c r="C28617" s="7"/>
      <c r="D28617" s="7"/>
      <c r="E28617" s="7"/>
      <c r="H28617">
        <v>28615.5</v>
      </c>
      <c r="I28617">
        <v>0</v>
      </c>
    </row>
    <row r="28618" spans="1:9">
      <c r="A28618" s="7">
        <v>28616.5</v>
      </c>
      <c r="B28618" s="7">
        <v>0</v>
      </c>
      <c r="C28618" s="7"/>
      <c r="D28618" s="7"/>
      <c r="E28618" s="7"/>
      <c r="H28618">
        <v>28616.5</v>
      </c>
      <c r="I28618">
        <v>0</v>
      </c>
    </row>
    <row r="28619" spans="1:9">
      <c r="A28619" s="7">
        <v>28617.5</v>
      </c>
      <c r="B28619" s="7">
        <v>0</v>
      </c>
      <c r="C28619" s="7"/>
      <c r="D28619" s="7"/>
      <c r="E28619" s="7"/>
      <c r="H28619">
        <v>28617.5</v>
      </c>
      <c r="I28619">
        <v>0</v>
      </c>
    </row>
    <row r="28620" spans="1:9">
      <c r="A28620" s="7">
        <v>28618.5</v>
      </c>
      <c r="B28620" s="7">
        <v>0</v>
      </c>
      <c r="C28620" s="7"/>
      <c r="D28620" s="7"/>
      <c r="E28620" s="7"/>
      <c r="H28620">
        <v>28618.5</v>
      </c>
      <c r="I28620">
        <v>0</v>
      </c>
    </row>
    <row r="28621" spans="1:9">
      <c r="A28621" s="7">
        <v>28619.5</v>
      </c>
      <c r="B28621" s="7">
        <v>0</v>
      </c>
      <c r="C28621" s="7"/>
      <c r="D28621" s="7"/>
      <c r="E28621" s="7"/>
      <c r="H28621">
        <v>28619.5</v>
      </c>
      <c r="I28621">
        <v>0</v>
      </c>
    </row>
    <row r="28622" spans="1:9">
      <c r="A28622" s="7">
        <v>28620.5</v>
      </c>
      <c r="B28622" s="7">
        <v>0</v>
      </c>
      <c r="C28622" s="7"/>
      <c r="D28622" s="7"/>
      <c r="E28622" s="7"/>
      <c r="H28622">
        <v>28620.5</v>
      </c>
      <c r="I28622">
        <v>0</v>
      </c>
    </row>
    <row r="28623" spans="1:9">
      <c r="A28623" s="7">
        <v>28621.5</v>
      </c>
      <c r="B28623" s="7">
        <v>0</v>
      </c>
      <c r="C28623" s="7"/>
      <c r="D28623" s="7"/>
      <c r="E28623" s="7"/>
      <c r="H28623">
        <v>28621.5</v>
      </c>
      <c r="I28623">
        <v>0</v>
      </c>
    </row>
    <row r="28624" spans="1:9">
      <c r="A28624" s="7">
        <v>28622.5</v>
      </c>
      <c r="B28624" s="7">
        <v>0</v>
      </c>
      <c r="C28624" s="7"/>
      <c r="D28624" s="7"/>
      <c r="E28624" s="7"/>
      <c r="H28624">
        <v>28622.5</v>
      </c>
      <c r="I28624">
        <v>0</v>
      </c>
    </row>
    <row r="28625" spans="1:9">
      <c r="A28625" s="7">
        <v>28623.5</v>
      </c>
      <c r="B28625" s="7">
        <v>0</v>
      </c>
      <c r="C28625" s="7"/>
      <c r="D28625" s="7"/>
      <c r="E28625" s="7"/>
      <c r="H28625">
        <v>28623.5</v>
      </c>
      <c r="I28625">
        <v>0</v>
      </c>
    </row>
    <row r="28626" spans="1:9">
      <c r="A28626" s="7">
        <v>28624.5</v>
      </c>
      <c r="B28626" s="7">
        <v>0</v>
      </c>
      <c r="C28626" s="7"/>
      <c r="D28626" s="7"/>
      <c r="E28626" s="7"/>
      <c r="H28626">
        <v>28624.5</v>
      </c>
      <c r="I28626">
        <v>0</v>
      </c>
    </row>
    <row r="28627" spans="1:9">
      <c r="A28627" s="7">
        <v>28625.5</v>
      </c>
      <c r="B28627" s="7">
        <v>0</v>
      </c>
      <c r="C28627" s="7"/>
      <c r="D28627" s="7"/>
      <c r="E28627" s="7"/>
      <c r="H28627">
        <v>28625.5</v>
      </c>
      <c r="I28627">
        <v>0</v>
      </c>
    </row>
    <row r="28628" spans="1:9">
      <c r="A28628" s="7">
        <v>28626.5</v>
      </c>
      <c r="B28628" s="7">
        <v>0</v>
      </c>
      <c r="C28628" s="7"/>
      <c r="D28628" s="7"/>
      <c r="E28628" s="7"/>
      <c r="H28628">
        <v>28626.5</v>
      </c>
      <c r="I28628">
        <v>0</v>
      </c>
    </row>
    <row r="28629" spans="1:9">
      <c r="A28629" s="7">
        <v>28627.5</v>
      </c>
      <c r="B28629" s="7">
        <v>0</v>
      </c>
      <c r="C28629" s="7"/>
      <c r="D28629" s="7"/>
      <c r="E28629" s="7"/>
      <c r="H28629">
        <v>28627.5</v>
      </c>
      <c r="I28629">
        <v>0</v>
      </c>
    </row>
    <row r="28630" spans="1:9">
      <c r="A28630" s="7">
        <v>28628.5</v>
      </c>
      <c r="B28630" s="7">
        <v>0</v>
      </c>
      <c r="C28630" s="7"/>
      <c r="D28630" s="7"/>
      <c r="E28630" s="7"/>
      <c r="H28630">
        <v>28628.5</v>
      </c>
      <c r="I28630">
        <v>0</v>
      </c>
    </row>
    <row r="28631" spans="1:9">
      <c r="A28631" s="7">
        <v>28629.5</v>
      </c>
      <c r="B28631" s="7">
        <v>0</v>
      </c>
      <c r="C28631" s="7"/>
      <c r="D28631" s="7"/>
      <c r="E28631" s="7"/>
      <c r="H28631">
        <v>28629.5</v>
      </c>
      <c r="I28631">
        <v>0</v>
      </c>
    </row>
    <row r="28632" spans="1:9">
      <c r="A28632" s="7">
        <v>28630.5</v>
      </c>
      <c r="B28632" s="7">
        <v>0</v>
      </c>
      <c r="C28632" s="7"/>
      <c r="D28632" s="7"/>
      <c r="E28632" s="7"/>
      <c r="H28632">
        <v>28630.5</v>
      </c>
      <c r="I28632">
        <v>0</v>
      </c>
    </row>
    <row r="28633" spans="1:9">
      <c r="A28633" s="7">
        <v>28631.5</v>
      </c>
      <c r="B28633" s="7">
        <v>0</v>
      </c>
      <c r="C28633" s="7"/>
      <c r="D28633" s="7"/>
      <c r="E28633" s="7"/>
      <c r="H28633">
        <v>28631.5</v>
      </c>
      <c r="I28633">
        <v>0</v>
      </c>
    </row>
    <row r="28634" spans="1:9">
      <c r="A28634" s="7">
        <v>28632.5</v>
      </c>
      <c r="B28634" s="7">
        <v>0</v>
      </c>
      <c r="C28634" s="7"/>
      <c r="D28634" s="7"/>
      <c r="E28634" s="7"/>
      <c r="H28634">
        <v>28632.5</v>
      </c>
      <c r="I28634">
        <v>0</v>
      </c>
    </row>
    <row r="28635" spans="1:9">
      <c r="A28635" s="7">
        <v>28633.5</v>
      </c>
      <c r="B28635" s="7">
        <v>0</v>
      </c>
      <c r="C28635" s="7"/>
      <c r="D28635" s="7"/>
      <c r="E28635" s="7"/>
      <c r="H28635">
        <v>28633.5</v>
      </c>
      <c r="I28635">
        <v>0</v>
      </c>
    </row>
    <row r="28636" spans="1:9">
      <c r="A28636" s="7">
        <v>28634.5</v>
      </c>
      <c r="B28636" s="7">
        <v>0</v>
      </c>
      <c r="C28636" s="7"/>
      <c r="D28636" s="7"/>
      <c r="E28636" s="7"/>
      <c r="H28636">
        <v>28634.5</v>
      </c>
      <c r="I28636">
        <v>0</v>
      </c>
    </row>
    <row r="28637" spans="1:9">
      <c r="A28637" s="7">
        <v>28635.5</v>
      </c>
      <c r="B28637" s="7">
        <v>0</v>
      </c>
      <c r="C28637" s="7"/>
      <c r="D28637" s="7"/>
      <c r="E28637" s="7"/>
      <c r="H28637">
        <v>28635.5</v>
      </c>
      <c r="I28637">
        <v>0</v>
      </c>
    </row>
    <row r="28638" spans="1:9">
      <c r="A28638" s="7">
        <v>28636.5</v>
      </c>
      <c r="B28638" s="7">
        <v>0</v>
      </c>
      <c r="C28638" s="7"/>
      <c r="D28638" s="7"/>
      <c r="E28638" s="7"/>
      <c r="H28638">
        <v>28636.5</v>
      </c>
      <c r="I28638">
        <v>0</v>
      </c>
    </row>
    <row r="28639" spans="1:9">
      <c r="A28639" s="7">
        <v>28637.5</v>
      </c>
      <c r="B28639" s="7">
        <v>0</v>
      </c>
      <c r="C28639" s="7"/>
      <c r="D28639" s="7"/>
      <c r="E28639" s="7"/>
      <c r="H28639">
        <v>28637.5</v>
      </c>
      <c r="I28639">
        <v>0</v>
      </c>
    </row>
    <row r="28640" spans="1:9">
      <c r="A28640" s="7">
        <v>28638.5</v>
      </c>
      <c r="B28640" s="7">
        <v>0</v>
      </c>
      <c r="C28640" s="7"/>
      <c r="D28640" s="7"/>
      <c r="E28640" s="7"/>
      <c r="H28640">
        <v>28638.5</v>
      </c>
      <c r="I28640">
        <v>0</v>
      </c>
    </row>
    <row r="28641" spans="1:9">
      <c r="A28641" s="7">
        <v>28639.5</v>
      </c>
      <c r="B28641" s="7">
        <v>0</v>
      </c>
      <c r="C28641" s="7"/>
      <c r="D28641" s="7"/>
      <c r="E28641" s="7"/>
      <c r="H28641">
        <v>28639.5</v>
      </c>
      <c r="I28641">
        <v>0</v>
      </c>
    </row>
    <row r="28642" spans="1:9">
      <c r="A28642" s="7">
        <v>28640.5</v>
      </c>
      <c r="B28642" s="7">
        <v>0</v>
      </c>
      <c r="C28642" s="7"/>
      <c r="D28642" s="7"/>
      <c r="E28642" s="7"/>
      <c r="H28642">
        <v>28640.5</v>
      </c>
      <c r="I28642">
        <v>0</v>
      </c>
    </row>
    <row r="28643" spans="1:9">
      <c r="A28643" s="7">
        <v>28641.5</v>
      </c>
      <c r="B28643" s="7">
        <v>0</v>
      </c>
      <c r="C28643" s="7"/>
      <c r="D28643" s="7"/>
      <c r="E28643" s="7"/>
      <c r="H28643">
        <v>28641.5</v>
      </c>
      <c r="I28643">
        <v>0</v>
      </c>
    </row>
    <row r="28644" spans="1:9">
      <c r="A28644" s="7">
        <v>28642.5</v>
      </c>
      <c r="B28644" s="7">
        <v>0</v>
      </c>
      <c r="C28644" s="7"/>
      <c r="D28644" s="7"/>
      <c r="E28644" s="7"/>
      <c r="H28644">
        <v>28642.5</v>
      </c>
      <c r="I28644">
        <v>0</v>
      </c>
    </row>
    <row r="28645" spans="1:9">
      <c r="A28645" s="7">
        <v>28643.5</v>
      </c>
      <c r="B28645" s="7">
        <v>0</v>
      </c>
      <c r="C28645" s="7"/>
      <c r="D28645" s="7"/>
      <c r="E28645" s="7"/>
      <c r="H28645">
        <v>28643.5</v>
      </c>
      <c r="I28645">
        <v>0</v>
      </c>
    </row>
    <row r="28646" spans="1:9">
      <c r="A28646" s="7">
        <v>28644.5</v>
      </c>
      <c r="B28646" s="7">
        <v>0</v>
      </c>
      <c r="C28646" s="7"/>
      <c r="D28646" s="7"/>
      <c r="E28646" s="7"/>
      <c r="H28646">
        <v>28644.5</v>
      </c>
      <c r="I28646">
        <v>0</v>
      </c>
    </row>
    <row r="28647" spans="1:9">
      <c r="A28647" s="7">
        <v>28645.5</v>
      </c>
      <c r="B28647" s="7">
        <v>0</v>
      </c>
      <c r="C28647" s="7"/>
      <c r="D28647" s="7"/>
      <c r="E28647" s="7"/>
      <c r="H28647">
        <v>28645.5</v>
      </c>
      <c r="I28647">
        <v>0</v>
      </c>
    </row>
    <row r="28648" spans="1:9">
      <c r="A28648" s="7">
        <v>28646.5</v>
      </c>
      <c r="B28648" s="7">
        <v>0</v>
      </c>
      <c r="C28648" s="7"/>
      <c r="D28648" s="7"/>
      <c r="E28648" s="7"/>
      <c r="H28648">
        <v>28646.5</v>
      </c>
      <c r="I28648">
        <v>0</v>
      </c>
    </row>
    <row r="28649" spans="1:9">
      <c r="A28649" s="7">
        <v>28647.5</v>
      </c>
      <c r="B28649" s="7">
        <v>0</v>
      </c>
      <c r="C28649" s="7"/>
      <c r="D28649" s="7"/>
      <c r="E28649" s="7"/>
      <c r="H28649">
        <v>28647.5</v>
      </c>
      <c r="I28649">
        <v>0</v>
      </c>
    </row>
    <row r="28650" spans="1:9">
      <c r="A28650" s="7">
        <v>28648.5</v>
      </c>
      <c r="B28650" s="7">
        <v>0</v>
      </c>
      <c r="C28650" s="7"/>
      <c r="D28650" s="7"/>
      <c r="E28650" s="7"/>
      <c r="H28650">
        <v>28648.5</v>
      </c>
      <c r="I28650">
        <v>0</v>
      </c>
    </row>
    <row r="28651" spans="1:9">
      <c r="A28651" s="7">
        <v>28649.5</v>
      </c>
      <c r="B28651" s="7">
        <v>0</v>
      </c>
      <c r="C28651" s="7"/>
      <c r="D28651" s="7"/>
      <c r="E28651" s="7"/>
      <c r="H28651">
        <v>28649.5</v>
      </c>
      <c r="I28651">
        <v>0</v>
      </c>
    </row>
    <row r="28652" spans="1:9">
      <c r="A28652" s="7">
        <v>28650.5</v>
      </c>
      <c r="B28652" s="7">
        <v>0</v>
      </c>
      <c r="C28652" s="7"/>
      <c r="D28652" s="7"/>
      <c r="E28652" s="7"/>
      <c r="H28652">
        <v>28650.5</v>
      </c>
      <c r="I28652">
        <v>0</v>
      </c>
    </row>
    <row r="28653" spans="1:9">
      <c r="A28653" s="7">
        <v>28651.5</v>
      </c>
      <c r="B28653" s="7">
        <v>0</v>
      </c>
      <c r="C28653" s="7"/>
      <c r="D28653" s="7"/>
      <c r="E28653" s="7"/>
      <c r="H28653">
        <v>28651.5</v>
      </c>
      <c r="I28653">
        <v>0</v>
      </c>
    </row>
    <row r="28654" spans="1:9">
      <c r="A28654" s="7">
        <v>28652.5</v>
      </c>
      <c r="B28654" s="7">
        <v>0</v>
      </c>
      <c r="C28654" s="7"/>
      <c r="D28654" s="7"/>
      <c r="E28654" s="7"/>
      <c r="H28654">
        <v>28652.5</v>
      </c>
      <c r="I28654">
        <v>0</v>
      </c>
    </row>
    <row r="28655" spans="1:9">
      <c r="A28655" s="7">
        <v>28653.5</v>
      </c>
      <c r="B28655" s="7">
        <v>0</v>
      </c>
      <c r="C28655" s="7"/>
      <c r="D28655" s="7"/>
      <c r="E28655" s="7"/>
      <c r="H28655">
        <v>28653.5</v>
      </c>
      <c r="I28655">
        <v>0</v>
      </c>
    </row>
    <row r="28656" spans="1:9">
      <c r="A28656" s="7">
        <v>28654.5</v>
      </c>
      <c r="B28656" s="7">
        <v>0</v>
      </c>
      <c r="C28656" s="7"/>
      <c r="D28656" s="7"/>
      <c r="E28656" s="7"/>
      <c r="H28656">
        <v>28654.5</v>
      </c>
      <c r="I28656">
        <v>0</v>
      </c>
    </row>
    <row r="28657" spans="1:9">
      <c r="A28657" s="7">
        <v>28655.5</v>
      </c>
      <c r="B28657" s="7">
        <v>0</v>
      </c>
      <c r="C28657" s="7"/>
      <c r="D28657" s="7"/>
      <c r="E28657" s="7"/>
      <c r="H28657">
        <v>28655.5</v>
      </c>
      <c r="I28657">
        <v>0</v>
      </c>
    </row>
    <row r="28658" spans="1:9">
      <c r="A28658" s="7">
        <v>28656.5</v>
      </c>
      <c r="B28658" s="7">
        <v>0</v>
      </c>
      <c r="C28658" s="7"/>
      <c r="D28658" s="7"/>
      <c r="E28658" s="7"/>
      <c r="H28658">
        <v>28656.5</v>
      </c>
      <c r="I28658">
        <v>0</v>
      </c>
    </row>
    <row r="28659" spans="1:9">
      <c r="A28659" s="7">
        <v>28657.5</v>
      </c>
      <c r="B28659" s="7">
        <v>0</v>
      </c>
      <c r="C28659" s="7"/>
      <c r="D28659" s="7"/>
      <c r="E28659" s="7"/>
      <c r="H28659">
        <v>28657.5</v>
      </c>
      <c r="I28659">
        <v>0</v>
      </c>
    </row>
    <row r="28660" spans="1:9">
      <c r="A28660" s="7">
        <v>28658.5</v>
      </c>
      <c r="B28660" s="7">
        <v>0</v>
      </c>
      <c r="C28660" s="7"/>
      <c r="D28660" s="7"/>
      <c r="E28660" s="7"/>
      <c r="H28660">
        <v>28658.5</v>
      </c>
      <c r="I28660">
        <v>0</v>
      </c>
    </row>
    <row r="28661" spans="1:9">
      <c r="A28661" s="7">
        <v>28659.5</v>
      </c>
      <c r="B28661" s="7">
        <v>0</v>
      </c>
      <c r="C28661" s="7"/>
      <c r="D28661" s="7"/>
      <c r="E28661" s="7"/>
      <c r="H28661">
        <v>28659.5</v>
      </c>
      <c r="I28661">
        <v>0</v>
      </c>
    </row>
    <row r="28662" spans="1:9">
      <c r="A28662" s="7">
        <v>28660.5</v>
      </c>
      <c r="B28662" s="7">
        <v>0</v>
      </c>
      <c r="C28662" s="7"/>
      <c r="D28662" s="7"/>
      <c r="E28662" s="7"/>
      <c r="H28662">
        <v>28660.5</v>
      </c>
      <c r="I28662">
        <v>0</v>
      </c>
    </row>
    <row r="28663" spans="1:9">
      <c r="A28663" s="7">
        <v>28661.5</v>
      </c>
      <c r="B28663" s="7">
        <v>0</v>
      </c>
      <c r="C28663" s="7"/>
      <c r="D28663" s="7"/>
      <c r="E28663" s="7"/>
      <c r="H28663">
        <v>28661.5</v>
      </c>
      <c r="I28663">
        <v>0</v>
      </c>
    </row>
    <row r="28664" spans="1:9">
      <c r="A28664" s="7">
        <v>28662.5</v>
      </c>
      <c r="B28664" s="7">
        <v>0</v>
      </c>
      <c r="C28664" s="7"/>
      <c r="D28664" s="7"/>
      <c r="E28664" s="7"/>
      <c r="H28664">
        <v>28662.5</v>
      </c>
      <c r="I28664">
        <v>0</v>
      </c>
    </row>
    <row r="28665" spans="1:9">
      <c r="A28665" s="7">
        <v>28663.5</v>
      </c>
      <c r="B28665" s="7">
        <v>0</v>
      </c>
      <c r="C28665" s="7"/>
      <c r="D28665" s="7"/>
      <c r="E28665" s="7"/>
      <c r="H28665">
        <v>28663.5</v>
      </c>
      <c r="I28665">
        <v>0</v>
      </c>
    </row>
    <row r="28666" spans="1:9">
      <c r="A28666" s="7">
        <v>28664.5</v>
      </c>
      <c r="B28666" s="7">
        <v>0</v>
      </c>
      <c r="C28666" s="7"/>
      <c r="D28666" s="7"/>
      <c r="E28666" s="7"/>
      <c r="H28666">
        <v>28664.5</v>
      </c>
      <c r="I28666">
        <v>0</v>
      </c>
    </row>
    <row r="28667" spans="1:9">
      <c r="A28667" s="7">
        <v>28665.5</v>
      </c>
      <c r="B28667" s="7">
        <v>0</v>
      </c>
      <c r="C28667" s="7"/>
      <c r="D28667" s="7"/>
      <c r="E28667" s="7"/>
      <c r="H28667">
        <v>28665.5</v>
      </c>
      <c r="I28667">
        <v>0</v>
      </c>
    </row>
    <row r="28668" spans="1:9">
      <c r="A28668" s="7">
        <v>28666.5</v>
      </c>
      <c r="B28668" s="7">
        <v>0</v>
      </c>
      <c r="C28668" s="7"/>
      <c r="D28668" s="7"/>
      <c r="E28668" s="7"/>
      <c r="H28668">
        <v>28666.5</v>
      </c>
      <c r="I28668">
        <v>0</v>
      </c>
    </row>
    <row r="28669" spans="1:9">
      <c r="A28669" s="7">
        <v>28667.5</v>
      </c>
      <c r="B28669" s="7">
        <v>0</v>
      </c>
      <c r="C28669" s="7"/>
      <c r="D28669" s="7"/>
      <c r="E28669" s="7"/>
      <c r="H28669">
        <v>28667.5</v>
      </c>
      <c r="I28669">
        <v>0</v>
      </c>
    </row>
    <row r="28670" spans="1:9">
      <c r="A28670" s="7">
        <v>28668.5</v>
      </c>
      <c r="B28670" s="7">
        <v>0</v>
      </c>
      <c r="C28670" s="7"/>
      <c r="D28670" s="7"/>
      <c r="E28670" s="7"/>
      <c r="H28670">
        <v>28668.5</v>
      </c>
      <c r="I28670">
        <v>0</v>
      </c>
    </row>
    <row r="28671" spans="1:9">
      <c r="A28671" s="7">
        <v>28669.5</v>
      </c>
      <c r="B28671" s="7">
        <v>0</v>
      </c>
      <c r="C28671" s="7"/>
      <c r="D28671" s="7"/>
      <c r="E28671" s="7"/>
      <c r="H28671">
        <v>28669.5</v>
      </c>
      <c r="I28671">
        <v>0</v>
      </c>
    </row>
    <row r="28672" spans="1:9">
      <c r="A28672" s="7">
        <v>28670.5</v>
      </c>
      <c r="B28672" s="7">
        <v>0</v>
      </c>
      <c r="C28672" s="7"/>
      <c r="D28672" s="7"/>
      <c r="E28672" s="7"/>
      <c r="H28672">
        <v>28670.5</v>
      </c>
      <c r="I28672">
        <v>0</v>
      </c>
    </row>
    <row r="28673" spans="1:9">
      <c r="A28673" s="7">
        <v>28671.5</v>
      </c>
      <c r="B28673" s="7">
        <v>0</v>
      </c>
      <c r="C28673" s="7"/>
      <c r="D28673" s="7"/>
      <c r="E28673" s="7"/>
      <c r="H28673">
        <v>28671.5</v>
      </c>
      <c r="I28673">
        <v>0</v>
      </c>
    </row>
    <row r="28674" spans="1:9">
      <c r="A28674" s="7">
        <v>28672.5</v>
      </c>
      <c r="B28674" s="7">
        <v>0</v>
      </c>
      <c r="C28674" s="7"/>
      <c r="D28674" s="7"/>
      <c r="E28674" s="7"/>
      <c r="H28674">
        <v>28672.5</v>
      </c>
      <c r="I28674">
        <v>0</v>
      </c>
    </row>
    <row r="28675" spans="1:9">
      <c r="A28675" s="7">
        <v>28673.5</v>
      </c>
      <c r="B28675" s="7">
        <v>0</v>
      </c>
      <c r="C28675" s="7"/>
      <c r="D28675" s="7"/>
      <c r="E28675" s="7"/>
      <c r="H28675">
        <v>28673.5</v>
      </c>
      <c r="I28675">
        <v>0</v>
      </c>
    </row>
    <row r="28676" spans="1:9">
      <c r="A28676" s="7">
        <v>28674.5</v>
      </c>
      <c r="B28676" s="7">
        <v>0</v>
      </c>
      <c r="C28676" s="7"/>
      <c r="D28676" s="7"/>
      <c r="E28676" s="7"/>
      <c r="H28676">
        <v>28674.5</v>
      </c>
      <c r="I28676">
        <v>0</v>
      </c>
    </row>
    <row r="28677" spans="1:9">
      <c r="A28677" s="7">
        <v>28675.5</v>
      </c>
      <c r="B28677" s="7">
        <v>0</v>
      </c>
      <c r="C28677" s="7"/>
      <c r="D28677" s="7"/>
      <c r="E28677" s="7"/>
      <c r="H28677">
        <v>28675.5</v>
      </c>
      <c r="I28677">
        <v>0</v>
      </c>
    </row>
    <row r="28678" spans="1:9">
      <c r="A28678" s="7">
        <v>28676.5</v>
      </c>
      <c r="B28678" s="7">
        <v>0</v>
      </c>
      <c r="C28678" s="7"/>
      <c r="D28678" s="7"/>
      <c r="E28678" s="7"/>
      <c r="H28678">
        <v>28676.5</v>
      </c>
      <c r="I28678">
        <v>0</v>
      </c>
    </row>
    <row r="28679" spans="1:9">
      <c r="A28679" s="7">
        <v>28677.5</v>
      </c>
      <c r="B28679" s="7">
        <v>0</v>
      </c>
      <c r="C28679" s="7"/>
      <c r="D28679" s="7"/>
      <c r="E28679" s="7"/>
      <c r="H28679">
        <v>28677.5</v>
      </c>
      <c r="I28679">
        <v>0</v>
      </c>
    </row>
    <row r="28680" spans="1:9">
      <c r="A28680" s="7">
        <v>28678.5</v>
      </c>
      <c r="B28680" s="7">
        <v>0</v>
      </c>
      <c r="C28680" s="7"/>
      <c r="D28680" s="7"/>
      <c r="E28680" s="7"/>
      <c r="H28680">
        <v>28678.5</v>
      </c>
      <c r="I28680">
        <v>0</v>
      </c>
    </row>
    <row r="28681" spans="1:9">
      <c r="A28681" s="7">
        <v>28679.5</v>
      </c>
      <c r="B28681" s="7">
        <v>0</v>
      </c>
      <c r="C28681" s="7"/>
      <c r="D28681" s="7"/>
      <c r="E28681" s="7"/>
      <c r="H28681">
        <v>28679.5</v>
      </c>
      <c r="I28681">
        <v>0</v>
      </c>
    </row>
    <row r="28682" spans="1:9">
      <c r="A28682" s="7">
        <v>28680.5</v>
      </c>
      <c r="B28682" s="7">
        <v>0</v>
      </c>
      <c r="C28682" s="7"/>
      <c r="D28682" s="7"/>
      <c r="E28682" s="7"/>
      <c r="H28682">
        <v>28680.5</v>
      </c>
      <c r="I28682">
        <v>0</v>
      </c>
    </row>
    <row r="28683" spans="1:9">
      <c r="A28683" s="7">
        <v>28681.5</v>
      </c>
      <c r="B28683" s="7">
        <v>0</v>
      </c>
      <c r="C28683" s="7"/>
      <c r="D28683" s="7"/>
      <c r="E28683" s="7"/>
      <c r="H28683">
        <v>28681.5</v>
      </c>
      <c r="I28683">
        <v>0</v>
      </c>
    </row>
    <row r="28684" spans="1:9">
      <c r="A28684" s="7">
        <v>28682.5</v>
      </c>
      <c r="B28684" s="7">
        <v>0</v>
      </c>
      <c r="C28684" s="7"/>
      <c r="D28684" s="7"/>
      <c r="E28684" s="7"/>
      <c r="H28684">
        <v>28682.5</v>
      </c>
      <c r="I28684">
        <v>0</v>
      </c>
    </row>
    <row r="28685" spans="1:9">
      <c r="A28685" s="7">
        <v>28683.5</v>
      </c>
      <c r="B28685" s="7">
        <v>0</v>
      </c>
      <c r="C28685" s="7"/>
      <c r="D28685" s="7"/>
      <c r="E28685" s="7"/>
      <c r="H28685">
        <v>28683.5</v>
      </c>
      <c r="I28685">
        <v>0</v>
      </c>
    </row>
    <row r="28686" spans="1:9">
      <c r="A28686" s="7">
        <v>28684.5</v>
      </c>
      <c r="B28686" s="7">
        <v>0</v>
      </c>
      <c r="C28686" s="7"/>
      <c r="D28686" s="7"/>
      <c r="E28686" s="7"/>
      <c r="H28686">
        <v>28684.5</v>
      </c>
      <c r="I28686">
        <v>0</v>
      </c>
    </row>
    <row r="28687" spans="1:9">
      <c r="A28687" s="7">
        <v>28685.5</v>
      </c>
      <c r="B28687" s="7">
        <v>0</v>
      </c>
      <c r="C28687" s="7"/>
      <c r="D28687" s="7"/>
      <c r="E28687" s="7"/>
      <c r="H28687">
        <v>28685.5</v>
      </c>
      <c r="I28687">
        <v>0</v>
      </c>
    </row>
    <row r="28688" spans="1:9">
      <c r="A28688" s="7">
        <v>28686.5</v>
      </c>
      <c r="B28688" s="7">
        <v>0</v>
      </c>
      <c r="C28688" s="7"/>
      <c r="D28688" s="7"/>
      <c r="E28688" s="7"/>
      <c r="H28688">
        <v>28686.5</v>
      </c>
      <c r="I28688">
        <v>0</v>
      </c>
    </row>
    <row r="28689" spans="1:9">
      <c r="A28689" s="7">
        <v>28687.5</v>
      </c>
      <c r="B28689" s="7">
        <v>0</v>
      </c>
      <c r="C28689" s="7"/>
      <c r="D28689" s="7"/>
      <c r="E28689" s="7"/>
      <c r="H28689">
        <v>28687.5</v>
      </c>
      <c r="I28689">
        <v>0</v>
      </c>
    </row>
    <row r="28690" spans="1:9">
      <c r="A28690" s="7">
        <v>28688.5</v>
      </c>
      <c r="B28690" s="7">
        <v>0</v>
      </c>
      <c r="C28690" s="7"/>
      <c r="D28690" s="7"/>
      <c r="E28690" s="7"/>
      <c r="H28690">
        <v>28688.5</v>
      </c>
      <c r="I28690">
        <v>0</v>
      </c>
    </row>
    <row r="28691" spans="1:9">
      <c r="A28691" s="7">
        <v>28689.5</v>
      </c>
      <c r="B28691" s="7">
        <v>0</v>
      </c>
      <c r="C28691" s="7"/>
      <c r="D28691" s="7"/>
      <c r="E28691" s="7"/>
      <c r="H28691">
        <v>28689.5</v>
      </c>
      <c r="I28691">
        <v>0</v>
      </c>
    </row>
    <row r="28692" spans="1:9">
      <c r="A28692" s="7">
        <v>28690.5</v>
      </c>
      <c r="B28692" s="7">
        <v>0</v>
      </c>
      <c r="C28692" s="7"/>
      <c r="D28692" s="7"/>
      <c r="E28692" s="7"/>
      <c r="H28692">
        <v>28690.5</v>
      </c>
      <c r="I28692">
        <v>0</v>
      </c>
    </row>
    <row r="28693" spans="1:9">
      <c r="A28693" s="7">
        <v>28691.5</v>
      </c>
      <c r="B28693" s="7">
        <v>0</v>
      </c>
      <c r="C28693" s="7"/>
      <c r="D28693" s="7"/>
      <c r="E28693" s="7"/>
      <c r="H28693">
        <v>28691.5</v>
      </c>
      <c r="I28693">
        <v>0</v>
      </c>
    </row>
    <row r="28694" spans="1:9">
      <c r="A28694" s="7">
        <v>28692.5</v>
      </c>
      <c r="B28694" s="7">
        <v>0</v>
      </c>
      <c r="C28694" s="7"/>
      <c r="D28694" s="7"/>
      <c r="E28694" s="7"/>
      <c r="H28694">
        <v>28692.5</v>
      </c>
      <c r="I28694">
        <v>0</v>
      </c>
    </row>
    <row r="28695" spans="1:9">
      <c r="A28695" s="7">
        <v>28693.5</v>
      </c>
      <c r="B28695" s="7">
        <v>0</v>
      </c>
      <c r="C28695" s="7"/>
      <c r="D28695" s="7"/>
      <c r="E28695" s="7"/>
      <c r="H28695">
        <v>28693.5</v>
      </c>
      <c r="I28695">
        <v>0</v>
      </c>
    </row>
    <row r="28696" spans="1:9">
      <c r="A28696" s="7">
        <v>28694.5</v>
      </c>
      <c r="B28696" s="7">
        <v>0</v>
      </c>
      <c r="C28696" s="7"/>
      <c r="D28696" s="7"/>
      <c r="E28696" s="7"/>
      <c r="H28696">
        <v>28694.5</v>
      </c>
      <c r="I28696">
        <v>0</v>
      </c>
    </row>
    <row r="28697" spans="1:9">
      <c r="A28697" s="7">
        <v>28695.5</v>
      </c>
      <c r="B28697" s="7">
        <v>0</v>
      </c>
      <c r="C28697" s="7"/>
      <c r="D28697" s="7"/>
      <c r="E28697" s="7"/>
      <c r="H28697">
        <v>28695.5</v>
      </c>
      <c r="I28697">
        <v>0</v>
      </c>
    </row>
    <row r="28698" spans="1:9">
      <c r="A28698" s="7">
        <v>28696.5</v>
      </c>
      <c r="B28698" s="7">
        <v>0</v>
      </c>
      <c r="C28698" s="7"/>
      <c r="D28698" s="7"/>
      <c r="E28698" s="7"/>
      <c r="H28698">
        <v>28696.5</v>
      </c>
      <c r="I28698">
        <v>0</v>
      </c>
    </row>
    <row r="28699" spans="1:9">
      <c r="A28699" s="7">
        <v>28697.5</v>
      </c>
      <c r="B28699" s="7">
        <v>0</v>
      </c>
      <c r="C28699" s="7"/>
      <c r="D28699" s="7"/>
      <c r="E28699" s="7"/>
      <c r="H28699">
        <v>28697.5</v>
      </c>
      <c r="I28699">
        <v>0</v>
      </c>
    </row>
    <row r="28700" spans="1:9">
      <c r="A28700" s="7">
        <v>28698.5</v>
      </c>
      <c r="B28700" s="7">
        <v>0</v>
      </c>
      <c r="C28700" s="7"/>
      <c r="D28700" s="7"/>
      <c r="E28700" s="7"/>
      <c r="H28700">
        <v>28698.5</v>
      </c>
      <c r="I28700">
        <v>0</v>
      </c>
    </row>
    <row r="28701" spans="1:9">
      <c r="A28701" s="7">
        <v>28699.5</v>
      </c>
      <c r="B28701" s="7">
        <v>0</v>
      </c>
      <c r="C28701" s="7"/>
      <c r="D28701" s="7"/>
      <c r="E28701" s="7"/>
      <c r="H28701">
        <v>28699.5</v>
      </c>
      <c r="I28701">
        <v>0</v>
      </c>
    </row>
    <row r="28702" spans="1:9">
      <c r="A28702" s="7">
        <v>28700.5</v>
      </c>
      <c r="B28702" s="7">
        <v>0</v>
      </c>
      <c r="C28702" s="7"/>
      <c r="D28702" s="7"/>
      <c r="E28702" s="7"/>
      <c r="H28702">
        <v>28700.5</v>
      </c>
      <c r="I28702">
        <v>0</v>
      </c>
    </row>
    <row r="28703" spans="1:9">
      <c r="A28703" s="7">
        <v>28701.5</v>
      </c>
      <c r="B28703" s="7">
        <v>0</v>
      </c>
      <c r="C28703" s="7"/>
      <c r="D28703" s="7"/>
      <c r="E28703" s="7"/>
      <c r="H28703">
        <v>28701.5</v>
      </c>
      <c r="I28703">
        <v>0</v>
      </c>
    </row>
    <row r="28704" spans="1:9">
      <c r="A28704" s="7">
        <v>28702.5</v>
      </c>
      <c r="B28704" s="7">
        <v>0</v>
      </c>
      <c r="C28704" s="7"/>
      <c r="D28704" s="7"/>
      <c r="E28704" s="7"/>
      <c r="H28704">
        <v>28702.5</v>
      </c>
      <c r="I28704">
        <v>0</v>
      </c>
    </row>
    <row r="28705" spans="1:9">
      <c r="A28705" s="7">
        <v>28703.5</v>
      </c>
      <c r="B28705" s="7">
        <v>0</v>
      </c>
      <c r="C28705" s="7"/>
      <c r="D28705" s="7"/>
      <c r="E28705" s="7"/>
      <c r="H28705">
        <v>28703.5</v>
      </c>
      <c r="I28705">
        <v>0</v>
      </c>
    </row>
    <row r="28706" spans="1:9">
      <c r="A28706" s="7">
        <v>28704.5</v>
      </c>
      <c r="B28706" s="7">
        <v>0</v>
      </c>
      <c r="C28706" s="7"/>
      <c r="D28706" s="7"/>
      <c r="E28706" s="7"/>
      <c r="H28706">
        <v>28704.5</v>
      </c>
      <c r="I28706">
        <v>0</v>
      </c>
    </row>
    <row r="28707" spans="1:9">
      <c r="A28707" s="7">
        <v>28705.5</v>
      </c>
      <c r="B28707" s="7">
        <v>0</v>
      </c>
      <c r="C28707" s="7"/>
      <c r="D28707" s="7"/>
      <c r="E28707" s="7"/>
      <c r="H28707">
        <v>28705.5</v>
      </c>
      <c r="I28707">
        <v>0</v>
      </c>
    </row>
    <row r="28708" spans="1:9">
      <c r="A28708" s="7">
        <v>28706.5</v>
      </c>
      <c r="B28708" s="7">
        <v>0</v>
      </c>
      <c r="C28708" s="7"/>
      <c r="D28708" s="7"/>
      <c r="E28708" s="7"/>
      <c r="H28708">
        <v>28706.5</v>
      </c>
      <c r="I28708">
        <v>0</v>
      </c>
    </row>
    <row r="28709" spans="1:9">
      <c r="A28709" s="7">
        <v>28707.5</v>
      </c>
      <c r="B28709" s="7">
        <v>0</v>
      </c>
      <c r="C28709" s="7"/>
      <c r="D28709" s="7"/>
      <c r="E28709" s="7"/>
      <c r="H28709">
        <v>28707.5</v>
      </c>
      <c r="I28709">
        <v>0</v>
      </c>
    </row>
    <row r="28710" spans="1:9">
      <c r="A28710" s="7">
        <v>28708.5</v>
      </c>
      <c r="B28710" s="7">
        <v>0</v>
      </c>
      <c r="C28710" s="7"/>
      <c r="D28710" s="7"/>
      <c r="E28710" s="7"/>
      <c r="H28710">
        <v>28708.5</v>
      </c>
      <c r="I28710">
        <v>0</v>
      </c>
    </row>
    <row r="28711" spans="1:9">
      <c r="A28711" s="7">
        <v>28709.5</v>
      </c>
      <c r="B28711" s="7">
        <v>0</v>
      </c>
      <c r="C28711" s="7"/>
      <c r="D28711" s="7"/>
      <c r="E28711" s="7"/>
      <c r="H28711">
        <v>28709.5</v>
      </c>
      <c r="I28711">
        <v>0</v>
      </c>
    </row>
    <row r="28712" spans="1:9">
      <c r="A28712" s="7">
        <v>28710.5</v>
      </c>
      <c r="B28712" s="7">
        <v>0</v>
      </c>
      <c r="C28712" s="7"/>
      <c r="D28712" s="7"/>
      <c r="E28712" s="7"/>
      <c r="H28712">
        <v>28710.5</v>
      </c>
      <c r="I28712">
        <v>0</v>
      </c>
    </row>
    <row r="28713" spans="1:9">
      <c r="A28713" s="7">
        <v>28711.5</v>
      </c>
      <c r="B28713" s="7">
        <v>0</v>
      </c>
      <c r="C28713" s="7"/>
      <c r="D28713" s="7"/>
      <c r="E28713" s="7"/>
      <c r="H28713">
        <v>28711.5</v>
      </c>
      <c r="I28713">
        <v>0</v>
      </c>
    </row>
    <row r="28714" spans="1:9">
      <c r="A28714" s="7">
        <v>28712.5</v>
      </c>
      <c r="B28714" s="7">
        <v>0</v>
      </c>
      <c r="C28714" s="7"/>
      <c r="D28714" s="7"/>
      <c r="E28714" s="7"/>
      <c r="H28714">
        <v>28712.5</v>
      </c>
      <c r="I28714">
        <v>0</v>
      </c>
    </row>
    <row r="28715" spans="1:9">
      <c r="A28715" s="7">
        <v>28713.5</v>
      </c>
      <c r="B28715" s="7">
        <v>0</v>
      </c>
      <c r="C28715" s="7"/>
      <c r="D28715" s="7"/>
      <c r="E28715" s="7"/>
      <c r="H28715">
        <v>28713.5</v>
      </c>
      <c r="I28715">
        <v>0</v>
      </c>
    </row>
    <row r="28716" spans="1:9">
      <c r="A28716" s="7">
        <v>28714.5</v>
      </c>
      <c r="B28716" s="7">
        <v>0</v>
      </c>
      <c r="C28716" s="7"/>
      <c r="D28716" s="7"/>
      <c r="E28716" s="7"/>
      <c r="H28716">
        <v>28714.5</v>
      </c>
      <c r="I28716">
        <v>0</v>
      </c>
    </row>
    <row r="28717" spans="1:9">
      <c r="A28717" s="7">
        <v>28715.5</v>
      </c>
      <c r="B28717" s="7">
        <v>0</v>
      </c>
      <c r="C28717" s="7"/>
      <c r="D28717" s="7"/>
      <c r="E28717" s="7"/>
      <c r="H28717">
        <v>28715.5</v>
      </c>
      <c r="I28717">
        <v>0</v>
      </c>
    </row>
    <row r="28718" spans="1:9">
      <c r="A28718" s="7">
        <v>28716.5</v>
      </c>
      <c r="B28718" s="7">
        <v>0</v>
      </c>
      <c r="C28718" s="7"/>
      <c r="D28718" s="7"/>
      <c r="E28718" s="7"/>
      <c r="H28718">
        <v>28716.5</v>
      </c>
      <c r="I28718">
        <v>0</v>
      </c>
    </row>
    <row r="28719" spans="1:9">
      <c r="A28719" s="7">
        <v>28717.5</v>
      </c>
      <c r="B28719" s="7">
        <v>0</v>
      </c>
      <c r="C28719" s="7"/>
      <c r="D28719" s="7"/>
      <c r="E28719" s="7"/>
      <c r="H28719">
        <v>28717.5</v>
      </c>
      <c r="I28719">
        <v>0</v>
      </c>
    </row>
    <row r="28720" spans="1:9">
      <c r="A28720" s="7">
        <v>28718.5</v>
      </c>
      <c r="B28720" s="7">
        <v>0</v>
      </c>
      <c r="C28720" s="7"/>
      <c r="D28720" s="7"/>
      <c r="E28720" s="7"/>
      <c r="H28720">
        <v>28718.5</v>
      </c>
      <c r="I28720">
        <v>0</v>
      </c>
    </row>
    <row r="28721" spans="1:9">
      <c r="A28721" s="7">
        <v>28719.5</v>
      </c>
      <c r="B28721" s="7">
        <v>0</v>
      </c>
      <c r="C28721" s="7"/>
      <c r="D28721" s="7"/>
      <c r="E28721" s="7"/>
      <c r="H28721">
        <v>28719.5</v>
      </c>
      <c r="I28721">
        <v>0</v>
      </c>
    </row>
    <row r="28722" spans="1:9">
      <c r="A28722" s="7">
        <v>28720.5</v>
      </c>
      <c r="B28722" s="7">
        <v>0</v>
      </c>
      <c r="C28722" s="7"/>
      <c r="D28722" s="7"/>
      <c r="E28722" s="7"/>
      <c r="H28722">
        <v>28720.5</v>
      </c>
      <c r="I28722">
        <v>0</v>
      </c>
    </row>
    <row r="28723" spans="1:9">
      <c r="A28723" s="7">
        <v>28721.5</v>
      </c>
      <c r="B28723" s="7">
        <v>0</v>
      </c>
      <c r="C28723" s="7"/>
      <c r="D28723" s="7"/>
      <c r="E28723" s="7"/>
      <c r="H28723">
        <v>28721.5</v>
      </c>
      <c r="I28723">
        <v>0</v>
      </c>
    </row>
    <row r="28724" spans="1:9">
      <c r="A28724" s="7">
        <v>28722.5</v>
      </c>
      <c r="B28724" s="7">
        <v>0</v>
      </c>
      <c r="C28724" s="7"/>
      <c r="D28724" s="7"/>
      <c r="E28724" s="7"/>
      <c r="H28724">
        <v>28722.5</v>
      </c>
      <c r="I28724">
        <v>0</v>
      </c>
    </row>
    <row r="28725" spans="1:9">
      <c r="A28725" s="7">
        <v>28723.5</v>
      </c>
      <c r="B28725" s="7">
        <v>0</v>
      </c>
      <c r="C28725" s="7"/>
      <c r="D28725" s="7"/>
      <c r="E28725" s="7"/>
      <c r="H28725">
        <v>28723.5</v>
      </c>
      <c r="I28725">
        <v>0</v>
      </c>
    </row>
    <row r="28726" spans="1:9">
      <c r="A28726" s="7">
        <v>28724.5</v>
      </c>
      <c r="B28726" s="7">
        <v>0</v>
      </c>
      <c r="C28726" s="7"/>
      <c r="D28726" s="7"/>
      <c r="E28726" s="7"/>
      <c r="H28726">
        <v>28724.5</v>
      </c>
      <c r="I28726">
        <v>0</v>
      </c>
    </row>
    <row r="28727" spans="1:9">
      <c r="A28727" s="7">
        <v>28725.5</v>
      </c>
      <c r="B28727" s="7">
        <v>0</v>
      </c>
      <c r="C28727" s="7"/>
      <c r="D28727" s="7"/>
      <c r="E28727" s="7"/>
      <c r="H28727">
        <v>28725.5</v>
      </c>
      <c r="I28727">
        <v>0</v>
      </c>
    </row>
    <row r="28728" spans="1:9">
      <c r="A28728" s="7">
        <v>28726.5</v>
      </c>
      <c r="B28728" s="7">
        <v>0</v>
      </c>
      <c r="C28728" s="7"/>
      <c r="D28728" s="7"/>
      <c r="E28728" s="7"/>
      <c r="H28728">
        <v>28726.5</v>
      </c>
      <c r="I28728">
        <v>0</v>
      </c>
    </row>
    <row r="28729" spans="1:9">
      <c r="A28729" s="7">
        <v>28727.5</v>
      </c>
      <c r="B28729" s="7">
        <v>0</v>
      </c>
      <c r="C28729" s="7"/>
      <c r="D28729" s="7"/>
      <c r="E28729" s="7"/>
      <c r="H28729">
        <v>28727.5</v>
      </c>
      <c r="I28729">
        <v>0</v>
      </c>
    </row>
    <row r="28730" spans="1:9">
      <c r="A28730" s="7">
        <v>28728.5</v>
      </c>
      <c r="B28730" s="7">
        <v>0</v>
      </c>
      <c r="C28730" s="7"/>
      <c r="D28730" s="7"/>
      <c r="E28730" s="7"/>
      <c r="H28730">
        <v>28728.5</v>
      </c>
      <c r="I28730">
        <v>0</v>
      </c>
    </row>
    <row r="28731" spans="1:9">
      <c r="A28731" s="7">
        <v>28729.5</v>
      </c>
      <c r="B28731" s="7">
        <v>0</v>
      </c>
      <c r="C28731" s="7"/>
      <c r="D28731" s="7"/>
      <c r="E28731" s="7"/>
      <c r="H28731">
        <v>28729.5</v>
      </c>
      <c r="I28731">
        <v>0</v>
      </c>
    </row>
    <row r="28732" spans="1:9">
      <c r="A28732" s="7">
        <v>28730.5</v>
      </c>
      <c r="B28732" s="7">
        <v>0</v>
      </c>
      <c r="C28732" s="7"/>
      <c r="D28732" s="7"/>
      <c r="E28732" s="7"/>
      <c r="H28732">
        <v>28730.5</v>
      </c>
      <c r="I28732">
        <v>0</v>
      </c>
    </row>
    <row r="28733" spans="1:9">
      <c r="A28733" s="7">
        <v>28731.5</v>
      </c>
      <c r="B28733" s="7">
        <v>0</v>
      </c>
      <c r="C28733" s="7"/>
      <c r="D28733" s="7"/>
      <c r="E28733" s="7"/>
      <c r="H28733">
        <v>28731.5</v>
      </c>
      <c r="I28733">
        <v>0</v>
      </c>
    </row>
    <row r="28734" spans="1:9">
      <c r="A28734" s="7">
        <v>28732.5</v>
      </c>
      <c r="B28734" s="7">
        <v>0</v>
      </c>
      <c r="C28734" s="7"/>
      <c r="D28734" s="7"/>
      <c r="E28734" s="7"/>
      <c r="H28734">
        <v>28732.5</v>
      </c>
      <c r="I28734">
        <v>0</v>
      </c>
    </row>
    <row r="28735" spans="1:9">
      <c r="A28735" s="7">
        <v>28733.5</v>
      </c>
      <c r="B28735" s="7">
        <v>0</v>
      </c>
      <c r="C28735" s="7"/>
      <c r="D28735" s="7"/>
      <c r="E28735" s="7"/>
      <c r="H28735">
        <v>28733.5</v>
      </c>
      <c r="I28735">
        <v>0</v>
      </c>
    </row>
    <row r="28736" spans="1:9">
      <c r="A28736" s="7">
        <v>28734.5</v>
      </c>
      <c r="B28736" s="7">
        <v>0</v>
      </c>
      <c r="C28736" s="7"/>
      <c r="D28736" s="7"/>
      <c r="E28736" s="7"/>
      <c r="H28736">
        <v>28734.5</v>
      </c>
      <c r="I28736">
        <v>0</v>
      </c>
    </row>
    <row r="28737" spans="1:9">
      <c r="A28737" s="7">
        <v>28735.5</v>
      </c>
      <c r="B28737" s="7">
        <v>0</v>
      </c>
      <c r="C28737" s="7"/>
      <c r="D28737" s="7"/>
      <c r="E28737" s="7"/>
      <c r="H28737">
        <v>28735.5</v>
      </c>
      <c r="I28737">
        <v>0</v>
      </c>
    </row>
    <row r="28738" spans="1:9">
      <c r="A28738" s="7">
        <v>28736.5</v>
      </c>
      <c r="B28738" s="7">
        <v>0</v>
      </c>
      <c r="C28738" s="7"/>
      <c r="D28738" s="7"/>
      <c r="E28738" s="7"/>
      <c r="H28738">
        <v>28736.5</v>
      </c>
      <c r="I28738">
        <v>0</v>
      </c>
    </row>
    <row r="28739" spans="1:9">
      <c r="A28739" s="7">
        <v>28737.5</v>
      </c>
      <c r="B28739" s="7">
        <v>0</v>
      </c>
      <c r="C28739" s="7"/>
      <c r="D28739" s="7"/>
      <c r="E28739" s="7"/>
      <c r="H28739">
        <v>28737.5</v>
      </c>
      <c r="I28739">
        <v>0</v>
      </c>
    </row>
    <row r="28740" spans="1:9">
      <c r="A28740" s="7">
        <v>28738.5</v>
      </c>
      <c r="B28740" s="7">
        <v>0</v>
      </c>
      <c r="C28740" s="7"/>
      <c r="D28740" s="7"/>
      <c r="E28740" s="7"/>
      <c r="H28740">
        <v>28738.5</v>
      </c>
      <c r="I28740">
        <v>0</v>
      </c>
    </row>
    <row r="28741" spans="1:9">
      <c r="A28741" s="7">
        <v>28739.5</v>
      </c>
      <c r="B28741" s="7">
        <v>0</v>
      </c>
      <c r="C28741" s="7"/>
      <c r="D28741" s="7"/>
      <c r="E28741" s="7"/>
      <c r="H28741">
        <v>28739.5</v>
      </c>
      <c r="I28741">
        <v>0</v>
      </c>
    </row>
    <row r="28742" spans="1:9">
      <c r="A28742" s="7">
        <v>28740.5</v>
      </c>
      <c r="B28742" s="7">
        <v>0</v>
      </c>
      <c r="C28742" s="7"/>
      <c r="D28742" s="7"/>
      <c r="E28742" s="7"/>
      <c r="H28742">
        <v>28740.5</v>
      </c>
      <c r="I28742">
        <v>0</v>
      </c>
    </row>
    <row r="28743" spans="1:9">
      <c r="A28743" s="7">
        <v>28741.5</v>
      </c>
      <c r="B28743" s="7">
        <v>0</v>
      </c>
      <c r="C28743" s="7"/>
      <c r="D28743" s="7"/>
      <c r="E28743" s="7"/>
      <c r="H28743">
        <v>28741.5</v>
      </c>
      <c r="I28743">
        <v>0</v>
      </c>
    </row>
    <row r="28744" spans="1:9">
      <c r="A28744" s="7">
        <v>28742.5</v>
      </c>
      <c r="B28744" s="7">
        <v>0</v>
      </c>
      <c r="C28744" s="7"/>
      <c r="D28744" s="7"/>
      <c r="E28744" s="7"/>
      <c r="H28744">
        <v>28742.5</v>
      </c>
      <c r="I28744">
        <v>0</v>
      </c>
    </row>
    <row r="28745" spans="1:9">
      <c r="A28745" s="7">
        <v>28743.5</v>
      </c>
      <c r="B28745" s="7">
        <v>0</v>
      </c>
      <c r="C28745" s="7"/>
      <c r="D28745" s="7"/>
      <c r="E28745" s="7"/>
      <c r="H28745">
        <v>28743.5</v>
      </c>
      <c r="I28745">
        <v>0</v>
      </c>
    </row>
    <row r="28746" spans="1:9">
      <c r="A28746" s="7">
        <v>28744.5</v>
      </c>
      <c r="B28746" s="7">
        <v>0</v>
      </c>
      <c r="C28746" s="7"/>
      <c r="D28746" s="7"/>
      <c r="E28746" s="7"/>
      <c r="H28746">
        <v>28744.5</v>
      </c>
      <c r="I28746">
        <v>0</v>
      </c>
    </row>
    <row r="28747" spans="1:9">
      <c r="A28747" s="7">
        <v>28745.5</v>
      </c>
      <c r="B28747" s="7">
        <v>0</v>
      </c>
      <c r="C28747" s="7"/>
      <c r="D28747" s="7"/>
      <c r="E28747" s="7"/>
      <c r="H28747">
        <v>28745.5</v>
      </c>
      <c r="I28747">
        <v>0</v>
      </c>
    </row>
    <row r="28748" spans="1:9">
      <c r="A28748" s="7">
        <v>28746.5</v>
      </c>
      <c r="B28748" s="7">
        <v>0</v>
      </c>
      <c r="C28748" s="7"/>
      <c r="D28748" s="7"/>
      <c r="E28748" s="7"/>
      <c r="H28748">
        <v>28746.5</v>
      </c>
      <c r="I28748">
        <v>0</v>
      </c>
    </row>
    <row r="28749" spans="1:9">
      <c r="A28749" s="7">
        <v>28747.5</v>
      </c>
      <c r="B28749" s="7">
        <v>0</v>
      </c>
      <c r="C28749" s="7"/>
      <c r="D28749" s="7"/>
      <c r="E28749" s="7"/>
      <c r="H28749">
        <v>28747.5</v>
      </c>
      <c r="I28749">
        <v>0</v>
      </c>
    </row>
    <row r="28750" spans="1:9">
      <c r="A28750" s="7">
        <v>28748.5</v>
      </c>
      <c r="B28750" s="7">
        <v>0</v>
      </c>
      <c r="C28750" s="7"/>
      <c r="D28750" s="7"/>
      <c r="E28750" s="7"/>
      <c r="H28750">
        <v>28748.5</v>
      </c>
      <c r="I28750">
        <v>0</v>
      </c>
    </row>
    <row r="28751" spans="1:9">
      <c r="A28751" s="7">
        <v>28749.5</v>
      </c>
      <c r="B28751" s="7">
        <v>0</v>
      </c>
      <c r="C28751" s="7"/>
      <c r="D28751" s="7"/>
      <c r="E28751" s="7"/>
      <c r="H28751">
        <v>28749.5</v>
      </c>
      <c r="I28751">
        <v>0</v>
      </c>
    </row>
    <row r="28752" spans="1:9">
      <c r="A28752" s="7">
        <v>28750.5</v>
      </c>
      <c r="B28752" s="7">
        <v>0</v>
      </c>
      <c r="C28752" s="7"/>
      <c r="D28752" s="7"/>
      <c r="E28752" s="7"/>
      <c r="H28752">
        <v>28750.5</v>
      </c>
      <c r="I28752">
        <v>0</v>
      </c>
    </row>
    <row r="28753" spans="1:9">
      <c r="A28753" s="7">
        <v>28751.5</v>
      </c>
      <c r="B28753" s="7">
        <v>0</v>
      </c>
      <c r="C28753" s="7"/>
      <c r="D28753" s="7"/>
      <c r="E28753" s="7"/>
      <c r="H28753">
        <v>28751.5</v>
      </c>
      <c r="I28753">
        <v>0</v>
      </c>
    </row>
    <row r="28754" spans="1:9">
      <c r="A28754" s="7">
        <v>28752.5</v>
      </c>
      <c r="B28754" s="7">
        <v>0</v>
      </c>
      <c r="C28754" s="7"/>
      <c r="D28754" s="7"/>
      <c r="E28754" s="7"/>
      <c r="H28754">
        <v>28752.5</v>
      </c>
      <c r="I28754">
        <v>0</v>
      </c>
    </row>
    <row r="28755" spans="1:9">
      <c r="A28755" s="7">
        <v>28753.5</v>
      </c>
      <c r="B28755" s="7">
        <v>0</v>
      </c>
      <c r="C28755" s="7"/>
      <c r="D28755" s="7"/>
      <c r="E28755" s="7"/>
      <c r="H28755">
        <v>28753.5</v>
      </c>
      <c r="I28755">
        <v>0</v>
      </c>
    </row>
    <row r="28756" spans="1:9">
      <c r="A28756" s="7">
        <v>28754.5</v>
      </c>
      <c r="B28756" s="7">
        <v>0</v>
      </c>
      <c r="C28756" s="7"/>
      <c r="D28756" s="7"/>
      <c r="E28756" s="7"/>
      <c r="H28756">
        <v>28754.5</v>
      </c>
      <c r="I28756">
        <v>0</v>
      </c>
    </row>
    <row r="28757" spans="1:9">
      <c r="A28757" s="7">
        <v>28755.5</v>
      </c>
      <c r="B28757" s="7">
        <v>0</v>
      </c>
      <c r="C28757" s="7"/>
      <c r="D28757" s="7"/>
      <c r="E28757" s="7"/>
      <c r="H28757">
        <v>28755.5</v>
      </c>
      <c r="I28757">
        <v>0</v>
      </c>
    </row>
    <row r="28758" spans="1:9">
      <c r="A28758" s="7">
        <v>28756.5</v>
      </c>
      <c r="B28758" s="7">
        <v>0</v>
      </c>
      <c r="C28758" s="7"/>
      <c r="D28758" s="7"/>
      <c r="E28758" s="7"/>
      <c r="H28758">
        <v>28756.5</v>
      </c>
      <c r="I28758">
        <v>0</v>
      </c>
    </row>
    <row r="28759" spans="1:9">
      <c r="A28759" s="7">
        <v>28757.5</v>
      </c>
      <c r="B28759" s="7">
        <v>0</v>
      </c>
      <c r="C28759" s="7"/>
      <c r="D28759" s="7"/>
      <c r="E28759" s="7"/>
      <c r="H28759">
        <v>28757.5</v>
      </c>
      <c r="I28759">
        <v>0</v>
      </c>
    </row>
    <row r="28760" spans="1:9">
      <c r="A28760" s="7">
        <v>28758.5</v>
      </c>
      <c r="B28760" s="7">
        <v>0</v>
      </c>
      <c r="C28760" s="7"/>
      <c r="D28760" s="7"/>
      <c r="E28760" s="7"/>
      <c r="H28760">
        <v>28758.5</v>
      </c>
      <c r="I28760">
        <v>0</v>
      </c>
    </row>
    <row r="28761" spans="1:9">
      <c r="A28761" s="7">
        <v>28759.5</v>
      </c>
      <c r="B28761" s="7">
        <v>0</v>
      </c>
      <c r="C28761" s="7"/>
      <c r="D28761" s="7"/>
      <c r="E28761" s="7"/>
      <c r="H28761">
        <v>28759.5</v>
      </c>
      <c r="I28761">
        <v>0</v>
      </c>
    </row>
    <row r="28762" spans="1:9">
      <c r="A28762" s="7">
        <v>28760.5</v>
      </c>
      <c r="B28762" s="7">
        <v>0</v>
      </c>
      <c r="C28762" s="7"/>
      <c r="D28762" s="7"/>
      <c r="E28762" s="7"/>
      <c r="H28762">
        <v>28760.5</v>
      </c>
      <c r="I28762">
        <v>0</v>
      </c>
    </row>
    <row r="28763" spans="1:9">
      <c r="A28763" s="7">
        <v>28761.5</v>
      </c>
      <c r="B28763" s="7">
        <v>0</v>
      </c>
      <c r="C28763" s="7"/>
      <c r="D28763" s="7"/>
      <c r="E28763" s="7"/>
      <c r="H28763">
        <v>28761.5</v>
      </c>
      <c r="I28763">
        <v>0</v>
      </c>
    </row>
    <row r="28764" spans="1:9">
      <c r="A28764" s="7">
        <v>28762.5</v>
      </c>
      <c r="B28764" s="7">
        <v>0</v>
      </c>
      <c r="C28764" s="7"/>
      <c r="D28764" s="7"/>
      <c r="E28764" s="7"/>
      <c r="H28764">
        <v>28762.5</v>
      </c>
      <c r="I28764">
        <v>0</v>
      </c>
    </row>
    <row r="28765" spans="1:9">
      <c r="A28765" s="7">
        <v>28763.5</v>
      </c>
      <c r="B28765" s="7">
        <v>0</v>
      </c>
      <c r="C28765" s="7"/>
      <c r="D28765" s="7"/>
      <c r="E28765" s="7"/>
      <c r="H28765">
        <v>28763.5</v>
      </c>
      <c r="I28765">
        <v>0</v>
      </c>
    </row>
    <row r="28766" spans="1:9">
      <c r="A28766" s="7">
        <v>28764.5</v>
      </c>
      <c r="B28766" s="7">
        <v>0</v>
      </c>
      <c r="C28766" s="7"/>
      <c r="D28766" s="7"/>
      <c r="E28766" s="7"/>
      <c r="H28766">
        <v>28764.5</v>
      </c>
      <c r="I28766">
        <v>0</v>
      </c>
    </row>
    <row r="28767" spans="1:9">
      <c r="A28767" s="7">
        <v>28765.5</v>
      </c>
      <c r="B28767" s="7">
        <v>0</v>
      </c>
      <c r="C28767" s="7"/>
      <c r="D28767" s="7"/>
      <c r="E28767" s="7"/>
      <c r="H28767">
        <v>28765.5</v>
      </c>
      <c r="I28767">
        <v>0</v>
      </c>
    </row>
    <row r="28768" spans="1:9">
      <c r="A28768" s="7">
        <v>28766.5</v>
      </c>
      <c r="B28768" s="7">
        <v>0</v>
      </c>
      <c r="C28768" s="7"/>
      <c r="D28768" s="7"/>
      <c r="E28768" s="7"/>
      <c r="H28768">
        <v>28766.5</v>
      </c>
      <c r="I28768">
        <v>0</v>
      </c>
    </row>
    <row r="28769" spans="1:9">
      <c r="A28769" s="7">
        <v>28767.5</v>
      </c>
      <c r="B28769" s="7">
        <v>0</v>
      </c>
      <c r="C28769" s="7"/>
      <c r="D28769" s="7"/>
      <c r="E28769" s="7"/>
      <c r="H28769">
        <v>28767.5</v>
      </c>
      <c r="I28769">
        <v>0</v>
      </c>
    </row>
    <row r="28770" spans="1:9">
      <c r="A28770" s="7">
        <v>28768.5</v>
      </c>
      <c r="B28770" s="7">
        <v>0</v>
      </c>
      <c r="C28770" s="7"/>
      <c r="D28770" s="7"/>
      <c r="E28770" s="7"/>
      <c r="H28770">
        <v>28768.5</v>
      </c>
      <c r="I28770">
        <v>0</v>
      </c>
    </row>
    <row r="28771" spans="1:9">
      <c r="A28771" s="7">
        <v>28769.5</v>
      </c>
      <c r="B28771" s="7">
        <v>0</v>
      </c>
      <c r="C28771" s="7"/>
      <c r="D28771" s="7"/>
      <c r="E28771" s="7"/>
      <c r="H28771">
        <v>28769.5</v>
      </c>
      <c r="I28771">
        <v>0</v>
      </c>
    </row>
    <row r="28772" spans="1:9">
      <c r="A28772" s="7">
        <v>28770.5</v>
      </c>
      <c r="B28772" s="7">
        <v>0</v>
      </c>
      <c r="C28772" s="7"/>
      <c r="D28772" s="7"/>
      <c r="E28772" s="7"/>
      <c r="H28772">
        <v>28770.5</v>
      </c>
      <c r="I28772">
        <v>0</v>
      </c>
    </row>
    <row r="28773" spans="1:9">
      <c r="A28773" s="7">
        <v>28771.5</v>
      </c>
      <c r="B28773" s="7">
        <v>0</v>
      </c>
      <c r="C28773" s="7"/>
      <c r="D28773" s="7"/>
      <c r="E28773" s="7"/>
      <c r="H28773">
        <v>28771.5</v>
      </c>
      <c r="I28773">
        <v>0</v>
      </c>
    </row>
    <row r="28774" spans="1:9">
      <c r="A28774" s="7">
        <v>28772.5</v>
      </c>
      <c r="B28774" s="7">
        <v>0</v>
      </c>
      <c r="C28774" s="7"/>
      <c r="D28774" s="7"/>
      <c r="E28774" s="7"/>
      <c r="H28774">
        <v>28772.5</v>
      </c>
      <c r="I28774">
        <v>0</v>
      </c>
    </row>
    <row r="28775" spans="1:9">
      <c r="A28775" s="7">
        <v>28773.5</v>
      </c>
      <c r="B28775" s="7">
        <v>0</v>
      </c>
      <c r="C28775" s="7"/>
      <c r="D28775" s="7"/>
      <c r="E28775" s="7"/>
      <c r="H28775">
        <v>28773.5</v>
      </c>
      <c r="I28775">
        <v>0</v>
      </c>
    </row>
    <row r="28776" spans="1:9">
      <c r="A28776" s="7">
        <v>28774.5</v>
      </c>
      <c r="B28776" s="7">
        <v>0</v>
      </c>
      <c r="C28776" s="7"/>
      <c r="D28776" s="7"/>
      <c r="E28776" s="7"/>
      <c r="H28776">
        <v>28774.5</v>
      </c>
      <c r="I28776">
        <v>0</v>
      </c>
    </row>
    <row r="28777" spans="1:9">
      <c r="A28777" s="7">
        <v>28775.5</v>
      </c>
      <c r="B28777" s="7">
        <v>0</v>
      </c>
      <c r="C28777" s="7"/>
      <c r="D28777" s="7"/>
      <c r="E28777" s="7"/>
      <c r="H28777">
        <v>28775.5</v>
      </c>
      <c r="I28777">
        <v>0</v>
      </c>
    </row>
    <row r="28778" spans="1:9">
      <c r="A28778" s="7">
        <v>28776.5</v>
      </c>
      <c r="B28778" s="7">
        <v>0</v>
      </c>
      <c r="C28778" s="7"/>
      <c r="D28778" s="7"/>
      <c r="E28778" s="7"/>
      <c r="H28778">
        <v>28776.5</v>
      </c>
      <c r="I28778">
        <v>0</v>
      </c>
    </row>
    <row r="28779" spans="1:9">
      <c r="A28779" s="7">
        <v>28777.5</v>
      </c>
      <c r="B28779" s="7">
        <v>0</v>
      </c>
      <c r="C28779" s="7"/>
      <c r="D28779" s="7"/>
      <c r="E28779" s="7"/>
      <c r="H28779">
        <v>28777.5</v>
      </c>
      <c r="I28779">
        <v>0</v>
      </c>
    </row>
    <row r="28780" spans="1:9">
      <c r="A28780" s="7">
        <v>28778.5</v>
      </c>
      <c r="B28780" s="7">
        <v>0</v>
      </c>
      <c r="C28780" s="7"/>
      <c r="D28780" s="7"/>
      <c r="E28780" s="7"/>
      <c r="H28780">
        <v>28778.5</v>
      </c>
      <c r="I28780">
        <v>0</v>
      </c>
    </row>
    <row r="28781" spans="1:9">
      <c r="A28781" s="7">
        <v>28779.5</v>
      </c>
      <c r="B28781" s="7">
        <v>0</v>
      </c>
      <c r="C28781" s="7"/>
      <c r="D28781" s="7"/>
      <c r="E28781" s="7"/>
      <c r="H28781">
        <v>28779.5</v>
      </c>
      <c r="I28781">
        <v>0</v>
      </c>
    </row>
    <row r="28782" spans="1:9">
      <c r="A28782" s="7">
        <v>28780.5</v>
      </c>
      <c r="B28782" s="7">
        <v>0</v>
      </c>
      <c r="C28782" s="7"/>
      <c r="D28782" s="7"/>
      <c r="E28782" s="7"/>
      <c r="H28782">
        <v>28780.5</v>
      </c>
      <c r="I28782">
        <v>0</v>
      </c>
    </row>
    <row r="28783" spans="1:9">
      <c r="A28783" s="7">
        <v>28781.5</v>
      </c>
      <c r="B28783" s="7">
        <v>0</v>
      </c>
      <c r="C28783" s="7"/>
      <c r="D28783" s="7"/>
      <c r="E28783" s="7"/>
      <c r="H28783">
        <v>28781.5</v>
      </c>
      <c r="I28783">
        <v>0</v>
      </c>
    </row>
    <row r="28784" spans="1:9">
      <c r="A28784" s="7">
        <v>28782.5</v>
      </c>
      <c r="B28784" s="7">
        <v>0</v>
      </c>
      <c r="C28784" s="7"/>
      <c r="D28784" s="7"/>
      <c r="E28784" s="7"/>
      <c r="H28784">
        <v>28782.5</v>
      </c>
      <c r="I28784">
        <v>0</v>
      </c>
    </row>
    <row r="28785" spans="1:9">
      <c r="A28785" s="7">
        <v>28783.5</v>
      </c>
      <c r="B28785" s="7">
        <v>0</v>
      </c>
      <c r="C28785" s="7"/>
      <c r="D28785" s="7"/>
      <c r="E28785" s="7"/>
      <c r="H28785">
        <v>28783.5</v>
      </c>
      <c r="I28785">
        <v>0</v>
      </c>
    </row>
    <row r="28786" spans="1:9">
      <c r="A28786" s="7">
        <v>28784.5</v>
      </c>
      <c r="B28786" s="7">
        <v>0</v>
      </c>
      <c r="C28786" s="7"/>
      <c r="D28786" s="7"/>
      <c r="E28786" s="7"/>
      <c r="H28786">
        <v>28784.5</v>
      </c>
      <c r="I28786">
        <v>0</v>
      </c>
    </row>
    <row r="28787" spans="1:9">
      <c r="A28787" s="7">
        <v>28785.5</v>
      </c>
      <c r="B28787" s="7">
        <v>0</v>
      </c>
      <c r="C28787" s="7"/>
      <c r="D28787" s="7"/>
      <c r="E28787" s="7"/>
      <c r="H28787">
        <v>28785.5</v>
      </c>
      <c r="I28787">
        <v>0</v>
      </c>
    </row>
    <row r="28788" spans="1:9">
      <c r="A28788" s="7">
        <v>28786.5</v>
      </c>
      <c r="B28788" s="7">
        <v>0</v>
      </c>
      <c r="C28788" s="7"/>
      <c r="D28788" s="7"/>
      <c r="E28788" s="7"/>
      <c r="H28788">
        <v>28786.5</v>
      </c>
      <c r="I28788">
        <v>0</v>
      </c>
    </row>
    <row r="28789" spans="1:9">
      <c r="A28789" s="7">
        <v>28787.5</v>
      </c>
      <c r="B28789" s="7">
        <v>0</v>
      </c>
      <c r="C28789" s="7"/>
      <c r="D28789" s="7"/>
      <c r="E28789" s="7"/>
      <c r="H28789">
        <v>28787.5</v>
      </c>
      <c r="I28789">
        <v>0</v>
      </c>
    </row>
    <row r="28790" spans="1:9">
      <c r="A28790" s="7">
        <v>28788.5</v>
      </c>
      <c r="B28790" s="7">
        <v>0</v>
      </c>
      <c r="C28790" s="7"/>
      <c r="D28790" s="7"/>
      <c r="E28790" s="7"/>
      <c r="H28790">
        <v>28788.5</v>
      </c>
      <c r="I28790">
        <v>0</v>
      </c>
    </row>
    <row r="28791" spans="1:9">
      <c r="A28791" s="7">
        <v>28789.5</v>
      </c>
      <c r="B28791" s="7">
        <v>0</v>
      </c>
      <c r="C28791" s="7"/>
      <c r="D28791" s="7"/>
      <c r="E28791" s="7"/>
      <c r="H28791">
        <v>28789.5</v>
      </c>
      <c r="I28791">
        <v>0</v>
      </c>
    </row>
    <row r="28792" spans="1:9">
      <c r="A28792" s="7">
        <v>28790.5</v>
      </c>
      <c r="B28792" s="7">
        <v>0</v>
      </c>
      <c r="C28792" s="7"/>
      <c r="D28792" s="7"/>
      <c r="E28792" s="7"/>
      <c r="H28792">
        <v>28790.5</v>
      </c>
      <c r="I28792">
        <v>0</v>
      </c>
    </row>
    <row r="28793" spans="1:9">
      <c r="A28793" s="7">
        <v>28791.5</v>
      </c>
      <c r="B28793" s="7">
        <v>0</v>
      </c>
      <c r="C28793" s="7"/>
      <c r="D28793" s="7"/>
      <c r="E28793" s="7"/>
      <c r="H28793">
        <v>28791.5</v>
      </c>
      <c r="I28793">
        <v>0</v>
      </c>
    </row>
    <row r="28794" spans="1:9">
      <c r="A28794" s="7">
        <v>28792.5</v>
      </c>
      <c r="B28794" s="7">
        <v>0</v>
      </c>
      <c r="C28794" s="7"/>
      <c r="D28794" s="7"/>
      <c r="E28794" s="7"/>
      <c r="H28794">
        <v>28792.5</v>
      </c>
      <c r="I28794">
        <v>0</v>
      </c>
    </row>
    <row r="28795" spans="1:9">
      <c r="A28795" s="7">
        <v>28793.5</v>
      </c>
      <c r="B28795" s="7">
        <v>0</v>
      </c>
      <c r="C28795" s="7"/>
      <c r="D28795" s="7"/>
      <c r="E28795" s="7"/>
      <c r="H28795">
        <v>28793.5</v>
      </c>
      <c r="I28795">
        <v>0</v>
      </c>
    </row>
    <row r="28796" spans="1:9">
      <c r="A28796" s="7">
        <v>28794.5</v>
      </c>
      <c r="B28796" s="7">
        <v>0</v>
      </c>
      <c r="C28796" s="7"/>
      <c r="D28796" s="7"/>
      <c r="E28796" s="7"/>
      <c r="H28796">
        <v>28794.5</v>
      </c>
      <c r="I28796">
        <v>0</v>
      </c>
    </row>
    <row r="28797" spans="1:9">
      <c r="A28797" s="7">
        <v>28795.5</v>
      </c>
      <c r="B28797" s="7">
        <v>0</v>
      </c>
      <c r="C28797" s="7"/>
      <c r="D28797" s="7"/>
      <c r="E28797" s="7"/>
      <c r="H28797">
        <v>28795.5</v>
      </c>
      <c r="I28797">
        <v>0</v>
      </c>
    </row>
    <row r="28798" spans="1:9">
      <c r="A28798" s="7">
        <v>28796.5</v>
      </c>
      <c r="B28798" s="7">
        <v>0</v>
      </c>
      <c r="C28798" s="7"/>
      <c r="D28798" s="7"/>
      <c r="E28798" s="7"/>
      <c r="H28798">
        <v>28796.5</v>
      </c>
      <c r="I28798">
        <v>0</v>
      </c>
    </row>
    <row r="28799" spans="1:9">
      <c r="A28799" s="7">
        <v>28797.5</v>
      </c>
      <c r="B28799" s="7">
        <v>0</v>
      </c>
      <c r="C28799" s="7"/>
      <c r="D28799" s="7"/>
      <c r="E28799" s="7"/>
      <c r="H28799">
        <v>28797.5</v>
      </c>
      <c r="I28799">
        <v>0</v>
      </c>
    </row>
    <row r="28800" spans="1:9">
      <c r="A28800" s="7">
        <v>28798.5</v>
      </c>
      <c r="B28800" s="7">
        <v>0</v>
      </c>
      <c r="C28800" s="7"/>
      <c r="D28800" s="7"/>
      <c r="E28800" s="7"/>
      <c r="H28800">
        <v>28798.5</v>
      </c>
      <c r="I28800">
        <v>0</v>
      </c>
    </row>
    <row r="28801" spans="1:9">
      <c r="A28801" s="7">
        <v>28799.5</v>
      </c>
      <c r="B28801" s="7">
        <v>0</v>
      </c>
      <c r="C28801" s="7"/>
      <c r="D28801" s="7"/>
      <c r="E28801" s="7"/>
      <c r="H28801">
        <v>28799.5</v>
      </c>
      <c r="I28801">
        <v>0</v>
      </c>
    </row>
    <row r="28802" spans="1:9">
      <c r="A28802" s="7">
        <v>28800.5</v>
      </c>
      <c r="B28802" s="7">
        <v>0</v>
      </c>
      <c r="C28802" s="7"/>
      <c r="D28802" s="7"/>
      <c r="E28802" s="7"/>
      <c r="H28802">
        <v>28800.5</v>
      </c>
      <c r="I28802">
        <v>0</v>
      </c>
    </row>
    <row r="28803" spans="1:9">
      <c r="A28803" s="7">
        <v>28801.5</v>
      </c>
      <c r="B28803" s="7">
        <v>0</v>
      </c>
      <c r="C28803" s="7"/>
      <c r="D28803" s="7"/>
      <c r="E28803" s="7"/>
      <c r="H28803">
        <v>28801.5</v>
      </c>
      <c r="I28803">
        <v>0</v>
      </c>
    </row>
    <row r="28804" spans="1:9">
      <c r="A28804" s="7">
        <v>28802.5</v>
      </c>
      <c r="B28804" s="7">
        <v>0</v>
      </c>
      <c r="C28804" s="7"/>
      <c r="D28804" s="7"/>
      <c r="E28804" s="7"/>
      <c r="H28804">
        <v>28802.5</v>
      </c>
      <c r="I28804">
        <v>0</v>
      </c>
    </row>
    <row r="28805" spans="1:9">
      <c r="A28805" s="7">
        <v>28803.5</v>
      </c>
      <c r="B28805" s="7">
        <v>0</v>
      </c>
      <c r="C28805" s="7"/>
      <c r="D28805" s="7"/>
      <c r="E28805" s="7"/>
      <c r="H28805">
        <v>28803.5</v>
      </c>
      <c r="I28805">
        <v>0</v>
      </c>
    </row>
    <row r="28806" spans="1:9">
      <c r="A28806" s="7">
        <v>28804.5</v>
      </c>
      <c r="B28806" s="7">
        <v>0</v>
      </c>
      <c r="C28806" s="7"/>
      <c r="D28806" s="7"/>
      <c r="E28806" s="7"/>
      <c r="H28806">
        <v>28804.5</v>
      </c>
      <c r="I28806">
        <v>0</v>
      </c>
    </row>
    <row r="28807" spans="1:9">
      <c r="A28807" s="7">
        <v>28805.5</v>
      </c>
      <c r="B28807" s="7">
        <v>0</v>
      </c>
      <c r="C28807" s="7"/>
      <c r="D28807" s="7"/>
      <c r="E28807" s="7"/>
      <c r="H28807">
        <v>28805.5</v>
      </c>
      <c r="I28807">
        <v>0</v>
      </c>
    </row>
    <row r="28808" spans="1:9">
      <c r="A28808" s="7">
        <v>28806.5</v>
      </c>
      <c r="B28808" s="7">
        <v>0</v>
      </c>
      <c r="C28808" s="7"/>
      <c r="D28808" s="7"/>
      <c r="E28808" s="7"/>
      <c r="H28808">
        <v>28806.5</v>
      </c>
      <c r="I28808">
        <v>0</v>
      </c>
    </row>
    <row r="28809" spans="1:9">
      <c r="A28809" s="7">
        <v>28807.5</v>
      </c>
      <c r="B28809" s="7">
        <v>0</v>
      </c>
      <c r="C28809" s="7"/>
      <c r="D28809" s="7"/>
      <c r="E28809" s="7"/>
      <c r="H28809">
        <v>28807.5</v>
      </c>
      <c r="I28809">
        <v>0</v>
      </c>
    </row>
    <row r="28810" spans="1:9">
      <c r="A28810" s="7">
        <v>28808.5</v>
      </c>
      <c r="B28810" s="7">
        <v>0</v>
      </c>
      <c r="C28810" s="7"/>
      <c r="D28810" s="7"/>
      <c r="E28810" s="7"/>
      <c r="H28810">
        <v>28808.5</v>
      </c>
      <c r="I28810">
        <v>0</v>
      </c>
    </row>
    <row r="28811" spans="1:9">
      <c r="A28811" s="7">
        <v>28809.5</v>
      </c>
      <c r="B28811" s="7">
        <v>0</v>
      </c>
      <c r="C28811" s="7"/>
      <c r="D28811" s="7"/>
      <c r="E28811" s="7"/>
      <c r="H28811">
        <v>28809.5</v>
      </c>
      <c r="I28811">
        <v>0</v>
      </c>
    </row>
    <row r="28812" spans="1:9">
      <c r="A28812" s="7">
        <v>28810.5</v>
      </c>
      <c r="B28812" s="7">
        <v>0</v>
      </c>
      <c r="C28812" s="7"/>
      <c r="D28812" s="7"/>
      <c r="E28812" s="7"/>
      <c r="H28812">
        <v>28810.5</v>
      </c>
      <c r="I28812">
        <v>0</v>
      </c>
    </row>
    <row r="28813" spans="1:9">
      <c r="A28813" s="7">
        <v>28811.5</v>
      </c>
      <c r="B28813" s="7">
        <v>0</v>
      </c>
      <c r="C28813" s="7"/>
      <c r="D28813" s="7"/>
      <c r="E28813" s="7"/>
      <c r="H28813">
        <v>28811.5</v>
      </c>
      <c r="I28813">
        <v>0</v>
      </c>
    </row>
    <row r="28814" spans="1:9">
      <c r="A28814" s="7">
        <v>28812.5</v>
      </c>
      <c r="B28814" s="7">
        <v>0</v>
      </c>
      <c r="C28814" s="7"/>
      <c r="D28814" s="7"/>
      <c r="E28814" s="7"/>
      <c r="H28814">
        <v>28812.5</v>
      </c>
      <c r="I28814">
        <v>0</v>
      </c>
    </row>
    <row r="28815" spans="1:9">
      <c r="A28815" s="7">
        <v>28813.5</v>
      </c>
      <c r="B28815" s="7">
        <v>0</v>
      </c>
      <c r="C28815" s="7"/>
      <c r="D28815" s="7"/>
      <c r="E28815" s="7"/>
      <c r="H28815">
        <v>28813.5</v>
      </c>
      <c r="I28815">
        <v>0</v>
      </c>
    </row>
    <row r="28816" spans="1:9">
      <c r="A28816" s="7">
        <v>28814.5</v>
      </c>
      <c r="B28816" s="7">
        <v>0</v>
      </c>
      <c r="C28816" s="7"/>
      <c r="D28816" s="7"/>
      <c r="E28816" s="7"/>
      <c r="H28816">
        <v>28814.5</v>
      </c>
      <c r="I28816">
        <v>0</v>
      </c>
    </row>
    <row r="28817" spans="1:9">
      <c r="A28817" s="7">
        <v>28815.5</v>
      </c>
      <c r="B28817" s="7">
        <v>0</v>
      </c>
      <c r="C28817" s="7"/>
      <c r="D28817" s="7"/>
      <c r="E28817" s="7"/>
      <c r="H28817">
        <v>28815.5</v>
      </c>
      <c r="I28817">
        <v>0</v>
      </c>
    </row>
    <row r="28818" spans="1:9">
      <c r="A28818" s="7">
        <v>28816.5</v>
      </c>
      <c r="B28818" s="7">
        <v>0</v>
      </c>
      <c r="C28818" s="7"/>
      <c r="D28818" s="7"/>
      <c r="E28818" s="7"/>
      <c r="H28818">
        <v>28816.5</v>
      </c>
      <c r="I28818">
        <v>0</v>
      </c>
    </row>
    <row r="28819" spans="1:9">
      <c r="A28819" s="7">
        <v>28817.5</v>
      </c>
      <c r="B28819" s="7">
        <v>0</v>
      </c>
      <c r="C28819" s="7"/>
      <c r="D28819" s="7"/>
      <c r="E28819" s="7"/>
      <c r="H28819">
        <v>28817.5</v>
      </c>
      <c r="I28819">
        <v>0</v>
      </c>
    </row>
    <row r="28820" spans="1:9">
      <c r="A28820" s="7">
        <v>28818.5</v>
      </c>
      <c r="B28820" s="7">
        <v>0</v>
      </c>
      <c r="C28820" s="7"/>
      <c r="D28820" s="7"/>
      <c r="E28820" s="7"/>
      <c r="H28820">
        <v>28818.5</v>
      </c>
      <c r="I28820">
        <v>0</v>
      </c>
    </row>
    <row r="28821" spans="1:9">
      <c r="A28821" s="7">
        <v>28819.5</v>
      </c>
      <c r="B28821" s="7">
        <v>0</v>
      </c>
      <c r="C28821" s="7"/>
      <c r="D28821" s="7"/>
      <c r="E28821" s="7"/>
      <c r="H28821">
        <v>28819.5</v>
      </c>
      <c r="I28821">
        <v>0</v>
      </c>
    </row>
    <row r="28822" spans="1:9">
      <c r="A28822" s="7">
        <v>28820.5</v>
      </c>
      <c r="B28822" s="7">
        <v>0</v>
      </c>
      <c r="C28822" s="7"/>
      <c r="D28822" s="7"/>
      <c r="E28822" s="7"/>
      <c r="H28822">
        <v>28820.5</v>
      </c>
      <c r="I28822">
        <v>0</v>
      </c>
    </row>
    <row r="28823" spans="1:9">
      <c r="A28823" s="7">
        <v>28821.5</v>
      </c>
      <c r="B28823" s="7">
        <v>0</v>
      </c>
      <c r="C28823" s="7"/>
      <c r="D28823" s="7"/>
      <c r="E28823" s="7"/>
      <c r="H28823">
        <v>28821.5</v>
      </c>
      <c r="I28823">
        <v>0</v>
      </c>
    </row>
    <row r="28824" spans="1:9">
      <c r="A28824" s="7">
        <v>28822.5</v>
      </c>
      <c r="B28824" s="7">
        <v>0</v>
      </c>
      <c r="C28824" s="7"/>
      <c r="D28824" s="7"/>
      <c r="E28824" s="7"/>
      <c r="H28824">
        <v>28822.5</v>
      </c>
      <c r="I28824">
        <v>0</v>
      </c>
    </row>
    <row r="28825" spans="1:9">
      <c r="A28825" s="7">
        <v>28823.5</v>
      </c>
      <c r="B28825" s="7">
        <v>0</v>
      </c>
      <c r="C28825" s="7"/>
      <c r="D28825" s="7"/>
      <c r="E28825" s="7"/>
      <c r="H28825">
        <v>28823.5</v>
      </c>
      <c r="I28825">
        <v>0</v>
      </c>
    </row>
    <row r="28826" spans="1:9">
      <c r="A28826" s="7">
        <v>28824.5</v>
      </c>
      <c r="B28826" s="7">
        <v>0</v>
      </c>
      <c r="C28826" s="7"/>
      <c r="D28826" s="7"/>
      <c r="E28826" s="7"/>
      <c r="H28826">
        <v>28824.5</v>
      </c>
      <c r="I28826">
        <v>0</v>
      </c>
    </row>
    <row r="28827" spans="1:9">
      <c r="A28827" s="7">
        <v>28825.5</v>
      </c>
      <c r="B28827" s="7">
        <v>0</v>
      </c>
      <c r="C28827" s="7"/>
      <c r="D28827" s="7"/>
      <c r="E28827" s="7"/>
      <c r="H28827">
        <v>28825.5</v>
      </c>
      <c r="I28827">
        <v>0</v>
      </c>
    </row>
    <row r="28828" spans="1:9">
      <c r="A28828" s="7">
        <v>28826.5</v>
      </c>
      <c r="B28828" s="7">
        <v>0</v>
      </c>
      <c r="C28828" s="7"/>
      <c r="D28828" s="7"/>
      <c r="E28828" s="7"/>
      <c r="H28828">
        <v>28826.5</v>
      </c>
      <c r="I28828">
        <v>0</v>
      </c>
    </row>
    <row r="28829" spans="1:9">
      <c r="A28829" s="7">
        <v>28827.5</v>
      </c>
      <c r="B28829" s="7">
        <v>0</v>
      </c>
      <c r="C28829" s="7"/>
      <c r="D28829" s="7"/>
      <c r="E28829" s="7"/>
      <c r="H28829">
        <v>28827.5</v>
      </c>
      <c r="I28829">
        <v>0</v>
      </c>
    </row>
    <row r="28830" spans="1:9">
      <c r="A28830" s="7">
        <v>28828.5</v>
      </c>
      <c r="B28830" s="7">
        <v>0</v>
      </c>
      <c r="C28830" s="7"/>
      <c r="D28830" s="7"/>
      <c r="E28830" s="7"/>
      <c r="H28830">
        <v>28828.5</v>
      </c>
      <c r="I28830">
        <v>0</v>
      </c>
    </row>
    <row r="28831" spans="1:9">
      <c r="A28831" s="7">
        <v>28829.5</v>
      </c>
      <c r="B28831" s="7">
        <v>0</v>
      </c>
      <c r="C28831" s="7"/>
      <c r="D28831" s="7"/>
      <c r="E28831" s="7"/>
      <c r="H28831">
        <v>28829.5</v>
      </c>
      <c r="I28831">
        <v>0</v>
      </c>
    </row>
    <row r="28832" spans="1:9">
      <c r="A28832" s="7">
        <v>28830.5</v>
      </c>
      <c r="B28832" s="7">
        <v>0</v>
      </c>
      <c r="C28832" s="7"/>
      <c r="D28832" s="7"/>
      <c r="E28832" s="7"/>
      <c r="H28832">
        <v>28830.5</v>
      </c>
      <c r="I28832">
        <v>0</v>
      </c>
    </row>
    <row r="28833" spans="1:9">
      <c r="A28833" s="7">
        <v>28831.5</v>
      </c>
      <c r="B28833" s="7">
        <v>0</v>
      </c>
      <c r="C28833" s="7"/>
      <c r="D28833" s="7"/>
      <c r="E28833" s="7"/>
      <c r="H28833">
        <v>28831.5</v>
      </c>
      <c r="I28833">
        <v>0</v>
      </c>
    </row>
    <row r="28834" spans="1:9">
      <c r="A28834" s="7">
        <v>28832.5</v>
      </c>
      <c r="B28834" s="7">
        <v>0</v>
      </c>
      <c r="C28834" s="7"/>
      <c r="D28834" s="7"/>
      <c r="E28834" s="7"/>
      <c r="H28834">
        <v>28832.5</v>
      </c>
      <c r="I28834">
        <v>0</v>
      </c>
    </row>
    <row r="28835" spans="1:9">
      <c r="A28835" s="7">
        <v>28833.5</v>
      </c>
      <c r="B28835" s="7">
        <v>0</v>
      </c>
      <c r="C28835" s="7"/>
      <c r="D28835" s="7"/>
      <c r="E28835" s="7"/>
      <c r="H28835">
        <v>28833.5</v>
      </c>
      <c r="I28835">
        <v>0</v>
      </c>
    </row>
    <row r="28836" spans="1:9">
      <c r="A28836" s="7">
        <v>28834.5</v>
      </c>
      <c r="B28836" s="7">
        <v>0</v>
      </c>
      <c r="C28836" s="7"/>
      <c r="D28836" s="7"/>
      <c r="E28836" s="7"/>
      <c r="H28836">
        <v>28834.5</v>
      </c>
      <c r="I28836">
        <v>0</v>
      </c>
    </row>
    <row r="28837" spans="1:9">
      <c r="A28837" s="7">
        <v>28835.5</v>
      </c>
      <c r="B28837" s="7">
        <v>0</v>
      </c>
      <c r="C28837" s="7"/>
      <c r="D28837" s="7"/>
      <c r="E28837" s="7"/>
      <c r="H28837">
        <v>28835.5</v>
      </c>
      <c r="I28837">
        <v>0</v>
      </c>
    </row>
    <row r="28838" spans="1:9">
      <c r="A28838" s="7">
        <v>28836.5</v>
      </c>
      <c r="B28838" s="7">
        <v>0</v>
      </c>
      <c r="C28838" s="7"/>
      <c r="D28838" s="7"/>
      <c r="E28838" s="7"/>
      <c r="H28838">
        <v>28836.5</v>
      </c>
      <c r="I28838">
        <v>0</v>
      </c>
    </row>
    <row r="28839" spans="1:9">
      <c r="A28839" s="7">
        <v>28837.5</v>
      </c>
      <c r="B28839" s="7">
        <v>0</v>
      </c>
      <c r="C28839" s="7"/>
      <c r="D28839" s="7"/>
      <c r="E28839" s="7"/>
      <c r="H28839">
        <v>28837.5</v>
      </c>
      <c r="I28839">
        <v>0</v>
      </c>
    </row>
    <row r="28840" spans="1:9">
      <c r="A28840" s="7">
        <v>28838.5</v>
      </c>
      <c r="B28840" s="7">
        <v>0</v>
      </c>
      <c r="C28840" s="7"/>
      <c r="D28840" s="7"/>
      <c r="E28840" s="7"/>
      <c r="H28840">
        <v>28838.5</v>
      </c>
      <c r="I28840">
        <v>0</v>
      </c>
    </row>
    <row r="28841" spans="1:9">
      <c r="A28841" s="7">
        <v>28839.5</v>
      </c>
      <c r="B28841" s="7">
        <v>0</v>
      </c>
      <c r="C28841" s="7"/>
      <c r="D28841" s="7"/>
      <c r="E28841" s="7"/>
      <c r="H28841">
        <v>28839.5</v>
      </c>
      <c r="I28841">
        <v>0</v>
      </c>
    </row>
    <row r="28842" spans="1:9">
      <c r="A28842" s="7">
        <v>28840.5</v>
      </c>
      <c r="B28842" s="7">
        <v>0</v>
      </c>
      <c r="C28842" s="7"/>
      <c r="D28842" s="7"/>
      <c r="E28842" s="7"/>
      <c r="H28842">
        <v>28840.5</v>
      </c>
      <c r="I28842">
        <v>0</v>
      </c>
    </row>
    <row r="28843" spans="1:9">
      <c r="A28843" s="7">
        <v>28841.5</v>
      </c>
      <c r="B28843" s="7">
        <v>0</v>
      </c>
      <c r="C28843" s="7"/>
      <c r="D28843" s="7"/>
      <c r="E28843" s="7"/>
      <c r="H28843">
        <v>28841.5</v>
      </c>
      <c r="I28843">
        <v>0</v>
      </c>
    </row>
    <row r="28844" spans="1:9">
      <c r="A28844" s="7">
        <v>28842.5</v>
      </c>
      <c r="B28844" s="7">
        <v>0</v>
      </c>
      <c r="C28844" s="7"/>
      <c r="D28844" s="7"/>
      <c r="E28844" s="7"/>
      <c r="H28844">
        <v>28842.5</v>
      </c>
      <c r="I28844">
        <v>0</v>
      </c>
    </row>
    <row r="28845" spans="1:9">
      <c r="A28845" s="7">
        <v>28843.5</v>
      </c>
      <c r="B28845" s="7">
        <v>0</v>
      </c>
      <c r="C28845" s="7"/>
      <c r="D28845" s="7"/>
      <c r="E28845" s="7"/>
      <c r="H28845">
        <v>28843.5</v>
      </c>
      <c r="I28845">
        <v>0</v>
      </c>
    </row>
    <row r="28846" spans="1:9">
      <c r="A28846" s="7">
        <v>28844.5</v>
      </c>
      <c r="B28846" s="7">
        <v>0</v>
      </c>
      <c r="C28846" s="7"/>
      <c r="D28846" s="7"/>
      <c r="E28846" s="7"/>
      <c r="H28846">
        <v>28844.5</v>
      </c>
      <c r="I28846">
        <v>0</v>
      </c>
    </row>
    <row r="28847" spans="1:9">
      <c r="A28847" s="7">
        <v>28845.5</v>
      </c>
      <c r="B28847" s="7">
        <v>0</v>
      </c>
      <c r="C28847" s="7"/>
      <c r="D28847" s="7"/>
      <c r="E28847" s="7"/>
      <c r="H28847">
        <v>28845.5</v>
      </c>
      <c r="I28847">
        <v>0</v>
      </c>
    </row>
    <row r="28848" spans="1:9">
      <c r="A28848" s="7">
        <v>28846.5</v>
      </c>
      <c r="B28848" s="7">
        <v>0</v>
      </c>
      <c r="C28848" s="7"/>
      <c r="D28848" s="7"/>
      <c r="E28848" s="7"/>
      <c r="H28848">
        <v>28846.5</v>
      </c>
      <c r="I28848">
        <v>0</v>
      </c>
    </row>
    <row r="28849" spans="1:9">
      <c r="A28849" s="7">
        <v>28847.5</v>
      </c>
      <c r="B28849" s="7">
        <v>0</v>
      </c>
      <c r="C28849" s="7"/>
      <c r="D28849" s="7"/>
      <c r="E28849" s="7"/>
      <c r="H28849">
        <v>28847.5</v>
      </c>
      <c r="I28849">
        <v>0</v>
      </c>
    </row>
    <row r="28850" spans="1:9">
      <c r="A28850" s="7">
        <v>28848.5</v>
      </c>
      <c r="B28850" s="7">
        <v>0</v>
      </c>
      <c r="C28850" s="7"/>
      <c r="D28850" s="7"/>
      <c r="E28850" s="7"/>
      <c r="H28850">
        <v>28848.5</v>
      </c>
      <c r="I28850">
        <v>0</v>
      </c>
    </row>
    <row r="28851" spans="1:9">
      <c r="A28851" s="7">
        <v>28849.5</v>
      </c>
      <c r="B28851" s="7">
        <v>0</v>
      </c>
      <c r="C28851" s="7"/>
      <c r="D28851" s="7"/>
      <c r="E28851" s="7"/>
      <c r="H28851">
        <v>28849.5</v>
      </c>
      <c r="I28851">
        <v>0</v>
      </c>
    </row>
    <row r="28852" spans="1:9">
      <c r="A28852" s="7">
        <v>28850.5</v>
      </c>
      <c r="B28852" s="7">
        <v>0</v>
      </c>
      <c r="C28852" s="7"/>
      <c r="D28852" s="7"/>
      <c r="E28852" s="7"/>
      <c r="H28852">
        <v>28850.5</v>
      </c>
      <c r="I28852">
        <v>0</v>
      </c>
    </row>
    <row r="28853" spans="1:9">
      <c r="A28853" s="7">
        <v>28851.5</v>
      </c>
      <c r="B28853" s="7">
        <v>0</v>
      </c>
      <c r="C28853" s="7"/>
      <c r="D28853" s="7"/>
      <c r="E28853" s="7"/>
      <c r="H28853">
        <v>28851.5</v>
      </c>
      <c r="I28853">
        <v>0</v>
      </c>
    </row>
    <row r="28854" spans="1:9">
      <c r="A28854" s="7">
        <v>28852.5</v>
      </c>
      <c r="B28854" s="7">
        <v>0</v>
      </c>
      <c r="C28854" s="7"/>
      <c r="D28854" s="7"/>
      <c r="E28854" s="7"/>
      <c r="H28854">
        <v>28852.5</v>
      </c>
      <c r="I28854">
        <v>0</v>
      </c>
    </row>
    <row r="28855" spans="1:9">
      <c r="A28855" s="7">
        <v>28853.5</v>
      </c>
      <c r="B28855" s="7">
        <v>0</v>
      </c>
      <c r="C28855" s="7"/>
      <c r="D28855" s="7"/>
      <c r="E28855" s="7"/>
      <c r="H28855">
        <v>28853.5</v>
      </c>
      <c r="I28855">
        <v>0</v>
      </c>
    </row>
    <row r="28856" spans="1:9">
      <c r="A28856" s="7">
        <v>28854.5</v>
      </c>
      <c r="B28856" s="7">
        <v>0</v>
      </c>
      <c r="C28856" s="7"/>
      <c r="D28856" s="7"/>
      <c r="E28856" s="7"/>
      <c r="H28856">
        <v>28854.5</v>
      </c>
      <c r="I28856">
        <v>0</v>
      </c>
    </row>
    <row r="28857" spans="1:9">
      <c r="A28857" s="7">
        <v>28855.5</v>
      </c>
      <c r="B28857" s="7">
        <v>0</v>
      </c>
      <c r="C28857" s="7"/>
      <c r="D28857" s="7"/>
      <c r="E28857" s="7"/>
      <c r="H28857">
        <v>28855.5</v>
      </c>
      <c r="I28857">
        <v>0</v>
      </c>
    </row>
    <row r="28858" spans="1:9">
      <c r="A28858" s="7">
        <v>28856.5</v>
      </c>
      <c r="B28858" s="7">
        <v>0</v>
      </c>
      <c r="C28858" s="7"/>
      <c r="D28858" s="7"/>
      <c r="E28858" s="7"/>
      <c r="H28858">
        <v>28856.5</v>
      </c>
      <c r="I28858">
        <v>0</v>
      </c>
    </row>
    <row r="28859" spans="1:9">
      <c r="A28859" s="7">
        <v>28857.5</v>
      </c>
      <c r="B28859" s="7">
        <v>0</v>
      </c>
      <c r="C28859" s="7"/>
      <c r="D28859" s="7"/>
      <c r="E28859" s="7"/>
      <c r="H28859">
        <v>28857.5</v>
      </c>
      <c r="I28859">
        <v>0</v>
      </c>
    </row>
    <row r="28860" spans="1:9">
      <c r="A28860" s="7">
        <v>28858.5</v>
      </c>
      <c r="B28860" s="7">
        <v>0</v>
      </c>
      <c r="C28860" s="7"/>
      <c r="D28860" s="7"/>
      <c r="E28860" s="7"/>
      <c r="H28860">
        <v>28858.5</v>
      </c>
      <c r="I28860">
        <v>0</v>
      </c>
    </row>
    <row r="28861" spans="1:9">
      <c r="A28861" s="7">
        <v>28859.5</v>
      </c>
      <c r="B28861" s="7">
        <v>0</v>
      </c>
      <c r="C28861" s="7"/>
      <c r="D28861" s="7"/>
      <c r="E28861" s="7"/>
      <c r="H28861">
        <v>28859.5</v>
      </c>
      <c r="I28861">
        <v>0</v>
      </c>
    </row>
    <row r="28862" spans="1:9">
      <c r="A28862" s="7">
        <v>28860.5</v>
      </c>
      <c r="B28862" s="7">
        <v>0</v>
      </c>
      <c r="C28862" s="7"/>
      <c r="D28862" s="7"/>
      <c r="E28862" s="7"/>
      <c r="H28862">
        <v>28860.5</v>
      </c>
      <c r="I28862">
        <v>0</v>
      </c>
    </row>
    <row r="28863" spans="1:9">
      <c r="A28863" s="7">
        <v>28861.5</v>
      </c>
      <c r="B28863" s="7">
        <v>0</v>
      </c>
      <c r="C28863" s="7"/>
      <c r="D28863" s="7"/>
      <c r="E28863" s="7"/>
      <c r="H28863">
        <v>28861.5</v>
      </c>
      <c r="I28863">
        <v>0</v>
      </c>
    </row>
    <row r="28864" spans="1:9">
      <c r="A28864" s="7">
        <v>28862.5</v>
      </c>
      <c r="B28864" s="7">
        <v>0</v>
      </c>
      <c r="C28864" s="7"/>
      <c r="D28864" s="7"/>
      <c r="E28864" s="7"/>
      <c r="H28864">
        <v>28862.5</v>
      </c>
      <c r="I28864">
        <v>0</v>
      </c>
    </row>
    <row r="28865" spans="1:9">
      <c r="A28865" s="7">
        <v>28863.5</v>
      </c>
      <c r="B28865" s="7">
        <v>0</v>
      </c>
      <c r="C28865" s="7"/>
      <c r="D28865" s="7"/>
      <c r="E28865" s="7"/>
      <c r="H28865">
        <v>28863.5</v>
      </c>
      <c r="I28865">
        <v>0</v>
      </c>
    </row>
    <row r="28866" spans="1:9">
      <c r="A28866" s="7">
        <v>28864.5</v>
      </c>
      <c r="B28866" s="7">
        <v>0</v>
      </c>
      <c r="C28866" s="7"/>
      <c r="D28866" s="7"/>
      <c r="E28866" s="7"/>
      <c r="H28866">
        <v>28864.5</v>
      </c>
      <c r="I28866">
        <v>0</v>
      </c>
    </row>
    <row r="28867" spans="1:9">
      <c r="A28867" s="7">
        <v>28865.5</v>
      </c>
      <c r="B28867" s="7">
        <v>0</v>
      </c>
      <c r="C28867" s="7"/>
      <c r="D28867" s="7"/>
      <c r="E28867" s="7"/>
      <c r="H28867">
        <v>28865.5</v>
      </c>
      <c r="I28867">
        <v>0</v>
      </c>
    </row>
    <row r="28868" spans="1:9">
      <c r="A28868" s="7">
        <v>28866.5</v>
      </c>
      <c r="B28868" s="7">
        <v>0</v>
      </c>
      <c r="C28868" s="7"/>
      <c r="D28868" s="7"/>
      <c r="E28868" s="7"/>
      <c r="H28868">
        <v>28866.5</v>
      </c>
      <c r="I28868">
        <v>0</v>
      </c>
    </row>
    <row r="28869" spans="1:9">
      <c r="A28869" s="7">
        <v>28867.5</v>
      </c>
      <c r="B28869" s="7">
        <v>0</v>
      </c>
      <c r="C28869" s="7"/>
      <c r="D28869" s="7"/>
      <c r="E28869" s="7"/>
      <c r="H28869">
        <v>28867.5</v>
      </c>
      <c r="I28869">
        <v>0</v>
      </c>
    </row>
    <row r="28870" spans="1:9">
      <c r="A28870" s="7">
        <v>28868.5</v>
      </c>
      <c r="B28870" s="7">
        <v>0</v>
      </c>
      <c r="C28870" s="7"/>
      <c r="D28870" s="7"/>
      <c r="E28870" s="7"/>
      <c r="H28870">
        <v>28868.5</v>
      </c>
      <c r="I28870">
        <v>0</v>
      </c>
    </row>
    <row r="28871" spans="1:9">
      <c r="A28871" s="7">
        <v>28869.5</v>
      </c>
      <c r="B28871" s="7">
        <v>0</v>
      </c>
      <c r="C28871" s="7"/>
      <c r="D28871" s="7"/>
      <c r="E28871" s="7"/>
      <c r="H28871">
        <v>28869.5</v>
      </c>
      <c r="I28871">
        <v>0</v>
      </c>
    </row>
    <row r="28872" spans="1:9">
      <c r="A28872" s="7">
        <v>28870.5</v>
      </c>
      <c r="B28872" s="7">
        <v>0</v>
      </c>
      <c r="C28872" s="7"/>
      <c r="D28872" s="7"/>
      <c r="E28872" s="7"/>
      <c r="H28872">
        <v>28870.5</v>
      </c>
      <c r="I28872">
        <v>0</v>
      </c>
    </row>
    <row r="28873" spans="1:9">
      <c r="A28873" s="7">
        <v>28871.5</v>
      </c>
      <c r="B28873" s="7">
        <v>0</v>
      </c>
      <c r="C28873" s="7"/>
      <c r="D28873" s="7"/>
      <c r="E28873" s="7"/>
      <c r="H28873">
        <v>28871.5</v>
      </c>
      <c r="I28873">
        <v>0</v>
      </c>
    </row>
    <row r="28874" spans="1:9">
      <c r="A28874" s="7">
        <v>28872.5</v>
      </c>
      <c r="B28874" s="7">
        <v>0</v>
      </c>
      <c r="C28874" s="7"/>
      <c r="D28874" s="7"/>
      <c r="E28874" s="7"/>
      <c r="H28874">
        <v>28872.5</v>
      </c>
      <c r="I28874">
        <v>0</v>
      </c>
    </row>
    <row r="28875" spans="1:9">
      <c r="A28875" s="7">
        <v>28873.5</v>
      </c>
      <c r="B28875" s="7">
        <v>0</v>
      </c>
      <c r="C28875" s="7"/>
      <c r="D28875" s="7"/>
      <c r="E28875" s="7"/>
      <c r="H28875">
        <v>28873.5</v>
      </c>
      <c r="I28875">
        <v>0</v>
      </c>
    </row>
    <row r="28876" spans="1:9">
      <c r="A28876" s="7">
        <v>28874.5</v>
      </c>
      <c r="B28876" s="7">
        <v>0</v>
      </c>
      <c r="C28876" s="7"/>
      <c r="D28876" s="7"/>
      <c r="E28876" s="7"/>
      <c r="H28876">
        <v>28874.5</v>
      </c>
      <c r="I28876">
        <v>0</v>
      </c>
    </row>
    <row r="28877" spans="1:9">
      <c r="A28877" s="7">
        <v>28875.5</v>
      </c>
      <c r="B28877" s="7">
        <v>0</v>
      </c>
      <c r="C28877" s="7"/>
      <c r="D28877" s="7"/>
      <c r="E28877" s="7"/>
      <c r="H28877">
        <v>28875.5</v>
      </c>
      <c r="I28877">
        <v>0</v>
      </c>
    </row>
    <row r="28878" spans="1:9">
      <c r="A28878" s="7">
        <v>28876.5</v>
      </c>
      <c r="B28878" s="7">
        <v>0</v>
      </c>
      <c r="C28878" s="7"/>
      <c r="D28878" s="7"/>
      <c r="E28878" s="7"/>
      <c r="H28878">
        <v>28876.5</v>
      </c>
      <c r="I28878">
        <v>0</v>
      </c>
    </row>
    <row r="28879" spans="1:9">
      <c r="A28879" s="7">
        <v>28877.5</v>
      </c>
      <c r="B28879" s="7">
        <v>0</v>
      </c>
      <c r="C28879" s="7"/>
      <c r="D28879" s="7"/>
      <c r="E28879" s="7"/>
      <c r="H28879">
        <v>28877.5</v>
      </c>
      <c r="I28879">
        <v>0</v>
      </c>
    </row>
    <row r="28880" spans="1:9">
      <c r="A28880" s="7">
        <v>28878.5</v>
      </c>
      <c r="B28880" s="7">
        <v>0</v>
      </c>
      <c r="C28880" s="7"/>
      <c r="D28880" s="7"/>
      <c r="E28880" s="7"/>
      <c r="H28880">
        <v>28878.5</v>
      </c>
      <c r="I28880">
        <v>0</v>
      </c>
    </row>
    <row r="28881" spans="1:9">
      <c r="A28881" s="7">
        <v>28879.5</v>
      </c>
      <c r="B28881" s="7">
        <v>0</v>
      </c>
      <c r="C28881" s="7"/>
      <c r="D28881" s="7"/>
      <c r="E28881" s="7"/>
      <c r="H28881">
        <v>28879.5</v>
      </c>
      <c r="I28881">
        <v>0</v>
      </c>
    </row>
    <row r="28882" spans="1:9">
      <c r="A28882" s="7">
        <v>28880.5</v>
      </c>
      <c r="B28882" s="7">
        <v>0</v>
      </c>
      <c r="C28882" s="7"/>
      <c r="D28882" s="7"/>
      <c r="E28882" s="7"/>
      <c r="H28882">
        <v>28880.5</v>
      </c>
      <c r="I28882">
        <v>0</v>
      </c>
    </row>
    <row r="28883" spans="1:9">
      <c r="A28883" s="7">
        <v>28881.5</v>
      </c>
      <c r="B28883" s="7">
        <v>0</v>
      </c>
      <c r="C28883" s="7"/>
      <c r="D28883" s="7"/>
      <c r="E28883" s="7"/>
      <c r="H28883">
        <v>28881.5</v>
      </c>
      <c r="I28883">
        <v>0</v>
      </c>
    </row>
    <row r="28884" spans="1:9">
      <c r="A28884" s="7">
        <v>28882.5</v>
      </c>
      <c r="B28884" s="7">
        <v>0</v>
      </c>
      <c r="C28884" s="7"/>
      <c r="D28884" s="7"/>
      <c r="E28884" s="7"/>
      <c r="H28884">
        <v>28882.5</v>
      </c>
      <c r="I28884">
        <v>0</v>
      </c>
    </row>
    <row r="28885" spans="1:9">
      <c r="A28885" s="7">
        <v>28883.5</v>
      </c>
      <c r="B28885" s="7">
        <v>0</v>
      </c>
      <c r="C28885" s="7"/>
      <c r="D28885" s="7"/>
      <c r="E28885" s="7"/>
      <c r="H28885">
        <v>28883.5</v>
      </c>
      <c r="I28885">
        <v>0</v>
      </c>
    </row>
    <row r="28886" spans="1:9">
      <c r="A28886" s="7">
        <v>28884.5</v>
      </c>
      <c r="B28886" s="7">
        <v>0</v>
      </c>
      <c r="C28886" s="7"/>
      <c r="D28886" s="7"/>
      <c r="E28886" s="7"/>
      <c r="H28886">
        <v>28884.5</v>
      </c>
      <c r="I28886">
        <v>0</v>
      </c>
    </row>
    <row r="28887" spans="1:9">
      <c r="A28887" s="7">
        <v>28885.5</v>
      </c>
      <c r="B28887" s="7">
        <v>0</v>
      </c>
      <c r="C28887" s="7"/>
      <c r="D28887" s="7"/>
      <c r="E28887" s="7"/>
      <c r="H28887">
        <v>28885.5</v>
      </c>
      <c r="I28887">
        <v>0</v>
      </c>
    </row>
    <row r="28888" spans="1:9">
      <c r="A28888" s="7">
        <v>28886.5</v>
      </c>
      <c r="B28888" s="7">
        <v>0</v>
      </c>
      <c r="C28888" s="7"/>
      <c r="D28888" s="7"/>
      <c r="E28888" s="7"/>
      <c r="H28888">
        <v>28886.5</v>
      </c>
      <c r="I28888">
        <v>0</v>
      </c>
    </row>
    <row r="28889" spans="1:9">
      <c r="A28889" s="7">
        <v>28887.5</v>
      </c>
      <c r="B28889" s="7">
        <v>0</v>
      </c>
      <c r="C28889" s="7"/>
      <c r="D28889" s="7"/>
      <c r="E28889" s="7"/>
      <c r="H28889">
        <v>28887.5</v>
      </c>
      <c r="I28889">
        <v>0</v>
      </c>
    </row>
    <row r="28890" spans="1:9">
      <c r="A28890" s="7">
        <v>28888.5</v>
      </c>
      <c r="B28890" s="7">
        <v>0</v>
      </c>
      <c r="C28890" s="7"/>
      <c r="D28890" s="7"/>
      <c r="E28890" s="7"/>
      <c r="H28890">
        <v>28888.5</v>
      </c>
      <c r="I28890">
        <v>0</v>
      </c>
    </row>
    <row r="28891" spans="1:9">
      <c r="A28891" s="7">
        <v>28889.5</v>
      </c>
      <c r="B28891" s="7">
        <v>0</v>
      </c>
      <c r="C28891" s="7"/>
      <c r="D28891" s="7"/>
      <c r="E28891" s="7"/>
      <c r="H28891">
        <v>28889.5</v>
      </c>
      <c r="I28891">
        <v>0</v>
      </c>
    </row>
    <row r="28892" spans="1:9">
      <c r="A28892" s="7">
        <v>28890.5</v>
      </c>
      <c r="B28892" s="7">
        <v>0</v>
      </c>
      <c r="C28892" s="7"/>
      <c r="D28892" s="7"/>
      <c r="E28892" s="7"/>
      <c r="H28892">
        <v>28890.5</v>
      </c>
      <c r="I28892">
        <v>0</v>
      </c>
    </row>
    <row r="28893" spans="1:9">
      <c r="A28893" s="7">
        <v>28891.5</v>
      </c>
      <c r="B28893" s="7">
        <v>0</v>
      </c>
      <c r="C28893" s="7"/>
      <c r="D28893" s="7"/>
      <c r="E28893" s="7"/>
      <c r="H28893">
        <v>28891.5</v>
      </c>
      <c r="I28893">
        <v>0</v>
      </c>
    </row>
    <row r="28894" spans="1:9">
      <c r="A28894" s="7">
        <v>28892.5</v>
      </c>
      <c r="B28894" s="7">
        <v>0</v>
      </c>
      <c r="C28894" s="7"/>
      <c r="D28894" s="7"/>
      <c r="E28894" s="7"/>
      <c r="H28894">
        <v>28892.5</v>
      </c>
      <c r="I28894">
        <v>0</v>
      </c>
    </row>
    <row r="28895" spans="1:9">
      <c r="A28895" s="7">
        <v>28893.5</v>
      </c>
      <c r="B28895" s="7">
        <v>0</v>
      </c>
      <c r="C28895" s="7"/>
      <c r="D28895" s="7"/>
      <c r="E28895" s="7"/>
      <c r="H28895">
        <v>28893.5</v>
      </c>
      <c r="I28895">
        <v>0</v>
      </c>
    </row>
    <row r="28896" spans="1:9">
      <c r="A28896" s="7">
        <v>28894.5</v>
      </c>
      <c r="B28896" s="7">
        <v>0</v>
      </c>
      <c r="C28896" s="7"/>
      <c r="D28896" s="7"/>
      <c r="E28896" s="7"/>
      <c r="H28896">
        <v>28894.5</v>
      </c>
      <c r="I28896">
        <v>0</v>
      </c>
    </row>
    <row r="28897" spans="1:9">
      <c r="A28897" s="7">
        <v>28895.5</v>
      </c>
      <c r="B28897" s="7">
        <v>0</v>
      </c>
      <c r="C28897" s="7"/>
      <c r="D28897" s="7"/>
      <c r="E28897" s="7"/>
      <c r="H28897">
        <v>28895.5</v>
      </c>
      <c r="I28897">
        <v>0</v>
      </c>
    </row>
    <row r="28898" spans="1:9">
      <c r="A28898" s="7">
        <v>28896.5</v>
      </c>
      <c r="B28898" s="7">
        <v>0</v>
      </c>
      <c r="C28898" s="7"/>
      <c r="D28898" s="7"/>
      <c r="E28898" s="7"/>
      <c r="H28898">
        <v>28896.5</v>
      </c>
      <c r="I28898">
        <v>0</v>
      </c>
    </row>
    <row r="28899" spans="1:9">
      <c r="A28899" s="7">
        <v>28897.5</v>
      </c>
      <c r="B28899" s="7">
        <v>0</v>
      </c>
      <c r="C28899" s="7"/>
      <c r="D28899" s="7"/>
      <c r="E28899" s="7"/>
      <c r="H28899">
        <v>28897.5</v>
      </c>
      <c r="I28899">
        <v>0</v>
      </c>
    </row>
    <row r="28900" spans="1:9">
      <c r="A28900" s="7">
        <v>28898.5</v>
      </c>
      <c r="B28900" s="7">
        <v>0</v>
      </c>
      <c r="C28900" s="7"/>
      <c r="D28900" s="7"/>
      <c r="E28900" s="7"/>
      <c r="H28900">
        <v>28898.5</v>
      </c>
      <c r="I28900">
        <v>0</v>
      </c>
    </row>
    <row r="28901" spans="1:9">
      <c r="A28901" s="7">
        <v>28899.5</v>
      </c>
      <c r="B28901" s="7">
        <v>0</v>
      </c>
      <c r="C28901" s="7"/>
      <c r="D28901" s="7"/>
      <c r="E28901" s="7"/>
      <c r="H28901">
        <v>28899.5</v>
      </c>
      <c r="I28901">
        <v>0</v>
      </c>
    </row>
    <row r="28902" spans="1:9">
      <c r="A28902" s="7">
        <v>28900.5</v>
      </c>
      <c r="B28902" s="7">
        <v>0</v>
      </c>
      <c r="C28902" s="7"/>
      <c r="D28902" s="7"/>
      <c r="E28902" s="7"/>
      <c r="H28902">
        <v>28900.5</v>
      </c>
      <c r="I28902">
        <v>0</v>
      </c>
    </row>
    <row r="28903" spans="1:9">
      <c r="A28903" s="7">
        <v>28901.5</v>
      </c>
      <c r="B28903" s="7">
        <v>0</v>
      </c>
      <c r="C28903" s="7"/>
      <c r="D28903" s="7"/>
      <c r="E28903" s="7"/>
      <c r="H28903">
        <v>28901.5</v>
      </c>
      <c r="I28903">
        <v>0</v>
      </c>
    </row>
    <row r="28904" spans="1:9">
      <c r="A28904" s="7">
        <v>28902.5</v>
      </c>
      <c r="B28904" s="7">
        <v>0</v>
      </c>
      <c r="C28904" s="7"/>
      <c r="D28904" s="7"/>
      <c r="E28904" s="7"/>
      <c r="H28904">
        <v>28902.5</v>
      </c>
      <c r="I28904">
        <v>0</v>
      </c>
    </row>
    <row r="28905" spans="1:9">
      <c r="A28905" s="7">
        <v>28903.5</v>
      </c>
      <c r="B28905" s="7">
        <v>0</v>
      </c>
      <c r="C28905" s="7"/>
      <c r="D28905" s="7"/>
      <c r="E28905" s="7"/>
      <c r="H28905">
        <v>28903.5</v>
      </c>
      <c r="I28905">
        <v>0</v>
      </c>
    </row>
    <row r="28906" spans="1:9">
      <c r="A28906" s="7">
        <v>28904.5</v>
      </c>
      <c r="B28906" s="7">
        <v>0</v>
      </c>
      <c r="C28906" s="7"/>
      <c r="D28906" s="7"/>
      <c r="E28906" s="7"/>
      <c r="H28906">
        <v>28904.5</v>
      </c>
      <c r="I28906">
        <v>0</v>
      </c>
    </row>
    <row r="28907" spans="1:9">
      <c r="A28907" s="7">
        <v>28905.5</v>
      </c>
      <c r="B28907" s="7">
        <v>0</v>
      </c>
      <c r="C28907" s="7"/>
      <c r="D28907" s="7"/>
      <c r="E28907" s="7"/>
      <c r="H28907">
        <v>28905.5</v>
      </c>
      <c r="I28907">
        <v>0</v>
      </c>
    </row>
    <row r="28908" spans="1:9">
      <c r="A28908" s="7">
        <v>28906.5</v>
      </c>
      <c r="B28908" s="7">
        <v>0</v>
      </c>
      <c r="C28908" s="7"/>
      <c r="D28908" s="7"/>
      <c r="E28908" s="7"/>
      <c r="H28908">
        <v>28906.5</v>
      </c>
      <c r="I28908">
        <v>0</v>
      </c>
    </row>
    <row r="28909" spans="1:9">
      <c r="A28909" s="7">
        <v>28907.5</v>
      </c>
      <c r="B28909" s="7">
        <v>0</v>
      </c>
      <c r="C28909" s="7"/>
      <c r="D28909" s="7"/>
      <c r="E28909" s="7"/>
      <c r="H28909">
        <v>28907.5</v>
      </c>
      <c r="I28909">
        <v>0</v>
      </c>
    </row>
    <row r="28910" spans="1:9">
      <c r="A28910" s="7">
        <v>28908.5</v>
      </c>
      <c r="B28910" s="7">
        <v>0</v>
      </c>
      <c r="C28910" s="7"/>
      <c r="D28910" s="7"/>
      <c r="E28910" s="7"/>
      <c r="H28910">
        <v>28908.5</v>
      </c>
      <c r="I28910">
        <v>0</v>
      </c>
    </row>
    <row r="28911" spans="1:9">
      <c r="A28911" s="7">
        <v>28909.5</v>
      </c>
      <c r="B28911" s="7">
        <v>0</v>
      </c>
      <c r="C28911" s="7"/>
      <c r="D28911" s="7"/>
      <c r="E28911" s="7"/>
      <c r="H28911">
        <v>28909.5</v>
      </c>
      <c r="I28911">
        <v>0</v>
      </c>
    </row>
    <row r="28912" spans="1:9">
      <c r="A28912" s="7">
        <v>28910.5</v>
      </c>
      <c r="B28912" s="7">
        <v>0</v>
      </c>
      <c r="C28912" s="7"/>
      <c r="D28912" s="7"/>
      <c r="E28912" s="7"/>
      <c r="H28912">
        <v>28910.5</v>
      </c>
      <c r="I28912">
        <v>0</v>
      </c>
    </row>
    <row r="28913" spans="1:9">
      <c r="A28913" s="7">
        <v>28911.5</v>
      </c>
      <c r="B28913" s="7">
        <v>0</v>
      </c>
      <c r="C28913" s="7"/>
      <c r="D28913" s="7"/>
      <c r="E28913" s="7"/>
      <c r="H28913">
        <v>28911.5</v>
      </c>
      <c r="I28913">
        <v>0</v>
      </c>
    </row>
    <row r="28914" spans="1:9">
      <c r="A28914" s="7">
        <v>28912.5</v>
      </c>
      <c r="B28914" s="7">
        <v>0</v>
      </c>
      <c r="C28914" s="7"/>
      <c r="D28914" s="7"/>
      <c r="E28914" s="7"/>
      <c r="H28914">
        <v>28912.5</v>
      </c>
      <c r="I28914">
        <v>0</v>
      </c>
    </row>
    <row r="28915" spans="1:9">
      <c r="A28915" s="7">
        <v>28913.5</v>
      </c>
      <c r="B28915" s="7">
        <v>0</v>
      </c>
      <c r="C28915" s="7"/>
      <c r="D28915" s="7"/>
      <c r="E28915" s="7"/>
      <c r="H28915">
        <v>28913.5</v>
      </c>
      <c r="I28915">
        <v>0</v>
      </c>
    </row>
    <row r="28916" spans="1:9">
      <c r="A28916" s="7">
        <v>28914.5</v>
      </c>
      <c r="B28916" s="7">
        <v>0</v>
      </c>
      <c r="C28916" s="7"/>
      <c r="D28916" s="7"/>
      <c r="E28916" s="7"/>
      <c r="H28916">
        <v>28914.5</v>
      </c>
      <c r="I28916">
        <v>0</v>
      </c>
    </row>
    <row r="28917" spans="1:9">
      <c r="A28917" s="7">
        <v>28915.5</v>
      </c>
      <c r="B28917" s="7">
        <v>0</v>
      </c>
      <c r="C28917" s="7"/>
      <c r="D28917" s="7"/>
      <c r="E28917" s="7"/>
      <c r="H28917">
        <v>28915.5</v>
      </c>
      <c r="I28917">
        <v>0</v>
      </c>
    </row>
    <row r="28918" spans="1:9">
      <c r="A28918" s="7">
        <v>28916.5</v>
      </c>
      <c r="B28918" s="7">
        <v>0</v>
      </c>
      <c r="C28918" s="7"/>
      <c r="D28918" s="7"/>
      <c r="E28918" s="7"/>
      <c r="H28918">
        <v>28916.5</v>
      </c>
      <c r="I28918">
        <v>0</v>
      </c>
    </row>
    <row r="28919" spans="1:9">
      <c r="A28919" s="7">
        <v>28917.5</v>
      </c>
      <c r="B28919" s="7">
        <v>0</v>
      </c>
      <c r="C28919" s="7"/>
      <c r="D28919" s="7"/>
      <c r="E28919" s="7"/>
      <c r="H28919">
        <v>28917.5</v>
      </c>
      <c r="I28919">
        <v>0</v>
      </c>
    </row>
    <row r="28920" spans="1:9">
      <c r="A28920" s="7">
        <v>28918.5</v>
      </c>
      <c r="B28920" s="7">
        <v>0</v>
      </c>
      <c r="C28920" s="7"/>
      <c r="D28920" s="7"/>
      <c r="E28920" s="7"/>
      <c r="H28920">
        <v>28918.5</v>
      </c>
      <c r="I28920">
        <v>0</v>
      </c>
    </row>
    <row r="28921" spans="1:9">
      <c r="A28921" s="7">
        <v>28919.5</v>
      </c>
      <c r="B28921" s="7">
        <v>0</v>
      </c>
      <c r="C28921" s="7"/>
      <c r="D28921" s="7"/>
      <c r="E28921" s="7"/>
      <c r="H28921">
        <v>28919.5</v>
      </c>
      <c r="I28921">
        <v>0</v>
      </c>
    </row>
    <row r="28922" spans="1:9">
      <c r="A28922" s="7">
        <v>28920.5</v>
      </c>
      <c r="B28922" s="7">
        <v>0</v>
      </c>
      <c r="C28922" s="7"/>
      <c r="D28922" s="7"/>
      <c r="E28922" s="7"/>
      <c r="H28922">
        <v>28920.5</v>
      </c>
      <c r="I28922">
        <v>0</v>
      </c>
    </row>
    <row r="28923" spans="1:9">
      <c r="A28923" s="7">
        <v>28921.5</v>
      </c>
      <c r="B28923" s="7">
        <v>0</v>
      </c>
      <c r="C28923" s="7"/>
      <c r="D28923" s="7"/>
      <c r="E28923" s="7"/>
      <c r="H28923">
        <v>28921.5</v>
      </c>
      <c r="I28923">
        <v>0</v>
      </c>
    </row>
    <row r="28924" spans="1:9">
      <c r="A28924" s="7">
        <v>28922.5</v>
      </c>
      <c r="B28924" s="7">
        <v>0</v>
      </c>
      <c r="C28924" s="7"/>
      <c r="D28924" s="7"/>
      <c r="E28924" s="7"/>
      <c r="H28924">
        <v>28922.5</v>
      </c>
      <c r="I28924">
        <v>0</v>
      </c>
    </row>
    <row r="28925" spans="1:9">
      <c r="A28925" s="7">
        <v>28923.5</v>
      </c>
      <c r="B28925" s="7">
        <v>0</v>
      </c>
      <c r="C28925" s="7"/>
      <c r="D28925" s="7"/>
      <c r="E28925" s="7"/>
      <c r="H28925">
        <v>28923.5</v>
      </c>
      <c r="I28925">
        <v>0</v>
      </c>
    </row>
    <row r="28926" spans="1:9">
      <c r="A28926" s="7">
        <v>28924.5</v>
      </c>
      <c r="B28926" s="7">
        <v>0</v>
      </c>
      <c r="C28926" s="7"/>
      <c r="D28926" s="7"/>
      <c r="E28926" s="7"/>
      <c r="H28926">
        <v>28924.5</v>
      </c>
      <c r="I28926">
        <v>0</v>
      </c>
    </row>
    <row r="28927" spans="1:9">
      <c r="A28927" s="7">
        <v>28925.5</v>
      </c>
      <c r="B28927" s="7">
        <v>0</v>
      </c>
      <c r="C28927" s="7"/>
      <c r="D28927" s="7"/>
      <c r="E28927" s="7"/>
      <c r="H28927">
        <v>28925.5</v>
      </c>
      <c r="I28927">
        <v>0</v>
      </c>
    </row>
    <row r="28928" spans="1:9">
      <c r="A28928" s="7">
        <v>28926.5</v>
      </c>
      <c r="B28928" s="7">
        <v>0</v>
      </c>
      <c r="C28928" s="7"/>
      <c r="D28928" s="7"/>
      <c r="E28928" s="7"/>
      <c r="H28928">
        <v>28926.5</v>
      </c>
      <c r="I28928">
        <v>0</v>
      </c>
    </row>
    <row r="28929" spans="1:9">
      <c r="A28929" s="7">
        <v>28927.5</v>
      </c>
      <c r="B28929" s="7">
        <v>0</v>
      </c>
      <c r="C28929" s="7"/>
      <c r="D28929" s="7"/>
      <c r="E28929" s="7"/>
      <c r="H28929">
        <v>28927.5</v>
      </c>
      <c r="I28929">
        <v>0</v>
      </c>
    </row>
    <row r="28930" spans="1:9">
      <c r="A28930" s="7">
        <v>28928.5</v>
      </c>
      <c r="B28930" s="7">
        <v>0</v>
      </c>
      <c r="C28930" s="7"/>
      <c r="D28930" s="7"/>
      <c r="E28930" s="7"/>
      <c r="H28930">
        <v>28928.5</v>
      </c>
      <c r="I28930">
        <v>0</v>
      </c>
    </row>
    <row r="28931" spans="1:9">
      <c r="A28931" s="7">
        <v>28929.5</v>
      </c>
      <c r="B28931" s="7">
        <v>0</v>
      </c>
      <c r="C28931" s="7"/>
      <c r="D28931" s="7"/>
      <c r="E28931" s="7"/>
      <c r="H28931">
        <v>28929.5</v>
      </c>
      <c r="I28931">
        <v>0</v>
      </c>
    </row>
    <row r="28932" spans="1:9">
      <c r="A28932" s="7">
        <v>28930.5</v>
      </c>
      <c r="B28932" s="7">
        <v>0</v>
      </c>
      <c r="C28932" s="7"/>
      <c r="D28932" s="7"/>
      <c r="E28932" s="7"/>
      <c r="H28932">
        <v>28930.5</v>
      </c>
      <c r="I28932">
        <v>0</v>
      </c>
    </row>
    <row r="28933" spans="1:9">
      <c r="A28933" s="7">
        <v>28931.5</v>
      </c>
      <c r="B28933" s="7">
        <v>0</v>
      </c>
      <c r="C28933" s="7"/>
      <c r="D28933" s="7"/>
      <c r="E28933" s="7"/>
      <c r="H28933">
        <v>28931.5</v>
      </c>
      <c r="I28933">
        <v>0</v>
      </c>
    </row>
    <row r="28934" spans="1:9">
      <c r="A28934" s="7">
        <v>28932.5</v>
      </c>
      <c r="B28934" s="7">
        <v>0</v>
      </c>
      <c r="C28934" s="7"/>
      <c r="D28934" s="7"/>
      <c r="E28934" s="7"/>
      <c r="H28934">
        <v>28932.5</v>
      </c>
      <c r="I28934">
        <v>0</v>
      </c>
    </row>
    <row r="28935" spans="1:9">
      <c r="A28935" s="7">
        <v>28933.5</v>
      </c>
      <c r="B28935" s="7">
        <v>0</v>
      </c>
      <c r="C28935" s="7"/>
      <c r="D28935" s="7"/>
      <c r="E28935" s="7"/>
      <c r="H28935">
        <v>28933.5</v>
      </c>
      <c r="I28935">
        <v>0</v>
      </c>
    </row>
    <row r="28936" spans="1:9">
      <c r="A28936" s="7">
        <v>28934.5</v>
      </c>
      <c r="B28936" s="7">
        <v>0</v>
      </c>
      <c r="C28936" s="7"/>
      <c r="D28936" s="7"/>
      <c r="E28936" s="7"/>
      <c r="H28936">
        <v>28934.5</v>
      </c>
      <c r="I28936">
        <v>0</v>
      </c>
    </row>
    <row r="28937" spans="1:9">
      <c r="A28937" s="7">
        <v>28935.5</v>
      </c>
      <c r="B28937" s="7">
        <v>0</v>
      </c>
      <c r="C28937" s="7"/>
      <c r="D28937" s="7"/>
      <c r="E28937" s="7"/>
      <c r="H28937">
        <v>28935.5</v>
      </c>
      <c r="I28937">
        <v>0</v>
      </c>
    </row>
    <row r="28938" spans="1:9">
      <c r="A28938" s="7">
        <v>28936.5</v>
      </c>
      <c r="B28938" s="7">
        <v>0</v>
      </c>
      <c r="C28938" s="7"/>
      <c r="D28938" s="7"/>
      <c r="E28938" s="7"/>
      <c r="H28938">
        <v>28936.5</v>
      </c>
      <c r="I28938">
        <v>0</v>
      </c>
    </row>
    <row r="28939" spans="1:9">
      <c r="A28939" s="7">
        <v>28937.5</v>
      </c>
      <c r="B28939" s="7">
        <v>0</v>
      </c>
      <c r="C28939" s="7"/>
      <c r="D28939" s="7"/>
      <c r="E28939" s="7"/>
      <c r="H28939">
        <v>28937.5</v>
      </c>
      <c r="I28939">
        <v>0</v>
      </c>
    </row>
    <row r="28940" spans="1:9">
      <c r="A28940" s="7">
        <v>28938.5</v>
      </c>
      <c r="B28940" s="7">
        <v>0</v>
      </c>
      <c r="C28940" s="7"/>
      <c r="D28940" s="7"/>
      <c r="E28940" s="7"/>
      <c r="H28940">
        <v>28938.5</v>
      </c>
      <c r="I28940">
        <v>0</v>
      </c>
    </row>
    <row r="28941" spans="1:9">
      <c r="A28941" s="7">
        <v>28939.5</v>
      </c>
      <c r="B28941" s="7">
        <v>0</v>
      </c>
      <c r="C28941" s="7"/>
      <c r="D28941" s="7"/>
      <c r="E28941" s="7"/>
      <c r="H28941">
        <v>28939.5</v>
      </c>
      <c r="I28941">
        <v>0</v>
      </c>
    </row>
    <row r="28942" spans="1:9">
      <c r="A28942" s="7">
        <v>28940.5</v>
      </c>
      <c r="B28942" s="7">
        <v>0</v>
      </c>
      <c r="C28942" s="7"/>
      <c r="D28942" s="7"/>
      <c r="E28942" s="7"/>
      <c r="H28942">
        <v>28940.5</v>
      </c>
      <c r="I28942">
        <v>0</v>
      </c>
    </row>
    <row r="28943" spans="1:9">
      <c r="A28943" s="7">
        <v>28941.5</v>
      </c>
      <c r="B28943" s="7">
        <v>0</v>
      </c>
      <c r="C28943" s="7"/>
      <c r="D28943" s="7"/>
      <c r="E28943" s="7"/>
      <c r="H28943">
        <v>28941.5</v>
      </c>
      <c r="I28943">
        <v>0</v>
      </c>
    </row>
    <row r="28944" spans="1:9">
      <c r="A28944" s="7">
        <v>28942.5</v>
      </c>
      <c r="B28944" s="7">
        <v>0</v>
      </c>
      <c r="C28944" s="7"/>
      <c r="D28944" s="7"/>
      <c r="E28944" s="7"/>
      <c r="H28944">
        <v>28942.5</v>
      </c>
      <c r="I28944">
        <v>0</v>
      </c>
    </row>
    <row r="28945" spans="1:9">
      <c r="A28945" s="7">
        <v>28943.5</v>
      </c>
      <c r="B28945" s="7">
        <v>0</v>
      </c>
      <c r="C28945" s="7"/>
      <c r="D28945" s="7"/>
      <c r="E28945" s="7"/>
      <c r="H28945">
        <v>28943.5</v>
      </c>
      <c r="I28945">
        <v>0</v>
      </c>
    </row>
    <row r="28946" spans="1:9">
      <c r="A28946" s="7">
        <v>28944.5</v>
      </c>
      <c r="B28946" s="7">
        <v>0</v>
      </c>
      <c r="C28946" s="7"/>
      <c r="D28946" s="7"/>
      <c r="E28946" s="7"/>
      <c r="H28946">
        <v>28944.5</v>
      </c>
      <c r="I28946">
        <v>0</v>
      </c>
    </row>
    <row r="28947" spans="1:9">
      <c r="A28947" s="7">
        <v>28945.5</v>
      </c>
      <c r="B28947" s="7">
        <v>0</v>
      </c>
      <c r="C28947" s="7"/>
      <c r="D28947" s="7"/>
      <c r="E28947" s="7"/>
      <c r="H28947">
        <v>28945.5</v>
      </c>
      <c r="I28947">
        <v>0</v>
      </c>
    </row>
    <row r="28948" spans="1:9">
      <c r="A28948" s="7">
        <v>28946.5</v>
      </c>
      <c r="B28948" s="7">
        <v>0</v>
      </c>
      <c r="C28948" s="7"/>
      <c r="D28948" s="7"/>
      <c r="E28948" s="7"/>
      <c r="H28948">
        <v>28946.5</v>
      </c>
      <c r="I28948">
        <v>0</v>
      </c>
    </row>
    <row r="28949" spans="1:9">
      <c r="A28949" s="7">
        <v>28947.5</v>
      </c>
      <c r="B28949" s="7">
        <v>0</v>
      </c>
      <c r="C28949" s="7"/>
      <c r="D28949" s="7"/>
      <c r="E28949" s="7"/>
      <c r="H28949">
        <v>28947.5</v>
      </c>
      <c r="I28949">
        <v>0</v>
      </c>
    </row>
    <row r="28950" spans="1:9">
      <c r="A28950" s="7">
        <v>28948.5</v>
      </c>
      <c r="B28950" s="7">
        <v>0</v>
      </c>
      <c r="C28950" s="7"/>
      <c r="D28950" s="7"/>
      <c r="E28950" s="7"/>
      <c r="H28950">
        <v>28948.5</v>
      </c>
      <c r="I28950">
        <v>0</v>
      </c>
    </row>
    <row r="28951" spans="1:9">
      <c r="A28951" s="7">
        <v>28949.5</v>
      </c>
      <c r="B28951" s="7">
        <v>0</v>
      </c>
      <c r="C28951" s="7"/>
      <c r="D28951" s="7"/>
      <c r="E28951" s="7"/>
      <c r="H28951">
        <v>28949.5</v>
      </c>
      <c r="I28951">
        <v>0</v>
      </c>
    </row>
    <row r="28952" spans="1:9">
      <c r="A28952" s="7">
        <v>28950.5</v>
      </c>
      <c r="B28952" s="7">
        <v>0</v>
      </c>
      <c r="C28952" s="7"/>
      <c r="D28952" s="7"/>
      <c r="E28952" s="7"/>
      <c r="H28952">
        <v>28950.5</v>
      </c>
      <c r="I28952">
        <v>0</v>
      </c>
    </row>
    <row r="28953" spans="1:9">
      <c r="A28953" s="7">
        <v>28951.5</v>
      </c>
      <c r="B28953" s="7">
        <v>0</v>
      </c>
      <c r="C28953" s="7"/>
      <c r="D28953" s="7"/>
      <c r="E28953" s="7"/>
      <c r="H28953">
        <v>28951.5</v>
      </c>
      <c r="I28953">
        <v>0</v>
      </c>
    </row>
    <row r="28954" spans="1:9">
      <c r="A28954" s="7">
        <v>28952.5</v>
      </c>
      <c r="B28954" s="7">
        <v>0</v>
      </c>
      <c r="C28954" s="7"/>
      <c r="D28954" s="7"/>
      <c r="E28954" s="7"/>
      <c r="H28954">
        <v>28952.5</v>
      </c>
      <c r="I28954">
        <v>0</v>
      </c>
    </row>
    <row r="28955" spans="1:9">
      <c r="A28955" s="7">
        <v>28953.5</v>
      </c>
      <c r="B28955" s="7">
        <v>0</v>
      </c>
      <c r="C28955" s="7"/>
      <c r="D28955" s="7"/>
      <c r="E28955" s="7"/>
      <c r="H28955">
        <v>28953.5</v>
      </c>
      <c r="I28955">
        <v>0</v>
      </c>
    </row>
    <row r="28956" spans="1:9">
      <c r="A28956" s="7">
        <v>28954.5</v>
      </c>
      <c r="B28956" s="7">
        <v>0</v>
      </c>
      <c r="C28956" s="7"/>
      <c r="D28956" s="7"/>
      <c r="E28956" s="7"/>
      <c r="H28956">
        <v>28954.5</v>
      </c>
      <c r="I28956">
        <v>0</v>
      </c>
    </row>
    <row r="28957" spans="1:9">
      <c r="A28957" s="7">
        <v>28955.5</v>
      </c>
      <c r="B28957" s="7">
        <v>0</v>
      </c>
      <c r="C28957" s="7"/>
      <c r="D28957" s="7"/>
      <c r="E28957" s="7"/>
      <c r="H28957">
        <v>28955.5</v>
      </c>
      <c r="I28957">
        <v>0</v>
      </c>
    </row>
    <row r="28958" spans="1:9">
      <c r="A28958" s="7">
        <v>28956.5</v>
      </c>
      <c r="B28958" s="7">
        <v>0</v>
      </c>
      <c r="C28958" s="7"/>
      <c r="D28958" s="7"/>
      <c r="E28958" s="7"/>
      <c r="H28958">
        <v>28956.5</v>
      </c>
      <c r="I28958">
        <v>0</v>
      </c>
    </row>
    <row r="28959" spans="1:9">
      <c r="A28959" s="7">
        <v>28957.5</v>
      </c>
      <c r="B28959" s="7">
        <v>0</v>
      </c>
      <c r="C28959" s="7"/>
      <c r="D28959" s="7"/>
      <c r="E28959" s="7"/>
      <c r="H28959">
        <v>28957.5</v>
      </c>
      <c r="I28959">
        <v>0</v>
      </c>
    </row>
    <row r="28960" spans="1:9">
      <c r="A28960" s="7">
        <v>28958.5</v>
      </c>
      <c r="B28960" s="7">
        <v>0</v>
      </c>
      <c r="C28960" s="7"/>
      <c r="D28960" s="7"/>
      <c r="E28960" s="7"/>
      <c r="H28960">
        <v>28958.5</v>
      </c>
      <c r="I28960">
        <v>0</v>
      </c>
    </row>
    <row r="28961" spans="1:9">
      <c r="A28961" s="7">
        <v>28959.5</v>
      </c>
      <c r="B28961" s="7">
        <v>0</v>
      </c>
      <c r="C28961" s="7"/>
      <c r="D28961" s="7"/>
      <c r="E28961" s="7"/>
      <c r="H28961">
        <v>28959.5</v>
      </c>
      <c r="I28961">
        <v>0</v>
      </c>
    </row>
    <row r="28962" spans="1:9">
      <c r="A28962" s="7">
        <v>28960.5</v>
      </c>
      <c r="B28962" s="7">
        <v>0</v>
      </c>
      <c r="C28962" s="7"/>
      <c r="D28962" s="7"/>
      <c r="E28962" s="7"/>
      <c r="H28962">
        <v>28960.5</v>
      </c>
      <c r="I28962">
        <v>0</v>
      </c>
    </row>
    <row r="28963" spans="1:9">
      <c r="A28963" s="7">
        <v>28961.5</v>
      </c>
      <c r="B28963" s="7">
        <v>0</v>
      </c>
      <c r="C28963" s="7"/>
      <c r="D28963" s="7"/>
      <c r="E28963" s="7"/>
      <c r="H28963">
        <v>28961.5</v>
      </c>
      <c r="I28963">
        <v>0</v>
      </c>
    </row>
    <row r="28964" spans="1:9">
      <c r="A28964" s="7">
        <v>28962.5</v>
      </c>
      <c r="B28964" s="7">
        <v>0</v>
      </c>
      <c r="C28964" s="7"/>
      <c r="D28964" s="7"/>
      <c r="E28964" s="7"/>
      <c r="H28964">
        <v>28962.5</v>
      </c>
      <c r="I28964">
        <v>0</v>
      </c>
    </row>
    <row r="28965" spans="1:9">
      <c r="A28965" s="7">
        <v>28963.5</v>
      </c>
      <c r="B28965" s="7">
        <v>0</v>
      </c>
      <c r="C28965" s="7"/>
      <c r="D28965" s="7"/>
      <c r="E28965" s="7"/>
      <c r="H28965">
        <v>28963.5</v>
      </c>
      <c r="I28965">
        <v>0</v>
      </c>
    </row>
    <row r="28966" spans="1:9">
      <c r="A28966" s="7">
        <v>28964.5</v>
      </c>
      <c r="B28966" s="7">
        <v>0</v>
      </c>
      <c r="C28966" s="7"/>
      <c r="D28966" s="7"/>
      <c r="E28966" s="7"/>
      <c r="H28966">
        <v>28964.5</v>
      </c>
      <c r="I28966">
        <v>0</v>
      </c>
    </row>
    <row r="28967" spans="1:9">
      <c r="A28967" s="7">
        <v>28965.5</v>
      </c>
      <c r="B28967" s="7">
        <v>0</v>
      </c>
      <c r="C28967" s="7"/>
      <c r="D28967" s="7"/>
      <c r="E28967" s="7"/>
      <c r="H28967">
        <v>28965.5</v>
      </c>
      <c r="I28967">
        <v>0</v>
      </c>
    </row>
    <row r="28968" spans="1:9">
      <c r="A28968" s="7">
        <v>28966.5</v>
      </c>
      <c r="B28968" s="7">
        <v>0</v>
      </c>
      <c r="C28968" s="7"/>
      <c r="D28968" s="7"/>
      <c r="E28968" s="7"/>
      <c r="H28968">
        <v>28966.5</v>
      </c>
      <c r="I28968">
        <v>0</v>
      </c>
    </row>
    <row r="28969" spans="1:9">
      <c r="A28969" s="7">
        <v>28967.5</v>
      </c>
      <c r="B28969" s="7">
        <v>0</v>
      </c>
      <c r="C28969" s="7"/>
      <c r="D28969" s="7"/>
      <c r="E28969" s="7"/>
      <c r="H28969">
        <v>28967.5</v>
      </c>
      <c r="I28969">
        <v>0</v>
      </c>
    </row>
    <row r="28970" spans="1:9">
      <c r="A28970" s="7">
        <v>28968.5</v>
      </c>
      <c r="B28970" s="7">
        <v>0</v>
      </c>
      <c r="C28970" s="7"/>
      <c r="D28970" s="7"/>
      <c r="E28970" s="7"/>
      <c r="H28970">
        <v>28968.5</v>
      </c>
      <c r="I28970">
        <v>0</v>
      </c>
    </row>
    <row r="28971" spans="1:9">
      <c r="A28971" s="7">
        <v>28969.5</v>
      </c>
      <c r="B28971" s="7">
        <v>0</v>
      </c>
      <c r="C28971" s="7"/>
      <c r="D28971" s="7"/>
      <c r="E28971" s="7"/>
      <c r="H28971">
        <v>28969.5</v>
      </c>
      <c r="I28971">
        <v>0</v>
      </c>
    </row>
    <row r="28972" spans="1:9">
      <c r="A28972" s="7">
        <v>28970.5</v>
      </c>
      <c r="B28972" s="7">
        <v>0</v>
      </c>
      <c r="C28972" s="7"/>
      <c r="D28972" s="7"/>
      <c r="E28972" s="7"/>
      <c r="H28972">
        <v>28970.5</v>
      </c>
      <c r="I28972">
        <v>0</v>
      </c>
    </row>
    <row r="28973" spans="1:9">
      <c r="A28973" s="7">
        <v>28971.5</v>
      </c>
      <c r="B28973" s="7">
        <v>0</v>
      </c>
      <c r="C28973" s="7"/>
      <c r="D28973" s="7"/>
      <c r="E28973" s="7"/>
      <c r="H28973">
        <v>28971.5</v>
      </c>
      <c r="I28973">
        <v>0</v>
      </c>
    </row>
    <row r="28974" spans="1:9">
      <c r="A28974" s="7">
        <v>28972.5</v>
      </c>
      <c r="B28974" s="7">
        <v>0</v>
      </c>
      <c r="C28974" s="7"/>
      <c r="D28974" s="7"/>
      <c r="E28974" s="7"/>
      <c r="H28974">
        <v>28972.5</v>
      </c>
      <c r="I28974">
        <v>0</v>
      </c>
    </row>
    <row r="28975" spans="1:9">
      <c r="A28975" s="7">
        <v>28973.5</v>
      </c>
      <c r="B28975" s="7">
        <v>0</v>
      </c>
      <c r="C28975" s="7"/>
      <c r="D28975" s="7"/>
      <c r="E28975" s="7"/>
      <c r="H28975">
        <v>28973.5</v>
      </c>
      <c r="I28975">
        <v>0</v>
      </c>
    </row>
    <row r="28976" spans="1:9">
      <c r="A28976" s="7">
        <v>28974.5</v>
      </c>
      <c r="B28976" s="7">
        <v>0</v>
      </c>
      <c r="C28976" s="7"/>
      <c r="D28976" s="7"/>
      <c r="E28976" s="7"/>
      <c r="H28976">
        <v>28974.5</v>
      </c>
      <c r="I28976">
        <v>0</v>
      </c>
    </row>
    <row r="28977" spans="1:9">
      <c r="A28977" s="7">
        <v>28975.5</v>
      </c>
      <c r="B28977" s="7">
        <v>0</v>
      </c>
      <c r="C28977" s="7"/>
      <c r="D28977" s="7"/>
      <c r="E28977" s="7"/>
      <c r="H28977">
        <v>28975.5</v>
      </c>
      <c r="I28977">
        <v>0</v>
      </c>
    </row>
    <row r="28978" spans="1:9">
      <c r="A28978" s="7">
        <v>28976.5</v>
      </c>
      <c r="B28978" s="7">
        <v>0</v>
      </c>
      <c r="C28978" s="7"/>
      <c r="D28978" s="7"/>
      <c r="E28978" s="7"/>
      <c r="H28978">
        <v>28976.5</v>
      </c>
      <c r="I28978">
        <v>0</v>
      </c>
    </row>
    <row r="28979" spans="1:9">
      <c r="A28979" s="7">
        <v>28977.5</v>
      </c>
      <c r="B28979" s="7">
        <v>0</v>
      </c>
      <c r="C28979" s="7"/>
      <c r="D28979" s="7"/>
      <c r="E28979" s="7"/>
      <c r="H28979">
        <v>28977.5</v>
      </c>
      <c r="I28979">
        <v>0</v>
      </c>
    </row>
    <row r="28980" spans="1:9">
      <c r="A28980" s="7">
        <v>28978.5</v>
      </c>
      <c r="B28980" s="7">
        <v>0</v>
      </c>
      <c r="C28980" s="7"/>
      <c r="D28980" s="7"/>
      <c r="E28980" s="7"/>
      <c r="H28980">
        <v>28978.5</v>
      </c>
      <c r="I28980">
        <v>0</v>
      </c>
    </row>
    <row r="28981" spans="1:9">
      <c r="A28981" s="7">
        <v>28979.5</v>
      </c>
      <c r="B28981" s="7">
        <v>0</v>
      </c>
      <c r="C28981" s="7"/>
      <c r="D28981" s="7"/>
      <c r="E28981" s="7"/>
      <c r="H28981">
        <v>28979.5</v>
      </c>
      <c r="I28981">
        <v>0</v>
      </c>
    </row>
    <row r="28982" spans="1:9">
      <c r="A28982" s="7">
        <v>28980.5</v>
      </c>
      <c r="B28982" s="7">
        <v>0</v>
      </c>
      <c r="C28982" s="7"/>
      <c r="D28982" s="7"/>
      <c r="E28982" s="7"/>
      <c r="H28982">
        <v>28980.5</v>
      </c>
      <c r="I28982">
        <v>0</v>
      </c>
    </row>
    <row r="28983" spans="1:9">
      <c r="A28983" s="7">
        <v>28981.5</v>
      </c>
      <c r="B28983" s="7">
        <v>0</v>
      </c>
      <c r="C28983" s="7"/>
      <c r="D28983" s="7"/>
      <c r="E28983" s="7"/>
      <c r="H28983">
        <v>28981.5</v>
      </c>
      <c r="I28983">
        <v>0</v>
      </c>
    </row>
    <row r="28984" spans="1:9">
      <c r="A28984" s="7">
        <v>28982.5</v>
      </c>
      <c r="B28984" s="7">
        <v>0</v>
      </c>
      <c r="C28984" s="7"/>
      <c r="D28984" s="7"/>
      <c r="E28984" s="7"/>
      <c r="H28984">
        <v>28982.5</v>
      </c>
      <c r="I28984">
        <v>0</v>
      </c>
    </row>
    <row r="28985" spans="1:9">
      <c r="A28985" s="7">
        <v>28983.5</v>
      </c>
      <c r="B28985" s="7">
        <v>0</v>
      </c>
      <c r="C28985" s="7"/>
      <c r="D28985" s="7"/>
      <c r="E28985" s="7"/>
      <c r="H28985">
        <v>28983.5</v>
      </c>
      <c r="I28985">
        <v>0</v>
      </c>
    </row>
    <row r="28986" spans="1:9">
      <c r="A28986" s="7">
        <v>28984.5</v>
      </c>
      <c r="B28986" s="7">
        <v>0</v>
      </c>
      <c r="C28986" s="7"/>
      <c r="D28986" s="7"/>
      <c r="E28986" s="7"/>
      <c r="H28986">
        <v>28984.5</v>
      </c>
      <c r="I28986">
        <v>0</v>
      </c>
    </row>
    <row r="28987" spans="1:9">
      <c r="A28987" s="7">
        <v>28985.5</v>
      </c>
      <c r="B28987" s="7">
        <v>0</v>
      </c>
      <c r="C28987" s="7"/>
      <c r="D28987" s="7"/>
      <c r="E28987" s="7"/>
      <c r="H28987">
        <v>28985.5</v>
      </c>
      <c r="I28987">
        <v>0</v>
      </c>
    </row>
    <row r="28988" spans="1:9">
      <c r="A28988" s="7">
        <v>28986.5</v>
      </c>
      <c r="B28988" s="7">
        <v>0</v>
      </c>
      <c r="C28988" s="7"/>
      <c r="D28988" s="7"/>
      <c r="E28988" s="7"/>
      <c r="H28988">
        <v>28986.5</v>
      </c>
      <c r="I28988">
        <v>0</v>
      </c>
    </row>
    <row r="28989" spans="1:9">
      <c r="A28989" s="7">
        <v>28987.5</v>
      </c>
      <c r="B28989" s="7">
        <v>0</v>
      </c>
      <c r="C28989" s="7"/>
      <c r="D28989" s="7"/>
      <c r="E28989" s="7"/>
      <c r="H28989">
        <v>28987.5</v>
      </c>
      <c r="I28989">
        <v>0</v>
      </c>
    </row>
    <row r="28990" spans="1:9">
      <c r="A28990" s="7">
        <v>28988.5</v>
      </c>
      <c r="B28990" s="7">
        <v>0</v>
      </c>
      <c r="C28990" s="7"/>
      <c r="D28990" s="7"/>
      <c r="E28990" s="7"/>
      <c r="H28990">
        <v>28988.5</v>
      </c>
      <c r="I28990">
        <v>0</v>
      </c>
    </row>
    <row r="28991" spans="1:9">
      <c r="A28991" s="7">
        <v>28989.5</v>
      </c>
      <c r="B28991" s="7">
        <v>0</v>
      </c>
      <c r="C28991" s="7"/>
      <c r="D28991" s="7"/>
      <c r="E28991" s="7"/>
      <c r="H28991">
        <v>28989.5</v>
      </c>
      <c r="I28991">
        <v>0</v>
      </c>
    </row>
    <row r="28992" spans="1:9">
      <c r="A28992" s="7">
        <v>28990.5</v>
      </c>
      <c r="B28992" s="7">
        <v>0</v>
      </c>
      <c r="C28992" s="7"/>
      <c r="D28992" s="7"/>
      <c r="E28992" s="7"/>
      <c r="H28992">
        <v>28990.5</v>
      </c>
      <c r="I28992">
        <v>0</v>
      </c>
    </row>
    <row r="28993" spans="1:9">
      <c r="A28993" s="7">
        <v>28991.5</v>
      </c>
      <c r="B28993" s="7">
        <v>0</v>
      </c>
      <c r="C28993" s="7"/>
      <c r="D28993" s="7"/>
      <c r="E28993" s="7"/>
      <c r="H28993">
        <v>28991.5</v>
      </c>
      <c r="I28993">
        <v>0</v>
      </c>
    </row>
    <row r="28994" spans="1:9">
      <c r="A28994" s="7">
        <v>28992.5</v>
      </c>
      <c r="B28994" s="7">
        <v>0</v>
      </c>
      <c r="C28994" s="7"/>
      <c r="D28994" s="7"/>
      <c r="E28994" s="7"/>
      <c r="H28994">
        <v>28992.5</v>
      </c>
      <c r="I28994">
        <v>0</v>
      </c>
    </row>
    <row r="28995" spans="1:9">
      <c r="A28995" s="7">
        <v>28993.5</v>
      </c>
      <c r="B28995" s="7">
        <v>0</v>
      </c>
      <c r="C28995" s="7"/>
      <c r="D28995" s="7"/>
      <c r="E28995" s="7"/>
      <c r="H28995">
        <v>28993.5</v>
      </c>
      <c r="I28995">
        <v>0</v>
      </c>
    </row>
    <row r="28996" spans="1:9">
      <c r="A28996" s="7">
        <v>28994.5</v>
      </c>
      <c r="B28996" s="7">
        <v>0</v>
      </c>
      <c r="C28996" s="7"/>
      <c r="D28996" s="7"/>
      <c r="E28996" s="7"/>
      <c r="H28996">
        <v>28994.5</v>
      </c>
      <c r="I28996">
        <v>0</v>
      </c>
    </row>
    <row r="28997" spans="1:9">
      <c r="A28997" s="7">
        <v>28995.5</v>
      </c>
      <c r="B28997" s="7">
        <v>0</v>
      </c>
      <c r="C28997" s="7"/>
      <c r="D28997" s="7"/>
      <c r="E28997" s="7"/>
      <c r="H28997">
        <v>28995.5</v>
      </c>
      <c r="I28997">
        <v>0</v>
      </c>
    </row>
    <row r="28998" spans="1:9">
      <c r="A28998" s="7">
        <v>28996.5</v>
      </c>
      <c r="B28998" s="7">
        <v>0</v>
      </c>
      <c r="C28998" s="7"/>
      <c r="D28998" s="7"/>
      <c r="E28998" s="7"/>
      <c r="H28998">
        <v>28996.5</v>
      </c>
      <c r="I28998">
        <v>0</v>
      </c>
    </row>
    <row r="28999" spans="1:9">
      <c r="A28999" s="7">
        <v>28997.5</v>
      </c>
      <c r="B28999" s="7">
        <v>0</v>
      </c>
      <c r="C28999" s="7"/>
      <c r="D28999" s="7"/>
      <c r="E28999" s="7"/>
      <c r="H28999">
        <v>28997.5</v>
      </c>
      <c r="I28999">
        <v>0</v>
      </c>
    </row>
    <row r="29000" spans="1:9">
      <c r="A29000" s="7">
        <v>28998.5</v>
      </c>
      <c r="B29000" s="7">
        <v>0</v>
      </c>
      <c r="C29000" s="7"/>
      <c r="D29000" s="7"/>
      <c r="E29000" s="7"/>
      <c r="H29000">
        <v>28998.5</v>
      </c>
      <c r="I29000">
        <v>0</v>
      </c>
    </row>
    <row r="29001" spans="1:9">
      <c r="A29001" s="7">
        <v>28999.5</v>
      </c>
      <c r="B29001" s="7">
        <v>0</v>
      </c>
      <c r="C29001" s="7"/>
      <c r="D29001" s="7"/>
      <c r="E29001" s="7"/>
      <c r="H29001">
        <v>28999.5</v>
      </c>
      <c r="I29001">
        <v>0</v>
      </c>
    </row>
    <row r="29002" spans="1:9">
      <c r="A29002" s="7">
        <v>29000.5</v>
      </c>
      <c r="B29002" s="7">
        <v>0</v>
      </c>
      <c r="C29002" s="7"/>
      <c r="D29002" s="7"/>
      <c r="E29002" s="7"/>
      <c r="H29002">
        <v>29000.5</v>
      </c>
      <c r="I29002">
        <v>0</v>
      </c>
    </row>
    <row r="29003" spans="1:9">
      <c r="A29003" s="7">
        <v>29001.5</v>
      </c>
      <c r="B29003" s="7">
        <v>0</v>
      </c>
      <c r="C29003" s="7"/>
      <c r="D29003" s="7"/>
      <c r="E29003" s="7"/>
      <c r="H29003">
        <v>29001.5</v>
      </c>
      <c r="I29003">
        <v>0</v>
      </c>
    </row>
    <row r="29004" spans="1:9">
      <c r="A29004" s="7">
        <v>29002.5</v>
      </c>
      <c r="B29004" s="7">
        <v>0</v>
      </c>
      <c r="C29004" s="7"/>
      <c r="D29004" s="7"/>
      <c r="E29004" s="7"/>
      <c r="H29004">
        <v>29002.5</v>
      </c>
      <c r="I29004">
        <v>0</v>
      </c>
    </row>
    <row r="29005" spans="1:9">
      <c r="A29005" s="7">
        <v>29003.5</v>
      </c>
      <c r="B29005" s="7">
        <v>0</v>
      </c>
      <c r="C29005" s="7"/>
      <c r="D29005" s="7"/>
      <c r="E29005" s="7"/>
      <c r="H29005">
        <v>29003.5</v>
      </c>
      <c r="I29005">
        <v>0</v>
      </c>
    </row>
    <row r="29006" spans="1:9">
      <c r="A29006" s="7">
        <v>29004.5</v>
      </c>
      <c r="B29006" s="7">
        <v>0</v>
      </c>
      <c r="C29006" s="7"/>
      <c r="D29006" s="7"/>
      <c r="E29006" s="7"/>
      <c r="H29006">
        <v>29004.5</v>
      </c>
      <c r="I29006">
        <v>0</v>
      </c>
    </row>
    <row r="29007" spans="1:9">
      <c r="A29007" s="7">
        <v>29005.5</v>
      </c>
      <c r="B29007" s="7">
        <v>0</v>
      </c>
      <c r="C29007" s="7"/>
      <c r="D29007" s="7"/>
      <c r="E29007" s="7"/>
      <c r="H29007">
        <v>29005.5</v>
      </c>
      <c r="I29007">
        <v>0</v>
      </c>
    </row>
    <row r="29008" spans="1:9">
      <c r="A29008" s="7">
        <v>29006.5</v>
      </c>
      <c r="B29008" s="7">
        <v>0</v>
      </c>
      <c r="C29008" s="7"/>
      <c r="D29008" s="7"/>
      <c r="E29008" s="7"/>
      <c r="H29008">
        <v>29006.5</v>
      </c>
      <c r="I29008">
        <v>0</v>
      </c>
    </row>
    <row r="29009" spans="1:9">
      <c r="A29009" s="7">
        <v>29007.5</v>
      </c>
      <c r="B29009" s="7">
        <v>0</v>
      </c>
      <c r="C29009" s="7"/>
      <c r="D29009" s="7"/>
      <c r="E29009" s="7"/>
      <c r="H29009">
        <v>29007.5</v>
      </c>
      <c r="I29009">
        <v>0</v>
      </c>
    </row>
    <row r="29010" spans="1:9">
      <c r="A29010" s="7">
        <v>29008.5</v>
      </c>
      <c r="B29010" s="7">
        <v>0</v>
      </c>
      <c r="C29010" s="7"/>
      <c r="D29010" s="7"/>
      <c r="E29010" s="7"/>
      <c r="H29010">
        <v>29008.5</v>
      </c>
      <c r="I29010">
        <v>0</v>
      </c>
    </row>
    <row r="29011" spans="1:9">
      <c r="A29011" s="7">
        <v>29009.5</v>
      </c>
      <c r="B29011" s="7">
        <v>0</v>
      </c>
      <c r="C29011" s="7"/>
      <c r="D29011" s="7"/>
      <c r="E29011" s="7"/>
      <c r="H29011">
        <v>29009.5</v>
      </c>
      <c r="I29011">
        <v>0</v>
      </c>
    </row>
    <row r="29012" spans="1:9">
      <c r="A29012" s="7">
        <v>29010.5</v>
      </c>
      <c r="B29012" s="7">
        <v>0</v>
      </c>
      <c r="C29012" s="7"/>
      <c r="D29012" s="7"/>
      <c r="E29012" s="7"/>
      <c r="H29012">
        <v>29010.5</v>
      </c>
      <c r="I29012">
        <v>0</v>
      </c>
    </row>
    <row r="29013" spans="1:9">
      <c r="A29013" s="7">
        <v>29011.5</v>
      </c>
      <c r="B29013" s="7">
        <v>0</v>
      </c>
      <c r="C29013" s="7"/>
      <c r="D29013" s="7"/>
      <c r="E29013" s="7"/>
      <c r="H29013">
        <v>29011.5</v>
      </c>
      <c r="I29013">
        <v>0</v>
      </c>
    </row>
    <row r="29014" spans="1:9">
      <c r="A29014" s="7">
        <v>29012.5</v>
      </c>
      <c r="B29014" s="7">
        <v>0</v>
      </c>
      <c r="C29014" s="7"/>
      <c r="D29014" s="7"/>
      <c r="E29014" s="7"/>
      <c r="H29014">
        <v>29012.5</v>
      </c>
      <c r="I29014">
        <v>0</v>
      </c>
    </row>
    <row r="29015" spans="1:9">
      <c r="A29015" s="7">
        <v>29013.5</v>
      </c>
      <c r="B29015" s="7">
        <v>0</v>
      </c>
      <c r="C29015" s="7"/>
      <c r="D29015" s="7"/>
      <c r="E29015" s="7"/>
      <c r="H29015">
        <v>29013.5</v>
      </c>
      <c r="I29015">
        <v>0</v>
      </c>
    </row>
    <row r="29016" spans="1:9">
      <c r="A29016" s="7">
        <v>29014.5</v>
      </c>
      <c r="B29016" s="7">
        <v>0</v>
      </c>
      <c r="C29016" s="7"/>
      <c r="D29016" s="7"/>
      <c r="E29016" s="7"/>
      <c r="H29016">
        <v>29014.5</v>
      </c>
      <c r="I29016">
        <v>0</v>
      </c>
    </row>
    <row r="29017" spans="1:9">
      <c r="A29017" s="7">
        <v>29015.5</v>
      </c>
      <c r="B29017" s="7">
        <v>0</v>
      </c>
      <c r="C29017" s="7"/>
      <c r="D29017" s="7"/>
      <c r="E29017" s="7"/>
      <c r="H29017">
        <v>29015.5</v>
      </c>
      <c r="I29017">
        <v>0</v>
      </c>
    </row>
    <row r="29018" spans="1:9">
      <c r="A29018" s="7">
        <v>29016.5</v>
      </c>
      <c r="B29018" s="7">
        <v>0</v>
      </c>
      <c r="C29018" s="7"/>
      <c r="D29018" s="7"/>
      <c r="E29018" s="7"/>
      <c r="H29018">
        <v>29016.5</v>
      </c>
      <c r="I29018">
        <v>0</v>
      </c>
    </row>
    <row r="29019" spans="1:9">
      <c r="A29019" s="7">
        <v>29017.5</v>
      </c>
      <c r="B29019" s="7">
        <v>0</v>
      </c>
      <c r="C29019" s="7"/>
      <c r="D29019" s="7"/>
      <c r="E29019" s="7"/>
      <c r="H29019">
        <v>29017.5</v>
      </c>
      <c r="I29019">
        <v>0</v>
      </c>
    </row>
    <row r="29020" spans="1:9">
      <c r="A29020" s="7">
        <v>29018.5</v>
      </c>
      <c r="B29020" s="7">
        <v>0</v>
      </c>
      <c r="C29020" s="7"/>
      <c r="D29020" s="7"/>
      <c r="E29020" s="7"/>
      <c r="H29020">
        <v>29018.5</v>
      </c>
      <c r="I29020">
        <v>0</v>
      </c>
    </row>
    <row r="29021" spans="1:9">
      <c r="A29021" s="7">
        <v>29019.5</v>
      </c>
      <c r="B29021" s="7">
        <v>0</v>
      </c>
      <c r="C29021" s="7"/>
      <c r="D29021" s="7"/>
      <c r="E29021" s="7"/>
      <c r="H29021">
        <v>29019.5</v>
      </c>
      <c r="I29021">
        <v>0</v>
      </c>
    </row>
    <row r="29022" spans="1:9">
      <c r="A29022" s="7">
        <v>29020.5</v>
      </c>
      <c r="B29022" s="7">
        <v>0</v>
      </c>
      <c r="C29022" s="7"/>
      <c r="D29022" s="7"/>
      <c r="E29022" s="7"/>
      <c r="H29022">
        <v>29020.5</v>
      </c>
      <c r="I29022">
        <v>0</v>
      </c>
    </row>
    <row r="29023" spans="1:9">
      <c r="A29023" s="7">
        <v>29021.5</v>
      </c>
      <c r="B29023" s="7">
        <v>0</v>
      </c>
      <c r="C29023" s="7"/>
      <c r="D29023" s="7"/>
      <c r="E29023" s="7"/>
      <c r="H29023">
        <v>29021.5</v>
      </c>
      <c r="I29023">
        <v>0</v>
      </c>
    </row>
    <row r="29024" spans="1:9">
      <c r="A29024" s="7">
        <v>29022.5</v>
      </c>
      <c r="B29024" s="7">
        <v>0</v>
      </c>
      <c r="C29024" s="7"/>
      <c r="D29024" s="7"/>
      <c r="E29024" s="7"/>
      <c r="H29024">
        <v>29022.5</v>
      </c>
      <c r="I29024">
        <v>0</v>
      </c>
    </row>
    <row r="29025" spans="1:9">
      <c r="A29025" s="7">
        <v>29023.5</v>
      </c>
      <c r="B29025" s="7">
        <v>0</v>
      </c>
      <c r="C29025" s="7"/>
      <c r="D29025" s="7"/>
      <c r="E29025" s="7"/>
      <c r="H29025">
        <v>29023.5</v>
      </c>
      <c r="I29025">
        <v>0</v>
      </c>
    </row>
    <row r="29026" spans="1:9">
      <c r="A29026" s="7">
        <v>29024.5</v>
      </c>
      <c r="B29026" s="7">
        <v>0</v>
      </c>
      <c r="C29026" s="7"/>
      <c r="D29026" s="7"/>
      <c r="E29026" s="7"/>
      <c r="H29026">
        <v>29024.5</v>
      </c>
      <c r="I29026">
        <v>0</v>
      </c>
    </row>
    <row r="29027" spans="1:9">
      <c r="A29027" s="7">
        <v>29025.5</v>
      </c>
      <c r="B29027" s="7">
        <v>0</v>
      </c>
      <c r="C29027" s="7"/>
      <c r="D29027" s="7"/>
      <c r="E29027" s="7"/>
      <c r="H29027">
        <v>29025.5</v>
      </c>
      <c r="I29027">
        <v>0</v>
      </c>
    </row>
    <row r="29028" spans="1:9">
      <c r="A29028" s="7">
        <v>29026.5</v>
      </c>
      <c r="B29028" s="7">
        <v>0</v>
      </c>
      <c r="C29028" s="7"/>
      <c r="D29028" s="7"/>
      <c r="E29028" s="7"/>
      <c r="H29028">
        <v>29026.5</v>
      </c>
      <c r="I29028">
        <v>0</v>
      </c>
    </row>
    <row r="29029" spans="1:9">
      <c r="A29029" s="7">
        <v>29027.5</v>
      </c>
      <c r="B29029" s="7">
        <v>0</v>
      </c>
      <c r="C29029" s="7"/>
      <c r="D29029" s="7"/>
      <c r="E29029" s="7"/>
      <c r="H29029">
        <v>29027.5</v>
      </c>
      <c r="I29029">
        <v>0</v>
      </c>
    </row>
    <row r="29030" spans="1:9">
      <c r="A29030" s="7">
        <v>29028.5</v>
      </c>
      <c r="B29030" s="7">
        <v>0</v>
      </c>
      <c r="C29030" s="7"/>
      <c r="D29030" s="7"/>
      <c r="E29030" s="7"/>
      <c r="H29030">
        <v>29028.5</v>
      </c>
      <c r="I29030">
        <v>0</v>
      </c>
    </row>
    <row r="29031" spans="1:9">
      <c r="A29031" s="7">
        <v>29029.5</v>
      </c>
      <c r="B29031" s="7">
        <v>0</v>
      </c>
      <c r="C29031" s="7"/>
      <c r="D29031" s="7"/>
      <c r="E29031" s="7"/>
      <c r="H29031">
        <v>29029.5</v>
      </c>
      <c r="I29031">
        <v>0</v>
      </c>
    </row>
    <row r="29032" spans="1:9">
      <c r="A29032" s="7">
        <v>29030.5</v>
      </c>
      <c r="B29032" s="7">
        <v>0</v>
      </c>
      <c r="C29032" s="7"/>
      <c r="D29032" s="7"/>
      <c r="E29032" s="7"/>
      <c r="H29032">
        <v>29030.5</v>
      </c>
      <c r="I29032">
        <v>0</v>
      </c>
    </row>
    <row r="29033" spans="1:9">
      <c r="A29033" s="7">
        <v>29031.5</v>
      </c>
      <c r="B29033" s="7">
        <v>0</v>
      </c>
      <c r="C29033" s="7"/>
      <c r="D29033" s="7"/>
      <c r="E29033" s="7"/>
      <c r="H29033">
        <v>29031.5</v>
      </c>
      <c r="I29033">
        <v>0</v>
      </c>
    </row>
    <row r="29034" spans="1:9">
      <c r="A29034" s="7">
        <v>29032.5</v>
      </c>
      <c r="B29034" s="7">
        <v>0</v>
      </c>
      <c r="C29034" s="7"/>
      <c r="D29034" s="7"/>
      <c r="E29034" s="7"/>
      <c r="H29034">
        <v>29032.5</v>
      </c>
      <c r="I29034">
        <v>0</v>
      </c>
    </row>
    <row r="29035" spans="1:9">
      <c r="A29035" s="7">
        <v>29033.5</v>
      </c>
      <c r="B29035" s="7">
        <v>0</v>
      </c>
      <c r="C29035" s="7"/>
      <c r="D29035" s="7"/>
      <c r="E29035" s="7"/>
      <c r="H29035">
        <v>29033.5</v>
      </c>
      <c r="I29035">
        <v>0</v>
      </c>
    </row>
    <row r="29036" spans="1:9">
      <c r="A29036" s="7">
        <v>29034.5</v>
      </c>
      <c r="B29036" s="7">
        <v>0</v>
      </c>
      <c r="C29036" s="7"/>
      <c r="D29036" s="7"/>
      <c r="E29036" s="7"/>
      <c r="H29036">
        <v>29034.5</v>
      </c>
      <c r="I29036">
        <v>0</v>
      </c>
    </row>
    <row r="29037" spans="1:9">
      <c r="A29037" s="7">
        <v>29035.5</v>
      </c>
      <c r="B29037" s="7">
        <v>0</v>
      </c>
      <c r="C29037" s="7"/>
      <c r="D29037" s="7"/>
      <c r="E29037" s="7"/>
      <c r="H29037">
        <v>29035.5</v>
      </c>
      <c r="I29037">
        <v>0</v>
      </c>
    </row>
    <row r="29038" spans="1:9">
      <c r="A29038" s="7">
        <v>29036.5</v>
      </c>
      <c r="B29038" s="7">
        <v>0</v>
      </c>
      <c r="C29038" s="7"/>
      <c r="D29038" s="7"/>
      <c r="E29038" s="7"/>
      <c r="H29038">
        <v>29036.5</v>
      </c>
      <c r="I29038">
        <v>0</v>
      </c>
    </row>
    <row r="29039" spans="1:9">
      <c r="A29039" s="7">
        <v>29037.5</v>
      </c>
      <c r="B29039" s="7">
        <v>0</v>
      </c>
      <c r="C29039" s="7"/>
      <c r="D29039" s="7"/>
      <c r="E29039" s="7"/>
      <c r="H29039">
        <v>29037.5</v>
      </c>
      <c r="I29039">
        <v>0</v>
      </c>
    </row>
    <row r="29040" spans="1:9">
      <c r="A29040" s="7">
        <v>29038.5</v>
      </c>
      <c r="B29040" s="7">
        <v>0</v>
      </c>
      <c r="C29040" s="7"/>
      <c r="D29040" s="7"/>
      <c r="E29040" s="7"/>
      <c r="H29040">
        <v>29038.5</v>
      </c>
      <c r="I29040">
        <v>0</v>
      </c>
    </row>
    <row r="29041" spans="1:9">
      <c r="A29041" s="7">
        <v>29039.5</v>
      </c>
      <c r="B29041" s="7">
        <v>0</v>
      </c>
      <c r="C29041" s="7"/>
      <c r="D29041" s="7"/>
      <c r="E29041" s="7"/>
      <c r="H29041">
        <v>29039.5</v>
      </c>
      <c r="I29041">
        <v>0</v>
      </c>
    </row>
    <row r="29042" spans="1:9">
      <c r="A29042" s="7">
        <v>29040.5</v>
      </c>
      <c r="B29042" s="7">
        <v>0</v>
      </c>
      <c r="C29042" s="7"/>
      <c r="D29042" s="7"/>
      <c r="E29042" s="7"/>
      <c r="H29042">
        <v>29040.5</v>
      </c>
      <c r="I29042">
        <v>0</v>
      </c>
    </row>
    <row r="29043" spans="1:9">
      <c r="A29043" s="7">
        <v>29041.5</v>
      </c>
      <c r="B29043" s="7">
        <v>0</v>
      </c>
      <c r="C29043" s="7"/>
      <c r="D29043" s="7"/>
      <c r="E29043" s="7"/>
      <c r="H29043">
        <v>29041.5</v>
      </c>
      <c r="I29043">
        <v>0</v>
      </c>
    </row>
    <row r="29044" spans="1:9">
      <c r="A29044" s="7">
        <v>29042.5</v>
      </c>
      <c r="B29044" s="7">
        <v>0</v>
      </c>
      <c r="C29044" s="7"/>
      <c r="D29044" s="7"/>
      <c r="E29044" s="7"/>
      <c r="H29044">
        <v>29042.5</v>
      </c>
      <c r="I29044">
        <v>0</v>
      </c>
    </row>
    <row r="29045" spans="1:9">
      <c r="A29045" s="7">
        <v>29043.5</v>
      </c>
      <c r="B29045" s="7">
        <v>0</v>
      </c>
      <c r="C29045" s="7"/>
      <c r="D29045" s="7"/>
      <c r="E29045" s="7"/>
      <c r="H29045">
        <v>29043.5</v>
      </c>
      <c r="I29045">
        <v>0</v>
      </c>
    </row>
    <row r="29046" spans="1:9">
      <c r="A29046" s="7">
        <v>29044.5</v>
      </c>
      <c r="B29046" s="7">
        <v>0</v>
      </c>
      <c r="C29046" s="7"/>
      <c r="D29046" s="7"/>
      <c r="E29046" s="7"/>
      <c r="H29046">
        <v>29044.5</v>
      </c>
      <c r="I29046">
        <v>0</v>
      </c>
    </row>
    <row r="29047" spans="1:9">
      <c r="A29047" s="7">
        <v>29045.5</v>
      </c>
      <c r="B29047" s="7">
        <v>0</v>
      </c>
      <c r="C29047" s="7"/>
      <c r="D29047" s="7"/>
      <c r="E29047" s="7"/>
      <c r="H29047">
        <v>29045.5</v>
      </c>
      <c r="I29047">
        <v>0</v>
      </c>
    </row>
    <row r="29048" spans="1:9">
      <c r="A29048" s="7">
        <v>29046.5</v>
      </c>
      <c r="B29048" s="7">
        <v>0</v>
      </c>
      <c r="C29048" s="7"/>
      <c r="D29048" s="7"/>
      <c r="E29048" s="7"/>
      <c r="H29048">
        <v>29046.5</v>
      </c>
      <c r="I29048">
        <v>0</v>
      </c>
    </row>
    <row r="29049" spans="1:9">
      <c r="A29049" s="7">
        <v>29047.5</v>
      </c>
      <c r="B29049" s="7">
        <v>0</v>
      </c>
      <c r="C29049" s="7"/>
      <c r="D29049" s="7"/>
      <c r="E29049" s="7"/>
      <c r="H29049">
        <v>29047.5</v>
      </c>
      <c r="I29049">
        <v>0</v>
      </c>
    </row>
    <row r="29050" spans="1:9">
      <c r="A29050" s="7">
        <v>29048.5</v>
      </c>
      <c r="B29050" s="7">
        <v>0</v>
      </c>
      <c r="C29050" s="7"/>
      <c r="D29050" s="7"/>
      <c r="E29050" s="7"/>
      <c r="H29050">
        <v>29048.5</v>
      </c>
      <c r="I29050">
        <v>0</v>
      </c>
    </row>
    <row r="29051" spans="1:9">
      <c r="A29051" s="7">
        <v>29049.5</v>
      </c>
      <c r="B29051" s="7">
        <v>0</v>
      </c>
      <c r="C29051" s="7"/>
      <c r="D29051" s="7"/>
      <c r="E29051" s="7"/>
      <c r="H29051">
        <v>29049.5</v>
      </c>
      <c r="I29051">
        <v>0</v>
      </c>
    </row>
    <row r="29052" spans="1:9">
      <c r="A29052" s="7">
        <v>29050.5</v>
      </c>
      <c r="B29052" s="7">
        <v>0</v>
      </c>
      <c r="C29052" s="7"/>
      <c r="D29052" s="7"/>
      <c r="E29052" s="7"/>
      <c r="H29052">
        <v>29050.5</v>
      </c>
      <c r="I29052">
        <v>0</v>
      </c>
    </row>
    <row r="29053" spans="1:9">
      <c r="A29053" s="7">
        <v>29051.5</v>
      </c>
      <c r="B29053" s="7">
        <v>0</v>
      </c>
      <c r="C29053" s="7"/>
      <c r="D29053" s="7"/>
      <c r="E29053" s="7"/>
      <c r="H29053">
        <v>29051.5</v>
      </c>
      <c r="I29053">
        <v>0</v>
      </c>
    </row>
    <row r="29054" spans="1:9">
      <c r="A29054" s="7">
        <v>29052.5</v>
      </c>
      <c r="B29054" s="7">
        <v>0</v>
      </c>
      <c r="C29054" s="7"/>
      <c r="D29054" s="7"/>
      <c r="E29054" s="7"/>
      <c r="H29054">
        <v>29052.5</v>
      </c>
      <c r="I29054">
        <v>0</v>
      </c>
    </row>
    <row r="29055" spans="1:9">
      <c r="A29055" s="7">
        <v>29053.5</v>
      </c>
      <c r="B29055" s="7">
        <v>0</v>
      </c>
      <c r="C29055" s="7"/>
      <c r="D29055" s="7"/>
      <c r="E29055" s="7"/>
      <c r="H29055">
        <v>29053.5</v>
      </c>
      <c r="I29055">
        <v>0</v>
      </c>
    </row>
    <row r="29056" spans="1:9">
      <c r="A29056" s="7">
        <v>29054.5</v>
      </c>
      <c r="B29056" s="7">
        <v>0</v>
      </c>
      <c r="C29056" s="7"/>
      <c r="D29056" s="7"/>
      <c r="E29056" s="7"/>
      <c r="H29056">
        <v>29054.5</v>
      </c>
      <c r="I29056">
        <v>0</v>
      </c>
    </row>
    <row r="29057" spans="1:9">
      <c r="A29057" s="7">
        <v>29055.5</v>
      </c>
      <c r="B29057" s="7">
        <v>0</v>
      </c>
      <c r="C29057" s="7"/>
      <c r="D29057" s="7"/>
      <c r="E29057" s="7"/>
      <c r="H29057">
        <v>29055.5</v>
      </c>
      <c r="I29057">
        <v>0</v>
      </c>
    </row>
    <row r="29058" spans="1:9">
      <c r="A29058" s="7">
        <v>29056.5</v>
      </c>
      <c r="B29058" s="7">
        <v>0</v>
      </c>
      <c r="C29058" s="7"/>
      <c r="D29058" s="7"/>
      <c r="E29058" s="7"/>
      <c r="H29058">
        <v>29056.5</v>
      </c>
      <c r="I29058">
        <v>0</v>
      </c>
    </row>
    <row r="29059" spans="1:9">
      <c r="A29059" s="7">
        <v>29057.5</v>
      </c>
      <c r="B29059" s="7">
        <v>0</v>
      </c>
      <c r="C29059" s="7"/>
      <c r="D29059" s="7"/>
      <c r="E29059" s="7"/>
      <c r="H29059">
        <v>29057.5</v>
      </c>
      <c r="I29059">
        <v>0</v>
      </c>
    </row>
    <row r="29060" spans="1:9">
      <c r="A29060" s="7">
        <v>29058.5</v>
      </c>
      <c r="B29060" s="7">
        <v>0</v>
      </c>
      <c r="C29060" s="7"/>
      <c r="D29060" s="7"/>
      <c r="E29060" s="7"/>
      <c r="H29060">
        <v>29058.5</v>
      </c>
      <c r="I29060">
        <v>0</v>
      </c>
    </row>
    <row r="29061" spans="1:9">
      <c r="A29061" s="7">
        <v>29059.5</v>
      </c>
      <c r="B29061" s="7">
        <v>0</v>
      </c>
      <c r="C29061" s="7"/>
      <c r="D29061" s="7"/>
      <c r="E29061" s="7"/>
      <c r="H29061">
        <v>29059.5</v>
      </c>
      <c r="I29061">
        <v>0</v>
      </c>
    </row>
    <row r="29062" spans="1:9">
      <c r="A29062" s="7">
        <v>29060.5</v>
      </c>
      <c r="B29062" s="7">
        <v>0</v>
      </c>
      <c r="C29062" s="7"/>
      <c r="D29062" s="7"/>
      <c r="E29062" s="7"/>
      <c r="H29062">
        <v>29060.5</v>
      </c>
      <c r="I29062">
        <v>0</v>
      </c>
    </row>
    <row r="29063" spans="1:9">
      <c r="A29063" s="7">
        <v>29061.5</v>
      </c>
      <c r="B29063" s="7">
        <v>0</v>
      </c>
      <c r="C29063" s="7"/>
      <c r="D29063" s="7"/>
      <c r="E29063" s="7"/>
      <c r="H29063">
        <v>29061.5</v>
      </c>
      <c r="I29063">
        <v>0</v>
      </c>
    </row>
    <row r="29064" spans="1:9">
      <c r="A29064" s="7">
        <v>29062.5</v>
      </c>
      <c r="B29064" s="7">
        <v>0</v>
      </c>
      <c r="C29064" s="7"/>
      <c r="D29064" s="7"/>
      <c r="E29064" s="7"/>
      <c r="H29064">
        <v>29062.5</v>
      </c>
      <c r="I29064">
        <v>0</v>
      </c>
    </row>
    <row r="29065" spans="1:9">
      <c r="A29065" s="7">
        <v>29063.5</v>
      </c>
      <c r="B29065" s="7">
        <v>0</v>
      </c>
      <c r="C29065" s="7"/>
      <c r="D29065" s="7"/>
      <c r="E29065" s="7"/>
      <c r="H29065">
        <v>29063.5</v>
      </c>
      <c r="I29065">
        <v>0</v>
      </c>
    </row>
    <row r="29066" spans="1:9">
      <c r="A29066" s="7">
        <v>29064.5</v>
      </c>
      <c r="B29066" s="7">
        <v>0</v>
      </c>
      <c r="C29066" s="7"/>
      <c r="D29066" s="7"/>
      <c r="E29066" s="7"/>
      <c r="H29066">
        <v>29064.5</v>
      </c>
      <c r="I29066">
        <v>0</v>
      </c>
    </row>
    <row r="29067" spans="1:9">
      <c r="A29067" s="7">
        <v>29065.5</v>
      </c>
      <c r="B29067" s="7">
        <v>0</v>
      </c>
      <c r="C29067" s="7"/>
      <c r="D29067" s="7"/>
      <c r="E29067" s="7"/>
      <c r="H29067">
        <v>29065.5</v>
      </c>
      <c r="I29067">
        <v>0</v>
      </c>
    </row>
    <row r="29068" spans="1:9">
      <c r="A29068" s="7">
        <v>29066.5</v>
      </c>
      <c r="B29068" s="7">
        <v>0</v>
      </c>
      <c r="C29068" s="7"/>
      <c r="D29068" s="7"/>
      <c r="E29068" s="7"/>
      <c r="H29068">
        <v>29066.5</v>
      </c>
      <c r="I29068">
        <v>0</v>
      </c>
    </row>
    <row r="29069" spans="1:9">
      <c r="A29069" s="7">
        <v>29067.5</v>
      </c>
      <c r="B29069" s="7">
        <v>0</v>
      </c>
      <c r="C29069" s="7"/>
      <c r="D29069" s="7"/>
      <c r="E29069" s="7"/>
      <c r="H29069">
        <v>29067.5</v>
      </c>
      <c r="I29069">
        <v>0</v>
      </c>
    </row>
    <row r="29070" spans="1:9">
      <c r="A29070" s="7">
        <v>29068.5</v>
      </c>
      <c r="B29070" s="7">
        <v>0</v>
      </c>
      <c r="C29070" s="7"/>
      <c r="D29070" s="7"/>
      <c r="E29070" s="7"/>
      <c r="H29070">
        <v>29068.5</v>
      </c>
      <c r="I29070">
        <v>0</v>
      </c>
    </row>
    <row r="29071" spans="1:9">
      <c r="A29071" s="7">
        <v>29069.5</v>
      </c>
      <c r="B29071" s="7">
        <v>0</v>
      </c>
      <c r="C29071" s="7"/>
      <c r="D29071" s="7"/>
      <c r="E29071" s="7"/>
      <c r="H29071">
        <v>29069.5</v>
      </c>
      <c r="I29071">
        <v>0</v>
      </c>
    </row>
    <row r="29072" spans="1:9">
      <c r="A29072" s="7">
        <v>29070.5</v>
      </c>
      <c r="B29072" s="7">
        <v>0</v>
      </c>
      <c r="C29072" s="7"/>
      <c r="D29072" s="7"/>
      <c r="E29072" s="7"/>
      <c r="H29072">
        <v>29070.5</v>
      </c>
      <c r="I29072">
        <v>0</v>
      </c>
    </row>
    <row r="29073" spans="1:9">
      <c r="A29073" s="7">
        <v>29071.5</v>
      </c>
      <c r="B29073" s="7">
        <v>0</v>
      </c>
      <c r="C29073" s="7"/>
      <c r="D29073" s="7"/>
      <c r="E29073" s="7"/>
      <c r="H29073">
        <v>29071.5</v>
      </c>
      <c r="I29073">
        <v>0</v>
      </c>
    </row>
    <row r="29074" spans="1:9">
      <c r="A29074" s="7">
        <v>29072.5</v>
      </c>
      <c r="B29074" s="7">
        <v>0</v>
      </c>
      <c r="C29074" s="7"/>
      <c r="D29074" s="7"/>
      <c r="E29074" s="7"/>
      <c r="H29074">
        <v>29072.5</v>
      </c>
      <c r="I29074">
        <v>0</v>
      </c>
    </row>
    <row r="29075" spans="1:9">
      <c r="A29075" s="7">
        <v>29073.5</v>
      </c>
      <c r="B29075" s="7">
        <v>0</v>
      </c>
      <c r="C29075" s="7"/>
      <c r="D29075" s="7"/>
      <c r="E29075" s="7"/>
      <c r="H29075">
        <v>29073.5</v>
      </c>
      <c r="I29075">
        <v>0</v>
      </c>
    </row>
    <row r="29076" spans="1:9">
      <c r="A29076" s="7">
        <v>29074.5</v>
      </c>
      <c r="B29076" s="7">
        <v>0</v>
      </c>
      <c r="C29076" s="7"/>
      <c r="D29076" s="7"/>
      <c r="E29076" s="7"/>
      <c r="H29076">
        <v>29074.5</v>
      </c>
      <c r="I29076">
        <v>0</v>
      </c>
    </row>
    <row r="29077" spans="1:9">
      <c r="A29077" s="7">
        <v>29075.5</v>
      </c>
      <c r="B29077" s="7">
        <v>0</v>
      </c>
      <c r="C29077" s="7"/>
      <c r="D29077" s="7"/>
      <c r="E29077" s="7"/>
      <c r="H29077">
        <v>29075.5</v>
      </c>
      <c r="I29077">
        <v>0</v>
      </c>
    </row>
    <row r="29078" spans="1:9">
      <c r="A29078" s="7">
        <v>29076.5</v>
      </c>
      <c r="B29078" s="7">
        <v>0</v>
      </c>
      <c r="C29078" s="7"/>
      <c r="D29078" s="7"/>
      <c r="E29078" s="7"/>
      <c r="H29078">
        <v>29076.5</v>
      </c>
      <c r="I29078">
        <v>0</v>
      </c>
    </row>
    <row r="29079" spans="1:9">
      <c r="A29079" s="7">
        <v>29077.5</v>
      </c>
      <c r="B29079" s="7">
        <v>0</v>
      </c>
      <c r="C29079" s="7"/>
      <c r="D29079" s="7"/>
      <c r="E29079" s="7"/>
      <c r="H29079">
        <v>29077.5</v>
      </c>
      <c r="I29079">
        <v>0</v>
      </c>
    </row>
    <row r="29080" spans="1:9">
      <c r="A29080" s="7">
        <v>29078.5</v>
      </c>
      <c r="B29080" s="7">
        <v>0</v>
      </c>
      <c r="C29080" s="7"/>
      <c r="D29080" s="7"/>
      <c r="E29080" s="7"/>
      <c r="H29080">
        <v>29078.5</v>
      </c>
      <c r="I29080">
        <v>0</v>
      </c>
    </row>
    <row r="29081" spans="1:9">
      <c r="A29081" s="7">
        <v>29079.5</v>
      </c>
      <c r="B29081" s="7">
        <v>0</v>
      </c>
      <c r="C29081" s="7"/>
      <c r="D29081" s="7"/>
      <c r="E29081" s="7"/>
      <c r="H29081">
        <v>29079.5</v>
      </c>
      <c r="I29081">
        <v>0</v>
      </c>
    </row>
    <row r="29082" spans="1:9">
      <c r="A29082" s="7">
        <v>29080.5</v>
      </c>
      <c r="B29082" s="7">
        <v>0</v>
      </c>
      <c r="C29082" s="7"/>
      <c r="D29082" s="7"/>
      <c r="E29082" s="7"/>
      <c r="H29082">
        <v>29080.5</v>
      </c>
      <c r="I29082">
        <v>0</v>
      </c>
    </row>
    <row r="29083" spans="1:9">
      <c r="A29083" s="7">
        <v>29081.5</v>
      </c>
      <c r="B29083" s="7">
        <v>0</v>
      </c>
      <c r="C29083" s="7"/>
      <c r="D29083" s="7"/>
      <c r="E29083" s="7"/>
      <c r="H29083">
        <v>29081.5</v>
      </c>
      <c r="I29083">
        <v>0</v>
      </c>
    </row>
    <row r="29084" spans="1:9">
      <c r="A29084" s="7">
        <v>29082.5</v>
      </c>
      <c r="B29084" s="7">
        <v>0</v>
      </c>
      <c r="C29084" s="7"/>
      <c r="D29084" s="7"/>
      <c r="E29084" s="7"/>
      <c r="H29084">
        <v>29082.5</v>
      </c>
      <c r="I29084">
        <v>0</v>
      </c>
    </row>
    <row r="29085" spans="1:9">
      <c r="A29085" s="7">
        <v>29083.5</v>
      </c>
      <c r="B29085" s="7">
        <v>0</v>
      </c>
      <c r="C29085" s="7"/>
      <c r="D29085" s="7"/>
      <c r="E29085" s="7"/>
      <c r="H29085">
        <v>29083.5</v>
      </c>
      <c r="I29085">
        <v>0</v>
      </c>
    </row>
    <row r="29086" spans="1:9">
      <c r="A29086" s="7">
        <v>29084.5</v>
      </c>
      <c r="B29086" s="7">
        <v>0</v>
      </c>
      <c r="C29086" s="7"/>
      <c r="D29086" s="7"/>
      <c r="E29086" s="7"/>
      <c r="H29086">
        <v>29084.5</v>
      </c>
      <c r="I29086">
        <v>0</v>
      </c>
    </row>
    <row r="29087" spans="1:9">
      <c r="A29087" s="7">
        <v>29085.5</v>
      </c>
      <c r="B29087" s="7">
        <v>0</v>
      </c>
      <c r="C29087" s="7"/>
      <c r="D29087" s="7"/>
      <c r="E29087" s="7"/>
      <c r="H29087">
        <v>29085.5</v>
      </c>
      <c r="I29087">
        <v>0</v>
      </c>
    </row>
    <row r="29088" spans="1:9">
      <c r="A29088" s="7">
        <v>29086.5</v>
      </c>
      <c r="B29088" s="7">
        <v>0</v>
      </c>
      <c r="C29088" s="7"/>
      <c r="D29088" s="7"/>
      <c r="E29088" s="7"/>
      <c r="H29088">
        <v>29086.5</v>
      </c>
      <c r="I29088">
        <v>0</v>
      </c>
    </row>
    <row r="29089" spans="1:9">
      <c r="A29089" s="7">
        <v>29087.5</v>
      </c>
      <c r="B29089" s="7">
        <v>0</v>
      </c>
      <c r="C29089" s="7"/>
      <c r="D29089" s="7"/>
      <c r="E29089" s="7"/>
      <c r="H29089">
        <v>29087.5</v>
      </c>
      <c r="I29089">
        <v>0</v>
      </c>
    </row>
    <row r="29090" spans="1:9">
      <c r="A29090" s="7">
        <v>29088.5</v>
      </c>
      <c r="B29090" s="7">
        <v>0</v>
      </c>
      <c r="C29090" s="7"/>
      <c r="D29090" s="7"/>
      <c r="E29090" s="7"/>
      <c r="H29090">
        <v>29088.5</v>
      </c>
      <c r="I29090">
        <v>0</v>
      </c>
    </row>
    <row r="29091" spans="1:9">
      <c r="A29091" s="7">
        <v>29089.5</v>
      </c>
      <c r="B29091" s="7">
        <v>0</v>
      </c>
      <c r="C29091" s="7"/>
      <c r="D29091" s="7"/>
      <c r="E29091" s="7"/>
      <c r="H29091">
        <v>29089.5</v>
      </c>
      <c r="I29091">
        <v>0</v>
      </c>
    </row>
    <row r="29092" spans="1:9">
      <c r="A29092" s="7">
        <v>29090.5</v>
      </c>
      <c r="B29092" s="7">
        <v>0</v>
      </c>
      <c r="C29092" s="7"/>
      <c r="D29092" s="7"/>
      <c r="E29092" s="7"/>
      <c r="H29092">
        <v>29090.5</v>
      </c>
      <c r="I29092">
        <v>0</v>
      </c>
    </row>
    <row r="29093" spans="1:9">
      <c r="A29093" s="7">
        <v>29091.5</v>
      </c>
      <c r="B29093" s="7">
        <v>0</v>
      </c>
      <c r="C29093" s="7"/>
      <c r="D29093" s="7"/>
      <c r="E29093" s="7"/>
      <c r="H29093">
        <v>29091.5</v>
      </c>
      <c r="I29093">
        <v>0</v>
      </c>
    </row>
    <row r="29094" spans="1:9">
      <c r="A29094" s="7">
        <v>29092.5</v>
      </c>
      <c r="B29094" s="7">
        <v>0</v>
      </c>
      <c r="C29094" s="7"/>
      <c r="D29094" s="7"/>
      <c r="E29094" s="7"/>
      <c r="H29094">
        <v>29092.5</v>
      </c>
      <c r="I29094">
        <v>0</v>
      </c>
    </row>
    <row r="29095" spans="1:9">
      <c r="A29095" s="7">
        <v>29093.5</v>
      </c>
      <c r="B29095" s="7">
        <v>0</v>
      </c>
      <c r="C29095" s="7"/>
      <c r="D29095" s="7"/>
      <c r="E29095" s="7"/>
      <c r="H29095">
        <v>29093.5</v>
      </c>
      <c r="I29095">
        <v>0</v>
      </c>
    </row>
    <row r="29096" spans="1:9">
      <c r="A29096" s="7">
        <v>29094.5</v>
      </c>
      <c r="B29096" s="7">
        <v>0</v>
      </c>
      <c r="C29096" s="7"/>
      <c r="D29096" s="7"/>
      <c r="E29096" s="7"/>
      <c r="H29096">
        <v>29094.5</v>
      </c>
      <c r="I29096">
        <v>0</v>
      </c>
    </row>
    <row r="29097" spans="1:9">
      <c r="A29097" s="7">
        <v>29095.5</v>
      </c>
      <c r="B29097" s="7">
        <v>0</v>
      </c>
      <c r="C29097" s="7"/>
      <c r="D29097" s="7"/>
      <c r="E29097" s="7"/>
      <c r="H29097">
        <v>29095.5</v>
      </c>
      <c r="I29097">
        <v>0</v>
      </c>
    </row>
    <row r="29098" spans="1:9">
      <c r="A29098" s="7">
        <v>29096.5</v>
      </c>
      <c r="B29098" s="7">
        <v>0</v>
      </c>
      <c r="C29098" s="7"/>
      <c r="D29098" s="7"/>
      <c r="E29098" s="7"/>
      <c r="H29098">
        <v>29096.5</v>
      </c>
      <c r="I29098">
        <v>0</v>
      </c>
    </row>
    <row r="29099" spans="1:9">
      <c r="A29099" s="7">
        <v>29097.5</v>
      </c>
      <c r="B29099" s="7">
        <v>0</v>
      </c>
      <c r="C29099" s="7"/>
      <c r="D29099" s="7"/>
      <c r="E29099" s="7"/>
      <c r="H29099">
        <v>29097.5</v>
      </c>
      <c r="I29099">
        <v>0</v>
      </c>
    </row>
    <row r="29100" spans="1:9">
      <c r="A29100" s="7">
        <v>29098.5</v>
      </c>
      <c r="B29100" s="7">
        <v>0</v>
      </c>
      <c r="C29100" s="7"/>
      <c r="D29100" s="7"/>
      <c r="E29100" s="7"/>
      <c r="H29100">
        <v>29098.5</v>
      </c>
      <c r="I29100">
        <v>0</v>
      </c>
    </row>
    <row r="29101" spans="1:9">
      <c r="A29101" s="7">
        <v>29099.5</v>
      </c>
      <c r="B29101" s="7">
        <v>0</v>
      </c>
      <c r="C29101" s="7"/>
      <c r="D29101" s="7"/>
      <c r="E29101" s="7"/>
      <c r="H29101">
        <v>29099.5</v>
      </c>
      <c r="I29101">
        <v>0</v>
      </c>
    </row>
    <row r="29102" spans="1:9">
      <c r="A29102" s="7">
        <v>29100.5</v>
      </c>
      <c r="B29102" s="7">
        <v>0</v>
      </c>
      <c r="C29102" s="7"/>
      <c r="D29102" s="7"/>
      <c r="E29102" s="7"/>
      <c r="H29102">
        <v>29100.5</v>
      </c>
      <c r="I29102">
        <v>0</v>
      </c>
    </row>
    <row r="29103" spans="1:9">
      <c r="A29103" s="7">
        <v>29101.5</v>
      </c>
      <c r="B29103" s="7">
        <v>0</v>
      </c>
      <c r="C29103" s="7"/>
      <c r="D29103" s="7"/>
      <c r="E29103" s="7"/>
      <c r="H29103">
        <v>29101.5</v>
      </c>
      <c r="I29103">
        <v>0</v>
      </c>
    </row>
    <row r="29104" spans="1:9">
      <c r="A29104" s="7">
        <v>29102.5</v>
      </c>
      <c r="B29104" s="7">
        <v>0</v>
      </c>
      <c r="C29104" s="7"/>
      <c r="D29104" s="7"/>
      <c r="E29104" s="7"/>
      <c r="H29104">
        <v>29102.5</v>
      </c>
      <c r="I29104">
        <v>0</v>
      </c>
    </row>
    <row r="29105" spans="1:9">
      <c r="A29105" s="7">
        <v>29103.5</v>
      </c>
      <c r="B29105" s="7">
        <v>0</v>
      </c>
      <c r="C29105" s="7"/>
      <c r="D29105" s="7"/>
      <c r="E29105" s="7"/>
      <c r="H29105">
        <v>29103.5</v>
      </c>
      <c r="I29105">
        <v>0</v>
      </c>
    </row>
    <row r="29106" spans="1:9">
      <c r="A29106" s="7">
        <v>29104.5</v>
      </c>
      <c r="B29106" s="7">
        <v>0</v>
      </c>
      <c r="C29106" s="7"/>
      <c r="D29106" s="7"/>
      <c r="E29106" s="7"/>
      <c r="H29106">
        <v>29104.5</v>
      </c>
      <c r="I29106">
        <v>0</v>
      </c>
    </row>
    <row r="29107" spans="1:9">
      <c r="A29107" s="7">
        <v>29105.5</v>
      </c>
      <c r="B29107" s="7">
        <v>0</v>
      </c>
      <c r="C29107" s="7"/>
      <c r="D29107" s="7"/>
      <c r="E29107" s="7"/>
      <c r="H29107">
        <v>29105.5</v>
      </c>
      <c r="I29107">
        <v>0</v>
      </c>
    </row>
    <row r="29108" spans="1:9">
      <c r="A29108" s="7">
        <v>29106.5</v>
      </c>
      <c r="B29108" s="7">
        <v>0</v>
      </c>
      <c r="C29108" s="7"/>
      <c r="D29108" s="7"/>
      <c r="E29108" s="7"/>
      <c r="H29108">
        <v>29106.5</v>
      </c>
      <c r="I29108">
        <v>0</v>
      </c>
    </row>
    <row r="29109" spans="1:9">
      <c r="A29109" s="7">
        <v>29107.5</v>
      </c>
      <c r="B29109" s="7">
        <v>0</v>
      </c>
      <c r="C29109" s="7"/>
      <c r="D29109" s="7"/>
      <c r="E29109" s="7"/>
      <c r="H29109">
        <v>29107.5</v>
      </c>
      <c r="I29109">
        <v>0</v>
      </c>
    </row>
    <row r="29110" spans="1:9">
      <c r="A29110" s="7">
        <v>29108.5</v>
      </c>
      <c r="B29110" s="7">
        <v>0</v>
      </c>
      <c r="C29110" s="7"/>
      <c r="D29110" s="7"/>
      <c r="E29110" s="7"/>
      <c r="H29110">
        <v>29108.5</v>
      </c>
      <c r="I29110">
        <v>0</v>
      </c>
    </row>
    <row r="29111" spans="1:9">
      <c r="A29111" s="7">
        <v>29109.5</v>
      </c>
      <c r="B29111" s="7">
        <v>0</v>
      </c>
      <c r="C29111" s="7"/>
      <c r="D29111" s="7"/>
      <c r="E29111" s="7"/>
      <c r="H29111">
        <v>29109.5</v>
      </c>
      <c r="I29111">
        <v>0</v>
      </c>
    </row>
    <row r="29112" spans="1:9">
      <c r="A29112" s="7">
        <v>29110.5</v>
      </c>
      <c r="B29112" s="7">
        <v>0</v>
      </c>
      <c r="C29112" s="7"/>
      <c r="D29112" s="7"/>
      <c r="E29112" s="7"/>
      <c r="H29112">
        <v>29110.5</v>
      </c>
      <c r="I29112">
        <v>0</v>
      </c>
    </row>
    <row r="29113" spans="1:9">
      <c r="A29113" s="7">
        <v>29111.5</v>
      </c>
      <c r="B29113" s="7">
        <v>0</v>
      </c>
      <c r="C29113" s="7"/>
      <c r="D29113" s="7"/>
      <c r="E29113" s="7"/>
      <c r="H29113">
        <v>29111.5</v>
      </c>
      <c r="I29113">
        <v>0</v>
      </c>
    </row>
    <row r="29114" spans="1:9">
      <c r="A29114" s="7">
        <v>29112.5</v>
      </c>
      <c r="B29114" s="7">
        <v>0</v>
      </c>
      <c r="C29114" s="7"/>
      <c r="D29114" s="7"/>
      <c r="E29114" s="7"/>
      <c r="H29114">
        <v>29112.5</v>
      </c>
      <c r="I29114">
        <v>0</v>
      </c>
    </row>
    <row r="29115" spans="1:9">
      <c r="A29115" s="7">
        <v>29113.5</v>
      </c>
      <c r="B29115" s="7">
        <v>0</v>
      </c>
      <c r="C29115" s="7"/>
      <c r="D29115" s="7"/>
      <c r="E29115" s="7"/>
      <c r="H29115">
        <v>29113.5</v>
      </c>
      <c r="I29115">
        <v>0</v>
      </c>
    </row>
    <row r="29116" spans="1:9">
      <c r="A29116" s="7">
        <v>29114.5</v>
      </c>
      <c r="B29116" s="7">
        <v>0</v>
      </c>
      <c r="C29116" s="7"/>
      <c r="D29116" s="7"/>
      <c r="E29116" s="7"/>
      <c r="H29116">
        <v>29114.5</v>
      </c>
      <c r="I29116">
        <v>0</v>
      </c>
    </row>
    <row r="29117" spans="1:9">
      <c r="A29117" s="7">
        <v>29115.5</v>
      </c>
      <c r="B29117" s="7">
        <v>0</v>
      </c>
      <c r="C29117" s="7"/>
      <c r="D29117" s="7"/>
      <c r="E29117" s="7"/>
      <c r="H29117">
        <v>29115.5</v>
      </c>
      <c r="I29117">
        <v>0</v>
      </c>
    </row>
    <row r="29118" spans="1:9">
      <c r="A29118" s="7">
        <v>29116.5</v>
      </c>
      <c r="B29118" s="7">
        <v>0</v>
      </c>
      <c r="C29118" s="7"/>
      <c r="D29118" s="7"/>
      <c r="E29118" s="7"/>
      <c r="H29118">
        <v>29116.5</v>
      </c>
      <c r="I29118">
        <v>0</v>
      </c>
    </row>
    <row r="29119" spans="1:9">
      <c r="A29119" s="7">
        <v>29117.5</v>
      </c>
      <c r="B29119" s="7">
        <v>0</v>
      </c>
      <c r="C29119" s="7"/>
      <c r="D29119" s="7"/>
      <c r="E29119" s="7"/>
      <c r="H29119">
        <v>29117.5</v>
      </c>
      <c r="I29119">
        <v>0</v>
      </c>
    </row>
    <row r="29120" spans="1:9">
      <c r="A29120" s="7">
        <v>29118.5</v>
      </c>
      <c r="B29120" s="7">
        <v>0</v>
      </c>
      <c r="C29120" s="7"/>
      <c r="D29120" s="7"/>
      <c r="E29120" s="7"/>
      <c r="H29120">
        <v>29118.5</v>
      </c>
      <c r="I29120">
        <v>0</v>
      </c>
    </row>
    <row r="29121" spans="1:9">
      <c r="A29121" s="7">
        <v>29119.5</v>
      </c>
      <c r="B29121" s="7">
        <v>0</v>
      </c>
      <c r="C29121" s="7"/>
      <c r="D29121" s="7"/>
      <c r="E29121" s="7"/>
      <c r="H29121">
        <v>29119.5</v>
      </c>
      <c r="I29121">
        <v>0</v>
      </c>
    </row>
    <row r="29122" spans="1:9">
      <c r="A29122" s="7">
        <v>29120.5</v>
      </c>
      <c r="B29122" s="7">
        <v>0</v>
      </c>
      <c r="C29122" s="7"/>
      <c r="D29122" s="7"/>
      <c r="E29122" s="7"/>
      <c r="H29122">
        <v>29120.5</v>
      </c>
      <c r="I29122">
        <v>0</v>
      </c>
    </row>
    <row r="29123" spans="1:9">
      <c r="A29123" s="7">
        <v>29121.5</v>
      </c>
      <c r="B29123" s="7">
        <v>0</v>
      </c>
      <c r="C29123" s="7"/>
      <c r="D29123" s="7"/>
      <c r="E29123" s="7"/>
      <c r="H29123">
        <v>29121.5</v>
      </c>
      <c r="I29123">
        <v>0</v>
      </c>
    </row>
    <row r="29124" spans="1:9">
      <c r="A29124" s="7">
        <v>29122.5</v>
      </c>
      <c r="B29124" s="7">
        <v>0</v>
      </c>
      <c r="C29124" s="7"/>
      <c r="D29124" s="7"/>
      <c r="E29124" s="7"/>
      <c r="H29124">
        <v>29122.5</v>
      </c>
      <c r="I29124">
        <v>0</v>
      </c>
    </row>
    <row r="29125" spans="1:9">
      <c r="A29125" s="7">
        <v>29123.5</v>
      </c>
      <c r="B29125" s="7">
        <v>0</v>
      </c>
      <c r="C29125" s="7"/>
      <c r="D29125" s="7"/>
      <c r="E29125" s="7"/>
      <c r="H29125">
        <v>29123.5</v>
      </c>
      <c r="I29125">
        <v>0</v>
      </c>
    </row>
    <row r="29126" spans="1:9">
      <c r="A29126" s="7">
        <v>29124.5</v>
      </c>
      <c r="B29126" s="7">
        <v>0</v>
      </c>
      <c r="C29126" s="7"/>
      <c r="D29126" s="7"/>
      <c r="E29126" s="7"/>
      <c r="H29126">
        <v>29124.5</v>
      </c>
      <c r="I29126">
        <v>0</v>
      </c>
    </row>
    <row r="29127" spans="1:9">
      <c r="A29127" s="7">
        <v>29125.5</v>
      </c>
      <c r="B29127" s="7">
        <v>0</v>
      </c>
      <c r="C29127" s="7"/>
      <c r="D29127" s="7"/>
      <c r="E29127" s="7"/>
      <c r="H29127">
        <v>29125.5</v>
      </c>
      <c r="I29127">
        <v>0</v>
      </c>
    </row>
    <row r="29128" spans="1:9">
      <c r="A29128" s="7">
        <v>29126.5</v>
      </c>
      <c r="B29128" s="7">
        <v>0</v>
      </c>
      <c r="C29128" s="7"/>
      <c r="D29128" s="7"/>
      <c r="E29128" s="7"/>
      <c r="H29128">
        <v>29126.5</v>
      </c>
      <c r="I29128">
        <v>0</v>
      </c>
    </row>
    <row r="29129" spans="1:9">
      <c r="A29129" s="7">
        <v>29127.5</v>
      </c>
      <c r="B29129" s="7">
        <v>0</v>
      </c>
      <c r="C29129" s="7"/>
      <c r="D29129" s="7"/>
      <c r="E29129" s="7"/>
      <c r="H29129">
        <v>29127.5</v>
      </c>
      <c r="I29129">
        <v>0</v>
      </c>
    </row>
    <row r="29130" spans="1:9">
      <c r="A29130" s="7">
        <v>29128.5</v>
      </c>
      <c r="B29130" s="7">
        <v>0</v>
      </c>
      <c r="C29130" s="7"/>
      <c r="D29130" s="7"/>
      <c r="E29130" s="7"/>
      <c r="H29130">
        <v>29128.5</v>
      </c>
      <c r="I29130">
        <v>0</v>
      </c>
    </row>
    <row r="29131" spans="1:9">
      <c r="A29131" s="7">
        <v>29129.5</v>
      </c>
      <c r="B29131" s="7">
        <v>0</v>
      </c>
      <c r="C29131" s="7"/>
      <c r="D29131" s="7"/>
      <c r="E29131" s="7"/>
      <c r="H29131">
        <v>29129.5</v>
      </c>
      <c r="I29131">
        <v>0</v>
      </c>
    </row>
    <row r="29132" spans="1:9">
      <c r="A29132" s="7">
        <v>29130.5</v>
      </c>
      <c r="B29132" s="7">
        <v>0</v>
      </c>
      <c r="C29132" s="7"/>
      <c r="D29132" s="7"/>
      <c r="E29132" s="7"/>
      <c r="H29132">
        <v>29130.5</v>
      </c>
      <c r="I29132">
        <v>0</v>
      </c>
    </row>
    <row r="29133" spans="1:9">
      <c r="A29133" s="7">
        <v>29131.5</v>
      </c>
      <c r="B29133" s="7">
        <v>0</v>
      </c>
      <c r="C29133" s="7"/>
      <c r="D29133" s="7"/>
      <c r="E29133" s="7"/>
      <c r="H29133">
        <v>29131.5</v>
      </c>
      <c r="I29133">
        <v>0</v>
      </c>
    </row>
    <row r="29134" spans="1:9">
      <c r="A29134" s="7">
        <v>29132.5</v>
      </c>
      <c r="B29134" s="7">
        <v>0</v>
      </c>
      <c r="C29134" s="7"/>
      <c r="D29134" s="7"/>
      <c r="E29134" s="7"/>
      <c r="H29134">
        <v>29132.5</v>
      </c>
      <c r="I29134">
        <v>0</v>
      </c>
    </row>
    <row r="29135" spans="1:9">
      <c r="A29135" s="7">
        <v>29133.5</v>
      </c>
      <c r="B29135" s="7">
        <v>0</v>
      </c>
      <c r="C29135" s="7"/>
      <c r="D29135" s="7"/>
      <c r="E29135" s="7"/>
      <c r="H29135">
        <v>29133.5</v>
      </c>
      <c r="I29135">
        <v>0</v>
      </c>
    </row>
    <row r="29136" spans="1:9">
      <c r="A29136" s="7">
        <v>29134.5</v>
      </c>
      <c r="B29136" s="7">
        <v>0</v>
      </c>
      <c r="C29136" s="7"/>
      <c r="D29136" s="7"/>
      <c r="E29136" s="7"/>
      <c r="H29136">
        <v>29134.5</v>
      </c>
      <c r="I29136">
        <v>0</v>
      </c>
    </row>
    <row r="29137" spans="1:9">
      <c r="A29137" s="7">
        <v>29135.5</v>
      </c>
      <c r="B29137" s="7">
        <v>0</v>
      </c>
      <c r="C29137" s="7"/>
      <c r="D29137" s="7"/>
      <c r="E29137" s="7"/>
      <c r="H29137">
        <v>29135.5</v>
      </c>
      <c r="I29137">
        <v>0</v>
      </c>
    </row>
    <row r="29138" spans="1:9">
      <c r="A29138" s="7">
        <v>29136.5</v>
      </c>
      <c r="B29138" s="7">
        <v>0</v>
      </c>
      <c r="C29138" s="7"/>
      <c r="D29138" s="7"/>
      <c r="E29138" s="7"/>
      <c r="H29138">
        <v>29136.5</v>
      </c>
      <c r="I29138">
        <v>0</v>
      </c>
    </row>
    <row r="29139" spans="1:9">
      <c r="A29139" s="7">
        <v>29137.5</v>
      </c>
      <c r="B29139" s="7">
        <v>0</v>
      </c>
      <c r="C29139" s="7"/>
      <c r="D29139" s="7"/>
      <c r="E29139" s="7"/>
      <c r="H29139">
        <v>29137.5</v>
      </c>
      <c r="I29139">
        <v>0</v>
      </c>
    </row>
    <row r="29140" spans="1:9">
      <c r="A29140" s="7">
        <v>29138.5</v>
      </c>
      <c r="B29140" s="7">
        <v>0</v>
      </c>
      <c r="C29140" s="7"/>
      <c r="D29140" s="7"/>
      <c r="E29140" s="7"/>
      <c r="H29140">
        <v>29138.5</v>
      </c>
      <c r="I29140">
        <v>0</v>
      </c>
    </row>
    <row r="29141" spans="1:9">
      <c r="A29141" s="7">
        <v>29139.5</v>
      </c>
      <c r="B29141" s="7">
        <v>0</v>
      </c>
      <c r="C29141" s="7"/>
      <c r="D29141" s="7"/>
      <c r="E29141" s="7"/>
      <c r="H29141">
        <v>29139.5</v>
      </c>
      <c r="I29141">
        <v>0</v>
      </c>
    </row>
    <row r="29142" spans="1:9">
      <c r="A29142" s="7">
        <v>29140.5</v>
      </c>
      <c r="B29142" s="7">
        <v>0</v>
      </c>
      <c r="C29142" s="7"/>
      <c r="D29142" s="7"/>
      <c r="E29142" s="7"/>
      <c r="H29142">
        <v>29140.5</v>
      </c>
      <c r="I29142">
        <v>0</v>
      </c>
    </row>
    <row r="29143" spans="1:9">
      <c r="A29143" s="7">
        <v>29141.5</v>
      </c>
      <c r="B29143" s="7">
        <v>0</v>
      </c>
      <c r="C29143" s="7"/>
      <c r="D29143" s="7"/>
      <c r="E29143" s="7"/>
      <c r="H29143">
        <v>29141.5</v>
      </c>
      <c r="I29143">
        <v>0</v>
      </c>
    </row>
    <row r="29144" spans="1:9">
      <c r="A29144" s="7">
        <v>29142.5</v>
      </c>
      <c r="B29144" s="7">
        <v>0</v>
      </c>
      <c r="C29144" s="7"/>
      <c r="D29144" s="7"/>
      <c r="E29144" s="7"/>
      <c r="H29144">
        <v>29142.5</v>
      </c>
      <c r="I29144">
        <v>0</v>
      </c>
    </row>
    <row r="29145" spans="1:9">
      <c r="A29145" s="7">
        <v>29143.5</v>
      </c>
      <c r="B29145" s="7">
        <v>0</v>
      </c>
      <c r="C29145" s="7"/>
      <c r="D29145" s="7"/>
      <c r="E29145" s="7"/>
      <c r="H29145">
        <v>29143.5</v>
      </c>
      <c r="I29145">
        <v>0</v>
      </c>
    </row>
    <row r="29146" spans="1:9">
      <c r="A29146" s="7">
        <v>29144.5</v>
      </c>
      <c r="B29146" s="7">
        <v>0</v>
      </c>
      <c r="C29146" s="7"/>
      <c r="D29146" s="7"/>
      <c r="E29146" s="7"/>
      <c r="H29146">
        <v>29144.5</v>
      </c>
      <c r="I29146">
        <v>0</v>
      </c>
    </row>
    <row r="29147" spans="1:9">
      <c r="A29147" s="7">
        <v>29145.5</v>
      </c>
      <c r="B29147" s="7">
        <v>0</v>
      </c>
      <c r="C29147" s="7"/>
      <c r="D29147" s="7"/>
      <c r="E29147" s="7"/>
      <c r="H29147">
        <v>29145.5</v>
      </c>
      <c r="I29147">
        <v>0</v>
      </c>
    </row>
    <row r="29148" spans="1:9">
      <c r="A29148" s="7">
        <v>29146.5</v>
      </c>
      <c r="B29148" s="7">
        <v>0</v>
      </c>
      <c r="C29148" s="7"/>
      <c r="D29148" s="7"/>
      <c r="E29148" s="7"/>
      <c r="H29148">
        <v>29146.5</v>
      </c>
      <c r="I29148">
        <v>0</v>
      </c>
    </row>
    <row r="29149" spans="1:9">
      <c r="A29149" s="7">
        <v>29147.5</v>
      </c>
      <c r="B29149" s="7">
        <v>0</v>
      </c>
      <c r="C29149" s="7"/>
      <c r="D29149" s="7"/>
      <c r="E29149" s="7"/>
      <c r="H29149">
        <v>29147.5</v>
      </c>
      <c r="I29149">
        <v>0</v>
      </c>
    </row>
    <row r="29150" spans="1:9">
      <c r="A29150" s="7">
        <v>29148.5</v>
      </c>
      <c r="B29150" s="7">
        <v>0</v>
      </c>
      <c r="C29150" s="7"/>
      <c r="D29150" s="7"/>
      <c r="E29150" s="7"/>
      <c r="H29150">
        <v>29148.5</v>
      </c>
      <c r="I29150">
        <v>0</v>
      </c>
    </row>
    <row r="29151" spans="1:9">
      <c r="A29151" s="7">
        <v>29149.5</v>
      </c>
      <c r="B29151" s="7">
        <v>0</v>
      </c>
      <c r="C29151" s="7"/>
      <c r="D29151" s="7"/>
      <c r="E29151" s="7"/>
      <c r="H29151">
        <v>29149.5</v>
      </c>
      <c r="I29151">
        <v>0</v>
      </c>
    </row>
    <row r="29152" spans="1:9">
      <c r="A29152" s="7">
        <v>29150.5</v>
      </c>
      <c r="B29152" s="7">
        <v>0</v>
      </c>
      <c r="C29152" s="7"/>
      <c r="D29152" s="7"/>
      <c r="E29152" s="7"/>
      <c r="H29152">
        <v>29150.5</v>
      </c>
      <c r="I29152">
        <v>0</v>
      </c>
    </row>
    <row r="29153" spans="1:9">
      <c r="A29153" s="7">
        <v>29151.5</v>
      </c>
      <c r="B29153" s="7">
        <v>0</v>
      </c>
      <c r="C29153" s="7"/>
      <c r="D29153" s="7"/>
      <c r="E29153" s="7"/>
      <c r="H29153">
        <v>29151.5</v>
      </c>
      <c r="I29153">
        <v>0</v>
      </c>
    </row>
    <row r="29154" spans="1:9">
      <c r="A29154" s="7">
        <v>29152.5</v>
      </c>
      <c r="B29154" s="7">
        <v>0</v>
      </c>
      <c r="C29154" s="7"/>
      <c r="D29154" s="7"/>
      <c r="E29154" s="7"/>
      <c r="H29154">
        <v>29152.5</v>
      </c>
      <c r="I29154">
        <v>0</v>
      </c>
    </row>
    <row r="29155" spans="1:9">
      <c r="A29155" s="7">
        <v>29153.5</v>
      </c>
      <c r="B29155" s="7">
        <v>0</v>
      </c>
      <c r="C29155" s="7"/>
      <c r="D29155" s="7"/>
      <c r="E29155" s="7"/>
      <c r="H29155">
        <v>29153.5</v>
      </c>
      <c r="I29155">
        <v>0</v>
      </c>
    </row>
    <row r="29156" spans="1:9">
      <c r="A29156" s="7">
        <v>29154.5</v>
      </c>
      <c r="B29156" s="7">
        <v>0</v>
      </c>
      <c r="C29156" s="7"/>
      <c r="D29156" s="7"/>
      <c r="E29156" s="7"/>
      <c r="H29156">
        <v>29154.5</v>
      </c>
      <c r="I29156">
        <v>0</v>
      </c>
    </row>
    <row r="29157" spans="1:9">
      <c r="A29157" s="7">
        <v>29155.5</v>
      </c>
      <c r="B29157" s="7">
        <v>0</v>
      </c>
      <c r="C29157" s="7"/>
      <c r="D29157" s="7"/>
      <c r="E29157" s="7"/>
      <c r="H29157">
        <v>29155.5</v>
      </c>
      <c r="I29157">
        <v>0</v>
      </c>
    </row>
    <row r="29158" spans="1:9">
      <c r="A29158" s="7">
        <v>29156.5</v>
      </c>
      <c r="B29158" s="7">
        <v>0</v>
      </c>
      <c r="C29158" s="7"/>
      <c r="D29158" s="7"/>
      <c r="E29158" s="7"/>
      <c r="H29158">
        <v>29156.5</v>
      </c>
      <c r="I29158">
        <v>0</v>
      </c>
    </row>
    <row r="29159" spans="1:9">
      <c r="A29159" s="7">
        <v>29157.5</v>
      </c>
      <c r="B29159" s="7">
        <v>0</v>
      </c>
      <c r="C29159" s="7"/>
      <c r="D29159" s="7"/>
      <c r="E29159" s="7"/>
      <c r="H29159">
        <v>29157.5</v>
      </c>
      <c r="I29159">
        <v>0</v>
      </c>
    </row>
    <row r="29160" spans="1:9">
      <c r="A29160" s="7">
        <v>29158.5</v>
      </c>
      <c r="B29160" s="7">
        <v>0</v>
      </c>
      <c r="C29160" s="7"/>
      <c r="D29160" s="7"/>
      <c r="E29160" s="7"/>
      <c r="H29160">
        <v>29158.5</v>
      </c>
      <c r="I29160">
        <v>0</v>
      </c>
    </row>
    <row r="29161" spans="1:9">
      <c r="A29161" s="7">
        <v>29159.5</v>
      </c>
      <c r="B29161" s="7">
        <v>0</v>
      </c>
      <c r="C29161" s="7"/>
      <c r="D29161" s="7"/>
      <c r="E29161" s="7"/>
      <c r="H29161">
        <v>29159.5</v>
      </c>
      <c r="I29161">
        <v>0</v>
      </c>
    </row>
    <row r="29162" spans="1:9">
      <c r="A29162" s="7">
        <v>29160.5</v>
      </c>
      <c r="B29162" s="7">
        <v>0</v>
      </c>
      <c r="C29162" s="7"/>
      <c r="D29162" s="7"/>
      <c r="E29162" s="7"/>
      <c r="H29162">
        <v>29160.5</v>
      </c>
      <c r="I29162">
        <v>0</v>
      </c>
    </row>
    <row r="29163" spans="1:9">
      <c r="A29163" s="7">
        <v>29161.5</v>
      </c>
      <c r="B29163" s="7">
        <v>0</v>
      </c>
      <c r="C29163" s="7"/>
      <c r="D29163" s="7"/>
      <c r="E29163" s="7"/>
      <c r="H29163">
        <v>29161.5</v>
      </c>
      <c r="I29163">
        <v>0</v>
      </c>
    </row>
    <row r="29164" spans="1:9">
      <c r="A29164" s="7">
        <v>29162.5</v>
      </c>
      <c r="B29164" s="7">
        <v>0</v>
      </c>
      <c r="C29164" s="7"/>
      <c r="D29164" s="7"/>
      <c r="E29164" s="7"/>
      <c r="H29164">
        <v>29162.5</v>
      </c>
      <c r="I29164">
        <v>0</v>
      </c>
    </row>
    <row r="29165" spans="1:9">
      <c r="A29165" s="7">
        <v>29163.5</v>
      </c>
      <c r="B29165" s="7">
        <v>0</v>
      </c>
      <c r="C29165" s="7"/>
      <c r="D29165" s="7"/>
      <c r="E29165" s="7"/>
      <c r="H29165">
        <v>29163.5</v>
      </c>
      <c r="I29165">
        <v>0</v>
      </c>
    </row>
    <row r="29166" spans="1:9">
      <c r="A29166" s="7">
        <v>29164.5</v>
      </c>
      <c r="B29166" s="7">
        <v>0</v>
      </c>
      <c r="C29166" s="7"/>
      <c r="D29166" s="7"/>
      <c r="E29166" s="7"/>
      <c r="H29166">
        <v>29164.5</v>
      </c>
      <c r="I29166">
        <v>0</v>
      </c>
    </row>
    <row r="29167" spans="1:9">
      <c r="A29167" s="7">
        <v>29165.5</v>
      </c>
      <c r="B29167" s="7">
        <v>0</v>
      </c>
      <c r="C29167" s="7"/>
      <c r="D29167" s="7"/>
      <c r="E29167" s="7"/>
      <c r="H29167">
        <v>29165.5</v>
      </c>
      <c r="I29167">
        <v>0</v>
      </c>
    </row>
    <row r="29168" spans="1:9">
      <c r="A29168" s="7">
        <v>29166.5</v>
      </c>
      <c r="B29168" s="7">
        <v>0</v>
      </c>
      <c r="C29168" s="7"/>
      <c r="D29168" s="7"/>
      <c r="E29168" s="7"/>
      <c r="H29168">
        <v>29166.5</v>
      </c>
      <c r="I29168">
        <v>0</v>
      </c>
    </row>
    <row r="29169" spans="1:9">
      <c r="A29169" s="7">
        <v>29167.5</v>
      </c>
      <c r="B29169" s="7">
        <v>0</v>
      </c>
      <c r="C29169" s="7"/>
      <c r="D29169" s="7"/>
      <c r="E29169" s="7"/>
      <c r="H29169">
        <v>29167.5</v>
      </c>
      <c r="I29169">
        <v>0</v>
      </c>
    </row>
    <row r="29170" spans="1:9">
      <c r="A29170" s="7">
        <v>29168.5</v>
      </c>
      <c r="B29170" s="7">
        <v>0</v>
      </c>
      <c r="C29170" s="7"/>
      <c r="D29170" s="7"/>
      <c r="E29170" s="7"/>
      <c r="H29170">
        <v>29168.5</v>
      </c>
      <c r="I29170">
        <v>0</v>
      </c>
    </row>
    <row r="29171" spans="1:9">
      <c r="A29171" s="7">
        <v>29169.5</v>
      </c>
      <c r="B29171" s="7">
        <v>0</v>
      </c>
      <c r="C29171" s="7"/>
      <c r="D29171" s="7"/>
      <c r="E29171" s="7"/>
      <c r="H29171">
        <v>29169.5</v>
      </c>
      <c r="I29171">
        <v>0</v>
      </c>
    </row>
    <row r="29172" spans="1:9">
      <c r="A29172" s="7">
        <v>29170.5</v>
      </c>
      <c r="B29172" s="7">
        <v>0</v>
      </c>
      <c r="C29172" s="7"/>
      <c r="D29172" s="7"/>
      <c r="E29172" s="7"/>
      <c r="H29172">
        <v>29170.5</v>
      </c>
      <c r="I29172">
        <v>0</v>
      </c>
    </row>
    <row r="29173" spans="1:9">
      <c r="A29173" s="7">
        <v>29171.5</v>
      </c>
      <c r="B29173" s="7">
        <v>0</v>
      </c>
      <c r="C29173" s="7"/>
      <c r="D29173" s="7"/>
      <c r="E29173" s="7"/>
      <c r="H29173">
        <v>29171.5</v>
      </c>
      <c r="I29173">
        <v>0</v>
      </c>
    </row>
    <row r="29174" spans="1:9">
      <c r="A29174" s="7">
        <v>29172.5</v>
      </c>
      <c r="B29174" s="7">
        <v>0</v>
      </c>
      <c r="C29174" s="7"/>
      <c r="D29174" s="7"/>
      <c r="E29174" s="7"/>
      <c r="H29174">
        <v>29172.5</v>
      </c>
      <c r="I29174">
        <v>0</v>
      </c>
    </row>
    <row r="29175" spans="1:9">
      <c r="A29175" s="7">
        <v>29173.5</v>
      </c>
      <c r="B29175" s="7">
        <v>0</v>
      </c>
      <c r="C29175" s="7"/>
      <c r="D29175" s="7"/>
      <c r="E29175" s="7"/>
      <c r="H29175">
        <v>29173.5</v>
      </c>
      <c r="I29175">
        <v>0</v>
      </c>
    </row>
    <row r="29176" spans="1:9">
      <c r="A29176" s="7">
        <v>29174.5</v>
      </c>
      <c r="B29176" s="7">
        <v>0</v>
      </c>
      <c r="C29176" s="7"/>
      <c r="D29176" s="7"/>
      <c r="E29176" s="7"/>
      <c r="H29176">
        <v>29174.5</v>
      </c>
      <c r="I29176">
        <v>0</v>
      </c>
    </row>
    <row r="29177" spans="1:9">
      <c r="A29177" s="7">
        <v>29175.5</v>
      </c>
      <c r="B29177" s="7">
        <v>0</v>
      </c>
      <c r="C29177" s="7"/>
      <c r="D29177" s="7"/>
      <c r="E29177" s="7"/>
      <c r="H29177">
        <v>29175.5</v>
      </c>
      <c r="I29177">
        <v>0</v>
      </c>
    </row>
    <row r="29178" spans="1:9">
      <c r="A29178" s="7">
        <v>29176.5</v>
      </c>
      <c r="B29178" s="7">
        <v>0</v>
      </c>
      <c r="C29178" s="7"/>
      <c r="D29178" s="7"/>
      <c r="E29178" s="7"/>
      <c r="H29178">
        <v>29176.5</v>
      </c>
      <c r="I29178">
        <v>0</v>
      </c>
    </row>
    <row r="29179" spans="1:9">
      <c r="A29179" s="7">
        <v>29177.5</v>
      </c>
      <c r="B29179" s="7">
        <v>0</v>
      </c>
      <c r="C29179" s="7"/>
      <c r="D29179" s="7"/>
      <c r="E29179" s="7"/>
      <c r="H29179">
        <v>29177.5</v>
      </c>
      <c r="I29179">
        <v>0</v>
      </c>
    </row>
    <row r="29180" spans="1:9">
      <c r="A29180" s="7">
        <v>29178.5</v>
      </c>
      <c r="B29180" s="7">
        <v>0</v>
      </c>
      <c r="C29180" s="7"/>
      <c r="D29180" s="7"/>
      <c r="E29180" s="7"/>
      <c r="H29180">
        <v>29178.5</v>
      </c>
      <c r="I29180">
        <v>0</v>
      </c>
    </row>
    <row r="29181" spans="1:9">
      <c r="A29181" s="7">
        <v>29179.5</v>
      </c>
      <c r="B29181" s="7">
        <v>0</v>
      </c>
      <c r="C29181" s="7"/>
      <c r="D29181" s="7"/>
      <c r="E29181" s="7"/>
      <c r="H29181">
        <v>29179.5</v>
      </c>
      <c r="I29181">
        <v>0</v>
      </c>
    </row>
    <row r="29182" spans="1:9">
      <c r="A29182" s="7">
        <v>29180.5</v>
      </c>
      <c r="B29182" s="7">
        <v>0</v>
      </c>
      <c r="C29182" s="7"/>
      <c r="D29182" s="7"/>
      <c r="E29182" s="7"/>
      <c r="H29182">
        <v>29180.5</v>
      </c>
      <c r="I29182">
        <v>0</v>
      </c>
    </row>
    <row r="29183" spans="1:9">
      <c r="A29183" s="7">
        <v>29181.5</v>
      </c>
      <c r="B29183" s="7">
        <v>0</v>
      </c>
      <c r="C29183" s="7"/>
      <c r="D29183" s="7"/>
      <c r="E29183" s="7"/>
      <c r="H29183">
        <v>29181.5</v>
      </c>
      <c r="I29183">
        <v>0</v>
      </c>
    </row>
    <row r="29184" spans="1:9">
      <c r="A29184" s="7">
        <v>29182.5</v>
      </c>
      <c r="B29184" s="7">
        <v>0</v>
      </c>
      <c r="C29184" s="7"/>
      <c r="D29184" s="7"/>
      <c r="E29184" s="7"/>
      <c r="H29184">
        <v>29182.5</v>
      </c>
      <c r="I29184">
        <v>0</v>
      </c>
    </row>
    <row r="29185" spans="1:9">
      <c r="A29185" s="7">
        <v>29183.5</v>
      </c>
      <c r="B29185" s="7">
        <v>0</v>
      </c>
      <c r="C29185" s="7"/>
      <c r="D29185" s="7"/>
      <c r="E29185" s="7"/>
      <c r="H29185">
        <v>29183.5</v>
      </c>
      <c r="I29185">
        <v>0</v>
      </c>
    </row>
    <row r="29186" spans="1:9">
      <c r="A29186" s="7">
        <v>29184.5</v>
      </c>
      <c r="B29186" s="7">
        <v>0</v>
      </c>
      <c r="C29186" s="7"/>
      <c r="D29186" s="7"/>
      <c r="E29186" s="7"/>
      <c r="H29186">
        <v>29184.5</v>
      </c>
      <c r="I29186">
        <v>0</v>
      </c>
    </row>
    <row r="29187" spans="1:9">
      <c r="A29187" s="7">
        <v>29185.5</v>
      </c>
      <c r="B29187" s="7">
        <v>0</v>
      </c>
      <c r="C29187" s="7"/>
      <c r="D29187" s="7"/>
      <c r="E29187" s="7"/>
      <c r="H29187">
        <v>29185.5</v>
      </c>
      <c r="I29187">
        <v>0</v>
      </c>
    </row>
    <row r="29188" spans="1:9">
      <c r="A29188" s="7">
        <v>29186.5</v>
      </c>
      <c r="B29188" s="7">
        <v>0</v>
      </c>
      <c r="C29188" s="7"/>
      <c r="D29188" s="7"/>
      <c r="E29188" s="7"/>
      <c r="H29188">
        <v>29186.5</v>
      </c>
      <c r="I29188">
        <v>0</v>
      </c>
    </row>
    <row r="29189" spans="1:9">
      <c r="A29189" s="7">
        <v>29187.5</v>
      </c>
      <c r="B29189" s="7">
        <v>0</v>
      </c>
      <c r="C29189" s="7"/>
      <c r="D29189" s="7"/>
      <c r="E29189" s="7"/>
      <c r="H29189">
        <v>29187.5</v>
      </c>
      <c r="I29189">
        <v>0</v>
      </c>
    </row>
    <row r="29190" spans="1:9">
      <c r="A29190" s="7">
        <v>29188.5</v>
      </c>
      <c r="B29190" s="7">
        <v>0</v>
      </c>
      <c r="C29190" s="7"/>
      <c r="D29190" s="7"/>
      <c r="E29190" s="7"/>
      <c r="H29190">
        <v>29188.5</v>
      </c>
      <c r="I29190">
        <v>0</v>
      </c>
    </row>
    <row r="29191" spans="1:9">
      <c r="A29191" s="7">
        <v>29189.5</v>
      </c>
      <c r="B29191" s="7">
        <v>0</v>
      </c>
      <c r="C29191" s="7"/>
      <c r="D29191" s="7"/>
      <c r="E29191" s="7"/>
      <c r="H29191">
        <v>29189.5</v>
      </c>
      <c r="I29191">
        <v>0</v>
      </c>
    </row>
    <row r="29192" spans="1:9">
      <c r="A29192" s="7">
        <v>29190.5</v>
      </c>
      <c r="B29192" s="7">
        <v>0</v>
      </c>
      <c r="C29192" s="7"/>
      <c r="D29192" s="7"/>
      <c r="E29192" s="7"/>
      <c r="H29192">
        <v>29190.5</v>
      </c>
      <c r="I29192">
        <v>0</v>
      </c>
    </row>
    <row r="29193" spans="1:9">
      <c r="A29193" s="7">
        <v>29191.5</v>
      </c>
      <c r="B29193" s="7">
        <v>0</v>
      </c>
      <c r="C29193" s="7"/>
      <c r="D29193" s="7"/>
      <c r="E29193" s="7"/>
      <c r="H29193">
        <v>29191.5</v>
      </c>
      <c r="I29193">
        <v>0</v>
      </c>
    </row>
    <row r="29194" spans="1:9">
      <c r="A29194" s="7">
        <v>29192.5</v>
      </c>
      <c r="B29194" s="7">
        <v>0</v>
      </c>
      <c r="C29194" s="7"/>
      <c r="D29194" s="7"/>
      <c r="E29194" s="7"/>
      <c r="H29194">
        <v>29192.5</v>
      </c>
      <c r="I29194">
        <v>0</v>
      </c>
    </row>
    <row r="29195" spans="1:9">
      <c r="A29195" s="7">
        <v>29193.5</v>
      </c>
      <c r="B29195" s="7">
        <v>0</v>
      </c>
      <c r="C29195" s="7"/>
      <c r="D29195" s="7"/>
      <c r="E29195" s="7"/>
      <c r="H29195">
        <v>29193.5</v>
      </c>
      <c r="I29195">
        <v>0</v>
      </c>
    </row>
    <row r="29196" spans="1:9">
      <c r="A29196" s="7">
        <v>29194.5</v>
      </c>
      <c r="B29196" s="7">
        <v>0</v>
      </c>
      <c r="C29196" s="7"/>
      <c r="D29196" s="7"/>
      <c r="E29196" s="7"/>
      <c r="H29196">
        <v>29194.5</v>
      </c>
      <c r="I29196">
        <v>0</v>
      </c>
    </row>
    <row r="29197" spans="1:9">
      <c r="A29197" s="7">
        <v>29195.5</v>
      </c>
      <c r="B29197" s="7">
        <v>0</v>
      </c>
      <c r="C29197" s="7"/>
      <c r="D29197" s="7"/>
      <c r="E29197" s="7"/>
      <c r="H29197">
        <v>29195.5</v>
      </c>
      <c r="I29197">
        <v>0</v>
      </c>
    </row>
    <row r="29198" spans="1:9">
      <c r="A29198" s="7">
        <v>29196.5</v>
      </c>
      <c r="B29198" s="7">
        <v>0</v>
      </c>
      <c r="C29198" s="7"/>
      <c r="D29198" s="7"/>
      <c r="E29198" s="7"/>
      <c r="H29198">
        <v>29196.5</v>
      </c>
      <c r="I29198">
        <v>0</v>
      </c>
    </row>
    <row r="29199" spans="1:9">
      <c r="A29199" s="7">
        <v>29197.5</v>
      </c>
      <c r="B29199" s="7">
        <v>0</v>
      </c>
      <c r="C29199" s="7"/>
      <c r="D29199" s="7"/>
      <c r="E29199" s="7"/>
      <c r="H29199">
        <v>29197.5</v>
      </c>
      <c r="I29199">
        <v>0</v>
      </c>
    </row>
    <row r="29200" spans="1:9">
      <c r="A29200" s="7">
        <v>29198.5</v>
      </c>
      <c r="B29200" s="7">
        <v>0</v>
      </c>
      <c r="C29200" s="7"/>
      <c r="D29200" s="7"/>
      <c r="E29200" s="7"/>
      <c r="H29200">
        <v>29198.5</v>
      </c>
      <c r="I29200">
        <v>0</v>
      </c>
    </row>
    <row r="29201" spans="1:9">
      <c r="A29201" s="7">
        <v>29199.5</v>
      </c>
      <c r="B29201" s="7">
        <v>0</v>
      </c>
      <c r="C29201" s="7"/>
      <c r="D29201" s="7"/>
      <c r="E29201" s="7"/>
      <c r="H29201">
        <v>29199.5</v>
      </c>
      <c r="I29201">
        <v>0</v>
      </c>
    </row>
    <row r="29202" spans="1:9">
      <c r="A29202" s="7">
        <v>29200.5</v>
      </c>
      <c r="B29202" s="7">
        <v>0</v>
      </c>
      <c r="C29202" s="7"/>
      <c r="D29202" s="7"/>
      <c r="E29202" s="7"/>
      <c r="H29202">
        <v>29200.5</v>
      </c>
      <c r="I29202">
        <v>0</v>
      </c>
    </row>
    <row r="29203" spans="1:9">
      <c r="A29203" s="7">
        <v>29201.5</v>
      </c>
      <c r="B29203" s="7">
        <v>0</v>
      </c>
      <c r="C29203" s="7"/>
      <c r="D29203" s="7"/>
      <c r="E29203" s="7"/>
      <c r="H29203">
        <v>29201.5</v>
      </c>
      <c r="I29203">
        <v>0</v>
      </c>
    </row>
    <row r="29204" spans="1:9">
      <c r="A29204" s="7">
        <v>29202.5</v>
      </c>
      <c r="B29204" s="7">
        <v>0</v>
      </c>
      <c r="C29204" s="7"/>
      <c r="D29204" s="7"/>
      <c r="E29204" s="7"/>
      <c r="H29204">
        <v>29202.5</v>
      </c>
      <c r="I29204">
        <v>0</v>
      </c>
    </row>
    <row r="29205" spans="1:9">
      <c r="A29205" s="7">
        <v>29203.5</v>
      </c>
      <c r="B29205" s="7">
        <v>0</v>
      </c>
      <c r="C29205" s="7"/>
      <c r="D29205" s="7"/>
      <c r="E29205" s="7"/>
      <c r="H29205">
        <v>29203.5</v>
      </c>
      <c r="I29205">
        <v>0</v>
      </c>
    </row>
    <row r="29206" spans="1:9">
      <c r="A29206" s="7">
        <v>29204.5</v>
      </c>
      <c r="B29206" s="7">
        <v>0</v>
      </c>
      <c r="C29206" s="7"/>
      <c r="D29206" s="7"/>
      <c r="E29206" s="7"/>
      <c r="H29206">
        <v>29204.5</v>
      </c>
      <c r="I29206">
        <v>0</v>
      </c>
    </row>
    <row r="29207" spans="1:9">
      <c r="A29207" s="7">
        <v>29205.5</v>
      </c>
      <c r="B29207" s="7">
        <v>0</v>
      </c>
      <c r="C29207" s="7"/>
      <c r="D29207" s="7"/>
      <c r="E29207" s="7"/>
      <c r="H29207">
        <v>29205.5</v>
      </c>
      <c r="I29207">
        <v>0</v>
      </c>
    </row>
    <row r="29208" spans="1:9">
      <c r="A29208" s="7">
        <v>29206.5</v>
      </c>
      <c r="B29208" s="7">
        <v>0</v>
      </c>
      <c r="C29208" s="7"/>
      <c r="D29208" s="7"/>
      <c r="E29208" s="7"/>
      <c r="H29208">
        <v>29206.5</v>
      </c>
      <c r="I29208">
        <v>0</v>
      </c>
    </row>
    <row r="29209" spans="1:9">
      <c r="A29209" s="7">
        <v>29207.5</v>
      </c>
      <c r="B29209" s="7">
        <v>0</v>
      </c>
      <c r="C29209" s="7"/>
      <c r="D29209" s="7"/>
      <c r="E29209" s="7"/>
      <c r="H29209">
        <v>29207.5</v>
      </c>
      <c r="I29209">
        <v>0</v>
      </c>
    </row>
    <row r="29210" spans="1:9">
      <c r="A29210" s="7">
        <v>29208.5</v>
      </c>
      <c r="B29210" s="7">
        <v>0</v>
      </c>
      <c r="C29210" s="7"/>
      <c r="D29210" s="7"/>
      <c r="E29210" s="7"/>
      <c r="H29210">
        <v>29208.5</v>
      </c>
      <c r="I29210">
        <v>0</v>
      </c>
    </row>
    <row r="29211" spans="1:9">
      <c r="A29211" s="7">
        <v>29209.5</v>
      </c>
      <c r="B29211" s="7">
        <v>0</v>
      </c>
      <c r="C29211" s="7"/>
      <c r="D29211" s="7"/>
      <c r="E29211" s="7"/>
      <c r="H29211">
        <v>29209.5</v>
      </c>
      <c r="I29211">
        <v>0</v>
      </c>
    </row>
    <row r="29212" spans="1:9">
      <c r="A29212" s="7">
        <v>29210.5</v>
      </c>
      <c r="B29212" s="7">
        <v>0</v>
      </c>
      <c r="C29212" s="7"/>
      <c r="D29212" s="7"/>
      <c r="E29212" s="7"/>
      <c r="H29212">
        <v>29210.5</v>
      </c>
      <c r="I29212">
        <v>0</v>
      </c>
    </row>
    <row r="29213" spans="1:9">
      <c r="A29213" s="7">
        <v>29211.5</v>
      </c>
      <c r="B29213" s="7">
        <v>0</v>
      </c>
      <c r="C29213" s="7"/>
      <c r="D29213" s="7"/>
      <c r="E29213" s="7"/>
      <c r="H29213">
        <v>29211.5</v>
      </c>
      <c r="I29213">
        <v>0</v>
      </c>
    </row>
    <row r="29214" spans="1:9">
      <c r="A29214" s="7">
        <v>29212.5</v>
      </c>
      <c r="B29214" s="7">
        <v>0</v>
      </c>
      <c r="C29214" s="7"/>
      <c r="D29214" s="7"/>
      <c r="E29214" s="7"/>
      <c r="H29214">
        <v>29212.5</v>
      </c>
      <c r="I29214">
        <v>0</v>
      </c>
    </row>
    <row r="29215" spans="1:9">
      <c r="A29215" s="7">
        <v>29213.5</v>
      </c>
      <c r="B29215" s="7">
        <v>0</v>
      </c>
      <c r="C29215" s="7"/>
      <c r="D29215" s="7"/>
      <c r="E29215" s="7"/>
      <c r="H29215">
        <v>29213.5</v>
      </c>
      <c r="I29215">
        <v>0</v>
      </c>
    </row>
    <row r="29216" spans="1:9">
      <c r="A29216" s="7">
        <v>29214.5</v>
      </c>
      <c r="B29216" s="7">
        <v>0</v>
      </c>
      <c r="C29216" s="7"/>
      <c r="D29216" s="7"/>
      <c r="E29216" s="7"/>
      <c r="H29216">
        <v>29214.5</v>
      </c>
      <c r="I29216">
        <v>0</v>
      </c>
    </row>
    <row r="29217" spans="1:9">
      <c r="A29217" s="7">
        <v>29215.5</v>
      </c>
      <c r="B29217" s="7">
        <v>0</v>
      </c>
      <c r="C29217" s="7"/>
      <c r="D29217" s="7"/>
      <c r="E29217" s="7"/>
      <c r="H29217">
        <v>29215.5</v>
      </c>
      <c r="I29217">
        <v>0</v>
      </c>
    </row>
    <row r="29218" spans="1:9">
      <c r="A29218" s="7">
        <v>29216.5</v>
      </c>
      <c r="B29218" s="7">
        <v>0</v>
      </c>
      <c r="C29218" s="7"/>
      <c r="D29218" s="7"/>
      <c r="E29218" s="7"/>
      <c r="H29218">
        <v>29216.5</v>
      </c>
      <c r="I29218">
        <v>0</v>
      </c>
    </row>
    <row r="29219" spans="1:9">
      <c r="A29219" s="7">
        <v>29217.5</v>
      </c>
      <c r="B29219" s="7">
        <v>0</v>
      </c>
      <c r="C29219" s="7"/>
      <c r="D29219" s="7"/>
      <c r="E29219" s="7"/>
      <c r="H29219">
        <v>29217.5</v>
      </c>
      <c r="I29219">
        <v>0</v>
      </c>
    </row>
    <row r="29220" spans="1:9">
      <c r="A29220" s="7">
        <v>29218.5</v>
      </c>
      <c r="B29220" s="7">
        <v>0</v>
      </c>
      <c r="C29220" s="7"/>
      <c r="D29220" s="7"/>
      <c r="E29220" s="7"/>
      <c r="H29220">
        <v>29218.5</v>
      </c>
      <c r="I29220">
        <v>0</v>
      </c>
    </row>
    <row r="29221" spans="1:9">
      <c r="A29221" s="7">
        <v>29219.5</v>
      </c>
      <c r="B29221" s="7">
        <v>0</v>
      </c>
      <c r="C29221" s="7"/>
      <c r="D29221" s="7"/>
      <c r="E29221" s="7"/>
      <c r="H29221">
        <v>29219.5</v>
      </c>
      <c r="I29221">
        <v>0</v>
      </c>
    </row>
    <row r="29222" spans="1:9">
      <c r="A29222" s="7">
        <v>29220.5</v>
      </c>
      <c r="B29222" s="7">
        <v>0</v>
      </c>
      <c r="C29222" s="7"/>
      <c r="D29222" s="7"/>
      <c r="E29222" s="7"/>
      <c r="H29222">
        <v>29220.5</v>
      </c>
      <c r="I29222">
        <v>0</v>
      </c>
    </row>
    <row r="29223" spans="1:9">
      <c r="A29223" s="7">
        <v>29221.5</v>
      </c>
      <c r="B29223" s="7">
        <v>0</v>
      </c>
      <c r="C29223" s="7"/>
      <c r="D29223" s="7"/>
      <c r="E29223" s="7"/>
      <c r="H29223">
        <v>29221.5</v>
      </c>
      <c r="I29223">
        <v>0</v>
      </c>
    </row>
    <row r="29224" spans="1:9">
      <c r="A29224" s="7">
        <v>29222.5</v>
      </c>
      <c r="B29224" s="7">
        <v>0</v>
      </c>
      <c r="C29224" s="7"/>
      <c r="D29224" s="7"/>
      <c r="E29224" s="7"/>
      <c r="H29224">
        <v>29222.5</v>
      </c>
      <c r="I29224">
        <v>0</v>
      </c>
    </row>
    <row r="29225" spans="1:9">
      <c r="A29225" s="7">
        <v>29223.5</v>
      </c>
      <c r="B29225" s="7">
        <v>0</v>
      </c>
      <c r="C29225" s="7"/>
      <c r="D29225" s="7"/>
      <c r="E29225" s="7"/>
      <c r="H29225">
        <v>29223.5</v>
      </c>
      <c r="I29225">
        <v>0</v>
      </c>
    </row>
    <row r="29226" spans="1:9">
      <c r="A29226" s="7">
        <v>29224.5</v>
      </c>
      <c r="B29226" s="7">
        <v>0</v>
      </c>
      <c r="C29226" s="7"/>
      <c r="D29226" s="7"/>
      <c r="E29226" s="7"/>
      <c r="H29226">
        <v>29224.5</v>
      </c>
      <c r="I29226">
        <v>0</v>
      </c>
    </row>
    <row r="29227" spans="1:9">
      <c r="A29227" s="7">
        <v>29225.5</v>
      </c>
      <c r="B29227" s="7">
        <v>0</v>
      </c>
      <c r="C29227" s="7"/>
      <c r="D29227" s="7"/>
      <c r="E29227" s="7"/>
      <c r="H29227">
        <v>29225.5</v>
      </c>
      <c r="I29227">
        <v>0</v>
      </c>
    </row>
    <row r="29228" spans="1:9">
      <c r="A29228" s="7">
        <v>29226.5</v>
      </c>
      <c r="B29228" s="7">
        <v>0</v>
      </c>
      <c r="C29228" s="7"/>
      <c r="D29228" s="7"/>
      <c r="E29228" s="7"/>
      <c r="H29228">
        <v>29226.5</v>
      </c>
      <c r="I29228">
        <v>0</v>
      </c>
    </row>
    <row r="29229" spans="1:9">
      <c r="A29229" s="7">
        <v>29227.5</v>
      </c>
      <c r="B29229" s="7">
        <v>0</v>
      </c>
      <c r="C29229" s="7"/>
      <c r="D29229" s="7"/>
      <c r="E29229" s="7"/>
      <c r="H29229">
        <v>29227.5</v>
      </c>
      <c r="I29229">
        <v>0</v>
      </c>
    </row>
    <row r="29230" spans="1:9">
      <c r="A29230" s="7">
        <v>29228.5</v>
      </c>
      <c r="B29230" s="7">
        <v>0</v>
      </c>
      <c r="C29230" s="7"/>
      <c r="D29230" s="7"/>
      <c r="E29230" s="7"/>
      <c r="H29230">
        <v>29228.5</v>
      </c>
      <c r="I29230">
        <v>0</v>
      </c>
    </row>
    <row r="29231" spans="1:9">
      <c r="A29231" s="7">
        <v>29229.5</v>
      </c>
      <c r="B29231" s="7">
        <v>0</v>
      </c>
      <c r="C29231" s="7"/>
      <c r="D29231" s="7"/>
      <c r="E29231" s="7"/>
      <c r="H29231">
        <v>29229.5</v>
      </c>
      <c r="I29231">
        <v>0</v>
      </c>
    </row>
    <row r="29232" spans="1:9">
      <c r="A29232" s="7">
        <v>29230.5</v>
      </c>
      <c r="B29232" s="7">
        <v>0</v>
      </c>
      <c r="C29232" s="7"/>
      <c r="D29232" s="7"/>
      <c r="E29232" s="7"/>
      <c r="H29232">
        <v>29230.5</v>
      </c>
      <c r="I29232">
        <v>0</v>
      </c>
    </row>
    <row r="29233" spans="1:9">
      <c r="A29233" s="7">
        <v>29231.5</v>
      </c>
      <c r="B29233" s="7">
        <v>0</v>
      </c>
      <c r="C29233" s="7"/>
      <c r="D29233" s="7"/>
      <c r="E29233" s="7"/>
      <c r="H29233">
        <v>29231.5</v>
      </c>
      <c r="I29233">
        <v>0</v>
      </c>
    </row>
    <row r="29234" spans="1:9">
      <c r="A29234" s="7">
        <v>29232.5</v>
      </c>
      <c r="B29234" s="7">
        <v>0</v>
      </c>
      <c r="C29234" s="7"/>
      <c r="D29234" s="7"/>
      <c r="E29234" s="7"/>
      <c r="H29234">
        <v>29232.5</v>
      </c>
      <c r="I29234">
        <v>0</v>
      </c>
    </row>
    <row r="29235" spans="1:9">
      <c r="A29235" s="7">
        <v>29233.5</v>
      </c>
      <c r="B29235" s="7">
        <v>0</v>
      </c>
      <c r="C29235" s="7"/>
      <c r="D29235" s="7"/>
      <c r="E29235" s="7"/>
      <c r="H29235">
        <v>29233.5</v>
      </c>
      <c r="I29235">
        <v>0</v>
      </c>
    </row>
    <row r="29236" spans="1:9">
      <c r="A29236" s="7">
        <v>29234.5</v>
      </c>
      <c r="B29236" s="7">
        <v>0</v>
      </c>
      <c r="C29236" s="7"/>
      <c r="D29236" s="7"/>
      <c r="E29236" s="7"/>
      <c r="H29236">
        <v>29234.5</v>
      </c>
      <c r="I29236">
        <v>0</v>
      </c>
    </row>
    <row r="29237" spans="1:9">
      <c r="A29237" s="7">
        <v>29235.5</v>
      </c>
      <c r="B29237" s="7">
        <v>0</v>
      </c>
      <c r="C29237" s="7"/>
      <c r="D29237" s="7"/>
      <c r="E29237" s="7"/>
      <c r="H29237">
        <v>29235.5</v>
      </c>
      <c r="I29237">
        <v>0</v>
      </c>
    </row>
    <row r="29238" spans="1:9">
      <c r="A29238" s="7">
        <v>29236.5</v>
      </c>
      <c r="B29238" s="7">
        <v>0</v>
      </c>
      <c r="C29238" s="7"/>
      <c r="D29238" s="7"/>
      <c r="E29238" s="7"/>
      <c r="H29238">
        <v>29236.5</v>
      </c>
      <c r="I29238">
        <v>0</v>
      </c>
    </row>
    <row r="29239" spans="1:9">
      <c r="A29239" s="7">
        <v>29237.5</v>
      </c>
      <c r="B29239" s="7">
        <v>0</v>
      </c>
      <c r="C29239" s="7"/>
      <c r="D29239" s="7"/>
      <c r="E29239" s="7"/>
      <c r="H29239">
        <v>29237.5</v>
      </c>
      <c r="I29239">
        <v>0</v>
      </c>
    </row>
    <row r="29240" spans="1:9">
      <c r="A29240" s="7">
        <v>29238.5</v>
      </c>
      <c r="B29240" s="7">
        <v>0</v>
      </c>
      <c r="C29240" s="7"/>
      <c r="D29240" s="7"/>
      <c r="E29240" s="7"/>
      <c r="H29240">
        <v>29238.5</v>
      </c>
      <c r="I29240">
        <v>0</v>
      </c>
    </row>
    <row r="29241" spans="1:9">
      <c r="A29241" s="7">
        <v>29239.5</v>
      </c>
      <c r="B29241" s="7">
        <v>0</v>
      </c>
      <c r="C29241" s="7"/>
      <c r="D29241" s="7"/>
      <c r="E29241" s="7"/>
      <c r="H29241">
        <v>29239.5</v>
      </c>
      <c r="I29241">
        <v>0</v>
      </c>
    </row>
    <row r="29242" spans="1:9">
      <c r="A29242" s="7">
        <v>29240.5</v>
      </c>
      <c r="B29242" s="7">
        <v>0</v>
      </c>
      <c r="C29242" s="7"/>
      <c r="D29242" s="7"/>
      <c r="E29242" s="7"/>
      <c r="H29242">
        <v>29240.5</v>
      </c>
      <c r="I29242">
        <v>0</v>
      </c>
    </row>
    <row r="29243" spans="1:9">
      <c r="A29243" s="7">
        <v>29241.5</v>
      </c>
      <c r="B29243" s="7">
        <v>0</v>
      </c>
      <c r="C29243" s="7"/>
      <c r="D29243" s="7"/>
      <c r="E29243" s="7"/>
      <c r="H29243">
        <v>29241.5</v>
      </c>
      <c r="I29243">
        <v>0</v>
      </c>
    </row>
    <row r="29244" spans="1:9">
      <c r="A29244" s="7">
        <v>29242.5</v>
      </c>
      <c r="B29244" s="7">
        <v>0</v>
      </c>
      <c r="C29244" s="7"/>
      <c r="D29244" s="7"/>
      <c r="E29244" s="7"/>
      <c r="H29244">
        <v>29242.5</v>
      </c>
      <c r="I29244">
        <v>0</v>
      </c>
    </row>
    <row r="29245" spans="1:9">
      <c r="A29245" s="7">
        <v>29243.5</v>
      </c>
      <c r="B29245" s="7">
        <v>0</v>
      </c>
      <c r="C29245" s="7"/>
      <c r="D29245" s="7"/>
      <c r="E29245" s="7"/>
      <c r="H29245">
        <v>29243.5</v>
      </c>
      <c r="I29245">
        <v>0</v>
      </c>
    </row>
    <row r="29246" spans="1:9">
      <c r="A29246" s="7">
        <v>29244.5</v>
      </c>
      <c r="B29246" s="7">
        <v>0</v>
      </c>
      <c r="C29246" s="7"/>
      <c r="D29246" s="7"/>
      <c r="E29246" s="7"/>
      <c r="H29246">
        <v>29244.5</v>
      </c>
      <c r="I29246">
        <v>0</v>
      </c>
    </row>
    <row r="29247" spans="1:9">
      <c r="A29247" s="7">
        <v>29245.5</v>
      </c>
      <c r="B29247" s="7">
        <v>0</v>
      </c>
      <c r="C29247" s="7"/>
      <c r="D29247" s="7"/>
      <c r="E29247" s="7"/>
      <c r="H29247">
        <v>29245.5</v>
      </c>
      <c r="I29247">
        <v>0</v>
      </c>
    </row>
    <row r="29248" spans="1:9">
      <c r="A29248" s="7">
        <v>29246.5</v>
      </c>
      <c r="B29248" s="7">
        <v>0</v>
      </c>
      <c r="C29248" s="7"/>
      <c r="D29248" s="7"/>
      <c r="E29248" s="7"/>
      <c r="H29248">
        <v>29246.5</v>
      </c>
      <c r="I29248">
        <v>0</v>
      </c>
    </row>
    <row r="29249" spans="1:9">
      <c r="A29249" s="7">
        <v>29247.5</v>
      </c>
      <c r="B29249" s="7">
        <v>0</v>
      </c>
      <c r="C29249" s="7"/>
      <c r="D29249" s="7"/>
      <c r="E29249" s="7"/>
      <c r="H29249">
        <v>29247.5</v>
      </c>
      <c r="I29249">
        <v>0</v>
      </c>
    </row>
    <row r="29250" spans="1:9">
      <c r="A29250" s="7">
        <v>29248.5</v>
      </c>
      <c r="B29250" s="7">
        <v>0</v>
      </c>
      <c r="C29250" s="7"/>
      <c r="D29250" s="7"/>
      <c r="E29250" s="7"/>
      <c r="H29250">
        <v>29248.5</v>
      </c>
      <c r="I29250">
        <v>0</v>
      </c>
    </row>
    <row r="29251" spans="1:9">
      <c r="A29251" s="7">
        <v>29249.5</v>
      </c>
      <c r="B29251" s="7">
        <v>0</v>
      </c>
      <c r="C29251" s="7"/>
      <c r="D29251" s="7"/>
      <c r="E29251" s="7"/>
      <c r="H29251">
        <v>29249.5</v>
      </c>
      <c r="I29251">
        <v>0</v>
      </c>
    </row>
    <row r="29252" spans="1:9">
      <c r="A29252" s="7">
        <v>29250.5</v>
      </c>
      <c r="B29252" s="7">
        <v>0</v>
      </c>
      <c r="C29252" s="7"/>
      <c r="D29252" s="7"/>
      <c r="E29252" s="7"/>
      <c r="H29252">
        <v>29250.5</v>
      </c>
      <c r="I29252">
        <v>0</v>
      </c>
    </row>
    <row r="29253" spans="1:9">
      <c r="A29253" s="7">
        <v>29251.5</v>
      </c>
      <c r="B29253" s="7">
        <v>0</v>
      </c>
      <c r="C29253" s="7"/>
      <c r="D29253" s="7"/>
      <c r="E29253" s="7"/>
      <c r="H29253">
        <v>29251.5</v>
      </c>
      <c r="I29253">
        <v>0</v>
      </c>
    </row>
    <row r="29254" spans="1:9">
      <c r="A29254" s="7">
        <v>29252.5</v>
      </c>
      <c r="B29254" s="7">
        <v>0</v>
      </c>
      <c r="C29254" s="7"/>
      <c r="D29254" s="7"/>
      <c r="E29254" s="7"/>
      <c r="H29254">
        <v>29252.5</v>
      </c>
      <c r="I29254">
        <v>0</v>
      </c>
    </row>
    <row r="29255" spans="1:9">
      <c r="A29255" s="7">
        <v>29253.5</v>
      </c>
      <c r="B29255" s="7">
        <v>0</v>
      </c>
      <c r="C29255" s="7"/>
      <c r="D29255" s="7"/>
      <c r="E29255" s="7"/>
      <c r="H29255">
        <v>29253.5</v>
      </c>
      <c r="I29255">
        <v>0</v>
      </c>
    </row>
    <row r="29256" spans="1:9">
      <c r="A29256" s="7">
        <v>29254.5</v>
      </c>
      <c r="B29256" s="7">
        <v>0</v>
      </c>
      <c r="C29256" s="7"/>
      <c r="D29256" s="7"/>
      <c r="E29256" s="7"/>
      <c r="H29256">
        <v>29254.5</v>
      </c>
      <c r="I29256">
        <v>0</v>
      </c>
    </row>
    <row r="29257" spans="1:9">
      <c r="A29257" s="7">
        <v>29255.5</v>
      </c>
      <c r="B29257" s="7">
        <v>0</v>
      </c>
      <c r="C29257" s="7"/>
      <c r="D29257" s="7"/>
      <c r="E29257" s="7"/>
      <c r="H29257">
        <v>29255.5</v>
      </c>
      <c r="I29257">
        <v>0</v>
      </c>
    </row>
    <row r="29258" spans="1:9">
      <c r="A29258" s="7">
        <v>29256.5</v>
      </c>
      <c r="B29258" s="7">
        <v>0</v>
      </c>
      <c r="C29258" s="7"/>
      <c r="D29258" s="7"/>
      <c r="E29258" s="7"/>
      <c r="H29258">
        <v>29256.5</v>
      </c>
      <c r="I29258">
        <v>0</v>
      </c>
    </row>
    <row r="29259" spans="1:9">
      <c r="A29259" s="7">
        <v>29257.5</v>
      </c>
      <c r="B29259" s="7">
        <v>0</v>
      </c>
      <c r="C29259" s="7"/>
      <c r="D29259" s="7"/>
      <c r="E29259" s="7"/>
      <c r="H29259">
        <v>29257.5</v>
      </c>
      <c r="I29259">
        <v>0</v>
      </c>
    </row>
    <row r="29260" spans="1:9">
      <c r="A29260" s="7">
        <v>29258.5</v>
      </c>
      <c r="B29260" s="7">
        <v>0</v>
      </c>
      <c r="C29260" s="7"/>
      <c r="D29260" s="7"/>
      <c r="E29260" s="7"/>
      <c r="H29260">
        <v>29258.5</v>
      </c>
      <c r="I29260">
        <v>0</v>
      </c>
    </row>
    <row r="29261" spans="1:9">
      <c r="A29261" s="7">
        <v>29259.5</v>
      </c>
      <c r="B29261" s="7">
        <v>0</v>
      </c>
      <c r="C29261" s="7"/>
      <c r="D29261" s="7"/>
      <c r="E29261" s="7"/>
      <c r="H29261">
        <v>29259.5</v>
      </c>
      <c r="I29261">
        <v>0</v>
      </c>
    </row>
    <row r="29262" spans="1:9">
      <c r="A29262" s="7">
        <v>29260.5</v>
      </c>
      <c r="B29262" s="7">
        <v>0</v>
      </c>
      <c r="C29262" s="7"/>
      <c r="D29262" s="7"/>
      <c r="E29262" s="7"/>
      <c r="H29262">
        <v>29260.5</v>
      </c>
      <c r="I29262">
        <v>0</v>
      </c>
    </row>
    <row r="29263" spans="1:9">
      <c r="A29263" s="7">
        <v>29261.5</v>
      </c>
      <c r="B29263" s="7">
        <v>0</v>
      </c>
      <c r="C29263" s="7"/>
      <c r="D29263" s="7"/>
      <c r="E29263" s="7"/>
      <c r="H29263">
        <v>29261.5</v>
      </c>
      <c r="I29263">
        <v>0</v>
      </c>
    </row>
    <row r="29264" spans="1:9">
      <c r="A29264" s="7">
        <v>29262.5</v>
      </c>
      <c r="B29264" s="7">
        <v>0</v>
      </c>
      <c r="C29264" s="7"/>
      <c r="D29264" s="7"/>
      <c r="E29264" s="7"/>
      <c r="H29264">
        <v>29262.5</v>
      </c>
      <c r="I29264">
        <v>0</v>
      </c>
    </row>
    <row r="29265" spans="1:9">
      <c r="A29265" s="7">
        <v>29263.5</v>
      </c>
      <c r="B29265" s="7">
        <v>0</v>
      </c>
      <c r="C29265" s="7"/>
      <c r="D29265" s="7"/>
      <c r="E29265" s="7"/>
      <c r="H29265">
        <v>29263.5</v>
      </c>
      <c r="I29265">
        <v>0</v>
      </c>
    </row>
    <row r="29266" spans="1:9">
      <c r="A29266" s="7">
        <v>29264.5</v>
      </c>
      <c r="B29266" s="7">
        <v>0</v>
      </c>
      <c r="C29266" s="7"/>
      <c r="D29266" s="7"/>
      <c r="E29266" s="7"/>
      <c r="H29266">
        <v>29264.5</v>
      </c>
      <c r="I29266">
        <v>0</v>
      </c>
    </row>
    <row r="29267" spans="1:9">
      <c r="A29267" s="7">
        <v>29265.5</v>
      </c>
      <c r="B29267" s="7">
        <v>0</v>
      </c>
      <c r="C29267" s="7"/>
      <c r="D29267" s="7"/>
      <c r="E29267" s="7"/>
      <c r="H29267">
        <v>29265.5</v>
      </c>
      <c r="I29267">
        <v>0</v>
      </c>
    </row>
    <row r="29268" spans="1:9">
      <c r="A29268" s="7">
        <v>29266.5</v>
      </c>
      <c r="B29268" s="7">
        <v>0</v>
      </c>
      <c r="C29268" s="7"/>
      <c r="D29268" s="7"/>
      <c r="E29268" s="7"/>
      <c r="H29268">
        <v>29266.5</v>
      </c>
      <c r="I29268">
        <v>0</v>
      </c>
    </row>
    <row r="29269" spans="1:9">
      <c r="A29269" s="7">
        <v>29267.5</v>
      </c>
      <c r="B29269" s="7">
        <v>0</v>
      </c>
      <c r="C29269" s="7"/>
      <c r="D29269" s="7"/>
      <c r="E29269" s="7"/>
      <c r="H29269">
        <v>29267.5</v>
      </c>
      <c r="I29269">
        <v>0</v>
      </c>
    </row>
    <row r="29270" spans="1:9">
      <c r="A29270" s="7">
        <v>29268.5</v>
      </c>
      <c r="B29270" s="7">
        <v>0</v>
      </c>
      <c r="C29270" s="7"/>
      <c r="D29270" s="7"/>
      <c r="E29270" s="7"/>
      <c r="H29270">
        <v>29268.5</v>
      </c>
      <c r="I29270">
        <v>0</v>
      </c>
    </row>
    <row r="29271" spans="1:9">
      <c r="A29271" s="7">
        <v>29269.5</v>
      </c>
      <c r="B29271" s="7">
        <v>0</v>
      </c>
      <c r="C29271" s="7"/>
      <c r="D29271" s="7"/>
      <c r="E29271" s="7"/>
      <c r="H29271">
        <v>29269.5</v>
      </c>
      <c r="I29271">
        <v>0</v>
      </c>
    </row>
    <row r="29272" spans="1:9">
      <c r="A29272" s="7">
        <v>29270.5</v>
      </c>
      <c r="B29272" s="7">
        <v>0</v>
      </c>
      <c r="C29272" s="7"/>
      <c r="D29272" s="7"/>
      <c r="E29272" s="7"/>
      <c r="H29272">
        <v>29270.5</v>
      </c>
      <c r="I29272">
        <v>0</v>
      </c>
    </row>
    <row r="29273" spans="1:9">
      <c r="A29273" s="7">
        <v>29271.5</v>
      </c>
      <c r="B29273" s="7">
        <v>0</v>
      </c>
      <c r="C29273" s="7"/>
      <c r="D29273" s="7"/>
      <c r="E29273" s="7"/>
      <c r="H29273">
        <v>29271.5</v>
      </c>
      <c r="I29273">
        <v>0</v>
      </c>
    </row>
    <row r="29274" spans="1:9">
      <c r="A29274" s="7">
        <v>29272.5</v>
      </c>
      <c r="B29274" s="7">
        <v>0</v>
      </c>
      <c r="C29274" s="7"/>
      <c r="D29274" s="7"/>
      <c r="E29274" s="7"/>
      <c r="H29274">
        <v>29272.5</v>
      </c>
      <c r="I29274">
        <v>0</v>
      </c>
    </row>
    <row r="29275" spans="1:9">
      <c r="A29275" s="7">
        <v>29273.5</v>
      </c>
      <c r="B29275" s="7">
        <v>0</v>
      </c>
      <c r="C29275" s="7"/>
      <c r="D29275" s="7"/>
      <c r="E29275" s="7"/>
      <c r="H29275">
        <v>29273.5</v>
      </c>
      <c r="I29275">
        <v>0</v>
      </c>
    </row>
    <row r="29276" spans="1:9">
      <c r="A29276" s="7">
        <v>29274.5</v>
      </c>
      <c r="B29276" s="7">
        <v>0</v>
      </c>
      <c r="C29276" s="7"/>
      <c r="D29276" s="7"/>
      <c r="E29276" s="7"/>
      <c r="H29276">
        <v>29274.5</v>
      </c>
      <c r="I29276">
        <v>0</v>
      </c>
    </row>
    <row r="29277" spans="1:9">
      <c r="A29277" s="7">
        <v>29275.5</v>
      </c>
      <c r="B29277" s="7">
        <v>0</v>
      </c>
      <c r="C29277" s="7"/>
      <c r="D29277" s="7"/>
      <c r="E29277" s="7"/>
      <c r="H29277">
        <v>29275.5</v>
      </c>
      <c r="I29277">
        <v>0</v>
      </c>
    </row>
    <row r="29278" spans="1:9">
      <c r="A29278" s="7">
        <v>29276.5</v>
      </c>
      <c r="B29278" s="7">
        <v>0</v>
      </c>
      <c r="C29278" s="7"/>
      <c r="D29278" s="7"/>
      <c r="E29278" s="7"/>
      <c r="H29278">
        <v>29276.5</v>
      </c>
      <c r="I29278">
        <v>0</v>
      </c>
    </row>
    <row r="29279" spans="1:9">
      <c r="A29279" s="7">
        <v>29277.5</v>
      </c>
      <c r="B29279" s="7">
        <v>0</v>
      </c>
      <c r="C29279" s="7"/>
      <c r="D29279" s="7"/>
      <c r="E29279" s="7"/>
      <c r="H29279">
        <v>29277.5</v>
      </c>
      <c r="I29279">
        <v>0</v>
      </c>
    </row>
    <row r="29280" spans="1:9">
      <c r="A29280" s="7">
        <v>29278.5</v>
      </c>
      <c r="B29280" s="7">
        <v>0</v>
      </c>
      <c r="C29280" s="7"/>
      <c r="D29280" s="7"/>
      <c r="E29280" s="7"/>
      <c r="H29280">
        <v>29278.5</v>
      </c>
      <c r="I29280">
        <v>0</v>
      </c>
    </row>
    <row r="29281" spans="1:9">
      <c r="A29281" s="7">
        <v>29279.5</v>
      </c>
      <c r="B29281" s="7">
        <v>0</v>
      </c>
      <c r="C29281" s="7"/>
      <c r="D29281" s="7"/>
      <c r="E29281" s="7"/>
      <c r="H29281">
        <v>29279.5</v>
      </c>
      <c r="I29281">
        <v>0</v>
      </c>
    </row>
    <row r="29282" spans="1:9">
      <c r="A29282" s="7">
        <v>29280.5</v>
      </c>
      <c r="B29282" s="7">
        <v>0</v>
      </c>
      <c r="C29282" s="7"/>
      <c r="D29282" s="7"/>
      <c r="E29282" s="7"/>
      <c r="H29282">
        <v>29280.5</v>
      </c>
      <c r="I29282">
        <v>0</v>
      </c>
    </row>
    <row r="29283" spans="1:9">
      <c r="A29283" s="7">
        <v>29281.5</v>
      </c>
      <c r="B29283" s="7">
        <v>0</v>
      </c>
      <c r="C29283" s="7"/>
      <c r="D29283" s="7"/>
      <c r="E29283" s="7"/>
      <c r="H29283">
        <v>29281.5</v>
      </c>
      <c r="I29283">
        <v>0</v>
      </c>
    </row>
    <row r="29284" spans="1:9">
      <c r="A29284" s="7">
        <v>29282.5</v>
      </c>
      <c r="B29284" s="7">
        <v>0</v>
      </c>
      <c r="C29284" s="7"/>
      <c r="D29284" s="7"/>
      <c r="E29284" s="7"/>
      <c r="H29284">
        <v>29282.5</v>
      </c>
      <c r="I29284">
        <v>0</v>
      </c>
    </row>
    <row r="29285" spans="1:9">
      <c r="A29285" s="7">
        <v>29283.5</v>
      </c>
      <c r="B29285" s="7">
        <v>0</v>
      </c>
      <c r="C29285" s="7"/>
      <c r="D29285" s="7"/>
      <c r="E29285" s="7"/>
      <c r="H29285">
        <v>29283.5</v>
      </c>
      <c r="I29285">
        <v>0</v>
      </c>
    </row>
    <row r="29286" spans="1:9">
      <c r="A29286" s="7">
        <v>29284.5</v>
      </c>
      <c r="B29286" s="7">
        <v>0</v>
      </c>
      <c r="C29286" s="7"/>
      <c r="D29286" s="7"/>
      <c r="E29286" s="7"/>
      <c r="H29286">
        <v>29284.5</v>
      </c>
      <c r="I29286">
        <v>0</v>
      </c>
    </row>
    <row r="29287" spans="1:9">
      <c r="A29287" s="7">
        <v>29285.5</v>
      </c>
      <c r="B29287" s="7">
        <v>0</v>
      </c>
      <c r="C29287" s="7"/>
      <c r="D29287" s="7"/>
      <c r="E29287" s="7"/>
      <c r="H29287">
        <v>29285.5</v>
      </c>
      <c r="I29287">
        <v>0</v>
      </c>
    </row>
    <row r="29288" spans="1:9">
      <c r="A29288" s="7">
        <v>29286.5</v>
      </c>
      <c r="B29288" s="7">
        <v>0</v>
      </c>
      <c r="C29288" s="7"/>
      <c r="D29288" s="7"/>
      <c r="E29288" s="7"/>
      <c r="H29288">
        <v>29286.5</v>
      </c>
      <c r="I29288">
        <v>0</v>
      </c>
    </row>
    <row r="29289" spans="1:9">
      <c r="A29289" s="7">
        <v>29287.5</v>
      </c>
      <c r="B29289" s="7">
        <v>0</v>
      </c>
      <c r="C29289" s="7"/>
      <c r="D29289" s="7"/>
      <c r="E29289" s="7"/>
      <c r="H29289">
        <v>29287.5</v>
      </c>
      <c r="I29289">
        <v>0</v>
      </c>
    </row>
    <row r="29290" spans="1:9">
      <c r="A29290" s="7">
        <v>29288.5</v>
      </c>
      <c r="B29290" s="7">
        <v>0</v>
      </c>
      <c r="C29290" s="7"/>
      <c r="D29290" s="7"/>
      <c r="E29290" s="7"/>
      <c r="H29290">
        <v>29288.5</v>
      </c>
      <c r="I29290">
        <v>0</v>
      </c>
    </row>
    <row r="29291" spans="1:9">
      <c r="A29291" s="7">
        <v>29289.5</v>
      </c>
      <c r="B29291" s="7">
        <v>0</v>
      </c>
      <c r="C29291" s="7"/>
      <c r="D29291" s="7"/>
      <c r="E29291" s="7"/>
      <c r="H29291">
        <v>29289.5</v>
      </c>
      <c r="I29291">
        <v>0</v>
      </c>
    </row>
    <row r="29292" spans="1:9">
      <c r="A29292" s="7">
        <v>29290.5</v>
      </c>
      <c r="B29292" s="7">
        <v>0</v>
      </c>
      <c r="C29292" s="7"/>
      <c r="D29292" s="7"/>
      <c r="E29292" s="7"/>
      <c r="H29292">
        <v>29290.5</v>
      </c>
      <c r="I29292">
        <v>0</v>
      </c>
    </row>
    <row r="29293" spans="1:9">
      <c r="A29293" s="7">
        <v>29291.5</v>
      </c>
      <c r="B29293" s="7">
        <v>0</v>
      </c>
      <c r="C29293" s="7"/>
      <c r="D29293" s="7"/>
      <c r="E29293" s="7"/>
      <c r="H29293">
        <v>29291.5</v>
      </c>
      <c r="I29293">
        <v>0</v>
      </c>
    </row>
    <row r="29294" spans="1:9">
      <c r="A29294" s="7">
        <v>29292.5</v>
      </c>
      <c r="B29294" s="7">
        <v>0</v>
      </c>
      <c r="C29294" s="7"/>
      <c r="D29294" s="7"/>
      <c r="E29294" s="7"/>
      <c r="H29294">
        <v>29292.5</v>
      </c>
      <c r="I29294">
        <v>0</v>
      </c>
    </row>
    <row r="29295" spans="1:9">
      <c r="A29295" s="7">
        <v>29293.5</v>
      </c>
      <c r="B29295" s="7">
        <v>0</v>
      </c>
      <c r="C29295" s="7"/>
      <c r="D29295" s="7"/>
      <c r="E29295" s="7"/>
      <c r="H29295">
        <v>29293.5</v>
      </c>
      <c r="I29295">
        <v>0</v>
      </c>
    </row>
    <row r="29296" spans="1:9">
      <c r="A29296" s="7">
        <v>29294.5</v>
      </c>
      <c r="B29296" s="7">
        <v>0</v>
      </c>
      <c r="C29296" s="7"/>
      <c r="D29296" s="7"/>
      <c r="E29296" s="7"/>
      <c r="H29296">
        <v>29294.5</v>
      </c>
      <c r="I29296">
        <v>0</v>
      </c>
    </row>
    <row r="29297" spans="1:9">
      <c r="A29297" s="7">
        <v>29295.5</v>
      </c>
      <c r="B29297" s="7">
        <v>0</v>
      </c>
      <c r="C29297" s="7"/>
      <c r="D29297" s="7"/>
      <c r="E29297" s="7"/>
      <c r="H29297">
        <v>29295.5</v>
      </c>
      <c r="I29297">
        <v>0</v>
      </c>
    </row>
    <row r="29298" spans="1:9">
      <c r="A29298" s="7">
        <v>29296.5</v>
      </c>
      <c r="B29298" s="7">
        <v>0</v>
      </c>
      <c r="C29298" s="7"/>
      <c r="D29298" s="7"/>
      <c r="E29298" s="7"/>
      <c r="H29298">
        <v>29296.5</v>
      </c>
      <c r="I29298">
        <v>0</v>
      </c>
    </row>
    <row r="29299" spans="1:9">
      <c r="A29299" s="7">
        <v>29297.5</v>
      </c>
      <c r="B29299" s="7">
        <v>0</v>
      </c>
      <c r="C29299" s="7"/>
      <c r="D29299" s="7"/>
      <c r="E29299" s="7"/>
      <c r="H29299">
        <v>29297.5</v>
      </c>
      <c r="I29299">
        <v>0</v>
      </c>
    </row>
    <row r="29300" spans="1:9">
      <c r="A29300" s="7">
        <v>29298.5</v>
      </c>
      <c r="B29300" s="7">
        <v>0</v>
      </c>
      <c r="C29300" s="7"/>
      <c r="D29300" s="7"/>
      <c r="E29300" s="7"/>
      <c r="H29300">
        <v>29298.5</v>
      </c>
      <c r="I29300">
        <v>0</v>
      </c>
    </row>
    <row r="29301" spans="1:9">
      <c r="A29301" s="7">
        <v>29299.5</v>
      </c>
      <c r="B29301" s="7">
        <v>0</v>
      </c>
      <c r="C29301" s="7"/>
      <c r="D29301" s="7"/>
      <c r="E29301" s="7"/>
      <c r="H29301">
        <v>29299.5</v>
      </c>
      <c r="I29301">
        <v>0</v>
      </c>
    </row>
    <row r="29302" spans="1:9">
      <c r="A29302" s="7">
        <v>29300.5</v>
      </c>
      <c r="B29302" s="7">
        <v>0</v>
      </c>
      <c r="C29302" s="7"/>
      <c r="D29302" s="7"/>
      <c r="E29302" s="7"/>
      <c r="H29302">
        <v>29300.5</v>
      </c>
      <c r="I29302">
        <v>0</v>
      </c>
    </row>
    <row r="29303" spans="1:9">
      <c r="A29303" s="7">
        <v>29301.5</v>
      </c>
      <c r="B29303" s="7">
        <v>0</v>
      </c>
      <c r="C29303" s="7"/>
      <c r="D29303" s="7"/>
      <c r="E29303" s="7"/>
      <c r="H29303">
        <v>29301.5</v>
      </c>
      <c r="I29303">
        <v>0</v>
      </c>
    </row>
    <row r="29304" spans="1:9">
      <c r="A29304" s="7">
        <v>29302.5</v>
      </c>
      <c r="B29304" s="7">
        <v>0</v>
      </c>
      <c r="C29304" s="7"/>
      <c r="D29304" s="7"/>
      <c r="E29304" s="7"/>
      <c r="H29304">
        <v>29302.5</v>
      </c>
      <c r="I29304">
        <v>0</v>
      </c>
    </row>
    <row r="29305" spans="1:9">
      <c r="A29305" s="7">
        <v>29303.5</v>
      </c>
      <c r="B29305" s="7">
        <v>0</v>
      </c>
      <c r="C29305" s="7"/>
      <c r="D29305" s="7"/>
      <c r="E29305" s="7"/>
      <c r="H29305">
        <v>29303.5</v>
      </c>
      <c r="I29305">
        <v>0</v>
      </c>
    </row>
    <row r="29306" spans="1:9">
      <c r="A29306" s="7">
        <v>29304.5</v>
      </c>
      <c r="B29306" s="7">
        <v>0</v>
      </c>
      <c r="C29306" s="7"/>
      <c r="D29306" s="7"/>
      <c r="E29306" s="7"/>
      <c r="H29306">
        <v>29304.5</v>
      </c>
      <c r="I29306">
        <v>0</v>
      </c>
    </row>
    <row r="29307" spans="1:9">
      <c r="A29307" s="7">
        <v>29305.5</v>
      </c>
      <c r="B29307" s="7">
        <v>0</v>
      </c>
      <c r="C29307" s="7"/>
      <c r="D29307" s="7"/>
      <c r="E29307" s="7"/>
      <c r="H29307">
        <v>29305.5</v>
      </c>
      <c r="I29307">
        <v>0</v>
      </c>
    </row>
    <row r="29308" spans="1:9">
      <c r="A29308" s="7">
        <v>29306.5</v>
      </c>
      <c r="B29308" s="7">
        <v>0</v>
      </c>
      <c r="C29308" s="7"/>
      <c r="D29308" s="7"/>
      <c r="E29308" s="7"/>
      <c r="H29308">
        <v>29306.5</v>
      </c>
      <c r="I29308">
        <v>0</v>
      </c>
    </row>
    <row r="29309" spans="1:9">
      <c r="A29309" s="7">
        <v>29307.5</v>
      </c>
      <c r="B29309" s="7">
        <v>0</v>
      </c>
      <c r="C29309" s="7"/>
      <c r="D29309" s="7"/>
      <c r="E29309" s="7"/>
      <c r="H29309">
        <v>29307.5</v>
      </c>
      <c r="I29309">
        <v>0</v>
      </c>
    </row>
    <row r="29310" spans="1:9">
      <c r="A29310" s="7">
        <v>29308.5</v>
      </c>
      <c r="B29310" s="7">
        <v>0</v>
      </c>
      <c r="C29310" s="7"/>
      <c r="D29310" s="7"/>
      <c r="E29310" s="7"/>
      <c r="H29310">
        <v>29308.5</v>
      </c>
      <c r="I29310">
        <v>0</v>
      </c>
    </row>
    <row r="29311" spans="1:9">
      <c r="A29311" s="7">
        <v>29309.5</v>
      </c>
      <c r="B29311" s="7">
        <v>0</v>
      </c>
      <c r="C29311" s="7"/>
      <c r="D29311" s="7"/>
      <c r="E29311" s="7"/>
      <c r="H29311">
        <v>29309.5</v>
      </c>
      <c r="I29311">
        <v>0</v>
      </c>
    </row>
    <row r="29312" spans="1:9">
      <c r="A29312" s="7">
        <v>29310.5</v>
      </c>
      <c r="B29312" s="7">
        <v>0</v>
      </c>
      <c r="C29312" s="7"/>
      <c r="D29312" s="7"/>
      <c r="E29312" s="7"/>
      <c r="H29312">
        <v>29310.5</v>
      </c>
      <c r="I29312">
        <v>0</v>
      </c>
    </row>
    <row r="29313" spans="1:9">
      <c r="A29313" s="7">
        <v>29311.5</v>
      </c>
      <c r="B29313" s="7">
        <v>0</v>
      </c>
      <c r="C29313" s="7"/>
      <c r="D29313" s="7"/>
      <c r="E29313" s="7"/>
      <c r="H29313">
        <v>29311.5</v>
      </c>
      <c r="I29313">
        <v>0</v>
      </c>
    </row>
    <row r="29314" spans="1:9">
      <c r="A29314" s="7">
        <v>29312.5</v>
      </c>
      <c r="B29314" s="7">
        <v>0</v>
      </c>
      <c r="C29314" s="7"/>
      <c r="D29314" s="7"/>
      <c r="E29314" s="7"/>
      <c r="H29314">
        <v>29312.5</v>
      </c>
      <c r="I29314">
        <v>0</v>
      </c>
    </row>
    <row r="29315" spans="1:9">
      <c r="A29315" s="7">
        <v>29313.5</v>
      </c>
      <c r="B29315" s="7">
        <v>0</v>
      </c>
      <c r="C29315" s="7"/>
      <c r="D29315" s="7"/>
      <c r="E29315" s="7"/>
      <c r="H29315">
        <v>29313.5</v>
      </c>
      <c r="I29315">
        <v>0</v>
      </c>
    </row>
    <row r="29316" spans="1:9">
      <c r="A29316" s="7">
        <v>29314.5</v>
      </c>
      <c r="B29316" s="7">
        <v>0</v>
      </c>
      <c r="C29316" s="7"/>
      <c r="D29316" s="7"/>
      <c r="E29316" s="7"/>
      <c r="H29316">
        <v>29314.5</v>
      </c>
      <c r="I29316">
        <v>0</v>
      </c>
    </row>
    <row r="29317" spans="1:9">
      <c r="A29317" s="7">
        <v>29315.5</v>
      </c>
      <c r="B29317" s="7">
        <v>0</v>
      </c>
      <c r="C29317" s="7"/>
      <c r="D29317" s="7"/>
      <c r="E29317" s="7"/>
      <c r="H29317">
        <v>29315.5</v>
      </c>
      <c r="I29317">
        <v>0</v>
      </c>
    </row>
    <row r="29318" spans="1:9">
      <c r="A29318" s="7">
        <v>29316.5</v>
      </c>
      <c r="B29318" s="7">
        <v>0</v>
      </c>
      <c r="C29318" s="7"/>
      <c r="D29318" s="7"/>
      <c r="E29318" s="7"/>
      <c r="H29318">
        <v>29316.5</v>
      </c>
      <c r="I29318">
        <v>0</v>
      </c>
    </row>
    <row r="29319" spans="1:9">
      <c r="A29319" s="7">
        <v>29317.5</v>
      </c>
      <c r="B29319" s="7">
        <v>0</v>
      </c>
      <c r="C29319" s="7"/>
      <c r="D29319" s="7"/>
      <c r="E29319" s="7"/>
      <c r="H29319">
        <v>29317.5</v>
      </c>
      <c r="I29319">
        <v>0</v>
      </c>
    </row>
    <row r="29320" spans="1:9">
      <c r="A29320" s="7">
        <v>29318.5</v>
      </c>
      <c r="B29320" s="7">
        <v>0</v>
      </c>
      <c r="C29320" s="7"/>
      <c r="D29320" s="7"/>
      <c r="E29320" s="7"/>
      <c r="H29320">
        <v>29318.5</v>
      </c>
      <c r="I29320">
        <v>0</v>
      </c>
    </row>
    <row r="29321" spans="1:9">
      <c r="A29321" s="7">
        <v>29319.5</v>
      </c>
      <c r="B29321" s="7">
        <v>0</v>
      </c>
      <c r="C29321" s="7"/>
      <c r="D29321" s="7"/>
      <c r="E29321" s="7"/>
      <c r="H29321">
        <v>29319.5</v>
      </c>
      <c r="I29321">
        <v>0</v>
      </c>
    </row>
    <row r="29322" spans="1:9">
      <c r="A29322" s="7">
        <v>29320.5</v>
      </c>
      <c r="B29322" s="7">
        <v>0</v>
      </c>
      <c r="C29322" s="7"/>
      <c r="D29322" s="7"/>
      <c r="E29322" s="7"/>
      <c r="H29322">
        <v>29320.5</v>
      </c>
      <c r="I29322">
        <v>0</v>
      </c>
    </row>
    <row r="29323" spans="1:9">
      <c r="A29323" s="7">
        <v>29321.5</v>
      </c>
      <c r="B29323" s="7">
        <v>0</v>
      </c>
      <c r="C29323" s="7"/>
      <c r="D29323" s="7"/>
      <c r="E29323" s="7"/>
      <c r="H29323">
        <v>29321.5</v>
      </c>
      <c r="I29323">
        <v>0</v>
      </c>
    </row>
    <row r="29324" spans="1:9">
      <c r="A29324" s="7">
        <v>29322.5</v>
      </c>
      <c r="B29324" s="7">
        <v>0</v>
      </c>
      <c r="C29324" s="7"/>
      <c r="D29324" s="7"/>
      <c r="E29324" s="7"/>
      <c r="H29324">
        <v>29322.5</v>
      </c>
      <c r="I29324">
        <v>0</v>
      </c>
    </row>
    <row r="29325" spans="1:9">
      <c r="A29325" s="7">
        <v>29323.5</v>
      </c>
      <c r="B29325" s="7">
        <v>0</v>
      </c>
      <c r="C29325" s="7"/>
      <c r="D29325" s="7"/>
      <c r="E29325" s="7"/>
      <c r="H29325">
        <v>29323.5</v>
      </c>
      <c r="I29325">
        <v>0</v>
      </c>
    </row>
    <row r="29326" spans="1:9">
      <c r="A29326" s="7">
        <v>29324.5</v>
      </c>
      <c r="B29326" s="7">
        <v>0</v>
      </c>
      <c r="C29326" s="7"/>
      <c r="D29326" s="7"/>
      <c r="E29326" s="7"/>
      <c r="H29326">
        <v>29324.5</v>
      </c>
      <c r="I29326">
        <v>0</v>
      </c>
    </row>
    <row r="29327" spans="1:9">
      <c r="A29327" s="7">
        <v>29325.5</v>
      </c>
      <c r="B29327" s="7">
        <v>0</v>
      </c>
      <c r="C29327" s="7"/>
      <c r="D29327" s="7"/>
      <c r="E29327" s="7"/>
      <c r="H29327">
        <v>29325.5</v>
      </c>
      <c r="I29327">
        <v>0</v>
      </c>
    </row>
    <row r="29328" spans="1:9">
      <c r="A29328" s="7">
        <v>29326.5</v>
      </c>
      <c r="B29328" s="7">
        <v>0</v>
      </c>
      <c r="C29328" s="7"/>
      <c r="D29328" s="7"/>
      <c r="E29328" s="7"/>
      <c r="H29328">
        <v>29326.5</v>
      </c>
      <c r="I29328">
        <v>0</v>
      </c>
    </row>
    <row r="29329" spans="1:9">
      <c r="A29329" s="7">
        <v>29327.5</v>
      </c>
      <c r="B29329" s="7">
        <v>0</v>
      </c>
      <c r="C29329" s="7"/>
      <c r="D29329" s="7"/>
      <c r="E29329" s="7"/>
      <c r="H29329">
        <v>29327.5</v>
      </c>
      <c r="I29329">
        <v>0</v>
      </c>
    </row>
    <row r="29330" spans="1:9">
      <c r="A29330" s="7">
        <v>29328.5</v>
      </c>
      <c r="B29330" s="7">
        <v>0</v>
      </c>
      <c r="C29330" s="7"/>
      <c r="D29330" s="7"/>
      <c r="E29330" s="7"/>
      <c r="H29330">
        <v>29328.5</v>
      </c>
      <c r="I29330">
        <v>0</v>
      </c>
    </row>
    <row r="29331" spans="1:9">
      <c r="A29331" s="7">
        <v>29329.5</v>
      </c>
      <c r="B29331" s="7">
        <v>0</v>
      </c>
      <c r="C29331" s="7"/>
      <c r="D29331" s="7"/>
      <c r="E29331" s="7"/>
      <c r="H29331">
        <v>29329.5</v>
      </c>
      <c r="I29331">
        <v>0</v>
      </c>
    </row>
    <row r="29332" spans="1:9">
      <c r="A29332" s="7">
        <v>29330.5</v>
      </c>
      <c r="B29332" s="7">
        <v>0</v>
      </c>
      <c r="C29332" s="7"/>
      <c r="D29332" s="7"/>
      <c r="E29332" s="7"/>
      <c r="H29332">
        <v>29330.5</v>
      </c>
      <c r="I29332">
        <v>0</v>
      </c>
    </row>
    <row r="29333" spans="1:9">
      <c r="A29333" s="7">
        <v>29331.5</v>
      </c>
      <c r="B29333" s="7">
        <v>0</v>
      </c>
      <c r="C29333" s="7"/>
      <c r="D29333" s="7"/>
      <c r="E29333" s="7"/>
      <c r="H29333">
        <v>29331.5</v>
      </c>
      <c r="I29333">
        <v>0</v>
      </c>
    </row>
    <row r="29334" spans="1:9">
      <c r="A29334" s="7">
        <v>29332.5</v>
      </c>
      <c r="B29334" s="7">
        <v>0</v>
      </c>
      <c r="C29334" s="7"/>
      <c r="D29334" s="7"/>
      <c r="E29334" s="7"/>
      <c r="H29334">
        <v>29332.5</v>
      </c>
      <c r="I29334">
        <v>0</v>
      </c>
    </row>
    <row r="29335" spans="1:9">
      <c r="A29335" s="7">
        <v>29333.5</v>
      </c>
      <c r="B29335" s="7">
        <v>0</v>
      </c>
      <c r="C29335" s="7"/>
      <c r="D29335" s="7"/>
      <c r="E29335" s="7"/>
      <c r="H29335">
        <v>29333.5</v>
      </c>
      <c r="I29335">
        <v>0</v>
      </c>
    </row>
    <row r="29336" spans="1:9">
      <c r="A29336" s="7">
        <v>29334.5</v>
      </c>
      <c r="B29336" s="7">
        <v>0</v>
      </c>
      <c r="C29336" s="7"/>
      <c r="D29336" s="7"/>
      <c r="E29336" s="7"/>
      <c r="H29336">
        <v>29334.5</v>
      </c>
      <c r="I29336">
        <v>0</v>
      </c>
    </row>
    <row r="29337" spans="1:9">
      <c r="A29337" s="7">
        <v>29335.5</v>
      </c>
      <c r="B29337" s="7">
        <v>0</v>
      </c>
      <c r="C29337" s="7"/>
      <c r="D29337" s="7"/>
      <c r="E29337" s="7"/>
      <c r="H29337">
        <v>29335.5</v>
      </c>
      <c r="I29337">
        <v>0</v>
      </c>
    </row>
    <row r="29338" spans="1:9">
      <c r="A29338" s="7">
        <v>29336.5</v>
      </c>
      <c r="B29338" s="7">
        <v>0</v>
      </c>
      <c r="C29338" s="7"/>
      <c r="D29338" s="7"/>
      <c r="E29338" s="7"/>
      <c r="H29338">
        <v>29336.5</v>
      </c>
      <c r="I29338">
        <v>0</v>
      </c>
    </row>
    <row r="29339" spans="1:9">
      <c r="A29339" s="7">
        <v>29337.5</v>
      </c>
      <c r="B29339" s="7">
        <v>0</v>
      </c>
      <c r="C29339" s="7"/>
      <c r="D29339" s="7"/>
      <c r="E29339" s="7"/>
      <c r="H29339">
        <v>29337.5</v>
      </c>
      <c r="I29339">
        <v>0</v>
      </c>
    </row>
    <row r="29340" spans="1:9">
      <c r="A29340" s="7">
        <v>29338.5</v>
      </c>
      <c r="B29340" s="7">
        <v>0</v>
      </c>
      <c r="C29340" s="7"/>
      <c r="D29340" s="7"/>
      <c r="E29340" s="7"/>
      <c r="H29340">
        <v>29338.5</v>
      </c>
      <c r="I29340">
        <v>0</v>
      </c>
    </row>
    <row r="29341" spans="1:9">
      <c r="A29341" s="7">
        <v>29339.5</v>
      </c>
      <c r="B29341" s="7">
        <v>0</v>
      </c>
      <c r="C29341" s="7"/>
      <c r="D29341" s="7"/>
      <c r="E29341" s="7"/>
      <c r="H29341">
        <v>29339.5</v>
      </c>
      <c r="I29341">
        <v>0</v>
      </c>
    </row>
    <row r="29342" spans="1:9">
      <c r="A29342" s="7">
        <v>29340.5</v>
      </c>
      <c r="B29342" s="7">
        <v>0</v>
      </c>
      <c r="C29342" s="7"/>
      <c r="D29342" s="7"/>
      <c r="E29342" s="7"/>
      <c r="H29342">
        <v>29340.5</v>
      </c>
      <c r="I29342">
        <v>0</v>
      </c>
    </row>
    <row r="29343" spans="1:9">
      <c r="A29343" s="7">
        <v>29341.5</v>
      </c>
      <c r="B29343" s="7">
        <v>0</v>
      </c>
      <c r="C29343" s="7"/>
      <c r="D29343" s="7"/>
      <c r="E29343" s="7"/>
      <c r="H29343">
        <v>29341.5</v>
      </c>
      <c r="I29343">
        <v>0</v>
      </c>
    </row>
    <row r="29344" spans="1:9">
      <c r="A29344" s="7">
        <v>29342.5</v>
      </c>
      <c r="B29344" s="7">
        <v>0</v>
      </c>
      <c r="C29344" s="7"/>
      <c r="D29344" s="7"/>
      <c r="E29344" s="7"/>
      <c r="H29344">
        <v>29342.5</v>
      </c>
      <c r="I29344">
        <v>0</v>
      </c>
    </row>
    <row r="29345" spans="1:9">
      <c r="A29345" s="7">
        <v>29343.5</v>
      </c>
      <c r="B29345" s="7">
        <v>0</v>
      </c>
      <c r="C29345" s="7"/>
      <c r="D29345" s="7"/>
      <c r="E29345" s="7"/>
      <c r="H29345">
        <v>29343.5</v>
      </c>
      <c r="I29345">
        <v>0</v>
      </c>
    </row>
    <row r="29346" spans="1:9">
      <c r="A29346" s="7">
        <v>29344.5</v>
      </c>
      <c r="B29346" s="7">
        <v>0</v>
      </c>
      <c r="C29346" s="7"/>
      <c r="D29346" s="7"/>
      <c r="E29346" s="7"/>
      <c r="H29346">
        <v>29344.5</v>
      </c>
      <c r="I29346">
        <v>0</v>
      </c>
    </row>
    <row r="29347" spans="1:9">
      <c r="A29347" s="7">
        <v>29345.5</v>
      </c>
      <c r="B29347" s="7">
        <v>0</v>
      </c>
      <c r="C29347" s="7"/>
      <c r="D29347" s="7"/>
      <c r="E29347" s="7"/>
      <c r="H29347">
        <v>29345.5</v>
      </c>
      <c r="I29347">
        <v>0</v>
      </c>
    </row>
    <row r="29348" spans="1:9">
      <c r="A29348" s="7">
        <v>29346.5</v>
      </c>
      <c r="B29348" s="7">
        <v>0</v>
      </c>
      <c r="C29348" s="7"/>
      <c r="D29348" s="7"/>
      <c r="E29348" s="7"/>
      <c r="H29348">
        <v>29346.5</v>
      </c>
      <c r="I29348">
        <v>0</v>
      </c>
    </row>
    <row r="29349" spans="1:9">
      <c r="A29349" s="7">
        <v>29347.5</v>
      </c>
      <c r="B29349" s="7">
        <v>0</v>
      </c>
      <c r="C29349" s="7"/>
      <c r="D29349" s="7"/>
      <c r="E29349" s="7"/>
      <c r="H29349">
        <v>29347.5</v>
      </c>
      <c r="I29349">
        <v>0</v>
      </c>
    </row>
    <row r="29350" spans="1:9">
      <c r="A29350" s="7">
        <v>29348.5</v>
      </c>
      <c r="B29350" s="7">
        <v>0</v>
      </c>
      <c r="C29350" s="7"/>
      <c r="D29350" s="7"/>
      <c r="E29350" s="7"/>
      <c r="H29350">
        <v>29348.5</v>
      </c>
      <c r="I29350">
        <v>0</v>
      </c>
    </row>
    <row r="29351" spans="1:9">
      <c r="A29351" s="7">
        <v>29349.5</v>
      </c>
      <c r="B29351" s="7">
        <v>0</v>
      </c>
      <c r="C29351" s="7"/>
      <c r="D29351" s="7"/>
      <c r="E29351" s="7"/>
      <c r="H29351">
        <v>29349.5</v>
      </c>
      <c r="I29351">
        <v>0</v>
      </c>
    </row>
    <row r="29352" spans="1:9">
      <c r="A29352" s="7">
        <v>29350.5</v>
      </c>
      <c r="B29352" s="7">
        <v>0</v>
      </c>
      <c r="C29352" s="7"/>
      <c r="D29352" s="7"/>
      <c r="E29352" s="7"/>
      <c r="H29352">
        <v>29350.5</v>
      </c>
      <c r="I29352">
        <v>0</v>
      </c>
    </row>
    <row r="29353" spans="1:9">
      <c r="A29353" s="7">
        <v>29351.5</v>
      </c>
      <c r="B29353" s="7">
        <v>0</v>
      </c>
      <c r="C29353" s="7"/>
      <c r="D29353" s="7"/>
      <c r="E29353" s="7"/>
      <c r="H29353">
        <v>29351.5</v>
      </c>
      <c r="I29353">
        <v>0</v>
      </c>
    </row>
    <row r="29354" spans="1:9">
      <c r="A29354" s="7">
        <v>29352.5</v>
      </c>
      <c r="B29354" s="7">
        <v>0</v>
      </c>
      <c r="C29354" s="7"/>
      <c r="D29354" s="7"/>
      <c r="E29354" s="7"/>
      <c r="H29354">
        <v>29352.5</v>
      </c>
      <c r="I29354">
        <v>0</v>
      </c>
    </row>
    <row r="29355" spans="1:9">
      <c r="A29355" s="7">
        <v>29353.5</v>
      </c>
      <c r="B29355" s="7">
        <v>0</v>
      </c>
      <c r="C29355" s="7"/>
      <c r="D29355" s="7"/>
      <c r="E29355" s="7"/>
      <c r="H29355">
        <v>29353.5</v>
      </c>
      <c r="I29355">
        <v>0</v>
      </c>
    </row>
    <row r="29356" spans="1:9">
      <c r="A29356" s="7">
        <v>29354.5</v>
      </c>
      <c r="B29356" s="7">
        <v>0</v>
      </c>
      <c r="C29356" s="7"/>
      <c r="D29356" s="7"/>
      <c r="E29356" s="7"/>
      <c r="H29356">
        <v>29354.5</v>
      </c>
      <c r="I29356">
        <v>0</v>
      </c>
    </row>
    <row r="29357" spans="1:9">
      <c r="A29357" s="7">
        <v>29355.5</v>
      </c>
      <c r="B29357" s="7">
        <v>0</v>
      </c>
      <c r="C29357" s="7"/>
      <c r="D29357" s="7"/>
      <c r="E29357" s="7"/>
      <c r="H29357">
        <v>29355.5</v>
      </c>
      <c r="I29357">
        <v>0</v>
      </c>
    </row>
    <row r="29358" spans="1:9">
      <c r="A29358" s="7">
        <v>29356.5</v>
      </c>
      <c r="B29358" s="7">
        <v>0</v>
      </c>
      <c r="C29358" s="7"/>
      <c r="D29358" s="7"/>
      <c r="E29358" s="7"/>
      <c r="H29358">
        <v>29356.5</v>
      </c>
      <c r="I29358">
        <v>0</v>
      </c>
    </row>
    <row r="29359" spans="1:9">
      <c r="A29359" s="7">
        <v>29357.5</v>
      </c>
      <c r="B29359" s="7">
        <v>0</v>
      </c>
      <c r="C29359" s="7"/>
      <c r="D29359" s="7"/>
      <c r="E29359" s="7"/>
      <c r="H29359">
        <v>29357.5</v>
      </c>
      <c r="I29359">
        <v>0</v>
      </c>
    </row>
    <row r="29360" spans="1:9">
      <c r="A29360" s="7">
        <v>29358.5</v>
      </c>
      <c r="B29360" s="7">
        <v>0</v>
      </c>
      <c r="C29360" s="7"/>
      <c r="D29360" s="7"/>
      <c r="E29360" s="7"/>
      <c r="H29360">
        <v>29358.5</v>
      </c>
      <c r="I29360">
        <v>0</v>
      </c>
    </row>
    <row r="29361" spans="1:9">
      <c r="A29361" s="7">
        <v>29359.5</v>
      </c>
      <c r="B29361" s="7">
        <v>0</v>
      </c>
      <c r="C29361" s="7"/>
      <c r="D29361" s="7"/>
      <c r="E29361" s="7"/>
      <c r="H29361">
        <v>29359.5</v>
      </c>
      <c r="I29361">
        <v>0</v>
      </c>
    </row>
    <row r="29362" spans="1:9">
      <c r="A29362" s="7">
        <v>29360.5</v>
      </c>
      <c r="B29362" s="7">
        <v>0</v>
      </c>
      <c r="C29362" s="7"/>
      <c r="D29362" s="7"/>
      <c r="E29362" s="7"/>
      <c r="H29362">
        <v>29360.5</v>
      </c>
      <c r="I29362">
        <v>0</v>
      </c>
    </row>
    <row r="29363" spans="1:9">
      <c r="A29363" s="7">
        <v>29361.5</v>
      </c>
      <c r="B29363" s="7">
        <v>0</v>
      </c>
      <c r="C29363" s="7"/>
      <c r="D29363" s="7"/>
      <c r="E29363" s="7"/>
      <c r="H29363">
        <v>29361.5</v>
      </c>
      <c r="I29363">
        <v>0</v>
      </c>
    </row>
    <row r="29364" spans="1:9">
      <c r="A29364" s="7">
        <v>29362.5</v>
      </c>
      <c r="B29364" s="7">
        <v>0</v>
      </c>
      <c r="C29364" s="7"/>
      <c r="D29364" s="7"/>
      <c r="E29364" s="7"/>
      <c r="H29364">
        <v>29362.5</v>
      </c>
      <c r="I29364">
        <v>0</v>
      </c>
    </row>
    <row r="29365" spans="1:9">
      <c r="A29365" s="7">
        <v>29363.5</v>
      </c>
      <c r="B29365" s="7">
        <v>0</v>
      </c>
      <c r="C29365" s="7"/>
      <c r="D29365" s="7"/>
      <c r="E29365" s="7"/>
      <c r="H29365">
        <v>29363.5</v>
      </c>
      <c r="I29365">
        <v>0</v>
      </c>
    </row>
    <row r="29366" spans="1:9">
      <c r="A29366" s="7">
        <v>29364.5</v>
      </c>
      <c r="B29366" s="7">
        <v>0</v>
      </c>
      <c r="C29366" s="7"/>
      <c r="D29366" s="7"/>
      <c r="E29366" s="7"/>
      <c r="H29366">
        <v>29364.5</v>
      </c>
      <c r="I29366">
        <v>0</v>
      </c>
    </row>
    <row r="29367" spans="1:9">
      <c r="A29367" s="7">
        <v>29365.5</v>
      </c>
      <c r="B29367" s="7">
        <v>0</v>
      </c>
      <c r="C29367" s="7"/>
      <c r="D29367" s="7"/>
      <c r="E29367" s="7"/>
      <c r="H29367">
        <v>29365.5</v>
      </c>
      <c r="I29367">
        <v>0</v>
      </c>
    </row>
    <row r="29368" spans="1:9">
      <c r="A29368" s="7">
        <v>29366.5</v>
      </c>
      <c r="B29368" s="7">
        <v>0</v>
      </c>
      <c r="C29368" s="7"/>
      <c r="D29368" s="7"/>
      <c r="E29368" s="7"/>
      <c r="H29368">
        <v>29366.5</v>
      </c>
      <c r="I29368">
        <v>0</v>
      </c>
    </row>
    <row r="29369" spans="1:9">
      <c r="A29369" s="7">
        <v>29367.5</v>
      </c>
      <c r="B29369" s="7">
        <v>0</v>
      </c>
      <c r="C29369" s="7"/>
      <c r="D29369" s="7"/>
      <c r="E29369" s="7"/>
      <c r="H29369">
        <v>29367.5</v>
      </c>
      <c r="I29369">
        <v>0</v>
      </c>
    </row>
    <row r="29370" spans="1:9">
      <c r="A29370" s="7">
        <v>29368.5</v>
      </c>
      <c r="B29370" s="7">
        <v>0</v>
      </c>
      <c r="C29370" s="7"/>
      <c r="D29370" s="7"/>
      <c r="E29370" s="7"/>
      <c r="H29370">
        <v>29368.5</v>
      </c>
      <c r="I29370">
        <v>0</v>
      </c>
    </row>
    <row r="29371" spans="1:9">
      <c r="A29371" s="7">
        <v>29369.5</v>
      </c>
      <c r="B29371" s="7">
        <v>0</v>
      </c>
      <c r="C29371" s="7"/>
      <c r="D29371" s="7"/>
      <c r="E29371" s="7"/>
      <c r="H29371">
        <v>29369.5</v>
      </c>
      <c r="I29371">
        <v>0</v>
      </c>
    </row>
    <row r="29372" spans="1:9">
      <c r="A29372" s="7">
        <v>29370.5</v>
      </c>
      <c r="B29372" s="7">
        <v>0</v>
      </c>
      <c r="C29372" s="7"/>
      <c r="D29372" s="7"/>
      <c r="E29372" s="7"/>
      <c r="H29372">
        <v>29370.5</v>
      </c>
      <c r="I29372">
        <v>0</v>
      </c>
    </row>
    <row r="29373" spans="1:9">
      <c r="A29373" s="7">
        <v>29371.5</v>
      </c>
      <c r="B29373" s="7">
        <v>0</v>
      </c>
      <c r="C29373" s="7"/>
      <c r="D29373" s="7"/>
      <c r="E29373" s="7"/>
      <c r="H29373">
        <v>29371.5</v>
      </c>
      <c r="I29373">
        <v>0</v>
      </c>
    </row>
    <row r="29374" spans="1:9">
      <c r="A29374" s="7">
        <v>29372.5</v>
      </c>
      <c r="B29374" s="7">
        <v>0</v>
      </c>
      <c r="C29374" s="7"/>
      <c r="D29374" s="7"/>
      <c r="E29374" s="7"/>
      <c r="H29374">
        <v>29372.5</v>
      </c>
      <c r="I29374">
        <v>0</v>
      </c>
    </row>
    <row r="29375" spans="1:9">
      <c r="A29375" s="7">
        <v>29373.5</v>
      </c>
      <c r="B29375" s="7">
        <v>0</v>
      </c>
      <c r="C29375" s="7"/>
      <c r="D29375" s="7"/>
      <c r="E29375" s="7"/>
      <c r="H29375">
        <v>29373.5</v>
      </c>
      <c r="I29375">
        <v>0</v>
      </c>
    </row>
    <row r="29376" spans="1:9">
      <c r="A29376" s="7">
        <v>29374.5</v>
      </c>
      <c r="B29376" s="7">
        <v>0</v>
      </c>
      <c r="C29376" s="7"/>
      <c r="D29376" s="7"/>
      <c r="E29376" s="7"/>
      <c r="H29376">
        <v>29374.5</v>
      </c>
      <c r="I29376">
        <v>0</v>
      </c>
    </row>
    <row r="29377" spans="1:9">
      <c r="A29377" s="7">
        <v>29375.5</v>
      </c>
      <c r="B29377" s="7">
        <v>0</v>
      </c>
      <c r="C29377" s="7"/>
      <c r="D29377" s="7"/>
      <c r="E29377" s="7"/>
      <c r="H29377">
        <v>29375.5</v>
      </c>
      <c r="I29377">
        <v>0</v>
      </c>
    </row>
    <row r="29378" spans="1:9">
      <c r="A29378" s="7">
        <v>29376.5</v>
      </c>
      <c r="B29378" s="7">
        <v>0</v>
      </c>
      <c r="C29378" s="7"/>
      <c r="D29378" s="7"/>
      <c r="E29378" s="7"/>
      <c r="H29378">
        <v>29376.5</v>
      </c>
      <c r="I29378">
        <v>0</v>
      </c>
    </row>
    <row r="29379" spans="1:9">
      <c r="A29379" s="7">
        <v>29377.5</v>
      </c>
      <c r="B29379" s="7">
        <v>0</v>
      </c>
      <c r="C29379" s="7"/>
      <c r="D29379" s="7"/>
      <c r="E29379" s="7"/>
      <c r="H29379">
        <v>29377.5</v>
      </c>
      <c r="I29379">
        <v>0</v>
      </c>
    </row>
    <row r="29380" spans="1:9">
      <c r="A29380" s="7">
        <v>29378.5</v>
      </c>
      <c r="B29380" s="7">
        <v>0</v>
      </c>
      <c r="C29380" s="7"/>
      <c r="D29380" s="7"/>
      <c r="E29380" s="7"/>
      <c r="H29380">
        <v>29378.5</v>
      </c>
      <c r="I29380">
        <v>0</v>
      </c>
    </row>
    <row r="29381" spans="1:9">
      <c r="A29381" s="7">
        <v>29379.5</v>
      </c>
      <c r="B29381" s="7">
        <v>0</v>
      </c>
      <c r="C29381" s="7"/>
      <c r="D29381" s="7"/>
      <c r="E29381" s="7"/>
      <c r="H29381">
        <v>29379.5</v>
      </c>
      <c r="I29381">
        <v>0</v>
      </c>
    </row>
    <row r="29382" spans="1:9">
      <c r="A29382" s="7">
        <v>29380.5</v>
      </c>
      <c r="B29382" s="7">
        <v>0</v>
      </c>
      <c r="C29382" s="7"/>
      <c r="D29382" s="7"/>
      <c r="E29382" s="7"/>
      <c r="H29382">
        <v>29380.5</v>
      </c>
      <c r="I29382">
        <v>0</v>
      </c>
    </row>
    <row r="29383" spans="1:9">
      <c r="A29383" s="7">
        <v>29381.5</v>
      </c>
      <c r="B29383" s="7">
        <v>0</v>
      </c>
      <c r="C29383" s="7"/>
      <c r="D29383" s="7"/>
      <c r="E29383" s="7"/>
      <c r="H29383">
        <v>29381.5</v>
      </c>
      <c r="I29383">
        <v>0</v>
      </c>
    </row>
    <row r="29384" spans="1:9">
      <c r="A29384" s="7">
        <v>29382.5</v>
      </c>
      <c r="B29384" s="7">
        <v>0</v>
      </c>
      <c r="C29384" s="7"/>
      <c r="D29384" s="7"/>
      <c r="E29384" s="7"/>
      <c r="H29384">
        <v>29382.5</v>
      </c>
      <c r="I29384">
        <v>0</v>
      </c>
    </row>
    <row r="29385" spans="1:9">
      <c r="A29385" s="7">
        <v>29383.5</v>
      </c>
      <c r="B29385" s="7">
        <v>0</v>
      </c>
      <c r="C29385" s="7"/>
      <c r="D29385" s="7"/>
      <c r="E29385" s="7"/>
      <c r="H29385">
        <v>29383.5</v>
      </c>
      <c r="I29385">
        <v>0</v>
      </c>
    </row>
    <row r="29386" spans="1:9">
      <c r="A29386" s="7">
        <v>29384.5</v>
      </c>
      <c r="B29386" s="7">
        <v>0</v>
      </c>
      <c r="C29386" s="7"/>
      <c r="D29386" s="7"/>
      <c r="E29386" s="7"/>
      <c r="H29386">
        <v>29384.5</v>
      </c>
      <c r="I29386">
        <v>0</v>
      </c>
    </row>
    <row r="29387" spans="1:9">
      <c r="A29387" s="7">
        <v>29385.5</v>
      </c>
      <c r="B29387" s="7">
        <v>0</v>
      </c>
      <c r="C29387" s="7"/>
      <c r="D29387" s="7"/>
      <c r="E29387" s="7"/>
      <c r="H29387">
        <v>29385.5</v>
      </c>
      <c r="I29387">
        <v>0</v>
      </c>
    </row>
    <row r="29388" spans="1:9">
      <c r="A29388" s="7">
        <v>29386.5</v>
      </c>
      <c r="B29388" s="7">
        <v>0</v>
      </c>
      <c r="C29388" s="7"/>
      <c r="D29388" s="7"/>
      <c r="E29388" s="7"/>
      <c r="H29388">
        <v>29386.5</v>
      </c>
      <c r="I29388">
        <v>0</v>
      </c>
    </row>
    <row r="29389" spans="1:9">
      <c r="A29389" s="7">
        <v>29387.5</v>
      </c>
      <c r="B29389" s="7">
        <v>0</v>
      </c>
      <c r="C29389" s="7"/>
      <c r="D29389" s="7"/>
      <c r="E29389" s="7"/>
      <c r="H29389">
        <v>29387.5</v>
      </c>
      <c r="I29389">
        <v>0</v>
      </c>
    </row>
    <row r="29390" spans="1:9">
      <c r="A29390" s="7">
        <v>29388.5</v>
      </c>
      <c r="B29390" s="7">
        <v>0</v>
      </c>
      <c r="C29390" s="7"/>
      <c r="D29390" s="7"/>
      <c r="E29390" s="7"/>
      <c r="H29390">
        <v>29388.5</v>
      </c>
      <c r="I29390">
        <v>0</v>
      </c>
    </row>
    <row r="29391" spans="1:9">
      <c r="A29391" s="7">
        <v>29389.5</v>
      </c>
      <c r="B29391" s="7">
        <v>0</v>
      </c>
      <c r="C29391" s="7"/>
      <c r="D29391" s="7"/>
      <c r="E29391" s="7"/>
      <c r="H29391">
        <v>29389.5</v>
      </c>
      <c r="I29391">
        <v>0</v>
      </c>
    </row>
    <row r="29392" spans="1:9">
      <c r="A29392" s="7">
        <v>29390.5</v>
      </c>
      <c r="B29392" s="7">
        <v>0</v>
      </c>
      <c r="C29392" s="7"/>
      <c r="D29392" s="7"/>
      <c r="E29392" s="7"/>
      <c r="H29392">
        <v>29390.5</v>
      </c>
      <c r="I29392">
        <v>0</v>
      </c>
    </row>
    <row r="29393" spans="1:9">
      <c r="A29393" s="7">
        <v>29391.5</v>
      </c>
      <c r="B29393" s="7">
        <v>0</v>
      </c>
      <c r="C29393" s="7"/>
      <c r="D29393" s="7"/>
      <c r="E29393" s="7"/>
      <c r="H29393">
        <v>29391.5</v>
      </c>
      <c r="I29393">
        <v>0</v>
      </c>
    </row>
    <row r="29394" spans="1:9">
      <c r="A29394" s="7">
        <v>29392.5</v>
      </c>
      <c r="B29394" s="7">
        <v>0</v>
      </c>
      <c r="C29394" s="7"/>
      <c r="D29394" s="7"/>
      <c r="E29394" s="7"/>
      <c r="H29394">
        <v>29392.5</v>
      </c>
      <c r="I29394">
        <v>0</v>
      </c>
    </row>
    <row r="29395" spans="1:9">
      <c r="A29395" s="7">
        <v>29393.5</v>
      </c>
      <c r="B29395" s="7">
        <v>0</v>
      </c>
      <c r="C29395" s="7"/>
      <c r="D29395" s="7"/>
      <c r="E29395" s="7"/>
      <c r="H29395">
        <v>29393.5</v>
      </c>
      <c r="I29395">
        <v>0</v>
      </c>
    </row>
    <row r="29396" spans="1:9">
      <c r="A29396" s="7">
        <v>29394.5</v>
      </c>
      <c r="B29396" s="7">
        <v>0</v>
      </c>
      <c r="C29396" s="7"/>
      <c r="D29396" s="7"/>
      <c r="E29396" s="7"/>
      <c r="H29396">
        <v>29394.5</v>
      </c>
      <c r="I29396">
        <v>0</v>
      </c>
    </row>
    <row r="29397" spans="1:9">
      <c r="A29397" s="7">
        <v>29395.5</v>
      </c>
      <c r="B29397" s="7">
        <v>0</v>
      </c>
      <c r="C29397" s="7"/>
      <c r="D29397" s="7"/>
      <c r="E29397" s="7"/>
      <c r="H29397">
        <v>29395.5</v>
      </c>
      <c r="I29397">
        <v>0</v>
      </c>
    </row>
    <row r="29398" spans="1:9">
      <c r="A29398" s="7">
        <v>29396.5</v>
      </c>
      <c r="B29398" s="7">
        <v>0</v>
      </c>
      <c r="C29398" s="7"/>
      <c r="D29398" s="7"/>
      <c r="E29398" s="7"/>
      <c r="H29398">
        <v>29396.5</v>
      </c>
      <c r="I29398">
        <v>0</v>
      </c>
    </row>
    <row r="29399" spans="1:9">
      <c r="A29399" s="7">
        <v>29397.5</v>
      </c>
      <c r="B29399" s="7">
        <v>0</v>
      </c>
      <c r="C29399" s="7"/>
      <c r="D29399" s="7"/>
      <c r="E29399" s="7"/>
      <c r="H29399">
        <v>29397.5</v>
      </c>
      <c r="I29399">
        <v>0</v>
      </c>
    </row>
    <row r="29400" spans="1:9">
      <c r="A29400" s="7">
        <v>29398.5</v>
      </c>
      <c r="B29400" s="7">
        <v>0</v>
      </c>
      <c r="C29400" s="7"/>
      <c r="D29400" s="7"/>
      <c r="E29400" s="7"/>
      <c r="H29400">
        <v>29398.5</v>
      </c>
      <c r="I29400">
        <v>0</v>
      </c>
    </row>
    <row r="29401" spans="1:9">
      <c r="A29401" s="7">
        <v>29399.5</v>
      </c>
      <c r="B29401" s="7">
        <v>0</v>
      </c>
      <c r="C29401" s="7"/>
      <c r="D29401" s="7"/>
      <c r="E29401" s="7"/>
      <c r="H29401">
        <v>29399.5</v>
      </c>
      <c r="I29401">
        <v>0</v>
      </c>
    </row>
    <row r="29402" spans="1:9">
      <c r="A29402" s="7">
        <v>29400.5</v>
      </c>
      <c r="B29402" s="7">
        <v>0</v>
      </c>
      <c r="C29402" s="7"/>
      <c r="D29402" s="7"/>
      <c r="E29402" s="7"/>
      <c r="H29402">
        <v>29400.5</v>
      </c>
      <c r="I29402">
        <v>0</v>
      </c>
    </row>
    <row r="29403" spans="1:9">
      <c r="A29403" s="7">
        <v>29401.5</v>
      </c>
      <c r="B29403" s="7">
        <v>0</v>
      </c>
      <c r="C29403" s="7"/>
      <c r="D29403" s="7"/>
      <c r="E29403" s="7"/>
      <c r="H29403">
        <v>29401.5</v>
      </c>
      <c r="I29403">
        <v>0</v>
      </c>
    </row>
    <row r="29404" spans="1:9">
      <c r="A29404" s="7">
        <v>29402.5</v>
      </c>
      <c r="B29404" s="7">
        <v>0</v>
      </c>
      <c r="C29404" s="7"/>
      <c r="D29404" s="7"/>
      <c r="E29404" s="7"/>
      <c r="H29404">
        <v>29402.5</v>
      </c>
      <c r="I29404">
        <v>0</v>
      </c>
    </row>
    <row r="29405" spans="1:9">
      <c r="A29405" s="7">
        <v>29403.5</v>
      </c>
      <c r="B29405" s="7">
        <v>0</v>
      </c>
      <c r="C29405" s="7"/>
      <c r="D29405" s="7"/>
      <c r="E29405" s="7"/>
      <c r="H29405">
        <v>29403.5</v>
      </c>
      <c r="I29405">
        <v>0</v>
      </c>
    </row>
    <row r="29406" spans="1:9">
      <c r="A29406" s="7">
        <v>29404.5</v>
      </c>
      <c r="B29406" s="7">
        <v>0</v>
      </c>
      <c r="C29406" s="7"/>
      <c r="D29406" s="7"/>
      <c r="E29406" s="7"/>
      <c r="H29406">
        <v>29404.5</v>
      </c>
      <c r="I29406">
        <v>0</v>
      </c>
    </row>
    <row r="29407" spans="1:9">
      <c r="A29407" s="7">
        <v>29405.5</v>
      </c>
      <c r="B29407" s="7">
        <v>0</v>
      </c>
      <c r="C29407" s="7"/>
      <c r="D29407" s="7"/>
      <c r="E29407" s="7"/>
      <c r="H29407">
        <v>29405.5</v>
      </c>
      <c r="I29407">
        <v>0</v>
      </c>
    </row>
    <row r="29408" spans="1:9">
      <c r="A29408" s="7">
        <v>29406.5</v>
      </c>
      <c r="B29408" s="7">
        <v>0</v>
      </c>
      <c r="C29408" s="7"/>
      <c r="D29408" s="7"/>
      <c r="E29408" s="7"/>
      <c r="H29408">
        <v>29406.5</v>
      </c>
      <c r="I29408">
        <v>0</v>
      </c>
    </row>
    <row r="29409" spans="1:9">
      <c r="A29409" s="7">
        <v>29407.5</v>
      </c>
      <c r="B29409" s="7">
        <v>0</v>
      </c>
      <c r="C29409" s="7"/>
      <c r="D29409" s="7"/>
      <c r="E29409" s="7"/>
      <c r="H29409">
        <v>29407.5</v>
      </c>
      <c r="I29409">
        <v>0</v>
      </c>
    </row>
    <row r="29410" spans="1:9">
      <c r="A29410" s="7">
        <v>29408.5</v>
      </c>
      <c r="B29410" s="7">
        <v>0</v>
      </c>
      <c r="C29410" s="7"/>
      <c r="D29410" s="7"/>
      <c r="E29410" s="7"/>
      <c r="H29410">
        <v>29408.5</v>
      </c>
      <c r="I29410">
        <v>0</v>
      </c>
    </row>
    <row r="29411" spans="1:9">
      <c r="A29411" s="7">
        <v>29409.5</v>
      </c>
      <c r="B29411" s="7">
        <v>0</v>
      </c>
      <c r="C29411" s="7"/>
      <c r="D29411" s="7"/>
      <c r="E29411" s="7"/>
      <c r="H29411">
        <v>29409.5</v>
      </c>
      <c r="I29411">
        <v>0</v>
      </c>
    </row>
    <row r="29412" spans="1:9">
      <c r="A29412" s="7">
        <v>29410.5</v>
      </c>
      <c r="B29412" s="7">
        <v>0</v>
      </c>
      <c r="C29412" s="7"/>
      <c r="D29412" s="7"/>
      <c r="E29412" s="7"/>
      <c r="H29412">
        <v>29410.5</v>
      </c>
      <c r="I29412">
        <v>0</v>
      </c>
    </row>
    <row r="29413" spans="1:9">
      <c r="A29413" s="7">
        <v>29411.5</v>
      </c>
      <c r="B29413" s="7">
        <v>0</v>
      </c>
      <c r="C29413" s="7"/>
      <c r="D29413" s="7"/>
      <c r="E29413" s="7"/>
      <c r="H29413">
        <v>29411.5</v>
      </c>
      <c r="I29413">
        <v>0</v>
      </c>
    </row>
    <row r="29414" spans="1:9">
      <c r="A29414" s="7">
        <v>29412.5</v>
      </c>
      <c r="B29414" s="7">
        <v>0</v>
      </c>
      <c r="C29414" s="7"/>
      <c r="D29414" s="7"/>
      <c r="E29414" s="7"/>
      <c r="H29414">
        <v>29412.5</v>
      </c>
      <c r="I29414">
        <v>0</v>
      </c>
    </row>
    <row r="29415" spans="1:9">
      <c r="A29415" s="7">
        <v>29413.5</v>
      </c>
      <c r="B29415" s="7">
        <v>0</v>
      </c>
      <c r="C29415" s="7"/>
      <c r="D29415" s="7"/>
      <c r="E29415" s="7"/>
      <c r="H29415">
        <v>29413.5</v>
      </c>
      <c r="I29415">
        <v>0</v>
      </c>
    </row>
    <row r="29416" spans="1:9">
      <c r="A29416" s="7">
        <v>29414.5</v>
      </c>
      <c r="B29416" s="7">
        <v>0</v>
      </c>
      <c r="C29416" s="7"/>
      <c r="D29416" s="7"/>
      <c r="E29416" s="7"/>
      <c r="H29416">
        <v>29414.5</v>
      </c>
      <c r="I29416">
        <v>0</v>
      </c>
    </row>
    <row r="29417" spans="1:9">
      <c r="A29417" s="7">
        <v>29415.5</v>
      </c>
      <c r="B29417" s="7">
        <v>0</v>
      </c>
      <c r="C29417" s="7"/>
      <c r="D29417" s="7"/>
      <c r="E29417" s="7"/>
      <c r="H29417">
        <v>29415.5</v>
      </c>
      <c r="I29417">
        <v>0</v>
      </c>
    </row>
    <row r="29418" spans="1:9">
      <c r="A29418" s="7">
        <v>29416.5</v>
      </c>
      <c r="B29418" s="7">
        <v>0</v>
      </c>
      <c r="C29418" s="7"/>
      <c r="D29418" s="7"/>
      <c r="E29418" s="7"/>
      <c r="H29418">
        <v>29416.5</v>
      </c>
      <c r="I29418">
        <v>0</v>
      </c>
    </row>
    <row r="29419" spans="1:9">
      <c r="A29419" s="7">
        <v>29417.5</v>
      </c>
      <c r="B29419" s="7">
        <v>0</v>
      </c>
      <c r="C29419" s="7"/>
      <c r="D29419" s="7"/>
      <c r="E29419" s="7"/>
      <c r="H29419">
        <v>29417.5</v>
      </c>
      <c r="I29419">
        <v>0</v>
      </c>
    </row>
    <row r="29420" spans="1:9">
      <c r="A29420" s="7">
        <v>29418.5</v>
      </c>
      <c r="B29420" s="7">
        <v>0</v>
      </c>
      <c r="C29420" s="7"/>
      <c r="D29420" s="7"/>
      <c r="E29420" s="7"/>
      <c r="H29420">
        <v>29418.5</v>
      </c>
      <c r="I29420">
        <v>0</v>
      </c>
    </row>
    <row r="29421" spans="1:9">
      <c r="A29421" s="7">
        <v>29419.5</v>
      </c>
      <c r="B29421" s="7">
        <v>0</v>
      </c>
      <c r="C29421" s="7"/>
      <c r="D29421" s="7"/>
      <c r="E29421" s="7"/>
      <c r="H29421">
        <v>29419.5</v>
      </c>
      <c r="I29421">
        <v>0</v>
      </c>
    </row>
    <row r="29422" spans="1:9">
      <c r="A29422" s="7">
        <v>29420.5</v>
      </c>
      <c r="B29422" s="7">
        <v>0</v>
      </c>
      <c r="C29422" s="7"/>
      <c r="D29422" s="7"/>
      <c r="E29422" s="7"/>
      <c r="H29422">
        <v>29420.5</v>
      </c>
      <c r="I29422">
        <v>0</v>
      </c>
    </row>
    <row r="29423" spans="1:9">
      <c r="A29423" s="7">
        <v>29421.5</v>
      </c>
      <c r="B29423" s="7">
        <v>0</v>
      </c>
      <c r="C29423" s="7"/>
      <c r="D29423" s="7"/>
      <c r="E29423" s="7"/>
      <c r="H29423">
        <v>29421.5</v>
      </c>
      <c r="I29423">
        <v>0</v>
      </c>
    </row>
    <row r="29424" spans="1:9">
      <c r="A29424" s="7">
        <v>29422.5</v>
      </c>
      <c r="B29424" s="7">
        <v>0</v>
      </c>
      <c r="C29424" s="7"/>
      <c r="D29424" s="7"/>
      <c r="E29424" s="7"/>
      <c r="H29424">
        <v>29422.5</v>
      </c>
      <c r="I29424">
        <v>0</v>
      </c>
    </row>
    <row r="29425" spans="1:9">
      <c r="A29425" s="7">
        <v>29423.5</v>
      </c>
      <c r="B29425" s="7">
        <v>0</v>
      </c>
      <c r="C29425" s="7"/>
      <c r="D29425" s="7"/>
      <c r="E29425" s="7"/>
      <c r="H29425">
        <v>29423.5</v>
      </c>
      <c r="I29425">
        <v>0</v>
      </c>
    </row>
    <row r="29426" spans="1:9">
      <c r="A29426" s="7">
        <v>29424.5</v>
      </c>
      <c r="B29426" s="7">
        <v>0</v>
      </c>
      <c r="C29426" s="7"/>
      <c r="D29426" s="7"/>
      <c r="E29426" s="7"/>
      <c r="H29426">
        <v>29424.5</v>
      </c>
      <c r="I29426">
        <v>0</v>
      </c>
    </row>
    <row r="29427" spans="1:9">
      <c r="A29427" s="7">
        <v>29425.5</v>
      </c>
      <c r="B29427" s="7">
        <v>0</v>
      </c>
      <c r="C29427" s="7"/>
      <c r="D29427" s="7"/>
      <c r="E29427" s="7"/>
      <c r="H29427">
        <v>29425.5</v>
      </c>
      <c r="I29427">
        <v>0</v>
      </c>
    </row>
    <row r="29428" spans="1:9">
      <c r="A29428" s="7">
        <v>29426.5</v>
      </c>
      <c r="B29428" s="7">
        <v>0</v>
      </c>
      <c r="C29428" s="7"/>
      <c r="D29428" s="7"/>
      <c r="E29428" s="7"/>
      <c r="H29428">
        <v>29426.5</v>
      </c>
      <c r="I29428">
        <v>0</v>
      </c>
    </row>
    <row r="29429" spans="1:9">
      <c r="A29429" s="7">
        <v>29427.5</v>
      </c>
      <c r="B29429" s="7">
        <v>0</v>
      </c>
      <c r="C29429" s="7"/>
      <c r="D29429" s="7"/>
      <c r="E29429" s="7"/>
      <c r="H29429">
        <v>29427.5</v>
      </c>
      <c r="I29429">
        <v>0</v>
      </c>
    </row>
    <row r="29430" spans="1:9">
      <c r="A29430" s="7">
        <v>29428.5</v>
      </c>
      <c r="B29430" s="7">
        <v>0</v>
      </c>
      <c r="C29430" s="7"/>
      <c r="D29430" s="7"/>
      <c r="E29430" s="7"/>
      <c r="H29430">
        <v>29428.5</v>
      </c>
      <c r="I29430">
        <v>0</v>
      </c>
    </row>
    <row r="29431" spans="1:9">
      <c r="A29431" s="7">
        <v>29429.5</v>
      </c>
      <c r="B29431" s="7">
        <v>0</v>
      </c>
      <c r="C29431" s="7"/>
      <c r="D29431" s="7"/>
      <c r="E29431" s="7"/>
      <c r="H29431">
        <v>29429.5</v>
      </c>
      <c r="I29431">
        <v>0</v>
      </c>
    </row>
    <row r="29432" spans="1:9">
      <c r="A29432" s="7">
        <v>29430.5</v>
      </c>
      <c r="B29432" s="7">
        <v>0</v>
      </c>
      <c r="C29432" s="7"/>
      <c r="D29432" s="7"/>
      <c r="E29432" s="7"/>
      <c r="H29432">
        <v>29430.5</v>
      </c>
      <c r="I29432">
        <v>0</v>
      </c>
    </row>
    <row r="29433" spans="1:9">
      <c r="A29433" s="7">
        <v>29431.5</v>
      </c>
      <c r="B29433" s="7">
        <v>0</v>
      </c>
      <c r="C29433" s="7"/>
      <c r="D29433" s="7"/>
      <c r="E29433" s="7"/>
      <c r="H29433">
        <v>29431.5</v>
      </c>
      <c r="I29433">
        <v>0</v>
      </c>
    </row>
    <row r="29434" spans="1:9">
      <c r="A29434" s="7">
        <v>29432.5</v>
      </c>
      <c r="B29434" s="7">
        <v>0</v>
      </c>
      <c r="C29434" s="7"/>
      <c r="D29434" s="7"/>
      <c r="E29434" s="7"/>
      <c r="H29434">
        <v>29432.5</v>
      </c>
      <c r="I29434">
        <v>0</v>
      </c>
    </row>
    <row r="29435" spans="1:9">
      <c r="A29435" s="7">
        <v>29433.5</v>
      </c>
      <c r="B29435" s="7">
        <v>0</v>
      </c>
      <c r="C29435" s="7"/>
      <c r="D29435" s="7"/>
      <c r="E29435" s="7"/>
      <c r="H29435">
        <v>29433.5</v>
      </c>
      <c r="I29435">
        <v>0</v>
      </c>
    </row>
    <row r="29436" spans="1:9">
      <c r="A29436" s="7">
        <v>29434.5</v>
      </c>
      <c r="B29436" s="7">
        <v>0</v>
      </c>
      <c r="C29436" s="7"/>
      <c r="D29436" s="7"/>
      <c r="E29436" s="7"/>
      <c r="H29436">
        <v>29434.5</v>
      </c>
      <c r="I29436">
        <v>0</v>
      </c>
    </row>
    <row r="29437" spans="1:9">
      <c r="A29437" s="7">
        <v>29435.5</v>
      </c>
      <c r="B29437" s="7">
        <v>0</v>
      </c>
      <c r="C29437" s="7"/>
      <c r="D29437" s="7"/>
      <c r="E29437" s="7"/>
      <c r="H29437">
        <v>29435.5</v>
      </c>
      <c r="I29437">
        <v>0</v>
      </c>
    </row>
    <row r="29438" spans="1:9">
      <c r="A29438" s="7">
        <v>29436.5</v>
      </c>
      <c r="B29438" s="7">
        <v>0</v>
      </c>
      <c r="C29438" s="7"/>
      <c r="D29438" s="7"/>
      <c r="E29438" s="7"/>
      <c r="H29438">
        <v>29436.5</v>
      </c>
      <c r="I29438">
        <v>0</v>
      </c>
    </row>
    <row r="29439" spans="1:9">
      <c r="A29439" s="7">
        <v>29437.5</v>
      </c>
      <c r="B29439" s="7">
        <v>0</v>
      </c>
      <c r="C29439" s="7"/>
      <c r="D29439" s="7"/>
      <c r="E29439" s="7"/>
      <c r="H29439">
        <v>29437.5</v>
      </c>
      <c r="I29439">
        <v>0</v>
      </c>
    </row>
    <row r="29440" spans="1:9">
      <c r="A29440" s="7">
        <v>29438.5</v>
      </c>
      <c r="B29440" s="7">
        <v>0</v>
      </c>
      <c r="C29440" s="7"/>
      <c r="D29440" s="7"/>
      <c r="E29440" s="7"/>
      <c r="H29440">
        <v>29438.5</v>
      </c>
      <c r="I29440">
        <v>0</v>
      </c>
    </row>
    <row r="29441" spans="1:9">
      <c r="A29441" s="7">
        <v>29439.5</v>
      </c>
      <c r="B29441" s="7">
        <v>0</v>
      </c>
      <c r="C29441" s="7"/>
      <c r="D29441" s="7"/>
      <c r="E29441" s="7"/>
      <c r="H29441">
        <v>29439.5</v>
      </c>
      <c r="I29441">
        <v>0</v>
      </c>
    </row>
    <row r="29442" spans="1:9">
      <c r="A29442" s="7">
        <v>29440.5</v>
      </c>
      <c r="B29442" s="7">
        <v>0</v>
      </c>
      <c r="C29442" s="7"/>
      <c r="D29442" s="7"/>
      <c r="E29442" s="7"/>
      <c r="H29442">
        <v>29440.5</v>
      </c>
      <c r="I29442">
        <v>0</v>
      </c>
    </row>
    <row r="29443" spans="1:9">
      <c r="A29443" s="7">
        <v>29441.5</v>
      </c>
      <c r="B29443" s="7">
        <v>0</v>
      </c>
      <c r="C29443" s="7"/>
      <c r="D29443" s="7"/>
      <c r="E29443" s="7"/>
      <c r="H29443">
        <v>29441.5</v>
      </c>
      <c r="I29443">
        <v>0</v>
      </c>
    </row>
    <row r="29444" spans="1:9">
      <c r="A29444" s="7">
        <v>29442.5</v>
      </c>
      <c r="B29444" s="7">
        <v>0</v>
      </c>
      <c r="C29444" s="7"/>
      <c r="D29444" s="7"/>
      <c r="E29444" s="7"/>
      <c r="H29444">
        <v>29442.5</v>
      </c>
      <c r="I29444">
        <v>0</v>
      </c>
    </row>
    <row r="29445" spans="1:9">
      <c r="A29445" s="7">
        <v>29443.5</v>
      </c>
      <c r="B29445" s="7">
        <v>0</v>
      </c>
      <c r="C29445" s="7"/>
      <c r="D29445" s="7"/>
      <c r="E29445" s="7"/>
      <c r="H29445">
        <v>29443.5</v>
      </c>
      <c r="I29445">
        <v>0</v>
      </c>
    </row>
    <row r="29446" spans="1:9">
      <c r="A29446" s="7">
        <v>29444.5</v>
      </c>
      <c r="B29446" s="7">
        <v>0</v>
      </c>
      <c r="C29446" s="7"/>
      <c r="D29446" s="7"/>
      <c r="E29446" s="7"/>
      <c r="H29446">
        <v>29444.5</v>
      </c>
      <c r="I29446">
        <v>0</v>
      </c>
    </row>
    <row r="29447" spans="1:9">
      <c r="A29447" s="7">
        <v>29445.5</v>
      </c>
      <c r="B29447" s="7">
        <v>0</v>
      </c>
      <c r="C29447" s="7"/>
      <c r="D29447" s="7"/>
      <c r="E29447" s="7"/>
      <c r="H29447">
        <v>29445.5</v>
      </c>
      <c r="I29447">
        <v>0</v>
      </c>
    </row>
    <row r="29448" spans="1:9">
      <c r="A29448" s="7">
        <v>29446.5</v>
      </c>
      <c r="B29448" s="7">
        <v>0</v>
      </c>
      <c r="C29448" s="7"/>
      <c r="D29448" s="7"/>
      <c r="E29448" s="7"/>
      <c r="H29448">
        <v>29446.5</v>
      </c>
      <c r="I29448">
        <v>0</v>
      </c>
    </row>
    <row r="29449" spans="1:9">
      <c r="A29449" s="7">
        <v>29447.5</v>
      </c>
      <c r="B29449" s="7">
        <v>0</v>
      </c>
      <c r="C29449" s="7"/>
      <c r="D29449" s="7"/>
      <c r="E29449" s="7"/>
      <c r="H29449">
        <v>29447.5</v>
      </c>
      <c r="I29449">
        <v>0</v>
      </c>
    </row>
    <row r="29450" spans="1:9">
      <c r="A29450" s="7">
        <v>29448.5</v>
      </c>
      <c r="B29450" s="7">
        <v>0</v>
      </c>
      <c r="C29450" s="7"/>
      <c r="D29450" s="7"/>
      <c r="E29450" s="7"/>
      <c r="H29450">
        <v>29448.5</v>
      </c>
      <c r="I29450">
        <v>0</v>
      </c>
    </row>
    <row r="29451" spans="1:9">
      <c r="A29451" s="7">
        <v>29449.5</v>
      </c>
      <c r="B29451" s="7">
        <v>0</v>
      </c>
      <c r="C29451" s="7"/>
      <c r="D29451" s="7"/>
      <c r="E29451" s="7"/>
      <c r="H29451">
        <v>29449.5</v>
      </c>
      <c r="I29451">
        <v>0</v>
      </c>
    </row>
    <row r="29452" spans="1:9">
      <c r="A29452" s="7">
        <v>29450.5</v>
      </c>
      <c r="B29452" s="7">
        <v>0</v>
      </c>
      <c r="C29452" s="7"/>
      <c r="D29452" s="7"/>
      <c r="E29452" s="7"/>
      <c r="H29452">
        <v>29450.5</v>
      </c>
      <c r="I29452">
        <v>0</v>
      </c>
    </row>
    <row r="29453" spans="1:9">
      <c r="A29453" s="7">
        <v>29451.5</v>
      </c>
      <c r="B29453" s="7">
        <v>0</v>
      </c>
      <c r="C29453" s="7"/>
      <c r="D29453" s="7"/>
      <c r="E29453" s="7"/>
      <c r="H29453">
        <v>29451.5</v>
      </c>
      <c r="I29453">
        <v>0</v>
      </c>
    </row>
    <row r="29454" spans="1:9">
      <c r="A29454" s="7">
        <v>29452.5</v>
      </c>
      <c r="B29454" s="7">
        <v>0</v>
      </c>
      <c r="C29454" s="7"/>
      <c r="D29454" s="7"/>
      <c r="E29454" s="7"/>
      <c r="H29454">
        <v>29452.5</v>
      </c>
      <c r="I29454">
        <v>0</v>
      </c>
    </row>
    <row r="29455" spans="1:9">
      <c r="A29455" s="7">
        <v>29453.5</v>
      </c>
      <c r="B29455" s="7">
        <v>0</v>
      </c>
      <c r="C29455" s="7"/>
      <c r="D29455" s="7"/>
      <c r="E29455" s="7"/>
      <c r="H29455">
        <v>29453.5</v>
      </c>
      <c r="I29455">
        <v>0</v>
      </c>
    </row>
    <row r="29456" spans="1:9">
      <c r="A29456" s="7">
        <v>29454.5</v>
      </c>
      <c r="B29456" s="7">
        <v>0</v>
      </c>
      <c r="C29456" s="7"/>
      <c r="D29456" s="7"/>
      <c r="E29456" s="7"/>
      <c r="H29456">
        <v>29454.5</v>
      </c>
      <c r="I29456">
        <v>0</v>
      </c>
    </row>
    <row r="29457" spans="1:9">
      <c r="A29457" s="7">
        <v>29455.5</v>
      </c>
      <c r="B29457" s="7">
        <v>0</v>
      </c>
      <c r="C29457" s="7"/>
      <c r="D29457" s="7"/>
      <c r="E29457" s="7"/>
      <c r="H29457">
        <v>29455.5</v>
      </c>
      <c r="I29457">
        <v>0</v>
      </c>
    </row>
    <row r="29458" spans="1:9">
      <c r="A29458" s="7">
        <v>29456.5</v>
      </c>
      <c r="B29458" s="7">
        <v>0</v>
      </c>
      <c r="C29458" s="7"/>
      <c r="D29458" s="7"/>
      <c r="E29458" s="7"/>
      <c r="H29458">
        <v>29456.5</v>
      </c>
      <c r="I29458">
        <v>0</v>
      </c>
    </row>
    <row r="29459" spans="1:9">
      <c r="A29459" s="7">
        <v>29457.5</v>
      </c>
      <c r="B29459" s="7">
        <v>0</v>
      </c>
      <c r="C29459" s="7"/>
      <c r="D29459" s="7"/>
      <c r="E29459" s="7"/>
      <c r="H29459">
        <v>29457.5</v>
      </c>
      <c r="I29459">
        <v>0</v>
      </c>
    </row>
    <row r="29460" spans="1:9">
      <c r="A29460" s="7">
        <v>29458.5</v>
      </c>
      <c r="B29460" s="7">
        <v>0</v>
      </c>
      <c r="C29460" s="7"/>
      <c r="D29460" s="7"/>
      <c r="E29460" s="7"/>
      <c r="H29460">
        <v>29458.5</v>
      </c>
      <c r="I29460">
        <v>0</v>
      </c>
    </row>
    <row r="29461" spans="1:9">
      <c r="A29461" s="7">
        <v>29459.5</v>
      </c>
      <c r="B29461" s="7">
        <v>0</v>
      </c>
      <c r="C29461" s="7"/>
      <c r="D29461" s="7"/>
      <c r="E29461" s="7"/>
      <c r="H29461">
        <v>29459.5</v>
      </c>
      <c r="I29461">
        <v>0</v>
      </c>
    </row>
    <row r="29462" spans="1:9">
      <c r="A29462" s="7">
        <v>29460.5</v>
      </c>
      <c r="B29462" s="7">
        <v>0</v>
      </c>
      <c r="C29462" s="7"/>
      <c r="D29462" s="7"/>
      <c r="E29462" s="7"/>
      <c r="H29462">
        <v>29460.5</v>
      </c>
      <c r="I29462">
        <v>0</v>
      </c>
    </row>
    <row r="29463" spans="1:9">
      <c r="A29463" s="7">
        <v>29461.5</v>
      </c>
      <c r="B29463" s="7">
        <v>0</v>
      </c>
      <c r="C29463" s="7"/>
      <c r="D29463" s="7"/>
      <c r="E29463" s="7"/>
      <c r="H29463">
        <v>29461.5</v>
      </c>
      <c r="I29463">
        <v>0</v>
      </c>
    </row>
    <row r="29464" spans="1:9">
      <c r="A29464" s="7">
        <v>29462.5</v>
      </c>
      <c r="B29464" s="7">
        <v>0</v>
      </c>
      <c r="C29464" s="7"/>
      <c r="D29464" s="7"/>
      <c r="E29464" s="7"/>
      <c r="H29464">
        <v>29462.5</v>
      </c>
      <c r="I29464">
        <v>0</v>
      </c>
    </row>
    <row r="29465" spans="1:9">
      <c r="A29465" s="7">
        <v>29463.5</v>
      </c>
      <c r="B29465" s="7">
        <v>0</v>
      </c>
      <c r="C29465" s="7"/>
      <c r="D29465" s="7"/>
      <c r="E29465" s="7"/>
      <c r="H29465">
        <v>29463.5</v>
      </c>
      <c r="I29465">
        <v>0</v>
      </c>
    </row>
    <row r="29466" spans="1:9">
      <c r="A29466" s="7">
        <v>29464.5</v>
      </c>
      <c r="B29466" s="7">
        <v>0</v>
      </c>
      <c r="C29466" s="7"/>
      <c r="D29466" s="7"/>
      <c r="E29466" s="7"/>
      <c r="H29466">
        <v>29464.5</v>
      </c>
      <c r="I29466">
        <v>0</v>
      </c>
    </row>
    <row r="29467" spans="1:9">
      <c r="A29467" s="7">
        <v>29465.5</v>
      </c>
      <c r="B29467" s="7">
        <v>0</v>
      </c>
      <c r="C29467" s="7"/>
      <c r="D29467" s="7"/>
      <c r="E29467" s="7"/>
      <c r="H29467">
        <v>29465.5</v>
      </c>
      <c r="I29467">
        <v>0</v>
      </c>
    </row>
    <row r="29468" spans="1:9">
      <c r="A29468" s="7">
        <v>29466.5</v>
      </c>
      <c r="B29468" s="7">
        <v>0</v>
      </c>
      <c r="C29468" s="7"/>
      <c r="D29468" s="7"/>
      <c r="E29468" s="7"/>
      <c r="H29468">
        <v>29466.5</v>
      </c>
      <c r="I29468">
        <v>0</v>
      </c>
    </row>
    <row r="29469" spans="1:9">
      <c r="A29469" s="7">
        <v>29467.5</v>
      </c>
      <c r="B29469" s="7">
        <v>0</v>
      </c>
      <c r="C29469" s="7"/>
      <c r="D29469" s="7"/>
      <c r="E29469" s="7"/>
      <c r="H29469">
        <v>29467.5</v>
      </c>
      <c r="I29469">
        <v>0</v>
      </c>
    </row>
    <row r="29470" spans="1:9">
      <c r="A29470" s="7">
        <v>29468.5</v>
      </c>
      <c r="B29470" s="7">
        <v>0</v>
      </c>
      <c r="C29470" s="7"/>
      <c r="D29470" s="7"/>
      <c r="E29470" s="7"/>
      <c r="H29470">
        <v>29468.5</v>
      </c>
      <c r="I29470">
        <v>0</v>
      </c>
    </row>
    <row r="29471" spans="1:9">
      <c r="A29471" s="7">
        <v>29469.5</v>
      </c>
      <c r="B29471" s="7">
        <v>0</v>
      </c>
      <c r="C29471" s="7"/>
      <c r="D29471" s="7"/>
      <c r="E29471" s="7"/>
      <c r="H29471">
        <v>29469.5</v>
      </c>
      <c r="I29471">
        <v>0</v>
      </c>
    </row>
    <row r="29472" spans="1:9">
      <c r="A29472" s="7">
        <v>29470.5</v>
      </c>
      <c r="B29472" s="7">
        <v>0</v>
      </c>
      <c r="C29472" s="7"/>
      <c r="D29472" s="7"/>
      <c r="E29472" s="7"/>
      <c r="H29472">
        <v>29470.5</v>
      </c>
      <c r="I29472">
        <v>0</v>
      </c>
    </row>
    <row r="29473" spans="1:9">
      <c r="A29473" s="7">
        <v>29471.5</v>
      </c>
      <c r="B29473" s="7">
        <v>0</v>
      </c>
      <c r="C29473" s="7"/>
      <c r="D29473" s="7"/>
      <c r="E29473" s="7"/>
      <c r="H29473">
        <v>29471.5</v>
      </c>
      <c r="I29473">
        <v>0</v>
      </c>
    </row>
    <row r="29474" spans="1:9">
      <c r="A29474" s="7">
        <v>29472.5</v>
      </c>
      <c r="B29474" s="7">
        <v>0</v>
      </c>
      <c r="C29474" s="7"/>
      <c r="D29474" s="7"/>
      <c r="E29474" s="7"/>
      <c r="H29474">
        <v>29472.5</v>
      </c>
      <c r="I29474">
        <v>0</v>
      </c>
    </row>
    <row r="29475" spans="1:9">
      <c r="A29475" s="7">
        <v>29473.5</v>
      </c>
      <c r="B29475" s="7">
        <v>0</v>
      </c>
      <c r="C29475" s="7"/>
      <c r="D29475" s="7"/>
      <c r="E29475" s="7"/>
      <c r="H29475">
        <v>29473.5</v>
      </c>
      <c r="I29475">
        <v>0</v>
      </c>
    </row>
    <row r="29476" spans="1:9">
      <c r="A29476" s="7">
        <v>29474.5</v>
      </c>
      <c r="B29476" s="7">
        <v>0</v>
      </c>
      <c r="C29476" s="7"/>
      <c r="D29476" s="7"/>
      <c r="E29476" s="7"/>
      <c r="H29476">
        <v>29474.5</v>
      </c>
      <c r="I29476">
        <v>0</v>
      </c>
    </row>
    <row r="29477" spans="1:9">
      <c r="A29477" s="7">
        <v>29475.5</v>
      </c>
      <c r="B29477" s="7">
        <v>0</v>
      </c>
      <c r="C29477" s="7"/>
      <c r="D29477" s="7"/>
      <c r="E29477" s="7"/>
      <c r="H29477">
        <v>29475.5</v>
      </c>
      <c r="I29477">
        <v>0</v>
      </c>
    </row>
    <row r="29478" spans="1:9">
      <c r="A29478" s="7">
        <v>29476.5</v>
      </c>
      <c r="B29478" s="7">
        <v>0</v>
      </c>
      <c r="C29478" s="7"/>
      <c r="D29478" s="7"/>
      <c r="E29478" s="7"/>
      <c r="H29478">
        <v>29476.5</v>
      </c>
      <c r="I29478">
        <v>0</v>
      </c>
    </row>
    <row r="29479" spans="1:9">
      <c r="A29479" s="7">
        <v>29477.5</v>
      </c>
      <c r="B29479" s="7">
        <v>0</v>
      </c>
      <c r="C29479" s="7"/>
      <c r="D29479" s="7"/>
      <c r="E29479" s="7"/>
      <c r="H29479">
        <v>29477.5</v>
      </c>
      <c r="I29479">
        <v>0</v>
      </c>
    </row>
    <row r="29480" spans="1:9">
      <c r="A29480" s="7">
        <v>29478.5</v>
      </c>
      <c r="B29480" s="7">
        <v>0</v>
      </c>
      <c r="C29480" s="7"/>
      <c r="D29480" s="7"/>
      <c r="E29480" s="7"/>
      <c r="H29480">
        <v>29478.5</v>
      </c>
      <c r="I29480">
        <v>0</v>
      </c>
    </row>
    <row r="29481" spans="1:9">
      <c r="A29481" s="7">
        <v>29479.5</v>
      </c>
      <c r="B29481" s="7">
        <v>0</v>
      </c>
      <c r="C29481" s="7"/>
      <c r="D29481" s="7"/>
      <c r="E29481" s="7"/>
      <c r="H29481">
        <v>29479.5</v>
      </c>
      <c r="I29481">
        <v>0</v>
      </c>
    </row>
    <row r="29482" spans="1:9">
      <c r="A29482" s="7">
        <v>29480.5</v>
      </c>
      <c r="B29482" s="7">
        <v>0</v>
      </c>
      <c r="C29482" s="7"/>
      <c r="D29482" s="7"/>
      <c r="E29482" s="7"/>
      <c r="H29482">
        <v>29480.5</v>
      </c>
      <c r="I29482">
        <v>0</v>
      </c>
    </row>
    <row r="29483" spans="1:9">
      <c r="A29483" s="7">
        <v>29481.5</v>
      </c>
      <c r="B29483" s="7">
        <v>0</v>
      </c>
      <c r="C29483" s="7"/>
      <c r="D29483" s="7"/>
      <c r="E29483" s="7"/>
      <c r="H29483">
        <v>29481.5</v>
      </c>
      <c r="I29483">
        <v>0</v>
      </c>
    </row>
    <row r="29484" spans="1:9">
      <c r="A29484" s="7">
        <v>29482.5</v>
      </c>
      <c r="B29484" s="7">
        <v>0</v>
      </c>
      <c r="C29484" s="7"/>
      <c r="D29484" s="7"/>
      <c r="E29484" s="7"/>
      <c r="H29484">
        <v>29482.5</v>
      </c>
      <c r="I29484">
        <v>0</v>
      </c>
    </row>
    <row r="29485" spans="1:9">
      <c r="A29485" s="7">
        <v>29483.5</v>
      </c>
      <c r="B29485" s="7">
        <v>0</v>
      </c>
      <c r="C29485" s="7"/>
      <c r="D29485" s="7"/>
      <c r="E29485" s="7"/>
      <c r="H29485">
        <v>29483.5</v>
      </c>
      <c r="I29485">
        <v>0</v>
      </c>
    </row>
    <row r="29486" spans="1:9">
      <c r="A29486" s="7">
        <v>29484.5</v>
      </c>
      <c r="B29486" s="7">
        <v>0</v>
      </c>
      <c r="C29486" s="7"/>
      <c r="D29486" s="7"/>
      <c r="E29486" s="7"/>
      <c r="H29486">
        <v>29484.5</v>
      </c>
      <c r="I29486">
        <v>0</v>
      </c>
    </row>
    <row r="29487" spans="1:9">
      <c r="A29487" s="7">
        <v>29485.5</v>
      </c>
      <c r="B29487" s="7">
        <v>0</v>
      </c>
      <c r="C29487" s="7"/>
      <c r="D29487" s="7"/>
      <c r="E29487" s="7"/>
      <c r="H29487">
        <v>29485.5</v>
      </c>
      <c r="I29487">
        <v>0</v>
      </c>
    </row>
    <row r="29488" spans="1:9">
      <c r="A29488" s="7">
        <v>29486.5</v>
      </c>
      <c r="B29488" s="7">
        <v>0</v>
      </c>
      <c r="C29488" s="7"/>
      <c r="D29488" s="7"/>
      <c r="E29488" s="7"/>
      <c r="H29488">
        <v>29486.5</v>
      </c>
      <c r="I29488">
        <v>0</v>
      </c>
    </row>
    <row r="29489" spans="1:9">
      <c r="A29489" s="7">
        <v>29487.5</v>
      </c>
      <c r="B29489" s="7">
        <v>0</v>
      </c>
      <c r="C29489" s="7"/>
      <c r="D29489" s="7"/>
      <c r="E29489" s="7"/>
      <c r="H29489">
        <v>29487.5</v>
      </c>
      <c r="I29489">
        <v>0</v>
      </c>
    </row>
    <row r="29490" spans="1:9">
      <c r="A29490" s="7">
        <v>29488.5</v>
      </c>
      <c r="B29490" s="7">
        <v>0</v>
      </c>
      <c r="C29490" s="7"/>
      <c r="D29490" s="7"/>
      <c r="E29490" s="7"/>
      <c r="H29490">
        <v>29488.5</v>
      </c>
      <c r="I29490">
        <v>0</v>
      </c>
    </row>
    <row r="29491" spans="1:9">
      <c r="A29491" s="7">
        <v>29489.5</v>
      </c>
      <c r="B29491" s="7">
        <v>0</v>
      </c>
      <c r="C29491" s="7"/>
      <c r="D29491" s="7"/>
      <c r="E29491" s="7"/>
      <c r="H29491">
        <v>29489.5</v>
      </c>
      <c r="I29491">
        <v>0</v>
      </c>
    </row>
    <row r="29492" spans="1:9">
      <c r="A29492" s="7">
        <v>29490.5</v>
      </c>
      <c r="B29492" s="7">
        <v>0</v>
      </c>
      <c r="C29492" s="7"/>
      <c r="D29492" s="7"/>
      <c r="E29492" s="7"/>
      <c r="H29492">
        <v>29490.5</v>
      </c>
      <c r="I29492">
        <v>0</v>
      </c>
    </row>
    <row r="29493" spans="1:9">
      <c r="A29493" s="7">
        <v>29491.5</v>
      </c>
      <c r="B29493" s="7">
        <v>0</v>
      </c>
      <c r="C29493" s="7"/>
      <c r="D29493" s="7"/>
      <c r="E29493" s="7"/>
      <c r="H29493">
        <v>29491.5</v>
      </c>
      <c r="I29493">
        <v>0</v>
      </c>
    </row>
    <row r="29494" spans="1:9">
      <c r="A29494" s="7">
        <v>29492.5</v>
      </c>
      <c r="B29494" s="7">
        <v>0</v>
      </c>
      <c r="C29494" s="7"/>
      <c r="D29494" s="7"/>
      <c r="E29494" s="7"/>
      <c r="H29494">
        <v>29492.5</v>
      </c>
      <c r="I29494">
        <v>0</v>
      </c>
    </row>
    <row r="29495" spans="1:9">
      <c r="A29495" s="7">
        <v>29493.5</v>
      </c>
      <c r="B29495" s="7">
        <v>0</v>
      </c>
      <c r="C29495" s="7"/>
      <c r="D29495" s="7"/>
      <c r="E29495" s="7"/>
      <c r="H29495">
        <v>29493.5</v>
      </c>
      <c r="I29495">
        <v>0</v>
      </c>
    </row>
    <row r="29496" spans="1:9">
      <c r="A29496" s="7">
        <v>29494.5</v>
      </c>
      <c r="B29496" s="7">
        <v>0</v>
      </c>
      <c r="C29496" s="7"/>
      <c r="D29496" s="7"/>
      <c r="E29496" s="7"/>
      <c r="H29496">
        <v>29494.5</v>
      </c>
      <c r="I29496">
        <v>0</v>
      </c>
    </row>
    <row r="29497" spans="1:9">
      <c r="A29497" s="7">
        <v>29495.5</v>
      </c>
      <c r="B29497" s="7">
        <v>0</v>
      </c>
      <c r="C29497" s="7"/>
      <c r="D29497" s="7"/>
      <c r="E29497" s="7"/>
      <c r="H29497">
        <v>29495.5</v>
      </c>
      <c r="I29497">
        <v>0</v>
      </c>
    </row>
    <row r="29498" spans="1:9">
      <c r="A29498" s="7">
        <v>29496.5</v>
      </c>
      <c r="B29498" s="7">
        <v>0</v>
      </c>
      <c r="C29498" s="7"/>
      <c r="D29498" s="7"/>
      <c r="E29498" s="7"/>
      <c r="H29498">
        <v>29496.5</v>
      </c>
      <c r="I29498">
        <v>0</v>
      </c>
    </row>
    <row r="29499" spans="1:9">
      <c r="A29499" s="7">
        <v>29497.5</v>
      </c>
      <c r="B29499" s="7">
        <v>0</v>
      </c>
      <c r="C29499" s="7"/>
      <c r="D29499" s="7"/>
      <c r="E29499" s="7"/>
      <c r="H29499">
        <v>29497.5</v>
      </c>
      <c r="I29499">
        <v>0</v>
      </c>
    </row>
    <row r="29500" spans="1:9">
      <c r="A29500" s="7">
        <v>29498.5</v>
      </c>
      <c r="B29500" s="7">
        <v>0</v>
      </c>
      <c r="C29500" s="7"/>
      <c r="D29500" s="7"/>
      <c r="E29500" s="7"/>
      <c r="H29500">
        <v>29498.5</v>
      </c>
      <c r="I29500">
        <v>0</v>
      </c>
    </row>
    <row r="29501" spans="1:9">
      <c r="A29501" s="7">
        <v>29499.5</v>
      </c>
      <c r="B29501" s="7">
        <v>0</v>
      </c>
      <c r="C29501" s="7"/>
      <c r="D29501" s="7"/>
      <c r="E29501" s="7"/>
      <c r="H29501">
        <v>29499.5</v>
      </c>
      <c r="I29501">
        <v>0</v>
      </c>
    </row>
    <row r="29502" spans="1:9">
      <c r="A29502" s="7">
        <v>29500.5</v>
      </c>
      <c r="B29502" s="7">
        <v>0</v>
      </c>
      <c r="C29502" s="7"/>
      <c r="D29502" s="7"/>
      <c r="E29502" s="7"/>
      <c r="H29502">
        <v>29500.5</v>
      </c>
      <c r="I29502">
        <v>0</v>
      </c>
    </row>
    <row r="29503" spans="1:9">
      <c r="A29503" s="7">
        <v>29501.5</v>
      </c>
      <c r="B29503" s="7">
        <v>0</v>
      </c>
      <c r="C29503" s="7"/>
      <c r="D29503" s="7"/>
      <c r="E29503" s="7"/>
      <c r="H29503">
        <v>29501.5</v>
      </c>
      <c r="I29503">
        <v>0</v>
      </c>
    </row>
    <row r="29504" spans="1:9">
      <c r="A29504" s="7">
        <v>29502.5</v>
      </c>
      <c r="B29504" s="7">
        <v>0</v>
      </c>
      <c r="C29504" s="7"/>
      <c r="D29504" s="7"/>
      <c r="E29504" s="7"/>
      <c r="H29504">
        <v>29502.5</v>
      </c>
      <c r="I29504">
        <v>0</v>
      </c>
    </row>
    <row r="29505" spans="1:9">
      <c r="A29505" s="7">
        <v>29503.5</v>
      </c>
      <c r="B29505" s="7">
        <v>0</v>
      </c>
      <c r="C29505" s="7"/>
      <c r="D29505" s="7"/>
      <c r="E29505" s="7"/>
      <c r="H29505">
        <v>29503.5</v>
      </c>
      <c r="I29505">
        <v>0</v>
      </c>
    </row>
    <row r="29506" spans="1:9">
      <c r="A29506" s="7">
        <v>29504.5</v>
      </c>
      <c r="B29506" s="7">
        <v>0</v>
      </c>
      <c r="C29506" s="7"/>
      <c r="D29506" s="7"/>
      <c r="E29506" s="7"/>
      <c r="H29506">
        <v>29504.5</v>
      </c>
      <c r="I29506">
        <v>0</v>
      </c>
    </row>
    <row r="29507" spans="1:9">
      <c r="A29507" s="7">
        <v>29505.5</v>
      </c>
      <c r="B29507" s="7">
        <v>0</v>
      </c>
      <c r="C29507" s="7"/>
      <c r="D29507" s="7"/>
      <c r="E29507" s="7"/>
      <c r="H29507">
        <v>29505.5</v>
      </c>
      <c r="I29507">
        <v>0</v>
      </c>
    </row>
    <row r="29508" spans="1:9">
      <c r="A29508" s="7">
        <v>29506.5</v>
      </c>
      <c r="B29508" s="7">
        <v>0</v>
      </c>
      <c r="C29508" s="7"/>
      <c r="D29508" s="7"/>
      <c r="E29508" s="7"/>
      <c r="H29508">
        <v>29506.5</v>
      </c>
      <c r="I29508">
        <v>0</v>
      </c>
    </row>
    <row r="29509" spans="1:9">
      <c r="A29509" s="7">
        <v>29507.5</v>
      </c>
      <c r="B29509" s="7">
        <v>0</v>
      </c>
      <c r="C29509" s="7"/>
      <c r="D29509" s="7"/>
      <c r="E29509" s="7"/>
      <c r="H29509">
        <v>29507.5</v>
      </c>
      <c r="I29509">
        <v>0</v>
      </c>
    </row>
    <row r="29510" spans="1:9">
      <c r="A29510" s="7">
        <v>29508.5</v>
      </c>
      <c r="B29510" s="7">
        <v>0</v>
      </c>
      <c r="C29510" s="7"/>
      <c r="D29510" s="7"/>
      <c r="E29510" s="7"/>
      <c r="H29510">
        <v>29508.5</v>
      </c>
      <c r="I29510">
        <v>0</v>
      </c>
    </row>
    <row r="29511" spans="1:9">
      <c r="A29511" s="7">
        <v>29509.5</v>
      </c>
      <c r="B29511" s="7">
        <v>0</v>
      </c>
      <c r="C29511" s="7"/>
      <c r="D29511" s="7"/>
      <c r="E29511" s="7"/>
      <c r="H29511">
        <v>29509.5</v>
      </c>
      <c r="I29511">
        <v>0</v>
      </c>
    </row>
    <row r="29512" spans="1:9">
      <c r="A29512" s="7">
        <v>29510.5</v>
      </c>
      <c r="B29512" s="7">
        <v>0</v>
      </c>
      <c r="C29512" s="7"/>
      <c r="D29512" s="7"/>
      <c r="E29512" s="7"/>
      <c r="H29512">
        <v>29510.5</v>
      </c>
      <c r="I29512">
        <v>0</v>
      </c>
    </row>
    <row r="29513" spans="1:9">
      <c r="A29513" s="7">
        <v>29511.5</v>
      </c>
      <c r="B29513" s="7">
        <v>0</v>
      </c>
      <c r="C29513" s="7"/>
      <c r="D29513" s="7"/>
      <c r="E29513" s="7"/>
      <c r="H29513">
        <v>29511.5</v>
      </c>
      <c r="I29513">
        <v>0</v>
      </c>
    </row>
    <row r="29514" spans="1:9">
      <c r="A29514" s="7">
        <v>29512.5</v>
      </c>
      <c r="B29514" s="7">
        <v>0</v>
      </c>
      <c r="C29514" s="7"/>
      <c r="D29514" s="7"/>
      <c r="E29514" s="7"/>
      <c r="H29514">
        <v>29512.5</v>
      </c>
      <c r="I29514">
        <v>0</v>
      </c>
    </row>
    <row r="29515" spans="1:9">
      <c r="A29515" s="7">
        <v>29513.5</v>
      </c>
      <c r="B29515" s="7">
        <v>0</v>
      </c>
      <c r="C29515" s="7"/>
      <c r="D29515" s="7"/>
      <c r="E29515" s="7"/>
      <c r="H29515">
        <v>29513.5</v>
      </c>
      <c r="I29515">
        <v>0</v>
      </c>
    </row>
    <row r="29516" spans="1:9">
      <c r="A29516" s="7">
        <v>29514.5</v>
      </c>
      <c r="B29516" s="7">
        <v>0</v>
      </c>
      <c r="C29516" s="7"/>
      <c r="D29516" s="7"/>
      <c r="E29516" s="7"/>
      <c r="H29516">
        <v>29514.5</v>
      </c>
      <c r="I29516">
        <v>0</v>
      </c>
    </row>
    <row r="29517" spans="1:9">
      <c r="A29517" s="7">
        <v>29515.5</v>
      </c>
      <c r="B29517" s="7">
        <v>0</v>
      </c>
      <c r="C29517" s="7"/>
      <c r="D29517" s="7"/>
      <c r="E29517" s="7"/>
      <c r="H29517">
        <v>29515.5</v>
      </c>
      <c r="I29517">
        <v>0</v>
      </c>
    </row>
    <row r="29518" spans="1:9">
      <c r="A29518" s="7">
        <v>29516.5</v>
      </c>
      <c r="B29518" s="7">
        <v>0</v>
      </c>
      <c r="C29518" s="7"/>
      <c r="D29518" s="7"/>
      <c r="E29518" s="7"/>
      <c r="H29518">
        <v>29516.5</v>
      </c>
      <c r="I29518">
        <v>0</v>
      </c>
    </row>
    <row r="29519" spans="1:9">
      <c r="A29519" s="7">
        <v>29517.5</v>
      </c>
      <c r="B29519" s="7">
        <v>0</v>
      </c>
      <c r="C29519" s="7"/>
      <c r="D29519" s="7"/>
      <c r="E29519" s="7"/>
      <c r="H29519">
        <v>29517.5</v>
      </c>
      <c r="I29519">
        <v>0</v>
      </c>
    </row>
    <row r="29520" spans="1:9">
      <c r="A29520" s="7">
        <v>29518.5</v>
      </c>
      <c r="B29520" s="7">
        <v>0</v>
      </c>
      <c r="C29520" s="7"/>
      <c r="D29520" s="7"/>
      <c r="E29520" s="7"/>
      <c r="H29520">
        <v>29518.5</v>
      </c>
      <c r="I29520">
        <v>0</v>
      </c>
    </row>
    <row r="29521" spans="1:9">
      <c r="A29521" s="7">
        <v>29519.5</v>
      </c>
      <c r="B29521" s="7">
        <v>0</v>
      </c>
      <c r="C29521" s="7"/>
      <c r="D29521" s="7"/>
      <c r="E29521" s="7"/>
      <c r="H29521">
        <v>29519.5</v>
      </c>
      <c r="I29521">
        <v>0</v>
      </c>
    </row>
    <row r="29522" spans="1:9">
      <c r="A29522" s="7">
        <v>29520.5</v>
      </c>
      <c r="B29522" s="7">
        <v>0</v>
      </c>
      <c r="C29522" s="7"/>
      <c r="D29522" s="7"/>
      <c r="E29522" s="7"/>
      <c r="H29522">
        <v>29520.5</v>
      </c>
      <c r="I29522">
        <v>0</v>
      </c>
    </row>
    <row r="29523" spans="1:9">
      <c r="A29523" s="7">
        <v>29521.5</v>
      </c>
      <c r="B29523" s="7">
        <v>0</v>
      </c>
      <c r="C29523" s="7"/>
      <c r="D29523" s="7"/>
      <c r="E29523" s="7"/>
      <c r="H29523">
        <v>29521.5</v>
      </c>
      <c r="I29523">
        <v>0</v>
      </c>
    </row>
    <row r="29524" spans="1:9">
      <c r="A29524" s="7">
        <v>29522.5</v>
      </c>
      <c r="B29524" s="7">
        <v>0</v>
      </c>
      <c r="C29524" s="7"/>
      <c r="D29524" s="7"/>
      <c r="E29524" s="7"/>
      <c r="H29524">
        <v>29522.5</v>
      </c>
      <c r="I29524">
        <v>0</v>
      </c>
    </row>
    <row r="29525" spans="1:9">
      <c r="A29525" s="7">
        <v>29523.5</v>
      </c>
      <c r="B29525" s="7">
        <v>0</v>
      </c>
      <c r="C29525" s="7"/>
      <c r="D29525" s="7"/>
      <c r="E29525" s="7"/>
      <c r="H29525">
        <v>29523.5</v>
      </c>
      <c r="I29525">
        <v>0</v>
      </c>
    </row>
    <row r="29526" spans="1:9">
      <c r="A29526" s="7">
        <v>29524.5</v>
      </c>
      <c r="B29526" s="7">
        <v>0</v>
      </c>
      <c r="C29526" s="7"/>
      <c r="D29526" s="7"/>
      <c r="E29526" s="7"/>
      <c r="H29526">
        <v>29524.5</v>
      </c>
      <c r="I29526">
        <v>0</v>
      </c>
    </row>
    <row r="29527" spans="1:9">
      <c r="A29527" s="7">
        <v>29525.5</v>
      </c>
      <c r="B29527" s="7">
        <v>0</v>
      </c>
      <c r="C29527" s="7"/>
      <c r="D29527" s="7"/>
      <c r="E29527" s="7"/>
      <c r="H29527">
        <v>29525.5</v>
      </c>
      <c r="I29527">
        <v>0</v>
      </c>
    </row>
    <row r="29528" spans="1:9">
      <c r="A29528" s="7">
        <v>29526.5</v>
      </c>
      <c r="B29528" s="7">
        <v>0</v>
      </c>
      <c r="C29528" s="7"/>
      <c r="D29528" s="7"/>
      <c r="E29528" s="7"/>
      <c r="H29528">
        <v>29526.5</v>
      </c>
      <c r="I29528">
        <v>0</v>
      </c>
    </row>
    <row r="29529" spans="1:9">
      <c r="A29529" s="7">
        <v>29527.5</v>
      </c>
      <c r="B29529" s="7">
        <v>0</v>
      </c>
      <c r="C29529" s="7"/>
      <c r="D29529" s="7"/>
      <c r="E29529" s="7"/>
      <c r="H29529">
        <v>29527.5</v>
      </c>
      <c r="I29529">
        <v>0</v>
      </c>
    </row>
    <row r="29530" spans="1:9">
      <c r="A29530" s="7">
        <v>29528.5</v>
      </c>
      <c r="B29530" s="7">
        <v>0</v>
      </c>
      <c r="C29530" s="7"/>
      <c r="D29530" s="7"/>
      <c r="E29530" s="7"/>
      <c r="H29530">
        <v>29528.5</v>
      </c>
      <c r="I29530">
        <v>0</v>
      </c>
    </row>
    <row r="29531" spans="1:9">
      <c r="A29531" s="7">
        <v>29529.5</v>
      </c>
      <c r="B29531" s="7">
        <v>0</v>
      </c>
      <c r="C29531" s="7"/>
      <c r="D29531" s="7"/>
      <c r="E29531" s="7"/>
      <c r="H29531">
        <v>29529.5</v>
      </c>
      <c r="I29531">
        <v>0</v>
      </c>
    </row>
    <row r="29532" spans="1:9">
      <c r="A29532" s="7">
        <v>29530.5</v>
      </c>
      <c r="B29532" s="7">
        <v>0</v>
      </c>
      <c r="C29532" s="7"/>
      <c r="D29532" s="7"/>
      <c r="E29532" s="7"/>
      <c r="H29532">
        <v>29530.5</v>
      </c>
      <c r="I29532">
        <v>0</v>
      </c>
    </row>
    <row r="29533" spans="1:9">
      <c r="A29533" s="7">
        <v>29531.5</v>
      </c>
      <c r="B29533" s="7">
        <v>0</v>
      </c>
      <c r="C29533" s="7"/>
      <c r="D29533" s="7"/>
      <c r="E29533" s="7"/>
      <c r="H29533">
        <v>29531.5</v>
      </c>
      <c r="I29533">
        <v>0</v>
      </c>
    </row>
    <row r="29534" spans="1:9">
      <c r="A29534" s="7">
        <v>29532.5</v>
      </c>
      <c r="B29534" s="7">
        <v>0</v>
      </c>
      <c r="C29534" s="7"/>
      <c r="D29534" s="7"/>
      <c r="E29534" s="7"/>
      <c r="H29534">
        <v>29532.5</v>
      </c>
      <c r="I29534">
        <v>0</v>
      </c>
    </row>
    <row r="29535" spans="1:9">
      <c r="A29535" s="7">
        <v>29533.5</v>
      </c>
      <c r="B29535" s="7">
        <v>0</v>
      </c>
      <c r="C29535" s="7"/>
      <c r="D29535" s="7"/>
      <c r="E29535" s="7"/>
      <c r="H29535">
        <v>29533.5</v>
      </c>
      <c r="I29535">
        <v>0</v>
      </c>
    </row>
    <row r="29536" spans="1:9">
      <c r="A29536" s="7">
        <v>29534.5</v>
      </c>
      <c r="B29536" s="7">
        <v>0</v>
      </c>
      <c r="C29536" s="7"/>
      <c r="D29536" s="7"/>
      <c r="E29536" s="7"/>
      <c r="H29536">
        <v>29534.5</v>
      </c>
      <c r="I29536">
        <v>0</v>
      </c>
    </row>
    <row r="29537" spans="1:9">
      <c r="A29537" s="7">
        <v>29535.5</v>
      </c>
      <c r="B29537" s="7">
        <v>0</v>
      </c>
      <c r="C29537" s="7"/>
      <c r="D29537" s="7"/>
      <c r="E29537" s="7"/>
      <c r="H29537">
        <v>29535.5</v>
      </c>
      <c r="I29537">
        <v>0</v>
      </c>
    </row>
    <row r="29538" spans="1:9">
      <c r="A29538" s="7">
        <v>29536.5</v>
      </c>
      <c r="B29538" s="7">
        <v>0</v>
      </c>
      <c r="C29538" s="7"/>
      <c r="D29538" s="7"/>
      <c r="E29538" s="7"/>
      <c r="H29538">
        <v>29536.5</v>
      </c>
      <c r="I29538">
        <v>0</v>
      </c>
    </row>
    <row r="29539" spans="1:9">
      <c r="A29539" s="7">
        <v>29537.5</v>
      </c>
      <c r="B29539" s="7">
        <v>0</v>
      </c>
      <c r="C29539" s="7"/>
      <c r="D29539" s="7"/>
      <c r="E29539" s="7"/>
      <c r="H29539">
        <v>29537.5</v>
      </c>
      <c r="I29539">
        <v>0</v>
      </c>
    </row>
    <row r="29540" spans="1:9">
      <c r="A29540" s="7">
        <v>29538.5</v>
      </c>
      <c r="B29540" s="7">
        <v>0</v>
      </c>
      <c r="C29540" s="7"/>
      <c r="D29540" s="7"/>
      <c r="E29540" s="7"/>
      <c r="H29540">
        <v>29538.5</v>
      </c>
      <c r="I29540">
        <v>0</v>
      </c>
    </row>
    <row r="29541" spans="1:9">
      <c r="A29541" s="7">
        <v>29539.5</v>
      </c>
      <c r="B29541" s="7">
        <v>0</v>
      </c>
      <c r="C29541" s="7"/>
      <c r="D29541" s="7"/>
      <c r="E29541" s="7"/>
      <c r="H29541">
        <v>29539.5</v>
      </c>
      <c r="I29541">
        <v>0</v>
      </c>
    </row>
    <row r="29542" spans="1:9">
      <c r="A29542" s="7">
        <v>29540.5</v>
      </c>
      <c r="B29542" s="7">
        <v>0</v>
      </c>
      <c r="C29542" s="7"/>
      <c r="D29542" s="7"/>
      <c r="E29542" s="7"/>
      <c r="H29542">
        <v>29540.5</v>
      </c>
      <c r="I29542">
        <v>0</v>
      </c>
    </row>
    <row r="29543" spans="1:9">
      <c r="A29543" s="7">
        <v>29541.5</v>
      </c>
      <c r="B29543" s="7">
        <v>0</v>
      </c>
      <c r="C29543" s="7"/>
      <c r="D29543" s="7"/>
      <c r="E29543" s="7"/>
      <c r="H29543">
        <v>29541.5</v>
      </c>
      <c r="I29543">
        <v>0</v>
      </c>
    </row>
    <row r="29544" spans="1:9">
      <c r="A29544" s="7">
        <v>29542.5</v>
      </c>
      <c r="B29544" s="7">
        <v>0</v>
      </c>
      <c r="C29544" s="7"/>
      <c r="D29544" s="7"/>
      <c r="E29544" s="7"/>
      <c r="H29544">
        <v>29542.5</v>
      </c>
      <c r="I29544">
        <v>0</v>
      </c>
    </row>
    <row r="29545" spans="1:9">
      <c r="A29545" s="7">
        <v>29543.5</v>
      </c>
      <c r="B29545" s="7">
        <v>0</v>
      </c>
      <c r="C29545" s="7"/>
      <c r="D29545" s="7"/>
      <c r="E29545" s="7"/>
      <c r="H29545">
        <v>29543.5</v>
      </c>
      <c r="I29545">
        <v>0</v>
      </c>
    </row>
    <row r="29546" spans="1:9">
      <c r="A29546" s="7">
        <v>29544.5</v>
      </c>
      <c r="B29546" s="7">
        <v>0</v>
      </c>
      <c r="C29546" s="7"/>
      <c r="D29546" s="7"/>
      <c r="E29546" s="7"/>
      <c r="H29546">
        <v>29544.5</v>
      </c>
      <c r="I29546">
        <v>0</v>
      </c>
    </row>
    <row r="29547" spans="1:9">
      <c r="A29547" s="7">
        <v>29545.5</v>
      </c>
      <c r="B29547" s="7">
        <v>0</v>
      </c>
      <c r="C29547" s="7"/>
      <c r="D29547" s="7"/>
      <c r="E29547" s="7"/>
      <c r="H29547">
        <v>29545.5</v>
      </c>
      <c r="I29547">
        <v>0</v>
      </c>
    </row>
    <row r="29548" spans="1:9">
      <c r="A29548" s="7">
        <v>29546.5</v>
      </c>
      <c r="B29548" s="7">
        <v>0</v>
      </c>
      <c r="C29548" s="7"/>
      <c r="D29548" s="7"/>
      <c r="E29548" s="7"/>
      <c r="H29548">
        <v>29546.5</v>
      </c>
      <c r="I29548">
        <v>0</v>
      </c>
    </row>
    <row r="29549" spans="1:9">
      <c r="A29549" s="7">
        <v>29547.5</v>
      </c>
      <c r="B29549" s="7">
        <v>0</v>
      </c>
      <c r="C29549" s="7"/>
      <c r="D29549" s="7"/>
      <c r="E29549" s="7"/>
      <c r="H29549">
        <v>29547.5</v>
      </c>
      <c r="I29549">
        <v>0</v>
      </c>
    </row>
    <row r="29550" spans="1:9">
      <c r="A29550" s="7">
        <v>29548.5</v>
      </c>
      <c r="B29550" s="7">
        <v>0</v>
      </c>
      <c r="C29550" s="7"/>
      <c r="D29550" s="7"/>
      <c r="E29550" s="7"/>
      <c r="H29550">
        <v>29548.5</v>
      </c>
      <c r="I29550">
        <v>0</v>
      </c>
    </row>
    <row r="29551" spans="1:9">
      <c r="A29551" s="7">
        <v>29549.5</v>
      </c>
      <c r="B29551" s="7">
        <v>0</v>
      </c>
      <c r="C29551" s="7"/>
      <c r="D29551" s="7"/>
      <c r="E29551" s="7"/>
      <c r="H29551">
        <v>29549.5</v>
      </c>
      <c r="I29551">
        <v>0</v>
      </c>
    </row>
    <row r="29552" spans="1:9">
      <c r="A29552" s="7">
        <v>29550.5</v>
      </c>
      <c r="B29552" s="7">
        <v>0</v>
      </c>
      <c r="C29552" s="7"/>
      <c r="D29552" s="7"/>
      <c r="E29552" s="7"/>
      <c r="H29552">
        <v>29550.5</v>
      </c>
      <c r="I29552">
        <v>0</v>
      </c>
    </row>
    <row r="29553" spans="1:9">
      <c r="A29553" s="7">
        <v>29551.5</v>
      </c>
      <c r="B29553" s="7">
        <v>0</v>
      </c>
      <c r="C29553" s="7"/>
      <c r="D29553" s="7"/>
      <c r="E29553" s="7"/>
      <c r="H29553">
        <v>29551.5</v>
      </c>
      <c r="I29553">
        <v>0</v>
      </c>
    </row>
    <row r="29554" spans="1:9">
      <c r="A29554" s="7">
        <v>29552.5</v>
      </c>
      <c r="B29554" s="7">
        <v>0</v>
      </c>
      <c r="C29554" s="7"/>
      <c r="D29554" s="7"/>
      <c r="E29554" s="7"/>
      <c r="H29554">
        <v>29552.5</v>
      </c>
      <c r="I29554">
        <v>0</v>
      </c>
    </row>
    <row r="29555" spans="1:9">
      <c r="A29555" s="7">
        <v>29553.5</v>
      </c>
      <c r="B29555" s="7">
        <v>0</v>
      </c>
      <c r="C29555" s="7"/>
      <c r="D29555" s="7"/>
      <c r="E29555" s="7"/>
      <c r="H29555">
        <v>29553.5</v>
      </c>
      <c r="I29555">
        <v>0</v>
      </c>
    </row>
    <row r="29556" spans="1:9">
      <c r="A29556" s="7">
        <v>29554.5</v>
      </c>
      <c r="B29556" s="7">
        <v>0</v>
      </c>
      <c r="C29556" s="7"/>
      <c r="D29556" s="7"/>
      <c r="E29556" s="7"/>
      <c r="H29556">
        <v>29554.5</v>
      </c>
      <c r="I29556">
        <v>0</v>
      </c>
    </row>
    <row r="29557" spans="1:9">
      <c r="A29557" s="7">
        <v>29555.5</v>
      </c>
      <c r="B29557" s="7">
        <v>0</v>
      </c>
      <c r="C29557" s="7"/>
      <c r="D29557" s="7"/>
      <c r="E29557" s="7"/>
      <c r="H29557">
        <v>29555.5</v>
      </c>
      <c r="I29557">
        <v>0</v>
      </c>
    </row>
    <row r="29558" spans="1:9">
      <c r="A29558" s="7">
        <v>29556.5</v>
      </c>
      <c r="B29558" s="7">
        <v>0</v>
      </c>
      <c r="C29558" s="7"/>
      <c r="D29558" s="7"/>
      <c r="E29558" s="7"/>
      <c r="H29558">
        <v>29556.5</v>
      </c>
      <c r="I29558">
        <v>0</v>
      </c>
    </row>
    <row r="29559" spans="1:9">
      <c r="A29559" s="7">
        <v>29557.5</v>
      </c>
      <c r="B29559" s="7">
        <v>0</v>
      </c>
      <c r="C29559" s="7"/>
      <c r="D29559" s="7"/>
      <c r="E29559" s="7"/>
      <c r="H29559">
        <v>29557.5</v>
      </c>
      <c r="I29559">
        <v>0</v>
      </c>
    </row>
    <row r="29560" spans="1:9">
      <c r="A29560" s="7">
        <v>29558.5</v>
      </c>
      <c r="B29560" s="7">
        <v>0</v>
      </c>
      <c r="C29560" s="7"/>
      <c r="D29560" s="7"/>
      <c r="E29560" s="7"/>
      <c r="H29560">
        <v>29558.5</v>
      </c>
      <c r="I29560">
        <v>0</v>
      </c>
    </row>
    <row r="29561" spans="1:9">
      <c r="A29561" s="7">
        <v>29559.5</v>
      </c>
      <c r="B29561" s="7">
        <v>0</v>
      </c>
      <c r="C29561" s="7"/>
      <c r="D29561" s="7"/>
      <c r="E29561" s="7"/>
      <c r="H29561">
        <v>29559.5</v>
      </c>
      <c r="I29561">
        <v>0</v>
      </c>
    </row>
    <row r="29562" spans="1:9">
      <c r="A29562" s="7">
        <v>29560.5</v>
      </c>
      <c r="B29562" s="7">
        <v>0</v>
      </c>
      <c r="C29562" s="7"/>
      <c r="D29562" s="7"/>
      <c r="E29562" s="7"/>
      <c r="H29562">
        <v>29560.5</v>
      </c>
      <c r="I29562">
        <v>0</v>
      </c>
    </row>
    <row r="29563" spans="1:9">
      <c r="A29563" s="7">
        <v>29561.5</v>
      </c>
      <c r="B29563" s="7">
        <v>0</v>
      </c>
      <c r="C29563" s="7"/>
      <c r="D29563" s="7"/>
      <c r="E29563" s="7"/>
      <c r="H29563">
        <v>29561.5</v>
      </c>
      <c r="I29563">
        <v>0</v>
      </c>
    </row>
    <row r="29564" spans="1:9">
      <c r="A29564" s="7">
        <v>29562.5</v>
      </c>
      <c r="B29564" s="7">
        <v>0</v>
      </c>
      <c r="C29564" s="7"/>
      <c r="D29564" s="7"/>
      <c r="E29564" s="7"/>
      <c r="H29564">
        <v>29562.5</v>
      </c>
      <c r="I29564">
        <v>0</v>
      </c>
    </row>
    <row r="29565" spans="1:9">
      <c r="A29565" s="7">
        <v>29563.5</v>
      </c>
      <c r="B29565" s="7">
        <v>0</v>
      </c>
      <c r="C29565" s="7"/>
      <c r="D29565" s="7"/>
      <c r="E29565" s="7"/>
      <c r="H29565">
        <v>29563.5</v>
      </c>
      <c r="I29565">
        <v>0</v>
      </c>
    </row>
    <row r="29566" spans="1:9">
      <c r="A29566" s="7">
        <v>29564.5</v>
      </c>
      <c r="B29566" s="7">
        <v>0</v>
      </c>
      <c r="C29566" s="7"/>
      <c r="D29566" s="7"/>
      <c r="E29566" s="7"/>
      <c r="H29566">
        <v>29564.5</v>
      </c>
      <c r="I29566">
        <v>0</v>
      </c>
    </row>
    <row r="29567" spans="1:9">
      <c r="A29567" s="7">
        <v>29565.5</v>
      </c>
      <c r="B29567" s="7">
        <v>0</v>
      </c>
      <c r="C29567" s="7"/>
      <c r="D29567" s="7"/>
      <c r="E29567" s="7"/>
      <c r="H29567">
        <v>29565.5</v>
      </c>
      <c r="I29567">
        <v>0</v>
      </c>
    </row>
    <row r="29568" spans="1:9">
      <c r="A29568" s="7">
        <v>29566.5</v>
      </c>
      <c r="B29568" s="7">
        <v>0</v>
      </c>
      <c r="C29568" s="7"/>
      <c r="D29568" s="7"/>
      <c r="E29568" s="7"/>
      <c r="H29568">
        <v>29566.5</v>
      </c>
      <c r="I29568">
        <v>0</v>
      </c>
    </row>
    <row r="29569" spans="1:9">
      <c r="A29569" s="7">
        <v>29567.5</v>
      </c>
      <c r="B29569" s="7">
        <v>0</v>
      </c>
      <c r="C29569" s="7"/>
      <c r="D29569" s="7"/>
      <c r="E29569" s="7"/>
      <c r="H29569">
        <v>29567.5</v>
      </c>
      <c r="I29569">
        <v>0</v>
      </c>
    </row>
    <row r="29570" spans="1:9">
      <c r="A29570" s="7">
        <v>29568.5</v>
      </c>
      <c r="B29570" s="7">
        <v>0</v>
      </c>
      <c r="C29570" s="7"/>
      <c r="D29570" s="7"/>
      <c r="E29570" s="7"/>
      <c r="H29570">
        <v>29568.5</v>
      </c>
      <c r="I29570">
        <v>0</v>
      </c>
    </row>
    <row r="29571" spans="1:9">
      <c r="A29571" s="7">
        <v>29569.5</v>
      </c>
      <c r="B29571" s="7">
        <v>0</v>
      </c>
      <c r="C29571" s="7"/>
      <c r="D29571" s="7"/>
      <c r="E29571" s="7"/>
      <c r="H29571">
        <v>29569.5</v>
      </c>
      <c r="I29571">
        <v>0</v>
      </c>
    </row>
    <row r="29572" spans="1:9">
      <c r="A29572" s="7">
        <v>29570.5</v>
      </c>
      <c r="B29572" s="7">
        <v>0</v>
      </c>
      <c r="C29572" s="7"/>
      <c r="D29572" s="7"/>
      <c r="E29572" s="7"/>
      <c r="H29572">
        <v>29570.5</v>
      </c>
      <c r="I29572">
        <v>0</v>
      </c>
    </row>
    <row r="29573" spans="1:9">
      <c r="A29573" s="7">
        <v>29571.5</v>
      </c>
      <c r="B29573" s="7">
        <v>0</v>
      </c>
      <c r="C29573" s="7"/>
      <c r="D29573" s="7"/>
      <c r="E29573" s="7"/>
      <c r="H29573">
        <v>29571.5</v>
      </c>
      <c r="I29573">
        <v>0</v>
      </c>
    </row>
    <row r="29574" spans="1:9">
      <c r="A29574" s="7">
        <v>29572.5</v>
      </c>
      <c r="B29574" s="7">
        <v>0</v>
      </c>
      <c r="C29574" s="7"/>
      <c r="D29574" s="7"/>
      <c r="E29574" s="7"/>
      <c r="H29574">
        <v>29572.5</v>
      </c>
      <c r="I29574">
        <v>0</v>
      </c>
    </row>
    <row r="29575" spans="1:9">
      <c r="A29575" s="7">
        <v>29573.5</v>
      </c>
      <c r="B29575" s="7">
        <v>0</v>
      </c>
      <c r="C29575" s="7"/>
      <c r="D29575" s="7"/>
      <c r="E29575" s="7"/>
      <c r="H29575">
        <v>29573.5</v>
      </c>
      <c r="I29575">
        <v>0</v>
      </c>
    </row>
    <row r="29576" spans="1:9">
      <c r="A29576" s="7">
        <v>29574.5</v>
      </c>
      <c r="B29576" s="7">
        <v>0</v>
      </c>
      <c r="C29576" s="7"/>
      <c r="D29576" s="7"/>
      <c r="E29576" s="7"/>
      <c r="H29576">
        <v>29574.5</v>
      </c>
      <c r="I29576">
        <v>0</v>
      </c>
    </row>
    <row r="29577" spans="1:9">
      <c r="A29577" s="7">
        <v>29575.5</v>
      </c>
      <c r="B29577" s="7">
        <v>0</v>
      </c>
      <c r="C29577" s="7"/>
      <c r="D29577" s="7"/>
      <c r="E29577" s="7"/>
      <c r="H29577">
        <v>29575.5</v>
      </c>
      <c r="I29577">
        <v>0</v>
      </c>
    </row>
    <row r="29578" spans="1:9">
      <c r="A29578" s="7">
        <v>29576.5</v>
      </c>
      <c r="B29578" s="7">
        <v>0</v>
      </c>
      <c r="C29578" s="7"/>
      <c r="D29578" s="7"/>
      <c r="E29578" s="7"/>
      <c r="H29578">
        <v>29576.5</v>
      </c>
      <c r="I29578">
        <v>0</v>
      </c>
    </row>
    <row r="29579" spans="1:9">
      <c r="A29579" s="7">
        <v>29577.5</v>
      </c>
      <c r="B29579" s="7">
        <v>0</v>
      </c>
      <c r="C29579" s="7"/>
      <c r="D29579" s="7"/>
      <c r="E29579" s="7"/>
      <c r="H29579">
        <v>29577.5</v>
      </c>
      <c r="I29579">
        <v>0</v>
      </c>
    </row>
    <row r="29580" spans="1:9">
      <c r="A29580" s="7">
        <v>29578.5</v>
      </c>
      <c r="B29580" s="7">
        <v>0</v>
      </c>
      <c r="C29580" s="7"/>
      <c r="D29580" s="7"/>
      <c r="E29580" s="7"/>
      <c r="H29580">
        <v>29578.5</v>
      </c>
      <c r="I29580">
        <v>0</v>
      </c>
    </row>
    <row r="29581" spans="1:9">
      <c r="A29581" s="7">
        <v>29579.5</v>
      </c>
      <c r="B29581" s="7">
        <v>0</v>
      </c>
      <c r="C29581" s="7"/>
      <c r="D29581" s="7"/>
      <c r="E29581" s="7"/>
      <c r="H29581">
        <v>29579.5</v>
      </c>
      <c r="I29581">
        <v>0</v>
      </c>
    </row>
    <row r="29582" spans="1:9">
      <c r="A29582" s="7">
        <v>29580.5</v>
      </c>
      <c r="B29582" s="7">
        <v>0</v>
      </c>
      <c r="C29582" s="7"/>
      <c r="D29582" s="7"/>
      <c r="E29582" s="7"/>
      <c r="H29582">
        <v>29580.5</v>
      </c>
      <c r="I29582">
        <v>0</v>
      </c>
    </row>
    <row r="29583" spans="1:9">
      <c r="A29583" s="7">
        <v>29581.5</v>
      </c>
      <c r="B29583" s="7">
        <v>0</v>
      </c>
      <c r="C29583" s="7"/>
      <c r="D29583" s="7"/>
      <c r="E29583" s="7"/>
      <c r="H29583">
        <v>29581.5</v>
      </c>
      <c r="I29583">
        <v>0</v>
      </c>
    </row>
    <row r="29584" spans="1:9">
      <c r="A29584" s="7">
        <v>29582.5</v>
      </c>
      <c r="B29584" s="7">
        <v>0</v>
      </c>
      <c r="C29584" s="7"/>
      <c r="D29584" s="7"/>
      <c r="E29584" s="7"/>
      <c r="H29584">
        <v>29582.5</v>
      </c>
      <c r="I29584">
        <v>0</v>
      </c>
    </row>
    <row r="29585" spans="1:9">
      <c r="A29585" s="7">
        <v>29583.5</v>
      </c>
      <c r="B29585" s="7">
        <v>0</v>
      </c>
      <c r="C29585" s="7"/>
      <c r="D29585" s="7"/>
      <c r="E29585" s="7"/>
      <c r="H29585">
        <v>29583.5</v>
      </c>
      <c r="I29585">
        <v>0</v>
      </c>
    </row>
    <row r="29586" spans="1:9">
      <c r="A29586" s="7">
        <v>29584.5</v>
      </c>
      <c r="B29586" s="7">
        <v>0</v>
      </c>
      <c r="C29586" s="7"/>
      <c r="D29586" s="7"/>
      <c r="E29586" s="7"/>
      <c r="H29586">
        <v>29584.5</v>
      </c>
      <c r="I29586">
        <v>0</v>
      </c>
    </row>
    <row r="29587" spans="1:9">
      <c r="A29587" s="7">
        <v>29585.5</v>
      </c>
      <c r="B29587" s="7">
        <v>0</v>
      </c>
      <c r="C29587" s="7"/>
      <c r="D29587" s="7"/>
      <c r="E29587" s="7"/>
      <c r="H29587">
        <v>29585.5</v>
      </c>
      <c r="I29587">
        <v>0</v>
      </c>
    </row>
    <row r="29588" spans="1:9">
      <c r="A29588" s="7">
        <v>29586.5</v>
      </c>
      <c r="B29588" s="7">
        <v>0</v>
      </c>
      <c r="C29588" s="7"/>
      <c r="D29588" s="7"/>
      <c r="E29588" s="7"/>
      <c r="H29588">
        <v>29586.5</v>
      </c>
      <c r="I29588">
        <v>0</v>
      </c>
    </row>
    <row r="29589" spans="1:9">
      <c r="A29589" s="7">
        <v>29587.5</v>
      </c>
      <c r="B29589" s="7">
        <v>0</v>
      </c>
      <c r="C29589" s="7"/>
      <c r="D29589" s="7"/>
      <c r="E29589" s="7"/>
      <c r="H29589">
        <v>29587.5</v>
      </c>
      <c r="I29589">
        <v>0</v>
      </c>
    </row>
    <row r="29590" spans="1:9">
      <c r="A29590" s="7">
        <v>29588.5</v>
      </c>
      <c r="B29590" s="7">
        <v>0</v>
      </c>
      <c r="C29590" s="7"/>
      <c r="D29590" s="7"/>
      <c r="E29590" s="7"/>
      <c r="H29590">
        <v>29588.5</v>
      </c>
      <c r="I29590">
        <v>0</v>
      </c>
    </row>
    <row r="29591" spans="1:9">
      <c r="A29591" s="7">
        <v>29589.5</v>
      </c>
      <c r="B29591" s="7">
        <v>0</v>
      </c>
      <c r="C29591" s="7"/>
      <c r="D29591" s="7"/>
      <c r="E29591" s="7"/>
      <c r="H29591">
        <v>29589.5</v>
      </c>
      <c r="I29591">
        <v>0</v>
      </c>
    </row>
    <row r="29592" spans="1:9">
      <c r="A29592" s="7">
        <v>29590.5</v>
      </c>
      <c r="B29592" s="7">
        <v>0</v>
      </c>
      <c r="C29592" s="7"/>
      <c r="D29592" s="7"/>
      <c r="E29592" s="7"/>
      <c r="H29592">
        <v>29590.5</v>
      </c>
      <c r="I29592">
        <v>0</v>
      </c>
    </row>
    <row r="29593" spans="1:9">
      <c r="A29593" s="7">
        <v>29591.5</v>
      </c>
      <c r="B29593" s="7">
        <v>0</v>
      </c>
      <c r="C29593" s="7"/>
      <c r="D29593" s="7"/>
      <c r="E29593" s="7"/>
      <c r="H29593">
        <v>29591.5</v>
      </c>
      <c r="I29593">
        <v>0</v>
      </c>
    </row>
    <row r="29594" spans="1:9">
      <c r="A29594" s="7">
        <v>29592.5</v>
      </c>
      <c r="B29594" s="7">
        <v>0</v>
      </c>
      <c r="C29594" s="7"/>
      <c r="D29594" s="7"/>
      <c r="E29594" s="7"/>
      <c r="H29594">
        <v>29592.5</v>
      </c>
      <c r="I29594">
        <v>0</v>
      </c>
    </row>
    <row r="29595" spans="1:9">
      <c r="A29595" s="7">
        <v>29593.5</v>
      </c>
      <c r="B29595" s="7">
        <v>0</v>
      </c>
      <c r="C29595" s="7"/>
      <c r="D29595" s="7"/>
      <c r="E29595" s="7"/>
      <c r="H29595">
        <v>29593.5</v>
      </c>
      <c r="I29595">
        <v>0</v>
      </c>
    </row>
    <row r="29596" spans="1:9">
      <c r="A29596" s="7">
        <v>29594.5</v>
      </c>
      <c r="B29596" s="7">
        <v>0</v>
      </c>
      <c r="C29596" s="7"/>
      <c r="D29596" s="7"/>
      <c r="E29596" s="7"/>
      <c r="H29596">
        <v>29594.5</v>
      </c>
      <c r="I29596">
        <v>0</v>
      </c>
    </row>
    <row r="29597" spans="1:9">
      <c r="A29597" s="7">
        <v>29595.5</v>
      </c>
      <c r="B29597" s="7">
        <v>0</v>
      </c>
      <c r="C29597" s="7"/>
      <c r="D29597" s="7"/>
      <c r="E29597" s="7"/>
      <c r="H29597">
        <v>29595.5</v>
      </c>
      <c r="I29597">
        <v>0</v>
      </c>
    </row>
    <row r="29598" spans="1:9">
      <c r="A29598" s="7">
        <v>29596.5</v>
      </c>
      <c r="B29598" s="7">
        <v>0</v>
      </c>
      <c r="C29598" s="7"/>
      <c r="D29598" s="7"/>
      <c r="E29598" s="7"/>
      <c r="H29598">
        <v>29596.5</v>
      </c>
      <c r="I29598">
        <v>0</v>
      </c>
    </row>
    <row r="29599" spans="1:9">
      <c r="A29599" s="7">
        <v>29597.5</v>
      </c>
      <c r="B29599" s="7">
        <v>0</v>
      </c>
      <c r="C29599" s="7"/>
      <c r="D29599" s="7"/>
      <c r="E29599" s="7"/>
      <c r="H29599">
        <v>29597.5</v>
      </c>
      <c r="I29599">
        <v>0</v>
      </c>
    </row>
    <row r="29600" spans="1:9">
      <c r="A29600" s="7">
        <v>29598.5</v>
      </c>
      <c r="B29600" s="7">
        <v>0</v>
      </c>
      <c r="C29600" s="7"/>
      <c r="D29600" s="7"/>
      <c r="E29600" s="7"/>
      <c r="H29600">
        <v>29598.5</v>
      </c>
      <c r="I29600">
        <v>0</v>
      </c>
    </row>
    <row r="29601" spans="1:9">
      <c r="A29601" s="7">
        <v>29599.5</v>
      </c>
      <c r="B29601" s="7">
        <v>0</v>
      </c>
      <c r="C29601" s="7"/>
      <c r="D29601" s="7"/>
      <c r="E29601" s="7"/>
      <c r="H29601">
        <v>29599.5</v>
      </c>
      <c r="I29601">
        <v>0</v>
      </c>
    </row>
    <row r="29602" spans="1:9">
      <c r="A29602" s="7">
        <v>29600.5</v>
      </c>
      <c r="B29602" s="7">
        <v>0</v>
      </c>
      <c r="C29602" s="7"/>
      <c r="D29602" s="7"/>
      <c r="E29602" s="7"/>
      <c r="H29602">
        <v>29600.5</v>
      </c>
      <c r="I29602">
        <v>0</v>
      </c>
    </row>
    <row r="29603" spans="1:9">
      <c r="A29603" s="7">
        <v>29601.5</v>
      </c>
      <c r="B29603" s="7">
        <v>0</v>
      </c>
      <c r="C29603" s="7"/>
      <c r="D29603" s="7"/>
      <c r="E29603" s="7"/>
      <c r="H29603">
        <v>29601.5</v>
      </c>
      <c r="I29603">
        <v>0</v>
      </c>
    </row>
    <row r="29604" spans="1:9">
      <c r="A29604" s="7">
        <v>29602.5</v>
      </c>
      <c r="B29604" s="7">
        <v>0</v>
      </c>
      <c r="C29604" s="7"/>
      <c r="D29604" s="7"/>
      <c r="E29604" s="7"/>
      <c r="H29604">
        <v>29602.5</v>
      </c>
      <c r="I29604">
        <v>0</v>
      </c>
    </row>
    <row r="29605" spans="1:9">
      <c r="A29605" s="7">
        <v>29603.5</v>
      </c>
      <c r="B29605" s="7">
        <v>0</v>
      </c>
      <c r="C29605" s="7"/>
      <c r="D29605" s="7"/>
      <c r="E29605" s="7"/>
      <c r="H29605">
        <v>29603.5</v>
      </c>
      <c r="I29605">
        <v>0</v>
      </c>
    </row>
    <row r="29606" spans="1:9">
      <c r="A29606" s="7">
        <v>29604.5</v>
      </c>
      <c r="B29606" s="7">
        <v>0</v>
      </c>
      <c r="C29606" s="7"/>
      <c r="D29606" s="7"/>
      <c r="E29606" s="7"/>
      <c r="H29606">
        <v>29604.5</v>
      </c>
      <c r="I29606">
        <v>0</v>
      </c>
    </row>
    <row r="29607" spans="1:9">
      <c r="A29607" s="7">
        <v>29605.5</v>
      </c>
      <c r="B29607" s="7">
        <v>0</v>
      </c>
      <c r="C29607" s="7"/>
      <c r="D29607" s="7"/>
      <c r="E29607" s="7"/>
      <c r="H29607">
        <v>29605.5</v>
      </c>
      <c r="I29607">
        <v>0</v>
      </c>
    </row>
    <row r="29608" spans="1:9">
      <c r="A29608" s="7">
        <v>29606.5</v>
      </c>
      <c r="B29608" s="7">
        <v>0</v>
      </c>
      <c r="C29608" s="7"/>
      <c r="D29608" s="7"/>
      <c r="E29608" s="7"/>
      <c r="H29608">
        <v>29606.5</v>
      </c>
      <c r="I29608">
        <v>0</v>
      </c>
    </row>
    <row r="29609" spans="1:9">
      <c r="A29609" s="7">
        <v>29607.5</v>
      </c>
      <c r="B29609" s="7">
        <v>0</v>
      </c>
      <c r="C29609" s="7"/>
      <c r="D29609" s="7"/>
      <c r="E29609" s="7"/>
      <c r="H29609">
        <v>29607.5</v>
      </c>
      <c r="I29609">
        <v>0</v>
      </c>
    </row>
    <row r="29610" spans="1:9">
      <c r="A29610" s="7">
        <v>29608.5</v>
      </c>
      <c r="B29610" s="7">
        <v>0</v>
      </c>
      <c r="C29610" s="7"/>
      <c r="D29610" s="7"/>
      <c r="E29610" s="7"/>
      <c r="H29610">
        <v>29608.5</v>
      </c>
      <c r="I29610">
        <v>0</v>
      </c>
    </row>
    <row r="29611" spans="1:9">
      <c r="A29611" s="7">
        <v>29609.5</v>
      </c>
      <c r="B29611" s="7">
        <v>0</v>
      </c>
      <c r="C29611" s="7"/>
      <c r="D29611" s="7"/>
      <c r="E29611" s="7"/>
      <c r="H29611">
        <v>29609.5</v>
      </c>
      <c r="I29611">
        <v>0</v>
      </c>
    </row>
    <row r="29612" spans="1:9">
      <c r="A29612" s="7">
        <v>29610.5</v>
      </c>
      <c r="B29612" s="7">
        <v>0</v>
      </c>
      <c r="C29612" s="7"/>
      <c r="D29612" s="7"/>
      <c r="E29612" s="7"/>
      <c r="H29612">
        <v>29610.5</v>
      </c>
      <c r="I29612">
        <v>0</v>
      </c>
    </row>
    <row r="29613" spans="1:9">
      <c r="A29613" s="7">
        <v>29611.5</v>
      </c>
      <c r="B29613" s="7">
        <v>0</v>
      </c>
      <c r="C29613" s="7"/>
      <c r="D29613" s="7"/>
      <c r="E29613" s="7"/>
      <c r="H29613">
        <v>29611.5</v>
      </c>
      <c r="I29613">
        <v>0</v>
      </c>
    </row>
    <row r="29614" spans="1:9">
      <c r="A29614" s="7">
        <v>29612.5</v>
      </c>
      <c r="B29614" s="7">
        <v>0</v>
      </c>
      <c r="C29614" s="7"/>
      <c r="D29614" s="7"/>
      <c r="E29614" s="7"/>
      <c r="H29614">
        <v>29612.5</v>
      </c>
      <c r="I29614">
        <v>0</v>
      </c>
    </row>
    <row r="29615" spans="1:9">
      <c r="A29615" s="7">
        <v>29613.5</v>
      </c>
      <c r="B29615" s="7">
        <v>0</v>
      </c>
      <c r="C29615" s="7"/>
      <c r="D29615" s="7"/>
      <c r="E29615" s="7"/>
      <c r="H29615">
        <v>29613.5</v>
      </c>
      <c r="I29615">
        <v>0</v>
      </c>
    </row>
    <row r="29616" spans="1:9">
      <c r="A29616" s="7">
        <v>29614.5</v>
      </c>
      <c r="B29616" s="7">
        <v>0</v>
      </c>
      <c r="C29616" s="7"/>
      <c r="D29616" s="7"/>
      <c r="E29616" s="7"/>
      <c r="H29616">
        <v>29614.5</v>
      </c>
      <c r="I29616">
        <v>0</v>
      </c>
    </row>
    <row r="29617" spans="1:9">
      <c r="A29617" s="7">
        <v>29615.5</v>
      </c>
      <c r="B29617" s="7">
        <v>0</v>
      </c>
      <c r="C29617" s="7"/>
      <c r="D29617" s="7"/>
      <c r="E29617" s="7"/>
      <c r="H29617">
        <v>29615.5</v>
      </c>
      <c r="I29617">
        <v>0</v>
      </c>
    </row>
    <row r="29618" spans="1:9">
      <c r="A29618" s="7">
        <v>29616.5</v>
      </c>
      <c r="B29618" s="7">
        <v>0</v>
      </c>
      <c r="C29618" s="7"/>
      <c r="D29618" s="7"/>
      <c r="E29618" s="7"/>
      <c r="H29618">
        <v>29616.5</v>
      </c>
      <c r="I29618">
        <v>0</v>
      </c>
    </row>
    <row r="29619" spans="1:9">
      <c r="A29619" s="7">
        <v>29617.5</v>
      </c>
      <c r="B29619" s="7">
        <v>0</v>
      </c>
      <c r="C29619" s="7"/>
      <c r="D29619" s="7"/>
      <c r="E29619" s="7"/>
      <c r="H29619">
        <v>29617.5</v>
      </c>
      <c r="I29619">
        <v>0</v>
      </c>
    </row>
    <row r="29620" spans="1:9">
      <c r="A29620" s="7">
        <v>29618.5</v>
      </c>
      <c r="B29620" s="7">
        <v>0</v>
      </c>
      <c r="C29620" s="7"/>
      <c r="D29620" s="7"/>
      <c r="E29620" s="7"/>
      <c r="H29620">
        <v>29618.5</v>
      </c>
      <c r="I29620">
        <v>0</v>
      </c>
    </row>
    <row r="29621" spans="1:9">
      <c r="A29621" s="7">
        <v>29619.5</v>
      </c>
      <c r="B29621" s="7">
        <v>0</v>
      </c>
      <c r="C29621" s="7"/>
      <c r="D29621" s="7"/>
      <c r="E29621" s="7"/>
      <c r="H29621">
        <v>29619.5</v>
      </c>
      <c r="I29621">
        <v>0</v>
      </c>
    </row>
    <row r="29622" spans="1:9">
      <c r="A29622" s="7">
        <v>29620.5</v>
      </c>
      <c r="B29622" s="7">
        <v>0</v>
      </c>
      <c r="C29622" s="7"/>
      <c r="D29622" s="7"/>
      <c r="E29622" s="7"/>
      <c r="H29622">
        <v>29620.5</v>
      </c>
      <c r="I29622">
        <v>0</v>
      </c>
    </row>
    <row r="29623" spans="1:9">
      <c r="A29623" s="7">
        <v>29621.5</v>
      </c>
      <c r="B29623" s="7">
        <v>0</v>
      </c>
      <c r="C29623" s="7"/>
      <c r="D29623" s="7"/>
      <c r="E29623" s="7"/>
      <c r="H29623">
        <v>29621.5</v>
      </c>
      <c r="I29623">
        <v>0</v>
      </c>
    </row>
    <row r="29624" spans="1:9">
      <c r="A29624" s="7">
        <v>29622.5</v>
      </c>
      <c r="B29624" s="7">
        <v>0</v>
      </c>
      <c r="C29624" s="7"/>
      <c r="D29624" s="7"/>
      <c r="E29624" s="7"/>
      <c r="H29624">
        <v>29622.5</v>
      </c>
      <c r="I29624">
        <v>0</v>
      </c>
    </row>
    <row r="29625" spans="1:9">
      <c r="A29625" s="7">
        <v>29623.5</v>
      </c>
      <c r="B29625" s="7">
        <v>0</v>
      </c>
      <c r="C29625" s="7"/>
      <c r="D29625" s="7"/>
      <c r="E29625" s="7"/>
      <c r="H29625">
        <v>29623.5</v>
      </c>
      <c r="I29625">
        <v>0</v>
      </c>
    </row>
    <row r="29626" spans="1:9">
      <c r="A29626" s="7">
        <v>29624.5</v>
      </c>
      <c r="B29626" s="7">
        <v>0</v>
      </c>
      <c r="C29626" s="7"/>
      <c r="D29626" s="7"/>
      <c r="E29626" s="7"/>
      <c r="H29626">
        <v>29624.5</v>
      </c>
      <c r="I29626">
        <v>0</v>
      </c>
    </row>
    <row r="29627" spans="1:9">
      <c r="A29627" s="7">
        <v>29625.5</v>
      </c>
      <c r="B29627" s="7">
        <v>0</v>
      </c>
      <c r="C29627" s="7"/>
      <c r="D29627" s="7"/>
      <c r="E29627" s="7"/>
      <c r="H29627">
        <v>29625.5</v>
      </c>
      <c r="I29627">
        <v>0</v>
      </c>
    </row>
    <row r="29628" spans="1:9">
      <c r="A29628" s="7">
        <v>29626.5</v>
      </c>
      <c r="B29628" s="7">
        <v>0</v>
      </c>
      <c r="C29628" s="7"/>
      <c r="D29628" s="7"/>
      <c r="E29628" s="7"/>
      <c r="H29628">
        <v>29626.5</v>
      </c>
      <c r="I29628">
        <v>0</v>
      </c>
    </row>
    <row r="29629" spans="1:9">
      <c r="A29629" s="7">
        <v>29627.5</v>
      </c>
      <c r="B29629" s="7">
        <v>0</v>
      </c>
      <c r="C29629" s="7"/>
      <c r="D29629" s="7"/>
      <c r="E29629" s="7"/>
      <c r="H29629">
        <v>29627.5</v>
      </c>
      <c r="I29629">
        <v>0</v>
      </c>
    </row>
    <row r="29630" spans="1:9">
      <c r="A29630" s="7">
        <v>29628.5</v>
      </c>
      <c r="B29630" s="7">
        <v>0</v>
      </c>
      <c r="C29630" s="7"/>
      <c r="D29630" s="7"/>
      <c r="E29630" s="7"/>
      <c r="H29630">
        <v>29628.5</v>
      </c>
      <c r="I29630">
        <v>0</v>
      </c>
    </row>
    <row r="29631" spans="1:9">
      <c r="A29631" s="7">
        <v>29629.5</v>
      </c>
      <c r="B29631" s="7">
        <v>0</v>
      </c>
      <c r="C29631" s="7"/>
      <c r="D29631" s="7"/>
      <c r="E29631" s="7"/>
      <c r="H29631">
        <v>29629.5</v>
      </c>
      <c r="I29631">
        <v>0</v>
      </c>
    </row>
    <row r="29632" spans="1:9">
      <c r="A29632" s="7">
        <v>29630.5</v>
      </c>
      <c r="B29632" s="7">
        <v>0</v>
      </c>
      <c r="C29632" s="7"/>
      <c r="D29632" s="7"/>
      <c r="E29632" s="7"/>
      <c r="H29632">
        <v>29630.5</v>
      </c>
      <c r="I29632">
        <v>0</v>
      </c>
    </row>
    <row r="29633" spans="1:9">
      <c r="A29633" s="7">
        <v>29631.5</v>
      </c>
      <c r="B29633" s="7">
        <v>0</v>
      </c>
      <c r="C29633" s="7"/>
      <c r="D29633" s="7"/>
      <c r="E29633" s="7"/>
      <c r="H29633">
        <v>29631.5</v>
      </c>
      <c r="I29633">
        <v>0</v>
      </c>
    </row>
    <row r="29634" spans="1:9">
      <c r="A29634" s="7">
        <v>29632.5</v>
      </c>
      <c r="B29634" s="7">
        <v>0</v>
      </c>
      <c r="C29634" s="7"/>
      <c r="D29634" s="7"/>
      <c r="E29634" s="7"/>
      <c r="H29634">
        <v>29632.5</v>
      </c>
      <c r="I29634">
        <v>0</v>
      </c>
    </row>
    <row r="29635" spans="1:9">
      <c r="A29635" s="7">
        <v>29633.5</v>
      </c>
      <c r="B29635" s="7">
        <v>0</v>
      </c>
      <c r="C29635" s="7"/>
      <c r="D29635" s="7"/>
      <c r="E29635" s="7"/>
      <c r="H29635">
        <v>29633.5</v>
      </c>
      <c r="I29635">
        <v>0</v>
      </c>
    </row>
    <row r="29636" spans="1:9">
      <c r="A29636" s="7">
        <v>29634.5</v>
      </c>
      <c r="B29636" s="7">
        <v>0</v>
      </c>
      <c r="C29636" s="7"/>
      <c r="D29636" s="7"/>
      <c r="E29636" s="7"/>
      <c r="H29636">
        <v>29634.5</v>
      </c>
      <c r="I29636">
        <v>0</v>
      </c>
    </row>
    <row r="29637" spans="1:9">
      <c r="A29637" s="7">
        <v>29635.5</v>
      </c>
      <c r="B29637" s="7">
        <v>0</v>
      </c>
      <c r="C29637" s="7"/>
      <c r="D29637" s="7"/>
      <c r="E29637" s="7"/>
      <c r="H29637">
        <v>29635.5</v>
      </c>
      <c r="I29637">
        <v>0</v>
      </c>
    </row>
    <row r="29638" spans="1:9">
      <c r="A29638" s="7">
        <v>29636.5</v>
      </c>
      <c r="B29638" s="7">
        <v>0</v>
      </c>
      <c r="C29638" s="7"/>
      <c r="D29638" s="7"/>
      <c r="E29638" s="7"/>
      <c r="H29638">
        <v>29636.5</v>
      </c>
      <c r="I29638">
        <v>0</v>
      </c>
    </row>
    <row r="29639" spans="1:9">
      <c r="A29639" s="7">
        <v>29637.5</v>
      </c>
      <c r="B29639" s="7">
        <v>0</v>
      </c>
      <c r="C29639" s="7"/>
      <c r="D29639" s="7"/>
      <c r="E29639" s="7"/>
      <c r="H29639">
        <v>29637.5</v>
      </c>
      <c r="I29639">
        <v>0</v>
      </c>
    </row>
    <row r="29640" spans="1:9">
      <c r="A29640" s="7">
        <v>29638.5</v>
      </c>
      <c r="B29640" s="7">
        <v>0</v>
      </c>
      <c r="C29640" s="7"/>
      <c r="D29640" s="7"/>
      <c r="E29640" s="7"/>
      <c r="H29640">
        <v>29638.5</v>
      </c>
      <c r="I29640">
        <v>0</v>
      </c>
    </row>
    <row r="29641" spans="1:9">
      <c r="A29641" s="7">
        <v>29639.5</v>
      </c>
      <c r="B29641" s="7">
        <v>0</v>
      </c>
      <c r="C29641" s="7"/>
      <c r="D29641" s="7"/>
      <c r="E29641" s="7"/>
      <c r="H29641">
        <v>29639.5</v>
      </c>
      <c r="I29641">
        <v>0</v>
      </c>
    </row>
    <row r="29642" spans="1:9">
      <c r="A29642" s="7">
        <v>29640.5</v>
      </c>
      <c r="B29642" s="7">
        <v>0</v>
      </c>
      <c r="C29642" s="7"/>
      <c r="D29642" s="7"/>
      <c r="E29642" s="7"/>
      <c r="H29642">
        <v>29640.5</v>
      </c>
      <c r="I29642">
        <v>0</v>
      </c>
    </row>
    <row r="29643" spans="1:9">
      <c r="A29643" s="7">
        <v>29641.5</v>
      </c>
      <c r="B29643" s="7">
        <v>0</v>
      </c>
      <c r="C29643" s="7"/>
      <c r="D29643" s="7"/>
      <c r="E29643" s="7"/>
      <c r="H29643">
        <v>29641.5</v>
      </c>
      <c r="I29643">
        <v>0</v>
      </c>
    </row>
    <row r="29644" spans="1:9">
      <c r="A29644" s="7">
        <v>29642.5</v>
      </c>
      <c r="B29644" s="7">
        <v>0</v>
      </c>
      <c r="C29644" s="7"/>
      <c r="D29644" s="7"/>
      <c r="E29644" s="7"/>
      <c r="H29644">
        <v>29642.5</v>
      </c>
      <c r="I29644">
        <v>0</v>
      </c>
    </row>
    <row r="29645" spans="1:9">
      <c r="A29645" s="7">
        <v>29643.5</v>
      </c>
      <c r="B29645" s="7">
        <v>0</v>
      </c>
      <c r="C29645" s="7"/>
      <c r="D29645" s="7"/>
      <c r="E29645" s="7"/>
      <c r="H29645">
        <v>29643.5</v>
      </c>
      <c r="I29645">
        <v>0</v>
      </c>
    </row>
    <row r="29646" spans="1:9">
      <c r="A29646" s="7">
        <v>29644.5</v>
      </c>
      <c r="B29646" s="7">
        <v>0</v>
      </c>
      <c r="C29646" s="7"/>
      <c r="D29646" s="7"/>
      <c r="E29646" s="7"/>
      <c r="H29646">
        <v>29644.5</v>
      </c>
      <c r="I29646">
        <v>0</v>
      </c>
    </row>
    <row r="29647" spans="1:9">
      <c r="A29647" s="7">
        <v>29645.5</v>
      </c>
      <c r="B29647" s="7">
        <v>0</v>
      </c>
      <c r="C29647" s="7"/>
      <c r="D29647" s="7"/>
      <c r="E29647" s="7"/>
      <c r="H29647">
        <v>29645.5</v>
      </c>
      <c r="I29647">
        <v>0</v>
      </c>
    </row>
    <row r="29648" spans="1:9">
      <c r="A29648" s="7">
        <v>29646.5</v>
      </c>
      <c r="B29648" s="7">
        <v>0</v>
      </c>
      <c r="C29648" s="7"/>
      <c r="D29648" s="7"/>
      <c r="E29648" s="7"/>
      <c r="H29648">
        <v>29646.5</v>
      </c>
      <c r="I29648">
        <v>0</v>
      </c>
    </row>
    <row r="29649" spans="1:9">
      <c r="A29649" s="7">
        <v>29647.5</v>
      </c>
      <c r="B29649" s="7">
        <v>0</v>
      </c>
      <c r="C29649" s="7"/>
      <c r="D29649" s="7"/>
      <c r="E29649" s="7"/>
      <c r="H29649">
        <v>29647.5</v>
      </c>
      <c r="I29649">
        <v>0</v>
      </c>
    </row>
    <row r="29650" spans="1:9">
      <c r="A29650" s="7">
        <v>29648.5</v>
      </c>
      <c r="B29650" s="7">
        <v>0</v>
      </c>
      <c r="C29650" s="7"/>
      <c r="D29650" s="7"/>
      <c r="E29650" s="7"/>
      <c r="H29650">
        <v>29648.5</v>
      </c>
      <c r="I29650">
        <v>0</v>
      </c>
    </row>
    <row r="29651" spans="1:9">
      <c r="A29651" s="7">
        <v>29649.5</v>
      </c>
      <c r="B29651" s="7">
        <v>0</v>
      </c>
      <c r="C29651" s="7"/>
      <c r="D29651" s="7"/>
      <c r="E29651" s="7"/>
      <c r="H29651">
        <v>29649.5</v>
      </c>
      <c r="I29651">
        <v>0</v>
      </c>
    </row>
    <row r="29652" spans="1:9">
      <c r="A29652" s="7">
        <v>29650.5</v>
      </c>
      <c r="B29652" s="7">
        <v>0</v>
      </c>
      <c r="C29652" s="7"/>
      <c r="D29652" s="7"/>
      <c r="E29652" s="7"/>
      <c r="H29652">
        <v>29650.5</v>
      </c>
      <c r="I29652">
        <v>0</v>
      </c>
    </row>
    <row r="29653" spans="1:9">
      <c r="A29653" s="7">
        <v>29651.5</v>
      </c>
      <c r="B29653" s="7">
        <v>0</v>
      </c>
      <c r="C29653" s="7"/>
      <c r="D29653" s="7"/>
      <c r="E29653" s="7"/>
      <c r="H29653">
        <v>29651.5</v>
      </c>
      <c r="I29653">
        <v>0</v>
      </c>
    </row>
    <row r="29654" spans="1:9">
      <c r="A29654" s="7">
        <v>29652.5</v>
      </c>
      <c r="B29654" s="7">
        <v>0</v>
      </c>
      <c r="C29654" s="7"/>
      <c r="D29654" s="7"/>
      <c r="E29654" s="7"/>
      <c r="H29654">
        <v>29652.5</v>
      </c>
      <c r="I29654">
        <v>0</v>
      </c>
    </row>
    <row r="29655" spans="1:9">
      <c r="A29655" s="7">
        <v>29653.5</v>
      </c>
      <c r="B29655" s="7">
        <v>0</v>
      </c>
      <c r="C29655" s="7"/>
      <c r="D29655" s="7"/>
      <c r="E29655" s="7"/>
      <c r="H29655">
        <v>29653.5</v>
      </c>
      <c r="I29655">
        <v>0</v>
      </c>
    </row>
    <row r="29656" spans="1:9">
      <c r="A29656" s="7">
        <v>29654.5</v>
      </c>
      <c r="B29656" s="7">
        <v>0</v>
      </c>
      <c r="C29656" s="7"/>
      <c r="D29656" s="7"/>
      <c r="E29656" s="7"/>
      <c r="H29656">
        <v>29654.5</v>
      </c>
      <c r="I29656">
        <v>0</v>
      </c>
    </row>
    <row r="29657" spans="1:9">
      <c r="A29657" s="7">
        <v>29655.5</v>
      </c>
      <c r="B29657" s="7">
        <v>0</v>
      </c>
      <c r="C29657" s="7"/>
      <c r="D29657" s="7"/>
      <c r="E29657" s="7"/>
      <c r="H29657">
        <v>29655.5</v>
      </c>
      <c r="I29657">
        <v>0</v>
      </c>
    </row>
    <row r="29658" spans="1:9">
      <c r="A29658" s="7">
        <v>29656.5</v>
      </c>
      <c r="B29658" s="7">
        <v>0</v>
      </c>
      <c r="C29658" s="7"/>
      <c r="D29658" s="7"/>
      <c r="E29658" s="7"/>
      <c r="H29658">
        <v>29656.5</v>
      </c>
      <c r="I29658">
        <v>0</v>
      </c>
    </row>
    <row r="29659" spans="1:9">
      <c r="A29659" s="7">
        <v>29657.5</v>
      </c>
      <c r="B29659" s="7">
        <v>0</v>
      </c>
      <c r="C29659" s="7"/>
      <c r="D29659" s="7"/>
      <c r="E29659" s="7"/>
      <c r="H29659">
        <v>29657.5</v>
      </c>
      <c r="I29659">
        <v>0</v>
      </c>
    </row>
    <row r="29660" spans="1:9">
      <c r="A29660" s="7">
        <v>29658.5</v>
      </c>
      <c r="B29660" s="7">
        <v>0</v>
      </c>
      <c r="C29660" s="7"/>
      <c r="D29660" s="7"/>
      <c r="E29660" s="7"/>
      <c r="H29660">
        <v>29658.5</v>
      </c>
      <c r="I29660">
        <v>0</v>
      </c>
    </row>
    <row r="29661" spans="1:9">
      <c r="A29661" s="7">
        <v>29659.5</v>
      </c>
      <c r="B29661" s="7">
        <v>0</v>
      </c>
      <c r="C29661" s="7"/>
      <c r="D29661" s="7"/>
      <c r="E29661" s="7"/>
      <c r="H29661">
        <v>29659.5</v>
      </c>
      <c r="I29661">
        <v>0</v>
      </c>
    </row>
    <row r="29662" spans="1:9">
      <c r="A29662" s="7">
        <v>29660.5</v>
      </c>
      <c r="B29662" s="7">
        <v>0</v>
      </c>
      <c r="C29662" s="7"/>
      <c r="D29662" s="7"/>
      <c r="E29662" s="7"/>
      <c r="H29662">
        <v>29660.5</v>
      </c>
      <c r="I29662">
        <v>0</v>
      </c>
    </row>
    <row r="29663" spans="1:9">
      <c r="A29663" s="7">
        <v>29661.5</v>
      </c>
      <c r="B29663" s="7">
        <v>0</v>
      </c>
      <c r="C29663" s="7"/>
      <c r="D29663" s="7"/>
      <c r="E29663" s="7"/>
      <c r="H29663">
        <v>29661.5</v>
      </c>
      <c r="I29663">
        <v>0</v>
      </c>
    </row>
    <row r="29664" spans="1:9">
      <c r="A29664" s="7">
        <v>29662.5</v>
      </c>
      <c r="B29664" s="7">
        <v>0</v>
      </c>
      <c r="C29664" s="7"/>
      <c r="D29664" s="7"/>
      <c r="E29664" s="7"/>
      <c r="H29664">
        <v>29662.5</v>
      </c>
      <c r="I29664">
        <v>0</v>
      </c>
    </row>
    <row r="29665" spans="1:9">
      <c r="A29665" s="7">
        <v>29663.5</v>
      </c>
      <c r="B29665" s="7">
        <v>0</v>
      </c>
      <c r="C29665" s="7"/>
      <c r="D29665" s="7"/>
      <c r="E29665" s="7"/>
      <c r="H29665">
        <v>29663.5</v>
      </c>
      <c r="I29665">
        <v>0</v>
      </c>
    </row>
    <row r="29666" spans="1:9">
      <c r="A29666" s="7">
        <v>29664.5</v>
      </c>
      <c r="B29666" s="7">
        <v>0</v>
      </c>
      <c r="C29666" s="7"/>
      <c r="D29666" s="7"/>
      <c r="E29666" s="7"/>
      <c r="H29666">
        <v>29664.5</v>
      </c>
      <c r="I29666">
        <v>0</v>
      </c>
    </row>
    <row r="29667" spans="1:9">
      <c r="A29667" s="7">
        <v>29665.5</v>
      </c>
      <c r="B29667" s="7">
        <v>0</v>
      </c>
      <c r="C29667" s="7"/>
      <c r="D29667" s="7"/>
      <c r="E29667" s="7"/>
      <c r="H29667">
        <v>29665.5</v>
      </c>
      <c r="I29667">
        <v>0</v>
      </c>
    </row>
    <row r="29668" spans="1:9">
      <c r="A29668" s="7">
        <v>29666.5</v>
      </c>
      <c r="B29668" s="7">
        <v>0</v>
      </c>
      <c r="C29668" s="7"/>
      <c r="D29668" s="7"/>
      <c r="E29668" s="7"/>
      <c r="H29668">
        <v>29666.5</v>
      </c>
      <c r="I29668">
        <v>0</v>
      </c>
    </row>
    <row r="29669" spans="1:9">
      <c r="A29669" s="7">
        <v>29667.5</v>
      </c>
      <c r="B29669" s="7">
        <v>0</v>
      </c>
      <c r="C29669" s="7"/>
      <c r="D29669" s="7"/>
      <c r="E29669" s="7"/>
      <c r="H29669">
        <v>29667.5</v>
      </c>
      <c r="I29669">
        <v>0</v>
      </c>
    </row>
    <row r="29670" spans="1:9">
      <c r="A29670" s="7">
        <v>29668.5</v>
      </c>
      <c r="B29670" s="7">
        <v>0</v>
      </c>
      <c r="C29670" s="7"/>
      <c r="D29670" s="7"/>
      <c r="E29670" s="7"/>
      <c r="H29670">
        <v>29668.5</v>
      </c>
      <c r="I29670">
        <v>0</v>
      </c>
    </row>
    <row r="29671" spans="1:9">
      <c r="A29671" s="7">
        <v>29669.5</v>
      </c>
      <c r="B29671" s="7">
        <v>0</v>
      </c>
      <c r="C29671" s="7"/>
      <c r="D29671" s="7"/>
      <c r="E29671" s="7"/>
      <c r="H29671">
        <v>29669.5</v>
      </c>
      <c r="I29671">
        <v>0</v>
      </c>
    </row>
    <row r="29672" spans="1:9">
      <c r="A29672" s="7">
        <v>29670.5</v>
      </c>
      <c r="B29672" s="7">
        <v>0</v>
      </c>
      <c r="C29672" s="7"/>
      <c r="D29672" s="7"/>
      <c r="E29672" s="7"/>
      <c r="H29672">
        <v>29670.5</v>
      </c>
      <c r="I29672">
        <v>0</v>
      </c>
    </row>
    <row r="29673" spans="1:9">
      <c r="A29673" s="7">
        <v>29671.5</v>
      </c>
      <c r="B29673" s="7">
        <v>0</v>
      </c>
      <c r="C29673" s="7"/>
      <c r="D29673" s="7"/>
      <c r="E29673" s="7"/>
      <c r="H29673">
        <v>29671.5</v>
      </c>
      <c r="I29673">
        <v>0</v>
      </c>
    </row>
    <row r="29674" spans="1:9">
      <c r="A29674" s="7">
        <v>29672.5</v>
      </c>
      <c r="B29674" s="7">
        <v>0</v>
      </c>
      <c r="C29674" s="7"/>
      <c r="D29674" s="7"/>
      <c r="E29674" s="7"/>
      <c r="H29674">
        <v>29672.5</v>
      </c>
      <c r="I29674">
        <v>0</v>
      </c>
    </row>
    <row r="29675" spans="1:9">
      <c r="A29675" s="7">
        <v>29673.5</v>
      </c>
      <c r="B29675" s="7">
        <v>0</v>
      </c>
      <c r="C29675" s="7"/>
      <c r="D29675" s="7"/>
      <c r="E29675" s="7"/>
      <c r="H29675">
        <v>29673.5</v>
      </c>
      <c r="I29675">
        <v>0</v>
      </c>
    </row>
    <row r="29676" spans="1:9">
      <c r="A29676" s="7">
        <v>29674.5</v>
      </c>
      <c r="B29676" s="7">
        <v>0</v>
      </c>
      <c r="C29676" s="7"/>
      <c r="D29676" s="7"/>
      <c r="E29676" s="7"/>
      <c r="H29676">
        <v>29674.5</v>
      </c>
      <c r="I29676">
        <v>0</v>
      </c>
    </row>
    <row r="29677" spans="1:9">
      <c r="A29677" s="7">
        <v>29675.5</v>
      </c>
      <c r="B29677" s="7">
        <v>0</v>
      </c>
      <c r="C29677" s="7"/>
      <c r="D29677" s="7"/>
      <c r="E29677" s="7"/>
      <c r="H29677">
        <v>29675.5</v>
      </c>
      <c r="I29677">
        <v>0</v>
      </c>
    </row>
    <row r="29678" spans="1:9">
      <c r="A29678" s="7">
        <v>29676.5</v>
      </c>
      <c r="B29678" s="7">
        <v>0</v>
      </c>
      <c r="C29678" s="7"/>
      <c r="D29678" s="7"/>
      <c r="E29678" s="7"/>
      <c r="H29678">
        <v>29676.5</v>
      </c>
      <c r="I29678">
        <v>0</v>
      </c>
    </row>
    <row r="29679" spans="1:9">
      <c r="A29679" s="7">
        <v>29677.5</v>
      </c>
      <c r="B29679" s="7">
        <v>0</v>
      </c>
      <c r="C29679" s="7"/>
      <c r="D29679" s="7"/>
      <c r="E29679" s="7"/>
      <c r="H29679">
        <v>29677.5</v>
      </c>
      <c r="I29679">
        <v>0</v>
      </c>
    </row>
    <row r="29680" spans="1:9">
      <c r="A29680" s="7">
        <v>29678.5</v>
      </c>
      <c r="B29680" s="7">
        <v>0</v>
      </c>
      <c r="C29680" s="7"/>
      <c r="D29680" s="7"/>
      <c r="E29680" s="7"/>
      <c r="H29680">
        <v>29678.5</v>
      </c>
      <c r="I29680">
        <v>0</v>
      </c>
    </row>
    <row r="29681" spans="1:9">
      <c r="A29681" s="7">
        <v>29679.5</v>
      </c>
      <c r="B29681" s="7">
        <v>0</v>
      </c>
      <c r="C29681" s="7"/>
      <c r="D29681" s="7"/>
      <c r="E29681" s="7"/>
      <c r="H29681">
        <v>29679.5</v>
      </c>
      <c r="I29681">
        <v>0</v>
      </c>
    </row>
    <row r="29682" spans="1:9">
      <c r="A29682" s="7">
        <v>29680.5</v>
      </c>
      <c r="B29682" s="7">
        <v>0</v>
      </c>
      <c r="C29682" s="7"/>
      <c r="D29682" s="7"/>
      <c r="E29682" s="7"/>
      <c r="H29682">
        <v>29680.5</v>
      </c>
      <c r="I29682">
        <v>0</v>
      </c>
    </row>
    <row r="29683" spans="1:9">
      <c r="A29683" s="7">
        <v>29681.5</v>
      </c>
      <c r="B29683" s="7">
        <v>0</v>
      </c>
      <c r="C29683" s="7"/>
      <c r="D29683" s="7"/>
      <c r="E29683" s="7"/>
      <c r="H29683">
        <v>29681.5</v>
      </c>
      <c r="I29683">
        <v>0</v>
      </c>
    </row>
    <row r="29684" spans="1:9">
      <c r="A29684" s="7">
        <v>29682.5</v>
      </c>
      <c r="B29684" s="7">
        <v>0</v>
      </c>
      <c r="C29684" s="7"/>
      <c r="D29684" s="7"/>
      <c r="E29684" s="7"/>
      <c r="H29684">
        <v>29682.5</v>
      </c>
      <c r="I29684">
        <v>0</v>
      </c>
    </row>
    <row r="29685" spans="1:9">
      <c r="A29685" s="7">
        <v>29683.5</v>
      </c>
      <c r="B29685" s="7">
        <v>0</v>
      </c>
      <c r="C29685" s="7"/>
      <c r="D29685" s="7"/>
      <c r="E29685" s="7"/>
      <c r="H29685">
        <v>29683.5</v>
      </c>
      <c r="I29685">
        <v>0</v>
      </c>
    </row>
    <row r="29686" spans="1:9">
      <c r="A29686" s="7">
        <v>29684.5</v>
      </c>
      <c r="B29686" s="7">
        <v>0</v>
      </c>
      <c r="C29686" s="7"/>
      <c r="D29686" s="7"/>
      <c r="E29686" s="7"/>
      <c r="H29686">
        <v>29684.5</v>
      </c>
      <c r="I29686">
        <v>0</v>
      </c>
    </row>
    <row r="29687" spans="1:9">
      <c r="A29687" s="7">
        <v>29685.5</v>
      </c>
      <c r="B29687" s="7">
        <v>0</v>
      </c>
      <c r="C29687" s="7"/>
      <c r="D29687" s="7"/>
      <c r="E29687" s="7"/>
      <c r="H29687">
        <v>29685.5</v>
      </c>
      <c r="I29687">
        <v>0</v>
      </c>
    </row>
    <row r="29688" spans="1:9">
      <c r="A29688" s="7">
        <v>29686.5</v>
      </c>
      <c r="B29688" s="7">
        <v>0</v>
      </c>
      <c r="C29688" s="7"/>
      <c r="D29688" s="7"/>
      <c r="E29688" s="7"/>
      <c r="H29688">
        <v>29686.5</v>
      </c>
      <c r="I29688">
        <v>0</v>
      </c>
    </row>
    <row r="29689" spans="1:9">
      <c r="A29689" s="7">
        <v>29687.5</v>
      </c>
      <c r="B29689" s="7">
        <v>0</v>
      </c>
      <c r="C29689" s="7"/>
      <c r="D29689" s="7"/>
      <c r="E29689" s="7"/>
      <c r="H29689">
        <v>29687.5</v>
      </c>
      <c r="I29689">
        <v>0</v>
      </c>
    </row>
    <row r="29690" spans="1:9">
      <c r="A29690" s="7">
        <v>29688.5</v>
      </c>
      <c r="B29690" s="7">
        <v>0</v>
      </c>
      <c r="C29690" s="7"/>
      <c r="D29690" s="7"/>
      <c r="E29690" s="7"/>
      <c r="H29690">
        <v>29688.5</v>
      </c>
      <c r="I29690">
        <v>0</v>
      </c>
    </row>
    <row r="29691" spans="1:9">
      <c r="A29691" s="7">
        <v>29689.5</v>
      </c>
      <c r="B29691" s="7">
        <v>0</v>
      </c>
      <c r="C29691" s="7"/>
      <c r="D29691" s="7"/>
      <c r="E29691" s="7"/>
      <c r="H29691">
        <v>29689.5</v>
      </c>
      <c r="I29691">
        <v>0</v>
      </c>
    </row>
    <row r="29692" spans="1:9">
      <c r="A29692" s="7">
        <v>29690.5</v>
      </c>
      <c r="B29692" s="7">
        <v>0</v>
      </c>
      <c r="C29692" s="7"/>
      <c r="D29692" s="7"/>
      <c r="E29692" s="7"/>
      <c r="H29692">
        <v>29690.5</v>
      </c>
      <c r="I29692">
        <v>0</v>
      </c>
    </row>
    <row r="29693" spans="1:9">
      <c r="A29693" s="7">
        <v>29691.5</v>
      </c>
      <c r="B29693" s="7">
        <v>0</v>
      </c>
      <c r="C29693" s="7"/>
      <c r="D29693" s="7"/>
      <c r="E29693" s="7"/>
      <c r="H29693">
        <v>29691.5</v>
      </c>
      <c r="I29693">
        <v>0</v>
      </c>
    </row>
    <row r="29694" spans="1:9">
      <c r="A29694" s="7">
        <v>29692.5</v>
      </c>
      <c r="B29694" s="7">
        <v>0</v>
      </c>
      <c r="C29694" s="7"/>
      <c r="D29694" s="7"/>
      <c r="E29694" s="7"/>
      <c r="H29694">
        <v>29692.5</v>
      </c>
      <c r="I29694">
        <v>0</v>
      </c>
    </row>
    <row r="29695" spans="1:9">
      <c r="A29695" s="7">
        <v>29693.5</v>
      </c>
      <c r="B29695" s="7">
        <v>0</v>
      </c>
      <c r="C29695" s="7"/>
      <c r="D29695" s="7"/>
      <c r="E29695" s="7"/>
      <c r="H29695">
        <v>29693.5</v>
      </c>
      <c r="I29695">
        <v>0</v>
      </c>
    </row>
    <row r="29696" spans="1:9">
      <c r="A29696" s="7">
        <v>29694.5</v>
      </c>
      <c r="B29696" s="7">
        <v>0</v>
      </c>
      <c r="C29696" s="7"/>
      <c r="D29696" s="7"/>
      <c r="E29696" s="7"/>
      <c r="H29696">
        <v>29694.5</v>
      </c>
      <c r="I29696">
        <v>0</v>
      </c>
    </row>
    <row r="29697" spans="1:9">
      <c r="A29697" s="7">
        <v>29695.5</v>
      </c>
      <c r="B29697" s="7">
        <v>0</v>
      </c>
      <c r="C29697" s="7"/>
      <c r="D29697" s="7"/>
      <c r="E29697" s="7"/>
      <c r="H29697">
        <v>29695.5</v>
      </c>
      <c r="I29697">
        <v>0</v>
      </c>
    </row>
    <row r="29698" spans="1:9">
      <c r="A29698" s="7">
        <v>29696.5</v>
      </c>
      <c r="B29698" s="7">
        <v>0</v>
      </c>
      <c r="C29698" s="7"/>
      <c r="D29698" s="7"/>
      <c r="E29698" s="7"/>
      <c r="H29698">
        <v>29696.5</v>
      </c>
      <c r="I29698">
        <v>0</v>
      </c>
    </row>
    <row r="29699" spans="1:9">
      <c r="A29699" s="7">
        <v>29697.5</v>
      </c>
      <c r="B29699" s="7">
        <v>0</v>
      </c>
      <c r="C29699" s="7"/>
      <c r="D29699" s="7"/>
      <c r="E29699" s="7"/>
      <c r="H29699">
        <v>29697.5</v>
      </c>
      <c r="I29699">
        <v>0</v>
      </c>
    </row>
    <row r="29700" spans="1:9">
      <c r="A29700" s="7">
        <v>29698.5</v>
      </c>
      <c r="B29700" s="7">
        <v>0</v>
      </c>
      <c r="C29700" s="7"/>
      <c r="D29700" s="7"/>
      <c r="E29700" s="7"/>
      <c r="H29700">
        <v>29698.5</v>
      </c>
      <c r="I29700">
        <v>0</v>
      </c>
    </row>
    <row r="29701" spans="1:9">
      <c r="A29701" s="7">
        <v>29699.5</v>
      </c>
      <c r="B29701" s="7">
        <v>0</v>
      </c>
      <c r="C29701" s="7"/>
      <c r="D29701" s="7"/>
      <c r="E29701" s="7"/>
      <c r="H29701">
        <v>29699.5</v>
      </c>
      <c r="I29701">
        <v>0</v>
      </c>
    </row>
    <row r="29702" spans="1:9">
      <c r="A29702" s="7">
        <v>29700.5</v>
      </c>
      <c r="B29702" s="7">
        <v>0</v>
      </c>
      <c r="C29702" s="7"/>
      <c r="D29702" s="7"/>
      <c r="E29702" s="7"/>
      <c r="H29702">
        <v>29700.5</v>
      </c>
      <c r="I29702">
        <v>0</v>
      </c>
    </row>
    <row r="29703" spans="1:9">
      <c r="A29703" s="7">
        <v>29701.5</v>
      </c>
      <c r="B29703" s="7">
        <v>0</v>
      </c>
      <c r="C29703" s="7"/>
      <c r="D29703" s="7"/>
      <c r="E29703" s="7"/>
      <c r="H29703">
        <v>29701.5</v>
      </c>
      <c r="I29703">
        <v>0</v>
      </c>
    </row>
    <row r="29704" spans="1:9">
      <c r="A29704" s="7">
        <v>29702.5</v>
      </c>
      <c r="B29704" s="7">
        <v>0</v>
      </c>
      <c r="C29704" s="7"/>
      <c r="D29704" s="7"/>
      <c r="E29704" s="7"/>
      <c r="H29704">
        <v>29702.5</v>
      </c>
      <c r="I29704">
        <v>0</v>
      </c>
    </row>
    <row r="29705" spans="1:9">
      <c r="A29705" s="7">
        <v>29703.5</v>
      </c>
      <c r="B29705" s="7">
        <v>0</v>
      </c>
      <c r="C29705" s="7"/>
      <c r="D29705" s="7"/>
      <c r="E29705" s="7"/>
      <c r="H29705">
        <v>29703.5</v>
      </c>
      <c r="I29705">
        <v>0</v>
      </c>
    </row>
    <row r="29706" spans="1:9">
      <c r="A29706" s="7">
        <v>29704.5</v>
      </c>
      <c r="B29706" s="7">
        <v>0</v>
      </c>
      <c r="C29706" s="7"/>
      <c r="D29706" s="7"/>
      <c r="E29706" s="7"/>
      <c r="H29706">
        <v>29704.5</v>
      </c>
      <c r="I29706">
        <v>0</v>
      </c>
    </row>
    <row r="29707" spans="1:9">
      <c r="A29707" s="7">
        <v>29705.5</v>
      </c>
      <c r="B29707" s="7">
        <v>0</v>
      </c>
      <c r="C29707" s="7"/>
      <c r="D29707" s="7"/>
      <c r="E29707" s="7"/>
      <c r="H29707">
        <v>29705.5</v>
      </c>
      <c r="I29707">
        <v>0</v>
      </c>
    </row>
    <row r="29708" spans="1:9">
      <c r="A29708" s="7">
        <v>29706.5</v>
      </c>
      <c r="B29708" s="7">
        <v>0</v>
      </c>
      <c r="C29708" s="7"/>
      <c r="D29708" s="7"/>
      <c r="E29708" s="7"/>
      <c r="H29708">
        <v>29706.5</v>
      </c>
      <c r="I29708">
        <v>0</v>
      </c>
    </row>
    <row r="29709" spans="1:9">
      <c r="A29709" s="7">
        <v>29707.5</v>
      </c>
      <c r="B29709" s="7">
        <v>0</v>
      </c>
      <c r="C29709" s="7"/>
      <c r="D29709" s="7"/>
      <c r="E29709" s="7"/>
      <c r="H29709">
        <v>29707.5</v>
      </c>
      <c r="I29709">
        <v>0</v>
      </c>
    </row>
    <row r="29710" spans="1:9">
      <c r="A29710" s="7">
        <v>29708.5</v>
      </c>
      <c r="B29710" s="7">
        <v>0</v>
      </c>
      <c r="C29710" s="7"/>
      <c r="D29710" s="7"/>
      <c r="E29710" s="7"/>
      <c r="H29710">
        <v>29708.5</v>
      </c>
      <c r="I29710">
        <v>0</v>
      </c>
    </row>
    <row r="29711" spans="1:9">
      <c r="A29711" s="7">
        <v>29709.5</v>
      </c>
      <c r="B29711" s="7">
        <v>0</v>
      </c>
      <c r="C29711" s="7"/>
      <c r="D29711" s="7"/>
      <c r="E29711" s="7"/>
      <c r="H29711">
        <v>29709.5</v>
      </c>
      <c r="I29711">
        <v>0</v>
      </c>
    </row>
    <row r="29712" spans="1:9">
      <c r="A29712" s="7">
        <v>29710.5</v>
      </c>
      <c r="B29712" s="7">
        <v>0</v>
      </c>
      <c r="C29712" s="7"/>
      <c r="D29712" s="7"/>
      <c r="E29712" s="7"/>
      <c r="H29712">
        <v>29710.5</v>
      </c>
      <c r="I29712">
        <v>0</v>
      </c>
    </row>
    <row r="29713" spans="1:9">
      <c r="A29713" s="7">
        <v>29711.5</v>
      </c>
      <c r="B29713" s="7">
        <v>0</v>
      </c>
      <c r="C29713" s="7"/>
      <c r="D29713" s="7"/>
      <c r="E29713" s="7"/>
      <c r="H29713">
        <v>29711.5</v>
      </c>
      <c r="I29713">
        <v>0</v>
      </c>
    </row>
    <row r="29714" spans="1:9">
      <c r="A29714" s="7">
        <v>29712.5</v>
      </c>
      <c r="B29714" s="7">
        <v>0</v>
      </c>
      <c r="C29714" s="7"/>
      <c r="D29714" s="7"/>
      <c r="E29714" s="7"/>
      <c r="H29714">
        <v>29712.5</v>
      </c>
      <c r="I29714">
        <v>0</v>
      </c>
    </row>
    <row r="29715" spans="1:9">
      <c r="A29715" s="7">
        <v>29713.5</v>
      </c>
      <c r="B29715" s="7">
        <v>0</v>
      </c>
      <c r="C29715" s="7"/>
      <c r="D29715" s="7"/>
      <c r="E29715" s="7"/>
      <c r="H29715">
        <v>29713.5</v>
      </c>
      <c r="I29715">
        <v>0</v>
      </c>
    </row>
    <row r="29716" spans="1:9">
      <c r="A29716" s="7">
        <v>29714.5</v>
      </c>
      <c r="B29716" s="7">
        <v>0</v>
      </c>
      <c r="C29716" s="7"/>
      <c r="D29716" s="7"/>
      <c r="E29716" s="7"/>
      <c r="H29716">
        <v>29714.5</v>
      </c>
      <c r="I29716">
        <v>0</v>
      </c>
    </row>
    <row r="29717" spans="1:9">
      <c r="A29717" s="7">
        <v>29715.5</v>
      </c>
      <c r="B29717" s="7">
        <v>0</v>
      </c>
      <c r="C29717" s="7"/>
      <c r="D29717" s="7"/>
      <c r="E29717" s="7"/>
      <c r="H29717">
        <v>29715.5</v>
      </c>
      <c r="I29717">
        <v>0</v>
      </c>
    </row>
    <row r="29718" spans="1:9">
      <c r="A29718" s="7">
        <v>29716.5</v>
      </c>
      <c r="B29718" s="7">
        <v>0</v>
      </c>
      <c r="C29718" s="7"/>
      <c r="D29718" s="7"/>
      <c r="E29718" s="7"/>
      <c r="H29718">
        <v>29716.5</v>
      </c>
      <c r="I29718">
        <v>0</v>
      </c>
    </row>
    <row r="29719" spans="1:9">
      <c r="A29719" s="7">
        <v>29717.5</v>
      </c>
      <c r="B29719" s="7">
        <v>0</v>
      </c>
      <c r="C29719" s="7"/>
      <c r="D29719" s="7"/>
      <c r="E29719" s="7"/>
      <c r="H29719">
        <v>29717.5</v>
      </c>
      <c r="I29719">
        <v>0</v>
      </c>
    </row>
    <row r="29720" spans="1:9">
      <c r="A29720" s="7">
        <v>29718.5</v>
      </c>
      <c r="B29720" s="7">
        <v>0</v>
      </c>
      <c r="C29720" s="7"/>
      <c r="D29720" s="7"/>
      <c r="E29720" s="7"/>
      <c r="H29720">
        <v>29718.5</v>
      </c>
      <c r="I29720">
        <v>0</v>
      </c>
    </row>
    <row r="29721" spans="1:9">
      <c r="A29721" s="7">
        <v>29719.5</v>
      </c>
      <c r="B29721" s="7">
        <v>0</v>
      </c>
      <c r="C29721" s="7"/>
      <c r="D29721" s="7"/>
      <c r="E29721" s="7"/>
      <c r="H29721">
        <v>29719.5</v>
      </c>
      <c r="I29721">
        <v>0</v>
      </c>
    </row>
    <row r="29722" spans="1:9">
      <c r="A29722" s="7">
        <v>29720.5</v>
      </c>
      <c r="B29722" s="7">
        <v>0</v>
      </c>
      <c r="C29722" s="7"/>
      <c r="D29722" s="7"/>
      <c r="E29722" s="7"/>
      <c r="H29722">
        <v>29720.5</v>
      </c>
      <c r="I29722">
        <v>0</v>
      </c>
    </row>
    <row r="29723" spans="1:9">
      <c r="A29723" s="7">
        <v>29721.5</v>
      </c>
      <c r="B29723" s="7">
        <v>0</v>
      </c>
      <c r="C29723" s="7"/>
      <c r="D29723" s="7"/>
      <c r="E29723" s="7"/>
      <c r="H29723">
        <v>29721.5</v>
      </c>
      <c r="I29723">
        <v>0</v>
      </c>
    </row>
    <row r="29724" spans="1:9">
      <c r="A29724" s="7">
        <v>29722.5</v>
      </c>
      <c r="B29724" s="7">
        <v>0</v>
      </c>
      <c r="C29724" s="7"/>
      <c r="D29724" s="7"/>
      <c r="E29724" s="7"/>
      <c r="H29724">
        <v>29722.5</v>
      </c>
      <c r="I29724">
        <v>0</v>
      </c>
    </row>
    <row r="29725" spans="1:9">
      <c r="A29725" s="7">
        <v>29723.5</v>
      </c>
      <c r="B29725" s="7">
        <v>0</v>
      </c>
      <c r="C29725" s="7"/>
      <c r="D29725" s="7"/>
      <c r="E29725" s="7"/>
      <c r="H29725">
        <v>29723.5</v>
      </c>
      <c r="I29725">
        <v>0</v>
      </c>
    </row>
    <row r="29726" spans="1:9">
      <c r="A29726" s="7">
        <v>29724.5</v>
      </c>
      <c r="B29726" s="7">
        <v>0</v>
      </c>
      <c r="C29726" s="7"/>
      <c r="D29726" s="7"/>
      <c r="E29726" s="7"/>
      <c r="H29726">
        <v>29724.5</v>
      </c>
      <c r="I29726">
        <v>0</v>
      </c>
    </row>
    <row r="29727" spans="1:9">
      <c r="A29727" s="7">
        <v>29725.5</v>
      </c>
      <c r="B29727" s="7">
        <v>0</v>
      </c>
      <c r="C29727" s="7"/>
      <c r="D29727" s="7"/>
      <c r="E29727" s="7"/>
      <c r="H29727">
        <v>29725.5</v>
      </c>
      <c r="I29727">
        <v>0</v>
      </c>
    </row>
    <row r="29728" spans="1:9">
      <c r="A29728" s="7">
        <v>29726.5</v>
      </c>
      <c r="B29728" s="7">
        <v>0</v>
      </c>
      <c r="C29728" s="7"/>
      <c r="D29728" s="7"/>
      <c r="E29728" s="7"/>
      <c r="H29728">
        <v>29726.5</v>
      </c>
      <c r="I29728">
        <v>0</v>
      </c>
    </row>
    <row r="29729" spans="1:9">
      <c r="A29729" s="7">
        <v>29727.5</v>
      </c>
      <c r="B29729" s="7">
        <v>0</v>
      </c>
      <c r="C29729" s="7"/>
      <c r="D29729" s="7"/>
      <c r="E29729" s="7"/>
      <c r="H29729">
        <v>29727.5</v>
      </c>
      <c r="I29729">
        <v>0</v>
      </c>
    </row>
    <row r="29730" spans="1:9">
      <c r="A29730" s="7">
        <v>29728.5</v>
      </c>
      <c r="B29730" s="7">
        <v>0</v>
      </c>
      <c r="C29730" s="7"/>
      <c r="D29730" s="7"/>
      <c r="E29730" s="7"/>
      <c r="H29730">
        <v>29728.5</v>
      </c>
      <c r="I29730">
        <v>0</v>
      </c>
    </row>
    <row r="29731" spans="1:9">
      <c r="A29731" s="7">
        <v>29729.5</v>
      </c>
      <c r="B29731" s="7">
        <v>0</v>
      </c>
      <c r="C29731" s="7"/>
      <c r="D29731" s="7"/>
      <c r="E29731" s="7"/>
      <c r="H29731">
        <v>29729.5</v>
      </c>
      <c r="I29731">
        <v>0</v>
      </c>
    </row>
    <row r="29732" spans="1:9">
      <c r="A29732" s="7">
        <v>29730.5</v>
      </c>
      <c r="B29732" s="7">
        <v>0</v>
      </c>
      <c r="C29732" s="7"/>
      <c r="D29732" s="7"/>
      <c r="E29732" s="7"/>
      <c r="H29732">
        <v>29730.5</v>
      </c>
      <c r="I29732">
        <v>0</v>
      </c>
    </row>
    <row r="29733" spans="1:9">
      <c r="A29733" s="7">
        <v>29731.5</v>
      </c>
      <c r="B29733" s="7">
        <v>0</v>
      </c>
      <c r="C29733" s="7"/>
      <c r="D29733" s="7"/>
      <c r="E29733" s="7"/>
      <c r="H29733">
        <v>29731.5</v>
      </c>
      <c r="I29733">
        <v>0</v>
      </c>
    </row>
    <row r="29734" spans="1:9">
      <c r="A29734" s="7">
        <v>29732.5</v>
      </c>
      <c r="B29734" s="7">
        <v>0</v>
      </c>
      <c r="C29734" s="7"/>
      <c r="D29734" s="7"/>
      <c r="E29734" s="7"/>
      <c r="H29734">
        <v>29732.5</v>
      </c>
      <c r="I29734">
        <v>0</v>
      </c>
    </row>
    <row r="29735" spans="1:9">
      <c r="A29735" s="7">
        <v>29733.5</v>
      </c>
      <c r="B29735" s="7">
        <v>0</v>
      </c>
      <c r="C29735" s="7"/>
      <c r="D29735" s="7"/>
      <c r="E29735" s="7"/>
      <c r="H29735">
        <v>29733.5</v>
      </c>
      <c r="I29735">
        <v>0</v>
      </c>
    </row>
    <row r="29736" spans="1:9">
      <c r="A29736" s="7">
        <v>29734.5</v>
      </c>
      <c r="B29736" s="7">
        <v>0</v>
      </c>
      <c r="C29736" s="7"/>
      <c r="D29736" s="7"/>
      <c r="E29736" s="7"/>
      <c r="H29736">
        <v>29734.5</v>
      </c>
      <c r="I29736">
        <v>0</v>
      </c>
    </row>
    <row r="29737" spans="1:9">
      <c r="A29737" s="7">
        <v>29735.5</v>
      </c>
      <c r="B29737" s="7">
        <v>0</v>
      </c>
      <c r="C29737" s="7"/>
      <c r="D29737" s="7"/>
      <c r="E29737" s="7"/>
      <c r="H29737">
        <v>29735.5</v>
      </c>
      <c r="I29737">
        <v>0</v>
      </c>
    </row>
    <row r="29738" spans="1:9">
      <c r="A29738" s="7">
        <v>29736.5</v>
      </c>
      <c r="B29738" s="7">
        <v>0</v>
      </c>
      <c r="C29738" s="7"/>
      <c r="D29738" s="7"/>
      <c r="E29738" s="7"/>
      <c r="H29738">
        <v>29736.5</v>
      </c>
      <c r="I29738">
        <v>0</v>
      </c>
    </row>
    <row r="29739" spans="1:9">
      <c r="A29739" s="7">
        <v>29737.5</v>
      </c>
      <c r="B29739" s="7">
        <v>0</v>
      </c>
      <c r="C29739" s="7"/>
      <c r="D29739" s="7"/>
      <c r="E29739" s="7"/>
      <c r="H29739">
        <v>29737.5</v>
      </c>
      <c r="I29739">
        <v>0</v>
      </c>
    </row>
    <row r="29740" spans="1:9">
      <c r="A29740" s="7">
        <v>29738.5</v>
      </c>
      <c r="B29740" s="7">
        <v>0</v>
      </c>
      <c r="C29740" s="7"/>
      <c r="D29740" s="7"/>
      <c r="E29740" s="7"/>
      <c r="H29740">
        <v>29738.5</v>
      </c>
      <c r="I29740">
        <v>0</v>
      </c>
    </row>
    <row r="29741" spans="1:9">
      <c r="A29741" s="7">
        <v>29739.5</v>
      </c>
      <c r="B29741" s="7">
        <v>0</v>
      </c>
      <c r="C29741" s="7"/>
      <c r="D29741" s="7"/>
      <c r="E29741" s="7"/>
      <c r="H29741">
        <v>29739.5</v>
      </c>
      <c r="I29741">
        <v>0</v>
      </c>
    </row>
    <row r="29742" spans="1:9">
      <c r="A29742" s="7">
        <v>29740.5</v>
      </c>
      <c r="B29742" s="7">
        <v>0</v>
      </c>
      <c r="C29742" s="7"/>
      <c r="D29742" s="7"/>
      <c r="E29742" s="7"/>
      <c r="H29742">
        <v>29740.5</v>
      </c>
      <c r="I29742">
        <v>0</v>
      </c>
    </row>
    <row r="29743" spans="1:9">
      <c r="A29743" s="7">
        <v>29741.5</v>
      </c>
      <c r="B29743" s="7">
        <v>0</v>
      </c>
      <c r="C29743" s="7"/>
      <c r="D29743" s="7"/>
      <c r="E29743" s="7"/>
      <c r="H29743">
        <v>29741.5</v>
      </c>
      <c r="I29743">
        <v>0</v>
      </c>
    </row>
    <row r="29744" spans="1:9">
      <c r="A29744" s="7">
        <v>29742.5</v>
      </c>
      <c r="B29744" s="7">
        <v>0</v>
      </c>
      <c r="C29744" s="7"/>
      <c r="D29744" s="7"/>
      <c r="E29744" s="7"/>
      <c r="H29744">
        <v>29742.5</v>
      </c>
      <c r="I29744">
        <v>0</v>
      </c>
    </row>
    <row r="29745" spans="1:9">
      <c r="A29745" s="7">
        <v>29743.5</v>
      </c>
      <c r="B29745" s="7">
        <v>0</v>
      </c>
      <c r="C29745" s="7"/>
      <c r="D29745" s="7"/>
      <c r="E29745" s="7"/>
      <c r="H29745">
        <v>29743.5</v>
      </c>
      <c r="I29745">
        <v>0</v>
      </c>
    </row>
    <row r="29746" spans="1:9">
      <c r="A29746" s="7">
        <v>29744.5</v>
      </c>
      <c r="B29746" s="7">
        <v>0</v>
      </c>
      <c r="C29746" s="7"/>
      <c r="D29746" s="7"/>
      <c r="E29746" s="7"/>
      <c r="H29746">
        <v>29744.5</v>
      </c>
      <c r="I29746">
        <v>0</v>
      </c>
    </row>
    <row r="29747" spans="1:9">
      <c r="A29747" s="7">
        <v>29745.5</v>
      </c>
      <c r="B29747" s="7">
        <v>0</v>
      </c>
      <c r="C29747" s="7"/>
      <c r="D29747" s="7"/>
      <c r="E29747" s="7"/>
      <c r="H29747">
        <v>29745.5</v>
      </c>
      <c r="I29747">
        <v>0</v>
      </c>
    </row>
    <row r="29748" spans="1:9">
      <c r="A29748" s="7">
        <v>29746.5</v>
      </c>
      <c r="B29748" s="7">
        <v>0</v>
      </c>
      <c r="C29748" s="7"/>
      <c r="D29748" s="7"/>
      <c r="E29748" s="7"/>
      <c r="H29748">
        <v>29746.5</v>
      </c>
      <c r="I29748">
        <v>0</v>
      </c>
    </row>
    <row r="29749" spans="1:9">
      <c r="A29749" s="7">
        <v>29747.5</v>
      </c>
      <c r="B29749" s="7">
        <v>0</v>
      </c>
      <c r="C29749" s="7"/>
      <c r="D29749" s="7"/>
      <c r="E29749" s="7"/>
      <c r="H29749">
        <v>29747.5</v>
      </c>
      <c r="I29749">
        <v>0</v>
      </c>
    </row>
    <row r="29750" spans="1:9">
      <c r="A29750" s="7">
        <v>29748.5</v>
      </c>
      <c r="B29750" s="7">
        <v>0</v>
      </c>
      <c r="C29750" s="7"/>
      <c r="D29750" s="7"/>
      <c r="E29750" s="7"/>
      <c r="H29750">
        <v>29748.5</v>
      </c>
      <c r="I29750">
        <v>0</v>
      </c>
    </row>
    <row r="29751" spans="1:9">
      <c r="A29751" s="7">
        <v>29749.5</v>
      </c>
      <c r="B29751" s="7">
        <v>0</v>
      </c>
      <c r="C29751" s="7"/>
      <c r="D29751" s="7"/>
      <c r="E29751" s="7"/>
      <c r="H29751">
        <v>29749.5</v>
      </c>
      <c r="I29751">
        <v>0</v>
      </c>
    </row>
    <row r="29752" spans="1:9">
      <c r="A29752" s="7">
        <v>29750.5</v>
      </c>
      <c r="B29752" s="7">
        <v>0</v>
      </c>
      <c r="C29752" s="7"/>
      <c r="D29752" s="7"/>
      <c r="E29752" s="7"/>
      <c r="H29752">
        <v>29750.5</v>
      </c>
      <c r="I29752">
        <v>0</v>
      </c>
    </row>
    <row r="29753" spans="1:9">
      <c r="A29753" s="7">
        <v>29751.5</v>
      </c>
      <c r="B29753" s="7">
        <v>0</v>
      </c>
      <c r="C29753" s="7"/>
      <c r="D29753" s="7"/>
      <c r="E29753" s="7"/>
      <c r="H29753">
        <v>29751.5</v>
      </c>
      <c r="I29753">
        <v>0</v>
      </c>
    </row>
    <row r="29754" spans="1:9">
      <c r="A29754" s="7">
        <v>29752.5</v>
      </c>
      <c r="B29754" s="7">
        <v>0</v>
      </c>
      <c r="C29754" s="7"/>
      <c r="D29754" s="7"/>
      <c r="E29754" s="7"/>
      <c r="H29754">
        <v>29752.5</v>
      </c>
      <c r="I29754">
        <v>0</v>
      </c>
    </row>
    <row r="29755" spans="1:9">
      <c r="A29755" s="7">
        <v>29753.5</v>
      </c>
      <c r="B29755" s="7">
        <v>0</v>
      </c>
      <c r="C29755" s="7"/>
      <c r="D29755" s="7"/>
      <c r="E29755" s="7"/>
      <c r="H29755">
        <v>29753.5</v>
      </c>
      <c r="I29755">
        <v>0</v>
      </c>
    </row>
    <row r="29756" spans="1:9">
      <c r="A29756" s="7">
        <v>29754.5</v>
      </c>
      <c r="B29756" s="7">
        <v>0</v>
      </c>
      <c r="C29756" s="7"/>
      <c r="D29756" s="7"/>
      <c r="E29756" s="7"/>
      <c r="H29756">
        <v>29754.5</v>
      </c>
      <c r="I29756">
        <v>0</v>
      </c>
    </row>
    <row r="29757" spans="1:9">
      <c r="A29757" s="7">
        <v>29755.5</v>
      </c>
      <c r="B29757" s="7">
        <v>0</v>
      </c>
      <c r="C29757" s="7"/>
      <c r="D29757" s="7"/>
      <c r="E29757" s="7"/>
      <c r="H29757">
        <v>29755.5</v>
      </c>
      <c r="I29757">
        <v>0</v>
      </c>
    </row>
    <row r="29758" spans="1:9">
      <c r="A29758" s="7">
        <v>29756.5</v>
      </c>
      <c r="B29758" s="7">
        <v>0</v>
      </c>
      <c r="C29758" s="7"/>
      <c r="D29758" s="7"/>
      <c r="E29758" s="7"/>
      <c r="H29758">
        <v>29756.5</v>
      </c>
      <c r="I29758">
        <v>0</v>
      </c>
    </row>
    <row r="29759" spans="1:9">
      <c r="A29759" s="7">
        <v>29757.5</v>
      </c>
      <c r="B29759" s="7">
        <v>0</v>
      </c>
      <c r="C29759" s="7"/>
      <c r="D29759" s="7"/>
      <c r="E29759" s="7"/>
      <c r="H29759">
        <v>29757.5</v>
      </c>
      <c r="I29759">
        <v>0</v>
      </c>
    </row>
    <row r="29760" spans="1:9">
      <c r="A29760" s="7">
        <v>29758.5</v>
      </c>
      <c r="B29760" s="7">
        <v>0</v>
      </c>
      <c r="C29760" s="7"/>
      <c r="D29760" s="7"/>
      <c r="E29760" s="7"/>
      <c r="H29760">
        <v>29758.5</v>
      </c>
      <c r="I29760">
        <v>0</v>
      </c>
    </row>
    <row r="29761" spans="1:9">
      <c r="A29761" s="7">
        <v>29759.5</v>
      </c>
      <c r="B29761" s="7">
        <v>0</v>
      </c>
      <c r="C29761" s="7"/>
      <c r="D29761" s="7"/>
      <c r="E29761" s="7"/>
      <c r="H29761">
        <v>29759.5</v>
      </c>
      <c r="I29761">
        <v>0</v>
      </c>
    </row>
    <row r="29762" spans="1:9">
      <c r="A29762" s="7">
        <v>29760.5</v>
      </c>
      <c r="B29762" s="7">
        <v>0</v>
      </c>
      <c r="C29762" s="7"/>
      <c r="D29762" s="7"/>
      <c r="E29762" s="7"/>
      <c r="H29762">
        <v>29760.5</v>
      </c>
      <c r="I29762">
        <v>0</v>
      </c>
    </row>
    <row r="29763" spans="1:9">
      <c r="A29763" s="7">
        <v>29761.5</v>
      </c>
      <c r="B29763" s="7">
        <v>0</v>
      </c>
      <c r="C29763" s="7"/>
      <c r="D29763" s="7"/>
      <c r="E29763" s="7"/>
      <c r="H29763">
        <v>29761.5</v>
      </c>
      <c r="I29763">
        <v>0</v>
      </c>
    </row>
    <row r="29764" spans="1:9">
      <c r="A29764" s="7">
        <v>29762.5</v>
      </c>
      <c r="B29764" s="7">
        <v>0</v>
      </c>
      <c r="C29764" s="7"/>
      <c r="D29764" s="7"/>
      <c r="E29764" s="7"/>
      <c r="H29764">
        <v>29762.5</v>
      </c>
      <c r="I29764">
        <v>0</v>
      </c>
    </row>
    <row r="29765" spans="1:9">
      <c r="A29765" s="7">
        <v>29763.5</v>
      </c>
      <c r="B29765" s="7">
        <v>0</v>
      </c>
      <c r="C29765" s="7"/>
      <c r="D29765" s="7"/>
      <c r="E29765" s="7"/>
      <c r="H29765">
        <v>29763.5</v>
      </c>
      <c r="I29765">
        <v>0</v>
      </c>
    </row>
    <row r="29766" spans="1:9">
      <c r="A29766" s="7">
        <v>29764.5</v>
      </c>
      <c r="B29766" s="7">
        <v>0</v>
      </c>
      <c r="C29766" s="7"/>
      <c r="D29766" s="7"/>
      <c r="E29766" s="7"/>
      <c r="H29766">
        <v>29764.5</v>
      </c>
      <c r="I29766">
        <v>0</v>
      </c>
    </row>
    <row r="29767" spans="1:9">
      <c r="A29767" s="7">
        <v>29765.5</v>
      </c>
      <c r="B29767" s="7">
        <v>0</v>
      </c>
      <c r="C29767" s="7"/>
      <c r="D29767" s="7"/>
      <c r="E29767" s="7"/>
      <c r="H29767">
        <v>29765.5</v>
      </c>
      <c r="I29767">
        <v>0</v>
      </c>
    </row>
    <row r="29768" spans="1:9">
      <c r="A29768" s="7">
        <v>29766.5</v>
      </c>
      <c r="B29768" s="7">
        <v>0</v>
      </c>
      <c r="C29768" s="7"/>
      <c r="D29768" s="7"/>
      <c r="E29768" s="7"/>
      <c r="H29768">
        <v>29766.5</v>
      </c>
      <c r="I29768">
        <v>0</v>
      </c>
    </row>
    <row r="29769" spans="1:9">
      <c r="A29769" s="7">
        <v>29767.5</v>
      </c>
      <c r="B29769" s="7">
        <v>0</v>
      </c>
      <c r="C29769" s="7"/>
      <c r="D29769" s="7"/>
      <c r="E29769" s="7"/>
      <c r="H29769">
        <v>29767.5</v>
      </c>
      <c r="I29769">
        <v>0</v>
      </c>
    </row>
    <row r="29770" spans="1:9">
      <c r="A29770" s="7">
        <v>29768.5</v>
      </c>
      <c r="B29770" s="7">
        <v>0</v>
      </c>
      <c r="C29770" s="7"/>
      <c r="D29770" s="7"/>
      <c r="E29770" s="7"/>
      <c r="H29770">
        <v>29768.5</v>
      </c>
      <c r="I29770">
        <v>0</v>
      </c>
    </row>
    <row r="29771" spans="1:9">
      <c r="A29771" s="7">
        <v>29769.5</v>
      </c>
      <c r="B29771" s="7">
        <v>0</v>
      </c>
      <c r="C29771" s="7"/>
      <c r="D29771" s="7"/>
      <c r="E29771" s="7"/>
      <c r="H29771">
        <v>29769.5</v>
      </c>
      <c r="I29771">
        <v>0</v>
      </c>
    </row>
    <row r="29772" spans="1:9">
      <c r="A29772" s="7">
        <v>29770.5</v>
      </c>
      <c r="B29772" s="7">
        <v>0</v>
      </c>
      <c r="C29772" s="7"/>
      <c r="D29772" s="7"/>
      <c r="E29772" s="7"/>
      <c r="H29772">
        <v>29770.5</v>
      </c>
      <c r="I29772">
        <v>0</v>
      </c>
    </row>
    <row r="29773" spans="1:9">
      <c r="A29773" s="7">
        <v>29771.5</v>
      </c>
      <c r="B29773" s="7">
        <v>0</v>
      </c>
      <c r="C29773" s="7"/>
      <c r="D29773" s="7"/>
      <c r="E29773" s="7"/>
      <c r="H29773">
        <v>29771.5</v>
      </c>
      <c r="I29773">
        <v>0</v>
      </c>
    </row>
    <row r="29774" spans="1:9">
      <c r="A29774" s="7">
        <v>29772.5</v>
      </c>
      <c r="B29774" s="7">
        <v>0</v>
      </c>
      <c r="C29774" s="7"/>
      <c r="D29774" s="7"/>
      <c r="E29774" s="7"/>
      <c r="H29774">
        <v>29772.5</v>
      </c>
      <c r="I29774">
        <v>0</v>
      </c>
    </row>
    <row r="29775" spans="1:9">
      <c r="A29775" s="7">
        <v>29773.5</v>
      </c>
      <c r="B29775" s="7">
        <v>0</v>
      </c>
      <c r="C29775" s="7"/>
      <c r="D29775" s="7"/>
      <c r="E29775" s="7"/>
      <c r="H29775">
        <v>29773.5</v>
      </c>
      <c r="I29775">
        <v>0</v>
      </c>
    </row>
    <row r="29776" spans="1:9">
      <c r="A29776" s="7">
        <v>29774.5</v>
      </c>
      <c r="B29776" s="7">
        <v>0</v>
      </c>
      <c r="C29776" s="7"/>
      <c r="D29776" s="7"/>
      <c r="E29776" s="7"/>
      <c r="H29776">
        <v>29774.5</v>
      </c>
      <c r="I29776">
        <v>0</v>
      </c>
    </row>
    <row r="29777" spans="1:9">
      <c r="A29777" s="7">
        <v>29775.5</v>
      </c>
      <c r="B29777" s="7">
        <v>0</v>
      </c>
      <c r="C29777" s="7"/>
      <c r="D29777" s="7"/>
      <c r="E29777" s="7"/>
      <c r="H29777">
        <v>29775.5</v>
      </c>
      <c r="I29777">
        <v>0</v>
      </c>
    </row>
    <row r="29778" spans="1:9">
      <c r="A29778" s="7">
        <v>29776.5</v>
      </c>
      <c r="B29778" s="7">
        <v>0</v>
      </c>
      <c r="C29778" s="7"/>
      <c r="D29778" s="7"/>
      <c r="E29778" s="7"/>
      <c r="H29778">
        <v>29776.5</v>
      </c>
      <c r="I29778">
        <v>0</v>
      </c>
    </row>
    <row r="29779" spans="1:9">
      <c r="A29779" s="7">
        <v>29777.5</v>
      </c>
      <c r="B29779" s="7">
        <v>0</v>
      </c>
      <c r="C29779" s="7"/>
      <c r="D29779" s="7"/>
      <c r="E29779" s="7"/>
      <c r="H29779">
        <v>29777.5</v>
      </c>
      <c r="I29779">
        <v>0</v>
      </c>
    </row>
    <row r="29780" spans="1:9">
      <c r="A29780" s="7">
        <v>29778.5</v>
      </c>
      <c r="B29780" s="7">
        <v>0</v>
      </c>
      <c r="C29780" s="7"/>
      <c r="D29780" s="7"/>
      <c r="E29780" s="7"/>
      <c r="H29780">
        <v>29778.5</v>
      </c>
      <c r="I29780">
        <v>0</v>
      </c>
    </row>
    <row r="29781" spans="1:9">
      <c r="A29781" s="7">
        <v>29779.5</v>
      </c>
      <c r="B29781" s="7">
        <v>0</v>
      </c>
      <c r="C29781" s="7"/>
      <c r="D29781" s="7"/>
      <c r="E29781" s="7"/>
      <c r="H29781">
        <v>29779.5</v>
      </c>
      <c r="I29781">
        <v>0</v>
      </c>
    </row>
    <row r="29782" spans="1:9">
      <c r="A29782" s="7">
        <v>29780.5</v>
      </c>
      <c r="B29782" s="7">
        <v>0</v>
      </c>
      <c r="C29782" s="7"/>
      <c r="D29782" s="7"/>
      <c r="E29782" s="7"/>
      <c r="H29782">
        <v>29780.5</v>
      </c>
      <c r="I29782">
        <v>0</v>
      </c>
    </row>
    <row r="29783" spans="1:9">
      <c r="A29783" s="7">
        <v>29781.5</v>
      </c>
      <c r="B29783" s="7">
        <v>0</v>
      </c>
      <c r="C29783" s="7"/>
      <c r="D29783" s="7"/>
      <c r="E29783" s="7"/>
      <c r="H29783">
        <v>29781.5</v>
      </c>
      <c r="I29783">
        <v>0</v>
      </c>
    </row>
    <row r="29784" spans="1:9">
      <c r="A29784" s="7">
        <v>29782.5</v>
      </c>
      <c r="B29784" s="7">
        <v>0</v>
      </c>
      <c r="C29784" s="7"/>
      <c r="D29784" s="7"/>
      <c r="E29784" s="7"/>
      <c r="H29784">
        <v>29782.5</v>
      </c>
      <c r="I29784">
        <v>0</v>
      </c>
    </row>
    <row r="29785" spans="1:9">
      <c r="A29785" s="7">
        <v>29783.5</v>
      </c>
      <c r="B29785" s="7">
        <v>0</v>
      </c>
      <c r="C29785" s="7"/>
      <c r="D29785" s="7"/>
      <c r="E29785" s="7"/>
      <c r="H29785">
        <v>29783.5</v>
      </c>
      <c r="I29785">
        <v>0</v>
      </c>
    </row>
    <row r="29786" spans="1:9">
      <c r="A29786" s="7">
        <v>29784.5</v>
      </c>
      <c r="B29786" s="7">
        <v>0</v>
      </c>
      <c r="C29786" s="7"/>
      <c r="D29786" s="7"/>
      <c r="E29786" s="7"/>
      <c r="H29786">
        <v>29784.5</v>
      </c>
      <c r="I29786">
        <v>0</v>
      </c>
    </row>
    <row r="29787" spans="1:9">
      <c r="A29787" s="7">
        <v>29785.5</v>
      </c>
      <c r="B29787" s="7">
        <v>0</v>
      </c>
      <c r="C29787" s="7"/>
      <c r="D29787" s="7"/>
      <c r="E29787" s="7"/>
      <c r="H29787">
        <v>29785.5</v>
      </c>
      <c r="I29787">
        <v>0</v>
      </c>
    </row>
    <row r="29788" spans="1:9">
      <c r="A29788" s="7">
        <v>29786.5</v>
      </c>
      <c r="B29788" s="7">
        <v>0</v>
      </c>
      <c r="C29788" s="7"/>
      <c r="D29788" s="7"/>
      <c r="E29788" s="7"/>
      <c r="H29788">
        <v>29786.5</v>
      </c>
      <c r="I29788">
        <v>0</v>
      </c>
    </row>
    <row r="29789" spans="1:9">
      <c r="A29789" s="7">
        <v>29787.5</v>
      </c>
      <c r="B29789" s="7">
        <v>0</v>
      </c>
      <c r="C29789" s="7"/>
      <c r="D29789" s="7"/>
      <c r="E29789" s="7"/>
      <c r="H29789">
        <v>29787.5</v>
      </c>
      <c r="I29789">
        <v>0</v>
      </c>
    </row>
    <row r="29790" spans="1:9">
      <c r="A29790" s="7">
        <v>29788.5</v>
      </c>
      <c r="B29790" s="7">
        <v>0</v>
      </c>
      <c r="C29790" s="7"/>
      <c r="D29790" s="7"/>
      <c r="E29790" s="7"/>
      <c r="H29790">
        <v>29788.5</v>
      </c>
      <c r="I29790">
        <v>0</v>
      </c>
    </row>
    <row r="29791" spans="1:9">
      <c r="A29791" s="7">
        <v>29789.5</v>
      </c>
      <c r="B29791" s="7">
        <v>0</v>
      </c>
      <c r="C29791" s="7"/>
      <c r="D29791" s="7"/>
      <c r="E29791" s="7"/>
      <c r="H29791">
        <v>29789.5</v>
      </c>
      <c r="I29791">
        <v>0</v>
      </c>
    </row>
    <row r="29792" spans="1:9">
      <c r="A29792" s="7">
        <v>29790.5</v>
      </c>
      <c r="B29792" s="7">
        <v>0</v>
      </c>
      <c r="C29792" s="7"/>
      <c r="D29792" s="7"/>
      <c r="E29792" s="7"/>
      <c r="H29792">
        <v>29790.5</v>
      </c>
      <c r="I29792">
        <v>0</v>
      </c>
    </row>
    <row r="29793" spans="1:9">
      <c r="A29793" s="7">
        <v>29791.5</v>
      </c>
      <c r="B29793" s="7">
        <v>0</v>
      </c>
      <c r="C29793" s="7"/>
      <c r="D29793" s="7"/>
      <c r="E29793" s="7"/>
      <c r="H29793">
        <v>29791.5</v>
      </c>
      <c r="I29793">
        <v>0</v>
      </c>
    </row>
    <row r="29794" spans="1:9">
      <c r="A29794" s="7">
        <v>29792.5</v>
      </c>
      <c r="B29794" s="7">
        <v>0</v>
      </c>
      <c r="C29794" s="7"/>
      <c r="D29794" s="7"/>
      <c r="E29794" s="7"/>
      <c r="H29794">
        <v>29792.5</v>
      </c>
      <c r="I29794">
        <v>0</v>
      </c>
    </row>
    <row r="29795" spans="1:9">
      <c r="A29795" s="7">
        <v>29793.5</v>
      </c>
      <c r="B29795" s="7">
        <v>0</v>
      </c>
      <c r="C29795" s="7"/>
      <c r="D29795" s="7"/>
      <c r="E29795" s="7"/>
      <c r="H29795">
        <v>29793.5</v>
      </c>
      <c r="I29795">
        <v>0</v>
      </c>
    </row>
    <row r="29796" spans="1:9">
      <c r="A29796" s="7">
        <v>29794.5</v>
      </c>
      <c r="B29796" s="7">
        <v>0</v>
      </c>
      <c r="C29796" s="7"/>
      <c r="D29796" s="7"/>
      <c r="E29796" s="7"/>
      <c r="H29796">
        <v>29794.5</v>
      </c>
      <c r="I29796">
        <v>0</v>
      </c>
    </row>
    <row r="29797" spans="1:9">
      <c r="A29797" s="7">
        <v>29795.5</v>
      </c>
      <c r="B29797" s="7">
        <v>0</v>
      </c>
      <c r="C29797" s="7"/>
      <c r="D29797" s="7"/>
      <c r="E29797" s="7"/>
      <c r="H29797">
        <v>29795.5</v>
      </c>
      <c r="I29797">
        <v>0</v>
      </c>
    </row>
    <row r="29798" spans="1:9">
      <c r="A29798" s="7">
        <v>29796.5</v>
      </c>
      <c r="B29798" s="7">
        <v>0</v>
      </c>
      <c r="C29798" s="7"/>
      <c r="D29798" s="7"/>
      <c r="E29798" s="7"/>
      <c r="H29798">
        <v>29796.5</v>
      </c>
      <c r="I29798">
        <v>0</v>
      </c>
    </row>
    <row r="29799" spans="1:9">
      <c r="A29799" s="7">
        <v>29797.5</v>
      </c>
      <c r="B29799" s="7">
        <v>0</v>
      </c>
      <c r="C29799" s="7"/>
      <c r="D29799" s="7"/>
      <c r="E29799" s="7"/>
      <c r="H29799">
        <v>29797.5</v>
      </c>
      <c r="I29799">
        <v>0</v>
      </c>
    </row>
    <row r="29800" spans="1:9">
      <c r="A29800" s="7">
        <v>29798.5</v>
      </c>
      <c r="B29800" s="7">
        <v>0</v>
      </c>
      <c r="C29800" s="7"/>
      <c r="D29800" s="7"/>
      <c r="E29800" s="7"/>
      <c r="H29800">
        <v>29798.5</v>
      </c>
      <c r="I29800">
        <v>0</v>
      </c>
    </row>
    <row r="29801" spans="1:9">
      <c r="A29801" s="7">
        <v>29799.5</v>
      </c>
      <c r="B29801" s="7">
        <v>0</v>
      </c>
      <c r="C29801" s="7"/>
      <c r="D29801" s="7"/>
      <c r="E29801" s="7"/>
      <c r="H29801">
        <v>29799.5</v>
      </c>
      <c r="I29801">
        <v>0</v>
      </c>
    </row>
    <row r="29802" spans="1:9">
      <c r="A29802" s="7">
        <v>29800.5</v>
      </c>
      <c r="B29802" s="7">
        <v>0</v>
      </c>
      <c r="C29802" s="7"/>
      <c r="D29802" s="7"/>
      <c r="E29802" s="7"/>
      <c r="H29802">
        <v>29800.5</v>
      </c>
      <c r="I29802">
        <v>0</v>
      </c>
    </row>
    <row r="29803" spans="1:9">
      <c r="A29803" s="7">
        <v>29801.5</v>
      </c>
      <c r="B29803" s="7">
        <v>0</v>
      </c>
      <c r="C29803" s="7"/>
      <c r="D29803" s="7"/>
      <c r="E29803" s="7"/>
      <c r="H29803">
        <v>29801.5</v>
      </c>
      <c r="I29803">
        <v>0</v>
      </c>
    </row>
    <row r="29804" spans="1:9">
      <c r="A29804" s="7">
        <v>29802.5</v>
      </c>
      <c r="B29804" s="7">
        <v>0</v>
      </c>
      <c r="C29804" s="7"/>
      <c r="D29804" s="7"/>
      <c r="E29804" s="7"/>
      <c r="H29804">
        <v>29802.5</v>
      </c>
      <c r="I29804">
        <v>0</v>
      </c>
    </row>
    <row r="29805" spans="1:9">
      <c r="A29805" s="7">
        <v>29803.5</v>
      </c>
      <c r="B29805" s="7">
        <v>0</v>
      </c>
      <c r="C29805" s="7"/>
      <c r="D29805" s="7"/>
      <c r="E29805" s="7"/>
      <c r="H29805">
        <v>29803.5</v>
      </c>
      <c r="I29805">
        <v>0</v>
      </c>
    </row>
    <row r="29806" spans="1:9">
      <c r="A29806" s="7">
        <v>29804.5</v>
      </c>
      <c r="B29806" s="7">
        <v>0</v>
      </c>
      <c r="C29806" s="7"/>
      <c r="D29806" s="7"/>
      <c r="E29806" s="7"/>
      <c r="H29806">
        <v>29804.5</v>
      </c>
      <c r="I29806">
        <v>0</v>
      </c>
    </row>
    <row r="29807" spans="1:9">
      <c r="A29807" s="7">
        <v>29805.5</v>
      </c>
      <c r="B29807" s="7">
        <v>0</v>
      </c>
      <c r="C29807" s="7"/>
      <c r="D29807" s="7"/>
      <c r="E29807" s="7"/>
      <c r="H29807">
        <v>29805.5</v>
      </c>
      <c r="I29807">
        <v>0</v>
      </c>
    </row>
    <row r="29808" spans="1:9">
      <c r="A29808" s="7">
        <v>29806.5</v>
      </c>
      <c r="B29808" s="7">
        <v>0</v>
      </c>
      <c r="C29808" s="7"/>
      <c r="D29808" s="7"/>
      <c r="E29808" s="7"/>
      <c r="H29808">
        <v>29806.5</v>
      </c>
      <c r="I29808">
        <v>0</v>
      </c>
    </row>
    <row r="29809" spans="1:9">
      <c r="A29809" s="7">
        <v>29807.5</v>
      </c>
      <c r="B29809" s="7">
        <v>0</v>
      </c>
      <c r="C29809" s="7"/>
      <c r="D29809" s="7"/>
      <c r="E29809" s="7"/>
      <c r="H29809">
        <v>29807.5</v>
      </c>
      <c r="I29809">
        <v>0</v>
      </c>
    </row>
    <row r="29810" spans="1:9">
      <c r="A29810" s="7">
        <v>29808.5</v>
      </c>
      <c r="B29810" s="7">
        <v>0</v>
      </c>
      <c r="C29810" s="7"/>
      <c r="D29810" s="7"/>
      <c r="E29810" s="7"/>
      <c r="H29810">
        <v>29808.5</v>
      </c>
      <c r="I29810">
        <v>0</v>
      </c>
    </row>
    <row r="29811" spans="1:9">
      <c r="A29811" s="7">
        <v>29809.5</v>
      </c>
      <c r="B29811" s="7">
        <v>0</v>
      </c>
      <c r="C29811" s="7"/>
      <c r="D29811" s="7"/>
      <c r="E29811" s="7"/>
      <c r="H29811">
        <v>29809.5</v>
      </c>
      <c r="I29811">
        <v>0</v>
      </c>
    </row>
    <row r="29812" spans="1:9">
      <c r="A29812" s="7">
        <v>29810.5</v>
      </c>
      <c r="B29812" s="7">
        <v>0</v>
      </c>
      <c r="C29812" s="7"/>
      <c r="D29812" s="7"/>
      <c r="E29812" s="7"/>
      <c r="H29812">
        <v>29810.5</v>
      </c>
      <c r="I29812">
        <v>0</v>
      </c>
    </row>
    <row r="29813" spans="1:9">
      <c r="A29813" s="7">
        <v>29811.5</v>
      </c>
      <c r="B29813" s="7">
        <v>0</v>
      </c>
      <c r="C29813" s="7"/>
      <c r="D29813" s="7"/>
      <c r="E29813" s="7"/>
      <c r="H29813">
        <v>29811.5</v>
      </c>
      <c r="I29813">
        <v>0</v>
      </c>
    </row>
    <row r="29814" spans="1:9">
      <c r="A29814" s="7">
        <v>29812.5</v>
      </c>
      <c r="B29814" s="7">
        <v>0</v>
      </c>
      <c r="C29814" s="7"/>
      <c r="D29814" s="7"/>
      <c r="E29814" s="7"/>
      <c r="H29814">
        <v>29812.5</v>
      </c>
      <c r="I29814">
        <v>0</v>
      </c>
    </row>
    <row r="29815" spans="1:9">
      <c r="A29815" s="7">
        <v>29813.5</v>
      </c>
      <c r="B29815" s="7">
        <v>0</v>
      </c>
      <c r="C29815" s="7"/>
      <c r="D29815" s="7"/>
      <c r="E29815" s="7"/>
      <c r="H29815">
        <v>29813.5</v>
      </c>
      <c r="I29815">
        <v>0</v>
      </c>
    </row>
    <row r="29816" spans="1:9">
      <c r="A29816" s="7">
        <v>29814.5</v>
      </c>
      <c r="B29816" s="7">
        <v>0</v>
      </c>
      <c r="C29816" s="7"/>
      <c r="D29816" s="7"/>
      <c r="E29816" s="7"/>
      <c r="H29816">
        <v>29814.5</v>
      </c>
      <c r="I29816">
        <v>0</v>
      </c>
    </row>
    <row r="29817" spans="1:9">
      <c r="A29817" s="7">
        <v>29815.5</v>
      </c>
      <c r="B29817" s="7">
        <v>0</v>
      </c>
      <c r="C29817" s="7"/>
      <c r="D29817" s="7"/>
      <c r="E29817" s="7"/>
      <c r="H29817">
        <v>29815.5</v>
      </c>
      <c r="I29817">
        <v>0</v>
      </c>
    </row>
    <row r="29818" spans="1:9">
      <c r="A29818" s="7">
        <v>29816.5</v>
      </c>
      <c r="B29818" s="7">
        <v>0</v>
      </c>
      <c r="C29818" s="7"/>
      <c r="D29818" s="7"/>
      <c r="E29818" s="7"/>
      <c r="H29818">
        <v>29816.5</v>
      </c>
      <c r="I29818">
        <v>0</v>
      </c>
    </row>
    <row r="29819" spans="1:9">
      <c r="A29819" s="7">
        <v>29817.5</v>
      </c>
      <c r="B29819" s="7">
        <v>0</v>
      </c>
      <c r="C29819" s="7"/>
      <c r="D29819" s="7"/>
      <c r="E29819" s="7"/>
      <c r="H29819">
        <v>29817.5</v>
      </c>
      <c r="I29819">
        <v>0</v>
      </c>
    </row>
    <row r="29820" spans="1:9">
      <c r="A29820" s="7">
        <v>29818.5</v>
      </c>
      <c r="B29820" s="7">
        <v>0</v>
      </c>
      <c r="C29820" s="7"/>
      <c r="D29820" s="7"/>
      <c r="E29820" s="7"/>
      <c r="H29820">
        <v>29818.5</v>
      </c>
      <c r="I29820">
        <v>0</v>
      </c>
    </row>
    <row r="29821" spans="1:9">
      <c r="A29821" s="7">
        <v>29819.5</v>
      </c>
      <c r="B29821" s="7">
        <v>0</v>
      </c>
      <c r="C29821" s="7"/>
      <c r="D29821" s="7"/>
      <c r="E29821" s="7"/>
      <c r="H29821">
        <v>29819.5</v>
      </c>
      <c r="I29821">
        <v>0</v>
      </c>
    </row>
    <row r="29822" spans="1:9">
      <c r="A29822" s="7">
        <v>29820.5</v>
      </c>
      <c r="B29822" s="7">
        <v>0</v>
      </c>
      <c r="C29822" s="7"/>
      <c r="D29822" s="7"/>
      <c r="E29822" s="7"/>
      <c r="H29822">
        <v>29820.5</v>
      </c>
      <c r="I29822">
        <v>0</v>
      </c>
    </row>
    <row r="29823" spans="1:9">
      <c r="A29823" s="7">
        <v>29821.5</v>
      </c>
      <c r="B29823" s="7">
        <v>0</v>
      </c>
      <c r="C29823" s="7"/>
      <c r="D29823" s="7"/>
      <c r="E29823" s="7"/>
      <c r="H29823">
        <v>29821.5</v>
      </c>
      <c r="I29823">
        <v>0</v>
      </c>
    </row>
    <row r="29824" spans="1:9">
      <c r="A29824" s="7">
        <v>29822.5</v>
      </c>
      <c r="B29824" s="7">
        <v>0</v>
      </c>
      <c r="C29824" s="7"/>
      <c r="D29824" s="7"/>
      <c r="E29824" s="7"/>
      <c r="H29824">
        <v>29822.5</v>
      </c>
      <c r="I29824">
        <v>0</v>
      </c>
    </row>
    <row r="29825" spans="1:9">
      <c r="A29825" s="7">
        <v>29823.5</v>
      </c>
      <c r="B29825" s="7">
        <v>0</v>
      </c>
      <c r="C29825" s="7"/>
      <c r="D29825" s="7"/>
      <c r="E29825" s="7"/>
      <c r="H29825">
        <v>29823.5</v>
      </c>
      <c r="I29825">
        <v>0</v>
      </c>
    </row>
    <row r="29826" spans="1:9">
      <c r="A29826" s="7">
        <v>29824.5</v>
      </c>
      <c r="B29826" s="7">
        <v>0</v>
      </c>
      <c r="C29826" s="7"/>
      <c r="D29826" s="7"/>
      <c r="E29826" s="7"/>
      <c r="H29826">
        <v>29824.5</v>
      </c>
      <c r="I29826">
        <v>0</v>
      </c>
    </row>
    <row r="29827" spans="1:9">
      <c r="A29827" s="7">
        <v>29825.5</v>
      </c>
      <c r="B29827" s="7">
        <v>0</v>
      </c>
      <c r="C29827" s="7"/>
      <c r="D29827" s="7"/>
      <c r="E29827" s="7"/>
      <c r="H29827">
        <v>29825.5</v>
      </c>
      <c r="I29827">
        <v>0</v>
      </c>
    </row>
    <row r="29828" spans="1:9">
      <c r="A29828" s="7">
        <v>29826.5</v>
      </c>
      <c r="B29828" s="7">
        <v>0</v>
      </c>
      <c r="C29828" s="7"/>
      <c r="D29828" s="7"/>
      <c r="E29828" s="7"/>
      <c r="H29828">
        <v>29826.5</v>
      </c>
      <c r="I29828">
        <v>0</v>
      </c>
    </row>
    <row r="29829" spans="1:9">
      <c r="A29829" s="7">
        <v>29827.5</v>
      </c>
      <c r="B29829" s="7">
        <v>0</v>
      </c>
      <c r="C29829" s="7"/>
      <c r="D29829" s="7"/>
      <c r="E29829" s="7"/>
      <c r="H29829">
        <v>29827.5</v>
      </c>
      <c r="I29829">
        <v>0</v>
      </c>
    </row>
    <row r="29830" spans="1:9">
      <c r="A29830" s="7">
        <v>29828.5</v>
      </c>
      <c r="B29830" s="7">
        <v>0</v>
      </c>
      <c r="C29830" s="7"/>
      <c r="D29830" s="7"/>
      <c r="E29830" s="7"/>
      <c r="H29830">
        <v>29828.5</v>
      </c>
      <c r="I29830">
        <v>0</v>
      </c>
    </row>
    <row r="29831" spans="1:9">
      <c r="A29831" s="7">
        <v>29829.5</v>
      </c>
      <c r="B29831" s="7">
        <v>0</v>
      </c>
      <c r="C29831" s="7"/>
      <c r="D29831" s="7"/>
      <c r="E29831" s="7"/>
      <c r="H29831">
        <v>29829.5</v>
      </c>
      <c r="I29831">
        <v>0</v>
      </c>
    </row>
    <row r="29832" spans="1:9">
      <c r="A29832" s="7">
        <v>29830.5</v>
      </c>
      <c r="B29832" s="7">
        <v>0</v>
      </c>
      <c r="C29832" s="7"/>
      <c r="D29832" s="7"/>
      <c r="E29832" s="7"/>
      <c r="H29832">
        <v>29830.5</v>
      </c>
      <c r="I29832">
        <v>0</v>
      </c>
    </row>
    <row r="29833" spans="1:9">
      <c r="A29833" s="7">
        <v>29831.5</v>
      </c>
      <c r="B29833" s="7">
        <v>0</v>
      </c>
      <c r="C29833" s="7"/>
      <c r="D29833" s="7"/>
      <c r="E29833" s="7"/>
      <c r="H29833">
        <v>29831.5</v>
      </c>
      <c r="I29833">
        <v>0</v>
      </c>
    </row>
    <row r="29834" spans="1:9">
      <c r="A29834" s="7">
        <v>29832.5</v>
      </c>
      <c r="B29834" s="7">
        <v>0</v>
      </c>
      <c r="C29834" s="7"/>
      <c r="D29834" s="7"/>
      <c r="E29834" s="7"/>
      <c r="H29834">
        <v>29832.5</v>
      </c>
      <c r="I29834">
        <v>0</v>
      </c>
    </row>
    <row r="29835" spans="1:9">
      <c r="A29835" s="7">
        <v>29833.5</v>
      </c>
      <c r="B29835" s="7">
        <v>0</v>
      </c>
      <c r="C29835" s="7"/>
      <c r="D29835" s="7"/>
      <c r="E29835" s="7"/>
      <c r="H29835">
        <v>29833.5</v>
      </c>
      <c r="I29835">
        <v>0</v>
      </c>
    </row>
    <row r="29836" spans="1:9">
      <c r="A29836" s="7">
        <v>29834.5</v>
      </c>
      <c r="B29836" s="7">
        <v>0</v>
      </c>
      <c r="C29836" s="7"/>
      <c r="D29836" s="7"/>
      <c r="E29836" s="7"/>
      <c r="H29836">
        <v>29834.5</v>
      </c>
      <c r="I29836">
        <v>0</v>
      </c>
    </row>
    <row r="29837" spans="1:9">
      <c r="A29837" s="7">
        <v>29835.5</v>
      </c>
      <c r="B29837" s="7">
        <v>0</v>
      </c>
      <c r="C29837" s="7"/>
      <c r="D29837" s="7"/>
      <c r="E29837" s="7"/>
      <c r="H29837">
        <v>29835.5</v>
      </c>
      <c r="I29837">
        <v>0</v>
      </c>
    </row>
    <row r="29838" spans="1:9">
      <c r="A29838" s="7">
        <v>29836.5</v>
      </c>
      <c r="B29838" s="7">
        <v>0</v>
      </c>
      <c r="C29838" s="7"/>
      <c r="D29838" s="7"/>
      <c r="E29838" s="7"/>
      <c r="H29838">
        <v>29836.5</v>
      </c>
      <c r="I29838">
        <v>0</v>
      </c>
    </row>
    <row r="29839" spans="1:9">
      <c r="A29839" s="7">
        <v>29837.5</v>
      </c>
      <c r="B29839" s="7">
        <v>0</v>
      </c>
      <c r="C29839" s="7"/>
      <c r="D29839" s="7"/>
      <c r="E29839" s="7"/>
      <c r="H29839">
        <v>29837.5</v>
      </c>
      <c r="I29839">
        <v>0</v>
      </c>
    </row>
    <row r="29840" spans="1:9">
      <c r="A29840" s="7">
        <v>29838.5</v>
      </c>
      <c r="B29840" s="7">
        <v>0</v>
      </c>
      <c r="C29840" s="7"/>
      <c r="D29840" s="7"/>
      <c r="E29840" s="7"/>
      <c r="H29840">
        <v>29838.5</v>
      </c>
      <c r="I29840">
        <v>0</v>
      </c>
    </row>
    <row r="29841" spans="1:9">
      <c r="A29841" s="7">
        <v>29839.5</v>
      </c>
      <c r="B29841" s="7">
        <v>0</v>
      </c>
      <c r="C29841" s="7"/>
      <c r="D29841" s="7"/>
      <c r="E29841" s="7"/>
      <c r="H29841">
        <v>29839.5</v>
      </c>
      <c r="I29841">
        <v>0</v>
      </c>
    </row>
    <row r="29842" spans="1:9">
      <c r="A29842" s="7">
        <v>29840.5</v>
      </c>
      <c r="B29842" s="7">
        <v>0</v>
      </c>
      <c r="C29842" s="7"/>
      <c r="D29842" s="7"/>
      <c r="E29842" s="7"/>
      <c r="H29842">
        <v>29840.5</v>
      </c>
      <c r="I29842">
        <v>0</v>
      </c>
    </row>
    <row r="29843" spans="1:9">
      <c r="A29843" s="7">
        <v>29841.5</v>
      </c>
      <c r="B29843" s="7">
        <v>0</v>
      </c>
      <c r="C29843" s="7"/>
      <c r="D29843" s="7"/>
      <c r="E29843" s="7"/>
      <c r="H29843">
        <v>29841.5</v>
      </c>
      <c r="I29843">
        <v>0</v>
      </c>
    </row>
    <row r="29844" spans="1:9">
      <c r="A29844" s="7">
        <v>29842.5</v>
      </c>
      <c r="B29844" s="7">
        <v>0</v>
      </c>
      <c r="C29844" s="7"/>
      <c r="D29844" s="7"/>
      <c r="E29844" s="7"/>
      <c r="H29844">
        <v>29842.5</v>
      </c>
      <c r="I29844">
        <v>0</v>
      </c>
    </row>
    <row r="29845" spans="1:9">
      <c r="A29845" s="7">
        <v>29843.5</v>
      </c>
      <c r="B29845" s="7">
        <v>0</v>
      </c>
      <c r="C29845" s="7"/>
      <c r="D29845" s="7"/>
      <c r="E29845" s="7"/>
      <c r="H29845">
        <v>29843.5</v>
      </c>
      <c r="I29845">
        <v>0</v>
      </c>
    </row>
    <row r="29846" spans="1:9">
      <c r="A29846" s="7">
        <v>29844.5</v>
      </c>
      <c r="B29846" s="7">
        <v>0</v>
      </c>
      <c r="C29846" s="7"/>
      <c r="D29846" s="7"/>
      <c r="E29846" s="7"/>
      <c r="H29846">
        <v>29844.5</v>
      </c>
      <c r="I29846">
        <v>0</v>
      </c>
    </row>
    <row r="29847" spans="1:9">
      <c r="A29847" s="7">
        <v>29845.5</v>
      </c>
      <c r="B29847" s="7">
        <v>0</v>
      </c>
      <c r="C29847" s="7"/>
      <c r="D29847" s="7"/>
      <c r="E29847" s="7"/>
      <c r="H29847">
        <v>29845.5</v>
      </c>
      <c r="I29847">
        <v>0</v>
      </c>
    </row>
    <row r="29848" spans="1:9">
      <c r="A29848" s="7">
        <v>29846.5</v>
      </c>
      <c r="B29848" s="7">
        <v>0</v>
      </c>
      <c r="C29848" s="7"/>
      <c r="D29848" s="7"/>
      <c r="E29848" s="7"/>
      <c r="H29848">
        <v>29846.5</v>
      </c>
      <c r="I29848">
        <v>0</v>
      </c>
    </row>
    <row r="29849" spans="1:9">
      <c r="A29849" s="7">
        <v>29847.5</v>
      </c>
      <c r="B29849" s="7">
        <v>0</v>
      </c>
      <c r="C29849" s="7"/>
      <c r="D29849" s="7"/>
      <c r="E29849" s="7"/>
      <c r="H29849">
        <v>29847.5</v>
      </c>
      <c r="I29849">
        <v>0</v>
      </c>
    </row>
    <row r="29850" spans="1:9">
      <c r="A29850" s="7">
        <v>29848.5</v>
      </c>
      <c r="B29850" s="7">
        <v>0</v>
      </c>
      <c r="C29850" s="7"/>
      <c r="D29850" s="7"/>
      <c r="E29850" s="7"/>
      <c r="H29850">
        <v>29848.5</v>
      </c>
      <c r="I29850">
        <v>0</v>
      </c>
    </row>
    <row r="29851" spans="1:9">
      <c r="A29851" s="7">
        <v>29849.5</v>
      </c>
      <c r="B29851" s="7">
        <v>0</v>
      </c>
      <c r="C29851" s="7"/>
      <c r="D29851" s="7"/>
      <c r="E29851" s="7"/>
      <c r="H29851">
        <v>29849.5</v>
      </c>
      <c r="I29851">
        <v>0</v>
      </c>
    </row>
    <row r="29852" spans="1:9">
      <c r="A29852" s="7">
        <v>29850.5</v>
      </c>
      <c r="B29852" s="7">
        <v>0</v>
      </c>
      <c r="C29852" s="7"/>
      <c r="D29852" s="7"/>
      <c r="E29852" s="7"/>
      <c r="H29852">
        <v>29850.5</v>
      </c>
      <c r="I29852">
        <v>0</v>
      </c>
    </row>
    <row r="29853" spans="1:9">
      <c r="A29853" s="7">
        <v>29851.5</v>
      </c>
      <c r="B29853" s="7">
        <v>0</v>
      </c>
      <c r="C29853" s="7"/>
      <c r="D29853" s="7"/>
      <c r="E29853" s="7"/>
      <c r="H29853">
        <v>29851.5</v>
      </c>
      <c r="I29853">
        <v>0</v>
      </c>
    </row>
    <row r="29854" spans="1:9">
      <c r="A29854" s="7">
        <v>29852.5</v>
      </c>
      <c r="B29854" s="7">
        <v>0</v>
      </c>
      <c r="C29854" s="7"/>
      <c r="D29854" s="7"/>
      <c r="E29854" s="7"/>
      <c r="H29854">
        <v>29852.5</v>
      </c>
      <c r="I29854">
        <v>0</v>
      </c>
    </row>
    <row r="29855" spans="1:9">
      <c r="A29855" s="7">
        <v>29853.5</v>
      </c>
      <c r="B29855" s="7">
        <v>0</v>
      </c>
      <c r="C29855" s="7"/>
      <c r="D29855" s="7"/>
      <c r="E29855" s="7"/>
      <c r="H29855">
        <v>29853.5</v>
      </c>
      <c r="I29855">
        <v>0</v>
      </c>
    </row>
    <row r="29856" spans="1:9">
      <c r="A29856" s="7">
        <v>29854.5</v>
      </c>
      <c r="B29856" s="7">
        <v>0</v>
      </c>
      <c r="C29856" s="7"/>
      <c r="D29856" s="7"/>
      <c r="E29856" s="7"/>
      <c r="H29856">
        <v>29854.5</v>
      </c>
      <c r="I29856">
        <v>0</v>
      </c>
    </row>
    <row r="29857" spans="1:9">
      <c r="A29857" s="7">
        <v>29855.5</v>
      </c>
      <c r="B29857" s="7">
        <v>0</v>
      </c>
      <c r="C29857" s="7"/>
      <c r="D29857" s="7"/>
      <c r="E29857" s="7"/>
      <c r="H29857">
        <v>29855.5</v>
      </c>
      <c r="I29857">
        <v>0</v>
      </c>
    </row>
    <row r="29858" spans="1:9">
      <c r="A29858" s="7">
        <v>29856.5</v>
      </c>
      <c r="B29858" s="7">
        <v>0</v>
      </c>
      <c r="C29858" s="7"/>
      <c r="D29858" s="7"/>
      <c r="E29858" s="7"/>
      <c r="H29858">
        <v>29856.5</v>
      </c>
      <c r="I29858">
        <v>0</v>
      </c>
    </row>
    <row r="29859" spans="1:9">
      <c r="A29859" s="7">
        <v>29857.5</v>
      </c>
      <c r="B29859" s="7">
        <v>0</v>
      </c>
      <c r="C29859" s="7"/>
      <c r="D29859" s="7"/>
      <c r="E29859" s="7"/>
      <c r="H29859">
        <v>29857.5</v>
      </c>
      <c r="I29859">
        <v>0</v>
      </c>
    </row>
    <row r="29860" spans="1:9">
      <c r="A29860" s="7">
        <v>29858.5</v>
      </c>
      <c r="B29860" s="7">
        <v>0</v>
      </c>
      <c r="C29860" s="7"/>
      <c r="D29860" s="7"/>
      <c r="E29860" s="7"/>
      <c r="H29860">
        <v>29858.5</v>
      </c>
      <c r="I29860">
        <v>0</v>
      </c>
    </row>
    <row r="29861" spans="1:9">
      <c r="A29861" s="7">
        <v>29859.5</v>
      </c>
      <c r="B29861" s="7">
        <v>0</v>
      </c>
      <c r="C29861" s="7"/>
      <c r="D29861" s="7"/>
      <c r="E29861" s="7"/>
      <c r="H29861">
        <v>29859.5</v>
      </c>
      <c r="I29861">
        <v>0</v>
      </c>
    </row>
    <row r="29862" spans="1:9">
      <c r="A29862" s="7">
        <v>29860.5</v>
      </c>
      <c r="B29862" s="7">
        <v>0</v>
      </c>
      <c r="C29862" s="7"/>
      <c r="D29862" s="7"/>
      <c r="E29862" s="7"/>
      <c r="H29862">
        <v>29860.5</v>
      </c>
      <c r="I29862">
        <v>0</v>
      </c>
    </row>
    <row r="29863" spans="1:9">
      <c r="A29863" s="7">
        <v>29861.5</v>
      </c>
      <c r="B29863" s="7">
        <v>0</v>
      </c>
      <c r="C29863" s="7"/>
      <c r="D29863" s="7"/>
      <c r="E29863" s="7"/>
      <c r="H29863">
        <v>29861.5</v>
      </c>
      <c r="I29863">
        <v>0</v>
      </c>
    </row>
    <row r="29864" spans="1:9">
      <c r="A29864" s="7">
        <v>29862.5</v>
      </c>
      <c r="B29864" s="7">
        <v>0</v>
      </c>
      <c r="C29864" s="7"/>
      <c r="D29864" s="7"/>
      <c r="E29864" s="7"/>
      <c r="H29864">
        <v>29862.5</v>
      </c>
      <c r="I29864">
        <v>0</v>
      </c>
    </row>
    <row r="29865" spans="1:9">
      <c r="A29865" s="7">
        <v>29863.5</v>
      </c>
      <c r="B29865" s="7">
        <v>0</v>
      </c>
      <c r="C29865" s="7"/>
      <c r="D29865" s="7"/>
      <c r="E29865" s="7"/>
      <c r="H29865">
        <v>29863.5</v>
      </c>
      <c r="I29865">
        <v>0</v>
      </c>
    </row>
    <row r="29866" spans="1:9">
      <c r="A29866" s="7">
        <v>29864.5</v>
      </c>
      <c r="B29866" s="7">
        <v>0</v>
      </c>
      <c r="C29866" s="7"/>
      <c r="D29866" s="7"/>
      <c r="E29866" s="7"/>
      <c r="H29866">
        <v>29864.5</v>
      </c>
      <c r="I29866">
        <v>0</v>
      </c>
    </row>
    <row r="29867" spans="1:9">
      <c r="A29867" s="7">
        <v>29865.5</v>
      </c>
      <c r="B29867" s="7">
        <v>0</v>
      </c>
      <c r="C29867" s="7"/>
      <c r="D29867" s="7"/>
      <c r="E29867" s="7"/>
      <c r="H29867">
        <v>29865.5</v>
      </c>
      <c r="I29867">
        <v>0</v>
      </c>
    </row>
    <row r="29868" spans="1:9">
      <c r="A29868" s="7">
        <v>29866.5</v>
      </c>
      <c r="B29868" s="7">
        <v>0</v>
      </c>
      <c r="C29868" s="7"/>
      <c r="D29868" s="7"/>
      <c r="E29868" s="7"/>
      <c r="H29868">
        <v>29866.5</v>
      </c>
      <c r="I29868">
        <v>0</v>
      </c>
    </row>
    <row r="29869" spans="1:9">
      <c r="A29869" s="7">
        <v>29867.5</v>
      </c>
      <c r="B29869" s="7">
        <v>0</v>
      </c>
      <c r="C29869" s="7"/>
      <c r="D29869" s="7"/>
      <c r="E29869" s="7"/>
      <c r="H29869">
        <v>29867.5</v>
      </c>
      <c r="I29869">
        <v>0</v>
      </c>
    </row>
    <row r="29870" spans="1:9">
      <c r="A29870" s="7">
        <v>29868.5</v>
      </c>
      <c r="B29870" s="7">
        <v>0</v>
      </c>
      <c r="C29870" s="7"/>
      <c r="D29870" s="7"/>
      <c r="E29870" s="7"/>
      <c r="H29870">
        <v>29868.5</v>
      </c>
      <c r="I29870">
        <v>0</v>
      </c>
    </row>
    <row r="29871" spans="1:9">
      <c r="A29871" s="7">
        <v>29869.5</v>
      </c>
      <c r="B29871" s="7">
        <v>0</v>
      </c>
      <c r="C29871" s="7"/>
      <c r="D29871" s="7"/>
      <c r="E29871" s="7"/>
      <c r="H29871">
        <v>29869.5</v>
      </c>
      <c r="I29871">
        <v>0</v>
      </c>
    </row>
    <row r="29872" spans="1:9">
      <c r="A29872" s="7">
        <v>29870.5</v>
      </c>
      <c r="B29872" s="7">
        <v>0</v>
      </c>
      <c r="C29872" s="7"/>
      <c r="D29872" s="7"/>
      <c r="E29872" s="7"/>
      <c r="H29872">
        <v>29870.5</v>
      </c>
      <c r="I29872">
        <v>0</v>
      </c>
    </row>
    <row r="29873" spans="1:9">
      <c r="A29873" s="7">
        <v>29871.5</v>
      </c>
      <c r="B29873" s="7">
        <v>0</v>
      </c>
      <c r="C29873" s="7"/>
      <c r="D29873" s="7"/>
      <c r="E29873" s="7"/>
      <c r="H29873">
        <v>29871.5</v>
      </c>
      <c r="I29873">
        <v>0</v>
      </c>
    </row>
    <row r="29874" spans="1:9">
      <c r="A29874" s="7">
        <v>29872.5</v>
      </c>
      <c r="B29874" s="7">
        <v>0</v>
      </c>
      <c r="C29874" s="7"/>
      <c r="D29874" s="7"/>
      <c r="E29874" s="7"/>
      <c r="H29874">
        <v>29872.5</v>
      </c>
      <c r="I29874">
        <v>0</v>
      </c>
    </row>
    <row r="29875" spans="1:9">
      <c r="A29875" s="7">
        <v>29873.5</v>
      </c>
      <c r="B29875" s="7">
        <v>0</v>
      </c>
      <c r="C29875" s="7"/>
      <c r="D29875" s="7"/>
      <c r="E29875" s="7"/>
      <c r="H29875">
        <v>29873.5</v>
      </c>
      <c r="I29875">
        <v>0</v>
      </c>
    </row>
    <row r="29876" spans="1:9">
      <c r="A29876" s="7">
        <v>29874.5</v>
      </c>
      <c r="B29876" s="7">
        <v>0</v>
      </c>
      <c r="C29876" s="7"/>
      <c r="D29876" s="7"/>
      <c r="E29876" s="7"/>
      <c r="H29876">
        <v>29874.5</v>
      </c>
      <c r="I29876">
        <v>0</v>
      </c>
    </row>
    <row r="29877" spans="1:9">
      <c r="A29877" s="7">
        <v>29875.5</v>
      </c>
      <c r="B29877" s="7">
        <v>0</v>
      </c>
      <c r="C29877" s="7"/>
      <c r="D29877" s="7"/>
      <c r="E29877" s="7"/>
      <c r="H29877">
        <v>29875.5</v>
      </c>
      <c r="I29877">
        <v>0</v>
      </c>
    </row>
    <row r="29878" spans="1:9">
      <c r="A29878" s="7">
        <v>29876.5</v>
      </c>
      <c r="B29878" s="7">
        <v>0</v>
      </c>
      <c r="C29878" s="7"/>
      <c r="D29878" s="7"/>
      <c r="E29878" s="7"/>
      <c r="H29878">
        <v>29876.5</v>
      </c>
      <c r="I29878">
        <v>0</v>
      </c>
    </row>
    <row r="29879" spans="1:9">
      <c r="A29879" s="7">
        <v>29877.5</v>
      </c>
      <c r="B29879" s="7">
        <v>0</v>
      </c>
      <c r="C29879" s="7"/>
      <c r="D29879" s="7"/>
      <c r="E29879" s="7"/>
      <c r="H29879">
        <v>29877.5</v>
      </c>
      <c r="I29879">
        <v>0</v>
      </c>
    </row>
    <row r="29880" spans="1:9">
      <c r="A29880" s="7">
        <v>29878.5</v>
      </c>
      <c r="B29880" s="7">
        <v>0</v>
      </c>
      <c r="C29880" s="7"/>
      <c r="D29880" s="7"/>
      <c r="E29880" s="7"/>
      <c r="H29880">
        <v>29878.5</v>
      </c>
      <c r="I29880">
        <v>0</v>
      </c>
    </row>
    <row r="29881" spans="1:9">
      <c r="A29881" s="7">
        <v>29879.5</v>
      </c>
      <c r="B29881" s="7">
        <v>0</v>
      </c>
      <c r="C29881" s="7"/>
      <c r="D29881" s="7"/>
      <c r="E29881" s="7"/>
      <c r="H29881">
        <v>29879.5</v>
      </c>
      <c r="I29881">
        <v>0</v>
      </c>
    </row>
    <row r="29882" spans="1:9">
      <c r="A29882" s="7">
        <v>29880.5</v>
      </c>
      <c r="B29882" s="7">
        <v>0</v>
      </c>
      <c r="C29882" s="7"/>
      <c r="D29882" s="7"/>
      <c r="E29882" s="7"/>
      <c r="H29882">
        <v>29880.5</v>
      </c>
      <c r="I29882">
        <v>0</v>
      </c>
    </row>
    <row r="29883" spans="1:9">
      <c r="A29883" s="7">
        <v>29881.5</v>
      </c>
      <c r="B29883" s="7">
        <v>0</v>
      </c>
      <c r="C29883" s="7"/>
      <c r="D29883" s="7"/>
      <c r="E29883" s="7"/>
      <c r="H29883">
        <v>29881.5</v>
      </c>
      <c r="I29883">
        <v>0</v>
      </c>
    </row>
    <row r="29884" spans="1:9">
      <c r="A29884" s="7">
        <v>29882.5</v>
      </c>
      <c r="B29884" s="7">
        <v>0</v>
      </c>
      <c r="C29884" s="7"/>
      <c r="D29884" s="7"/>
      <c r="E29884" s="7"/>
      <c r="H29884">
        <v>29882.5</v>
      </c>
      <c r="I29884">
        <v>0</v>
      </c>
    </row>
    <row r="29885" spans="1:9">
      <c r="A29885" s="7">
        <v>29883.5</v>
      </c>
      <c r="B29885" s="7">
        <v>0</v>
      </c>
      <c r="C29885" s="7"/>
      <c r="D29885" s="7"/>
      <c r="E29885" s="7"/>
      <c r="H29885">
        <v>29883.5</v>
      </c>
      <c r="I29885">
        <v>0</v>
      </c>
    </row>
    <row r="29886" spans="1:9">
      <c r="A29886" s="7">
        <v>29884.5</v>
      </c>
      <c r="B29886" s="7">
        <v>0</v>
      </c>
      <c r="C29886" s="7"/>
      <c r="D29886" s="7"/>
      <c r="E29886" s="7"/>
      <c r="H29886">
        <v>29884.5</v>
      </c>
      <c r="I29886">
        <v>0</v>
      </c>
    </row>
    <row r="29887" spans="1:9">
      <c r="A29887" s="7">
        <v>29885.5</v>
      </c>
      <c r="B29887" s="7">
        <v>0</v>
      </c>
      <c r="C29887" s="7"/>
      <c r="D29887" s="7"/>
      <c r="E29887" s="7"/>
      <c r="H29887">
        <v>29885.5</v>
      </c>
      <c r="I29887">
        <v>0</v>
      </c>
    </row>
    <row r="29888" spans="1:9">
      <c r="A29888" s="7">
        <v>29886.5</v>
      </c>
      <c r="B29888" s="7">
        <v>0</v>
      </c>
      <c r="C29888" s="7"/>
      <c r="D29888" s="7"/>
      <c r="E29888" s="7"/>
      <c r="H29888">
        <v>29886.5</v>
      </c>
      <c r="I29888">
        <v>0</v>
      </c>
    </row>
    <row r="29889" spans="1:9">
      <c r="A29889" s="7">
        <v>29887.5</v>
      </c>
      <c r="B29889" s="7">
        <v>0</v>
      </c>
      <c r="C29889" s="7"/>
      <c r="D29889" s="7"/>
      <c r="E29889" s="7"/>
      <c r="H29889">
        <v>29887.5</v>
      </c>
      <c r="I29889">
        <v>0</v>
      </c>
    </row>
    <row r="29890" spans="1:9">
      <c r="A29890" s="7">
        <v>29888.5</v>
      </c>
      <c r="B29890" s="7">
        <v>0</v>
      </c>
      <c r="C29890" s="7"/>
      <c r="D29890" s="7"/>
      <c r="E29890" s="7"/>
      <c r="H29890">
        <v>29888.5</v>
      </c>
      <c r="I29890">
        <v>0</v>
      </c>
    </row>
    <row r="29891" spans="1:9">
      <c r="A29891" s="7">
        <v>29889.5</v>
      </c>
      <c r="B29891" s="7">
        <v>0</v>
      </c>
      <c r="C29891" s="7"/>
      <c r="D29891" s="7"/>
      <c r="E29891" s="7"/>
      <c r="H29891">
        <v>29889.5</v>
      </c>
      <c r="I29891">
        <v>0</v>
      </c>
    </row>
    <row r="29892" spans="1:9">
      <c r="A29892" s="7">
        <v>29890.5</v>
      </c>
      <c r="B29892" s="7">
        <v>0</v>
      </c>
      <c r="C29892" s="7"/>
      <c r="D29892" s="7"/>
      <c r="E29892" s="7"/>
      <c r="H29892">
        <v>29890.5</v>
      </c>
      <c r="I29892">
        <v>0</v>
      </c>
    </row>
    <row r="29893" spans="1:9">
      <c r="A29893" s="7">
        <v>29891.5</v>
      </c>
      <c r="B29893" s="7">
        <v>0</v>
      </c>
      <c r="C29893" s="7"/>
      <c r="D29893" s="7"/>
      <c r="E29893" s="7"/>
      <c r="H29893">
        <v>29891.5</v>
      </c>
      <c r="I29893">
        <v>0</v>
      </c>
    </row>
    <row r="29894" spans="1:9">
      <c r="A29894" s="7">
        <v>29892.5</v>
      </c>
      <c r="B29894" s="7">
        <v>0</v>
      </c>
      <c r="C29894" s="7"/>
      <c r="D29894" s="7"/>
      <c r="E29894" s="7"/>
      <c r="H29894">
        <v>29892.5</v>
      </c>
      <c r="I29894">
        <v>0</v>
      </c>
    </row>
    <row r="29895" spans="1:9">
      <c r="A29895" s="7">
        <v>29893.5</v>
      </c>
      <c r="B29895" s="7">
        <v>0</v>
      </c>
      <c r="C29895" s="7"/>
      <c r="D29895" s="7"/>
      <c r="E29895" s="7"/>
      <c r="H29895">
        <v>29893.5</v>
      </c>
      <c r="I29895">
        <v>0</v>
      </c>
    </row>
    <row r="29896" spans="1:9">
      <c r="A29896" s="7">
        <v>29894.5</v>
      </c>
      <c r="B29896" s="7">
        <v>0</v>
      </c>
      <c r="C29896" s="7"/>
      <c r="D29896" s="7"/>
      <c r="E29896" s="7"/>
      <c r="H29896">
        <v>29894.5</v>
      </c>
      <c r="I29896">
        <v>0</v>
      </c>
    </row>
    <row r="29897" spans="1:9">
      <c r="A29897" s="7">
        <v>29895.5</v>
      </c>
      <c r="B29897" s="7">
        <v>0</v>
      </c>
      <c r="C29897" s="7"/>
      <c r="D29897" s="7"/>
      <c r="E29897" s="7"/>
      <c r="H29897">
        <v>29895.5</v>
      </c>
      <c r="I29897">
        <v>0</v>
      </c>
    </row>
    <row r="29898" spans="1:9">
      <c r="A29898" s="7">
        <v>29896.5</v>
      </c>
      <c r="B29898" s="7">
        <v>0</v>
      </c>
      <c r="C29898" s="7"/>
      <c r="D29898" s="7"/>
      <c r="E29898" s="7"/>
      <c r="H29898">
        <v>29896.5</v>
      </c>
      <c r="I29898">
        <v>0</v>
      </c>
    </row>
    <row r="29899" spans="1:9">
      <c r="A29899" s="7">
        <v>29897.5</v>
      </c>
      <c r="B29899" s="7">
        <v>0</v>
      </c>
      <c r="C29899" s="7"/>
      <c r="D29899" s="7"/>
      <c r="E29899" s="7"/>
      <c r="H29899">
        <v>29897.5</v>
      </c>
      <c r="I29899">
        <v>0</v>
      </c>
    </row>
    <row r="29900" spans="1:9">
      <c r="A29900" s="7">
        <v>29898.5</v>
      </c>
      <c r="B29900" s="7">
        <v>0</v>
      </c>
      <c r="C29900" s="7"/>
      <c r="D29900" s="7"/>
      <c r="E29900" s="7"/>
      <c r="H29900">
        <v>29898.5</v>
      </c>
      <c r="I29900">
        <v>0</v>
      </c>
    </row>
    <row r="29901" spans="1:9">
      <c r="A29901" s="7">
        <v>29899.5</v>
      </c>
      <c r="B29901" s="7">
        <v>0</v>
      </c>
      <c r="C29901" s="7"/>
      <c r="D29901" s="7"/>
      <c r="E29901" s="7"/>
      <c r="H29901">
        <v>29899.5</v>
      </c>
      <c r="I29901">
        <v>0</v>
      </c>
    </row>
    <row r="29902" spans="1:9">
      <c r="A29902" s="7">
        <v>29900.5</v>
      </c>
      <c r="B29902" s="7">
        <v>0</v>
      </c>
      <c r="C29902" s="7"/>
      <c r="D29902" s="7"/>
      <c r="E29902" s="7"/>
      <c r="H29902">
        <v>29900.5</v>
      </c>
      <c r="I29902">
        <v>0</v>
      </c>
    </row>
    <row r="29903" spans="1:9">
      <c r="A29903" s="7">
        <v>29901.5</v>
      </c>
      <c r="B29903" s="7">
        <v>0</v>
      </c>
      <c r="C29903" s="7"/>
      <c r="D29903" s="7"/>
      <c r="E29903" s="7"/>
      <c r="H29903">
        <v>29901.5</v>
      </c>
      <c r="I29903">
        <v>0</v>
      </c>
    </row>
    <row r="29904" spans="1:9">
      <c r="A29904" s="7">
        <v>29902.5</v>
      </c>
      <c r="B29904" s="7">
        <v>0</v>
      </c>
      <c r="C29904" s="7"/>
      <c r="D29904" s="7"/>
      <c r="E29904" s="7"/>
      <c r="H29904">
        <v>29902.5</v>
      </c>
      <c r="I29904">
        <v>0</v>
      </c>
    </row>
    <row r="29905" spans="1:9">
      <c r="A29905" s="7">
        <v>29903.5</v>
      </c>
      <c r="B29905" s="7">
        <v>0</v>
      </c>
      <c r="C29905" s="7"/>
      <c r="D29905" s="7"/>
      <c r="E29905" s="7"/>
      <c r="H29905">
        <v>29903.5</v>
      </c>
      <c r="I29905">
        <v>0</v>
      </c>
    </row>
    <row r="29906" spans="1:9">
      <c r="A29906" s="7">
        <v>29904.5</v>
      </c>
      <c r="B29906" s="7">
        <v>0</v>
      </c>
      <c r="C29906" s="7"/>
      <c r="D29906" s="7"/>
      <c r="E29906" s="7"/>
      <c r="H29906">
        <v>29904.5</v>
      </c>
      <c r="I29906">
        <v>0</v>
      </c>
    </row>
    <row r="29907" spans="1:9">
      <c r="A29907" s="7">
        <v>29905.5</v>
      </c>
      <c r="B29907" s="7">
        <v>0</v>
      </c>
      <c r="C29907" s="7"/>
      <c r="D29907" s="7"/>
      <c r="E29907" s="7"/>
      <c r="H29907">
        <v>29905.5</v>
      </c>
      <c r="I29907">
        <v>0</v>
      </c>
    </row>
    <row r="29908" spans="1:9">
      <c r="A29908" s="7">
        <v>29906.5</v>
      </c>
      <c r="B29908" s="7">
        <v>0</v>
      </c>
      <c r="C29908" s="7"/>
      <c r="D29908" s="7"/>
      <c r="E29908" s="7"/>
      <c r="H29908">
        <v>29906.5</v>
      </c>
      <c r="I29908">
        <v>0</v>
      </c>
    </row>
    <row r="29909" spans="1:9">
      <c r="A29909" s="7">
        <v>29907.5</v>
      </c>
      <c r="B29909" s="7">
        <v>0</v>
      </c>
      <c r="C29909" s="7"/>
      <c r="D29909" s="7"/>
      <c r="E29909" s="7"/>
      <c r="H29909">
        <v>29907.5</v>
      </c>
      <c r="I29909">
        <v>0</v>
      </c>
    </row>
    <row r="29910" spans="1:9">
      <c r="A29910" s="7">
        <v>29908.5</v>
      </c>
      <c r="B29910" s="7">
        <v>0</v>
      </c>
      <c r="C29910" s="7"/>
      <c r="D29910" s="7"/>
      <c r="E29910" s="7"/>
      <c r="H29910">
        <v>29908.5</v>
      </c>
      <c r="I29910">
        <v>0</v>
      </c>
    </row>
    <row r="29911" spans="1:9">
      <c r="A29911" s="7">
        <v>29909.5</v>
      </c>
      <c r="B29911" s="7">
        <v>0</v>
      </c>
      <c r="C29911" s="7"/>
      <c r="D29911" s="7"/>
      <c r="E29911" s="7"/>
      <c r="H29911">
        <v>29909.5</v>
      </c>
      <c r="I29911">
        <v>0</v>
      </c>
    </row>
    <row r="29912" spans="1:9">
      <c r="A29912" s="7">
        <v>29910.5</v>
      </c>
      <c r="B29912" s="7">
        <v>0</v>
      </c>
      <c r="C29912" s="7"/>
      <c r="D29912" s="7"/>
      <c r="E29912" s="7"/>
      <c r="H29912">
        <v>29910.5</v>
      </c>
      <c r="I29912">
        <v>0</v>
      </c>
    </row>
    <row r="29913" spans="1:9">
      <c r="A29913" s="7">
        <v>29911.5</v>
      </c>
      <c r="B29913" s="7">
        <v>0</v>
      </c>
      <c r="C29913" s="7"/>
      <c r="D29913" s="7"/>
      <c r="E29913" s="7"/>
      <c r="H29913">
        <v>29911.5</v>
      </c>
      <c r="I29913">
        <v>0</v>
      </c>
    </row>
    <row r="29914" spans="1:9">
      <c r="A29914" s="7">
        <v>29912.5</v>
      </c>
      <c r="B29914" s="7">
        <v>0</v>
      </c>
      <c r="C29914" s="7"/>
      <c r="D29914" s="7"/>
      <c r="E29914" s="7"/>
      <c r="H29914">
        <v>29912.5</v>
      </c>
      <c r="I29914">
        <v>0</v>
      </c>
    </row>
    <row r="29915" spans="1:9">
      <c r="A29915" s="7">
        <v>29913.5</v>
      </c>
      <c r="B29915" s="7">
        <v>0</v>
      </c>
      <c r="C29915" s="7"/>
      <c r="D29915" s="7"/>
      <c r="E29915" s="7"/>
      <c r="H29915">
        <v>29913.5</v>
      </c>
      <c r="I29915">
        <v>0</v>
      </c>
    </row>
    <row r="29916" spans="1:9">
      <c r="A29916" s="7">
        <v>29914.5</v>
      </c>
      <c r="B29916" s="7">
        <v>0</v>
      </c>
      <c r="C29916" s="7"/>
      <c r="D29916" s="7"/>
      <c r="E29916" s="7"/>
      <c r="H29916">
        <v>29914.5</v>
      </c>
      <c r="I29916">
        <v>0</v>
      </c>
    </row>
    <row r="29917" spans="1:9">
      <c r="A29917" s="7">
        <v>29915.5</v>
      </c>
      <c r="B29917" s="7">
        <v>0</v>
      </c>
      <c r="C29917" s="7"/>
      <c r="D29917" s="7"/>
      <c r="E29917" s="7"/>
      <c r="H29917">
        <v>29915.5</v>
      </c>
      <c r="I29917">
        <v>0</v>
      </c>
    </row>
    <row r="29918" spans="1:9">
      <c r="A29918" s="7">
        <v>29916.5</v>
      </c>
      <c r="B29918" s="7">
        <v>0</v>
      </c>
      <c r="C29918" s="7"/>
      <c r="D29918" s="7"/>
      <c r="E29918" s="7"/>
      <c r="H29918">
        <v>29916.5</v>
      </c>
      <c r="I29918">
        <v>0</v>
      </c>
    </row>
    <row r="29919" spans="1:9">
      <c r="A29919" s="7">
        <v>29917.5</v>
      </c>
      <c r="B29919" s="7">
        <v>0</v>
      </c>
      <c r="C29919" s="7"/>
      <c r="D29919" s="7"/>
      <c r="E29919" s="7"/>
      <c r="H29919">
        <v>29917.5</v>
      </c>
      <c r="I29919">
        <v>0</v>
      </c>
    </row>
    <row r="29920" spans="1:9">
      <c r="A29920" s="7">
        <v>29918.5</v>
      </c>
      <c r="B29920" s="7">
        <v>0</v>
      </c>
      <c r="C29920" s="7"/>
      <c r="D29920" s="7"/>
      <c r="E29920" s="7"/>
      <c r="H29920">
        <v>29918.5</v>
      </c>
      <c r="I29920">
        <v>0</v>
      </c>
    </row>
    <row r="29921" spans="1:9">
      <c r="A29921" s="7">
        <v>29919.5</v>
      </c>
      <c r="B29921" s="7">
        <v>0</v>
      </c>
      <c r="C29921" s="7"/>
      <c r="D29921" s="7"/>
      <c r="E29921" s="7"/>
      <c r="H29921">
        <v>29919.5</v>
      </c>
      <c r="I29921">
        <v>0</v>
      </c>
    </row>
    <row r="29922" spans="1:9">
      <c r="A29922" s="7">
        <v>29920.5</v>
      </c>
      <c r="B29922" s="7">
        <v>0</v>
      </c>
      <c r="C29922" s="7"/>
      <c r="D29922" s="7"/>
      <c r="E29922" s="7"/>
      <c r="H29922">
        <v>29920.5</v>
      </c>
      <c r="I29922">
        <v>0</v>
      </c>
    </row>
    <row r="29923" spans="1:9">
      <c r="A29923" s="7">
        <v>29921.5</v>
      </c>
      <c r="B29923" s="7">
        <v>0</v>
      </c>
      <c r="C29923" s="7"/>
      <c r="D29923" s="7"/>
      <c r="E29923" s="7"/>
      <c r="H29923">
        <v>29921.5</v>
      </c>
      <c r="I29923">
        <v>0</v>
      </c>
    </row>
    <row r="29924" spans="1:9">
      <c r="A29924" s="7">
        <v>29922.5</v>
      </c>
      <c r="B29924" s="7">
        <v>0</v>
      </c>
      <c r="C29924" s="7"/>
      <c r="D29924" s="7"/>
      <c r="E29924" s="7"/>
      <c r="H29924">
        <v>29922.5</v>
      </c>
      <c r="I29924">
        <v>0</v>
      </c>
    </row>
    <row r="29925" spans="1:9">
      <c r="A29925" s="7">
        <v>29923.5</v>
      </c>
      <c r="B29925" s="7">
        <v>0</v>
      </c>
      <c r="C29925" s="7"/>
      <c r="D29925" s="7"/>
      <c r="E29925" s="7"/>
      <c r="H29925">
        <v>29923.5</v>
      </c>
      <c r="I29925">
        <v>0</v>
      </c>
    </row>
    <row r="29926" spans="1:9">
      <c r="A29926" s="7">
        <v>29924.5</v>
      </c>
      <c r="B29926" s="7">
        <v>0</v>
      </c>
      <c r="C29926" s="7"/>
      <c r="D29926" s="7"/>
      <c r="E29926" s="7"/>
      <c r="H29926">
        <v>29924.5</v>
      </c>
      <c r="I29926">
        <v>0</v>
      </c>
    </row>
    <row r="29927" spans="1:9">
      <c r="A29927" s="7">
        <v>29925.5</v>
      </c>
      <c r="B29927" s="7">
        <v>0</v>
      </c>
      <c r="C29927" s="7"/>
      <c r="D29927" s="7"/>
      <c r="E29927" s="7"/>
      <c r="H29927">
        <v>29925.5</v>
      </c>
      <c r="I29927">
        <v>0</v>
      </c>
    </row>
    <row r="29928" spans="1:9">
      <c r="A29928" s="7">
        <v>29926.5</v>
      </c>
      <c r="B29928" s="7">
        <v>0</v>
      </c>
      <c r="C29928" s="7"/>
      <c r="D29928" s="7"/>
      <c r="E29928" s="7"/>
      <c r="H29928">
        <v>29926.5</v>
      </c>
      <c r="I29928">
        <v>0</v>
      </c>
    </row>
    <row r="29929" spans="1:9">
      <c r="A29929" s="7">
        <v>29927.5</v>
      </c>
      <c r="B29929" s="7">
        <v>0</v>
      </c>
      <c r="C29929" s="7"/>
      <c r="D29929" s="7"/>
      <c r="E29929" s="7"/>
      <c r="H29929">
        <v>29927.5</v>
      </c>
      <c r="I29929">
        <v>0</v>
      </c>
    </row>
    <row r="29930" spans="1:9">
      <c r="A29930" s="7">
        <v>29928.5</v>
      </c>
      <c r="B29930" s="7">
        <v>0</v>
      </c>
      <c r="C29930" s="7"/>
      <c r="D29930" s="7"/>
      <c r="E29930" s="7"/>
      <c r="H29930">
        <v>29928.5</v>
      </c>
      <c r="I29930">
        <v>0</v>
      </c>
    </row>
    <row r="29931" spans="1:9">
      <c r="A29931" s="7">
        <v>29929.5</v>
      </c>
      <c r="B29931" s="7">
        <v>0</v>
      </c>
      <c r="C29931" s="7"/>
      <c r="D29931" s="7"/>
      <c r="E29931" s="7"/>
      <c r="H29931">
        <v>29929.5</v>
      </c>
      <c r="I29931">
        <v>0</v>
      </c>
    </row>
    <row r="29932" spans="1:9">
      <c r="A29932" s="7">
        <v>29930.5</v>
      </c>
      <c r="B29932" s="7">
        <v>0</v>
      </c>
      <c r="C29932" s="7"/>
      <c r="D29932" s="7"/>
      <c r="E29932" s="7"/>
      <c r="H29932">
        <v>29930.5</v>
      </c>
      <c r="I29932">
        <v>0</v>
      </c>
    </row>
    <row r="29933" spans="1:9">
      <c r="A29933" s="7">
        <v>29931.5</v>
      </c>
      <c r="B29933" s="7">
        <v>0</v>
      </c>
      <c r="C29933" s="7"/>
      <c r="D29933" s="7"/>
      <c r="E29933" s="7"/>
      <c r="H29933">
        <v>29931.5</v>
      </c>
      <c r="I29933">
        <v>0</v>
      </c>
    </row>
    <row r="29934" spans="1:9">
      <c r="A29934" s="7">
        <v>29932.5</v>
      </c>
      <c r="B29934" s="7">
        <v>0</v>
      </c>
      <c r="C29934" s="7"/>
      <c r="D29934" s="7"/>
      <c r="E29934" s="7"/>
      <c r="H29934">
        <v>29932.5</v>
      </c>
      <c r="I29934">
        <v>0</v>
      </c>
    </row>
    <row r="29935" spans="1:9">
      <c r="A29935" s="7">
        <v>29933.5</v>
      </c>
      <c r="B29935" s="7">
        <v>0</v>
      </c>
      <c r="C29935" s="7"/>
      <c r="D29935" s="7"/>
      <c r="E29935" s="7"/>
      <c r="H29935">
        <v>29933.5</v>
      </c>
      <c r="I29935">
        <v>0</v>
      </c>
    </row>
    <row r="29936" spans="1:9">
      <c r="A29936" s="7">
        <v>29934.5</v>
      </c>
      <c r="B29936" s="7">
        <v>0</v>
      </c>
      <c r="C29936" s="7"/>
      <c r="D29936" s="7"/>
      <c r="E29936" s="7"/>
      <c r="H29936">
        <v>29934.5</v>
      </c>
      <c r="I29936">
        <v>0</v>
      </c>
    </row>
    <row r="29937" spans="1:9">
      <c r="A29937" s="7">
        <v>29935.5</v>
      </c>
      <c r="B29937" s="7">
        <v>0</v>
      </c>
      <c r="C29937" s="7"/>
      <c r="D29937" s="7"/>
      <c r="E29937" s="7"/>
      <c r="H29937">
        <v>29935.5</v>
      </c>
      <c r="I29937">
        <v>0</v>
      </c>
    </row>
    <row r="29938" spans="1:9">
      <c r="A29938" s="7">
        <v>29936.5</v>
      </c>
      <c r="B29938" s="7">
        <v>0</v>
      </c>
      <c r="C29938" s="7"/>
      <c r="D29938" s="7"/>
      <c r="E29938" s="7"/>
      <c r="H29938">
        <v>29936.5</v>
      </c>
      <c r="I29938">
        <v>0</v>
      </c>
    </row>
    <row r="29939" spans="1:9">
      <c r="A29939" s="7">
        <v>29937.5</v>
      </c>
      <c r="B29939" s="7">
        <v>0</v>
      </c>
      <c r="C29939" s="7"/>
      <c r="D29939" s="7"/>
      <c r="E29939" s="7"/>
      <c r="H29939">
        <v>29937.5</v>
      </c>
      <c r="I29939">
        <v>0</v>
      </c>
    </row>
    <row r="29940" spans="1:9">
      <c r="A29940" s="7">
        <v>29938.5</v>
      </c>
      <c r="B29940" s="7">
        <v>0</v>
      </c>
      <c r="C29940" s="7"/>
      <c r="D29940" s="7"/>
      <c r="E29940" s="7"/>
      <c r="H29940">
        <v>29938.5</v>
      </c>
      <c r="I29940">
        <v>0</v>
      </c>
    </row>
    <row r="29941" spans="1:9">
      <c r="A29941" s="7">
        <v>29939.5</v>
      </c>
      <c r="B29941" s="7">
        <v>0</v>
      </c>
      <c r="C29941" s="7"/>
      <c r="D29941" s="7"/>
      <c r="E29941" s="7"/>
      <c r="H29941">
        <v>29939.5</v>
      </c>
      <c r="I29941">
        <v>0</v>
      </c>
    </row>
    <row r="29942" spans="1:9">
      <c r="A29942" s="7">
        <v>29940.5</v>
      </c>
      <c r="B29942" s="7">
        <v>0</v>
      </c>
      <c r="C29942" s="7"/>
      <c r="D29942" s="7"/>
      <c r="E29942" s="7"/>
      <c r="H29942">
        <v>29940.5</v>
      </c>
      <c r="I29942">
        <v>0</v>
      </c>
    </row>
    <row r="29943" spans="1:9">
      <c r="A29943" s="7">
        <v>29941.5</v>
      </c>
      <c r="B29943" s="7">
        <v>0</v>
      </c>
      <c r="C29943" s="7"/>
      <c r="D29943" s="7"/>
      <c r="E29943" s="7"/>
      <c r="H29943">
        <v>29941.5</v>
      </c>
      <c r="I29943">
        <v>0</v>
      </c>
    </row>
    <row r="29944" spans="1:9">
      <c r="A29944" s="7">
        <v>29942.5</v>
      </c>
      <c r="B29944" s="7">
        <v>0</v>
      </c>
      <c r="C29944" s="7"/>
      <c r="D29944" s="7"/>
      <c r="E29944" s="7"/>
      <c r="H29944">
        <v>29942.5</v>
      </c>
      <c r="I29944">
        <v>0</v>
      </c>
    </row>
    <row r="29945" spans="1:9">
      <c r="A29945" s="7">
        <v>29943.5</v>
      </c>
      <c r="B29945" s="7">
        <v>0</v>
      </c>
      <c r="C29945" s="7"/>
      <c r="D29945" s="7"/>
      <c r="E29945" s="7"/>
      <c r="H29945">
        <v>29943.5</v>
      </c>
      <c r="I29945">
        <v>0</v>
      </c>
    </row>
    <row r="29946" spans="1:9">
      <c r="A29946" s="7">
        <v>29944.5</v>
      </c>
      <c r="B29946" s="7">
        <v>0</v>
      </c>
      <c r="C29946" s="7"/>
      <c r="D29946" s="7"/>
      <c r="E29946" s="7"/>
      <c r="H29946">
        <v>29944.5</v>
      </c>
      <c r="I29946">
        <v>0</v>
      </c>
    </row>
    <row r="29947" spans="1:9">
      <c r="A29947" s="7">
        <v>29945.5</v>
      </c>
      <c r="B29947" s="7">
        <v>0</v>
      </c>
      <c r="C29947" s="7"/>
      <c r="D29947" s="7"/>
      <c r="E29947" s="7"/>
      <c r="H29947">
        <v>29945.5</v>
      </c>
      <c r="I29947">
        <v>0</v>
      </c>
    </row>
    <row r="29948" spans="1:9">
      <c r="A29948" s="7">
        <v>29946.5</v>
      </c>
      <c r="B29948" s="7">
        <v>0</v>
      </c>
      <c r="C29948" s="7"/>
      <c r="D29948" s="7"/>
      <c r="E29948" s="7"/>
      <c r="H29948">
        <v>29946.5</v>
      </c>
      <c r="I29948">
        <v>0</v>
      </c>
    </row>
    <row r="29949" spans="1:9">
      <c r="A29949" s="7">
        <v>29947.5</v>
      </c>
      <c r="B29949" s="7">
        <v>0</v>
      </c>
      <c r="C29949" s="7"/>
      <c r="D29949" s="7"/>
      <c r="E29949" s="7"/>
      <c r="H29949">
        <v>29947.5</v>
      </c>
      <c r="I29949">
        <v>0</v>
      </c>
    </row>
    <row r="29950" spans="1:9">
      <c r="A29950" s="7">
        <v>29948.5</v>
      </c>
      <c r="B29950" s="7">
        <v>0</v>
      </c>
      <c r="C29950" s="7"/>
      <c r="D29950" s="7"/>
      <c r="E29950" s="7"/>
      <c r="H29950">
        <v>29948.5</v>
      </c>
      <c r="I29950">
        <v>0</v>
      </c>
    </row>
    <row r="29951" spans="1:9">
      <c r="A29951" s="7">
        <v>29949.5</v>
      </c>
      <c r="B29951" s="7">
        <v>0</v>
      </c>
      <c r="C29951" s="7"/>
      <c r="D29951" s="7"/>
      <c r="E29951" s="7"/>
      <c r="H29951">
        <v>29949.5</v>
      </c>
      <c r="I29951">
        <v>0</v>
      </c>
    </row>
    <row r="29952" spans="1:9">
      <c r="A29952" s="7">
        <v>29950.5</v>
      </c>
      <c r="B29952" s="7">
        <v>0</v>
      </c>
      <c r="C29952" s="7"/>
      <c r="D29952" s="7"/>
      <c r="E29952" s="7"/>
      <c r="H29952">
        <v>29950.5</v>
      </c>
      <c r="I29952">
        <v>0</v>
      </c>
    </row>
    <row r="29953" spans="1:9">
      <c r="A29953" s="7">
        <v>29951.5</v>
      </c>
      <c r="B29953" s="7">
        <v>0</v>
      </c>
      <c r="C29953" s="7"/>
      <c r="D29953" s="7"/>
      <c r="E29953" s="7"/>
      <c r="H29953">
        <v>29951.5</v>
      </c>
      <c r="I29953">
        <v>0</v>
      </c>
    </row>
    <row r="29954" spans="1:9">
      <c r="A29954" s="7">
        <v>29952.5</v>
      </c>
      <c r="B29954" s="7">
        <v>0</v>
      </c>
      <c r="C29954" s="7"/>
      <c r="D29954" s="7"/>
      <c r="E29954" s="7"/>
      <c r="H29954">
        <v>29952.5</v>
      </c>
      <c r="I29954">
        <v>0</v>
      </c>
    </row>
    <row r="29955" spans="1:9">
      <c r="A29955" s="7">
        <v>29953.5</v>
      </c>
      <c r="B29955" s="7">
        <v>0</v>
      </c>
      <c r="C29955" s="7"/>
      <c r="D29955" s="7"/>
      <c r="E29955" s="7"/>
      <c r="H29955">
        <v>29953.5</v>
      </c>
      <c r="I29955">
        <v>0</v>
      </c>
    </row>
    <row r="29956" spans="1:9">
      <c r="A29956" s="7">
        <v>29954.5</v>
      </c>
      <c r="B29956" s="7">
        <v>0</v>
      </c>
      <c r="C29956" s="7"/>
      <c r="D29956" s="7"/>
      <c r="E29956" s="7"/>
      <c r="H29956">
        <v>29954.5</v>
      </c>
      <c r="I29956">
        <v>0</v>
      </c>
    </row>
    <row r="29957" spans="1:9">
      <c r="A29957" s="7">
        <v>29955.5</v>
      </c>
      <c r="B29957" s="7">
        <v>0</v>
      </c>
      <c r="C29957" s="7"/>
      <c r="D29957" s="7"/>
      <c r="E29957" s="7"/>
      <c r="H29957">
        <v>29955.5</v>
      </c>
      <c r="I29957">
        <v>0</v>
      </c>
    </row>
    <row r="29958" spans="1:9">
      <c r="A29958" s="7">
        <v>29956.5</v>
      </c>
      <c r="B29958" s="7">
        <v>0</v>
      </c>
      <c r="C29958" s="7"/>
      <c r="D29958" s="7"/>
      <c r="E29958" s="7"/>
      <c r="H29958">
        <v>29956.5</v>
      </c>
      <c r="I29958">
        <v>0</v>
      </c>
    </row>
    <row r="29959" spans="1:9">
      <c r="A29959" s="7">
        <v>29957.5</v>
      </c>
      <c r="B29959" s="7">
        <v>0</v>
      </c>
      <c r="C29959" s="7"/>
      <c r="D29959" s="7"/>
      <c r="E29959" s="7"/>
      <c r="H29959">
        <v>29957.5</v>
      </c>
      <c r="I29959">
        <v>0</v>
      </c>
    </row>
    <row r="29960" spans="1:9">
      <c r="A29960" s="7">
        <v>29958.5</v>
      </c>
      <c r="B29960" s="7">
        <v>0</v>
      </c>
      <c r="C29960" s="7"/>
      <c r="D29960" s="7"/>
      <c r="E29960" s="7"/>
      <c r="H29960">
        <v>29958.5</v>
      </c>
      <c r="I29960">
        <v>0</v>
      </c>
    </row>
    <row r="29961" spans="1:9">
      <c r="A29961" s="7">
        <v>29959.5</v>
      </c>
      <c r="B29961" s="7">
        <v>0</v>
      </c>
      <c r="C29961" s="7"/>
      <c r="D29961" s="7"/>
      <c r="E29961" s="7"/>
      <c r="H29961">
        <v>29959.5</v>
      </c>
      <c r="I29961">
        <v>0</v>
      </c>
    </row>
    <row r="29962" spans="1:9">
      <c r="A29962" s="7">
        <v>29960.5</v>
      </c>
      <c r="B29962" s="7">
        <v>0</v>
      </c>
      <c r="C29962" s="7"/>
      <c r="D29962" s="7"/>
      <c r="E29962" s="7"/>
      <c r="H29962">
        <v>29960.5</v>
      </c>
      <c r="I29962">
        <v>0</v>
      </c>
    </row>
    <row r="29963" spans="1:9">
      <c r="A29963" s="7">
        <v>29961.5</v>
      </c>
      <c r="B29963" s="7">
        <v>0</v>
      </c>
      <c r="C29963" s="7"/>
      <c r="D29963" s="7"/>
      <c r="E29963" s="7"/>
      <c r="H29963">
        <v>29961.5</v>
      </c>
      <c r="I29963">
        <v>0</v>
      </c>
    </row>
    <row r="29964" spans="1:9">
      <c r="A29964" s="7">
        <v>29962.5</v>
      </c>
      <c r="B29964" s="7">
        <v>0</v>
      </c>
      <c r="C29964" s="7"/>
      <c r="D29964" s="7"/>
      <c r="E29964" s="7"/>
      <c r="H29964">
        <v>29962.5</v>
      </c>
      <c r="I29964">
        <v>0</v>
      </c>
    </row>
    <row r="29965" spans="1:9">
      <c r="A29965" s="7">
        <v>29963.5</v>
      </c>
      <c r="B29965" s="7">
        <v>0</v>
      </c>
      <c r="C29965" s="7"/>
      <c r="D29965" s="7"/>
      <c r="E29965" s="7"/>
      <c r="H29965">
        <v>29963.5</v>
      </c>
      <c r="I29965">
        <v>0</v>
      </c>
    </row>
    <row r="29966" spans="1:9">
      <c r="A29966" s="7">
        <v>29964.5</v>
      </c>
      <c r="B29966" s="7">
        <v>0</v>
      </c>
      <c r="C29966" s="7"/>
      <c r="D29966" s="7"/>
      <c r="E29966" s="7"/>
      <c r="H29966">
        <v>29964.5</v>
      </c>
      <c r="I29966">
        <v>0</v>
      </c>
    </row>
    <row r="29967" spans="1:9">
      <c r="A29967" s="7">
        <v>29965.5</v>
      </c>
      <c r="B29967" s="7">
        <v>0</v>
      </c>
      <c r="C29967" s="7"/>
      <c r="D29967" s="7"/>
      <c r="E29967" s="7"/>
      <c r="H29967">
        <v>29965.5</v>
      </c>
      <c r="I29967">
        <v>0</v>
      </c>
    </row>
    <row r="29968" spans="1:9">
      <c r="A29968" s="7">
        <v>29966.5</v>
      </c>
      <c r="B29968" s="7">
        <v>0</v>
      </c>
      <c r="C29968" s="7"/>
      <c r="D29968" s="7"/>
      <c r="E29968" s="7"/>
      <c r="H29968">
        <v>29966.5</v>
      </c>
      <c r="I29968">
        <v>0</v>
      </c>
    </row>
    <row r="29969" spans="1:9">
      <c r="A29969" s="7">
        <v>29967.5</v>
      </c>
      <c r="B29969" s="7">
        <v>0</v>
      </c>
      <c r="C29969" s="7"/>
      <c r="D29969" s="7"/>
      <c r="E29969" s="7"/>
      <c r="H29969">
        <v>29967.5</v>
      </c>
      <c r="I29969">
        <v>0</v>
      </c>
    </row>
    <row r="29970" spans="1:9">
      <c r="A29970" s="7">
        <v>29968.5</v>
      </c>
      <c r="B29970" s="7">
        <v>0</v>
      </c>
      <c r="C29970" s="7"/>
      <c r="D29970" s="7"/>
      <c r="E29970" s="7"/>
      <c r="H29970">
        <v>29968.5</v>
      </c>
      <c r="I29970">
        <v>0</v>
      </c>
    </row>
    <row r="29971" spans="1:9">
      <c r="A29971" s="7">
        <v>29969.5</v>
      </c>
      <c r="B29971" s="7">
        <v>0</v>
      </c>
      <c r="C29971" s="7"/>
      <c r="D29971" s="7"/>
      <c r="E29971" s="7"/>
      <c r="H29971">
        <v>29969.5</v>
      </c>
      <c r="I29971">
        <v>0</v>
      </c>
    </row>
    <row r="29972" spans="1:9">
      <c r="A29972" s="7">
        <v>29970.5</v>
      </c>
      <c r="B29972" s="7">
        <v>0</v>
      </c>
      <c r="C29972" s="7"/>
      <c r="D29972" s="7"/>
      <c r="E29972" s="7"/>
      <c r="H29972">
        <v>29970.5</v>
      </c>
      <c r="I29972">
        <v>0</v>
      </c>
    </row>
    <row r="29973" spans="1:9">
      <c r="A29973" s="7">
        <v>29971.5</v>
      </c>
      <c r="B29973" s="7">
        <v>0</v>
      </c>
      <c r="C29973" s="7"/>
      <c r="D29973" s="7"/>
      <c r="E29973" s="7"/>
      <c r="H29973">
        <v>29971.5</v>
      </c>
      <c r="I29973">
        <v>0</v>
      </c>
    </row>
    <row r="29974" spans="1:9">
      <c r="A29974" s="7">
        <v>29972.5</v>
      </c>
      <c r="B29974" s="7">
        <v>0</v>
      </c>
      <c r="C29974" s="7"/>
      <c r="D29974" s="7"/>
      <c r="E29974" s="7"/>
      <c r="H29974">
        <v>29972.5</v>
      </c>
      <c r="I29974">
        <v>0</v>
      </c>
    </row>
    <row r="29975" spans="1:9">
      <c r="A29975" s="7">
        <v>29973.5</v>
      </c>
      <c r="B29975" s="7">
        <v>0</v>
      </c>
      <c r="C29975" s="7"/>
      <c r="D29975" s="7"/>
      <c r="E29975" s="7"/>
      <c r="H29975">
        <v>29973.5</v>
      </c>
      <c r="I29975">
        <v>0</v>
      </c>
    </row>
    <row r="29976" spans="1:9">
      <c r="A29976" s="7">
        <v>29974.5</v>
      </c>
      <c r="B29976" s="7">
        <v>0</v>
      </c>
      <c r="C29976" s="7"/>
      <c r="D29976" s="7"/>
      <c r="E29976" s="7"/>
      <c r="H29976">
        <v>29974.5</v>
      </c>
      <c r="I29976">
        <v>0</v>
      </c>
    </row>
    <row r="29977" spans="1:9">
      <c r="A29977" s="7">
        <v>29975.5</v>
      </c>
      <c r="B29977" s="7">
        <v>0</v>
      </c>
      <c r="C29977" s="7"/>
      <c r="D29977" s="7"/>
      <c r="E29977" s="7"/>
      <c r="H29977">
        <v>29975.5</v>
      </c>
      <c r="I29977">
        <v>0</v>
      </c>
    </row>
    <row r="29978" spans="1:9">
      <c r="A29978" s="7">
        <v>29976.5</v>
      </c>
      <c r="B29978" s="7">
        <v>0</v>
      </c>
      <c r="C29978" s="7"/>
      <c r="D29978" s="7"/>
      <c r="E29978" s="7"/>
      <c r="H29978">
        <v>29976.5</v>
      </c>
      <c r="I29978">
        <v>0</v>
      </c>
    </row>
    <row r="29979" spans="1:9">
      <c r="A29979" s="7">
        <v>29977.5</v>
      </c>
      <c r="B29979" s="7">
        <v>0</v>
      </c>
      <c r="C29979" s="7"/>
      <c r="D29979" s="7"/>
      <c r="E29979" s="7"/>
      <c r="H29979">
        <v>29977.5</v>
      </c>
      <c r="I29979">
        <v>0</v>
      </c>
    </row>
    <row r="29980" spans="1:9">
      <c r="A29980" s="7">
        <v>29978.5</v>
      </c>
      <c r="B29980" s="7">
        <v>0</v>
      </c>
      <c r="C29980" s="7"/>
      <c r="D29980" s="7"/>
      <c r="E29980" s="7"/>
      <c r="H29980">
        <v>29978.5</v>
      </c>
      <c r="I29980">
        <v>0</v>
      </c>
    </row>
    <row r="29981" spans="1:9">
      <c r="A29981" s="7">
        <v>29979.5</v>
      </c>
      <c r="B29981" s="7">
        <v>0</v>
      </c>
      <c r="C29981" s="7"/>
      <c r="D29981" s="7"/>
      <c r="E29981" s="7"/>
      <c r="H29981">
        <v>29979.5</v>
      </c>
      <c r="I29981">
        <v>0</v>
      </c>
    </row>
    <row r="29982" spans="1:9">
      <c r="A29982" s="7">
        <v>29980.5</v>
      </c>
      <c r="B29982" s="7">
        <v>0</v>
      </c>
      <c r="C29982" s="7"/>
      <c r="D29982" s="7"/>
      <c r="E29982" s="7"/>
      <c r="H29982">
        <v>29980.5</v>
      </c>
      <c r="I29982">
        <v>0</v>
      </c>
    </row>
    <row r="29983" spans="1:9">
      <c r="A29983" s="7">
        <v>29981.5</v>
      </c>
      <c r="B29983" s="7">
        <v>0</v>
      </c>
      <c r="C29983" s="7"/>
      <c r="D29983" s="7"/>
      <c r="E29983" s="7"/>
      <c r="H29983">
        <v>29981.5</v>
      </c>
      <c r="I29983">
        <v>0</v>
      </c>
    </row>
    <row r="29984" spans="1:9">
      <c r="A29984" s="7">
        <v>29982.5</v>
      </c>
      <c r="B29984" s="7">
        <v>0</v>
      </c>
      <c r="C29984" s="7"/>
      <c r="D29984" s="7"/>
      <c r="E29984" s="7"/>
      <c r="H29984">
        <v>29982.5</v>
      </c>
      <c r="I29984">
        <v>0</v>
      </c>
    </row>
    <row r="29985" spans="1:9">
      <c r="A29985" s="7">
        <v>29983.5</v>
      </c>
      <c r="B29985" s="7">
        <v>0</v>
      </c>
      <c r="C29985" s="7"/>
      <c r="D29985" s="7"/>
      <c r="E29985" s="7"/>
      <c r="H29985">
        <v>29983.5</v>
      </c>
      <c r="I29985">
        <v>0</v>
      </c>
    </row>
    <row r="29986" spans="1:9">
      <c r="A29986" s="7">
        <v>29984.5</v>
      </c>
      <c r="B29986" s="7">
        <v>0</v>
      </c>
      <c r="C29986" s="7"/>
      <c r="D29986" s="7"/>
      <c r="E29986" s="7"/>
      <c r="H29986">
        <v>29984.5</v>
      </c>
      <c r="I29986">
        <v>0</v>
      </c>
    </row>
    <row r="29987" spans="1:9">
      <c r="A29987" s="7">
        <v>29985.5</v>
      </c>
      <c r="B29987" s="7">
        <v>0</v>
      </c>
      <c r="C29987" s="7"/>
      <c r="D29987" s="7"/>
      <c r="E29987" s="7"/>
      <c r="H29987">
        <v>29985.5</v>
      </c>
      <c r="I29987">
        <v>0</v>
      </c>
    </row>
    <row r="29988" spans="1:9">
      <c r="A29988" s="7">
        <v>29986.5</v>
      </c>
      <c r="B29988" s="7">
        <v>0</v>
      </c>
      <c r="C29988" s="7"/>
      <c r="D29988" s="7"/>
      <c r="E29988" s="7"/>
      <c r="H29988">
        <v>29986.5</v>
      </c>
      <c r="I29988">
        <v>0</v>
      </c>
    </row>
    <row r="29989" spans="1:9">
      <c r="A29989" s="7">
        <v>29987.5</v>
      </c>
      <c r="B29989" s="7">
        <v>0</v>
      </c>
      <c r="C29989" s="7"/>
      <c r="D29989" s="7"/>
      <c r="E29989" s="7"/>
      <c r="H29989">
        <v>29987.5</v>
      </c>
      <c r="I29989">
        <v>0</v>
      </c>
    </row>
    <row r="29990" spans="1:9">
      <c r="A29990" s="7">
        <v>29988.5</v>
      </c>
      <c r="B29990" s="7">
        <v>0</v>
      </c>
      <c r="C29990" s="7"/>
      <c r="D29990" s="7"/>
      <c r="E29990" s="7"/>
      <c r="H29990">
        <v>29988.5</v>
      </c>
      <c r="I29990">
        <v>0</v>
      </c>
    </row>
    <row r="29991" spans="1:9">
      <c r="A29991" s="7">
        <v>29989.5</v>
      </c>
      <c r="B29991" s="7">
        <v>0</v>
      </c>
      <c r="C29991" s="7"/>
      <c r="D29991" s="7"/>
      <c r="E29991" s="7"/>
      <c r="H29991">
        <v>29989.5</v>
      </c>
      <c r="I29991">
        <v>0</v>
      </c>
    </row>
    <row r="29992" spans="1:9">
      <c r="A29992" s="7">
        <v>29990.5</v>
      </c>
      <c r="B29992" s="7">
        <v>0</v>
      </c>
      <c r="C29992" s="7"/>
      <c r="D29992" s="7"/>
      <c r="E29992" s="7"/>
      <c r="H29992">
        <v>29990.5</v>
      </c>
      <c r="I29992">
        <v>0</v>
      </c>
    </row>
    <row r="29993" spans="1:9">
      <c r="A29993" s="7">
        <v>29991.5</v>
      </c>
      <c r="B29993" s="7">
        <v>0</v>
      </c>
      <c r="C29993" s="7"/>
      <c r="D29993" s="7"/>
      <c r="E29993" s="7"/>
      <c r="H29993">
        <v>29991.5</v>
      </c>
      <c r="I29993">
        <v>0</v>
      </c>
    </row>
    <row r="29994" spans="1:9">
      <c r="A29994" s="7">
        <v>29992.5</v>
      </c>
      <c r="B29994" s="7">
        <v>0</v>
      </c>
      <c r="C29994" s="7"/>
      <c r="D29994" s="7"/>
      <c r="E29994" s="7"/>
      <c r="H29994">
        <v>29992.5</v>
      </c>
      <c r="I29994">
        <v>0</v>
      </c>
    </row>
    <row r="29995" spans="1:9">
      <c r="A29995" s="7">
        <v>29993.5</v>
      </c>
      <c r="B29995" s="7">
        <v>0</v>
      </c>
      <c r="C29995" s="7"/>
      <c r="D29995" s="7"/>
      <c r="E29995" s="7"/>
      <c r="H29995">
        <v>29993.5</v>
      </c>
      <c r="I29995">
        <v>0</v>
      </c>
    </row>
    <row r="29996" spans="1:9">
      <c r="A29996" s="7">
        <v>29994.5</v>
      </c>
      <c r="B29996" s="7">
        <v>0</v>
      </c>
      <c r="C29996" s="7"/>
      <c r="D29996" s="7"/>
      <c r="E29996" s="7"/>
      <c r="H29996">
        <v>29994.5</v>
      </c>
      <c r="I29996">
        <v>0</v>
      </c>
    </row>
    <row r="29997" spans="1:9">
      <c r="A29997" s="7">
        <v>29995.5</v>
      </c>
      <c r="B29997" s="7">
        <v>0</v>
      </c>
      <c r="C29997" s="7"/>
      <c r="D29997" s="7"/>
      <c r="E29997" s="7"/>
      <c r="H29997">
        <v>29995.5</v>
      </c>
      <c r="I29997">
        <v>0</v>
      </c>
    </row>
    <row r="29998" spans="1:9">
      <c r="A29998" s="7">
        <v>29996.5</v>
      </c>
      <c r="B29998" s="7">
        <v>0</v>
      </c>
      <c r="C29998" s="7"/>
      <c r="D29998" s="7"/>
      <c r="E29998" s="7"/>
      <c r="H29998">
        <v>29996.5</v>
      </c>
      <c r="I29998">
        <v>0</v>
      </c>
    </row>
    <row r="29999" spans="1:9">
      <c r="A29999" s="7">
        <v>29997.5</v>
      </c>
      <c r="B29999" s="7">
        <v>0</v>
      </c>
      <c r="C29999" s="7"/>
      <c r="D29999" s="7"/>
      <c r="E29999" s="7"/>
      <c r="H29999">
        <v>29997.5</v>
      </c>
      <c r="I29999">
        <v>0</v>
      </c>
    </row>
    <row r="30000" spans="1:9">
      <c r="A30000" s="7">
        <v>29998.5</v>
      </c>
      <c r="B30000" s="7">
        <v>0</v>
      </c>
      <c r="C30000" s="7"/>
      <c r="D30000" s="7"/>
      <c r="E30000" s="7"/>
      <c r="H30000">
        <v>29998.5</v>
      </c>
      <c r="I30000">
        <v>0</v>
      </c>
    </row>
    <row r="30001" spans="1:9">
      <c r="A30001" s="7">
        <v>29999.5</v>
      </c>
      <c r="B30001" s="7">
        <v>0</v>
      </c>
      <c r="C30001" s="7"/>
      <c r="D30001" s="7"/>
      <c r="E30001" s="7"/>
      <c r="H30001">
        <v>29999.5</v>
      </c>
      <c r="I30001">
        <v>0</v>
      </c>
    </row>
  </sheetData>
  <pageMargins left="0.75" right="0.75" top="1" bottom="1" header="0.5" footer="0.5"/>
  <pageSetup orientation="portrait" horizontalDpi="4294967292" verticalDpi="4294967292"/>
  <ignoredErrors>
    <ignoredError sqref="L3:L6" formulaRange="1"/>
  </ignoredError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>Avian Disease and Oncology Laboratory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Alexis Black Pyrkosz</dc:creator>
  <cp:lastModifiedBy>Alexis Black Pyrkosz</cp:lastModifiedBy>
  <cp:lastPrinted>2012-01-31T17:31:52Z</cp:lastPrinted>
  <dcterms:created xsi:type="dcterms:W3CDTF">2012-01-12T15:53:38Z</dcterms:created>
  <dcterms:modified xsi:type="dcterms:W3CDTF">2012-11-19T17:03:36Z</dcterms:modified>
</cp:coreProperties>
</file>